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1.xml" ContentType="application/vnd.openxmlformats-officedocument.spreadsheetml.table+xml"/>
  <Override PartName="/xl/drawings/drawing7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20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garciaa\Documents\Arthur\Asignaciones\"/>
    </mc:Choice>
  </mc:AlternateContent>
  <bookViews>
    <workbookView xWindow="0" yWindow="0" windowWidth="25200" windowHeight="11760" tabRatio="923"/>
  </bookViews>
  <sheets>
    <sheet name="Resumen General" sheetId="1" r:id="rId1"/>
    <sheet name="Acumulado Anual" sheetId="2" r:id="rId2"/>
    <sheet name="Farmacia" sheetId="3" r:id="rId3"/>
    <sheet name="Tipo de Cliente" sheetId="4" r:id="rId4"/>
    <sheet name="Venta Por Canal" sheetId="5" r:id="rId5"/>
    <sheet name="Data Venta Total" sheetId="6" r:id="rId6"/>
    <sheet name="Data Ped Telefarmacos" sheetId="7" r:id="rId7"/>
    <sheet name="Adherencia Mimpara" sheetId="8" r:id="rId8"/>
    <sheet name="Seguimiento Mimpara" sheetId="9" r:id="rId9"/>
  </sheets>
  <definedNames>
    <definedName name="_xlnm._FilterDatabase" localSheetId="7" hidden="1">'Adherencia Mimpara'!$B$6:$CV$1119</definedName>
    <definedName name="_xlnm._FilterDatabase" localSheetId="6" hidden="1">'Data Ped Telefarmacos'!$B$2:$B$4</definedName>
    <definedName name="_xlnm._FilterDatabase" localSheetId="5" hidden="1">'Data Venta Total'!$B$2:$B$4</definedName>
    <definedName name="_xlnm.Print_Area" localSheetId="7">'Adherencia Mimpara'!$AO$635</definedName>
  </definedNames>
  <calcPr calcId="171027" calcMode="manual"/>
  <pivotCaches>
    <pivotCache cacheId="12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N1104" i="8" l="1"/>
  <c r="CN1033" i="8"/>
  <c r="CV1117" i="8"/>
  <c r="CV1107" i="8"/>
  <c r="CM1119" i="8"/>
  <c r="CL1119" i="8"/>
  <c r="CK1119" i="8"/>
  <c r="CJ1119" i="8"/>
  <c r="CV1116" i="8"/>
  <c r="CV1115" i="8"/>
  <c r="CV1114" i="8"/>
  <c r="CV1113" i="8"/>
  <c r="CV1112" i="8"/>
  <c r="CV1111" i="8"/>
  <c r="CV1110" i="8"/>
  <c r="CV1109" i="8"/>
  <c r="CV1108" i="8"/>
  <c r="CV1118" i="8"/>
  <c r="CV1119" i="8" l="1"/>
  <c r="CN1119" i="8"/>
  <c r="CM96" i="9" l="1"/>
  <c r="C190" i="9" s="1"/>
  <c r="CM49" i="9"/>
  <c r="AX143" i="9" s="1"/>
  <c r="CN96" i="9" l="1"/>
  <c r="CQ10" i="9"/>
  <c r="CU1119" i="8"/>
  <c r="CT1119" i="8"/>
  <c r="CS1119" i="8"/>
  <c r="CR1119" i="8"/>
  <c r="CQ1119" i="8"/>
  <c r="CP1119" i="8"/>
  <c r="CO1119" i="8"/>
  <c r="CL49" i="9" l="1"/>
  <c r="AW143" i="9" s="1"/>
  <c r="CK49" i="9"/>
  <c r="AV143" i="9" s="1"/>
  <c r="CU1104" i="8"/>
  <c r="CT1104" i="8"/>
  <c r="CS1104" i="8"/>
  <c r="CR1104" i="8"/>
  <c r="CQ1104" i="8"/>
  <c r="CP1104" i="8"/>
  <c r="CO1104" i="8"/>
  <c r="CM95" i="9"/>
  <c r="CM1104" i="8"/>
  <c r="CL95" i="9" s="1"/>
  <c r="C189" i="9" s="1"/>
  <c r="CQ189" i="9" s="1"/>
  <c r="GE189" i="9" s="1"/>
  <c r="CL1104" i="8"/>
  <c r="CK1104" i="8"/>
  <c r="CJ1104" i="8"/>
  <c r="CV1103" i="8"/>
  <c r="CV1102" i="8"/>
  <c r="CV1101" i="8"/>
  <c r="CV1100" i="8"/>
  <c r="CV1099" i="8"/>
  <c r="D189" i="9" l="1"/>
  <c r="CR189" i="9" s="1"/>
  <c r="GF189" i="9" s="1"/>
  <c r="CN95" i="9"/>
  <c r="CV1104" i="8"/>
  <c r="C8" i="5"/>
  <c r="CV1092" i="8"/>
  <c r="CV1091" i="8"/>
  <c r="CV1090" i="8"/>
  <c r="CJ49" i="9" l="1"/>
  <c r="AU143" i="9" s="1"/>
  <c r="CU1096" i="8"/>
  <c r="CT1096" i="8"/>
  <c r="CS1096" i="8"/>
  <c r="CR1096" i="8"/>
  <c r="CQ1096" i="8"/>
  <c r="CP1096" i="8"/>
  <c r="CO1096" i="8"/>
  <c r="CN1096" i="8"/>
  <c r="CM94" i="9" s="1"/>
  <c r="E188" i="9" s="1"/>
  <c r="CM1096" i="8"/>
  <c r="CL94" i="9" s="1"/>
  <c r="D188" i="9" s="1"/>
  <c r="CL1096" i="8"/>
  <c r="CK94" i="9" s="1"/>
  <c r="CK1096" i="8"/>
  <c r="CJ1096" i="8"/>
  <c r="CV1095" i="8"/>
  <c r="CV1094" i="8"/>
  <c r="CV1093" i="8"/>
  <c r="CV1089" i="8"/>
  <c r="CV1088" i="8"/>
  <c r="CV1087" i="8"/>
  <c r="C188" i="9" l="1"/>
  <c r="CN94" i="9"/>
  <c r="CV1096" i="8"/>
  <c r="CV1081" i="8"/>
  <c r="CV1080" i="8"/>
  <c r="DB13" i="2"/>
  <c r="DB11" i="2"/>
  <c r="CQ188" i="9" l="1"/>
  <c r="GE188" i="9" s="1"/>
  <c r="CS188" i="9"/>
  <c r="GG188" i="9" s="1"/>
  <c r="CR188" i="9"/>
  <c r="GF188" i="9" s="1"/>
  <c r="CI49" i="9"/>
  <c r="AT143" i="9" s="1"/>
  <c r="CU1084" i="8"/>
  <c r="CT1084" i="8"/>
  <c r="CS1084" i="8"/>
  <c r="CR1084" i="8"/>
  <c r="CQ1084" i="8"/>
  <c r="CP1084" i="8"/>
  <c r="CO1084" i="8"/>
  <c r="CN1084" i="8"/>
  <c r="CM93" i="9" s="1"/>
  <c r="F187" i="9" s="1"/>
  <c r="CM1084" i="8"/>
  <c r="CL93" i="9" s="1"/>
  <c r="E187" i="9" s="1"/>
  <c r="CL1084" i="8"/>
  <c r="CK93" i="9" s="1"/>
  <c r="D187" i="9" s="1"/>
  <c r="CK1084" i="8"/>
  <c r="CI1075" i="8"/>
  <c r="CU1075" i="8"/>
  <c r="CT1075" i="8"/>
  <c r="CS1075" i="8"/>
  <c r="CR1075" i="8"/>
  <c r="CQ1075" i="8"/>
  <c r="CP1075" i="8"/>
  <c r="CO1075" i="8"/>
  <c r="CN1075" i="8"/>
  <c r="CM92" i="9" s="1"/>
  <c r="G186" i="9" s="1"/>
  <c r="CM1075" i="8"/>
  <c r="CL92" i="9" s="1"/>
  <c r="F186" i="9" s="1"/>
  <c r="CL1075" i="8"/>
  <c r="CK92" i="9" s="1"/>
  <c r="E186" i="9" s="1"/>
  <c r="CK1075" i="8"/>
  <c r="CJ92" i="9" s="1"/>
  <c r="D186" i="9" s="1"/>
  <c r="CJ1084" i="8"/>
  <c r="CV1083" i="8"/>
  <c r="CV1082" i="8"/>
  <c r="CV1079" i="8"/>
  <c r="CV1078" i="8"/>
  <c r="CJ93" i="9" l="1"/>
  <c r="CV1084" i="8"/>
  <c r="C187" i="9" l="1"/>
  <c r="CN93" i="9"/>
  <c r="CQ187" i="9"/>
  <c r="GE187" i="9" s="1"/>
  <c r="CV1068" i="8"/>
  <c r="CV1064" i="8"/>
  <c r="CV1065" i="8"/>
  <c r="CV1074" i="8"/>
  <c r="CV1073" i="8"/>
  <c r="CV1072" i="8"/>
  <c r="CV1071" i="8"/>
  <c r="CV1070" i="8"/>
  <c r="CV1067" i="8"/>
  <c r="CV1066" i="8"/>
  <c r="CV1063" i="8"/>
  <c r="DB16" i="2"/>
  <c r="DB15" i="2"/>
  <c r="DB14" i="2"/>
  <c r="DA19" i="2"/>
  <c r="CZ19" i="2"/>
  <c r="CY19" i="2"/>
  <c r="CX19" i="2"/>
  <c r="CW19" i="2"/>
  <c r="CV19" i="2"/>
  <c r="CU19" i="2"/>
  <c r="CT19" i="2"/>
  <c r="CS19" i="2"/>
  <c r="CR19" i="2"/>
  <c r="CQ19" i="2"/>
  <c r="DB18" i="2"/>
  <c r="DB17" i="2"/>
  <c r="DB12" i="2"/>
  <c r="DB10" i="2"/>
  <c r="DB9" i="2"/>
  <c r="CT187" i="9" l="1"/>
  <c r="GH187" i="9" s="1"/>
  <c r="CR187" i="9"/>
  <c r="GF187" i="9" s="1"/>
  <c r="CS187" i="9"/>
  <c r="GG187" i="9" s="1"/>
  <c r="CJ1075" i="8"/>
  <c r="CI92" i="9" s="1"/>
  <c r="CN92" i="9" s="1"/>
  <c r="CP19" i="2"/>
  <c r="DB8" i="2"/>
  <c r="C186" i="9" l="1"/>
  <c r="DB19" i="2"/>
  <c r="CH49" i="9"/>
  <c r="AS143" i="9" s="1"/>
  <c r="CU1060" i="8"/>
  <c r="CT1060" i="8"/>
  <c r="CS1060" i="8"/>
  <c r="CR1060" i="8"/>
  <c r="CQ1060" i="8"/>
  <c r="CP1060" i="8"/>
  <c r="CO1060" i="8"/>
  <c r="CN1060" i="8"/>
  <c r="CM91" i="9" s="1"/>
  <c r="H185" i="9" s="1"/>
  <c r="CM1060" i="8"/>
  <c r="CL91" i="9" s="1"/>
  <c r="G185" i="9" s="1"/>
  <c r="CL1060" i="8"/>
  <c r="CK91" i="9" s="1"/>
  <c r="F185" i="9" s="1"/>
  <c r="CK1060" i="8"/>
  <c r="CJ91" i="9" s="1"/>
  <c r="E185" i="9" s="1"/>
  <c r="CJ1060" i="8"/>
  <c r="CI91" i="9" s="1"/>
  <c r="D185" i="9" s="1"/>
  <c r="CV1059" i="8"/>
  <c r="CV1058" i="8"/>
  <c r="CV1057" i="8"/>
  <c r="CV1056" i="8"/>
  <c r="CV1055" i="8"/>
  <c r="CV1054" i="8"/>
  <c r="CU1051" i="8"/>
  <c r="CT1051" i="8"/>
  <c r="CS1051" i="8"/>
  <c r="CR1051" i="8"/>
  <c r="CQ1051" i="8"/>
  <c r="CP1051" i="8"/>
  <c r="CO1051" i="8"/>
  <c r="CN1051" i="8"/>
  <c r="CM90" i="9" s="1"/>
  <c r="I184" i="9" s="1"/>
  <c r="CM1051" i="8"/>
  <c r="CL90" i="9" s="1"/>
  <c r="H184" i="9" s="1"/>
  <c r="CL1051" i="8"/>
  <c r="CK90" i="9" s="1"/>
  <c r="G184" i="9" s="1"/>
  <c r="CK1051" i="8"/>
  <c r="CJ90" i="9" s="1"/>
  <c r="F184" i="9" s="1"/>
  <c r="CJ1051" i="8"/>
  <c r="CI90" i="9" s="1"/>
  <c r="E184" i="9" s="1"/>
  <c r="CV1050" i="8"/>
  <c r="CV1049" i="8"/>
  <c r="CV1048" i="8"/>
  <c r="CV1047" i="8"/>
  <c r="CV1046" i="8"/>
  <c r="CU1043" i="8"/>
  <c r="CT1043" i="8"/>
  <c r="CS1043" i="8"/>
  <c r="CR1043" i="8"/>
  <c r="CQ1043" i="8"/>
  <c r="CP1043" i="8"/>
  <c r="CO1043" i="8"/>
  <c r="CN1043" i="8"/>
  <c r="CM89" i="9" s="1"/>
  <c r="J183" i="9" s="1"/>
  <c r="CM1043" i="8"/>
  <c r="CL89" i="9" s="1"/>
  <c r="I183" i="9" s="1"/>
  <c r="CL1043" i="8"/>
  <c r="CK89" i="9" s="1"/>
  <c r="H183" i="9" s="1"/>
  <c r="CK1043" i="8"/>
  <c r="CJ89" i="9" s="1"/>
  <c r="G183" i="9" s="1"/>
  <c r="CJ1043" i="8"/>
  <c r="CI89" i="9" s="1"/>
  <c r="F183" i="9" s="1"/>
  <c r="CV1042" i="8"/>
  <c r="CV1041" i="8"/>
  <c r="CV1040" i="8"/>
  <c r="CV1039" i="8"/>
  <c r="CV1038" i="8"/>
  <c r="CV1037" i="8"/>
  <c r="CV1036" i="8"/>
  <c r="CU1033" i="8"/>
  <c r="CT1033" i="8"/>
  <c r="CS1033" i="8"/>
  <c r="CR1033" i="8"/>
  <c r="CQ1033" i="8"/>
  <c r="CP1033" i="8"/>
  <c r="CO1033" i="8"/>
  <c r="CM88" i="9"/>
  <c r="K182" i="9" s="1"/>
  <c r="CM1033" i="8"/>
  <c r="CL88" i="9" s="1"/>
  <c r="J182" i="9" s="1"/>
  <c r="CL1033" i="8"/>
  <c r="CK88" i="9" s="1"/>
  <c r="I182" i="9" s="1"/>
  <c r="CK1033" i="8"/>
  <c r="CJ88" i="9" s="1"/>
  <c r="H182" i="9" s="1"/>
  <c r="CJ1033" i="8"/>
  <c r="CI88" i="9" s="1"/>
  <c r="G182" i="9" s="1"/>
  <c r="CI1033" i="8"/>
  <c r="CH88" i="9" s="1"/>
  <c r="F182" i="9" s="1"/>
  <c r="CH1033" i="8"/>
  <c r="CV1032" i="8"/>
  <c r="CV1031" i="8"/>
  <c r="CV1030" i="8"/>
  <c r="CV1029" i="8"/>
  <c r="CV1028" i="8"/>
  <c r="CV1027" i="8"/>
  <c r="CV1026" i="8"/>
  <c r="CV1025" i="8"/>
  <c r="CV1024" i="8"/>
  <c r="CV1023" i="8"/>
  <c r="CV1022" i="8"/>
  <c r="CV1021" i="8"/>
  <c r="CU1017" i="8"/>
  <c r="CT1017" i="8"/>
  <c r="CS1017" i="8"/>
  <c r="CR1017" i="8"/>
  <c r="CQ1017" i="8"/>
  <c r="CP1017" i="8"/>
  <c r="CO1017" i="8"/>
  <c r="CN1017" i="8"/>
  <c r="CM87" i="9" s="1"/>
  <c r="L181" i="9" s="1"/>
  <c r="CM1017" i="8"/>
  <c r="CL87" i="9" s="1"/>
  <c r="K181" i="9" s="1"/>
  <c r="CL1017" i="8"/>
  <c r="CK87" i="9" s="1"/>
  <c r="J181" i="9" s="1"/>
  <c r="CK1017" i="8"/>
  <c r="CJ87" i="9" s="1"/>
  <c r="I181" i="9" s="1"/>
  <c r="CJ1017" i="8"/>
  <c r="CI87" i="9" s="1"/>
  <c r="H181" i="9" s="1"/>
  <c r="CV1016" i="8"/>
  <c r="CV1015" i="8"/>
  <c r="CV1014" i="8"/>
  <c r="CV1013" i="8"/>
  <c r="CV1012" i="8"/>
  <c r="CU1008" i="8"/>
  <c r="CT1008" i="8"/>
  <c r="CS1008" i="8"/>
  <c r="CR1008" i="8"/>
  <c r="CQ1008" i="8"/>
  <c r="CP1008" i="8"/>
  <c r="CO1008" i="8"/>
  <c r="CN1008" i="8"/>
  <c r="CM86" i="9" s="1"/>
  <c r="M180" i="9" s="1"/>
  <c r="CM1008" i="8"/>
  <c r="CL86" i="9" s="1"/>
  <c r="L180" i="9" s="1"/>
  <c r="CL1008" i="8"/>
  <c r="CK86" i="9" s="1"/>
  <c r="K180" i="9" s="1"/>
  <c r="CK1008" i="8"/>
  <c r="CJ86" i="9" s="1"/>
  <c r="J180" i="9" s="1"/>
  <c r="CJ1008" i="8"/>
  <c r="CI86" i="9" s="1"/>
  <c r="I180" i="9" s="1"/>
  <c r="CV1007" i="8"/>
  <c r="CV1006" i="8"/>
  <c r="CV1005" i="8"/>
  <c r="CV1004" i="8"/>
  <c r="CV1003" i="8"/>
  <c r="CV1002" i="8"/>
  <c r="CV1001" i="8"/>
  <c r="CV1000" i="8"/>
  <c r="CV999" i="8"/>
  <c r="CU995" i="8"/>
  <c r="CT995" i="8"/>
  <c r="CS995" i="8"/>
  <c r="CR995" i="8"/>
  <c r="CQ995" i="8"/>
  <c r="CP995" i="8"/>
  <c r="CO995" i="8"/>
  <c r="CN995" i="8"/>
  <c r="CM85" i="9" s="1"/>
  <c r="N179" i="9" s="1"/>
  <c r="CM995" i="8"/>
  <c r="CL85" i="9" s="1"/>
  <c r="M179" i="9" s="1"/>
  <c r="CL995" i="8"/>
  <c r="CK85" i="9" s="1"/>
  <c r="L179" i="9" s="1"/>
  <c r="CK995" i="8"/>
  <c r="CJ85" i="9" s="1"/>
  <c r="K179" i="9" s="1"/>
  <c r="CJ995" i="8"/>
  <c r="CI85" i="9" s="1"/>
  <c r="J179" i="9" s="1"/>
  <c r="CV994" i="8"/>
  <c r="CV993" i="8"/>
  <c r="CV992" i="8"/>
  <c r="CV991" i="8"/>
  <c r="CV990" i="8"/>
  <c r="CV989" i="8"/>
  <c r="CV988" i="8"/>
  <c r="CV987" i="8"/>
  <c r="CU983" i="8"/>
  <c r="CT983" i="8"/>
  <c r="CS983" i="8"/>
  <c r="CR983" i="8"/>
  <c r="CQ983" i="8"/>
  <c r="CP983" i="8"/>
  <c r="CO983" i="8"/>
  <c r="CN983" i="8"/>
  <c r="CM84" i="9" s="1"/>
  <c r="O178" i="9" s="1"/>
  <c r="CM983" i="8"/>
  <c r="CL84" i="9" s="1"/>
  <c r="N178" i="9" s="1"/>
  <c r="CL983" i="8"/>
  <c r="CK84" i="9" s="1"/>
  <c r="M178" i="9" s="1"/>
  <c r="CK983" i="8"/>
  <c r="CJ84" i="9" s="1"/>
  <c r="L178" i="9" s="1"/>
  <c r="CJ983" i="8"/>
  <c r="CI84" i="9" s="1"/>
  <c r="K178" i="9" s="1"/>
  <c r="CV982" i="8"/>
  <c r="CV981" i="8"/>
  <c r="CV980" i="8"/>
  <c r="CV979" i="8"/>
  <c r="CV978" i="8"/>
  <c r="CV977" i="8"/>
  <c r="CV976" i="8"/>
  <c r="CV975" i="8"/>
  <c r="CV974" i="8"/>
  <c r="CU970" i="8"/>
  <c r="CT970" i="8"/>
  <c r="CS970" i="8"/>
  <c r="CR970" i="8"/>
  <c r="CQ970" i="8"/>
  <c r="CP970" i="8"/>
  <c r="CO970" i="8"/>
  <c r="CN970" i="8"/>
  <c r="CM83" i="9" s="1"/>
  <c r="P177" i="9" s="1"/>
  <c r="CM970" i="8"/>
  <c r="CL83" i="9" s="1"/>
  <c r="O177" i="9" s="1"/>
  <c r="CL970" i="8"/>
  <c r="CK83" i="9" s="1"/>
  <c r="N177" i="9" s="1"/>
  <c r="CK970" i="8"/>
  <c r="CJ83" i="9" s="1"/>
  <c r="M177" i="9" s="1"/>
  <c r="CJ970" i="8"/>
  <c r="CI83" i="9" s="1"/>
  <c r="L177" i="9" s="1"/>
  <c r="CV969" i="8"/>
  <c r="CV968" i="8"/>
  <c r="CV967" i="8"/>
  <c r="CV966" i="8"/>
  <c r="CV965" i="8"/>
  <c r="CV964" i="8"/>
  <c r="CV963" i="8"/>
  <c r="CV962" i="8"/>
  <c r="CV961" i="8"/>
  <c r="CV960" i="8"/>
  <c r="CV959" i="8"/>
  <c r="CV958" i="8"/>
  <c r="CU954" i="8"/>
  <c r="CT954" i="8"/>
  <c r="CS954" i="8"/>
  <c r="CR954" i="8"/>
  <c r="CQ954" i="8"/>
  <c r="CP954" i="8"/>
  <c r="CO954" i="8"/>
  <c r="CN954" i="8"/>
  <c r="CM82" i="9" s="1"/>
  <c r="Q176" i="9" s="1"/>
  <c r="CM954" i="8"/>
  <c r="CL82" i="9" s="1"/>
  <c r="P176" i="9" s="1"/>
  <c r="CL954" i="8"/>
  <c r="CK82" i="9" s="1"/>
  <c r="O176" i="9" s="1"/>
  <c r="CK954" i="8"/>
  <c r="CJ82" i="9" s="1"/>
  <c r="N176" i="9" s="1"/>
  <c r="CJ954" i="8"/>
  <c r="CI82" i="9" s="1"/>
  <c r="M176" i="9" s="1"/>
  <c r="CV953" i="8"/>
  <c r="CV952" i="8"/>
  <c r="CV951" i="8"/>
  <c r="CV950" i="8"/>
  <c r="CV949" i="8"/>
  <c r="CV948" i="8"/>
  <c r="CV947" i="8"/>
  <c r="CV946" i="8"/>
  <c r="CV945" i="8"/>
  <c r="CV944" i="8"/>
  <c r="CV943" i="8"/>
  <c r="CV942" i="8"/>
  <c r="CV941" i="8"/>
  <c r="CV940" i="8"/>
  <c r="CV939" i="8"/>
  <c r="CV938" i="8"/>
  <c r="CU935" i="8"/>
  <c r="CT935" i="8"/>
  <c r="CS935" i="8"/>
  <c r="CR935" i="8"/>
  <c r="CQ935" i="8"/>
  <c r="CP935" i="8"/>
  <c r="CO935" i="8"/>
  <c r="CN935" i="8"/>
  <c r="CM81" i="9" s="1"/>
  <c r="R175" i="9" s="1"/>
  <c r="CM935" i="8"/>
  <c r="CL81" i="9" s="1"/>
  <c r="Q175" i="9" s="1"/>
  <c r="CL935" i="8"/>
  <c r="CK81" i="9" s="1"/>
  <c r="P175" i="9" s="1"/>
  <c r="CK935" i="8"/>
  <c r="CJ81" i="9" s="1"/>
  <c r="O175" i="9" s="1"/>
  <c r="CJ935" i="8"/>
  <c r="CI81" i="9" s="1"/>
  <c r="N175" i="9" s="1"/>
  <c r="CV934" i="8"/>
  <c r="CV933" i="8"/>
  <c r="CV932" i="8"/>
  <c r="CV931" i="8"/>
  <c r="CV930" i="8"/>
  <c r="CV929" i="8"/>
  <c r="CV928" i="8"/>
  <c r="CV927" i="8"/>
  <c r="CU924" i="8"/>
  <c r="CT924" i="8"/>
  <c r="CS924" i="8"/>
  <c r="CR924" i="8"/>
  <c r="CQ924" i="8"/>
  <c r="CP924" i="8"/>
  <c r="CO924" i="8"/>
  <c r="CN924" i="8"/>
  <c r="CM80" i="9" s="1"/>
  <c r="S174" i="9" s="1"/>
  <c r="CM924" i="8"/>
  <c r="CL80" i="9" s="1"/>
  <c r="R174" i="9" s="1"/>
  <c r="CL924" i="8"/>
  <c r="CK80" i="9" s="1"/>
  <c r="Q174" i="9" s="1"/>
  <c r="CK924" i="8"/>
  <c r="CJ80" i="9" s="1"/>
  <c r="P174" i="9" s="1"/>
  <c r="CJ924" i="8"/>
  <c r="CI80" i="9" s="1"/>
  <c r="O174" i="9" s="1"/>
  <c r="CV923" i="8"/>
  <c r="CV922" i="8"/>
  <c r="CV921" i="8"/>
  <c r="CV920" i="8"/>
  <c r="CU917" i="8"/>
  <c r="CT917" i="8"/>
  <c r="CS917" i="8"/>
  <c r="CR917" i="8"/>
  <c r="CQ917" i="8"/>
  <c r="CP917" i="8"/>
  <c r="CO917" i="8"/>
  <c r="CN917" i="8"/>
  <c r="CM79" i="9" s="1"/>
  <c r="T173" i="9" s="1"/>
  <c r="CM917" i="8"/>
  <c r="CL79" i="9" s="1"/>
  <c r="S173" i="9" s="1"/>
  <c r="CL917" i="8"/>
  <c r="CK79" i="9" s="1"/>
  <c r="R173" i="9" s="1"/>
  <c r="CK917" i="8"/>
  <c r="CJ79" i="9" s="1"/>
  <c r="Q173" i="9" s="1"/>
  <c r="CJ917" i="8"/>
  <c r="CI79" i="9" s="1"/>
  <c r="P173" i="9" s="1"/>
  <c r="CV916" i="8"/>
  <c r="CV915" i="8"/>
  <c r="CV914" i="8"/>
  <c r="CV913" i="8"/>
  <c r="CV912" i="8"/>
  <c r="CV911" i="8"/>
  <c r="CV910" i="8"/>
  <c r="CV909" i="8"/>
  <c r="CU906" i="8"/>
  <c r="CT906" i="8"/>
  <c r="CS906" i="8"/>
  <c r="CR906" i="8"/>
  <c r="CQ906" i="8"/>
  <c r="CP906" i="8"/>
  <c r="CO906" i="8"/>
  <c r="CN906" i="8"/>
  <c r="CM78" i="9" s="1"/>
  <c r="U172" i="9" s="1"/>
  <c r="CM906" i="8"/>
  <c r="CL78" i="9" s="1"/>
  <c r="T172" i="9" s="1"/>
  <c r="CL906" i="8"/>
  <c r="CK78" i="9" s="1"/>
  <c r="S172" i="9" s="1"/>
  <c r="CK906" i="8"/>
  <c r="CJ78" i="9" s="1"/>
  <c r="R172" i="9" s="1"/>
  <c r="CJ906" i="8"/>
  <c r="CI78" i="9" s="1"/>
  <c r="Q172" i="9" s="1"/>
  <c r="CU893" i="8"/>
  <c r="CT893" i="8"/>
  <c r="CS893" i="8"/>
  <c r="CR893" i="8"/>
  <c r="CQ893" i="8"/>
  <c r="CP893" i="8"/>
  <c r="CO893" i="8"/>
  <c r="CN893" i="8"/>
  <c r="CM77" i="9" s="1"/>
  <c r="V171" i="9" s="1"/>
  <c r="CM893" i="8"/>
  <c r="CL77" i="9" s="1"/>
  <c r="U171" i="9" s="1"/>
  <c r="CL893" i="8"/>
  <c r="CK77" i="9" s="1"/>
  <c r="T171" i="9" s="1"/>
  <c r="CK893" i="8"/>
  <c r="CJ77" i="9" s="1"/>
  <c r="S171" i="9" s="1"/>
  <c r="CJ893" i="8"/>
  <c r="CI77" i="9" s="1"/>
  <c r="R171" i="9" s="1"/>
  <c r="CV892" i="8"/>
  <c r="CV891" i="8"/>
  <c r="CV890" i="8"/>
  <c r="CV889" i="8"/>
  <c r="CV888" i="8"/>
  <c r="CV887" i="8"/>
  <c r="CV886" i="8"/>
  <c r="CV885" i="8"/>
  <c r="CV884" i="8"/>
  <c r="CV883" i="8"/>
  <c r="CU880" i="8"/>
  <c r="CT880" i="8"/>
  <c r="CS880" i="8"/>
  <c r="CR880" i="8"/>
  <c r="CQ880" i="8"/>
  <c r="CP880" i="8"/>
  <c r="CO880" i="8"/>
  <c r="CN880" i="8"/>
  <c r="CM76" i="9" s="1"/>
  <c r="W170" i="9" s="1"/>
  <c r="CM880" i="8"/>
  <c r="CL76" i="9" s="1"/>
  <c r="V170" i="9" s="1"/>
  <c r="CL880" i="8"/>
  <c r="CK76" i="9" s="1"/>
  <c r="U170" i="9" s="1"/>
  <c r="CK880" i="8"/>
  <c r="CJ76" i="9" s="1"/>
  <c r="T170" i="9" s="1"/>
  <c r="CJ880" i="8"/>
  <c r="CI76" i="9" s="1"/>
  <c r="S170" i="9" s="1"/>
  <c r="CV879" i="8"/>
  <c r="CV878" i="8"/>
  <c r="CV877" i="8"/>
  <c r="CV876" i="8"/>
  <c r="CV875" i="8"/>
  <c r="CV874" i="8"/>
  <c r="CV873" i="8"/>
  <c r="CV872" i="8"/>
  <c r="CV871" i="8"/>
  <c r="CM868" i="8"/>
  <c r="CL75" i="9" s="1"/>
  <c r="W169" i="9" s="1"/>
  <c r="CU868" i="8"/>
  <c r="CT868" i="8"/>
  <c r="CS868" i="8"/>
  <c r="CR868" i="8"/>
  <c r="CQ868" i="8"/>
  <c r="CP868" i="8"/>
  <c r="CO868" i="8"/>
  <c r="CN868" i="8"/>
  <c r="CM75" i="9" s="1"/>
  <c r="X169" i="9" s="1"/>
  <c r="CL868" i="8"/>
  <c r="CK75" i="9" s="1"/>
  <c r="V169" i="9" s="1"/>
  <c r="CK868" i="8"/>
  <c r="CJ75" i="9" s="1"/>
  <c r="U169" i="9" s="1"/>
  <c r="CJ868" i="8"/>
  <c r="CI75" i="9" s="1"/>
  <c r="T169" i="9" s="1"/>
  <c r="CV867" i="8"/>
  <c r="CV866" i="8"/>
  <c r="CV865" i="8"/>
  <c r="CV864" i="8"/>
  <c r="CV863" i="8"/>
  <c r="CV862" i="8"/>
  <c r="CV861" i="8"/>
  <c r="CU858" i="8"/>
  <c r="CT858" i="8"/>
  <c r="CS858" i="8"/>
  <c r="CR858" i="8"/>
  <c r="CQ858" i="8"/>
  <c r="CP858" i="8"/>
  <c r="CO858" i="8"/>
  <c r="CN858" i="8"/>
  <c r="CM74" i="9" s="1"/>
  <c r="Y168" i="9" s="1"/>
  <c r="CM858" i="8"/>
  <c r="CL74" i="9" s="1"/>
  <c r="X168" i="9" s="1"/>
  <c r="CL858" i="8"/>
  <c r="CK74" i="9" s="1"/>
  <c r="W168" i="9" s="1"/>
  <c r="CK858" i="8"/>
  <c r="CJ74" i="9" s="1"/>
  <c r="V168" i="9" s="1"/>
  <c r="CJ858" i="8"/>
  <c r="CI74" i="9" s="1"/>
  <c r="U168" i="9" s="1"/>
  <c r="CV857" i="8"/>
  <c r="CV856" i="8"/>
  <c r="CV855" i="8"/>
  <c r="CV854" i="8"/>
  <c r="CU851" i="8"/>
  <c r="CT851" i="8"/>
  <c r="CS851" i="8"/>
  <c r="CR851" i="8"/>
  <c r="CQ851" i="8"/>
  <c r="CP851" i="8"/>
  <c r="CO851" i="8"/>
  <c r="CN851" i="8"/>
  <c r="CM73" i="9" s="1"/>
  <c r="Z167" i="9" s="1"/>
  <c r="CM851" i="8"/>
  <c r="CL73" i="9" s="1"/>
  <c r="Y167" i="9" s="1"/>
  <c r="CL851" i="8"/>
  <c r="CK73" i="9" s="1"/>
  <c r="X167" i="9" s="1"/>
  <c r="CK851" i="8"/>
  <c r="CJ73" i="9" s="1"/>
  <c r="W167" i="9" s="1"/>
  <c r="CJ851" i="8"/>
  <c r="CI73" i="9" s="1"/>
  <c r="V167" i="9" s="1"/>
  <c r="CV850" i="8"/>
  <c r="CV849" i="8"/>
  <c r="CV848" i="8"/>
  <c r="CV847" i="8"/>
  <c r="CV846" i="8"/>
  <c r="CV845" i="8"/>
  <c r="CU842" i="8"/>
  <c r="CT842" i="8"/>
  <c r="CS842" i="8"/>
  <c r="CR842" i="8"/>
  <c r="CQ842" i="8"/>
  <c r="CP842" i="8"/>
  <c r="CO842" i="8"/>
  <c r="CN842" i="8"/>
  <c r="CM72" i="9" s="1"/>
  <c r="AA166" i="9" s="1"/>
  <c r="CM842" i="8"/>
  <c r="CL72" i="9" s="1"/>
  <c r="Z166" i="9" s="1"/>
  <c r="CL842" i="8"/>
  <c r="CK72" i="9" s="1"/>
  <c r="Y166" i="9" s="1"/>
  <c r="CK842" i="8"/>
  <c r="CJ72" i="9" s="1"/>
  <c r="X166" i="9" s="1"/>
  <c r="CJ842" i="8"/>
  <c r="CI72" i="9" s="1"/>
  <c r="W166" i="9" s="1"/>
  <c r="CV841" i="8"/>
  <c r="CV840" i="8"/>
  <c r="CV839" i="8"/>
  <c r="CV838" i="8"/>
  <c r="CV837" i="8"/>
  <c r="CV836" i="8"/>
  <c r="CV835" i="8"/>
  <c r="CV834" i="8"/>
  <c r="CV833" i="8"/>
  <c r="CU830" i="8"/>
  <c r="CT830" i="8"/>
  <c r="CS830" i="8"/>
  <c r="CR830" i="8"/>
  <c r="CQ830" i="8"/>
  <c r="CP830" i="8"/>
  <c r="CO830" i="8"/>
  <c r="CN830" i="8"/>
  <c r="CM71" i="9" s="1"/>
  <c r="AB165" i="9" s="1"/>
  <c r="CM830" i="8"/>
  <c r="CL71" i="9" s="1"/>
  <c r="AA165" i="9" s="1"/>
  <c r="CL830" i="8"/>
  <c r="CK71" i="9" s="1"/>
  <c r="Z165" i="9" s="1"/>
  <c r="CK830" i="8"/>
  <c r="CJ71" i="9" s="1"/>
  <c r="Y165" i="9" s="1"/>
  <c r="CJ830" i="8"/>
  <c r="CI71" i="9" s="1"/>
  <c r="X165" i="9" s="1"/>
  <c r="CV829" i="8"/>
  <c r="CV828" i="8"/>
  <c r="CV827" i="8"/>
  <c r="CV826" i="8"/>
  <c r="CV825" i="8"/>
  <c r="CV824" i="8"/>
  <c r="CU821" i="8"/>
  <c r="CT821" i="8"/>
  <c r="CS821" i="8"/>
  <c r="CR821" i="8"/>
  <c r="CQ821" i="8"/>
  <c r="CP821" i="8"/>
  <c r="CO821" i="8"/>
  <c r="CN821" i="8"/>
  <c r="CM70" i="9" s="1"/>
  <c r="AC164" i="9" s="1"/>
  <c r="CM821" i="8"/>
  <c r="CL70" i="9" s="1"/>
  <c r="AB164" i="9" s="1"/>
  <c r="CL821" i="8"/>
  <c r="CK70" i="9" s="1"/>
  <c r="AA164" i="9" s="1"/>
  <c r="CK821" i="8"/>
  <c r="CJ70" i="9" s="1"/>
  <c r="Z164" i="9" s="1"/>
  <c r="CJ821" i="8"/>
  <c r="CI70" i="9" s="1"/>
  <c r="Y164" i="9" s="1"/>
  <c r="CV820" i="8"/>
  <c r="CV819" i="8"/>
  <c r="CV818" i="8"/>
  <c r="CV817" i="8"/>
  <c r="CV816" i="8"/>
  <c r="CV815" i="8"/>
  <c r="CV814" i="8"/>
  <c r="CV813" i="8"/>
  <c r="CV812" i="8"/>
  <c r="CV811" i="8"/>
  <c r="CV810" i="8"/>
  <c r="CV809" i="8"/>
  <c r="CV808" i="8"/>
  <c r="CV807" i="8"/>
  <c r="CV806" i="8"/>
  <c r="CU803" i="8"/>
  <c r="CT803" i="8"/>
  <c r="CS803" i="8"/>
  <c r="CR803" i="8"/>
  <c r="CQ803" i="8"/>
  <c r="CP803" i="8"/>
  <c r="CO803" i="8"/>
  <c r="CN803" i="8"/>
  <c r="CM69" i="9" s="1"/>
  <c r="AD163" i="9" s="1"/>
  <c r="CM803" i="8"/>
  <c r="CL69" i="9" s="1"/>
  <c r="AC163" i="9" s="1"/>
  <c r="CL803" i="8"/>
  <c r="CK69" i="9" s="1"/>
  <c r="AB163" i="9" s="1"/>
  <c r="CK803" i="8"/>
  <c r="CJ69" i="9" s="1"/>
  <c r="AA163" i="9" s="1"/>
  <c r="CJ803" i="8"/>
  <c r="CI69" i="9" s="1"/>
  <c r="Z163" i="9" s="1"/>
  <c r="CV802" i="8"/>
  <c r="CV801" i="8"/>
  <c r="CV800" i="8"/>
  <c r="CV799" i="8"/>
  <c r="CV798" i="8"/>
  <c r="CU795" i="8"/>
  <c r="CT795" i="8"/>
  <c r="CS795" i="8"/>
  <c r="CR795" i="8"/>
  <c r="CQ795" i="8"/>
  <c r="CP795" i="8"/>
  <c r="CO795" i="8"/>
  <c r="CN795" i="8"/>
  <c r="CM68" i="9" s="1"/>
  <c r="AE162" i="9" s="1"/>
  <c r="CM795" i="8"/>
  <c r="CL68" i="9" s="1"/>
  <c r="AD162" i="9" s="1"/>
  <c r="CL795" i="8"/>
  <c r="CK68" i="9" s="1"/>
  <c r="AC162" i="9" s="1"/>
  <c r="CK795" i="8"/>
  <c r="CJ68" i="9" s="1"/>
  <c r="AB162" i="9" s="1"/>
  <c r="CJ795" i="8"/>
  <c r="CI68" i="9" s="1"/>
  <c r="AA162" i="9" s="1"/>
  <c r="CV794" i="8"/>
  <c r="CV793" i="8"/>
  <c r="CV792" i="8"/>
  <c r="CV791" i="8"/>
  <c r="CV790" i="8"/>
  <c r="CV789" i="8"/>
  <c r="CV788" i="8"/>
  <c r="CV787" i="8"/>
  <c r="CV786" i="8"/>
  <c r="CU783" i="8"/>
  <c r="CT783" i="8"/>
  <c r="CS783" i="8"/>
  <c r="CR783" i="8"/>
  <c r="CQ783" i="8"/>
  <c r="CP783" i="8"/>
  <c r="CO783" i="8"/>
  <c r="CN783" i="8"/>
  <c r="CM67" i="9" s="1"/>
  <c r="AF161" i="9" s="1"/>
  <c r="CM783" i="8"/>
  <c r="CL67" i="9" s="1"/>
  <c r="AE161" i="9" s="1"/>
  <c r="CL783" i="8"/>
  <c r="CK67" i="9" s="1"/>
  <c r="AD161" i="9" s="1"/>
  <c r="CK783" i="8"/>
  <c r="CJ67" i="9" s="1"/>
  <c r="AC161" i="9" s="1"/>
  <c r="CJ783" i="8"/>
  <c r="CI67" i="9" s="1"/>
  <c r="AB161" i="9" s="1"/>
  <c r="CV782" i="8"/>
  <c r="CV781" i="8"/>
  <c r="CV780" i="8"/>
  <c r="CV779" i="8"/>
  <c r="CV778" i="8"/>
  <c r="CV777" i="8"/>
  <c r="CV776" i="8"/>
  <c r="CV775" i="8"/>
  <c r="CU772" i="8"/>
  <c r="CT772" i="8"/>
  <c r="CS772" i="8"/>
  <c r="CR772" i="8"/>
  <c r="CQ772" i="8"/>
  <c r="CP772" i="8"/>
  <c r="CO772" i="8"/>
  <c r="CN772" i="8"/>
  <c r="CM66" i="9" s="1"/>
  <c r="AG160" i="9" s="1"/>
  <c r="CM772" i="8"/>
  <c r="CL66" i="9" s="1"/>
  <c r="AF160" i="9" s="1"/>
  <c r="CL772" i="8"/>
  <c r="CK66" i="9" s="1"/>
  <c r="AE160" i="9" s="1"/>
  <c r="CK772" i="8"/>
  <c r="CJ66" i="9" s="1"/>
  <c r="AD160" i="9" s="1"/>
  <c r="CJ772" i="8"/>
  <c r="CI66" i="9" s="1"/>
  <c r="AC160" i="9" s="1"/>
  <c r="CV771" i="8"/>
  <c r="CV770" i="8"/>
  <c r="CV769" i="8"/>
  <c r="CV768" i="8"/>
  <c r="CV767" i="8"/>
  <c r="CV766" i="8"/>
  <c r="CV765" i="8"/>
  <c r="CU762" i="8"/>
  <c r="CT762" i="8"/>
  <c r="CS762" i="8"/>
  <c r="CR762" i="8"/>
  <c r="CQ762" i="8"/>
  <c r="CP762" i="8"/>
  <c r="CO762" i="8"/>
  <c r="CN762" i="8"/>
  <c r="CM65" i="9" s="1"/>
  <c r="AH159" i="9" s="1"/>
  <c r="CM762" i="8"/>
  <c r="CL65" i="9" s="1"/>
  <c r="AG159" i="9" s="1"/>
  <c r="CL762" i="8"/>
  <c r="CK65" i="9" s="1"/>
  <c r="AF159" i="9" s="1"/>
  <c r="CK762" i="8"/>
  <c r="CJ65" i="9" s="1"/>
  <c r="AE159" i="9" s="1"/>
  <c r="CJ762" i="8"/>
  <c r="CI65" i="9" s="1"/>
  <c r="AD159" i="9" s="1"/>
  <c r="CV761" i="8"/>
  <c r="CV760" i="8"/>
  <c r="CV759" i="8"/>
  <c r="CV758" i="8"/>
  <c r="CV757" i="8"/>
  <c r="CV756" i="8"/>
  <c r="CV755" i="8"/>
  <c r="CV754" i="8"/>
  <c r="CV753" i="8"/>
  <c r="CV752" i="8"/>
  <c r="CV751" i="8"/>
  <c r="CV750" i="8"/>
  <c r="CV749" i="8"/>
  <c r="CU746" i="8"/>
  <c r="CT746" i="8"/>
  <c r="CS746" i="8"/>
  <c r="CR746" i="8"/>
  <c r="CQ746" i="8"/>
  <c r="CP746" i="8"/>
  <c r="CO746" i="8"/>
  <c r="CN746" i="8"/>
  <c r="CM64" i="9" s="1"/>
  <c r="AI158" i="9" s="1"/>
  <c r="CM746" i="8"/>
  <c r="CL64" i="9" s="1"/>
  <c r="AH158" i="9" s="1"/>
  <c r="CL746" i="8"/>
  <c r="CK64" i="9" s="1"/>
  <c r="AG158" i="9" s="1"/>
  <c r="CK746" i="8"/>
  <c r="CJ64" i="9" s="1"/>
  <c r="AF158" i="9" s="1"/>
  <c r="CJ746" i="8"/>
  <c r="CI64" i="9" s="1"/>
  <c r="AE158" i="9" s="1"/>
  <c r="CV745" i="8"/>
  <c r="CV744" i="8"/>
  <c r="CV743" i="8"/>
  <c r="CV742" i="8"/>
  <c r="CV741" i="8"/>
  <c r="CV740" i="8"/>
  <c r="CV739" i="8"/>
  <c r="CV738" i="8"/>
  <c r="CV737" i="8"/>
  <c r="CV736" i="8"/>
  <c r="CV735" i="8"/>
  <c r="CV734" i="8"/>
  <c r="CU731" i="8"/>
  <c r="CT731" i="8"/>
  <c r="CS731" i="8"/>
  <c r="CR731" i="8"/>
  <c r="CQ731" i="8"/>
  <c r="CP731" i="8"/>
  <c r="CO731" i="8"/>
  <c r="CN731" i="8"/>
  <c r="CM63" i="9" s="1"/>
  <c r="AJ157" i="9" s="1"/>
  <c r="CM731" i="8"/>
  <c r="CL63" i="9" s="1"/>
  <c r="AI157" i="9" s="1"/>
  <c r="CL731" i="8"/>
  <c r="CK63" i="9" s="1"/>
  <c r="AH157" i="9" s="1"/>
  <c r="CK731" i="8"/>
  <c r="CJ63" i="9" s="1"/>
  <c r="AG157" i="9" s="1"/>
  <c r="CJ731" i="8"/>
  <c r="CI63" i="9" s="1"/>
  <c r="AF157" i="9" s="1"/>
  <c r="CV730" i="8"/>
  <c r="CV729" i="8"/>
  <c r="CV728" i="8"/>
  <c r="CV727" i="8"/>
  <c r="CU724" i="8"/>
  <c r="CT724" i="8"/>
  <c r="CS724" i="8"/>
  <c r="CR724" i="8"/>
  <c r="CQ724" i="8"/>
  <c r="CP724" i="8"/>
  <c r="CO724" i="8"/>
  <c r="CN724" i="8"/>
  <c r="CM62" i="9" s="1"/>
  <c r="AK156" i="9" s="1"/>
  <c r="CM724" i="8"/>
  <c r="CL62" i="9" s="1"/>
  <c r="AJ156" i="9" s="1"/>
  <c r="CL724" i="8"/>
  <c r="CK62" i="9" s="1"/>
  <c r="AI156" i="9" s="1"/>
  <c r="CK724" i="8"/>
  <c r="CJ62" i="9" s="1"/>
  <c r="AH156" i="9" s="1"/>
  <c r="CJ724" i="8"/>
  <c r="CI62" i="9" s="1"/>
  <c r="AG156" i="9" s="1"/>
  <c r="CV723" i="8"/>
  <c r="CV722" i="8"/>
  <c r="CV721" i="8"/>
  <c r="CV720" i="8"/>
  <c r="CV719" i="8"/>
  <c r="CV718" i="8"/>
  <c r="CV717" i="8"/>
  <c r="CV716" i="8"/>
  <c r="CV715" i="8"/>
  <c r="CV714" i="8"/>
  <c r="CV713" i="8"/>
  <c r="CU709" i="8"/>
  <c r="CT709" i="8"/>
  <c r="CS709" i="8"/>
  <c r="CR709" i="8"/>
  <c r="CQ709" i="8"/>
  <c r="CP709" i="8"/>
  <c r="CO709" i="8"/>
  <c r="CN709" i="8"/>
  <c r="CM61" i="9" s="1"/>
  <c r="AL155" i="9" s="1"/>
  <c r="CM709" i="8"/>
  <c r="CL61" i="9" s="1"/>
  <c r="AK155" i="9" s="1"/>
  <c r="CL709" i="8"/>
  <c r="CK61" i="9" s="1"/>
  <c r="AJ155" i="9" s="1"/>
  <c r="CK709" i="8"/>
  <c r="CJ61" i="9" s="1"/>
  <c r="AI155" i="9" s="1"/>
  <c r="CJ709" i="8"/>
  <c r="CI61" i="9" s="1"/>
  <c r="AH155" i="9" s="1"/>
  <c r="CV708" i="8"/>
  <c r="CV707" i="8"/>
  <c r="CV706" i="8"/>
  <c r="CV705" i="8"/>
  <c r="CV704" i="8"/>
  <c r="CV703" i="8"/>
  <c r="CV702" i="8"/>
  <c r="CV701" i="8"/>
  <c r="CV700" i="8"/>
  <c r="CV699" i="8"/>
  <c r="CV698" i="8"/>
  <c r="CV697" i="8"/>
  <c r="CV696" i="8"/>
  <c r="CU692" i="8"/>
  <c r="CT692" i="8"/>
  <c r="CS692" i="8"/>
  <c r="CR692" i="8"/>
  <c r="CQ692" i="8"/>
  <c r="CP692" i="8"/>
  <c r="CO692" i="8"/>
  <c r="CN692" i="8"/>
  <c r="CM60" i="9" s="1"/>
  <c r="AM154" i="9" s="1"/>
  <c r="CM692" i="8"/>
  <c r="CL60" i="9" s="1"/>
  <c r="AL154" i="9" s="1"/>
  <c r="CL692" i="8"/>
  <c r="CK60" i="9" s="1"/>
  <c r="AK154" i="9" s="1"/>
  <c r="CK692" i="8"/>
  <c r="CJ60" i="9" s="1"/>
  <c r="AJ154" i="9" s="1"/>
  <c r="CJ692" i="8"/>
  <c r="CI60" i="9" s="1"/>
  <c r="AI154" i="9" s="1"/>
  <c r="CV691" i="8"/>
  <c r="CV690" i="8"/>
  <c r="CV689" i="8"/>
  <c r="CV688" i="8"/>
  <c r="CV687" i="8"/>
  <c r="CV686" i="8"/>
  <c r="CV685" i="8"/>
  <c r="CU682" i="8"/>
  <c r="CT682" i="8"/>
  <c r="CS682" i="8"/>
  <c r="CR682" i="8"/>
  <c r="CQ682" i="8"/>
  <c r="CP682" i="8"/>
  <c r="CO682" i="8"/>
  <c r="CN682" i="8"/>
  <c r="CM59" i="9" s="1"/>
  <c r="AN153" i="9" s="1"/>
  <c r="CM682" i="8"/>
  <c r="CL59" i="9" s="1"/>
  <c r="AM153" i="9" s="1"/>
  <c r="CL682" i="8"/>
  <c r="CK59" i="9" s="1"/>
  <c r="AL153" i="9" s="1"/>
  <c r="CK682" i="8"/>
  <c r="CJ59" i="9" s="1"/>
  <c r="AK153" i="9" s="1"/>
  <c r="CJ682" i="8"/>
  <c r="CI59" i="9" s="1"/>
  <c r="AJ153" i="9" s="1"/>
  <c r="CV681" i="8"/>
  <c r="CV680" i="8"/>
  <c r="CV679" i="8"/>
  <c r="CV678" i="8"/>
  <c r="CV677" i="8"/>
  <c r="CU674" i="8"/>
  <c r="CT674" i="8"/>
  <c r="CS674" i="8"/>
  <c r="CR674" i="8"/>
  <c r="CQ674" i="8"/>
  <c r="CP674" i="8"/>
  <c r="CO674" i="8"/>
  <c r="CN674" i="8"/>
  <c r="CM58" i="9" s="1"/>
  <c r="AO152" i="9" s="1"/>
  <c r="CM674" i="8"/>
  <c r="CL58" i="9" s="1"/>
  <c r="AN152" i="9" s="1"/>
  <c r="CL674" i="8"/>
  <c r="CK58" i="9" s="1"/>
  <c r="AM152" i="9" s="1"/>
  <c r="CK674" i="8"/>
  <c r="CJ58" i="9" s="1"/>
  <c r="AL152" i="9" s="1"/>
  <c r="CJ674" i="8"/>
  <c r="CI58" i="9" s="1"/>
  <c r="AK152" i="9" s="1"/>
  <c r="CV673" i="8"/>
  <c r="CV672" i="8"/>
  <c r="CV671" i="8"/>
  <c r="CV670" i="8"/>
  <c r="CU666" i="8"/>
  <c r="CT666" i="8"/>
  <c r="CS666" i="8"/>
  <c r="CR666" i="8"/>
  <c r="CQ666" i="8"/>
  <c r="CP666" i="8"/>
  <c r="CO666" i="8"/>
  <c r="CN666" i="8"/>
  <c r="CM57" i="9" s="1"/>
  <c r="AP151" i="9" s="1"/>
  <c r="CM666" i="8"/>
  <c r="CL57" i="9" s="1"/>
  <c r="AO151" i="9" s="1"/>
  <c r="CL666" i="8"/>
  <c r="CK57" i="9" s="1"/>
  <c r="AN151" i="9" s="1"/>
  <c r="CK666" i="8"/>
  <c r="CJ57" i="9" s="1"/>
  <c r="AM151" i="9" s="1"/>
  <c r="CJ666" i="8"/>
  <c r="CI57" i="9" s="1"/>
  <c r="AL151" i="9" s="1"/>
  <c r="CV665" i="8"/>
  <c r="CV664" i="8"/>
  <c r="CV663" i="8"/>
  <c r="CU660" i="8"/>
  <c r="CT660" i="8"/>
  <c r="CS660" i="8"/>
  <c r="CR660" i="8"/>
  <c r="CQ660" i="8"/>
  <c r="CP660" i="8"/>
  <c r="CO660" i="8"/>
  <c r="CN660" i="8"/>
  <c r="CM56" i="9" s="1"/>
  <c r="AQ150" i="9" s="1"/>
  <c r="CM660" i="8"/>
  <c r="CL56" i="9" s="1"/>
  <c r="AP150" i="9" s="1"/>
  <c r="CL660" i="8"/>
  <c r="CK56" i="9" s="1"/>
  <c r="AO150" i="9" s="1"/>
  <c r="CK660" i="8"/>
  <c r="CJ56" i="9" s="1"/>
  <c r="AN150" i="9" s="1"/>
  <c r="CJ660" i="8"/>
  <c r="CI56" i="9" s="1"/>
  <c r="AM150" i="9" s="1"/>
  <c r="CV659" i="8"/>
  <c r="CV658" i="8"/>
  <c r="CU655" i="8"/>
  <c r="CT655" i="8"/>
  <c r="CS655" i="8"/>
  <c r="CR655" i="8"/>
  <c r="CQ655" i="8"/>
  <c r="CP655" i="8"/>
  <c r="CO655" i="8"/>
  <c r="CN655" i="8"/>
  <c r="CM55" i="9" s="1"/>
  <c r="AR149" i="9" s="1"/>
  <c r="CM655" i="8"/>
  <c r="CL55" i="9" s="1"/>
  <c r="AQ149" i="9" s="1"/>
  <c r="CL655" i="8"/>
  <c r="CK55" i="9" s="1"/>
  <c r="AP149" i="9" s="1"/>
  <c r="CK655" i="8"/>
  <c r="CJ55" i="9" s="1"/>
  <c r="AO149" i="9" s="1"/>
  <c r="CJ655" i="8"/>
  <c r="CI55" i="9" s="1"/>
  <c r="AN149" i="9" s="1"/>
  <c r="CV654" i="8"/>
  <c r="CV653" i="8"/>
  <c r="CV652" i="8"/>
  <c r="CV651" i="8"/>
  <c r="CV650" i="8"/>
  <c r="CV649" i="8"/>
  <c r="CV648" i="8"/>
  <c r="CV647" i="8"/>
  <c r="CV646" i="8"/>
  <c r="CU643" i="8"/>
  <c r="CT643" i="8"/>
  <c r="CS643" i="8"/>
  <c r="CR643" i="8"/>
  <c r="CQ643" i="8"/>
  <c r="CP643" i="8"/>
  <c r="CO643" i="8"/>
  <c r="CN643" i="8"/>
  <c r="CM54" i="9" s="1"/>
  <c r="AS148" i="9" s="1"/>
  <c r="CM643" i="8"/>
  <c r="CL54" i="9" s="1"/>
  <c r="AR148" i="9" s="1"/>
  <c r="CL643" i="8"/>
  <c r="CK54" i="9" s="1"/>
  <c r="AQ148" i="9" s="1"/>
  <c r="CK643" i="8"/>
  <c r="CJ54" i="9" s="1"/>
  <c r="AP148" i="9" s="1"/>
  <c r="CJ643" i="8"/>
  <c r="CI54" i="9" s="1"/>
  <c r="AO148" i="9" s="1"/>
  <c r="CV642" i="8"/>
  <c r="CV641" i="8"/>
  <c r="CV640" i="8"/>
  <c r="CV639" i="8"/>
  <c r="CU636" i="8"/>
  <c r="CT636" i="8"/>
  <c r="CS636" i="8"/>
  <c r="CR636" i="8"/>
  <c r="CQ636" i="8"/>
  <c r="CP636" i="8"/>
  <c r="CO636" i="8"/>
  <c r="CN636" i="8"/>
  <c r="CM53" i="9" s="1"/>
  <c r="AT147" i="9" s="1"/>
  <c r="CM636" i="8"/>
  <c r="CL53" i="9" s="1"/>
  <c r="AS147" i="9" s="1"/>
  <c r="CL636" i="8"/>
  <c r="CK53" i="9" s="1"/>
  <c r="AR147" i="9" s="1"/>
  <c r="CK636" i="8"/>
  <c r="CJ53" i="9" s="1"/>
  <c r="AQ147" i="9" s="1"/>
  <c r="CJ636" i="8"/>
  <c r="CI53" i="9" s="1"/>
  <c r="AP147" i="9" s="1"/>
  <c r="CV635" i="8"/>
  <c r="CV634" i="8"/>
  <c r="CV633" i="8"/>
  <c r="CV632" i="8"/>
  <c r="CV631" i="8"/>
  <c r="CV630" i="8"/>
  <c r="CU627" i="8"/>
  <c r="CT627" i="8"/>
  <c r="CS627" i="8"/>
  <c r="CR627" i="8"/>
  <c r="CQ627" i="8"/>
  <c r="CP627" i="8"/>
  <c r="CO627" i="8"/>
  <c r="CN627" i="8"/>
  <c r="CM52" i="9" s="1"/>
  <c r="AU146" i="9" s="1"/>
  <c r="CM627" i="8"/>
  <c r="CL52" i="9" s="1"/>
  <c r="AT146" i="9" s="1"/>
  <c r="CL627" i="8"/>
  <c r="CK52" i="9" s="1"/>
  <c r="AS146" i="9" s="1"/>
  <c r="CK627" i="8"/>
  <c r="CJ52" i="9" s="1"/>
  <c r="AR146" i="9" s="1"/>
  <c r="CJ627" i="8"/>
  <c r="CI52" i="9" s="1"/>
  <c r="AQ146" i="9" s="1"/>
  <c r="CV626" i="8"/>
  <c r="CV625" i="8"/>
  <c r="CV624" i="8"/>
  <c r="CU620" i="8"/>
  <c r="CT620" i="8"/>
  <c r="CS620" i="8"/>
  <c r="CR620" i="8"/>
  <c r="CQ620" i="8"/>
  <c r="CP620" i="8"/>
  <c r="CO620" i="8"/>
  <c r="CN620" i="8"/>
  <c r="CM51" i="9" s="1"/>
  <c r="AV145" i="9" s="1"/>
  <c r="CM620" i="8"/>
  <c r="CL51" i="9" s="1"/>
  <c r="AU145" i="9" s="1"/>
  <c r="CL620" i="8"/>
  <c r="CK51" i="9" s="1"/>
  <c r="AT145" i="9" s="1"/>
  <c r="CK620" i="8"/>
  <c r="CJ51" i="9" s="1"/>
  <c r="AS145" i="9" s="1"/>
  <c r="CJ620" i="8"/>
  <c r="CI51" i="9" s="1"/>
  <c r="AR145" i="9" s="1"/>
  <c r="CV619" i="8"/>
  <c r="CV618" i="8"/>
  <c r="CV617" i="8"/>
  <c r="CV616" i="8"/>
  <c r="CU613" i="8"/>
  <c r="CT613" i="8"/>
  <c r="CS613" i="8"/>
  <c r="CR613" i="8"/>
  <c r="CQ613" i="8"/>
  <c r="CP613" i="8"/>
  <c r="CO613" i="8"/>
  <c r="CN613" i="8"/>
  <c r="CM50" i="9" s="1"/>
  <c r="AW144" i="9" s="1"/>
  <c r="CM613" i="8"/>
  <c r="CL50" i="9" s="1"/>
  <c r="AV144" i="9" s="1"/>
  <c r="CL613" i="8"/>
  <c r="CK50" i="9" s="1"/>
  <c r="AU144" i="9" s="1"/>
  <c r="CK613" i="8"/>
  <c r="CJ50" i="9" s="1"/>
  <c r="AT144" i="9" s="1"/>
  <c r="CJ613" i="8"/>
  <c r="CI50" i="9" s="1"/>
  <c r="AS144" i="9" s="1"/>
  <c r="CV612" i="8"/>
  <c r="CV611" i="8"/>
  <c r="CV610" i="8"/>
  <c r="CV609" i="8"/>
  <c r="CV608" i="8"/>
  <c r="CV604" i="8"/>
  <c r="CU601" i="8"/>
  <c r="CT601" i="8"/>
  <c r="CS601" i="8"/>
  <c r="CR601" i="8"/>
  <c r="CQ601" i="8"/>
  <c r="CP601" i="8"/>
  <c r="CO601" i="8"/>
  <c r="CN601" i="8"/>
  <c r="CM48" i="9" s="1"/>
  <c r="AY142" i="9" s="1"/>
  <c r="CM601" i="8"/>
  <c r="CL48" i="9" s="1"/>
  <c r="AX142" i="9" s="1"/>
  <c r="CL601" i="8"/>
  <c r="CK48" i="9" s="1"/>
  <c r="AW142" i="9" s="1"/>
  <c r="CK601" i="8"/>
  <c r="CJ48" i="9" s="1"/>
  <c r="AV142" i="9" s="1"/>
  <c r="CJ601" i="8"/>
  <c r="CI48" i="9" s="1"/>
  <c r="AU142" i="9" s="1"/>
  <c r="CV600" i="8"/>
  <c r="CV599" i="8"/>
  <c r="CV598" i="8"/>
  <c r="CV597" i="8"/>
  <c r="CV596" i="8"/>
  <c r="CU593" i="8"/>
  <c r="CT593" i="8"/>
  <c r="CS593" i="8"/>
  <c r="CR593" i="8"/>
  <c r="CQ593" i="8"/>
  <c r="CP593" i="8"/>
  <c r="CO593" i="8"/>
  <c r="CN593" i="8"/>
  <c r="CM47" i="9" s="1"/>
  <c r="AZ141" i="9" s="1"/>
  <c r="CM593" i="8"/>
  <c r="CL47" i="9" s="1"/>
  <c r="AY141" i="9" s="1"/>
  <c r="CL593" i="8"/>
  <c r="CK47" i="9" s="1"/>
  <c r="AX141" i="9" s="1"/>
  <c r="CK593" i="8"/>
  <c r="CJ47" i="9" s="1"/>
  <c r="AW141" i="9" s="1"/>
  <c r="CJ593" i="8"/>
  <c r="CI47" i="9" s="1"/>
  <c r="AV141" i="9" s="1"/>
  <c r="CV592" i="8"/>
  <c r="CV591" i="8"/>
  <c r="CV590" i="8"/>
  <c r="CV589" i="8"/>
  <c r="CV588" i="8"/>
  <c r="CV587" i="8"/>
  <c r="CV586" i="8"/>
  <c r="CV585" i="8"/>
  <c r="CV584" i="8"/>
  <c r="CV583" i="8"/>
  <c r="CU580" i="8"/>
  <c r="CT580" i="8"/>
  <c r="CS580" i="8"/>
  <c r="CR580" i="8"/>
  <c r="CQ580" i="8"/>
  <c r="CP580" i="8"/>
  <c r="CO580" i="8"/>
  <c r="CN580" i="8"/>
  <c r="CM46" i="9" s="1"/>
  <c r="BA140" i="9" s="1"/>
  <c r="CM580" i="8"/>
  <c r="CL46" i="9" s="1"/>
  <c r="AZ140" i="9" s="1"/>
  <c r="CL580" i="8"/>
  <c r="CK46" i="9" s="1"/>
  <c r="AY140" i="9" s="1"/>
  <c r="CK580" i="8"/>
  <c r="CJ46" i="9" s="1"/>
  <c r="AX140" i="9" s="1"/>
  <c r="CJ580" i="8"/>
  <c r="CI46" i="9" s="1"/>
  <c r="AW140" i="9" s="1"/>
  <c r="CV579" i="8"/>
  <c r="CV578" i="8"/>
  <c r="CV577" i="8"/>
  <c r="CV576" i="8"/>
  <c r="CU573" i="8"/>
  <c r="CT573" i="8"/>
  <c r="CS573" i="8"/>
  <c r="CR573" i="8"/>
  <c r="CQ573" i="8"/>
  <c r="CP573" i="8"/>
  <c r="CO573" i="8"/>
  <c r="CN573" i="8"/>
  <c r="CM45" i="9" s="1"/>
  <c r="BB139" i="9" s="1"/>
  <c r="CM573" i="8"/>
  <c r="CL45" i="9" s="1"/>
  <c r="BA139" i="9" s="1"/>
  <c r="CL573" i="8"/>
  <c r="CK45" i="9" s="1"/>
  <c r="AZ139" i="9" s="1"/>
  <c r="CK573" i="8"/>
  <c r="CJ45" i="9" s="1"/>
  <c r="AY139" i="9" s="1"/>
  <c r="CJ573" i="8"/>
  <c r="CI45" i="9" s="1"/>
  <c r="AX139" i="9" s="1"/>
  <c r="CV572" i="8"/>
  <c r="CV571" i="8"/>
  <c r="CV570" i="8"/>
  <c r="CV569" i="8"/>
  <c r="CV568" i="8"/>
  <c r="CV567" i="8"/>
  <c r="CV566" i="8"/>
  <c r="CV565" i="8"/>
  <c r="CV564" i="8"/>
  <c r="CV563" i="8"/>
  <c r="CU560" i="8"/>
  <c r="CT560" i="8"/>
  <c r="CS560" i="8"/>
  <c r="CR560" i="8"/>
  <c r="CQ560" i="8"/>
  <c r="CP560" i="8"/>
  <c r="CO560" i="8"/>
  <c r="CN560" i="8"/>
  <c r="CM44" i="9" s="1"/>
  <c r="BC138" i="9" s="1"/>
  <c r="CM560" i="8"/>
  <c r="CL44" i="9" s="1"/>
  <c r="BB138" i="9" s="1"/>
  <c r="CL560" i="8"/>
  <c r="CK44" i="9" s="1"/>
  <c r="BA138" i="9" s="1"/>
  <c r="CK560" i="8"/>
  <c r="CJ44" i="9" s="1"/>
  <c r="AZ138" i="9" s="1"/>
  <c r="CJ560" i="8"/>
  <c r="CI44" i="9" s="1"/>
  <c r="AY138" i="9" s="1"/>
  <c r="CV559" i="8"/>
  <c r="CV558" i="8"/>
  <c r="CV557" i="8"/>
  <c r="CV556" i="8"/>
  <c r="CV555" i="8"/>
  <c r="CV554" i="8"/>
  <c r="CV553" i="8"/>
  <c r="CV552" i="8"/>
  <c r="CV551" i="8"/>
  <c r="CV550" i="8"/>
  <c r="CV549" i="8"/>
  <c r="CU546" i="8"/>
  <c r="CT546" i="8"/>
  <c r="CS546" i="8"/>
  <c r="CR546" i="8"/>
  <c r="CQ546" i="8"/>
  <c r="CP546" i="8"/>
  <c r="CO546" i="8"/>
  <c r="CN546" i="8"/>
  <c r="CM43" i="9" s="1"/>
  <c r="BD137" i="9" s="1"/>
  <c r="CM546" i="8"/>
  <c r="CL43" i="9" s="1"/>
  <c r="BC137" i="9" s="1"/>
  <c r="CL546" i="8"/>
  <c r="CK43" i="9" s="1"/>
  <c r="BB137" i="9" s="1"/>
  <c r="CK546" i="8"/>
  <c r="CJ43" i="9" s="1"/>
  <c r="BA137" i="9" s="1"/>
  <c r="CJ546" i="8"/>
  <c r="CI43" i="9" s="1"/>
  <c r="AZ137" i="9" s="1"/>
  <c r="CV545" i="8"/>
  <c r="CV544" i="8"/>
  <c r="CV543" i="8"/>
  <c r="CV542" i="8"/>
  <c r="CV541" i="8"/>
  <c r="CV540" i="8"/>
  <c r="CV539" i="8"/>
  <c r="CV538" i="8"/>
  <c r="CV537" i="8"/>
  <c r="CU186" i="9" l="1"/>
  <c r="GI186" i="9" s="1"/>
  <c r="CS186" i="9"/>
  <c r="GG186" i="9" s="1"/>
  <c r="CT186" i="9"/>
  <c r="GH186" i="9" s="1"/>
  <c r="CR186" i="9"/>
  <c r="GF186" i="9" s="1"/>
  <c r="CQ186" i="9"/>
  <c r="GE186" i="9" s="1"/>
  <c r="CV1069" i="8"/>
  <c r="CV1075" i="8" s="1"/>
  <c r="CU534" i="8"/>
  <c r="CT534" i="8"/>
  <c r="CS534" i="8"/>
  <c r="CR534" i="8"/>
  <c r="CQ534" i="8"/>
  <c r="CP534" i="8"/>
  <c r="CO534" i="8"/>
  <c r="CN534" i="8"/>
  <c r="CM42" i="9" s="1"/>
  <c r="BE136" i="9" s="1"/>
  <c r="CM534" i="8"/>
  <c r="CL42" i="9" s="1"/>
  <c r="BD136" i="9" s="1"/>
  <c r="CL534" i="8"/>
  <c r="CK42" i="9" s="1"/>
  <c r="BC136" i="9" s="1"/>
  <c r="CK534" i="8"/>
  <c r="CJ42" i="9" s="1"/>
  <c r="BB136" i="9" s="1"/>
  <c r="CJ534" i="8"/>
  <c r="CI42" i="9" s="1"/>
  <c r="BA136" i="9" s="1"/>
  <c r="CV533" i="8"/>
  <c r="CV532" i="8"/>
  <c r="CV531" i="8"/>
  <c r="CV530" i="8"/>
  <c r="CV529" i="8"/>
  <c r="CV528" i="8"/>
  <c r="CV527" i="8"/>
  <c r="CU524" i="8"/>
  <c r="CT524" i="8"/>
  <c r="CS524" i="8"/>
  <c r="CR524" i="8"/>
  <c r="CQ524" i="8"/>
  <c r="CP524" i="8"/>
  <c r="CO524" i="8"/>
  <c r="CN524" i="8"/>
  <c r="CM41" i="9" s="1"/>
  <c r="BF135" i="9" s="1"/>
  <c r="CM524" i="8"/>
  <c r="CL41" i="9" s="1"/>
  <c r="BE135" i="9" s="1"/>
  <c r="CL524" i="8"/>
  <c r="CK41" i="9" s="1"/>
  <c r="BD135" i="9" s="1"/>
  <c r="CK524" i="8"/>
  <c r="CJ41" i="9" s="1"/>
  <c r="BC135" i="9" s="1"/>
  <c r="CJ524" i="8"/>
  <c r="CI41" i="9" s="1"/>
  <c r="BB135" i="9" s="1"/>
  <c r="CV523" i="8"/>
  <c r="CV522" i="8"/>
  <c r="CV521" i="8"/>
  <c r="CV520" i="8"/>
  <c r="CV519" i="8"/>
  <c r="CV518" i="8"/>
  <c r="CU515" i="8"/>
  <c r="CT515" i="8"/>
  <c r="CS515" i="8"/>
  <c r="CR515" i="8"/>
  <c r="CQ515" i="8"/>
  <c r="CP515" i="8"/>
  <c r="CO515" i="8"/>
  <c r="CN515" i="8"/>
  <c r="CM40" i="9" s="1"/>
  <c r="BG134" i="9" s="1"/>
  <c r="CM515" i="8"/>
  <c r="CL40" i="9" s="1"/>
  <c r="BF134" i="9" s="1"/>
  <c r="CL515" i="8"/>
  <c r="CK40" i="9" s="1"/>
  <c r="BE134" i="9" s="1"/>
  <c r="CK515" i="8"/>
  <c r="CJ40" i="9" s="1"/>
  <c r="BD134" i="9" s="1"/>
  <c r="CJ515" i="8"/>
  <c r="CI40" i="9" s="1"/>
  <c r="BC134" i="9" s="1"/>
  <c r="CV514" i="8"/>
  <c r="CV513" i="8"/>
  <c r="CV512" i="8"/>
  <c r="CV511" i="8"/>
  <c r="CV510" i="8"/>
  <c r="CV509" i="8"/>
  <c r="CV508" i="8"/>
  <c r="CU505" i="8"/>
  <c r="CT505" i="8"/>
  <c r="CS505" i="8"/>
  <c r="CR505" i="8"/>
  <c r="CQ505" i="8"/>
  <c r="CP505" i="8"/>
  <c r="CO505" i="8"/>
  <c r="CN505" i="8"/>
  <c r="CM39" i="9" s="1"/>
  <c r="BH133" i="9" s="1"/>
  <c r="CM505" i="8"/>
  <c r="CL39" i="9" s="1"/>
  <c r="BG133" i="9" s="1"/>
  <c r="CL505" i="8"/>
  <c r="CK39" i="9" s="1"/>
  <c r="BF133" i="9" s="1"/>
  <c r="CK505" i="8"/>
  <c r="CJ39" i="9" s="1"/>
  <c r="BE133" i="9" s="1"/>
  <c r="CJ505" i="8"/>
  <c r="CI39" i="9" s="1"/>
  <c r="BD133" i="9" s="1"/>
  <c r="CV504" i="8"/>
  <c r="CV503" i="8"/>
  <c r="CV502" i="8"/>
  <c r="CV501" i="8"/>
  <c r="CV500" i="8"/>
  <c r="CV499" i="8"/>
  <c r="CV498" i="8"/>
  <c r="CU495" i="8"/>
  <c r="CT495" i="8"/>
  <c r="CS495" i="8"/>
  <c r="CR495" i="8"/>
  <c r="CQ495" i="8"/>
  <c r="CP495" i="8"/>
  <c r="CO495" i="8"/>
  <c r="CN495" i="8"/>
  <c r="CM38" i="9" s="1"/>
  <c r="BI132" i="9" s="1"/>
  <c r="CM495" i="8"/>
  <c r="CL38" i="9" s="1"/>
  <c r="BH132" i="9" s="1"/>
  <c r="CL495" i="8"/>
  <c r="CK38" i="9" s="1"/>
  <c r="BG132" i="9" s="1"/>
  <c r="CK495" i="8"/>
  <c r="CJ38" i="9" s="1"/>
  <c r="BF132" i="9" s="1"/>
  <c r="CJ495" i="8"/>
  <c r="CI38" i="9" s="1"/>
  <c r="BE132" i="9" s="1"/>
  <c r="CV494" i="8"/>
  <c r="CV493" i="8"/>
  <c r="CV492" i="8"/>
  <c r="CV491" i="8"/>
  <c r="CV490" i="8"/>
  <c r="CV489" i="8"/>
  <c r="CV488" i="8"/>
  <c r="CV487" i="8"/>
  <c r="CV486" i="8"/>
  <c r="CV485" i="8"/>
  <c r="CV484" i="8"/>
  <c r="CV483" i="8"/>
  <c r="CV482" i="8"/>
  <c r="CU479" i="8"/>
  <c r="CT479" i="8"/>
  <c r="CS479" i="8"/>
  <c r="CR479" i="8"/>
  <c r="CQ479" i="8"/>
  <c r="CP479" i="8"/>
  <c r="CO479" i="8"/>
  <c r="CN479" i="8"/>
  <c r="CM37" i="9" s="1"/>
  <c r="BJ131" i="9" s="1"/>
  <c r="CM479" i="8"/>
  <c r="CL37" i="9" s="1"/>
  <c r="BI131" i="9" s="1"/>
  <c r="CL479" i="8"/>
  <c r="CK37" i="9" s="1"/>
  <c r="BH131" i="9" s="1"/>
  <c r="CK479" i="8"/>
  <c r="CJ37" i="9" s="1"/>
  <c r="BG131" i="9" s="1"/>
  <c r="CJ479" i="8"/>
  <c r="CI37" i="9" s="1"/>
  <c r="BF131" i="9" s="1"/>
  <c r="CV478" i="8"/>
  <c r="CV477" i="8"/>
  <c r="CV476" i="8"/>
  <c r="CV475" i="8"/>
  <c r="CV474" i="8"/>
  <c r="CV473" i="8"/>
  <c r="CV472" i="8"/>
  <c r="CV471" i="8"/>
  <c r="CV470" i="8"/>
  <c r="CU467" i="8"/>
  <c r="CT467" i="8"/>
  <c r="CS467" i="8"/>
  <c r="CR467" i="8"/>
  <c r="CQ467" i="8"/>
  <c r="CP467" i="8"/>
  <c r="CO467" i="8"/>
  <c r="CN467" i="8"/>
  <c r="CM36" i="9" s="1"/>
  <c r="BK130" i="9" s="1"/>
  <c r="CM467" i="8"/>
  <c r="CL36" i="9" s="1"/>
  <c r="BJ130" i="9" s="1"/>
  <c r="CL467" i="8"/>
  <c r="CK36" i="9" s="1"/>
  <c r="BI130" i="9" s="1"/>
  <c r="CK467" i="8"/>
  <c r="CJ36" i="9" s="1"/>
  <c r="BH130" i="9" s="1"/>
  <c r="CJ467" i="8"/>
  <c r="CI36" i="9" s="1"/>
  <c r="BG130" i="9" s="1"/>
  <c r="CV466" i="8"/>
  <c r="CV465" i="8"/>
  <c r="CV464" i="8"/>
  <c r="CV463" i="8"/>
  <c r="CV462" i="8"/>
  <c r="CV461" i="8"/>
  <c r="CV460" i="8"/>
  <c r="CV459" i="8"/>
  <c r="CV458" i="8"/>
  <c r="CV457" i="8"/>
  <c r="CV456" i="8"/>
  <c r="CV455" i="8"/>
  <c r="CU452" i="8"/>
  <c r="CT452" i="8"/>
  <c r="CS452" i="8"/>
  <c r="CR452" i="8"/>
  <c r="CQ452" i="8"/>
  <c r="CP452" i="8"/>
  <c r="CO452" i="8"/>
  <c r="CN452" i="8"/>
  <c r="CM35" i="9" s="1"/>
  <c r="BL129" i="9" s="1"/>
  <c r="CM452" i="8"/>
  <c r="CL35" i="9" s="1"/>
  <c r="BK129" i="9" s="1"/>
  <c r="CL452" i="8"/>
  <c r="CK35" i="9" s="1"/>
  <c r="BJ129" i="9" s="1"/>
  <c r="CK452" i="8"/>
  <c r="CJ35" i="9" s="1"/>
  <c r="BI129" i="9" s="1"/>
  <c r="CJ452" i="8"/>
  <c r="CI35" i="9" s="1"/>
  <c r="BH129" i="9" s="1"/>
  <c r="CV451" i="8"/>
  <c r="CV450" i="8"/>
  <c r="CV449" i="8"/>
  <c r="CV448" i="8"/>
  <c r="CV447" i="8"/>
  <c r="CV446" i="8"/>
  <c r="CV445" i="8"/>
  <c r="CV444" i="8"/>
  <c r="CV443" i="8"/>
  <c r="CV442" i="8"/>
  <c r="CV441" i="8"/>
  <c r="CV440" i="8"/>
  <c r="CV439" i="8"/>
  <c r="CV438" i="8"/>
  <c r="CU435" i="8"/>
  <c r="CT435" i="8"/>
  <c r="CS435" i="8"/>
  <c r="CR435" i="8"/>
  <c r="CQ435" i="8"/>
  <c r="CP435" i="8"/>
  <c r="CO435" i="8"/>
  <c r="CN435" i="8"/>
  <c r="CM34" i="9" s="1"/>
  <c r="BM128" i="9" s="1"/>
  <c r="CM435" i="8"/>
  <c r="CL34" i="9" s="1"/>
  <c r="BL128" i="9" s="1"/>
  <c r="CL435" i="8"/>
  <c r="CK34" i="9" s="1"/>
  <c r="BK128" i="9" s="1"/>
  <c r="CK435" i="8"/>
  <c r="CJ34" i="9" s="1"/>
  <c r="BJ128" i="9" s="1"/>
  <c r="CJ435" i="8"/>
  <c r="CI34" i="9" s="1"/>
  <c r="BI128" i="9" s="1"/>
  <c r="CV434" i="8"/>
  <c r="CV433" i="8"/>
  <c r="CV432" i="8"/>
  <c r="CV431" i="8"/>
  <c r="CV430" i="8"/>
  <c r="CV429" i="8"/>
  <c r="CV428" i="8"/>
  <c r="CV427" i="8"/>
  <c r="CV426" i="8"/>
  <c r="CV425" i="8"/>
  <c r="CV424" i="8"/>
  <c r="CV423" i="8"/>
  <c r="CV422" i="8"/>
  <c r="CV421" i="8"/>
  <c r="CV420" i="8"/>
  <c r="CU417" i="8"/>
  <c r="CT417" i="8"/>
  <c r="CS417" i="8"/>
  <c r="CR417" i="8"/>
  <c r="CQ417" i="8"/>
  <c r="CP417" i="8"/>
  <c r="CO417" i="8"/>
  <c r="CN417" i="8"/>
  <c r="CM33" i="9" s="1"/>
  <c r="BN127" i="9" s="1"/>
  <c r="CM417" i="8"/>
  <c r="CL33" i="9" s="1"/>
  <c r="BM127" i="9" s="1"/>
  <c r="CL417" i="8"/>
  <c r="CK33" i="9" s="1"/>
  <c r="BL127" i="9" s="1"/>
  <c r="CK417" i="8"/>
  <c r="CJ33" i="9" s="1"/>
  <c r="BK127" i="9" s="1"/>
  <c r="CJ417" i="8"/>
  <c r="CI33" i="9" s="1"/>
  <c r="BJ127" i="9" s="1"/>
  <c r="CV416" i="8"/>
  <c r="CV415" i="8"/>
  <c r="CV414" i="8"/>
  <c r="CV413" i="8"/>
  <c r="CV412" i="8"/>
  <c r="CV411" i="8"/>
  <c r="CV410" i="8"/>
  <c r="CV409" i="8"/>
  <c r="CV408" i="8"/>
  <c r="CV407" i="8"/>
  <c r="CV406" i="8"/>
  <c r="CU403" i="8"/>
  <c r="CT403" i="8"/>
  <c r="CS403" i="8"/>
  <c r="CR403" i="8"/>
  <c r="CQ403" i="8"/>
  <c r="CP403" i="8"/>
  <c r="CO403" i="8"/>
  <c r="CN403" i="8"/>
  <c r="CM32" i="9" s="1"/>
  <c r="BO126" i="9" s="1"/>
  <c r="CM403" i="8"/>
  <c r="CL32" i="9" s="1"/>
  <c r="BN126" i="9" s="1"/>
  <c r="CL403" i="8"/>
  <c r="CK32" i="9" s="1"/>
  <c r="BM126" i="9" s="1"/>
  <c r="CK403" i="8"/>
  <c r="CJ32" i="9" s="1"/>
  <c r="BL126" i="9" s="1"/>
  <c r="CJ403" i="8"/>
  <c r="CI32" i="9" s="1"/>
  <c r="BK126" i="9" s="1"/>
  <c r="CV402" i="8"/>
  <c r="CV401" i="8"/>
  <c r="CV400" i="8"/>
  <c r="CV399" i="8"/>
  <c r="CV398" i="8"/>
  <c r="CV397" i="8"/>
  <c r="CV396" i="8"/>
  <c r="CU393" i="8"/>
  <c r="CT393" i="8"/>
  <c r="CS393" i="8"/>
  <c r="CR393" i="8"/>
  <c r="CQ393" i="8"/>
  <c r="CP393" i="8"/>
  <c r="CO393" i="8"/>
  <c r="CN393" i="8"/>
  <c r="CM31" i="9" s="1"/>
  <c r="BP125" i="9" s="1"/>
  <c r="CM393" i="8"/>
  <c r="CL31" i="9" s="1"/>
  <c r="BO125" i="9" s="1"/>
  <c r="CL393" i="8"/>
  <c r="CK31" i="9" s="1"/>
  <c r="BN125" i="9" s="1"/>
  <c r="CK393" i="8"/>
  <c r="CJ31" i="9" s="1"/>
  <c r="BM125" i="9" s="1"/>
  <c r="CJ393" i="8"/>
  <c r="CI31" i="9" s="1"/>
  <c r="BL125" i="9" s="1"/>
  <c r="CV392" i="8"/>
  <c r="CV391" i="8"/>
  <c r="CV390" i="8"/>
  <c r="CV389" i="8"/>
  <c r="CV388" i="8"/>
  <c r="CV387" i="8"/>
  <c r="CV386" i="8"/>
  <c r="CV385" i="8"/>
  <c r="CV384" i="8"/>
  <c r="CV383" i="8"/>
  <c r="CV382" i="8"/>
  <c r="CU379" i="8"/>
  <c r="CT379" i="8"/>
  <c r="CS379" i="8"/>
  <c r="CR379" i="8"/>
  <c r="CQ379" i="8"/>
  <c r="CP379" i="8"/>
  <c r="CO379" i="8"/>
  <c r="CN379" i="8"/>
  <c r="CM30" i="9" s="1"/>
  <c r="BQ124" i="9" s="1"/>
  <c r="CM379" i="8"/>
  <c r="CL30" i="9" s="1"/>
  <c r="BP124" i="9" s="1"/>
  <c r="CL379" i="8"/>
  <c r="CK30" i="9" s="1"/>
  <c r="BO124" i="9" s="1"/>
  <c r="CK379" i="8"/>
  <c r="CJ30" i="9" s="1"/>
  <c r="BN124" i="9" s="1"/>
  <c r="CJ379" i="8"/>
  <c r="CI30" i="9" s="1"/>
  <c r="BM124" i="9" s="1"/>
  <c r="CV378" i="8"/>
  <c r="CV377" i="8"/>
  <c r="CV376" i="8"/>
  <c r="CV375" i="8"/>
  <c r="CV374" i="8"/>
  <c r="CV373" i="8"/>
  <c r="CV372" i="8"/>
  <c r="CV371" i="8"/>
  <c r="CV370" i="8"/>
  <c r="CV369" i="8"/>
  <c r="CV368" i="8"/>
  <c r="CV367" i="8"/>
  <c r="CV366" i="8"/>
  <c r="CV365" i="8"/>
  <c r="CU362" i="8"/>
  <c r="CT362" i="8"/>
  <c r="CS362" i="8"/>
  <c r="CR362" i="8"/>
  <c r="CQ362" i="8"/>
  <c r="CP362" i="8"/>
  <c r="CO362" i="8"/>
  <c r="CN362" i="8"/>
  <c r="CM29" i="9" s="1"/>
  <c r="BR123" i="9" s="1"/>
  <c r="CM362" i="8"/>
  <c r="CL29" i="9" s="1"/>
  <c r="BQ123" i="9" s="1"/>
  <c r="CL362" i="8"/>
  <c r="CK29" i="9" s="1"/>
  <c r="BP123" i="9" s="1"/>
  <c r="CK362" i="8"/>
  <c r="CJ29" i="9" s="1"/>
  <c r="BO123" i="9" s="1"/>
  <c r="CJ362" i="8"/>
  <c r="CI29" i="9" s="1"/>
  <c r="BN123" i="9" s="1"/>
  <c r="CV361" i="8"/>
  <c r="CV360" i="8"/>
  <c r="CV359" i="8"/>
  <c r="CV358" i="8"/>
  <c r="CV357" i="8"/>
  <c r="CV356" i="8"/>
  <c r="CV355" i="8"/>
  <c r="CV354" i="8"/>
  <c r="CV353" i="8"/>
  <c r="CV352" i="8"/>
  <c r="CV351" i="8"/>
  <c r="CV350" i="8"/>
  <c r="CV349" i="8"/>
  <c r="CV348" i="8"/>
  <c r="CU345" i="8"/>
  <c r="CT345" i="8"/>
  <c r="CS345" i="8"/>
  <c r="CR345" i="8"/>
  <c r="CQ345" i="8"/>
  <c r="CP345" i="8"/>
  <c r="CO345" i="8"/>
  <c r="CN345" i="8"/>
  <c r="CM28" i="9" s="1"/>
  <c r="BS122" i="9" s="1"/>
  <c r="CM345" i="8"/>
  <c r="CL28" i="9" s="1"/>
  <c r="BR122" i="9" s="1"/>
  <c r="CL345" i="8"/>
  <c r="CK28" i="9" s="1"/>
  <c r="BQ122" i="9" s="1"/>
  <c r="CK345" i="8"/>
  <c r="CJ28" i="9" s="1"/>
  <c r="BP122" i="9" s="1"/>
  <c r="CJ345" i="8"/>
  <c r="CI28" i="9" s="1"/>
  <c r="BO122" i="9" s="1"/>
  <c r="CV344" i="8"/>
  <c r="CV343" i="8"/>
  <c r="CV342" i="8"/>
  <c r="CV341" i="8"/>
  <c r="CV340" i="8"/>
  <c r="CU337" i="8"/>
  <c r="CT337" i="8"/>
  <c r="CS337" i="8"/>
  <c r="CR337" i="8"/>
  <c r="CQ337" i="8"/>
  <c r="CP337" i="8"/>
  <c r="CO337" i="8"/>
  <c r="CN337" i="8"/>
  <c r="CM27" i="9" s="1"/>
  <c r="BT121" i="9" s="1"/>
  <c r="CM337" i="8"/>
  <c r="CL27" i="9" s="1"/>
  <c r="BS121" i="9" s="1"/>
  <c r="CL337" i="8"/>
  <c r="CK27" i="9" s="1"/>
  <c r="BR121" i="9" s="1"/>
  <c r="CK337" i="8"/>
  <c r="CJ27" i="9" s="1"/>
  <c r="BQ121" i="9" s="1"/>
  <c r="CJ337" i="8"/>
  <c r="CI27" i="9" s="1"/>
  <c r="BP121" i="9" s="1"/>
  <c r="CV336" i="8"/>
  <c r="CV335" i="8"/>
  <c r="CV334" i="8"/>
  <c r="CV333" i="8"/>
  <c r="CV332" i="8"/>
  <c r="CV331" i="8"/>
  <c r="CV330" i="8"/>
  <c r="CV329" i="8"/>
  <c r="CV328" i="8"/>
  <c r="CV327" i="8"/>
  <c r="CU324" i="8"/>
  <c r="CT324" i="8"/>
  <c r="CS324" i="8"/>
  <c r="CR324" i="8"/>
  <c r="CQ324" i="8"/>
  <c r="CP324" i="8"/>
  <c r="CO324" i="8"/>
  <c r="CN324" i="8"/>
  <c r="CM26" i="9" s="1"/>
  <c r="BU120" i="9" s="1"/>
  <c r="CM324" i="8"/>
  <c r="CL26" i="9" s="1"/>
  <c r="BT120" i="9" s="1"/>
  <c r="CL324" i="8"/>
  <c r="CK26" i="9" s="1"/>
  <c r="BS120" i="9" s="1"/>
  <c r="CK324" i="8"/>
  <c r="CJ26" i="9" s="1"/>
  <c r="BR120" i="9" s="1"/>
  <c r="CJ324" i="8"/>
  <c r="CI26" i="9" s="1"/>
  <c r="BQ120" i="9" s="1"/>
  <c r="CV323" i="8"/>
  <c r="CV322" i="8"/>
  <c r="CV321" i="8"/>
  <c r="CV320" i="8"/>
  <c r="CV319" i="8"/>
  <c r="CV318" i="8"/>
  <c r="CV317" i="8"/>
  <c r="CV316" i="8"/>
  <c r="CV315" i="8"/>
  <c r="CV314" i="8"/>
  <c r="CV313" i="8"/>
  <c r="CV312" i="8"/>
  <c r="CV311" i="8"/>
  <c r="CV310" i="8"/>
  <c r="CV309" i="8"/>
  <c r="CU306" i="8"/>
  <c r="CT306" i="8"/>
  <c r="CS306" i="8"/>
  <c r="CR306" i="8"/>
  <c r="CQ306" i="8"/>
  <c r="CP306" i="8"/>
  <c r="CO306" i="8"/>
  <c r="CN306" i="8"/>
  <c r="CM25" i="9" s="1"/>
  <c r="BV119" i="9" s="1"/>
  <c r="CM306" i="8"/>
  <c r="CL25" i="9" s="1"/>
  <c r="BU119" i="9" s="1"/>
  <c r="CL306" i="8"/>
  <c r="CK25" i="9" s="1"/>
  <c r="BT119" i="9" s="1"/>
  <c r="CK306" i="8"/>
  <c r="CJ25" i="9" s="1"/>
  <c r="BS119" i="9" s="1"/>
  <c r="CJ306" i="8"/>
  <c r="CI25" i="9" s="1"/>
  <c r="BR119" i="9" s="1"/>
  <c r="CV305" i="8"/>
  <c r="CV304" i="8"/>
  <c r="CV303" i="8"/>
  <c r="CV302" i="8"/>
  <c r="CV301" i="8"/>
  <c r="CU298" i="8"/>
  <c r="CT298" i="8"/>
  <c r="CS298" i="8"/>
  <c r="CR298" i="8"/>
  <c r="CQ298" i="8"/>
  <c r="CP298" i="8"/>
  <c r="CO298" i="8"/>
  <c r="CN298" i="8"/>
  <c r="CM24" i="9" s="1"/>
  <c r="BW118" i="9" s="1"/>
  <c r="CM298" i="8"/>
  <c r="CL24" i="9" s="1"/>
  <c r="BV118" i="9" s="1"/>
  <c r="CL298" i="8"/>
  <c r="CK24" i="9" s="1"/>
  <c r="BU118" i="9" s="1"/>
  <c r="CK298" i="8"/>
  <c r="CJ24" i="9" s="1"/>
  <c r="BT118" i="9" s="1"/>
  <c r="CJ298" i="8"/>
  <c r="CI24" i="9" s="1"/>
  <c r="BS118" i="9" s="1"/>
  <c r="CV297" i="8"/>
  <c r="CV296" i="8"/>
  <c r="CV295" i="8"/>
  <c r="CV294" i="8"/>
  <c r="CV293" i="8"/>
  <c r="CV292" i="8"/>
  <c r="CV291" i="8"/>
  <c r="CV290" i="8"/>
  <c r="CV289" i="8"/>
  <c r="CV288" i="8"/>
  <c r="CV287" i="8"/>
  <c r="CU284" i="8"/>
  <c r="CT284" i="8"/>
  <c r="CS284" i="8"/>
  <c r="CR284" i="8"/>
  <c r="CQ284" i="8"/>
  <c r="CP284" i="8"/>
  <c r="CO284" i="8"/>
  <c r="CN284" i="8"/>
  <c r="CM23" i="9" s="1"/>
  <c r="BX117" i="9" s="1"/>
  <c r="CM284" i="8"/>
  <c r="CL23" i="9" s="1"/>
  <c r="BW117" i="9" s="1"/>
  <c r="CL284" i="8"/>
  <c r="CK23" i="9" s="1"/>
  <c r="BV117" i="9" s="1"/>
  <c r="CK284" i="8"/>
  <c r="CJ23" i="9" s="1"/>
  <c r="BU117" i="9" s="1"/>
  <c r="CJ284" i="8"/>
  <c r="CI23" i="9" s="1"/>
  <c r="BT117" i="9" s="1"/>
  <c r="CV283" i="8"/>
  <c r="CV282" i="8"/>
  <c r="CV281" i="8"/>
  <c r="CV280" i="8"/>
  <c r="CV279" i="8"/>
  <c r="CV278" i="8"/>
  <c r="CU275" i="8"/>
  <c r="CT275" i="8"/>
  <c r="CS275" i="8"/>
  <c r="CR275" i="8"/>
  <c r="CQ275" i="8"/>
  <c r="CP275" i="8"/>
  <c r="CO275" i="8"/>
  <c r="CN275" i="8"/>
  <c r="CM22" i="9" s="1"/>
  <c r="BY116" i="9" s="1"/>
  <c r="CM275" i="8"/>
  <c r="CL22" i="9" s="1"/>
  <c r="BX116" i="9" s="1"/>
  <c r="CL275" i="8"/>
  <c r="CK22" i="9" s="1"/>
  <c r="BW116" i="9" s="1"/>
  <c r="CK275" i="8"/>
  <c r="CJ22" i="9" s="1"/>
  <c r="BV116" i="9" s="1"/>
  <c r="CJ275" i="8"/>
  <c r="CI22" i="9" s="1"/>
  <c r="BU116" i="9" s="1"/>
  <c r="CV274" i="8"/>
  <c r="CV273" i="8"/>
  <c r="CV272" i="8"/>
  <c r="CV271" i="8"/>
  <c r="CV270" i="8"/>
  <c r="CV269" i="8"/>
  <c r="CV268" i="8"/>
  <c r="CV267" i="8"/>
  <c r="CV266" i="8"/>
  <c r="CV265" i="8"/>
  <c r="CV264" i="8"/>
  <c r="CV263" i="8"/>
  <c r="CV262" i="8"/>
  <c r="CV261" i="8"/>
  <c r="CV260" i="8"/>
  <c r="CV259" i="8"/>
  <c r="CU256" i="8"/>
  <c r="CT256" i="8"/>
  <c r="CS256" i="8"/>
  <c r="CR256" i="8"/>
  <c r="CQ256" i="8"/>
  <c r="CP256" i="8"/>
  <c r="CO256" i="8"/>
  <c r="CN256" i="8"/>
  <c r="CM21" i="9" s="1"/>
  <c r="BZ115" i="9" s="1"/>
  <c r="CM256" i="8"/>
  <c r="CL21" i="9" s="1"/>
  <c r="BY115" i="9" s="1"/>
  <c r="CL256" i="8"/>
  <c r="CK21" i="9" s="1"/>
  <c r="BX115" i="9" s="1"/>
  <c r="CK256" i="8"/>
  <c r="CJ21" i="9" s="1"/>
  <c r="BW115" i="9" s="1"/>
  <c r="CJ256" i="8"/>
  <c r="CI21" i="9" s="1"/>
  <c r="BV115" i="9" s="1"/>
  <c r="CV255" i="8"/>
  <c r="CV254" i="8"/>
  <c r="CV253" i="8"/>
  <c r="CV252" i="8"/>
  <c r="CV251" i="8"/>
  <c r="CV250" i="8"/>
  <c r="CU247" i="8"/>
  <c r="CT247" i="8"/>
  <c r="CS247" i="8"/>
  <c r="CR247" i="8"/>
  <c r="CQ247" i="8"/>
  <c r="CP247" i="8"/>
  <c r="CO247" i="8"/>
  <c r="CN247" i="8"/>
  <c r="CM20" i="9" s="1"/>
  <c r="CA114" i="9" s="1"/>
  <c r="CM247" i="8"/>
  <c r="CL20" i="9" s="1"/>
  <c r="BZ114" i="9" s="1"/>
  <c r="CL247" i="8"/>
  <c r="CK20" i="9" s="1"/>
  <c r="BY114" i="9" s="1"/>
  <c r="CK247" i="8"/>
  <c r="CJ20" i="9" s="1"/>
  <c r="BX114" i="9" s="1"/>
  <c r="CJ247" i="8"/>
  <c r="CI20" i="9" s="1"/>
  <c r="BW114" i="9" s="1"/>
  <c r="CV246" i="8"/>
  <c r="CV245" i="8"/>
  <c r="CV244" i="8"/>
  <c r="CV243" i="8"/>
  <c r="CV242" i="8"/>
  <c r="CV241" i="8"/>
  <c r="CV240" i="8"/>
  <c r="CV239" i="8"/>
  <c r="CU236" i="8"/>
  <c r="CT236" i="8"/>
  <c r="CS236" i="8"/>
  <c r="CR236" i="8"/>
  <c r="CQ236" i="8"/>
  <c r="CP236" i="8"/>
  <c r="CO236" i="8"/>
  <c r="CN236" i="8"/>
  <c r="CM19" i="9" s="1"/>
  <c r="CB113" i="9" s="1"/>
  <c r="CM236" i="8"/>
  <c r="CL19" i="9" s="1"/>
  <c r="CA113" i="9" s="1"/>
  <c r="CL236" i="8"/>
  <c r="CK19" i="9" s="1"/>
  <c r="BZ113" i="9" s="1"/>
  <c r="CK236" i="8"/>
  <c r="CJ19" i="9" s="1"/>
  <c r="BY113" i="9" s="1"/>
  <c r="CJ236" i="8"/>
  <c r="CI19" i="9" s="1"/>
  <c r="BX113" i="9" s="1"/>
  <c r="CV235" i="8"/>
  <c r="CV234" i="8"/>
  <c r="CV233" i="8"/>
  <c r="CV232" i="8"/>
  <c r="CV231" i="8"/>
  <c r="CV230" i="8"/>
  <c r="CV229" i="8"/>
  <c r="CV228" i="8"/>
  <c r="CV227" i="8"/>
  <c r="CU224" i="8"/>
  <c r="CT224" i="8"/>
  <c r="CS224" i="8"/>
  <c r="CR224" i="8"/>
  <c r="CQ224" i="8"/>
  <c r="CP224" i="8"/>
  <c r="CO224" i="8"/>
  <c r="CN224" i="8"/>
  <c r="CM18" i="9" s="1"/>
  <c r="CC112" i="9" s="1"/>
  <c r="CM224" i="8"/>
  <c r="CL18" i="9" s="1"/>
  <c r="CB112" i="9" s="1"/>
  <c r="CL224" i="8"/>
  <c r="CK18" i="9" s="1"/>
  <c r="CA112" i="9" s="1"/>
  <c r="CK224" i="8"/>
  <c r="CJ18" i="9" s="1"/>
  <c r="BZ112" i="9" s="1"/>
  <c r="CJ224" i="8"/>
  <c r="CI18" i="9" s="1"/>
  <c r="BY112" i="9" s="1"/>
  <c r="CV223" i="8"/>
  <c r="CV222" i="8"/>
  <c r="CV221" i="8"/>
  <c r="CV220" i="8"/>
  <c r="CV219" i="8"/>
  <c r="CV218" i="8"/>
  <c r="CV217" i="8"/>
  <c r="CV216" i="8"/>
  <c r="CV215" i="8"/>
  <c r="CV214" i="8"/>
  <c r="CV213" i="8"/>
  <c r="CV212" i="8"/>
  <c r="CV211" i="8"/>
  <c r="CV210" i="8"/>
  <c r="CV209" i="8"/>
  <c r="CU206" i="8"/>
  <c r="CT206" i="8"/>
  <c r="CS206" i="8"/>
  <c r="CR206" i="8"/>
  <c r="CQ206" i="8"/>
  <c r="CP206" i="8"/>
  <c r="CO206" i="8"/>
  <c r="CN206" i="8"/>
  <c r="CM17" i="9" s="1"/>
  <c r="CD111" i="9" s="1"/>
  <c r="CM206" i="8"/>
  <c r="CL17" i="9" s="1"/>
  <c r="CC111" i="9" s="1"/>
  <c r="CL206" i="8"/>
  <c r="CK17" i="9" s="1"/>
  <c r="CB111" i="9" s="1"/>
  <c r="CK206" i="8"/>
  <c r="CJ17" i="9" s="1"/>
  <c r="CA111" i="9" s="1"/>
  <c r="CJ206" i="8"/>
  <c r="CI17" i="9" s="1"/>
  <c r="BZ111" i="9" s="1"/>
  <c r="CV205" i="8"/>
  <c r="CV204" i="8"/>
  <c r="CV203" i="8"/>
  <c r="CV202" i="8"/>
  <c r="CV201" i="8"/>
  <c r="CV200" i="8"/>
  <c r="CV199" i="8"/>
  <c r="CV198" i="8"/>
  <c r="CV197" i="8"/>
  <c r="CV196" i="8"/>
  <c r="CV195" i="8"/>
  <c r="CV194" i="8"/>
  <c r="CV193" i="8"/>
  <c r="CV192" i="8"/>
  <c r="CV191" i="8"/>
  <c r="CV190" i="8"/>
  <c r="CV189" i="8"/>
  <c r="CV188" i="8"/>
  <c r="CV187" i="8"/>
  <c r="CV186" i="8"/>
  <c r="CV185" i="8"/>
  <c r="CV184" i="8"/>
  <c r="CV183" i="8"/>
  <c r="CV182" i="8"/>
  <c r="CV181" i="8"/>
  <c r="CV180" i="8"/>
  <c r="CV179" i="8"/>
  <c r="CU176" i="8"/>
  <c r="CT176" i="8"/>
  <c r="CS176" i="8"/>
  <c r="CR176" i="8"/>
  <c r="CQ176" i="8"/>
  <c r="CP176" i="8"/>
  <c r="CO176" i="8"/>
  <c r="CN176" i="8"/>
  <c r="CM16" i="9" s="1"/>
  <c r="CE110" i="9" s="1"/>
  <c r="CM176" i="8"/>
  <c r="CL16" i="9" s="1"/>
  <c r="CD110" i="9" s="1"/>
  <c r="CL176" i="8"/>
  <c r="CK16" i="9" s="1"/>
  <c r="CC110" i="9" s="1"/>
  <c r="CK176" i="8"/>
  <c r="CJ16" i="9" s="1"/>
  <c r="CB110" i="9" s="1"/>
  <c r="CJ176" i="8"/>
  <c r="CI16" i="9" s="1"/>
  <c r="CA110" i="9" s="1"/>
  <c r="CV175" i="8"/>
  <c r="CV174" i="8"/>
  <c r="CV173" i="8"/>
  <c r="CV172" i="8"/>
  <c r="CV171" i="8"/>
  <c r="CV170" i="8"/>
  <c r="CV169" i="8"/>
  <c r="CV168" i="8"/>
  <c r="CV167" i="8"/>
  <c r="CV166" i="8"/>
  <c r="CV165" i="8"/>
  <c r="CV164" i="8"/>
  <c r="CV163" i="8"/>
  <c r="CV162" i="8"/>
  <c r="CV161" i="8"/>
  <c r="CV160" i="8"/>
  <c r="CV159" i="8"/>
  <c r="CV158" i="8"/>
  <c r="CV157" i="8"/>
  <c r="CU154" i="8"/>
  <c r="CT154" i="8"/>
  <c r="CS154" i="8"/>
  <c r="CR154" i="8"/>
  <c r="CQ154" i="8"/>
  <c r="CP154" i="8"/>
  <c r="CO154" i="8"/>
  <c r="CN154" i="8"/>
  <c r="CM15" i="9" s="1"/>
  <c r="CF109" i="9" s="1"/>
  <c r="CM154" i="8"/>
  <c r="CL15" i="9" s="1"/>
  <c r="CE109" i="9" s="1"/>
  <c r="CL154" i="8"/>
  <c r="CK15" i="9" s="1"/>
  <c r="CD109" i="9" s="1"/>
  <c r="CK154" i="8"/>
  <c r="CJ15" i="9" s="1"/>
  <c r="CC109" i="9" s="1"/>
  <c r="CJ154" i="8"/>
  <c r="CI15" i="9" s="1"/>
  <c r="CB109" i="9" s="1"/>
  <c r="CV153" i="8"/>
  <c r="CV152" i="8"/>
  <c r="CV151" i="8"/>
  <c r="CV150" i="8"/>
  <c r="CV149" i="8"/>
  <c r="CV148" i="8"/>
  <c r="CV147" i="8"/>
  <c r="CV146" i="8"/>
  <c r="CV145" i="8"/>
  <c r="CU142" i="8"/>
  <c r="CT142" i="8"/>
  <c r="CS142" i="8"/>
  <c r="CR142" i="8"/>
  <c r="CQ142" i="8"/>
  <c r="CP142" i="8"/>
  <c r="CO142" i="8"/>
  <c r="CN142" i="8"/>
  <c r="CM14" i="9" s="1"/>
  <c r="CG108" i="9" s="1"/>
  <c r="CM142" i="8"/>
  <c r="CL14" i="9" s="1"/>
  <c r="CF108" i="9" s="1"/>
  <c r="CL142" i="8"/>
  <c r="CK14" i="9" s="1"/>
  <c r="CE108" i="9" s="1"/>
  <c r="CK142" i="8"/>
  <c r="CJ14" i="9" s="1"/>
  <c r="CD108" i="9" s="1"/>
  <c r="CJ142" i="8"/>
  <c r="CI14" i="9" s="1"/>
  <c r="CC108" i="9" s="1"/>
  <c r="CV141" i="8"/>
  <c r="CV140" i="8"/>
  <c r="CV139" i="8"/>
  <c r="CV138" i="8"/>
  <c r="CV137" i="8"/>
  <c r="CV136" i="8"/>
  <c r="CV135" i="8"/>
  <c r="CU132" i="8"/>
  <c r="CT132" i="8"/>
  <c r="CS132" i="8"/>
  <c r="CR132" i="8"/>
  <c r="CQ132" i="8"/>
  <c r="CP132" i="8"/>
  <c r="CO132" i="8"/>
  <c r="CN132" i="8"/>
  <c r="CM13" i="9" s="1"/>
  <c r="CH107" i="9" s="1"/>
  <c r="CM132" i="8"/>
  <c r="CL13" i="9" s="1"/>
  <c r="CG107" i="9" s="1"/>
  <c r="CL132" i="8"/>
  <c r="CK13" i="9" s="1"/>
  <c r="CF107" i="9" s="1"/>
  <c r="CK132" i="8"/>
  <c r="CJ13" i="9" s="1"/>
  <c r="CE107" i="9" s="1"/>
  <c r="CJ132" i="8"/>
  <c r="CI13" i="9" s="1"/>
  <c r="CD107" i="9" s="1"/>
  <c r="CV131" i="8"/>
  <c r="CV130" i="8"/>
  <c r="CV129" i="8"/>
  <c r="CV128" i="8"/>
  <c r="CV127" i="8"/>
  <c r="CV126" i="8"/>
  <c r="CV125" i="8"/>
  <c r="CV124" i="8"/>
  <c r="CV123" i="8"/>
  <c r="CV122" i="8"/>
  <c r="CV121" i="8"/>
  <c r="CV120" i="8"/>
  <c r="CV119" i="8"/>
  <c r="CU116" i="8"/>
  <c r="CT116" i="8"/>
  <c r="CS116" i="8"/>
  <c r="CR116" i="8"/>
  <c r="CQ116" i="8"/>
  <c r="CP116" i="8"/>
  <c r="CO116" i="8"/>
  <c r="CN116" i="8"/>
  <c r="CM12" i="9" s="1"/>
  <c r="CI106" i="9" s="1"/>
  <c r="CM116" i="8"/>
  <c r="CL12" i="9" s="1"/>
  <c r="CH106" i="9" s="1"/>
  <c r="CL116" i="8"/>
  <c r="CK12" i="9" s="1"/>
  <c r="CG106" i="9" s="1"/>
  <c r="CK116" i="8"/>
  <c r="CJ12" i="9" s="1"/>
  <c r="CF106" i="9" s="1"/>
  <c r="CJ116" i="8"/>
  <c r="CI12" i="9" s="1"/>
  <c r="CE106" i="9" s="1"/>
  <c r="CV115" i="8"/>
  <c r="CV114" i="8"/>
  <c r="CV113" i="8"/>
  <c r="CV112" i="8"/>
  <c r="CV111" i="8"/>
  <c r="CV110" i="8"/>
  <c r="CV109" i="8"/>
  <c r="CV108" i="8"/>
  <c r="CV107" i="8"/>
  <c r="CV106" i="8"/>
  <c r="CV105" i="8"/>
  <c r="CV104" i="8"/>
  <c r="CV103" i="8"/>
  <c r="CV102" i="8"/>
  <c r="CV101" i="8"/>
  <c r="CV100" i="8"/>
  <c r="CV99" i="8"/>
  <c r="CV98" i="8"/>
  <c r="CV97" i="8"/>
  <c r="CV96" i="8"/>
  <c r="CU93" i="8"/>
  <c r="CT93" i="8"/>
  <c r="CS93" i="8"/>
  <c r="CR93" i="8"/>
  <c r="CQ93" i="8"/>
  <c r="CP93" i="8"/>
  <c r="CO93" i="8"/>
  <c r="CN93" i="8"/>
  <c r="CM11" i="9" s="1"/>
  <c r="CJ105" i="9" s="1"/>
  <c r="CM93" i="8"/>
  <c r="CL11" i="9" s="1"/>
  <c r="CI105" i="9" s="1"/>
  <c r="CL93" i="8"/>
  <c r="CK11" i="9" s="1"/>
  <c r="CH105" i="9" s="1"/>
  <c r="CK93" i="8"/>
  <c r="CJ11" i="9" s="1"/>
  <c r="CG105" i="9" s="1"/>
  <c r="CJ93" i="8"/>
  <c r="CI11" i="9" s="1"/>
  <c r="CF105" i="9" s="1"/>
  <c r="CV92" i="8"/>
  <c r="CV91" i="8"/>
  <c r="CV90" i="8"/>
  <c r="CV89" i="8"/>
  <c r="CV88" i="8"/>
  <c r="CV87" i="8"/>
  <c r="CV86" i="8"/>
  <c r="CV85" i="8"/>
  <c r="CV84" i="8"/>
  <c r="CV83" i="8"/>
  <c r="CV82" i="8"/>
  <c r="CV81" i="8"/>
  <c r="CV80" i="8"/>
  <c r="CV79" i="8"/>
  <c r="CV78" i="8"/>
  <c r="CV77" i="8"/>
  <c r="CV76" i="8"/>
  <c r="CV75" i="8"/>
  <c r="CV74" i="8"/>
  <c r="CU71" i="8"/>
  <c r="CT71" i="8"/>
  <c r="CS71" i="8"/>
  <c r="CR71" i="8"/>
  <c r="CQ71" i="8"/>
  <c r="CP71" i="8"/>
  <c r="CO71" i="8"/>
  <c r="CN71" i="8"/>
  <c r="CM10" i="9" s="1"/>
  <c r="CK104" i="9" s="1"/>
  <c r="CM71" i="8"/>
  <c r="CL10" i="9" s="1"/>
  <c r="CJ104" i="9" s="1"/>
  <c r="CL71" i="8"/>
  <c r="CK10" i="9" s="1"/>
  <c r="CI104" i="9" s="1"/>
  <c r="CK71" i="8"/>
  <c r="CJ10" i="9" s="1"/>
  <c r="CH104" i="9" s="1"/>
  <c r="CJ71" i="8"/>
  <c r="CI10" i="9" s="1"/>
  <c r="CG104" i="9" s="1"/>
  <c r="CV70" i="8"/>
  <c r="CV69" i="8"/>
  <c r="CV68" i="8"/>
  <c r="CV67" i="8"/>
  <c r="CV66" i="8"/>
  <c r="CV65" i="8"/>
  <c r="CV64" i="8"/>
  <c r="CV63" i="8"/>
  <c r="CV62" i="8"/>
  <c r="CV61" i="8"/>
  <c r="CV60" i="8"/>
  <c r="CV59" i="8"/>
  <c r="CV58" i="8"/>
  <c r="CV57" i="8"/>
  <c r="CV56" i="8"/>
  <c r="CV55" i="8"/>
  <c r="CV54" i="8"/>
  <c r="CV53" i="8"/>
  <c r="CV52" i="8"/>
  <c r="CV51" i="8"/>
  <c r="CV50" i="8"/>
  <c r="CV49" i="8"/>
  <c r="CV48" i="8"/>
  <c r="CV47" i="8"/>
  <c r="CV46" i="8"/>
  <c r="CV45" i="8"/>
  <c r="CV44" i="8"/>
  <c r="CU41" i="8"/>
  <c r="CT41" i="8"/>
  <c r="CS41" i="8"/>
  <c r="CR41" i="8"/>
  <c r="CQ41" i="8"/>
  <c r="CP41" i="8"/>
  <c r="CO41" i="8"/>
  <c r="CN41" i="8"/>
  <c r="CM9" i="9" s="1"/>
  <c r="CL103" i="9" s="1"/>
  <c r="CM41" i="8"/>
  <c r="CL9" i="9" s="1"/>
  <c r="CK103" i="9" s="1"/>
  <c r="CL41" i="8"/>
  <c r="CK9" i="9" s="1"/>
  <c r="CJ103" i="9" s="1"/>
  <c r="CK41" i="8"/>
  <c r="CJ9" i="9" s="1"/>
  <c r="CI103" i="9" s="1"/>
  <c r="CJ41" i="8"/>
  <c r="CI9" i="9" s="1"/>
  <c r="CH103" i="9" s="1"/>
  <c r="CU12" i="8"/>
  <c r="CT12" i="8"/>
  <c r="CS12" i="8"/>
  <c r="CR12" i="8"/>
  <c r="CQ12" i="8"/>
  <c r="CP12" i="8"/>
  <c r="CO12" i="8"/>
  <c r="CN12" i="8"/>
  <c r="CM8" i="9" s="1"/>
  <c r="CM12" i="8"/>
  <c r="CL8" i="9" s="1"/>
  <c r="CL102" i="9" s="1"/>
  <c r="CL12" i="8"/>
  <c r="CK8" i="9" s="1"/>
  <c r="CK102" i="9" s="1"/>
  <c r="CK12" i="8"/>
  <c r="CJ8" i="9" s="1"/>
  <c r="CJ102" i="9" s="1"/>
  <c r="CJ12" i="8"/>
  <c r="CI8" i="9" s="1"/>
  <c r="CI102" i="9" s="1"/>
  <c r="CV40" i="8"/>
  <c r="CV39" i="8"/>
  <c r="CV38" i="8"/>
  <c r="CV37" i="8"/>
  <c r="CV36" i="8"/>
  <c r="CV35" i="8"/>
  <c r="CV34" i="8"/>
  <c r="CV33" i="8"/>
  <c r="CV32" i="8"/>
  <c r="CV31" i="8"/>
  <c r="CV30" i="8"/>
  <c r="CV29" i="8"/>
  <c r="CV28" i="8"/>
  <c r="CV27" i="8"/>
  <c r="CV26" i="8"/>
  <c r="CV25" i="8"/>
  <c r="CV24" i="8"/>
  <c r="CV23" i="8"/>
  <c r="CV22" i="8"/>
  <c r="CV21" i="8"/>
  <c r="CV20" i="8"/>
  <c r="CV19" i="8"/>
  <c r="CV18" i="8"/>
  <c r="CV17" i="8"/>
  <c r="CV16" i="8"/>
  <c r="CV15" i="8"/>
  <c r="CV11" i="8"/>
  <c r="CV10" i="8"/>
  <c r="CV9" i="8"/>
  <c r="CV8" i="8"/>
  <c r="CV7" i="8"/>
  <c r="CI906" i="8"/>
  <c r="CH78" i="9" s="1"/>
  <c r="P172" i="9" s="1"/>
  <c r="CV905" i="8"/>
  <c r="CV904" i="8"/>
  <c r="CV903" i="8"/>
  <c r="CV902" i="8"/>
  <c r="CV901" i="8"/>
  <c r="CV900" i="8"/>
  <c r="CV899" i="8"/>
  <c r="CV898" i="8"/>
  <c r="CV897" i="8"/>
  <c r="CV896" i="8"/>
  <c r="CM102" i="9" l="1"/>
  <c r="CM97" i="9"/>
  <c r="CQ8" i="9"/>
  <c r="CK97" i="9"/>
  <c r="CJ191" i="9"/>
  <c r="CJ97" i="9"/>
  <c r="CI97" i="9"/>
  <c r="CL97" i="9"/>
  <c r="CK191" i="9" l="1"/>
  <c r="CI191" i="9"/>
  <c r="CI1051" i="8"/>
  <c r="CH90" i="9" s="1"/>
  <c r="D184" i="9" s="1"/>
  <c r="CI1043" i="8"/>
  <c r="CH89" i="9" s="1"/>
  <c r="E183" i="9" s="1"/>
  <c r="CI1060" i="8" l="1"/>
  <c r="CH91" i="9" s="1"/>
  <c r="CN91" i="9" s="1"/>
  <c r="C185" i="9" l="1"/>
  <c r="CV1060" i="8"/>
  <c r="CG49" i="9"/>
  <c r="AR143" i="9" s="1"/>
  <c r="CF49" i="9"/>
  <c r="AQ143" i="9" s="1"/>
  <c r="CH1051" i="8"/>
  <c r="CH1043" i="8"/>
  <c r="CG1033" i="8"/>
  <c r="CF88" i="9" s="1"/>
  <c r="D182" i="9" s="1"/>
  <c r="CG1017" i="8"/>
  <c r="CF87" i="9" s="1"/>
  <c r="E181" i="9" s="1"/>
  <c r="CG1008" i="8"/>
  <c r="CF86" i="9" s="1"/>
  <c r="F180" i="9" s="1"/>
  <c r="CG995" i="8"/>
  <c r="CF85" i="9" s="1"/>
  <c r="G179" i="9" s="1"/>
  <c r="CG983" i="8"/>
  <c r="CF84" i="9" s="1"/>
  <c r="H178" i="9" s="1"/>
  <c r="CG88" i="9"/>
  <c r="E182" i="9" s="1"/>
  <c r="CV185" i="9" l="1"/>
  <c r="GJ185" i="9" s="1"/>
  <c r="CU185" i="9"/>
  <c r="GI185" i="9" s="1"/>
  <c r="CS185" i="9"/>
  <c r="GG185" i="9" s="1"/>
  <c r="CR185" i="9"/>
  <c r="GF185" i="9" s="1"/>
  <c r="CT185" i="9"/>
  <c r="GH185" i="9" s="1"/>
  <c r="CQ185" i="9"/>
  <c r="GE185" i="9" s="1"/>
  <c r="CG89" i="9"/>
  <c r="D183" i="9" s="1"/>
  <c r="CG90" i="9"/>
  <c r="CN90" i="9" s="1"/>
  <c r="CV1051" i="8"/>
  <c r="CG1043" i="8"/>
  <c r="CF1033" i="8"/>
  <c r="CE88" i="9" s="1"/>
  <c r="CN88" i="9" s="1"/>
  <c r="C184" i="9" l="1"/>
  <c r="C182" i="9"/>
  <c r="CF89" i="9"/>
  <c r="CN89" i="9" s="1"/>
  <c r="CV1043" i="8"/>
  <c r="CW184" i="9" l="1"/>
  <c r="GK184" i="9" s="1"/>
  <c r="CU184" i="9"/>
  <c r="GI184" i="9" s="1"/>
  <c r="CV184" i="9"/>
  <c r="GJ184" i="9" s="1"/>
  <c r="CS184" i="9"/>
  <c r="GG184" i="9" s="1"/>
  <c r="CT184" i="9"/>
  <c r="GH184" i="9" s="1"/>
  <c r="CR184" i="9"/>
  <c r="GF184" i="9" s="1"/>
  <c r="CY182" i="9"/>
  <c r="GM182" i="9" s="1"/>
  <c r="CW182" i="9"/>
  <c r="GK182" i="9" s="1"/>
  <c r="CU182" i="9"/>
  <c r="GI182" i="9" s="1"/>
  <c r="CV182" i="9"/>
  <c r="GJ182" i="9" s="1"/>
  <c r="CT182" i="9"/>
  <c r="GH182" i="9" s="1"/>
  <c r="CX182" i="9"/>
  <c r="GL182" i="9" s="1"/>
  <c r="CS182" i="9"/>
  <c r="GG182" i="9" s="1"/>
  <c r="CR182" i="9"/>
  <c r="GF182" i="9" s="1"/>
  <c r="CQ184" i="9"/>
  <c r="GE184" i="9" s="1"/>
  <c r="CQ182" i="9"/>
  <c r="GE182" i="9" s="1"/>
  <c r="C183" i="9"/>
  <c r="CE49" i="9"/>
  <c r="AP143" i="9" s="1"/>
  <c r="CX183" i="9" l="1"/>
  <c r="GL183" i="9" s="1"/>
  <c r="CW183" i="9"/>
  <c r="GK183" i="9" s="1"/>
  <c r="CT183" i="9"/>
  <c r="GH183" i="9" s="1"/>
  <c r="CU183" i="9"/>
  <c r="GI183" i="9" s="1"/>
  <c r="CV183" i="9"/>
  <c r="GJ183" i="9" s="1"/>
  <c r="CS183" i="9"/>
  <c r="GG183" i="9" s="1"/>
  <c r="CR183" i="9"/>
  <c r="GF183" i="9" s="1"/>
  <c r="CQ183" i="9"/>
  <c r="GE183" i="9" s="1"/>
  <c r="CV1033" i="8"/>
  <c r="CD49" i="9"/>
  <c r="AO143" i="9" s="1"/>
  <c r="CC49" i="9"/>
  <c r="AN143" i="9" s="1"/>
  <c r="CI1017" i="8"/>
  <c r="CH87" i="9" s="1"/>
  <c r="G181" i="9" s="1"/>
  <c r="CH1017" i="8"/>
  <c r="CF1017" i="8"/>
  <c r="CE87" i="9" s="1"/>
  <c r="D181" i="9" s="1"/>
  <c r="CE1017" i="8"/>
  <c r="CD87" i="9" s="1"/>
  <c r="CN87" i="9" s="1"/>
  <c r="CG87" i="9" l="1"/>
  <c r="F181" i="9" s="1"/>
  <c r="C181" i="9"/>
  <c r="CV1017" i="8"/>
  <c r="CZ181" i="9" l="1"/>
  <c r="GN181" i="9" s="1"/>
  <c r="CY181" i="9"/>
  <c r="GM181" i="9" s="1"/>
  <c r="CW181" i="9"/>
  <c r="GK181" i="9" s="1"/>
  <c r="CX181" i="9"/>
  <c r="GL181" i="9" s="1"/>
  <c r="CV181" i="9"/>
  <c r="GJ181" i="9" s="1"/>
  <c r="CS181" i="9"/>
  <c r="GG181" i="9" s="1"/>
  <c r="CU181" i="9"/>
  <c r="GI181" i="9" s="1"/>
  <c r="CT181" i="9"/>
  <c r="GH181" i="9" s="1"/>
  <c r="CR181" i="9"/>
  <c r="GF181" i="9" s="1"/>
  <c r="CQ181" i="9"/>
  <c r="GE181" i="9" s="1"/>
  <c r="CI1008" i="8"/>
  <c r="CH86" i="9" s="1"/>
  <c r="H180" i="9" s="1"/>
  <c r="CH1008" i="8"/>
  <c r="CF1008" i="8"/>
  <c r="CE86" i="9" s="1"/>
  <c r="E180" i="9" s="1"/>
  <c r="CE1008" i="8"/>
  <c r="CD86" i="9" s="1"/>
  <c r="D180" i="9" s="1"/>
  <c r="CD1008" i="8"/>
  <c r="CC86" i="9" s="1"/>
  <c r="CN86" i="9" s="1"/>
  <c r="CG86" i="9" l="1"/>
  <c r="G180" i="9" s="1"/>
  <c r="C180" i="9"/>
  <c r="CR180" i="9" s="1"/>
  <c r="GF180" i="9" s="1"/>
  <c r="CV1008" i="8"/>
  <c r="CB49" i="9"/>
  <c r="AM143" i="9" s="1"/>
  <c r="CI995" i="8"/>
  <c r="CH85" i="9" s="1"/>
  <c r="I179" i="9" s="1"/>
  <c r="CH995" i="8"/>
  <c r="CF995" i="8"/>
  <c r="CE85" i="9" s="1"/>
  <c r="F179" i="9" s="1"/>
  <c r="CE995" i="8"/>
  <c r="CD85" i="9" s="1"/>
  <c r="E179" i="9" s="1"/>
  <c r="CD995" i="8"/>
  <c r="CC85" i="9" s="1"/>
  <c r="D179" i="9" s="1"/>
  <c r="CC995" i="8"/>
  <c r="CB85" i="9" s="1"/>
  <c r="CN85" i="9" s="1"/>
  <c r="CU180" i="9" l="1"/>
  <c r="GI180" i="9" s="1"/>
  <c r="CS180" i="9"/>
  <c r="GG180" i="9" s="1"/>
  <c r="DA180" i="9"/>
  <c r="GO180" i="9" s="1"/>
  <c r="CZ180" i="9"/>
  <c r="GN180" i="9" s="1"/>
  <c r="CX180" i="9"/>
  <c r="GL180" i="9" s="1"/>
  <c r="CW180" i="9"/>
  <c r="GK180" i="9" s="1"/>
  <c r="CY180" i="9"/>
  <c r="GM180" i="9" s="1"/>
  <c r="CT180" i="9"/>
  <c r="GH180" i="9" s="1"/>
  <c r="CV180" i="9"/>
  <c r="GJ180" i="9" s="1"/>
  <c r="CG85" i="9"/>
  <c r="H179" i="9" s="1"/>
  <c r="CQ180" i="9"/>
  <c r="GE180" i="9" s="1"/>
  <c r="C179" i="9"/>
  <c r="CR179" i="9" s="1"/>
  <c r="GF179" i="9" s="1"/>
  <c r="CV995" i="8"/>
  <c r="CA49" i="9"/>
  <c r="AL143" i="9" s="1"/>
  <c r="CI983" i="8"/>
  <c r="CH84" i="9" s="1"/>
  <c r="J178" i="9" s="1"/>
  <c r="CH983" i="8"/>
  <c r="CF983" i="8"/>
  <c r="CE84" i="9" s="1"/>
  <c r="G178" i="9" s="1"/>
  <c r="CE983" i="8"/>
  <c r="CD84" i="9" s="1"/>
  <c r="F178" i="9" s="1"/>
  <c r="CD983" i="8"/>
  <c r="CC84" i="9" s="1"/>
  <c r="E178" i="9" s="1"/>
  <c r="CC983" i="8"/>
  <c r="CB84" i="9" s="1"/>
  <c r="D178" i="9" s="1"/>
  <c r="CB983" i="8"/>
  <c r="CA84" i="9" s="1"/>
  <c r="CN84" i="9" s="1"/>
  <c r="CV179" i="9" l="1"/>
  <c r="GJ179" i="9" s="1"/>
  <c r="DB179" i="9"/>
  <c r="GP179" i="9" s="1"/>
  <c r="DA179" i="9"/>
  <c r="GO179" i="9" s="1"/>
  <c r="CZ179" i="9"/>
  <c r="GN179" i="9" s="1"/>
  <c r="CX179" i="9"/>
  <c r="GL179" i="9" s="1"/>
  <c r="CY179" i="9"/>
  <c r="GM179" i="9" s="1"/>
  <c r="CU179" i="9"/>
  <c r="GI179" i="9" s="1"/>
  <c r="CT179" i="9"/>
  <c r="GH179" i="9" s="1"/>
  <c r="CS179" i="9"/>
  <c r="GG179" i="9" s="1"/>
  <c r="CW179" i="9"/>
  <c r="GK179" i="9" s="1"/>
  <c r="CG84" i="9"/>
  <c r="I178" i="9" s="1"/>
  <c r="C178" i="9"/>
  <c r="CT178" i="9" s="1"/>
  <c r="GH178" i="9" s="1"/>
  <c r="CQ179" i="9"/>
  <c r="GE179" i="9" s="1"/>
  <c r="CV983" i="8"/>
  <c r="CW178" i="9" l="1"/>
  <c r="GK178" i="9" s="1"/>
  <c r="DC178" i="9"/>
  <c r="GQ178" i="9" s="1"/>
  <c r="DA178" i="9"/>
  <c r="GO178" i="9" s="1"/>
  <c r="CZ178" i="9"/>
  <c r="GN178" i="9" s="1"/>
  <c r="DB178" i="9"/>
  <c r="GP178" i="9" s="1"/>
  <c r="CY178" i="9"/>
  <c r="GM178" i="9" s="1"/>
  <c r="CV178" i="9"/>
  <c r="GJ178" i="9" s="1"/>
  <c r="CS178" i="9"/>
  <c r="GG178" i="9" s="1"/>
  <c r="CU178" i="9"/>
  <c r="GI178" i="9" s="1"/>
  <c r="CR178" i="9"/>
  <c r="GF178" i="9" s="1"/>
  <c r="CX178" i="9"/>
  <c r="GL178" i="9" s="1"/>
  <c r="CQ178" i="9"/>
  <c r="GE178" i="9" s="1"/>
  <c r="BZ49" i="9"/>
  <c r="AK143" i="9" s="1"/>
  <c r="CI970" i="8"/>
  <c r="CH83" i="9" s="1"/>
  <c r="K177" i="9" s="1"/>
  <c r="CH970" i="8"/>
  <c r="CG970" i="8"/>
  <c r="CF970" i="8"/>
  <c r="CE83" i="9" s="1"/>
  <c r="H177" i="9" s="1"/>
  <c r="CE970" i="8"/>
  <c r="CD83" i="9" s="1"/>
  <c r="G177" i="9" s="1"/>
  <c r="CD970" i="8"/>
  <c r="CC83" i="9" s="1"/>
  <c r="F177" i="9" s="1"/>
  <c r="CC970" i="8"/>
  <c r="CB83" i="9" s="1"/>
  <c r="E177" i="9" s="1"/>
  <c r="CB970" i="8"/>
  <c r="CA83" i="9" s="1"/>
  <c r="D177" i="9" s="1"/>
  <c r="CA970" i="8"/>
  <c r="BZ83" i="9" s="1"/>
  <c r="CN83" i="9" s="1"/>
  <c r="CG83" i="9" l="1"/>
  <c r="J177" i="9" s="1"/>
  <c r="CF83" i="9"/>
  <c r="I177" i="9" s="1"/>
  <c r="C177" i="9"/>
  <c r="CV177" i="9" s="1"/>
  <c r="GJ177" i="9" s="1"/>
  <c r="CV970" i="8"/>
  <c r="CI954" i="8"/>
  <c r="CH82" i="9" s="1"/>
  <c r="L176" i="9" s="1"/>
  <c r="CH954" i="8"/>
  <c r="CG954" i="8"/>
  <c r="CF954" i="8"/>
  <c r="CE82" i="9" s="1"/>
  <c r="I176" i="9" s="1"/>
  <c r="CE954" i="8"/>
  <c r="CD82" i="9" s="1"/>
  <c r="H176" i="9" s="1"/>
  <c r="CD954" i="8"/>
  <c r="CC82" i="9" s="1"/>
  <c r="G176" i="9" s="1"/>
  <c r="CC954" i="8"/>
  <c r="CB82" i="9" s="1"/>
  <c r="F176" i="9" s="1"/>
  <c r="CB954" i="8"/>
  <c r="CA82" i="9" s="1"/>
  <c r="E176" i="9" s="1"/>
  <c r="CA954" i="8"/>
  <c r="BZ82" i="9" s="1"/>
  <c r="D176" i="9" s="1"/>
  <c r="CH935" i="8"/>
  <c r="CG935" i="8"/>
  <c r="CF935" i="8"/>
  <c r="CE81" i="9" s="1"/>
  <c r="J175" i="9" s="1"/>
  <c r="CE935" i="8"/>
  <c r="CD81" i="9" s="1"/>
  <c r="I175" i="9" s="1"/>
  <c r="CD935" i="8"/>
  <c r="CC81" i="9" s="1"/>
  <c r="H175" i="9" s="1"/>
  <c r="CC935" i="8"/>
  <c r="CB81" i="9" s="1"/>
  <c r="G175" i="9" s="1"/>
  <c r="CB935" i="8"/>
  <c r="CA81" i="9" s="1"/>
  <c r="F175" i="9" s="1"/>
  <c r="CA935" i="8"/>
  <c r="BZ81" i="9" s="1"/>
  <c r="E175" i="9" s="1"/>
  <c r="BZ935" i="8"/>
  <c r="CH924" i="8"/>
  <c r="CG924" i="8"/>
  <c r="CF924" i="8"/>
  <c r="CE80" i="9" s="1"/>
  <c r="K174" i="9" s="1"/>
  <c r="CE924" i="8"/>
  <c r="CD80" i="9" s="1"/>
  <c r="J174" i="9" s="1"/>
  <c r="CD924" i="8"/>
  <c r="CC80" i="9" s="1"/>
  <c r="I174" i="9" s="1"/>
  <c r="CC924" i="8"/>
  <c r="CB80" i="9" s="1"/>
  <c r="H174" i="9" s="1"/>
  <c r="CB924" i="8"/>
  <c r="CA80" i="9" s="1"/>
  <c r="G174" i="9" s="1"/>
  <c r="CA924" i="8"/>
  <c r="BZ80" i="9" s="1"/>
  <c r="F174" i="9" s="1"/>
  <c r="BZ924" i="8"/>
  <c r="CH917" i="8"/>
  <c r="CG917" i="8"/>
  <c r="CF917" i="8"/>
  <c r="CE79" i="9" s="1"/>
  <c r="L173" i="9" s="1"/>
  <c r="CE917" i="8"/>
  <c r="CD79" i="9" s="1"/>
  <c r="K173" i="9" s="1"/>
  <c r="CD917" i="8"/>
  <c r="CC79" i="9" s="1"/>
  <c r="J173" i="9" s="1"/>
  <c r="CC917" i="8"/>
  <c r="CB79" i="9" s="1"/>
  <c r="I173" i="9" s="1"/>
  <c r="CB917" i="8"/>
  <c r="CA79" i="9" s="1"/>
  <c r="H173" i="9" s="1"/>
  <c r="CA917" i="8"/>
  <c r="BZ79" i="9" s="1"/>
  <c r="G173" i="9" s="1"/>
  <c r="BZ917" i="8"/>
  <c r="CH906" i="8"/>
  <c r="CG906" i="8"/>
  <c r="CF906" i="8"/>
  <c r="CE78" i="9" s="1"/>
  <c r="M172" i="9" s="1"/>
  <c r="CE906" i="8"/>
  <c r="CD78" i="9" s="1"/>
  <c r="L172" i="9" s="1"/>
  <c r="CD906" i="8"/>
  <c r="CC78" i="9" s="1"/>
  <c r="K172" i="9" s="1"/>
  <c r="CC906" i="8"/>
  <c r="CB78" i="9" s="1"/>
  <c r="J172" i="9" s="1"/>
  <c r="CB906" i="8"/>
  <c r="CA78" i="9" s="1"/>
  <c r="I172" i="9" s="1"/>
  <c r="CA906" i="8"/>
  <c r="BZ78" i="9" s="1"/>
  <c r="H172" i="9" s="1"/>
  <c r="BZ906" i="8"/>
  <c r="CF893" i="8"/>
  <c r="CE77" i="9" s="1"/>
  <c r="N171" i="9" s="1"/>
  <c r="CE893" i="8"/>
  <c r="CD77" i="9" s="1"/>
  <c r="M171" i="9" s="1"/>
  <c r="CD893" i="8"/>
  <c r="CC77" i="9" s="1"/>
  <c r="L171" i="9" s="1"/>
  <c r="CC893" i="8"/>
  <c r="CB77" i="9" s="1"/>
  <c r="K171" i="9" s="1"/>
  <c r="CB893" i="8"/>
  <c r="CA77" i="9" s="1"/>
  <c r="J171" i="9" s="1"/>
  <c r="CA893" i="8"/>
  <c r="BZ77" i="9" s="1"/>
  <c r="I171" i="9" s="1"/>
  <c r="BZ893" i="8"/>
  <c r="CE880" i="8"/>
  <c r="CD76" i="9" s="1"/>
  <c r="N170" i="9" s="1"/>
  <c r="CD880" i="8"/>
  <c r="CC76" i="9" s="1"/>
  <c r="M170" i="9" s="1"/>
  <c r="CC880" i="8"/>
  <c r="CB76" i="9" s="1"/>
  <c r="L170" i="9" s="1"/>
  <c r="CB880" i="8"/>
  <c r="CA76" i="9" s="1"/>
  <c r="K170" i="9" s="1"/>
  <c r="CA880" i="8"/>
  <c r="BZ76" i="9" s="1"/>
  <c r="J170" i="9" s="1"/>
  <c r="BZ880" i="8"/>
  <c r="CD868" i="8"/>
  <c r="CC75" i="9" s="1"/>
  <c r="N169" i="9" s="1"/>
  <c r="CC868" i="8"/>
  <c r="CB75" i="9" s="1"/>
  <c r="M169" i="9" s="1"/>
  <c r="CB868" i="8"/>
  <c r="CA75" i="9" s="1"/>
  <c r="L169" i="9" s="1"/>
  <c r="CA868" i="8"/>
  <c r="BZ75" i="9" s="1"/>
  <c r="K169" i="9" s="1"/>
  <c r="BZ868" i="8"/>
  <c r="CC858" i="8"/>
  <c r="CB74" i="9" s="1"/>
  <c r="N168" i="9" s="1"/>
  <c r="CB858" i="8"/>
  <c r="CA74" i="9" s="1"/>
  <c r="M168" i="9" s="1"/>
  <c r="CA858" i="8"/>
  <c r="BZ74" i="9" s="1"/>
  <c r="L168" i="9" s="1"/>
  <c r="BZ858" i="8"/>
  <c r="CB851" i="8"/>
  <c r="CA73" i="9" s="1"/>
  <c r="N167" i="9" s="1"/>
  <c r="CA851" i="8"/>
  <c r="BZ73" i="9" s="1"/>
  <c r="M167" i="9" s="1"/>
  <c r="BZ851" i="8"/>
  <c r="CA842" i="8"/>
  <c r="BZ72" i="9" s="1"/>
  <c r="N166" i="9" s="1"/>
  <c r="BZ842" i="8"/>
  <c r="BZ830" i="8"/>
  <c r="CY177" i="9" l="1"/>
  <c r="GM177" i="9" s="1"/>
  <c r="CX177" i="9"/>
  <c r="GL177" i="9" s="1"/>
  <c r="DD177" i="9"/>
  <c r="GR177" i="9" s="1"/>
  <c r="DB177" i="9"/>
  <c r="GP177" i="9" s="1"/>
  <c r="CZ177" i="9"/>
  <c r="GN177" i="9" s="1"/>
  <c r="DC177" i="9"/>
  <c r="GQ177" i="9" s="1"/>
  <c r="DA177" i="9"/>
  <c r="GO177" i="9" s="1"/>
  <c r="CU177" i="9"/>
  <c r="GI177" i="9" s="1"/>
  <c r="CR177" i="9"/>
  <c r="GF177" i="9" s="1"/>
  <c r="CW177" i="9"/>
  <c r="GK177" i="9" s="1"/>
  <c r="CT177" i="9"/>
  <c r="GH177" i="9" s="1"/>
  <c r="CS177" i="9"/>
  <c r="GG177" i="9" s="1"/>
  <c r="CG81" i="9"/>
  <c r="L175" i="9" s="1"/>
  <c r="CG82" i="9"/>
  <c r="K176" i="9" s="1"/>
  <c r="CG78" i="9"/>
  <c r="O172" i="9" s="1"/>
  <c r="CG79" i="9"/>
  <c r="N173" i="9" s="1"/>
  <c r="CG80" i="9"/>
  <c r="M174" i="9" s="1"/>
  <c r="CF79" i="9"/>
  <c r="M173" i="9" s="1"/>
  <c r="CF80" i="9"/>
  <c r="L174" i="9" s="1"/>
  <c r="CF78" i="9"/>
  <c r="N172" i="9" s="1"/>
  <c r="CF81" i="9"/>
  <c r="K175" i="9" s="1"/>
  <c r="CF82" i="9"/>
  <c r="J176" i="9" s="1"/>
  <c r="CQ177" i="9"/>
  <c r="GE177" i="9" s="1"/>
  <c r="BY80" i="9"/>
  <c r="E174" i="9" s="1"/>
  <c r="BY81" i="9"/>
  <c r="D175" i="9" s="1"/>
  <c r="BY79" i="9"/>
  <c r="F173" i="9" s="1"/>
  <c r="BY78" i="9"/>
  <c r="G172" i="9" s="1"/>
  <c r="BY77" i="9"/>
  <c r="H171" i="9" s="1"/>
  <c r="BY76" i="9"/>
  <c r="I170" i="9" s="1"/>
  <c r="BY75" i="9"/>
  <c r="J169" i="9" s="1"/>
  <c r="BY74" i="9"/>
  <c r="K168" i="9" s="1"/>
  <c r="BY73" i="9"/>
  <c r="L167" i="9" s="1"/>
  <c r="BY72" i="9"/>
  <c r="M166" i="9" s="1"/>
  <c r="BY71" i="9"/>
  <c r="N165" i="9" s="1"/>
  <c r="BY49" i="9"/>
  <c r="AJ143" i="9" s="1"/>
  <c r="BZ954" i="8"/>
  <c r="BY82" i="9" s="1"/>
  <c r="CN82" i="9" s="1"/>
  <c r="C176" i="9" l="1"/>
  <c r="CV954" i="8"/>
  <c r="DE176" i="9" l="1"/>
  <c r="GS176" i="9" s="1"/>
  <c r="DB176" i="9"/>
  <c r="GP176" i="9" s="1"/>
  <c r="DD176" i="9"/>
  <c r="GR176" i="9" s="1"/>
  <c r="DC176" i="9"/>
  <c r="GQ176" i="9" s="1"/>
  <c r="DA176" i="9"/>
  <c r="GO176" i="9" s="1"/>
  <c r="CS176" i="9"/>
  <c r="GG176" i="9" s="1"/>
  <c r="CT176" i="9"/>
  <c r="GH176" i="9" s="1"/>
  <c r="CW176" i="9"/>
  <c r="GK176" i="9" s="1"/>
  <c r="CU176" i="9"/>
  <c r="GI176" i="9" s="1"/>
  <c r="CR176" i="9"/>
  <c r="GF176" i="9" s="1"/>
  <c r="CV176" i="9"/>
  <c r="GJ176" i="9" s="1"/>
  <c r="CZ176" i="9"/>
  <c r="GN176" i="9" s="1"/>
  <c r="CY176" i="9"/>
  <c r="GM176" i="9" s="1"/>
  <c r="CX176" i="9"/>
  <c r="GL176" i="9" s="1"/>
  <c r="CQ176" i="9"/>
  <c r="GE176" i="9" s="1"/>
  <c r="BX49" i="9"/>
  <c r="AI143" i="9" s="1"/>
  <c r="BY821" i="8"/>
  <c r="BX70" i="9" s="1"/>
  <c r="N164" i="9" s="1"/>
  <c r="BY830" i="8"/>
  <c r="BX71" i="9" s="1"/>
  <c r="M165" i="9" s="1"/>
  <c r="BY842" i="8"/>
  <c r="BX72" i="9" s="1"/>
  <c r="L166" i="9" s="1"/>
  <c r="BY851" i="8"/>
  <c r="BX73" i="9" s="1"/>
  <c r="K167" i="9" s="1"/>
  <c r="BY858" i="8"/>
  <c r="BX74" i="9" s="1"/>
  <c r="J168" i="9" s="1"/>
  <c r="BY868" i="8"/>
  <c r="BX75" i="9" s="1"/>
  <c r="I169" i="9" s="1"/>
  <c r="BY880" i="8"/>
  <c r="BX76" i="9" s="1"/>
  <c r="H170" i="9" s="1"/>
  <c r="BY893" i="8"/>
  <c r="BX77" i="9" s="1"/>
  <c r="G171" i="9" s="1"/>
  <c r="BY906" i="8"/>
  <c r="BX78" i="9" s="1"/>
  <c r="F172" i="9" s="1"/>
  <c r="BY917" i="8"/>
  <c r="BX79" i="9" s="1"/>
  <c r="E173" i="9" s="1"/>
  <c r="BY924" i="8"/>
  <c r="BX80" i="9" s="1"/>
  <c r="D174" i="9" s="1"/>
  <c r="BY935" i="8"/>
  <c r="BX81" i="9" s="1"/>
  <c r="CN81" i="9" s="1"/>
  <c r="CI935" i="8"/>
  <c r="CH81" i="9" s="1"/>
  <c r="M175" i="9" s="1"/>
  <c r="C175" i="9" l="1"/>
  <c r="CQ190" i="9"/>
  <c r="GE190" i="9" s="1"/>
  <c r="CV935" i="8"/>
  <c r="F8" i="5"/>
  <c r="C13" i="5"/>
  <c r="DF175" i="9" l="1"/>
  <c r="GT175" i="9" s="1"/>
  <c r="DD175" i="9"/>
  <c r="GR175" i="9" s="1"/>
  <c r="DE175" i="9"/>
  <c r="GS175" i="9" s="1"/>
  <c r="DB175" i="9"/>
  <c r="GP175" i="9" s="1"/>
  <c r="DC175" i="9"/>
  <c r="GQ175" i="9" s="1"/>
  <c r="CX175" i="9"/>
  <c r="GL175" i="9" s="1"/>
  <c r="CW175" i="9"/>
  <c r="GK175" i="9" s="1"/>
  <c r="CU175" i="9"/>
  <c r="GI175" i="9" s="1"/>
  <c r="CS175" i="9"/>
  <c r="GG175" i="9" s="1"/>
  <c r="CT175" i="9"/>
  <c r="GH175" i="9" s="1"/>
  <c r="CV175" i="9"/>
  <c r="GJ175" i="9" s="1"/>
  <c r="CY175" i="9"/>
  <c r="GM175" i="9" s="1"/>
  <c r="CZ175" i="9"/>
  <c r="GN175" i="9" s="1"/>
  <c r="CR175" i="9"/>
  <c r="GF175" i="9" s="1"/>
  <c r="DA175" i="9"/>
  <c r="GO175" i="9" s="1"/>
  <c r="CQ175" i="9"/>
  <c r="GE175" i="9" s="1"/>
  <c r="BX917" i="8"/>
  <c r="BX906" i="8"/>
  <c r="BW78" i="9" s="1"/>
  <c r="E172" i="9" s="1"/>
  <c r="BX893" i="8"/>
  <c r="BX880" i="8"/>
  <c r="BX868" i="8"/>
  <c r="BX858" i="8"/>
  <c r="BX851" i="8"/>
  <c r="BX842" i="8"/>
  <c r="BX830" i="8"/>
  <c r="BX821" i="8"/>
  <c r="BX803" i="8"/>
  <c r="BX605" i="8"/>
  <c r="BX924" i="8"/>
  <c r="BW80" i="9" l="1"/>
  <c r="CN80" i="9" s="1"/>
  <c r="BW79" i="9"/>
  <c r="D173" i="9" s="1"/>
  <c r="BW77" i="9"/>
  <c r="F171" i="9" s="1"/>
  <c r="BW76" i="9"/>
  <c r="G170" i="9" s="1"/>
  <c r="BW75" i="9"/>
  <c r="H169" i="9" s="1"/>
  <c r="BW74" i="9"/>
  <c r="I168" i="9" s="1"/>
  <c r="BW73" i="9"/>
  <c r="J167" i="9" s="1"/>
  <c r="BW72" i="9"/>
  <c r="K166" i="9" s="1"/>
  <c r="BW71" i="9"/>
  <c r="L165" i="9" s="1"/>
  <c r="BW70" i="9"/>
  <c r="M164" i="9" s="1"/>
  <c r="BW69" i="9"/>
  <c r="N163" i="9" s="1"/>
  <c r="BW49" i="9"/>
  <c r="AH143" i="9" s="1"/>
  <c r="CV623" i="8"/>
  <c r="CI924" i="8"/>
  <c r="CH80" i="9" s="1"/>
  <c r="N174" i="9" s="1"/>
  <c r="CI917" i="8"/>
  <c r="CH79" i="9" s="1"/>
  <c r="O173" i="9" s="1"/>
  <c r="CI893" i="8"/>
  <c r="CH77" i="9" s="1"/>
  <c r="Q171" i="9" s="1"/>
  <c r="CH893" i="8"/>
  <c r="CG893" i="8"/>
  <c r="CI880" i="8"/>
  <c r="CH76" i="9" s="1"/>
  <c r="R170" i="9" s="1"/>
  <c r="CH880" i="8"/>
  <c r="CG880" i="8"/>
  <c r="CF880" i="8"/>
  <c r="CE76" i="9" s="1"/>
  <c r="O170" i="9" s="1"/>
  <c r="CI868" i="8"/>
  <c r="CH75" i="9" s="1"/>
  <c r="S169" i="9" s="1"/>
  <c r="CH868" i="8"/>
  <c r="CG868" i="8"/>
  <c r="CF868" i="8"/>
  <c r="CE75" i="9" s="1"/>
  <c r="P169" i="9" s="1"/>
  <c r="CE868" i="8"/>
  <c r="CD75" i="9" s="1"/>
  <c r="O169" i="9" s="1"/>
  <c r="CI858" i="8"/>
  <c r="CH74" i="9" s="1"/>
  <c r="T168" i="9" s="1"/>
  <c r="CH858" i="8"/>
  <c r="CG858" i="8"/>
  <c r="CF858" i="8"/>
  <c r="CE74" i="9" s="1"/>
  <c r="Q168" i="9" s="1"/>
  <c r="CE858" i="8"/>
  <c r="CD74" i="9" s="1"/>
  <c r="P168" i="9" s="1"/>
  <c r="CD858" i="8"/>
  <c r="CC74" i="9" s="1"/>
  <c r="O168" i="9" s="1"/>
  <c r="CI851" i="8"/>
  <c r="CH73" i="9" s="1"/>
  <c r="U167" i="9" s="1"/>
  <c r="CH851" i="8"/>
  <c r="CG851" i="8"/>
  <c r="CF851" i="8"/>
  <c r="CE73" i="9" s="1"/>
  <c r="R167" i="9" s="1"/>
  <c r="CE851" i="8"/>
  <c r="CD73" i="9" s="1"/>
  <c r="Q167" i="9" s="1"/>
  <c r="CD851" i="8"/>
  <c r="CC73" i="9" s="1"/>
  <c r="P167" i="9" s="1"/>
  <c r="CC851" i="8"/>
  <c r="CB73" i="9" s="1"/>
  <c r="O167" i="9" s="1"/>
  <c r="CI842" i="8"/>
  <c r="CH72" i="9" s="1"/>
  <c r="V166" i="9" s="1"/>
  <c r="CH842" i="8"/>
  <c r="CG842" i="8"/>
  <c r="CF842" i="8"/>
  <c r="CE72" i="9" s="1"/>
  <c r="S166" i="9" s="1"/>
  <c r="CE842" i="8"/>
  <c r="CD72" i="9" s="1"/>
  <c r="R166" i="9" s="1"/>
  <c r="CD842" i="8"/>
  <c r="CC72" i="9" s="1"/>
  <c r="Q166" i="9" s="1"/>
  <c r="CC842" i="8"/>
  <c r="CB72" i="9" s="1"/>
  <c r="P166" i="9" s="1"/>
  <c r="CB842" i="8"/>
  <c r="CA72" i="9" s="1"/>
  <c r="O166" i="9" s="1"/>
  <c r="CI830" i="8"/>
  <c r="CH71" i="9" s="1"/>
  <c r="W165" i="9" s="1"/>
  <c r="CH830" i="8"/>
  <c r="CG830" i="8"/>
  <c r="CF830" i="8"/>
  <c r="CE71" i="9" s="1"/>
  <c r="T165" i="9" s="1"/>
  <c r="CE830" i="8"/>
  <c r="CD71" i="9" s="1"/>
  <c r="S165" i="9" s="1"/>
  <c r="CD830" i="8"/>
  <c r="CC71" i="9" s="1"/>
  <c r="R165" i="9" s="1"/>
  <c r="CC830" i="8"/>
  <c r="CB71" i="9" s="1"/>
  <c r="Q165" i="9" s="1"/>
  <c r="CB830" i="8"/>
  <c r="CA71" i="9" s="1"/>
  <c r="P165" i="9" s="1"/>
  <c r="CA830" i="8"/>
  <c r="BZ71" i="9" s="1"/>
  <c r="O165" i="9" s="1"/>
  <c r="CI821" i="8"/>
  <c r="CH70" i="9" s="1"/>
  <c r="X164" i="9" s="1"/>
  <c r="CH821" i="8"/>
  <c r="CG821" i="8"/>
  <c r="CF821" i="8"/>
  <c r="CE70" i="9" s="1"/>
  <c r="U164" i="9" s="1"/>
  <c r="CE821" i="8"/>
  <c r="CD70" i="9" s="1"/>
  <c r="T164" i="9" s="1"/>
  <c r="CD821" i="8"/>
  <c r="CC70" i="9" s="1"/>
  <c r="S164" i="9" s="1"/>
  <c r="CC821" i="8"/>
  <c r="CB70" i="9" s="1"/>
  <c r="R164" i="9" s="1"/>
  <c r="CB821" i="8"/>
  <c r="CA70" i="9" s="1"/>
  <c r="Q164" i="9" s="1"/>
  <c r="CA821" i="8"/>
  <c r="BZ70" i="9" s="1"/>
  <c r="P164" i="9" s="1"/>
  <c r="BZ821" i="8"/>
  <c r="BY70" i="9" s="1"/>
  <c r="O164" i="9" s="1"/>
  <c r="CI803" i="8"/>
  <c r="CH69" i="9" s="1"/>
  <c r="Y163" i="9" s="1"/>
  <c r="CH803" i="8"/>
  <c r="CG803" i="8"/>
  <c r="CF803" i="8"/>
  <c r="CE69" i="9" s="1"/>
  <c r="V163" i="9" s="1"/>
  <c r="CE803" i="8"/>
  <c r="CD69" i="9" s="1"/>
  <c r="U163" i="9" s="1"/>
  <c r="CD803" i="8"/>
  <c r="CC69" i="9" s="1"/>
  <c r="T163" i="9" s="1"/>
  <c r="CC803" i="8"/>
  <c r="CB69" i="9" s="1"/>
  <c r="S163" i="9" s="1"/>
  <c r="CB803" i="8"/>
  <c r="CA69" i="9" s="1"/>
  <c r="R163" i="9" s="1"/>
  <c r="CA803" i="8"/>
  <c r="BZ69" i="9" s="1"/>
  <c r="Q163" i="9" s="1"/>
  <c r="BZ803" i="8"/>
  <c r="BY69" i="9" s="1"/>
  <c r="P163" i="9" s="1"/>
  <c r="BY803" i="8"/>
  <c r="BX69" i="9" s="1"/>
  <c r="O163" i="9" s="1"/>
  <c r="CI795" i="8"/>
  <c r="CH68" i="9" s="1"/>
  <c r="Z162" i="9" s="1"/>
  <c r="CH795" i="8"/>
  <c r="CG795" i="8"/>
  <c r="CF795" i="8"/>
  <c r="CE68" i="9" s="1"/>
  <c r="W162" i="9" s="1"/>
  <c r="CE795" i="8"/>
  <c r="CD68" i="9" s="1"/>
  <c r="V162" i="9" s="1"/>
  <c r="CD795" i="8"/>
  <c r="CC68" i="9" s="1"/>
  <c r="U162" i="9" s="1"/>
  <c r="CC795" i="8"/>
  <c r="CB68" i="9" s="1"/>
  <c r="T162" i="9" s="1"/>
  <c r="CB795" i="8"/>
  <c r="CA68" i="9" s="1"/>
  <c r="S162" i="9" s="1"/>
  <c r="CA795" i="8"/>
  <c r="BZ68" i="9" s="1"/>
  <c r="R162" i="9" s="1"/>
  <c r="BZ795" i="8"/>
  <c r="BY68" i="9" s="1"/>
  <c r="Q162" i="9" s="1"/>
  <c r="BY795" i="8"/>
  <c r="BX68" i="9" s="1"/>
  <c r="P162" i="9" s="1"/>
  <c r="BX795" i="8"/>
  <c r="BW68" i="9" s="1"/>
  <c r="O162" i="9" s="1"/>
  <c r="CI783" i="8"/>
  <c r="CH67" i="9" s="1"/>
  <c r="AA161" i="9" s="1"/>
  <c r="CH783" i="8"/>
  <c r="CG783" i="8"/>
  <c r="CF783" i="8"/>
  <c r="CE67" i="9" s="1"/>
  <c r="X161" i="9" s="1"/>
  <c r="CE783" i="8"/>
  <c r="CD67" i="9" s="1"/>
  <c r="W161" i="9" s="1"/>
  <c r="CD783" i="8"/>
  <c r="CC67" i="9" s="1"/>
  <c r="V161" i="9" s="1"/>
  <c r="CC783" i="8"/>
  <c r="CB67" i="9" s="1"/>
  <c r="U161" i="9" s="1"/>
  <c r="CB783" i="8"/>
  <c r="CA67" i="9" s="1"/>
  <c r="T161" i="9" s="1"/>
  <c r="CA783" i="8"/>
  <c r="BZ67" i="9" s="1"/>
  <c r="S161" i="9" s="1"/>
  <c r="BZ783" i="8"/>
  <c r="BY67" i="9" s="1"/>
  <c r="R161" i="9" s="1"/>
  <c r="BY783" i="8"/>
  <c r="BX67" i="9" s="1"/>
  <c r="Q161" i="9" s="1"/>
  <c r="BX783" i="8"/>
  <c r="BW67" i="9" s="1"/>
  <c r="P161" i="9" s="1"/>
  <c r="CI772" i="8"/>
  <c r="CH66" i="9" s="1"/>
  <c r="AB160" i="9" s="1"/>
  <c r="CH772" i="8"/>
  <c r="CG772" i="8"/>
  <c r="CF772" i="8"/>
  <c r="CE66" i="9" s="1"/>
  <c r="Y160" i="9" s="1"/>
  <c r="CE772" i="8"/>
  <c r="CD66" i="9" s="1"/>
  <c r="X160" i="9" s="1"/>
  <c r="CD772" i="8"/>
  <c r="CC66" i="9" s="1"/>
  <c r="W160" i="9" s="1"/>
  <c r="CC772" i="8"/>
  <c r="CB66" i="9" s="1"/>
  <c r="V160" i="9" s="1"/>
  <c r="CB772" i="8"/>
  <c r="CA66" i="9" s="1"/>
  <c r="U160" i="9" s="1"/>
  <c r="CA772" i="8"/>
  <c r="BZ66" i="9" s="1"/>
  <c r="T160" i="9" s="1"/>
  <c r="BZ772" i="8"/>
  <c r="BY66" i="9" s="1"/>
  <c r="S160" i="9" s="1"/>
  <c r="BY772" i="8"/>
  <c r="BX66" i="9" s="1"/>
  <c r="R160" i="9" s="1"/>
  <c r="BX772" i="8"/>
  <c r="BW66" i="9" s="1"/>
  <c r="Q160" i="9" s="1"/>
  <c r="CI762" i="8"/>
  <c r="CH65" i="9" s="1"/>
  <c r="AC159" i="9" s="1"/>
  <c r="CH762" i="8"/>
  <c r="CG762" i="8"/>
  <c r="CF762" i="8"/>
  <c r="CE65" i="9" s="1"/>
  <c r="Z159" i="9" s="1"/>
  <c r="CE762" i="8"/>
  <c r="CD65" i="9" s="1"/>
  <c r="Y159" i="9" s="1"/>
  <c r="CD762" i="8"/>
  <c r="CC65" i="9" s="1"/>
  <c r="X159" i="9" s="1"/>
  <c r="CC762" i="8"/>
  <c r="CB65" i="9" s="1"/>
  <c r="W159" i="9" s="1"/>
  <c r="CB762" i="8"/>
  <c r="CA65" i="9" s="1"/>
  <c r="V159" i="9" s="1"/>
  <c r="CA762" i="8"/>
  <c r="BZ65" i="9" s="1"/>
  <c r="U159" i="9" s="1"/>
  <c r="BZ762" i="8"/>
  <c r="BY65" i="9" s="1"/>
  <c r="T159" i="9" s="1"/>
  <c r="BY762" i="8"/>
  <c r="BX65" i="9" s="1"/>
  <c r="S159" i="9" s="1"/>
  <c r="BX762" i="8"/>
  <c r="BW65" i="9" s="1"/>
  <c r="R159" i="9" s="1"/>
  <c r="CI746" i="8"/>
  <c r="CH64" i="9" s="1"/>
  <c r="AD158" i="9" s="1"/>
  <c r="CH746" i="8"/>
  <c r="CG746" i="8"/>
  <c r="CF746" i="8"/>
  <c r="CE64" i="9" s="1"/>
  <c r="AA158" i="9" s="1"/>
  <c r="CE746" i="8"/>
  <c r="CD64" i="9" s="1"/>
  <c r="Z158" i="9" s="1"/>
  <c r="CD746" i="8"/>
  <c r="CC64" i="9" s="1"/>
  <c r="Y158" i="9" s="1"/>
  <c r="CC746" i="8"/>
  <c r="CB64" i="9" s="1"/>
  <c r="X158" i="9" s="1"/>
  <c r="CB746" i="8"/>
  <c r="CA64" i="9" s="1"/>
  <c r="W158" i="9" s="1"/>
  <c r="CA746" i="8"/>
  <c r="BZ64" i="9" s="1"/>
  <c r="V158" i="9" s="1"/>
  <c r="BZ746" i="8"/>
  <c r="BY64" i="9" s="1"/>
  <c r="U158" i="9" s="1"/>
  <c r="BY746" i="8"/>
  <c r="BX64" i="9" s="1"/>
  <c r="T158" i="9" s="1"/>
  <c r="BX746" i="8"/>
  <c r="BW64" i="9" s="1"/>
  <c r="S158" i="9" s="1"/>
  <c r="CI731" i="8"/>
  <c r="CH63" i="9" s="1"/>
  <c r="AE157" i="9" s="1"/>
  <c r="CH731" i="8"/>
  <c r="CG731" i="8"/>
  <c r="CF731" i="8"/>
  <c r="CE63" i="9" s="1"/>
  <c r="AB157" i="9" s="1"/>
  <c r="CE731" i="8"/>
  <c r="CD63" i="9" s="1"/>
  <c r="AA157" i="9" s="1"/>
  <c r="CD731" i="8"/>
  <c r="CC63" i="9" s="1"/>
  <c r="Z157" i="9" s="1"/>
  <c r="CC731" i="8"/>
  <c r="CB63" i="9" s="1"/>
  <c r="Y157" i="9" s="1"/>
  <c r="CB731" i="8"/>
  <c r="CA63" i="9" s="1"/>
  <c r="X157" i="9" s="1"/>
  <c r="CA731" i="8"/>
  <c r="BZ63" i="9" s="1"/>
  <c r="W157" i="9" s="1"/>
  <c r="BZ731" i="8"/>
  <c r="BY63" i="9" s="1"/>
  <c r="V157" i="9" s="1"/>
  <c r="BY731" i="8"/>
  <c r="BX63" i="9" s="1"/>
  <c r="U157" i="9" s="1"/>
  <c r="BX731" i="8"/>
  <c r="BW63" i="9" s="1"/>
  <c r="T157" i="9" s="1"/>
  <c r="CI724" i="8"/>
  <c r="CH62" i="9" s="1"/>
  <c r="AF156" i="9" s="1"/>
  <c r="CH724" i="8"/>
  <c r="CG724" i="8"/>
  <c r="CF724" i="8"/>
  <c r="CE62" i="9" s="1"/>
  <c r="AC156" i="9" s="1"/>
  <c r="CE724" i="8"/>
  <c r="CD62" i="9" s="1"/>
  <c r="AB156" i="9" s="1"/>
  <c r="CD724" i="8"/>
  <c r="CC62" i="9" s="1"/>
  <c r="AA156" i="9" s="1"/>
  <c r="CC724" i="8"/>
  <c r="CB62" i="9" s="1"/>
  <c r="Z156" i="9" s="1"/>
  <c r="CB724" i="8"/>
  <c r="CA62" i="9" s="1"/>
  <c r="Y156" i="9" s="1"/>
  <c r="CA724" i="8"/>
  <c r="BZ62" i="9" s="1"/>
  <c r="X156" i="9" s="1"/>
  <c r="BZ724" i="8"/>
  <c r="BY62" i="9" s="1"/>
  <c r="W156" i="9" s="1"/>
  <c r="BY724" i="8"/>
  <c r="BX62" i="9" s="1"/>
  <c r="V156" i="9" s="1"/>
  <c r="BX724" i="8"/>
  <c r="BW62" i="9" s="1"/>
  <c r="U156" i="9" s="1"/>
  <c r="CI709" i="8"/>
  <c r="CH61" i="9" s="1"/>
  <c r="AG155" i="9" s="1"/>
  <c r="CH709" i="8"/>
  <c r="CG709" i="8"/>
  <c r="CF709" i="8"/>
  <c r="CE61" i="9" s="1"/>
  <c r="AD155" i="9" s="1"/>
  <c r="CE709" i="8"/>
  <c r="CD61" i="9" s="1"/>
  <c r="AC155" i="9" s="1"/>
  <c r="CD709" i="8"/>
  <c r="CC61" i="9" s="1"/>
  <c r="AB155" i="9" s="1"/>
  <c r="CC709" i="8"/>
  <c r="CB61" i="9" s="1"/>
  <c r="AA155" i="9" s="1"/>
  <c r="CB709" i="8"/>
  <c r="CA61" i="9" s="1"/>
  <c r="Z155" i="9" s="1"/>
  <c r="CA709" i="8"/>
  <c r="BZ61" i="9" s="1"/>
  <c r="Y155" i="9" s="1"/>
  <c r="BZ709" i="8"/>
  <c r="BY61" i="9" s="1"/>
  <c r="X155" i="9" s="1"/>
  <c r="BY709" i="8"/>
  <c r="BX61" i="9" s="1"/>
  <c r="W155" i="9" s="1"/>
  <c r="BX709" i="8"/>
  <c r="BW61" i="9" s="1"/>
  <c r="V155" i="9" s="1"/>
  <c r="CI692" i="8"/>
  <c r="CH60" i="9" s="1"/>
  <c r="AH154" i="9" s="1"/>
  <c r="CH692" i="8"/>
  <c r="CG692" i="8"/>
  <c r="CF692" i="8"/>
  <c r="CE60" i="9" s="1"/>
  <c r="AE154" i="9" s="1"/>
  <c r="CE692" i="8"/>
  <c r="CD60" i="9" s="1"/>
  <c r="AD154" i="9" s="1"/>
  <c r="CD692" i="8"/>
  <c r="CC60" i="9" s="1"/>
  <c r="AC154" i="9" s="1"/>
  <c r="CC692" i="8"/>
  <c r="CB60" i="9" s="1"/>
  <c r="AB154" i="9" s="1"/>
  <c r="CB692" i="8"/>
  <c r="CA60" i="9" s="1"/>
  <c r="AA154" i="9" s="1"/>
  <c r="CA692" i="8"/>
  <c r="BZ60" i="9" s="1"/>
  <c r="Z154" i="9" s="1"/>
  <c r="BZ692" i="8"/>
  <c r="BY60" i="9" s="1"/>
  <c r="Y154" i="9" s="1"/>
  <c r="BY692" i="8"/>
  <c r="BX60" i="9" s="1"/>
  <c r="X154" i="9" s="1"/>
  <c r="BX692" i="8"/>
  <c r="BW60" i="9" s="1"/>
  <c r="W154" i="9" s="1"/>
  <c r="CI682" i="8"/>
  <c r="CH59" i="9" s="1"/>
  <c r="AI153" i="9" s="1"/>
  <c r="CH682" i="8"/>
  <c r="CG682" i="8"/>
  <c r="CF682" i="8"/>
  <c r="CE59" i="9" s="1"/>
  <c r="AF153" i="9" s="1"/>
  <c r="CE682" i="8"/>
  <c r="CD59" i="9" s="1"/>
  <c r="AE153" i="9" s="1"/>
  <c r="CD682" i="8"/>
  <c r="CC59" i="9" s="1"/>
  <c r="AD153" i="9" s="1"/>
  <c r="CC682" i="8"/>
  <c r="CB59" i="9" s="1"/>
  <c r="AC153" i="9" s="1"/>
  <c r="CB682" i="8"/>
  <c r="CA59" i="9" s="1"/>
  <c r="AB153" i="9" s="1"/>
  <c r="CA682" i="8"/>
  <c r="BZ59" i="9" s="1"/>
  <c r="AA153" i="9" s="1"/>
  <c r="BZ682" i="8"/>
  <c r="BY59" i="9" s="1"/>
  <c r="Z153" i="9" s="1"/>
  <c r="BY682" i="8"/>
  <c r="BX59" i="9" s="1"/>
  <c r="Y153" i="9" s="1"/>
  <c r="BX682" i="8"/>
  <c r="BW59" i="9" s="1"/>
  <c r="X153" i="9" s="1"/>
  <c r="CI674" i="8"/>
  <c r="CH58" i="9" s="1"/>
  <c r="AJ152" i="9" s="1"/>
  <c r="CH674" i="8"/>
  <c r="CG674" i="8"/>
  <c r="CF674" i="8"/>
  <c r="CE58" i="9" s="1"/>
  <c r="AG152" i="9" s="1"/>
  <c r="CE674" i="8"/>
  <c r="CD58" i="9" s="1"/>
  <c r="AF152" i="9" s="1"/>
  <c r="CD674" i="8"/>
  <c r="CC58" i="9" s="1"/>
  <c r="AE152" i="9" s="1"/>
  <c r="CC674" i="8"/>
  <c r="CB58" i="9" s="1"/>
  <c r="AD152" i="9" s="1"/>
  <c r="CB674" i="8"/>
  <c r="CA58" i="9" s="1"/>
  <c r="AC152" i="9" s="1"/>
  <c r="CA674" i="8"/>
  <c r="BZ58" i="9" s="1"/>
  <c r="AB152" i="9" s="1"/>
  <c r="BZ674" i="8"/>
  <c r="BY58" i="9" s="1"/>
  <c r="AA152" i="9" s="1"/>
  <c r="BY674" i="8"/>
  <c r="BX58" i="9" s="1"/>
  <c r="Z152" i="9" s="1"/>
  <c r="BX674" i="8"/>
  <c r="BW58" i="9" s="1"/>
  <c r="Y152" i="9" s="1"/>
  <c r="CI666" i="8"/>
  <c r="CH57" i="9" s="1"/>
  <c r="AK151" i="9" s="1"/>
  <c r="CH666" i="8"/>
  <c r="CG666" i="8"/>
  <c r="CF666" i="8"/>
  <c r="CE57" i="9" s="1"/>
  <c r="AH151" i="9" s="1"/>
  <c r="CE666" i="8"/>
  <c r="CD57" i="9" s="1"/>
  <c r="AG151" i="9" s="1"/>
  <c r="CD666" i="8"/>
  <c r="CC57" i="9" s="1"/>
  <c r="AF151" i="9" s="1"/>
  <c r="CC666" i="8"/>
  <c r="CB57" i="9" s="1"/>
  <c r="AE151" i="9" s="1"/>
  <c r="CB666" i="8"/>
  <c r="CA57" i="9" s="1"/>
  <c r="AD151" i="9" s="1"/>
  <c r="CA666" i="8"/>
  <c r="BZ57" i="9" s="1"/>
  <c r="AC151" i="9" s="1"/>
  <c r="BZ666" i="8"/>
  <c r="BY57" i="9" s="1"/>
  <c r="AB151" i="9" s="1"/>
  <c r="BY666" i="8"/>
  <c r="BX57" i="9" s="1"/>
  <c r="AA151" i="9" s="1"/>
  <c r="BX666" i="8"/>
  <c r="BW57" i="9" s="1"/>
  <c r="Z151" i="9" s="1"/>
  <c r="CI660" i="8"/>
  <c r="CH56" i="9" s="1"/>
  <c r="AL150" i="9" s="1"/>
  <c r="CH660" i="8"/>
  <c r="CG660" i="8"/>
  <c r="CF660" i="8"/>
  <c r="CE56" i="9" s="1"/>
  <c r="AI150" i="9" s="1"/>
  <c r="CE660" i="8"/>
  <c r="CD56" i="9" s="1"/>
  <c r="AH150" i="9" s="1"/>
  <c r="CD660" i="8"/>
  <c r="CC56" i="9" s="1"/>
  <c r="AG150" i="9" s="1"/>
  <c r="CC660" i="8"/>
  <c r="CB56" i="9" s="1"/>
  <c r="AF150" i="9" s="1"/>
  <c r="CB660" i="8"/>
  <c r="CA56" i="9" s="1"/>
  <c r="AE150" i="9" s="1"/>
  <c r="CA660" i="8"/>
  <c r="BZ56" i="9" s="1"/>
  <c r="AD150" i="9" s="1"/>
  <c r="BZ660" i="8"/>
  <c r="BY56" i="9" s="1"/>
  <c r="AC150" i="9" s="1"/>
  <c r="BY660" i="8"/>
  <c r="BX56" i="9" s="1"/>
  <c r="AB150" i="9" s="1"/>
  <c r="BX660" i="8"/>
  <c r="BW56" i="9" s="1"/>
  <c r="AA150" i="9" s="1"/>
  <c r="CI655" i="8"/>
  <c r="CH55" i="9" s="1"/>
  <c r="AM149" i="9" s="1"/>
  <c r="CH655" i="8"/>
  <c r="CG655" i="8"/>
  <c r="CF655" i="8"/>
  <c r="CE55" i="9" s="1"/>
  <c r="AJ149" i="9" s="1"/>
  <c r="CE655" i="8"/>
  <c r="CD55" i="9" s="1"/>
  <c r="AI149" i="9" s="1"/>
  <c r="CD655" i="8"/>
  <c r="CC55" i="9" s="1"/>
  <c r="AH149" i="9" s="1"/>
  <c r="CC655" i="8"/>
  <c r="CB55" i="9" s="1"/>
  <c r="AG149" i="9" s="1"/>
  <c r="CB655" i="8"/>
  <c r="CA55" i="9" s="1"/>
  <c r="AF149" i="9" s="1"/>
  <c r="CA655" i="8"/>
  <c r="BZ55" i="9" s="1"/>
  <c r="AE149" i="9" s="1"/>
  <c r="BZ655" i="8"/>
  <c r="BY55" i="9" s="1"/>
  <c r="AD149" i="9" s="1"/>
  <c r="BY655" i="8"/>
  <c r="BX55" i="9" s="1"/>
  <c r="AC149" i="9" s="1"/>
  <c r="BX655" i="8"/>
  <c r="BW55" i="9" s="1"/>
  <c r="AB149" i="9" s="1"/>
  <c r="CI643" i="8"/>
  <c r="CH54" i="9" s="1"/>
  <c r="AN148" i="9" s="1"/>
  <c r="CH643" i="8"/>
  <c r="CG643" i="8"/>
  <c r="CF643" i="8"/>
  <c r="CE54" i="9" s="1"/>
  <c r="AK148" i="9" s="1"/>
  <c r="CE643" i="8"/>
  <c r="CD54" i="9" s="1"/>
  <c r="AJ148" i="9" s="1"/>
  <c r="CD643" i="8"/>
  <c r="CC54" i="9" s="1"/>
  <c r="AI148" i="9" s="1"/>
  <c r="CC643" i="8"/>
  <c r="CB54" i="9" s="1"/>
  <c r="AH148" i="9" s="1"/>
  <c r="CB643" i="8"/>
  <c r="CA54" i="9" s="1"/>
  <c r="AG148" i="9" s="1"/>
  <c r="CA643" i="8"/>
  <c r="BZ54" i="9" s="1"/>
  <c r="AF148" i="9" s="1"/>
  <c r="BZ643" i="8"/>
  <c r="BY54" i="9" s="1"/>
  <c r="AE148" i="9" s="1"/>
  <c r="BY643" i="8"/>
  <c r="BX54" i="9" s="1"/>
  <c r="AD148" i="9" s="1"/>
  <c r="BX643" i="8"/>
  <c r="BW54" i="9" s="1"/>
  <c r="AC148" i="9" s="1"/>
  <c r="CI636" i="8"/>
  <c r="CH53" i="9" s="1"/>
  <c r="AO147" i="9" s="1"/>
  <c r="CH636" i="8"/>
  <c r="CG636" i="8"/>
  <c r="CF636" i="8"/>
  <c r="CE53" i="9" s="1"/>
  <c r="AL147" i="9" s="1"/>
  <c r="CE636" i="8"/>
  <c r="CD53" i="9" s="1"/>
  <c r="AK147" i="9" s="1"/>
  <c r="CD636" i="8"/>
  <c r="CC53" i="9" s="1"/>
  <c r="AJ147" i="9" s="1"/>
  <c r="CC636" i="8"/>
  <c r="CB53" i="9" s="1"/>
  <c r="AI147" i="9" s="1"/>
  <c r="CB636" i="8"/>
  <c r="CA53" i="9" s="1"/>
  <c r="AH147" i="9" s="1"/>
  <c r="CA636" i="8"/>
  <c r="BZ53" i="9" s="1"/>
  <c r="AG147" i="9" s="1"/>
  <c r="BZ636" i="8"/>
  <c r="BY53" i="9" s="1"/>
  <c r="AF147" i="9" s="1"/>
  <c r="BY636" i="8"/>
  <c r="BX53" i="9" s="1"/>
  <c r="AE147" i="9" s="1"/>
  <c r="BX636" i="8"/>
  <c r="BW53" i="9" s="1"/>
  <c r="AD147" i="9" s="1"/>
  <c r="CI627" i="8"/>
  <c r="CH52" i="9" s="1"/>
  <c r="AP146" i="9" s="1"/>
  <c r="CH627" i="8"/>
  <c r="CG627" i="8"/>
  <c r="CF627" i="8"/>
  <c r="CE52" i="9" s="1"/>
  <c r="AM146" i="9" s="1"/>
  <c r="CE627" i="8"/>
  <c r="CD52" i="9" s="1"/>
  <c r="AL146" i="9" s="1"/>
  <c r="CD627" i="8"/>
  <c r="CC52" i="9" s="1"/>
  <c r="AK146" i="9" s="1"/>
  <c r="CC627" i="8"/>
  <c r="CB52" i="9" s="1"/>
  <c r="AJ146" i="9" s="1"/>
  <c r="CB627" i="8"/>
  <c r="CA52" i="9" s="1"/>
  <c r="AI146" i="9" s="1"/>
  <c r="CA627" i="8"/>
  <c r="BZ52" i="9" s="1"/>
  <c r="AH146" i="9" s="1"/>
  <c r="BZ627" i="8"/>
  <c r="BY52" i="9" s="1"/>
  <c r="AG146" i="9" s="1"/>
  <c r="BY627" i="8"/>
  <c r="BX52" i="9" s="1"/>
  <c r="AF146" i="9" s="1"/>
  <c r="BX627" i="8"/>
  <c r="BW52" i="9" s="1"/>
  <c r="AE146" i="9" s="1"/>
  <c r="CI620" i="8"/>
  <c r="CH51" i="9" s="1"/>
  <c r="AQ145" i="9" s="1"/>
  <c r="CH620" i="8"/>
  <c r="CG620" i="8"/>
  <c r="CF620" i="8"/>
  <c r="CE51" i="9" s="1"/>
  <c r="AN145" i="9" s="1"/>
  <c r="CE620" i="8"/>
  <c r="CD51" i="9" s="1"/>
  <c r="AM145" i="9" s="1"/>
  <c r="CD620" i="8"/>
  <c r="CC51" i="9" s="1"/>
  <c r="AL145" i="9" s="1"/>
  <c r="CC620" i="8"/>
  <c r="CB51" i="9" s="1"/>
  <c r="AK145" i="9" s="1"/>
  <c r="CB620" i="8"/>
  <c r="CA51" i="9" s="1"/>
  <c r="AJ145" i="9" s="1"/>
  <c r="CA620" i="8"/>
  <c r="BZ51" i="9" s="1"/>
  <c r="AI145" i="9" s="1"/>
  <c r="BZ620" i="8"/>
  <c r="BY51" i="9" s="1"/>
  <c r="AH145" i="9" s="1"/>
  <c r="BY620" i="8"/>
  <c r="BX51" i="9" s="1"/>
  <c r="AG145" i="9" s="1"/>
  <c r="BX620" i="8"/>
  <c r="BW51" i="9" s="1"/>
  <c r="AF145" i="9" s="1"/>
  <c r="CI613" i="8"/>
  <c r="CH50" i="9" s="1"/>
  <c r="AR144" i="9" s="1"/>
  <c r="CH613" i="8"/>
  <c r="CG613" i="8"/>
  <c r="CF613" i="8"/>
  <c r="CE50" i="9" s="1"/>
  <c r="AO144" i="9" s="1"/>
  <c r="CE613" i="8"/>
  <c r="CD50" i="9" s="1"/>
  <c r="AN144" i="9" s="1"/>
  <c r="CD613" i="8"/>
  <c r="CC50" i="9" s="1"/>
  <c r="AM144" i="9" s="1"/>
  <c r="CC613" i="8"/>
  <c r="CB50" i="9" s="1"/>
  <c r="AL144" i="9" s="1"/>
  <c r="CB613" i="8"/>
  <c r="CA50" i="9" s="1"/>
  <c r="AK144" i="9" s="1"/>
  <c r="CA613" i="8"/>
  <c r="BZ50" i="9" s="1"/>
  <c r="AJ144" i="9" s="1"/>
  <c r="BZ613" i="8"/>
  <c r="BY50" i="9" s="1"/>
  <c r="AI144" i="9" s="1"/>
  <c r="BY613" i="8"/>
  <c r="BX50" i="9" s="1"/>
  <c r="AH144" i="9" s="1"/>
  <c r="BX613" i="8"/>
  <c r="BW50" i="9" s="1"/>
  <c r="AG144" i="9" s="1"/>
  <c r="CI601" i="8"/>
  <c r="CH48" i="9" s="1"/>
  <c r="AT142" i="9" s="1"/>
  <c r="CH601" i="8"/>
  <c r="CG601" i="8"/>
  <c r="CF601" i="8"/>
  <c r="CE48" i="9" s="1"/>
  <c r="AQ142" i="9" s="1"/>
  <c r="CE601" i="8"/>
  <c r="CD48" i="9" s="1"/>
  <c r="AP142" i="9" s="1"/>
  <c r="CD601" i="8"/>
  <c r="CC48" i="9" s="1"/>
  <c r="AO142" i="9" s="1"/>
  <c r="CC601" i="8"/>
  <c r="CB48" i="9" s="1"/>
  <c r="AN142" i="9" s="1"/>
  <c r="CB601" i="8"/>
  <c r="CA48" i="9" s="1"/>
  <c r="AM142" i="9" s="1"/>
  <c r="CA601" i="8"/>
  <c r="BZ48" i="9" s="1"/>
  <c r="AL142" i="9" s="1"/>
  <c r="BZ601" i="8"/>
  <c r="BY48" i="9" s="1"/>
  <c r="AK142" i="9" s="1"/>
  <c r="BY601" i="8"/>
  <c r="BX48" i="9" s="1"/>
  <c r="AJ142" i="9" s="1"/>
  <c r="BX601" i="8"/>
  <c r="BW48" i="9" s="1"/>
  <c r="AI142" i="9" s="1"/>
  <c r="CI593" i="8"/>
  <c r="CH47" i="9" s="1"/>
  <c r="AU141" i="9" s="1"/>
  <c r="CH593" i="8"/>
  <c r="CG593" i="8"/>
  <c r="CF593" i="8"/>
  <c r="CE47" i="9" s="1"/>
  <c r="AR141" i="9" s="1"/>
  <c r="CE593" i="8"/>
  <c r="CD47" i="9" s="1"/>
  <c r="AQ141" i="9" s="1"/>
  <c r="CD593" i="8"/>
  <c r="CC47" i="9" s="1"/>
  <c r="AP141" i="9" s="1"/>
  <c r="CC593" i="8"/>
  <c r="CB47" i="9" s="1"/>
  <c r="AO141" i="9" s="1"/>
  <c r="CB593" i="8"/>
  <c r="CA47" i="9" s="1"/>
  <c r="AN141" i="9" s="1"/>
  <c r="CA593" i="8"/>
  <c r="BZ47" i="9" s="1"/>
  <c r="AM141" i="9" s="1"/>
  <c r="BZ593" i="8"/>
  <c r="BY47" i="9" s="1"/>
  <c r="AL141" i="9" s="1"/>
  <c r="BY593" i="8"/>
  <c r="BX47" i="9" s="1"/>
  <c r="AK141" i="9" s="1"/>
  <c r="BX593" i="8"/>
  <c r="BW47" i="9" s="1"/>
  <c r="AJ141" i="9" s="1"/>
  <c r="CI580" i="8"/>
  <c r="CH46" i="9" s="1"/>
  <c r="AV140" i="9" s="1"/>
  <c r="CH580" i="8"/>
  <c r="CG580" i="8"/>
  <c r="CF580" i="8"/>
  <c r="CE46" i="9" s="1"/>
  <c r="AS140" i="9" s="1"/>
  <c r="CE580" i="8"/>
  <c r="CD46" i="9" s="1"/>
  <c r="AR140" i="9" s="1"/>
  <c r="CD580" i="8"/>
  <c r="CC46" i="9" s="1"/>
  <c r="AQ140" i="9" s="1"/>
  <c r="CC580" i="8"/>
  <c r="CB46" i="9" s="1"/>
  <c r="AP140" i="9" s="1"/>
  <c r="CB580" i="8"/>
  <c r="CA46" i="9" s="1"/>
  <c r="AO140" i="9" s="1"/>
  <c r="CA580" i="8"/>
  <c r="BZ46" i="9" s="1"/>
  <c r="AN140" i="9" s="1"/>
  <c r="BZ580" i="8"/>
  <c r="BY46" i="9" s="1"/>
  <c r="AM140" i="9" s="1"/>
  <c r="BY580" i="8"/>
  <c r="BX46" i="9" s="1"/>
  <c r="AL140" i="9" s="1"/>
  <c r="BX580" i="8"/>
  <c r="BW46" i="9" s="1"/>
  <c r="AK140" i="9" s="1"/>
  <c r="CI573" i="8"/>
  <c r="CH45" i="9" s="1"/>
  <c r="AW139" i="9" s="1"/>
  <c r="CH573" i="8"/>
  <c r="CG573" i="8"/>
  <c r="CF573" i="8"/>
  <c r="CE45" i="9" s="1"/>
  <c r="AT139" i="9" s="1"/>
  <c r="CE573" i="8"/>
  <c r="CD45" i="9" s="1"/>
  <c r="AS139" i="9" s="1"/>
  <c r="CD573" i="8"/>
  <c r="CC45" i="9" s="1"/>
  <c r="AR139" i="9" s="1"/>
  <c r="CC573" i="8"/>
  <c r="CB45" i="9" s="1"/>
  <c r="AQ139" i="9" s="1"/>
  <c r="CB573" i="8"/>
  <c r="CA45" i="9" s="1"/>
  <c r="AP139" i="9" s="1"/>
  <c r="CA573" i="8"/>
  <c r="BZ45" i="9" s="1"/>
  <c r="AO139" i="9" s="1"/>
  <c r="BZ573" i="8"/>
  <c r="BY45" i="9" s="1"/>
  <c r="AN139" i="9" s="1"/>
  <c r="BY573" i="8"/>
  <c r="BX45" i="9" s="1"/>
  <c r="AM139" i="9" s="1"/>
  <c r="BX573" i="8"/>
  <c r="BW45" i="9" s="1"/>
  <c r="AL139" i="9" s="1"/>
  <c r="CI560" i="8"/>
  <c r="CH44" i="9" s="1"/>
  <c r="AX138" i="9" s="1"/>
  <c r="CH560" i="8"/>
  <c r="CG560" i="8"/>
  <c r="CF560" i="8"/>
  <c r="CE44" i="9" s="1"/>
  <c r="AU138" i="9" s="1"/>
  <c r="CE560" i="8"/>
  <c r="CD44" i="9" s="1"/>
  <c r="AT138" i="9" s="1"/>
  <c r="CD560" i="8"/>
  <c r="CC44" i="9" s="1"/>
  <c r="AS138" i="9" s="1"/>
  <c r="CC560" i="8"/>
  <c r="CB44" i="9" s="1"/>
  <c r="AR138" i="9" s="1"/>
  <c r="CB560" i="8"/>
  <c r="CA44" i="9" s="1"/>
  <c r="AQ138" i="9" s="1"/>
  <c r="CA560" i="8"/>
  <c r="BZ44" i="9" s="1"/>
  <c r="AP138" i="9" s="1"/>
  <c r="BZ560" i="8"/>
  <c r="BY44" i="9" s="1"/>
  <c r="AO138" i="9" s="1"/>
  <c r="BY560" i="8"/>
  <c r="BX44" i="9" s="1"/>
  <c r="AN138" i="9" s="1"/>
  <c r="BX560" i="8"/>
  <c r="BW44" i="9" s="1"/>
  <c r="AM138" i="9" s="1"/>
  <c r="CI546" i="8"/>
  <c r="CH43" i="9" s="1"/>
  <c r="AY137" i="9" s="1"/>
  <c r="CH546" i="8"/>
  <c r="CG546" i="8"/>
  <c r="CF546" i="8"/>
  <c r="CE43" i="9" s="1"/>
  <c r="AV137" i="9" s="1"/>
  <c r="CE546" i="8"/>
  <c r="CD43" i="9" s="1"/>
  <c r="AU137" i="9" s="1"/>
  <c r="CD546" i="8"/>
  <c r="CC43" i="9" s="1"/>
  <c r="AT137" i="9" s="1"/>
  <c r="CC546" i="8"/>
  <c r="CB43" i="9" s="1"/>
  <c r="AS137" i="9" s="1"/>
  <c r="CB546" i="8"/>
  <c r="CA43" i="9" s="1"/>
  <c r="AR137" i="9" s="1"/>
  <c r="CA546" i="8"/>
  <c r="BZ43" i="9" s="1"/>
  <c r="AQ137" i="9" s="1"/>
  <c r="BZ546" i="8"/>
  <c r="BY43" i="9" s="1"/>
  <c r="AP137" i="9" s="1"/>
  <c r="BY546" i="8"/>
  <c r="BX43" i="9" s="1"/>
  <c r="AO137" i="9" s="1"/>
  <c r="BX546" i="8"/>
  <c r="BW43" i="9" s="1"/>
  <c r="AN137" i="9" s="1"/>
  <c r="CI534" i="8"/>
  <c r="CH42" i="9" s="1"/>
  <c r="AZ136" i="9" s="1"/>
  <c r="CH534" i="8"/>
  <c r="CG534" i="8"/>
  <c r="CF534" i="8"/>
  <c r="CE42" i="9" s="1"/>
  <c r="AW136" i="9" s="1"/>
  <c r="CE534" i="8"/>
  <c r="CD42" i="9" s="1"/>
  <c r="AV136" i="9" s="1"/>
  <c r="CD534" i="8"/>
  <c r="CC42" i="9" s="1"/>
  <c r="AU136" i="9" s="1"/>
  <c r="CC534" i="8"/>
  <c r="CB42" i="9" s="1"/>
  <c r="AT136" i="9" s="1"/>
  <c r="CB534" i="8"/>
  <c r="CA42" i="9" s="1"/>
  <c r="AS136" i="9" s="1"/>
  <c r="CA534" i="8"/>
  <c r="BZ42" i="9" s="1"/>
  <c r="AR136" i="9" s="1"/>
  <c r="BZ534" i="8"/>
  <c r="BY42" i="9" s="1"/>
  <c r="AQ136" i="9" s="1"/>
  <c r="BY534" i="8"/>
  <c r="BX42" i="9" s="1"/>
  <c r="AP136" i="9" s="1"/>
  <c r="BX534" i="8"/>
  <c r="BW42" i="9" s="1"/>
  <c r="AO136" i="9" s="1"/>
  <c r="CI524" i="8"/>
  <c r="CH41" i="9" s="1"/>
  <c r="BA135" i="9" s="1"/>
  <c r="CH524" i="8"/>
  <c r="CG524" i="8"/>
  <c r="CF524" i="8"/>
  <c r="CE41" i="9" s="1"/>
  <c r="AX135" i="9" s="1"/>
  <c r="CE524" i="8"/>
  <c r="CD41" i="9" s="1"/>
  <c r="AW135" i="9" s="1"/>
  <c r="CD524" i="8"/>
  <c r="CC41" i="9" s="1"/>
  <c r="AV135" i="9" s="1"/>
  <c r="CC524" i="8"/>
  <c r="CB41" i="9" s="1"/>
  <c r="AU135" i="9" s="1"/>
  <c r="CB524" i="8"/>
  <c r="CA41" i="9" s="1"/>
  <c r="AT135" i="9" s="1"/>
  <c r="CA524" i="8"/>
  <c r="BZ41" i="9" s="1"/>
  <c r="AS135" i="9" s="1"/>
  <c r="BZ524" i="8"/>
  <c r="BY41" i="9" s="1"/>
  <c r="AR135" i="9" s="1"/>
  <c r="BY524" i="8"/>
  <c r="BX41" i="9" s="1"/>
  <c r="AQ135" i="9" s="1"/>
  <c r="BX524" i="8"/>
  <c r="BW41" i="9" s="1"/>
  <c r="AP135" i="9" s="1"/>
  <c r="CI515" i="8"/>
  <c r="CH40" i="9" s="1"/>
  <c r="BB134" i="9" s="1"/>
  <c r="CH515" i="8"/>
  <c r="CG515" i="8"/>
  <c r="CF515" i="8"/>
  <c r="CE40" i="9" s="1"/>
  <c r="AY134" i="9" s="1"/>
  <c r="CE515" i="8"/>
  <c r="CD40" i="9" s="1"/>
  <c r="AX134" i="9" s="1"/>
  <c r="CD515" i="8"/>
  <c r="CC40" i="9" s="1"/>
  <c r="AW134" i="9" s="1"/>
  <c r="CC515" i="8"/>
  <c r="CB40" i="9" s="1"/>
  <c r="AV134" i="9" s="1"/>
  <c r="CB515" i="8"/>
  <c r="CA40" i="9" s="1"/>
  <c r="AU134" i="9" s="1"/>
  <c r="CA515" i="8"/>
  <c r="BZ40" i="9" s="1"/>
  <c r="AT134" i="9" s="1"/>
  <c r="BZ515" i="8"/>
  <c r="BY40" i="9" s="1"/>
  <c r="AS134" i="9" s="1"/>
  <c r="BY515" i="8"/>
  <c r="BX40" i="9" s="1"/>
  <c r="AR134" i="9" s="1"/>
  <c r="BX515" i="8"/>
  <c r="BW40" i="9" s="1"/>
  <c r="AQ134" i="9" s="1"/>
  <c r="CI505" i="8"/>
  <c r="CH39" i="9" s="1"/>
  <c r="BC133" i="9" s="1"/>
  <c r="CH505" i="8"/>
  <c r="CG505" i="8"/>
  <c r="CF505" i="8"/>
  <c r="CE39" i="9" s="1"/>
  <c r="AZ133" i="9" s="1"/>
  <c r="CE505" i="8"/>
  <c r="CD39" i="9" s="1"/>
  <c r="AY133" i="9" s="1"/>
  <c r="CD505" i="8"/>
  <c r="CC39" i="9" s="1"/>
  <c r="AX133" i="9" s="1"/>
  <c r="CC505" i="8"/>
  <c r="CB39" i="9" s="1"/>
  <c r="AW133" i="9" s="1"/>
  <c r="CB505" i="8"/>
  <c r="CA39" i="9" s="1"/>
  <c r="AV133" i="9" s="1"/>
  <c r="CA505" i="8"/>
  <c r="BZ39" i="9" s="1"/>
  <c r="AU133" i="9" s="1"/>
  <c r="BZ505" i="8"/>
  <c r="BY39" i="9" s="1"/>
  <c r="AT133" i="9" s="1"/>
  <c r="BY505" i="8"/>
  <c r="BX39" i="9" s="1"/>
  <c r="AS133" i="9" s="1"/>
  <c r="BX505" i="8"/>
  <c r="BW39" i="9" s="1"/>
  <c r="AR133" i="9" s="1"/>
  <c r="CI495" i="8"/>
  <c r="CH38" i="9" s="1"/>
  <c r="BD132" i="9" s="1"/>
  <c r="CH495" i="8"/>
  <c r="CG495" i="8"/>
  <c r="CF495" i="8"/>
  <c r="CE38" i="9" s="1"/>
  <c r="BA132" i="9" s="1"/>
  <c r="CE495" i="8"/>
  <c r="CD38" i="9" s="1"/>
  <c r="AZ132" i="9" s="1"/>
  <c r="CD495" i="8"/>
  <c r="CC38" i="9" s="1"/>
  <c r="AY132" i="9" s="1"/>
  <c r="CC495" i="8"/>
  <c r="CB38" i="9" s="1"/>
  <c r="AX132" i="9" s="1"/>
  <c r="CB495" i="8"/>
  <c r="CA38" i="9" s="1"/>
  <c r="AW132" i="9" s="1"/>
  <c r="CA495" i="8"/>
  <c r="BZ38" i="9" s="1"/>
  <c r="AV132" i="9" s="1"/>
  <c r="BZ495" i="8"/>
  <c r="BY38" i="9" s="1"/>
  <c r="AU132" i="9" s="1"/>
  <c r="BY495" i="8"/>
  <c r="BX38" i="9" s="1"/>
  <c r="AT132" i="9" s="1"/>
  <c r="BX495" i="8"/>
  <c r="BW38" i="9" s="1"/>
  <c r="AS132" i="9" s="1"/>
  <c r="CI479" i="8"/>
  <c r="CH37" i="9" s="1"/>
  <c r="BE131" i="9" s="1"/>
  <c r="CH479" i="8"/>
  <c r="CG479" i="8"/>
  <c r="CF479" i="8"/>
  <c r="CE37" i="9" s="1"/>
  <c r="BB131" i="9" s="1"/>
  <c r="CE479" i="8"/>
  <c r="CD37" i="9" s="1"/>
  <c r="BA131" i="9" s="1"/>
  <c r="CD479" i="8"/>
  <c r="CC37" i="9" s="1"/>
  <c r="AZ131" i="9" s="1"/>
  <c r="CC479" i="8"/>
  <c r="CB37" i="9" s="1"/>
  <c r="AY131" i="9" s="1"/>
  <c r="CB479" i="8"/>
  <c r="CA37" i="9" s="1"/>
  <c r="AX131" i="9" s="1"/>
  <c r="CA479" i="8"/>
  <c r="BZ37" i="9" s="1"/>
  <c r="AW131" i="9" s="1"/>
  <c r="BZ479" i="8"/>
  <c r="BY37" i="9" s="1"/>
  <c r="AV131" i="9" s="1"/>
  <c r="BY479" i="8"/>
  <c r="BX37" i="9" s="1"/>
  <c r="AU131" i="9" s="1"/>
  <c r="BX479" i="8"/>
  <c r="BW37" i="9" s="1"/>
  <c r="AT131" i="9" s="1"/>
  <c r="CI467" i="8"/>
  <c r="CH36" i="9" s="1"/>
  <c r="BF130" i="9" s="1"/>
  <c r="CH467" i="8"/>
  <c r="CG467" i="8"/>
  <c r="CF467" i="8"/>
  <c r="CE36" i="9" s="1"/>
  <c r="BC130" i="9" s="1"/>
  <c r="CE467" i="8"/>
  <c r="CD36" i="9" s="1"/>
  <c r="BB130" i="9" s="1"/>
  <c r="CD467" i="8"/>
  <c r="CC36" i="9" s="1"/>
  <c r="BA130" i="9" s="1"/>
  <c r="CC467" i="8"/>
  <c r="CB36" i="9" s="1"/>
  <c r="AZ130" i="9" s="1"/>
  <c r="CB467" i="8"/>
  <c r="CA36" i="9" s="1"/>
  <c r="AY130" i="9" s="1"/>
  <c r="CA467" i="8"/>
  <c r="BZ36" i="9" s="1"/>
  <c r="AX130" i="9" s="1"/>
  <c r="BZ467" i="8"/>
  <c r="BY36" i="9" s="1"/>
  <c r="AW130" i="9" s="1"/>
  <c r="BY467" i="8"/>
  <c r="BX36" i="9" s="1"/>
  <c r="AV130" i="9" s="1"/>
  <c r="BX467" i="8"/>
  <c r="BW36" i="9" s="1"/>
  <c r="AU130" i="9" s="1"/>
  <c r="CI452" i="8"/>
  <c r="CH35" i="9" s="1"/>
  <c r="BG129" i="9" s="1"/>
  <c r="CH452" i="8"/>
  <c r="CG452" i="8"/>
  <c r="CF452" i="8"/>
  <c r="CE35" i="9" s="1"/>
  <c r="BD129" i="9" s="1"/>
  <c r="CE452" i="8"/>
  <c r="CD35" i="9" s="1"/>
  <c r="BC129" i="9" s="1"/>
  <c r="CD452" i="8"/>
  <c r="CC35" i="9" s="1"/>
  <c r="BB129" i="9" s="1"/>
  <c r="CC452" i="8"/>
  <c r="CB35" i="9" s="1"/>
  <c r="BA129" i="9" s="1"/>
  <c r="CB452" i="8"/>
  <c r="CA35" i="9" s="1"/>
  <c r="AZ129" i="9" s="1"/>
  <c r="CA452" i="8"/>
  <c r="BZ35" i="9" s="1"/>
  <c r="AY129" i="9" s="1"/>
  <c r="BZ452" i="8"/>
  <c r="BY35" i="9" s="1"/>
  <c r="AX129" i="9" s="1"/>
  <c r="BY452" i="8"/>
  <c r="BX35" i="9" s="1"/>
  <c r="AW129" i="9" s="1"/>
  <c r="BX452" i="8"/>
  <c r="BW35" i="9" s="1"/>
  <c r="AV129" i="9" s="1"/>
  <c r="CI435" i="8"/>
  <c r="CH34" i="9" s="1"/>
  <c r="BH128" i="9" s="1"/>
  <c r="CH435" i="8"/>
  <c r="CG435" i="8"/>
  <c r="CF435" i="8"/>
  <c r="CE34" i="9" s="1"/>
  <c r="BE128" i="9" s="1"/>
  <c r="CE435" i="8"/>
  <c r="CD34" i="9" s="1"/>
  <c r="BD128" i="9" s="1"/>
  <c r="CD435" i="8"/>
  <c r="CC34" i="9" s="1"/>
  <c r="BC128" i="9" s="1"/>
  <c r="CC435" i="8"/>
  <c r="CB34" i="9" s="1"/>
  <c r="BB128" i="9" s="1"/>
  <c r="CB435" i="8"/>
  <c r="CA34" i="9" s="1"/>
  <c r="BA128" i="9" s="1"/>
  <c r="CA435" i="8"/>
  <c r="BZ34" i="9" s="1"/>
  <c r="AZ128" i="9" s="1"/>
  <c r="BZ435" i="8"/>
  <c r="BY34" i="9" s="1"/>
  <c r="AY128" i="9" s="1"/>
  <c r="BY435" i="8"/>
  <c r="BX34" i="9" s="1"/>
  <c r="AX128" i="9" s="1"/>
  <c r="BX435" i="8"/>
  <c r="BW34" i="9" s="1"/>
  <c r="AW128" i="9" s="1"/>
  <c r="CI417" i="8"/>
  <c r="CH33" i="9" s="1"/>
  <c r="BI127" i="9" s="1"/>
  <c r="CH417" i="8"/>
  <c r="CG417" i="8"/>
  <c r="CF417" i="8"/>
  <c r="CE33" i="9" s="1"/>
  <c r="BF127" i="9" s="1"/>
  <c r="CE417" i="8"/>
  <c r="CD33" i="9" s="1"/>
  <c r="BE127" i="9" s="1"/>
  <c r="CD417" i="8"/>
  <c r="CC33" i="9" s="1"/>
  <c r="BD127" i="9" s="1"/>
  <c r="CC417" i="8"/>
  <c r="CB33" i="9" s="1"/>
  <c r="BC127" i="9" s="1"/>
  <c r="CB417" i="8"/>
  <c r="CA33" i="9" s="1"/>
  <c r="BB127" i="9" s="1"/>
  <c r="CA417" i="8"/>
  <c r="BZ33" i="9" s="1"/>
  <c r="BA127" i="9" s="1"/>
  <c r="BZ417" i="8"/>
  <c r="BY33" i="9" s="1"/>
  <c r="AZ127" i="9" s="1"/>
  <c r="BY417" i="8"/>
  <c r="BX33" i="9" s="1"/>
  <c r="AY127" i="9" s="1"/>
  <c r="BX417" i="8"/>
  <c r="BW33" i="9" s="1"/>
  <c r="AX127" i="9" s="1"/>
  <c r="CI403" i="8"/>
  <c r="CH32" i="9" s="1"/>
  <c r="BJ126" i="9" s="1"/>
  <c r="CH403" i="8"/>
  <c r="CG403" i="8"/>
  <c r="CF403" i="8"/>
  <c r="CE32" i="9" s="1"/>
  <c r="BG126" i="9" s="1"/>
  <c r="CE403" i="8"/>
  <c r="CD32" i="9" s="1"/>
  <c r="BF126" i="9" s="1"/>
  <c r="CD403" i="8"/>
  <c r="CC32" i="9" s="1"/>
  <c r="BE126" i="9" s="1"/>
  <c r="CC403" i="8"/>
  <c r="CB32" i="9" s="1"/>
  <c r="BD126" i="9" s="1"/>
  <c r="CB403" i="8"/>
  <c r="CA32" i="9" s="1"/>
  <c r="BC126" i="9" s="1"/>
  <c r="CA403" i="8"/>
  <c r="BZ32" i="9" s="1"/>
  <c r="BB126" i="9" s="1"/>
  <c r="BZ403" i="8"/>
  <c r="BY32" i="9" s="1"/>
  <c r="BA126" i="9" s="1"/>
  <c r="BY403" i="8"/>
  <c r="BX32" i="9" s="1"/>
  <c r="AZ126" i="9" s="1"/>
  <c r="BX403" i="8"/>
  <c r="BW32" i="9" s="1"/>
  <c r="AY126" i="9" s="1"/>
  <c r="CI393" i="8"/>
  <c r="CH31" i="9" s="1"/>
  <c r="BK125" i="9" s="1"/>
  <c r="CH393" i="8"/>
  <c r="CG393" i="8"/>
  <c r="CF393" i="8"/>
  <c r="CE31" i="9" s="1"/>
  <c r="BH125" i="9" s="1"/>
  <c r="CE393" i="8"/>
  <c r="CD31" i="9" s="1"/>
  <c r="BG125" i="9" s="1"/>
  <c r="CD393" i="8"/>
  <c r="CC31" i="9" s="1"/>
  <c r="BF125" i="9" s="1"/>
  <c r="CC393" i="8"/>
  <c r="CB31" i="9" s="1"/>
  <c r="BE125" i="9" s="1"/>
  <c r="CB393" i="8"/>
  <c r="CA31" i="9" s="1"/>
  <c r="BD125" i="9" s="1"/>
  <c r="CA393" i="8"/>
  <c r="BZ31" i="9" s="1"/>
  <c r="BC125" i="9" s="1"/>
  <c r="BZ393" i="8"/>
  <c r="BY31" i="9" s="1"/>
  <c r="BB125" i="9" s="1"/>
  <c r="BY393" i="8"/>
  <c r="BX31" i="9" s="1"/>
  <c r="BA125" i="9" s="1"/>
  <c r="BX393" i="8"/>
  <c r="BW31" i="9" s="1"/>
  <c r="AZ125" i="9" s="1"/>
  <c r="CI379" i="8"/>
  <c r="CH30" i="9" s="1"/>
  <c r="BL124" i="9" s="1"/>
  <c r="CH379" i="8"/>
  <c r="CG379" i="8"/>
  <c r="CF379" i="8"/>
  <c r="CE30" i="9" s="1"/>
  <c r="BI124" i="9" s="1"/>
  <c r="CE379" i="8"/>
  <c r="CD30" i="9" s="1"/>
  <c r="BH124" i="9" s="1"/>
  <c r="CD379" i="8"/>
  <c r="CC30" i="9" s="1"/>
  <c r="BG124" i="9" s="1"/>
  <c r="CC379" i="8"/>
  <c r="CB30" i="9" s="1"/>
  <c r="BF124" i="9" s="1"/>
  <c r="CB379" i="8"/>
  <c r="CA30" i="9" s="1"/>
  <c r="BE124" i="9" s="1"/>
  <c r="CA379" i="8"/>
  <c r="BZ30" i="9" s="1"/>
  <c r="BD124" i="9" s="1"/>
  <c r="BZ379" i="8"/>
  <c r="BY30" i="9" s="1"/>
  <c r="BC124" i="9" s="1"/>
  <c r="BY379" i="8"/>
  <c r="BX30" i="9" s="1"/>
  <c r="BB124" i="9" s="1"/>
  <c r="BX379" i="8"/>
  <c r="BW30" i="9" s="1"/>
  <c r="BA124" i="9" s="1"/>
  <c r="CI362" i="8"/>
  <c r="CH29" i="9" s="1"/>
  <c r="BM123" i="9" s="1"/>
  <c r="CH362" i="8"/>
  <c r="CG362" i="8"/>
  <c r="CF362" i="8"/>
  <c r="CE29" i="9" s="1"/>
  <c r="BJ123" i="9" s="1"/>
  <c r="CE362" i="8"/>
  <c r="CD29" i="9" s="1"/>
  <c r="BI123" i="9" s="1"/>
  <c r="CD362" i="8"/>
  <c r="CC29" i="9" s="1"/>
  <c r="BH123" i="9" s="1"/>
  <c r="CC362" i="8"/>
  <c r="CB29" i="9" s="1"/>
  <c r="BG123" i="9" s="1"/>
  <c r="CB362" i="8"/>
  <c r="CA29" i="9" s="1"/>
  <c r="BF123" i="9" s="1"/>
  <c r="CA362" i="8"/>
  <c r="BZ29" i="9" s="1"/>
  <c r="BE123" i="9" s="1"/>
  <c r="BZ362" i="8"/>
  <c r="BY29" i="9" s="1"/>
  <c r="BD123" i="9" s="1"/>
  <c r="BY362" i="8"/>
  <c r="BX29" i="9" s="1"/>
  <c r="BC123" i="9" s="1"/>
  <c r="BX362" i="8"/>
  <c r="BW29" i="9" s="1"/>
  <c r="BB123" i="9" s="1"/>
  <c r="CI345" i="8"/>
  <c r="CH28" i="9" s="1"/>
  <c r="BN122" i="9" s="1"/>
  <c r="CH345" i="8"/>
  <c r="CG345" i="8"/>
  <c r="CF345" i="8"/>
  <c r="CE28" i="9" s="1"/>
  <c r="BK122" i="9" s="1"/>
  <c r="CE345" i="8"/>
  <c r="CD28" i="9" s="1"/>
  <c r="BJ122" i="9" s="1"/>
  <c r="CD345" i="8"/>
  <c r="CC28" i="9" s="1"/>
  <c r="BI122" i="9" s="1"/>
  <c r="CC345" i="8"/>
  <c r="CB28" i="9" s="1"/>
  <c r="BH122" i="9" s="1"/>
  <c r="CB345" i="8"/>
  <c r="CA28" i="9" s="1"/>
  <c r="BG122" i="9" s="1"/>
  <c r="CA345" i="8"/>
  <c r="BZ28" i="9" s="1"/>
  <c r="BF122" i="9" s="1"/>
  <c r="BZ345" i="8"/>
  <c r="BY28" i="9" s="1"/>
  <c r="BE122" i="9" s="1"/>
  <c r="BY345" i="8"/>
  <c r="BX28" i="9" s="1"/>
  <c r="BD122" i="9" s="1"/>
  <c r="BX345" i="8"/>
  <c r="BW28" i="9" s="1"/>
  <c r="BC122" i="9" s="1"/>
  <c r="CI337" i="8"/>
  <c r="CH27" i="9" s="1"/>
  <c r="BO121" i="9" s="1"/>
  <c r="CH337" i="8"/>
  <c r="CG337" i="8"/>
  <c r="CF337" i="8"/>
  <c r="CE27" i="9" s="1"/>
  <c r="BL121" i="9" s="1"/>
  <c r="CE337" i="8"/>
  <c r="CD27" i="9" s="1"/>
  <c r="BK121" i="9" s="1"/>
  <c r="CD337" i="8"/>
  <c r="CC27" i="9" s="1"/>
  <c r="BJ121" i="9" s="1"/>
  <c r="CC337" i="8"/>
  <c r="CB27" i="9" s="1"/>
  <c r="BI121" i="9" s="1"/>
  <c r="CB337" i="8"/>
  <c r="CA27" i="9" s="1"/>
  <c r="BH121" i="9" s="1"/>
  <c r="CA337" i="8"/>
  <c r="BZ27" i="9" s="1"/>
  <c r="BG121" i="9" s="1"/>
  <c r="BZ337" i="8"/>
  <c r="BY27" i="9" s="1"/>
  <c r="BF121" i="9" s="1"/>
  <c r="BY337" i="8"/>
  <c r="BX27" i="9" s="1"/>
  <c r="BE121" i="9" s="1"/>
  <c r="BX337" i="8"/>
  <c r="BW27" i="9" s="1"/>
  <c r="BD121" i="9" s="1"/>
  <c r="CI324" i="8"/>
  <c r="CH26" i="9" s="1"/>
  <c r="BP120" i="9" s="1"/>
  <c r="CH324" i="8"/>
  <c r="CG324" i="8"/>
  <c r="CF324" i="8"/>
  <c r="CE26" i="9" s="1"/>
  <c r="BM120" i="9" s="1"/>
  <c r="CE324" i="8"/>
  <c r="CD26" i="9" s="1"/>
  <c r="BL120" i="9" s="1"/>
  <c r="CD324" i="8"/>
  <c r="CC26" i="9" s="1"/>
  <c r="BK120" i="9" s="1"/>
  <c r="CC324" i="8"/>
  <c r="CB26" i="9" s="1"/>
  <c r="BJ120" i="9" s="1"/>
  <c r="CB324" i="8"/>
  <c r="CA26" i="9" s="1"/>
  <c r="BI120" i="9" s="1"/>
  <c r="CA324" i="8"/>
  <c r="BZ26" i="9" s="1"/>
  <c r="BH120" i="9" s="1"/>
  <c r="BZ324" i="8"/>
  <c r="BY26" i="9" s="1"/>
  <c r="BG120" i="9" s="1"/>
  <c r="BY324" i="8"/>
  <c r="BX26" i="9" s="1"/>
  <c r="BF120" i="9" s="1"/>
  <c r="BX324" i="8"/>
  <c r="BW26" i="9" s="1"/>
  <c r="BE120" i="9" s="1"/>
  <c r="CI306" i="8"/>
  <c r="CH25" i="9" s="1"/>
  <c r="BQ119" i="9" s="1"/>
  <c r="CH306" i="8"/>
  <c r="CG306" i="8"/>
  <c r="CF306" i="8"/>
  <c r="CE25" i="9" s="1"/>
  <c r="BN119" i="9" s="1"/>
  <c r="CE306" i="8"/>
  <c r="CD25" i="9" s="1"/>
  <c r="BM119" i="9" s="1"/>
  <c r="CD306" i="8"/>
  <c r="CC25" i="9" s="1"/>
  <c r="BL119" i="9" s="1"/>
  <c r="CC306" i="8"/>
  <c r="CB25" i="9" s="1"/>
  <c r="BK119" i="9" s="1"/>
  <c r="CB306" i="8"/>
  <c r="CA25" i="9" s="1"/>
  <c r="BJ119" i="9" s="1"/>
  <c r="CA306" i="8"/>
  <c r="BZ25" i="9" s="1"/>
  <c r="BI119" i="9" s="1"/>
  <c r="BZ306" i="8"/>
  <c r="BY25" i="9" s="1"/>
  <c r="BH119" i="9" s="1"/>
  <c r="BY306" i="8"/>
  <c r="BX25" i="9" s="1"/>
  <c r="BG119" i="9" s="1"/>
  <c r="BX306" i="8"/>
  <c r="BW25" i="9" s="1"/>
  <c r="BF119" i="9" s="1"/>
  <c r="CI298" i="8"/>
  <c r="CH24" i="9" s="1"/>
  <c r="BR118" i="9" s="1"/>
  <c r="CH298" i="8"/>
  <c r="CG298" i="8"/>
  <c r="CF298" i="8"/>
  <c r="CE24" i="9" s="1"/>
  <c r="BO118" i="9" s="1"/>
  <c r="CE298" i="8"/>
  <c r="CD24" i="9" s="1"/>
  <c r="BN118" i="9" s="1"/>
  <c r="CD298" i="8"/>
  <c r="CC24" i="9" s="1"/>
  <c r="BM118" i="9" s="1"/>
  <c r="CC298" i="8"/>
  <c r="CB24" i="9" s="1"/>
  <c r="BL118" i="9" s="1"/>
  <c r="CB298" i="8"/>
  <c r="CA24" i="9" s="1"/>
  <c r="BK118" i="9" s="1"/>
  <c r="CA298" i="8"/>
  <c r="BZ24" i="9" s="1"/>
  <c r="BJ118" i="9" s="1"/>
  <c r="BZ298" i="8"/>
  <c r="BY24" i="9" s="1"/>
  <c r="BI118" i="9" s="1"/>
  <c r="BY298" i="8"/>
  <c r="BX24" i="9" s="1"/>
  <c r="BH118" i="9" s="1"/>
  <c r="BX298" i="8"/>
  <c r="BW24" i="9" s="1"/>
  <c r="BG118" i="9" s="1"/>
  <c r="CI284" i="8"/>
  <c r="CH23" i="9" s="1"/>
  <c r="BS117" i="9" s="1"/>
  <c r="CH284" i="8"/>
  <c r="CG284" i="8"/>
  <c r="CF284" i="8"/>
  <c r="CE23" i="9" s="1"/>
  <c r="BP117" i="9" s="1"/>
  <c r="CE284" i="8"/>
  <c r="CD23" i="9" s="1"/>
  <c r="BO117" i="9" s="1"/>
  <c r="CD284" i="8"/>
  <c r="CC23" i="9" s="1"/>
  <c r="BN117" i="9" s="1"/>
  <c r="CC284" i="8"/>
  <c r="CB23" i="9" s="1"/>
  <c r="BM117" i="9" s="1"/>
  <c r="CB284" i="8"/>
  <c r="CA23" i="9" s="1"/>
  <c r="BL117" i="9" s="1"/>
  <c r="CA284" i="8"/>
  <c r="BZ23" i="9" s="1"/>
  <c r="BK117" i="9" s="1"/>
  <c r="BZ284" i="8"/>
  <c r="BY23" i="9" s="1"/>
  <c r="BJ117" i="9" s="1"/>
  <c r="BY284" i="8"/>
  <c r="BX23" i="9" s="1"/>
  <c r="BI117" i="9" s="1"/>
  <c r="BX284" i="8"/>
  <c r="BW23" i="9" s="1"/>
  <c r="BH117" i="9" s="1"/>
  <c r="CI275" i="8"/>
  <c r="CH22" i="9" s="1"/>
  <c r="BT116" i="9" s="1"/>
  <c r="CH275" i="8"/>
  <c r="CG275" i="8"/>
  <c r="CF275" i="8"/>
  <c r="CE22" i="9" s="1"/>
  <c r="BQ116" i="9" s="1"/>
  <c r="CE275" i="8"/>
  <c r="CD22" i="9" s="1"/>
  <c r="BP116" i="9" s="1"/>
  <c r="CD275" i="8"/>
  <c r="CC22" i="9" s="1"/>
  <c r="BO116" i="9" s="1"/>
  <c r="CC275" i="8"/>
  <c r="CB22" i="9" s="1"/>
  <c r="BN116" i="9" s="1"/>
  <c r="CB275" i="8"/>
  <c r="CA22" i="9" s="1"/>
  <c r="BM116" i="9" s="1"/>
  <c r="CA275" i="8"/>
  <c r="BZ22" i="9" s="1"/>
  <c r="BL116" i="9" s="1"/>
  <c r="BZ275" i="8"/>
  <c r="BY22" i="9" s="1"/>
  <c r="BK116" i="9" s="1"/>
  <c r="BY275" i="8"/>
  <c r="BX22" i="9" s="1"/>
  <c r="BJ116" i="9" s="1"/>
  <c r="BX275" i="8"/>
  <c r="BW22" i="9" s="1"/>
  <c r="BI116" i="9" s="1"/>
  <c r="CI256" i="8"/>
  <c r="CH21" i="9" s="1"/>
  <c r="BU115" i="9" s="1"/>
  <c r="CH256" i="8"/>
  <c r="CG256" i="8"/>
  <c r="CF256" i="8"/>
  <c r="CE21" i="9" s="1"/>
  <c r="BR115" i="9" s="1"/>
  <c r="CE256" i="8"/>
  <c r="CD21" i="9" s="1"/>
  <c r="BQ115" i="9" s="1"/>
  <c r="CD256" i="8"/>
  <c r="CC21" i="9" s="1"/>
  <c r="BP115" i="9" s="1"/>
  <c r="CC256" i="8"/>
  <c r="CB21" i="9" s="1"/>
  <c r="BO115" i="9" s="1"/>
  <c r="CB256" i="8"/>
  <c r="CA21" i="9" s="1"/>
  <c r="BN115" i="9" s="1"/>
  <c r="CA256" i="8"/>
  <c r="BZ21" i="9" s="1"/>
  <c r="BM115" i="9" s="1"/>
  <c r="BZ256" i="8"/>
  <c r="BY21" i="9" s="1"/>
  <c r="BL115" i="9" s="1"/>
  <c r="BY256" i="8"/>
  <c r="BX21" i="9" s="1"/>
  <c r="BK115" i="9" s="1"/>
  <c r="BX256" i="8"/>
  <c r="BW21" i="9" s="1"/>
  <c r="BJ115" i="9" s="1"/>
  <c r="CI247" i="8"/>
  <c r="CH20" i="9" s="1"/>
  <c r="BV114" i="9" s="1"/>
  <c r="CH247" i="8"/>
  <c r="CG247" i="8"/>
  <c r="CF247" i="8"/>
  <c r="CE20" i="9" s="1"/>
  <c r="BS114" i="9" s="1"/>
  <c r="CE247" i="8"/>
  <c r="CD20" i="9" s="1"/>
  <c r="BR114" i="9" s="1"/>
  <c r="CD247" i="8"/>
  <c r="CC20" i="9" s="1"/>
  <c r="BQ114" i="9" s="1"/>
  <c r="CC247" i="8"/>
  <c r="CB20" i="9" s="1"/>
  <c r="BP114" i="9" s="1"/>
  <c r="CB247" i="8"/>
  <c r="CA20" i="9" s="1"/>
  <c r="BO114" i="9" s="1"/>
  <c r="CA247" i="8"/>
  <c r="BZ20" i="9" s="1"/>
  <c r="BN114" i="9" s="1"/>
  <c r="BZ247" i="8"/>
  <c r="BY20" i="9" s="1"/>
  <c r="BM114" i="9" s="1"/>
  <c r="BY247" i="8"/>
  <c r="BX20" i="9" s="1"/>
  <c r="BL114" i="9" s="1"/>
  <c r="BX247" i="8"/>
  <c r="BW20" i="9" s="1"/>
  <c r="BK114" i="9" s="1"/>
  <c r="CI236" i="8"/>
  <c r="CH19" i="9" s="1"/>
  <c r="BW113" i="9" s="1"/>
  <c r="CH236" i="8"/>
  <c r="CG236" i="8"/>
  <c r="CF236" i="8"/>
  <c r="CE19" i="9" s="1"/>
  <c r="BT113" i="9" s="1"/>
  <c r="CE236" i="8"/>
  <c r="CD19" i="9" s="1"/>
  <c r="BS113" i="9" s="1"/>
  <c r="CD236" i="8"/>
  <c r="CC19" i="9" s="1"/>
  <c r="BR113" i="9" s="1"/>
  <c r="CC236" i="8"/>
  <c r="CB19" i="9" s="1"/>
  <c r="BQ113" i="9" s="1"/>
  <c r="CB236" i="8"/>
  <c r="CA19" i="9" s="1"/>
  <c r="BP113" i="9" s="1"/>
  <c r="CA236" i="8"/>
  <c r="BZ19" i="9" s="1"/>
  <c r="BO113" i="9" s="1"/>
  <c r="BZ236" i="8"/>
  <c r="BY19" i="9" s="1"/>
  <c r="BN113" i="9" s="1"/>
  <c r="BY236" i="8"/>
  <c r="BX19" i="9" s="1"/>
  <c r="BM113" i="9" s="1"/>
  <c r="BX236" i="8"/>
  <c r="BW19" i="9" s="1"/>
  <c r="BL113" i="9" s="1"/>
  <c r="CI224" i="8"/>
  <c r="CH18" i="9" s="1"/>
  <c r="BX112" i="9" s="1"/>
  <c r="CH224" i="8"/>
  <c r="CG224" i="8"/>
  <c r="CF224" i="8"/>
  <c r="CE18" i="9" s="1"/>
  <c r="BU112" i="9" s="1"/>
  <c r="CE224" i="8"/>
  <c r="CD18" i="9" s="1"/>
  <c r="BT112" i="9" s="1"/>
  <c r="CD224" i="8"/>
  <c r="CC18" i="9" s="1"/>
  <c r="BS112" i="9" s="1"/>
  <c r="CC224" i="8"/>
  <c r="CB18" i="9" s="1"/>
  <c r="BR112" i="9" s="1"/>
  <c r="CB224" i="8"/>
  <c r="CA18" i="9" s="1"/>
  <c r="BQ112" i="9" s="1"/>
  <c r="CA224" i="8"/>
  <c r="BZ18" i="9" s="1"/>
  <c r="BP112" i="9" s="1"/>
  <c r="BZ224" i="8"/>
  <c r="BY18" i="9" s="1"/>
  <c r="BO112" i="9" s="1"/>
  <c r="BY224" i="8"/>
  <c r="BX18" i="9" s="1"/>
  <c r="BN112" i="9" s="1"/>
  <c r="BX224" i="8"/>
  <c r="BW18" i="9" s="1"/>
  <c r="BM112" i="9" s="1"/>
  <c r="CI206" i="8"/>
  <c r="CH17" i="9" s="1"/>
  <c r="BY111" i="9" s="1"/>
  <c r="CH206" i="8"/>
  <c r="CG206" i="8"/>
  <c r="CF206" i="8"/>
  <c r="CE17" i="9" s="1"/>
  <c r="BV111" i="9" s="1"/>
  <c r="CE206" i="8"/>
  <c r="CD17" i="9" s="1"/>
  <c r="BU111" i="9" s="1"/>
  <c r="CD206" i="8"/>
  <c r="CC17" i="9" s="1"/>
  <c r="BT111" i="9" s="1"/>
  <c r="CC206" i="8"/>
  <c r="CB17" i="9" s="1"/>
  <c r="BS111" i="9" s="1"/>
  <c r="CB206" i="8"/>
  <c r="CA17" i="9" s="1"/>
  <c r="BR111" i="9" s="1"/>
  <c r="CA206" i="8"/>
  <c r="BZ17" i="9" s="1"/>
  <c r="BQ111" i="9" s="1"/>
  <c r="BZ206" i="8"/>
  <c r="BY17" i="9" s="1"/>
  <c r="BP111" i="9" s="1"/>
  <c r="BY206" i="8"/>
  <c r="BX17" i="9" s="1"/>
  <c r="BO111" i="9" s="1"/>
  <c r="BX206" i="8"/>
  <c r="BW17" i="9" s="1"/>
  <c r="BN111" i="9" s="1"/>
  <c r="CI176" i="8"/>
  <c r="CH16" i="9" s="1"/>
  <c r="BZ110" i="9" s="1"/>
  <c r="CH176" i="8"/>
  <c r="CG176" i="8"/>
  <c r="CF176" i="8"/>
  <c r="CE16" i="9" s="1"/>
  <c r="BW110" i="9" s="1"/>
  <c r="CE176" i="8"/>
  <c r="CD16" i="9" s="1"/>
  <c r="BV110" i="9" s="1"/>
  <c r="CD176" i="8"/>
  <c r="CC16" i="9" s="1"/>
  <c r="BU110" i="9" s="1"/>
  <c r="CC176" i="8"/>
  <c r="CB16" i="9" s="1"/>
  <c r="BT110" i="9" s="1"/>
  <c r="CB176" i="8"/>
  <c r="CA16" i="9" s="1"/>
  <c r="BS110" i="9" s="1"/>
  <c r="CA176" i="8"/>
  <c r="BZ16" i="9" s="1"/>
  <c r="BR110" i="9" s="1"/>
  <c r="BZ176" i="8"/>
  <c r="BY16" i="9" s="1"/>
  <c r="BQ110" i="9" s="1"/>
  <c r="BY176" i="8"/>
  <c r="BX16" i="9" s="1"/>
  <c r="BP110" i="9" s="1"/>
  <c r="BX176" i="8"/>
  <c r="BW16" i="9" s="1"/>
  <c r="BO110" i="9" s="1"/>
  <c r="CI154" i="8"/>
  <c r="CH15" i="9" s="1"/>
  <c r="CA109" i="9" s="1"/>
  <c r="CH154" i="8"/>
  <c r="CG154" i="8"/>
  <c r="CF154" i="8"/>
  <c r="CE15" i="9" s="1"/>
  <c r="BX109" i="9" s="1"/>
  <c r="CE154" i="8"/>
  <c r="CD15" i="9" s="1"/>
  <c r="BW109" i="9" s="1"/>
  <c r="CD154" i="8"/>
  <c r="CC15" i="9" s="1"/>
  <c r="BV109" i="9" s="1"/>
  <c r="CC154" i="8"/>
  <c r="CB15" i="9" s="1"/>
  <c r="BU109" i="9" s="1"/>
  <c r="CB154" i="8"/>
  <c r="CA15" i="9" s="1"/>
  <c r="BT109" i="9" s="1"/>
  <c r="CA154" i="8"/>
  <c r="BZ15" i="9" s="1"/>
  <c r="BS109" i="9" s="1"/>
  <c r="BZ154" i="8"/>
  <c r="BY15" i="9" s="1"/>
  <c r="BR109" i="9" s="1"/>
  <c r="BY154" i="8"/>
  <c r="BX15" i="9" s="1"/>
  <c r="BQ109" i="9" s="1"/>
  <c r="BX154" i="8"/>
  <c r="BW15" i="9" s="1"/>
  <c r="BP109" i="9" s="1"/>
  <c r="CI142" i="8"/>
  <c r="CH14" i="9" s="1"/>
  <c r="CB108" i="9" s="1"/>
  <c r="CH142" i="8"/>
  <c r="CG142" i="8"/>
  <c r="CF142" i="8"/>
  <c r="CE14" i="9" s="1"/>
  <c r="BY108" i="9" s="1"/>
  <c r="CE142" i="8"/>
  <c r="CD14" i="9" s="1"/>
  <c r="BX108" i="9" s="1"/>
  <c r="CD142" i="8"/>
  <c r="CC14" i="9" s="1"/>
  <c r="BW108" i="9" s="1"/>
  <c r="CC142" i="8"/>
  <c r="CB14" i="9" s="1"/>
  <c r="BV108" i="9" s="1"/>
  <c r="CB142" i="8"/>
  <c r="CA14" i="9" s="1"/>
  <c r="BU108" i="9" s="1"/>
  <c r="CA142" i="8"/>
  <c r="BZ14" i="9" s="1"/>
  <c r="BT108" i="9" s="1"/>
  <c r="BZ142" i="8"/>
  <c r="BY14" i="9" s="1"/>
  <c r="BS108" i="9" s="1"/>
  <c r="BY142" i="8"/>
  <c r="BX14" i="9" s="1"/>
  <c r="BR108" i="9" s="1"/>
  <c r="BX142" i="8"/>
  <c r="BW14" i="9" s="1"/>
  <c r="BQ108" i="9" s="1"/>
  <c r="CI132" i="8"/>
  <c r="CH13" i="9" s="1"/>
  <c r="CC107" i="9" s="1"/>
  <c r="CH132" i="8"/>
  <c r="CG132" i="8"/>
  <c r="CF132" i="8"/>
  <c r="CE13" i="9" s="1"/>
  <c r="BZ107" i="9" s="1"/>
  <c r="CE132" i="8"/>
  <c r="CD13" i="9" s="1"/>
  <c r="BY107" i="9" s="1"/>
  <c r="CD132" i="8"/>
  <c r="CC13" i="9" s="1"/>
  <c r="BX107" i="9" s="1"/>
  <c r="CC132" i="8"/>
  <c r="CB13" i="9" s="1"/>
  <c r="BW107" i="9" s="1"/>
  <c r="CB132" i="8"/>
  <c r="CA13" i="9" s="1"/>
  <c r="BV107" i="9" s="1"/>
  <c r="CA132" i="8"/>
  <c r="BZ13" i="9" s="1"/>
  <c r="BU107" i="9" s="1"/>
  <c r="BZ132" i="8"/>
  <c r="BY13" i="9" s="1"/>
  <c r="BT107" i="9" s="1"/>
  <c r="BY132" i="8"/>
  <c r="BX13" i="9" s="1"/>
  <c r="BS107" i="9" s="1"/>
  <c r="BX132" i="8"/>
  <c r="BW13" i="9" s="1"/>
  <c r="BR107" i="9" s="1"/>
  <c r="CI116" i="8"/>
  <c r="CH12" i="9" s="1"/>
  <c r="CD106" i="9" s="1"/>
  <c r="CH116" i="8"/>
  <c r="CG116" i="8"/>
  <c r="CF116" i="8"/>
  <c r="CE12" i="9" s="1"/>
  <c r="CA106" i="9" s="1"/>
  <c r="CE116" i="8"/>
  <c r="CD12" i="9" s="1"/>
  <c r="BZ106" i="9" s="1"/>
  <c r="CD116" i="8"/>
  <c r="CC12" i="9" s="1"/>
  <c r="BY106" i="9" s="1"/>
  <c r="CC116" i="8"/>
  <c r="CB12" i="9" s="1"/>
  <c r="BX106" i="9" s="1"/>
  <c r="CB116" i="8"/>
  <c r="CA12" i="9" s="1"/>
  <c r="BW106" i="9" s="1"/>
  <c r="CA116" i="8"/>
  <c r="BZ12" i="9" s="1"/>
  <c r="BV106" i="9" s="1"/>
  <c r="BZ116" i="8"/>
  <c r="BY12" i="9" s="1"/>
  <c r="BU106" i="9" s="1"/>
  <c r="BY116" i="8"/>
  <c r="BX12" i="9" s="1"/>
  <c r="BT106" i="9" s="1"/>
  <c r="BX116" i="8"/>
  <c r="BW12" i="9" s="1"/>
  <c r="BS106" i="9" s="1"/>
  <c r="CI93" i="8"/>
  <c r="CH11" i="9" s="1"/>
  <c r="CE105" i="9" s="1"/>
  <c r="CH93" i="8"/>
  <c r="CG93" i="8"/>
  <c r="CF93" i="8"/>
  <c r="CE11" i="9" s="1"/>
  <c r="CB105" i="9" s="1"/>
  <c r="CE93" i="8"/>
  <c r="CD11" i="9" s="1"/>
  <c r="CA105" i="9" s="1"/>
  <c r="CD93" i="8"/>
  <c r="CC11" i="9" s="1"/>
  <c r="BZ105" i="9" s="1"/>
  <c r="CC93" i="8"/>
  <c r="CB11" i="9" s="1"/>
  <c r="BY105" i="9" s="1"/>
  <c r="CB93" i="8"/>
  <c r="CA11" i="9" s="1"/>
  <c r="BX105" i="9" s="1"/>
  <c r="CA93" i="8"/>
  <c r="BZ11" i="9" s="1"/>
  <c r="BW105" i="9" s="1"/>
  <c r="BZ93" i="8"/>
  <c r="BY11" i="9" s="1"/>
  <c r="BV105" i="9" s="1"/>
  <c r="BY93" i="8"/>
  <c r="BX11" i="9" s="1"/>
  <c r="BU105" i="9" s="1"/>
  <c r="BX93" i="8"/>
  <c r="BW11" i="9" s="1"/>
  <c r="BT105" i="9" s="1"/>
  <c r="CI71" i="8"/>
  <c r="CH10" i="9" s="1"/>
  <c r="CF104" i="9" s="1"/>
  <c r="CH71" i="8"/>
  <c r="CG71" i="8"/>
  <c r="CF71" i="8"/>
  <c r="CE10" i="9" s="1"/>
  <c r="CC104" i="9" s="1"/>
  <c r="CE71" i="8"/>
  <c r="CD10" i="9" s="1"/>
  <c r="CB104" i="9" s="1"/>
  <c r="CD71" i="8"/>
  <c r="CC10" i="9" s="1"/>
  <c r="CA104" i="9" s="1"/>
  <c r="CC71" i="8"/>
  <c r="CB10" i="9" s="1"/>
  <c r="BZ104" i="9" s="1"/>
  <c r="CB71" i="8"/>
  <c r="CA10" i="9" s="1"/>
  <c r="BY104" i="9" s="1"/>
  <c r="CA71" i="8"/>
  <c r="BZ10" i="9" s="1"/>
  <c r="BX104" i="9" s="1"/>
  <c r="BZ71" i="8"/>
  <c r="BY10" i="9" s="1"/>
  <c r="BW104" i="9" s="1"/>
  <c r="BY71" i="8"/>
  <c r="BX10" i="9" s="1"/>
  <c r="BV104" i="9" s="1"/>
  <c r="BX71" i="8"/>
  <c r="BW10" i="9" s="1"/>
  <c r="BU104" i="9" s="1"/>
  <c r="CI41" i="8"/>
  <c r="CH9" i="9" s="1"/>
  <c r="CG103" i="9" s="1"/>
  <c r="CH41" i="8"/>
  <c r="CG41" i="8"/>
  <c r="CF41" i="8"/>
  <c r="CE9" i="9" s="1"/>
  <c r="CD103" i="9" s="1"/>
  <c r="CE41" i="8"/>
  <c r="CD9" i="9" s="1"/>
  <c r="CC103" i="9" s="1"/>
  <c r="CD41" i="8"/>
  <c r="CC9" i="9" s="1"/>
  <c r="CB103" i="9" s="1"/>
  <c r="CC41" i="8"/>
  <c r="CB9" i="9" s="1"/>
  <c r="CA103" i="9" s="1"/>
  <c r="CB41" i="8"/>
  <c r="CA9" i="9" s="1"/>
  <c r="BZ103" i="9" s="1"/>
  <c r="CA41" i="8"/>
  <c r="BZ9" i="9" s="1"/>
  <c r="BY103" i="9" s="1"/>
  <c r="BZ41" i="8"/>
  <c r="BY9" i="9" s="1"/>
  <c r="BX103" i="9" s="1"/>
  <c r="BY41" i="8"/>
  <c r="BX9" i="9" s="1"/>
  <c r="BW103" i="9" s="1"/>
  <c r="BX41" i="8"/>
  <c r="BW9" i="9" s="1"/>
  <c r="BV103" i="9" s="1"/>
  <c r="CI12" i="8"/>
  <c r="CH8" i="9" s="1"/>
  <c r="CH102" i="9" s="1"/>
  <c r="CH12" i="8"/>
  <c r="CG12" i="8"/>
  <c r="CF12" i="8"/>
  <c r="CE8" i="9" s="1"/>
  <c r="CE102" i="9" s="1"/>
  <c r="CE12" i="8"/>
  <c r="CD8" i="9" s="1"/>
  <c r="CD102" i="9" s="1"/>
  <c r="CD12" i="8"/>
  <c r="CC8" i="9" s="1"/>
  <c r="CC102" i="9" s="1"/>
  <c r="CC12" i="8"/>
  <c r="CB8" i="9" s="1"/>
  <c r="CB102" i="9" s="1"/>
  <c r="CB12" i="8"/>
  <c r="CA8" i="9" s="1"/>
  <c r="CA102" i="9" s="1"/>
  <c r="CA12" i="8"/>
  <c r="BZ8" i="9" s="1"/>
  <c r="BZ102" i="9" s="1"/>
  <c r="BZ12" i="8"/>
  <c r="BY8" i="9" s="1"/>
  <c r="BY102" i="9" s="1"/>
  <c r="BY12" i="8"/>
  <c r="BX12" i="8"/>
  <c r="CN19" i="2"/>
  <c r="CM19" i="2"/>
  <c r="CL19" i="2"/>
  <c r="CK19" i="2"/>
  <c r="CJ19" i="2"/>
  <c r="CI19" i="2"/>
  <c r="CH19" i="2"/>
  <c r="CG19" i="2"/>
  <c r="CF19" i="2"/>
  <c r="CE19" i="2"/>
  <c r="CD19" i="2"/>
  <c r="CC19" i="2"/>
  <c r="CO18" i="2"/>
  <c r="CO17" i="2"/>
  <c r="CO16" i="2"/>
  <c r="CO15" i="2"/>
  <c r="CO14" i="2"/>
  <c r="CO13" i="2"/>
  <c r="CO12" i="2"/>
  <c r="CO11" i="2"/>
  <c r="CO10" i="2"/>
  <c r="CO9" i="2"/>
  <c r="CO8" i="2"/>
  <c r="CG71" i="9" l="1"/>
  <c r="V165" i="9" s="1"/>
  <c r="CG70" i="9"/>
  <c r="W164" i="9" s="1"/>
  <c r="CG73" i="9"/>
  <c r="T167" i="9" s="1"/>
  <c r="CG72" i="9"/>
  <c r="U166" i="9" s="1"/>
  <c r="CG69" i="9"/>
  <c r="X163" i="9" s="1"/>
  <c r="CG74" i="9"/>
  <c r="S168" i="9" s="1"/>
  <c r="CG77" i="9"/>
  <c r="P171" i="9" s="1"/>
  <c r="CG8" i="9"/>
  <c r="CG9" i="9"/>
  <c r="CF103" i="9" s="1"/>
  <c r="CG10" i="9"/>
  <c r="CE104" i="9" s="1"/>
  <c r="CG11" i="9"/>
  <c r="CD105" i="9" s="1"/>
  <c r="CG12" i="9"/>
  <c r="CC106" i="9" s="1"/>
  <c r="CG13" i="9"/>
  <c r="CB107" i="9" s="1"/>
  <c r="CG14" i="9"/>
  <c r="CA108" i="9" s="1"/>
  <c r="CG15" i="9"/>
  <c r="BZ109" i="9" s="1"/>
  <c r="CG16" i="9"/>
  <c r="BY110" i="9" s="1"/>
  <c r="CG17" i="9"/>
  <c r="BX111" i="9" s="1"/>
  <c r="CG18" i="9"/>
  <c r="BW112" i="9" s="1"/>
  <c r="CG19" i="9"/>
  <c r="BV113" i="9" s="1"/>
  <c r="CG20" i="9"/>
  <c r="BU114" i="9" s="1"/>
  <c r="CG21" i="9"/>
  <c r="BT115" i="9" s="1"/>
  <c r="CG22" i="9"/>
  <c r="BS116" i="9" s="1"/>
  <c r="CG23" i="9"/>
  <c r="BR117" i="9" s="1"/>
  <c r="CG24" i="9"/>
  <c r="BQ118" i="9" s="1"/>
  <c r="CG25" i="9"/>
  <c r="BP119" i="9" s="1"/>
  <c r="CG26" i="9"/>
  <c r="BO120" i="9" s="1"/>
  <c r="CG27" i="9"/>
  <c r="BN121" i="9" s="1"/>
  <c r="CG28" i="9"/>
  <c r="BM122" i="9" s="1"/>
  <c r="CG29" i="9"/>
  <c r="BL123" i="9" s="1"/>
  <c r="CG30" i="9"/>
  <c r="BK124" i="9" s="1"/>
  <c r="CG31" i="9"/>
  <c r="BJ125" i="9" s="1"/>
  <c r="CG32" i="9"/>
  <c r="BI126" i="9" s="1"/>
  <c r="CG33" i="9"/>
  <c r="BH127" i="9" s="1"/>
  <c r="CG34" i="9"/>
  <c r="BG128" i="9" s="1"/>
  <c r="CG35" i="9"/>
  <c r="BF129" i="9" s="1"/>
  <c r="CG36" i="9"/>
  <c r="BE130" i="9" s="1"/>
  <c r="CG37" i="9"/>
  <c r="BD131" i="9" s="1"/>
  <c r="CG38" i="9"/>
  <c r="BC132" i="9" s="1"/>
  <c r="CG39" i="9"/>
  <c r="BB133" i="9" s="1"/>
  <c r="CG40" i="9"/>
  <c r="BA134" i="9" s="1"/>
  <c r="CG41" i="9"/>
  <c r="AZ135" i="9" s="1"/>
  <c r="CG42" i="9"/>
  <c r="AY136" i="9" s="1"/>
  <c r="CG43" i="9"/>
  <c r="AX137" i="9" s="1"/>
  <c r="CG44" i="9"/>
  <c r="AW138" i="9" s="1"/>
  <c r="CG45" i="9"/>
  <c r="AV139" i="9" s="1"/>
  <c r="CG46" i="9"/>
  <c r="AU140" i="9" s="1"/>
  <c r="CG47" i="9"/>
  <c r="AT141" i="9" s="1"/>
  <c r="CG48" i="9"/>
  <c r="AS142" i="9" s="1"/>
  <c r="CG50" i="9"/>
  <c r="AQ144" i="9" s="1"/>
  <c r="CG51" i="9"/>
  <c r="AP145" i="9" s="1"/>
  <c r="CG52" i="9"/>
  <c r="AO146" i="9" s="1"/>
  <c r="CG53" i="9"/>
  <c r="AN147" i="9" s="1"/>
  <c r="CG54" i="9"/>
  <c r="AM148" i="9" s="1"/>
  <c r="CG55" i="9"/>
  <c r="AL149" i="9" s="1"/>
  <c r="CG56" i="9"/>
  <c r="AK150" i="9" s="1"/>
  <c r="CG57" i="9"/>
  <c r="AJ151" i="9" s="1"/>
  <c r="CG58" i="9"/>
  <c r="AI152" i="9" s="1"/>
  <c r="CG59" i="9"/>
  <c r="AH153" i="9" s="1"/>
  <c r="CG60" i="9"/>
  <c r="AG154" i="9" s="1"/>
  <c r="CG61" i="9"/>
  <c r="AF155" i="9" s="1"/>
  <c r="CG62" i="9"/>
  <c r="AE156" i="9" s="1"/>
  <c r="CG63" i="9"/>
  <c r="AD157" i="9" s="1"/>
  <c r="CG64" i="9"/>
  <c r="AC158" i="9" s="1"/>
  <c r="CG65" i="9"/>
  <c r="AB159" i="9" s="1"/>
  <c r="CG66" i="9"/>
  <c r="AA160" i="9" s="1"/>
  <c r="CG67" i="9"/>
  <c r="Z161" i="9" s="1"/>
  <c r="CG68" i="9"/>
  <c r="Y162" i="9" s="1"/>
  <c r="CG75" i="9"/>
  <c r="R169" i="9" s="1"/>
  <c r="CG76" i="9"/>
  <c r="Q170" i="9" s="1"/>
  <c r="BZ97" i="9"/>
  <c r="CA97" i="9"/>
  <c r="CD97" i="9"/>
  <c r="CE97" i="9"/>
  <c r="CB97" i="9"/>
  <c r="BY97" i="9"/>
  <c r="CC97" i="9"/>
  <c r="CF71" i="9"/>
  <c r="U165" i="9" s="1"/>
  <c r="CF69" i="9"/>
  <c r="W163" i="9" s="1"/>
  <c r="CF74" i="9"/>
  <c r="R168" i="9" s="1"/>
  <c r="CF77" i="9"/>
  <c r="O171" i="9" s="1"/>
  <c r="CF72" i="9"/>
  <c r="T166" i="9" s="1"/>
  <c r="CF8" i="9"/>
  <c r="CF102" i="9" s="1"/>
  <c r="CF9" i="9"/>
  <c r="CE103" i="9" s="1"/>
  <c r="CF10" i="9"/>
  <c r="CD104" i="9" s="1"/>
  <c r="CF11" i="9"/>
  <c r="CC105" i="9" s="1"/>
  <c r="CF12" i="9"/>
  <c r="CB106" i="9" s="1"/>
  <c r="CF13" i="9"/>
  <c r="CA107" i="9" s="1"/>
  <c r="CF14" i="9"/>
  <c r="BZ108" i="9" s="1"/>
  <c r="CF15" i="9"/>
  <c r="BY109" i="9" s="1"/>
  <c r="CF16" i="9"/>
  <c r="BX110" i="9" s="1"/>
  <c r="CF17" i="9"/>
  <c r="BW111" i="9" s="1"/>
  <c r="CF18" i="9"/>
  <c r="BV112" i="9" s="1"/>
  <c r="CF19" i="9"/>
  <c r="BU113" i="9" s="1"/>
  <c r="CF20" i="9"/>
  <c r="BT114" i="9" s="1"/>
  <c r="CF21" i="9"/>
  <c r="BS115" i="9" s="1"/>
  <c r="CF22" i="9"/>
  <c r="BR116" i="9" s="1"/>
  <c r="CF23" i="9"/>
  <c r="BQ117" i="9" s="1"/>
  <c r="CF24" i="9"/>
  <c r="BP118" i="9" s="1"/>
  <c r="CF25" i="9"/>
  <c r="BO119" i="9" s="1"/>
  <c r="CF26" i="9"/>
  <c r="BN120" i="9" s="1"/>
  <c r="CF27" i="9"/>
  <c r="BM121" i="9" s="1"/>
  <c r="CF28" i="9"/>
  <c r="BL122" i="9" s="1"/>
  <c r="CF29" i="9"/>
  <c r="BK123" i="9" s="1"/>
  <c r="CF30" i="9"/>
  <c r="BJ124" i="9" s="1"/>
  <c r="CF31" i="9"/>
  <c r="BI125" i="9" s="1"/>
  <c r="CF32" i="9"/>
  <c r="BH126" i="9" s="1"/>
  <c r="CF33" i="9"/>
  <c r="BG127" i="9" s="1"/>
  <c r="CF34" i="9"/>
  <c r="BF128" i="9" s="1"/>
  <c r="CF35" i="9"/>
  <c r="BE129" i="9" s="1"/>
  <c r="CF36" i="9"/>
  <c r="BD130" i="9" s="1"/>
  <c r="CF37" i="9"/>
  <c r="BC131" i="9" s="1"/>
  <c r="CF38" i="9"/>
  <c r="BB132" i="9" s="1"/>
  <c r="CF39" i="9"/>
  <c r="BA133" i="9" s="1"/>
  <c r="CF40" i="9"/>
  <c r="AZ134" i="9" s="1"/>
  <c r="CF41" i="9"/>
  <c r="AY135" i="9" s="1"/>
  <c r="CF42" i="9"/>
  <c r="AX136" i="9" s="1"/>
  <c r="CF43" i="9"/>
  <c r="AW137" i="9" s="1"/>
  <c r="CF44" i="9"/>
  <c r="AV138" i="9" s="1"/>
  <c r="CF45" i="9"/>
  <c r="AU139" i="9" s="1"/>
  <c r="CF46" i="9"/>
  <c r="AT140" i="9" s="1"/>
  <c r="CF47" i="9"/>
  <c r="AS141" i="9" s="1"/>
  <c r="CF48" i="9"/>
  <c r="AR142" i="9" s="1"/>
  <c r="CF50" i="9"/>
  <c r="AP144" i="9" s="1"/>
  <c r="CF51" i="9"/>
  <c r="AO145" i="9" s="1"/>
  <c r="CF52" i="9"/>
  <c r="AN146" i="9" s="1"/>
  <c r="CF53" i="9"/>
  <c r="AM147" i="9" s="1"/>
  <c r="CF54" i="9"/>
  <c r="AL148" i="9" s="1"/>
  <c r="CF55" i="9"/>
  <c r="AK149" i="9" s="1"/>
  <c r="CF56" i="9"/>
  <c r="AJ150" i="9" s="1"/>
  <c r="CF57" i="9"/>
  <c r="AI151" i="9" s="1"/>
  <c r="CF58" i="9"/>
  <c r="AH152" i="9" s="1"/>
  <c r="CF59" i="9"/>
  <c r="AG153" i="9" s="1"/>
  <c r="CF60" i="9"/>
  <c r="AF154" i="9" s="1"/>
  <c r="CF61" i="9"/>
  <c r="AE155" i="9" s="1"/>
  <c r="CF62" i="9"/>
  <c r="AD156" i="9" s="1"/>
  <c r="CF63" i="9"/>
  <c r="AC157" i="9" s="1"/>
  <c r="CF64" i="9"/>
  <c r="AB158" i="9" s="1"/>
  <c r="CF65" i="9"/>
  <c r="AA159" i="9" s="1"/>
  <c r="CF66" i="9"/>
  <c r="Z160" i="9" s="1"/>
  <c r="CF67" i="9"/>
  <c r="Y161" i="9" s="1"/>
  <c r="CF68" i="9"/>
  <c r="X162" i="9" s="1"/>
  <c r="CF75" i="9"/>
  <c r="Q169" i="9" s="1"/>
  <c r="CF76" i="9"/>
  <c r="P170" i="9" s="1"/>
  <c r="CF70" i="9"/>
  <c r="V164" i="9" s="1"/>
  <c r="CF73" i="9"/>
  <c r="S167" i="9" s="1"/>
  <c r="C174" i="9"/>
  <c r="BW8" i="9"/>
  <c r="BW102" i="9" s="1"/>
  <c r="BX8" i="9"/>
  <c r="BX102" i="9" s="1"/>
  <c r="CO19" i="2"/>
  <c r="CV924" i="8"/>
  <c r="BV49" i="9"/>
  <c r="AG143" i="9" s="1"/>
  <c r="BW917" i="8"/>
  <c r="BV79" i="9" s="1"/>
  <c r="CN79" i="9" s="1"/>
  <c r="DG174" i="9" l="1"/>
  <c r="GU174" i="9" s="1"/>
  <c r="DD174" i="9"/>
  <c r="GR174" i="9" s="1"/>
  <c r="DE174" i="9"/>
  <c r="GS174" i="9" s="1"/>
  <c r="DC174" i="9"/>
  <c r="GQ174" i="9" s="1"/>
  <c r="DF174" i="9"/>
  <c r="GT174" i="9" s="1"/>
  <c r="CX174" i="9"/>
  <c r="GL174" i="9" s="1"/>
  <c r="CY174" i="9"/>
  <c r="GM174" i="9" s="1"/>
  <c r="CV174" i="9"/>
  <c r="GJ174" i="9" s="1"/>
  <c r="CW174" i="9"/>
  <c r="GK174" i="9" s="1"/>
  <c r="CU174" i="9"/>
  <c r="GI174" i="9" s="1"/>
  <c r="CT174" i="9"/>
  <c r="GH174" i="9" s="1"/>
  <c r="DA174" i="9"/>
  <c r="GO174" i="9" s="1"/>
  <c r="CZ174" i="9"/>
  <c r="GN174" i="9" s="1"/>
  <c r="CS174" i="9"/>
  <c r="GG174" i="9" s="1"/>
  <c r="CR174" i="9"/>
  <c r="GF174" i="9" s="1"/>
  <c r="DB174" i="9"/>
  <c r="GP174" i="9" s="1"/>
  <c r="CG102" i="9"/>
  <c r="CL191" i="9"/>
  <c r="CG97" i="9"/>
  <c r="CH97" i="9"/>
  <c r="BX97" i="9"/>
  <c r="BW97" i="9"/>
  <c r="CF97" i="9"/>
  <c r="CC191" i="9"/>
  <c r="CD191" i="9"/>
  <c r="CE191" i="9"/>
  <c r="CB191" i="9"/>
  <c r="CA191" i="9"/>
  <c r="CQ174" i="9"/>
  <c r="GE174" i="9" s="1"/>
  <c r="BZ191" i="9"/>
  <c r="BX191" i="9"/>
  <c r="BY191" i="9"/>
  <c r="BW191" i="9"/>
  <c r="C173" i="9"/>
  <c r="CV917" i="8"/>
  <c r="BW906" i="8"/>
  <c r="BV78" i="9" s="1"/>
  <c r="D172" i="9" s="1"/>
  <c r="BW893" i="8"/>
  <c r="BV77" i="9" s="1"/>
  <c r="E171" i="9" s="1"/>
  <c r="BW880" i="8"/>
  <c r="BV76" i="9" s="1"/>
  <c r="F170" i="9" s="1"/>
  <c r="BW868" i="8"/>
  <c r="BV75" i="9" s="1"/>
  <c r="G169" i="9" s="1"/>
  <c r="BW858" i="8"/>
  <c r="BV74" i="9" s="1"/>
  <c r="H168" i="9" s="1"/>
  <c r="BW851" i="8"/>
  <c r="BV73" i="9" s="1"/>
  <c r="I167" i="9" s="1"/>
  <c r="BW842" i="8"/>
  <c r="BV72" i="9" s="1"/>
  <c r="J166" i="9" s="1"/>
  <c r="BW830" i="8"/>
  <c r="BV71" i="9" s="1"/>
  <c r="K165" i="9" s="1"/>
  <c r="BW821" i="8"/>
  <c r="BV70" i="9" s="1"/>
  <c r="L164" i="9" s="1"/>
  <c r="BW803" i="8"/>
  <c r="BV69" i="9" s="1"/>
  <c r="M163" i="9" s="1"/>
  <c r="BW795" i="8"/>
  <c r="BV68" i="9" s="1"/>
  <c r="N162" i="9" s="1"/>
  <c r="BW783" i="8"/>
  <c r="BV67" i="9" s="1"/>
  <c r="O161" i="9" s="1"/>
  <c r="BW772" i="8"/>
  <c r="BV66" i="9" s="1"/>
  <c r="P160" i="9" s="1"/>
  <c r="BW762" i="8"/>
  <c r="BV65" i="9" s="1"/>
  <c r="Q159" i="9" s="1"/>
  <c r="BW746" i="8"/>
  <c r="BV64" i="9" s="1"/>
  <c r="R158" i="9" s="1"/>
  <c r="BW731" i="8"/>
  <c r="BV63" i="9" s="1"/>
  <c r="S157" i="9" s="1"/>
  <c r="BW724" i="8"/>
  <c r="BV62" i="9" s="1"/>
  <c r="T156" i="9" s="1"/>
  <c r="BW709" i="8"/>
  <c r="BV61" i="9" s="1"/>
  <c r="U155" i="9" s="1"/>
  <c r="BW692" i="8"/>
  <c r="BV60" i="9" s="1"/>
  <c r="V154" i="9" s="1"/>
  <c r="BW682" i="8"/>
  <c r="BV59" i="9" s="1"/>
  <c r="W153" i="9" s="1"/>
  <c r="BW674" i="8"/>
  <c r="BV58" i="9" s="1"/>
  <c r="X152" i="9" s="1"/>
  <c r="BW666" i="8"/>
  <c r="BV57" i="9" s="1"/>
  <c r="Y151" i="9" s="1"/>
  <c r="BW660" i="8"/>
  <c r="BV56" i="9" s="1"/>
  <c r="Z150" i="9" s="1"/>
  <c r="BW655" i="8"/>
  <c r="BV55" i="9" s="1"/>
  <c r="AA149" i="9" s="1"/>
  <c r="BW643" i="8"/>
  <c r="BV54" i="9" s="1"/>
  <c r="AB148" i="9" s="1"/>
  <c r="BW636" i="8"/>
  <c r="BV53" i="9" s="1"/>
  <c r="AC147" i="9" s="1"/>
  <c r="BW627" i="8"/>
  <c r="BV52" i="9" s="1"/>
  <c r="AD146" i="9" s="1"/>
  <c r="BW620" i="8"/>
  <c r="BV51" i="9" s="1"/>
  <c r="AE145" i="9" s="1"/>
  <c r="BW613" i="8"/>
  <c r="BV50" i="9" s="1"/>
  <c r="AF144" i="9" s="1"/>
  <c r="BW601" i="8"/>
  <c r="BV48" i="9" s="1"/>
  <c r="AH142" i="9" s="1"/>
  <c r="BW593" i="8"/>
  <c r="BV47" i="9" s="1"/>
  <c r="AI141" i="9" s="1"/>
  <c r="BW580" i="8"/>
  <c r="BV46" i="9" s="1"/>
  <c r="AJ140" i="9" s="1"/>
  <c r="BW573" i="8"/>
  <c r="BV45" i="9" s="1"/>
  <c r="AK139" i="9" s="1"/>
  <c r="BW560" i="8"/>
  <c r="BV44" i="9" s="1"/>
  <c r="AL138" i="9" s="1"/>
  <c r="BW546" i="8"/>
  <c r="BV43" i="9" s="1"/>
  <c r="AM137" i="9" s="1"/>
  <c r="BW534" i="8"/>
  <c r="BV42" i="9" s="1"/>
  <c r="AN136" i="9" s="1"/>
  <c r="BW524" i="8"/>
  <c r="BV41" i="9" s="1"/>
  <c r="AO135" i="9" s="1"/>
  <c r="BW515" i="8"/>
  <c r="BV40" i="9" s="1"/>
  <c r="AP134" i="9" s="1"/>
  <c r="BW505" i="8"/>
  <c r="BV39" i="9" s="1"/>
  <c r="AQ133" i="9" s="1"/>
  <c r="BW495" i="8"/>
  <c r="BV38" i="9" s="1"/>
  <c r="AR132" i="9" s="1"/>
  <c r="BW479" i="8"/>
  <c r="BV37" i="9" s="1"/>
  <c r="AS131" i="9" s="1"/>
  <c r="BW467" i="8"/>
  <c r="BV36" i="9" s="1"/>
  <c r="AT130" i="9" s="1"/>
  <c r="BW452" i="8"/>
  <c r="BV35" i="9" s="1"/>
  <c r="AU129" i="9" s="1"/>
  <c r="BW435" i="8"/>
  <c r="BV34" i="9" s="1"/>
  <c r="AV128" i="9" s="1"/>
  <c r="BW417" i="8"/>
  <c r="BV33" i="9" s="1"/>
  <c r="AW127" i="9" s="1"/>
  <c r="BW403" i="8"/>
  <c r="BV32" i="9" s="1"/>
  <c r="AX126" i="9" s="1"/>
  <c r="BW393" i="8"/>
  <c r="BV31" i="9" s="1"/>
  <c r="AY125" i="9" s="1"/>
  <c r="BW379" i="8"/>
  <c r="BV30" i="9" s="1"/>
  <c r="AZ124" i="9" s="1"/>
  <c r="BW362" i="8"/>
  <c r="BV29" i="9" s="1"/>
  <c r="BA123" i="9" s="1"/>
  <c r="BW345" i="8"/>
  <c r="BV28" i="9" s="1"/>
  <c r="BB122" i="9" s="1"/>
  <c r="BW337" i="8"/>
  <c r="BV27" i="9" s="1"/>
  <c r="BC121" i="9" s="1"/>
  <c r="BW324" i="8"/>
  <c r="BV26" i="9" s="1"/>
  <c r="BD120" i="9" s="1"/>
  <c r="BW306" i="8"/>
  <c r="BV25" i="9" s="1"/>
  <c r="BE119" i="9" s="1"/>
  <c r="BW298" i="8"/>
  <c r="BV24" i="9" s="1"/>
  <c r="BF118" i="9" s="1"/>
  <c r="BW284" i="8"/>
  <c r="BV23" i="9" s="1"/>
  <c r="BG117" i="9" s="1"/>
  <c r="BW275" i="8"/>
  <c r="BV22" i="9" s="1"/>
  <c r="BH116" i="9" s="1"/>
  <c r="BW256" i="8"/>
  <c r="BV21" i="9" s="1"/>
  <c r="BI115" i="9" s="1"/>
  <c r="BW247" i="8"/>
  <c r="BV20" i="9" s="1"/>
  <c r="BJ114" i="9" s="1"/>
  <c r="BW236" i="8"/>
  <c r="BV19" i="9" s="1"/>
  <c r="BK113" i="9" s="1"/>
  <c r="BW224" i="8"/>
  <c r="BV18" i="9" s="1"/>
  <c r="BL112" i="9" s="1"/>
  <c r="BW206" i="8"/>
  <c r="BV17" i="9" s="1"/>
  <c r="BM111" i="9" s="1"/>
  <c r="BW176" i="8"/>
  <c r="BV16" i="9" s="1"/>
  <c r="BN110" i="9" s="1"/>
  <c r="BW154" i="8"/>
  <c r="BV15" i="9" s="1"/>
  <c r="BO109" i="9" s="1"/>
  <c r="BW142" i="8"/>
  <c r="BV14" i="9" s="1"/>
  <c r="BP108" i="9" s="1"/>
  <c r="BW132" i="8"/>
  <c r="BV13" i="9" s="1"/>
  <c r="BQ107" i="9" s="1"/>
  <c r="BW116" i="8"/>
  <c r="BV12" i="9" s="1"/>
  <c r="BR106" i="9" s="1"/>
  <c r="BW93" i="8"/>
  <c r="BV11" i="9" s="1"/>
  <c r="BS105" i="9" s="1"/>
  <c r="BW71" i="8"/>
  <c r="BV10" i="9" s="1"/>
  <c r="BT104" i="9" s="1"/>
  <c r="BW41" i="8"/>
  <c r="BV9" i="9" s="1"/>
  <c r="BU103" i="9" s="1"/>
  <c r="BW12" i="8"/>
  <c r="DH173" i="9" l="1"/>
  <c r="GV173" i="9" s="1"/>
  <c r="DG173" i="9"/>
  <c r="GU173" i="9" s="1"/>
  <c r="DF173" i="9"/>
  <c r="GT173" i="9" s="1"/>
  <c r="DD173" i="9"/>
  <c r="GR173" i="9" s="1"/>
  <c r="DE173" i="9"/>
  <c r="GS173" i="9" s="1"/>
  <c r="CU173" i="9"/>
  <c r="GI173" i="9" s="1"/>
  <c r="CW173" i="9"/>
  <c r="GK173" i="9" s="1"/>
  <c r="CZ173" i="9"/>
  <c r="GN173" i="9" s="1"/>
  <c r="CX173" i="9"/>
  <c r="GL173" i="9" s="1"/>
  <c r="CY173" i="9"/>
  <c r="GM173" i="9" s="1"/>
  <c r="CV173" i="9"/>
  <c r="GJ173" i="9" s="1"/>
  <c r="DA173" i="9"/>
  <c r="GO173" i="9" s="1"/>
  <c r="CT173" i="9"/>
  <c r="GH173" i="9" s="1"/>
  <c r="DB173" i="9"/>
  <c r="GP173" i="9" s="1"/>
  <c r="CS173" i="9"/>
  <c r="GG173" i="9" s="1"/>
  <c r="CR173" i="9"/>
  <c r="GF173" i="9" s="1"/>
  <c r="DC173" i="9"/>
  <c r="GQ173" i="9" s="1"/>
  <c r="CG191" i="9"/>
  <c r="CH191" i="9"/>
  <c r="CF191" i="9"/>
  <c r="BV8" i="9"/>
  <c r="BV102" i="9" s="1"/>
  <c r="CQ173" i="9"/>
  <c r="GE173" i="9" s="1"/>
  <c r="BU49" i="9"/>
  <c r="AF143" i="9" s="1"/>
  <c r="BV906" i="8"/>
  <c r="BV893" i="8"/>
  <c r="BU77" i="9" s="1"/>
  <c r="D171" i="9" s="1"/>
  <c r="BV880" i="8"/>
  <c r="BU76" i="9" s="1"/>
  <c r="E170" i="9" s="1"/>
  <c r="BV868" i="8"/>
  <c r="BU75" i="9" s="1"/>
  <c r="F169" i="9" s="1"/>
  <c r="BV858" i="8"/>
  <c r="BU74" i="9" s="1"/>
  <c r="G168" i="9" s="1"/>
  <c r="BV851" i="8"/>
  <c r="BU73" i="9" s="1"/>
  <c r="H167" i="9" s="1"/>
  <c r="BV842" i="8"/>
  <c r="BU72" i="9" s="1"/>
  <c r="I166" i="9" s="1"/>
  <c r="BV830" i="8"/>
  <c r="BU71" i="9" s="1"/>
  <c r="J165" i="9" s="1"/>
  <c r="BV821" i="8"/>
  <c r="BU70" i="9" s="1"/>
  <c r="K164" i="9" s="1"/>
  <c r="BV803" i="8"/>
  <c r="BU69" i="9" s="1"/>
  <c r="L163" i="9" s="1"/>
  <c r="BV795" i="8"/>
  <c r="BU68" i="9" s="1"/>
  <c r="M162" i="9" s="1"/>
  <c r="BV783" i="8"/>
  <c r="BU67" i="9" s="1"/>
  <c r="N161" i="9" s="1"/>
  <c r="BV772" i="8"/>
  <c r="BU66" i="9" s="1"/>
  <c r="O160" i="9" s="1"/>
  <c r="BV762" i="8"/>
  <c r="BU65" i="9" s="1"/>
  <c r="P159" i="9" s="1"/>
  <c r="BV746" i="8"/>
  <c r="BU64" i="9" s="1"/>
  <c r="Q158" i="9" s="1"/>
  <c r="BV731" i="8"/>
  <c r="BU63" i="9" s="1"/>
  <c r="R157" i="9" s="1"/>
  <c r="BV724" i="8"/>
  <c r="BU62" i="9" s="1"/>
  <c r="S156" i="9" s="1"/>
  <c r="BV709" i="8"/>
  <c r="BU61" i="9" s="1"/>
  <c r="T155" i="9" s="1"/>
  <c r="BV692" i="8"/>
  <c r="BU60" i="9" s="1"/>
  <c r="U154" i="9" s="1"/>
  <c r="BV682" i="8"/>
  <c r="BU59" i="9" s="1"/>
  <c r="V153" i="9" s="1"/>
  <c r="BV674" i="8"/>
  <c r="BU58" i="9" s="1"/>
  <c r="W152" i="9" s="1"/>
  <c r="BV666" i="8"/>
  <c r="BU57" i="9" s="1"/>
  <c r="X151" i="9" s="1"/>
  <c r="BV660" i="8"/>
  <c r="BU56" i="9" s="1"/>
  <c r="Y150" i="9" s="1"/>
  <c r="BV655" i="8"/>
  <c r="BU55" i="9" s="1"/>
  <c r="Z149" i="9" s="1"/>
  <c r="BV643" i="8"/>
  <c r="BU54" i="9" s="1"/>
  <c r="AA148" i="9" s="1"/>
  <c r="BV636" i="8"/>
  <c r="BU53" i="9" s="1"/>
  <c r="AB147" i="9" s="1"/>
  <c r="BV627" i="8"/>
  <c r="BU52" i="9" s="1"/>
  <c r="AC146" i="9" s="1"/>
  <c r="BV620" i="8"/>
  <c r="BU51" i="9" s="1"/>
  <c r="AD145" i="9" s="1"/>
  <c r="BV613" i="8"/>
  <c r="BU50" i="9" s="1"/>
  <c r="AE144" i="9" s="1"/>
  <c r="BV601" i="8"/>
  <c r="BU48" i="9" s="1"/>
  <c r="AG142" i="9" s="1"/>
  <c r="BV593" i="8"/>
  <c r="BU47" i="9" s="1"/>
  <c r="AH141" i="9" s="1"/>
  <c r="BV580" i="8"/>
  <c r="BU46" i="9" s="1"/>
  <c r="AI140" i="9" s="1"/>
  <c r="BV573" i="8"/>
  <c r="BU45" i="9" s="1"/>
  <c r="AJ139" i="9" s="1"/>
  <c r="BV560" i="8"/>
  <c r="BU44" i="9" s="1"/>
  <c r="AK138" i="9" s="1"/>
  <c r="BV546" i="8"/>
  <c r="BU43" i="9" s="1"/>
  <c r="AL137" i="9" s="1"/>
  <c r="BV534" i="8"/>
  <c r="BU42" i="9" s="1"/>
  <c r="AM136" i="9" s="1"/>
  <c r="BV524" i="8"/>
  <c r="BU41" i="9" s="1"/>
  <c r="AN135" i="9" s="1"/>
  <c r="BV515" i="8"/>
  <c r="BU40" i="9" s="1"/>
  <c r="AO134" i="9" s="1"/>
  <c r="BV505" i="8"/>
  <c r="BU39" i="9" s="1"/>
  <c r="AP133" i="9" s="1"/>
  <c r="BV495" i="8"/>
  <c r="BU38" i="9" s="1"/>
  <c r="AQ132" i="9" s="1"/>
  <c r="BV479" i="8"/>
  <c r="BU37" i="9" s="1"/>
  <c r="AR131" i="9" s="1"/>
  <c r="BV467" i="8"/>
  <c r="BU36" i="9" s="1"/>
  <c r="AS130" i="9" s="1"/>
  <c r="BV452" i="8"/>
  <c r="BU35" i="9" s="1"/>
  <c r="AT129" i="9" s="1"/>
  <c r="BV435" i="8"/>
  <c r="BU34" i="9" s="1"/>
  <c r="AU128" i="9" s="1"/>
  <c r="BV417" i="8"/>
  <c r="BU33" i="9" s="1"/>
  <c r="AV127" i="9" s="1"/>
  <c r="BV403" i="8"/>
  <c r="BU32" i="9" s="1"/>
  <c r="AW126" i="9" s="1"/>
  <c r="BV393" i="8"/>
  <c r="BU31" i="9" s="1"/>
  <c r="AX125" i="9" s="1"/>
  <c r="BV379" i="8"/>
  <c r="BU30" i="9" s="1"/>
  <c r="AY124" i="9" s="1"/>
  <c r="BV362" i="8"/>
  <c r="BU29" i="9" s="1"/>
  <c r="AZ123" i="9" s="1"/>
  <c r="BV345" i="8"/>
  <c r="BU28" i="9" s="1"/>
  <c r="BA122" i="9" s="1"/>
  <c r="BV337" i="8"/>
  <c r="BU27" i="9" s="1"/>
  <c r="BB121" i="9" s="1"/>
  <c r="BV324" i="8"/>
  <c r="BU26" i="9" s="1"/>
  <c r="BC120" i="9" s="1"/>
  <c r="BV306" i="8"/>
  <c r="BU25" i="9" s="1"/>
  <c r="BD119" i="9" s="1"/>
  <c r="BV298" i="8"/>
  <c r="BU24" i="9" s="1"/>
  <c r="BE118" i="9" s="1"/>
  <c r="BV284" i="8"/>
  <c r="BU23" i="9" s="1"/>
  <c r="BF117" i="9" s="1"/>
  <c r="BV275" i="8"/>
  <c r="BU22" i="9" s="1"/>
  <c r="BG116" i="9" s="1"/>
  <c r="BV256" i="8"/>
  <c r="BU21" i="9" s="1"/>
  <c r="BH115" i="9" s="1"/>
  <c r="BV247" i="8"/>
  <c r="BU20" i="9" s="1"/>
  <c r="BI114" i="9" s="1"/>
  <c r="BV236" i="8"/>
  <c r="BU19" i="9" s="1"/>
  <c r="BJ113" i="9" s="1"/>
  <c r="BV224" i="8"/>
  <c r="BU18" i="9" s="1"/>
  <c r="BK112" i="9" s="1"/>
  <c r="BV206" i="8"/>
  <c r="BU17" i="9" s="1"/>
  <c r="BL111" i="9" s="1"/>
  <c r="BV176" i="8"/>
  <c r="BU16" i="9" s="1"/>
  <c r="BM110" i="9" s="1"/>
  <c r="BV154" i="8"/>
  <c r="BU15" i="9" s="1"/>
  <c r="BN109" i="9" s="1"/>
  <c r="BV142" i="8"/>
  <c r="BU14" i="9" s="1"/>
  <c r="BO108" i="9" s="1"/>
  <c r="BV132" i="8"/>
  <c r="BU13" i="9" s="1"/>
  <c r="BP107" i="9" s="1"/>
  <c r="BV116" i="8"/>
  <c r="BU12" i="9" s="1"/>
  <c r="BQ106" i="9" s="1"/>
  <c r="BV93" i="8"/>
  <c r="BU11" i="9" s="1"/>
  <c r="BR105" i="9" s="1"/>
  <c r="BV71" i="8"/>
  <c r="BU10" i="9" s="1"/>
  <c r="BS104" i="9" s="1"/>
  <c r="BV41" i="8"/>
  <c r="BU9" i="9" s="1"/>
  <c r="BT103" i="9" s="1"/>
  <c r="BV12" i="8"/>
  <c r="BV191" i="9" l="1"/>
  <c r="BV97" i="9"/>
  <c r="BU8" i="9"/>
  <c r="BU102" i="9" s="1"/>
  <c r="BU78" i="9"/>
  <c r="CN78" i="9" s="1"/>
  <c r="CV906" i="8"/>
  <c r="C23" i="5"/>
  <c r="F23" i="5"/>
  <c r="BU191" i="9" l="1"/>
  <c r="BU97" i="9"/>
  <c r="C172" i="9"/>
  <c r="D23" i="5"/>
  <c r="E23" i="5" s="1"/>
  <c r="G23" i="5"/>
  <c r="DI172" i="9" l="1"/>
  <c r="GW172" i="9" s="1"/>
  <c r="DH172" i="9"/>
  <c r="GV172" i="9" s="1"/>
  <c r="DF172" i="9"/>
  <c r="GT172" i="9" s="1"/>
  <c r="DG172" i="9"/>
  <c r="GU172" i="9" s="1"/>
  <c r="DE172" i="9"/>
  <c r="GS172" i="9" s="1"/>
  <c r="DD172" i="9"/>
  <c r="GR172" i="9" s="1"/>
  <c r="CZ172" i="9"/>
  <c r="GN172" i="9" s="1"/>
  <c r="DA172" i="9"/>
  <c r="GO172" i="9" s="1"/>
  <c r="CW172" i="9"/>
  <c r="GK172" i="9" s="1"/>
  <c r="CV172" i="9"/>
  <c r="GJ172" i="9" s="1"/>
  <c r="CX172" i="9"/>
  <c r="GL172" i="9" s="1"/>
  <c r="CY172" i="9"/>
  <c r="GM172" i="9" s="1"/>
  <c r="DC172" i="9"/>
  <c r="GQ172" i="9" s="1"/>
  <c r="DB172" i="9"/>
  <c r="GP172" i="9" s="1"/>
  <c r="CU172" i="9"/>
  <c r="GI172" i="9" s="1"/>
  <c r="CT172" i="9"/>
  <c r="GH172" i="9" s="1"/>
  <c r="CS172" i="9"/>
  <c r="GG172" i="9" s="1"/>
  <c r="CR172" i="9"/>
  <c r="GF172" i="9" s="1"/>
  <c r="CB17" i="2"/>
  <c r="BO17" i="2"/>
  <c r="BB17" i="2"/>
  <c r="AO17" i="2"/>
  <c r="AB17" i="2"/>
  <c r="O17" i="2"/>
  <c r="DD17" i="2" s="1"/>
  <c r="CB16" i="2"/>
  <c r="BO16" i="2"/>
  <c r="BB16" i="2"/>
  <c r="AO16" i="2"/>
  <c r="AB16" i="2"/>
  <c r="O16" i="2"/>
  <c r="CB14" i="2"/>
  <c r="DD16" i="2" l="1"/>
  <c r="BT49" i="9"/>
  <c r="AE143" i="9" s="1"/>
  <c r="BU893" i="8"/>
  <c r="BT77" i="9" s="1"/>
  <c r="CN77" i="9" s="1"/>
  <c r="BU880" i="8"/>
  <c r="BT76" i="9" s="1"/>
  <c r="D170" i="9" s="1"/>
  <c r="BU868" i="8"/>
  <c r="BT75" i="9" s="1"/>
  <c r="E169" i="9" s="1"/>
  <c r="BU858" i="8"/>
  <c r="BT74" i="9" s="1"/>
  <c r="F168" i="9" s="1"/>
  <c r="BU851" i="8"/>
  <c r="BT73" i="9" s="1"/>
  <c r="G167" i="9" s="1"/>
  <c r="BU842" i="8"/>
  <c r="BT72" i="9" s="1"/>
  <c r="H166" i="9" s="1"/>
  <c r="BU830" i="8"/>
  <c r="BT71" i="9" s="1"/>
  <c r="I165" i="9" s="1"/>
  <c r="BU821" i="8"/>
  <c r="BT70" i="9" s="1"/>
  <c r="J164" i="9" s="1"/>
  <c r="BU803" i="8"/>
  <c r="BT69" i="9" s="1"/>
  <c r="K163" i="9" s="1"/>
  <c r="BU795" i="8"/>
  <c r="BT68" i="9" s="1"/>
  <c r="L162" i="9" s="1"/>
  <c r="BU783" i="8"/>
  <c r="BT67" i="9" s="1"/>
  <c r="M161" i="9" s="1"/>
  <c r="BU772" i="8"/>
  <c r="BT66" i="9" s="1"/>
  <c r="N160" i="9" s="1"/>
  <c r="BU762" i="8"/>
  <c r="BT65" i="9" s="1"/>
  <c r="O159" i="9" s="1"/>
  <c r="BU746" i="8"/>
  <c r="BT64" i="9" s="1"/>
  <c r="P158" i="9" s="1"/>
  <c r="BU731" i="8"/>
  <c r="BT63" i="9" s="1"/>
  <c r="Q157" i="9" s="1"/>
  <c r="BU724" i="8"/>
  <c r="BT62" i="9" s="1"/>
  <c r="R156" i="9" s="1"/>
  <c r="BU709" i="8"/>
  <c r="BT61" i="9" s="1"/>
  <c r="S155" i="9" s="1"/>
  <c r="BU692" i="8"/>
  <c r="BT60" i="9" s="1"/>
  <c r="T154" i="9" s="1"/>
  <c r="BU682" i="8"/>
  <c r="BT59" i="9" s="1"/>
  <c r="U153" i="9" s="1"/>
  <c r="BU674" i="8"/>
  <c r="BT58" i="9" s="1"/>
  <c r="V152" i="9" s="1"/>
  <c r="BU666" i="8"/>
  <c r="BT57" i="9" s="1"/>
  <c r="W151" i="9" s="1"/>
  <c r="BU660" i="8"/>
  <c r="BT56" i="9" s="1"/>
  <c r="X150" i="9" s="1"/>
  <c r="BU655" i="8"/>
  <c r="BT55" i="9" s="1"/>
  <c r="Y149" i="9" s="1"/>
  <c r="BU643" i="8"/>
  <c r="BT54" i="9" s="1"/>
  <c r="Z148" i="9" s="1"/>
  <c r="BU636" i="8"/>
  <c r="BT53" i="9" s="1"/>
  <c r="AA147" i="9" s="1"/>
  <c r="BU627" i="8"/>
  <c r="BT52" i="9" s="1"/>
  <c r="AB146" i="9" s="1"/>
  <c r="BU620" i="8"/>
  <c r="BT51" i="9" s="1"/>
  <c r="AC145" i="9" s="1"/>
  <c r="BU613" i="8"/>
  <c r="BT50" i="9" s="1"/>
  <c r="AD144" i="9" s="1"/>
  <c r="BU601" i="8"/>
  <c r="BT48" i="9" s="1"/>
  <c r="AF142" i="9" s="1"/>
  <c r="BU593" i="8"/>
  <c r="BT47" i="9" s="1"/>
  <c r="AG141" i="9" s="1"/>
  <c r="BU580" i="8"/>
  <c r="BT46" i="9" s="1"/>
  <c r="AH140" i="9" s="1"/>
  <c r="BU573" i="8"/>
  <c r="BT45" i="9" s="1"/>
  <c r="AI139" i="9" s="1"/>
  <c r="BU560" i="8"/>
  <c r="BT44" i="9" s="1"/>
  <c r="AJ138" i="9" s="1"/>
  <c r="BU546" i="8"/>
  <c r="BT43" i="9" s="1"/>
  <c r="AK137" i="9" s="1"/>
  <c r="BU534" i="8"/>
  <c r="BT42" i="9" s="1"/>
  <c r="AL136" i="9" s="1"/>
  <c r="BU524" i="8"/>
  <c r="BT41" i="9" s="1"/>
  <c r="AM135" i="9" s="1"/>
  <c r="BU515" i="8"/>
  <c r="BT40" i="9" s="1"/>
  <c r="AN134" i="9" s="1"/>
  <c r="BU505" i="8"/>
  <c r="BT39" i="9" s="1"/>
  <c r="AO133" i="9" s="1"/>
  <c r="BU495" i="8"/>
  <c r="BT38" i="9" s="1"/>
  <c r="AP132" i="9" s="1"/>
  <c r="BU479" i="8"/>
  <c r="BT37" i="9" s="1"/>
  <c r="AQ131" i="9" s="1"/>
  <c r="BU467" i="8"/>
  <c r="BT36" i="9" s="1"/>
  <c r="AR130" i="9" s="1"/>
  <c r="BU452" i="8"/>
  <c r="BT35" i="9" s="1"/>
  <c r="AS129" i="9" s="1"/>
  <c r="BU435" i="8"/>
  <c r="BT34" i="9" s="1"/>
  <c r="AT128" i="9" s="1"/>
  <c r="BU417" i="8"/>
  <c r="BT33" i="9" s="1"/>
  <c r="AU127" i="9" s="1"/>
  <c r="BU403" i="8"/>
  <c r="BT32" i="9" s="1"/>
  <c r="AV126" i="9" s="1"/>
  <c r="BU393" i="8"/>
  <c r="BT31" i="9" s="1"/>
  <c r="AW125" i="9" s="1"/>
  <c r="BU379" i="8"/>
  <c r="BT30" i="9" s="1"/>
  <c r="AX124" i="9" s="1"/>
  <c r="BU362" i="8"/>
  <c r="BT29" i="9" s="1"/>
  <c r="AY123" i="9" s="1"/>
  <c r="BU345" i="8"/>
  <c r="BT28" i="9" s="1"/>
  <c r="AZ122" i="9" s="1"/>
  <c r="BU337" i="8"/>
  <c r="BT27" i="9" s="1"/>
  <c r="BA121" i="9" s="1"/>
  <c r="BU324" i="8"/>
  <c r="BT26" i="9" s="1"/>
  <c r="BB120" i="9" s="1"/>
  <c r="BU306" i="8"/>
  <c r="BT25" i="9" s="1"/>
  <c r="BC119" i="9" s="1"/>
  <c r="BU298" i="8"/>
  <c r="BT24" i="9" s="1"/>
  <c r="BD118" i="9" s="1"/>
  <c r="BU284" i="8"/>
  <c r="BT23" i="9" s="1"/>
  <c r="BE117" i="9" s="1"/>
  <c r="BU275" i="8"/>
  <c r="BT22" i="9" s="1"/>
  <c r="BF116" i="9" s="1"/>
  <c r="BU256" i="8"/>
  <c r="BT21" i="9" s="1"/>
  <c r="BG115" i="9" s="1"/>
  <c r="BU247" i="8"/>
  <c r="BT20" i="9" s="1"/>
  <c r="BH114" i="9" s="1"/>
  <c r="BU236" i="8"/>
  <c r="BT19" i="9" s="1"/>
  <c r="BI113" i="9" s="1"/>
  <c r="BU224" i="8"/>
  <c r="BT18" i="9" s="1"/>
  <c r="BJ112" i="9" s="1"/>
  <c r="BU206" i="8"/>
  <c r="BT17" i="9" s="1"/>
  <c r="BK111" i="9" s="1"/>
  <c r="BU176" i="8"/>
  <c r="BT16" i="9" s="1"/>
  <c r="BL110" i="9" s="1"/>
  <c r="BU154" i="8"/>
  <c r="BT15" i="9" s="1"/>
  <c r="BM109" i="9" s="1"/>
  <c r="BU142" i="8"/>
  <c r="BT14" i="9" s="1"/>
  <c r="BN108" i="9" s="1"/>
  <c r="BU132" i="8"/>
  <c r="BT13" i="9" s="1"/>
  <c r="BO107" i="9" s="1"/>
  <c r="BU116" i="8"/>
  <c r="BT12" i="9" s="1"/>
  <c r="BP106" i="9" s="1"/>
  <c r="BU93" i="8"/>
  <c r="BT11" i="9" s="1"/>
  <c r="BQ105" i="9" s="1"/>
  <c r="BU71" i="8"/>
  <c r="BT10" i="9" s="1"/>
  <c r="BR104" i="9" s="1"/>
  <c r="BU41" i="8"/>
  <c r="BT9" i="9" s="1"/>
  <c r="BS103" i="9" s="1"/>
  <c r="BU12" i="8"/>
  <c r="BT8" i="9" l="1"/>
  <c r="BT102" i="9" s="1"/>
  <c r="C171" i="9"/>
  <c r="CV893" i="8"/>
  <c r="BS49" i="9"/>
  <c r="AD143" i="9" s="1"/>
  <c r="BT880" i="8"/>
  <c r="BS76" i="9" s="1"/>
  <c r="CN76" i="9" s="1"/>
  <c r="BT868" i="8"/>
  <c r="BS75" i="9" s="1"/>
  <c r="D169" i="9" s="1"/>
  <c r="BT858" i="8"/>
  <c r="BS74" i="9" s="1"/>
  <c r="E168" i="9" s="1"/>
  <c r="BT851" i="8"/>
  <c r="BS73" i="9" s="1"/>
  <c r="F167" i="9" s="1"/>
  <c r="BT842" i="8"/>
  <c r="BS72" i="9" s="1"/>
  <c r="G166" i="9" s="1"/>
  <c r="BT830" i="8"/>
  <c r="BS71" i="9" s="1"/>
  <c r="H165" i="9" s="1"/>
  <c r="BT821" i="8"/>
  <c r="BS70" i="9" s="1"/>
  <c r="I164" i="9" s="1"/>
  <c r="BT803" i="8"/>
  <c r="BS69" i="9" s="1"/>
  <c r="J163" i="9" s="1"/>
  <c r="BT795" i="8"/>
  <c r="BS68" i="9" s="1"/>
  <c r="K162" i="9" s="1"/>
  <c r="BT783" i="8"/>
  <c r="BS67" i="9" s="1"/>
  <c r="L161" i="9" s="1"/>
  <c r="BT772" i="8"/>
  <c r="BS66" i="9" s="1"/>
  <c r="M160" i="9" s="1"/>
  <c r="BT762" i="8"/>
  <c r="BS65" i="9" s="1"/>
  <c r="N159" i="9" s="1"/>
  <c r="BT746" i="8"/>
  <c r="BS64" i="9" s="1"/>
  <c r="O158" i="9" s="1"/>
  <c r="BT731" i="8"/>
  <c r="BS63" i="9" s="1"/>
  <c r="P157" i="9" s="1"/>
  <c r="BT724" i="8"/>
  <c r="BS62" i="9" s="1"/>
  <c r="Q156" i="9" s="1"/>
  <c r="BT709" i="8"/>
  <c r="BS61" i="9" s="1"/>
  <c r="R155" i="9" s="1"/>
  <c r="BT692" i="8"/>
  <c r="BS60" i="9" s="1"/>
  <c r="S154" i="9" s="1"/>
  <c r="BT682" i="8"/>
  <c r="BS59" i="9" s="1"/>
  <c r="T153" i="9" s="1"/>
  <c r="BT674" i="8"/>
  <c r="BS58" i="9" s="1"/>
  <c r="U152" i="9" s="1"/>
  <c r="BT666" i="8"/>
  <c r="BS57" i="9" s="1"/>
  <c r="V151" i="9" s="1"/>
  <c r="BT660" i="8"/>
  <c r="BS56" i="9" s="1"/>
  <c r="W150" i="9" s="1"/>
  <c r="BT655" i="8"/>
  <c r="BS55" i="9" s="1"/>
  <c r="X149" i="9" s="1"/>
  <c r="BT643" i="8"/>
  <c r="BS54" i="9" s="1"/>
  <c r="Y148" i="9" s="1"/>
  <c r="BT636" i="8"/>
  <c r="BS53" i="9" s="1"/>
  <c r="Z147" i="9" s="1"/>
  <c r="BT627" i="8"/>
  <c r="BS52" i="9" s="1"/>
  <c r="AA146" i="9" s="1"/>
  <c r="BT620" i="8"/>
  <c r="BS51" i="9" s="1"/>
  <c r="AB145" i="9" s="1"/>
  <c r="BT613" i="8"/>
  <c r="BS50" i="9" s="1"/>
  <c r="AC144" i="9" s="1"/>
  <c r="BT601" i="8"/>
  <c r="BS48" i="9" s="1"/>
  <c r="AE142" i="9" s="1"/>
  <c r="BT593" i="8"/>
  <c r="BS47" i="9" s="1"/>
  <c r="AF141" i="9" s="1"/>
  <c r="BT580" i="8"/>
  <c r="BS46" i="9" s="1"/>
  <c r="AG140" i="9" s="1"/>
  <c r="BT573" i="8"/>
  <c r="BS45" i="9" s="1"/>
  <c r="AH139" i="9" s="1"/>
  <c r="BT560" i="8"/>
  <c r="BS44" i="9" s="1"/>
  <c r="AI138" i="9" s="1"/>
  <c r="BT546" i="8"/>
  <c r="BS43" i="9" s="1"/>
  <c r="AJ137" i="9" s="1"/>
  <c r="BT534" i="8"/>
  <c r="BS42" i="9" s="1"/>
  <c r="AK136" i="9" s="1"/>
  <c r="BT524" i="8"/>
  <c r="BS41" i="9" s="1"/>
  <c r="AL135" i="9" s="1"/>
  <c r="BT515" i="8"/>
  <c r="BS40" i="9" s="1"/>
  <c r="AM134" i="9" s="1"/>
  <c r="BT505" i="8"/>
  <c r="BS39" i="9" s="1"/>
  <c r="AN133" i="9" s="1"/>
  <c r="BT495" i="8"/>
  <c r="BS38" i="9" s="1"/>
  <c r="AO132" i="9" s="1"/>
  <c r="BT479" i="8"/>
  <c r="BS37" i="9" s="1"/>
  <c r="AP131" i="9" s="1"/>
  <c r="BT467" i="8"/>
  <c r="BS36" i="9" s="1"/>
  <c r="AQ130" i="9" s="1"/>
  <c r="BT452" i="8"/>
  <c r="BS35" i="9" s="1"/>
  <c r="AR129" i="9" s="1"/>
  <c r="BT435" i="8"/>
  <c r="BS34" i="9" s="1"/>
  <c r="AS128" i="9" s="1"/>
  <c r="BT417" i="8"/>
  <c r="BS33" i="9" s="1"/>
  <c r="AT127" i="9" s="1"/>
  <c r="BT403" i="8"/>
  <c r="BS32" i="9" s="1"/>
  <c r="AU126" i="9" s="1"/>
  <c r="BT393" i="8"/>
  <c r="BS31" i="9" s="1"/>
  <c r="AV125" i="9" s="1"/>
  <c r="BT379" i="8"/>
  <c r="BS30" i="9" s="1"/>
  <c r="AW124" i="9" s="1"/>
  <c r="BT362" i="8"/>
  <c r="BS29" i="9" s="1"/>
  <c r="AX123" i="9" s="1"/>
  <c r="BT345" i="8"/>
  <c r="BS28" i="9" s="1"/>
  <c r="AY122" i="9" s="1"/>
  <c r="BT337" i="8"/>
  <c r="BS27" i="9" s="1"/>
  <c r="AZ121" i="9" s="1"/>
  <c r="BT324" i="8"/>
  <c r="BS26" i="9" s="1"/>
  <c r="BA120" i="9" s="1"/>
  <c r="BT306" i="8"/>
  <c r="BS25" i="9" s="1"/>
  <c r="BB119" i="9" s="1"/>
  <c r="BT298" i="8"/>
  <c r="BS24" i="9" s="1"/>
  <c r="BC118" i="9" s="1"/>
  <c r="BT284" i="8"/>
  <c r="BS23" i="9" s="1"/>
  <c r="BD117" i="9" s="1"/>
  <c r="BT275" i="8"/>
  <c r="BS22" i="9" s="1"/>
  <c r="BE116" i="9" s="1"/>
  <c r="BT256" i="8"/>
  <c r="BS21" i="9" s="1"/>
  <c r="BF115" i="9" s="1"/>
  <c r="BT247" i="8"/>
  <c r="BS20" i="9" s="1"/>
  <c r="BG114" i="9" s="1"/>
  <c r="BT236" i="8"/>
  <c r="BS19" i="9" s="1"/>
  <c r="BH113" i="9" s="1"/>
  <c r="BT224" i="8"/>
  <c r="BS18" i="9" s="1"/>
  <c r="BI112" i="9" s="1"/>
  <c r="BT206" i="8"/>
  <c r="BS17" i="9" s="1"/>
  <c r="BJ111" i="9" s="1"/>
  <c r="BT176" i="8"/>
  <c r="BS16" i="9" s="1"/>
  <c r="BK110" i="9" s="1"/>
  <c r="BT154" i="8"/>
  <c r="BS15" i="9" s="1"/>
  <c r="BL109" i="9" s="1"/>
  <c r="BT142" i="8"/>
  <c r="BS14" i="9" s="1"/>
  <c r="BM108" i="9" s="1"/>
  <c r="BT132" i="8"/>
  <c r="BS13" i="9" s="1"/>
  <c r="BN107" i="9" s="1"/>
  <c r="BT116" i="8"/>
  <c r="BS12" i="9" s="1"/>
  <c r="BO106" i="9" s="1"/>
  <c r="BT93" i="8"/>
  <c r="BS11" i="9" s="1"/>
  <c r="BP105" i="9" s="1"/>
  <c r="BT71" i="8"/>
  <c r="BS10" i="9" s="1"/>
  <c r="BQ104" i="9" s="1"/>
  <c r="BT41" i="8"/>
  <c r="BS9" i="9" s="1"/>
  <c r="BR103" i="9" s="1"/>
  <c r="BT12" i="8"/>
  <c r="DJ171" i="9" l="1"/>
  <c r="GX171" i="9" s="1"/>
  <c r="DH171" i="9"/>
  <c r="GV171" i="9" s="1"/>
  <c r="DI171" i="9"/>
  <c r="GW171" i="9" s="1"/>
  <c r="DG171" i="9"/>
  <c r="GU171" i="9" s="1"/>
  <c r="DF171" i="9"/>
  <c r="GT171" i="9" s="1"/>
  <c r="CX171" i="9"/>
  <c r="GL171" i="9" s="1"/>
  <c r="DB171" i="9"/>
  <c r="GP171" i="9" s="1"/>
  <c r="CY171" i="9"/>
  <c r="GM171" i="9" s="1"/>
  <c r="DA171" i="9"/>
  <c r="GO171" i="9" s="1"/>
  <c r="CW171" i="9"/>
  <c r="GK171" i="9" s="1"/>
  <c r="CZ171" i="9"/>
  <c r="GN171" i="9" s="1"/>
  <c r="CV171" i="9"/>
  <c r="GJ171" i="9" s="1"/>
  <c r="CU171" i="9"/>
  <c r="GI171" i="9" s="1"/>
  <c r="DE171" i="9"/>
  <c r="GS171" i="9" s="1"/>
  <c r="CT171" i="9"/>
  <c r="GH171" i="9" s="1"/>
  <c r="DD171" i="9"/>
  <c r="GR171" i="9" s="1"/>
  <c r="DC171" i="9"/>
  <c r="GQ171" i="9" s="1"/>
  <c r="CS171" i="9"/>
  <c r="GG171" i="9" s="1"/>
  <c r="CR171" i="9"/>
  <c r="GF171" i="9" s="1"/>
  <c r="BT97" i="9"/>
  <c r="CQ171" i="9"/>
  <c r="GE171" i="9" s="1"/>
  <c r="BS8" i="9"/>
  <c r="BS102" i="9" s="1"/>
  <c r="BT191" i="9"/>
  <c r="CQ172" i="9"/>
  <c r="C170" i="9"/>
  <c r="CV880" i="8"/>
  <c r="DK170" i="9" l="1"/>
  <c r="GY170" i="9" s="1"/>
  <c r="DH170" i="9"/>
  <c r="GV170" i="9" s="1"/>
  <c r="DG170" i="9"/>
  <c r="GU170" i="9" s="1"/>
  <c r="DI170" i="9"/>
  <c r="GW170" i="9" s="1"/>
  <c r="DJ170" i="9"/>
  <c r="GX170" i="9" s="1"/>
  <c r="CX170" i="9"/>
  <c r="GL170" i="9" s="1"/>
  <c r="CZ170" i="9"/>
  <c r="GN170" i="9" s="1"/>
  <c r="DB170" i="9"/>
  <c r="GP170" i="9" s="1"/>
  <c r="DA170" i="9"/>
  <c r="GO170" i="9" s="1"/>
  <c r="CY170" i="9"/>
  <c r="GM170" i="9" s="1"/>
  <c r="CW170" i="9"/>
  <c r="GK170" i="9" s="1"/>
  <c r="CV170" i="9"/>
  <c r="GJ170" i="9" s="1"/>
  <c r="DC170" i="9"/>
  <c r="GQ170" i="9" s="1"/>
  <c r="DF170" i="9"/>
  <c r="GT170" i="9" s="1"/>
  <c r="CU170" i="9"/>
  <c r="GI170" i="9" s="1"/>
  <c r="DD170" i="9"/>
  <c r="GR170" i="9" s="1"/>
  <c r="DE170" i="9"/>
  <c r="GS170" i="9" s="1"/>
  <c r="CT170" i="9"/>
  <c r="GH170" i="9" s="1"/>
  <c r="CS170" i="9"/>
  <c r="GG170" i="9" s="1"/>
  <c r="CR170" i="9"/>
  <c r="GF170" i="9" s="1"/>
  <c r="BS97" i="9"/>
  <c r="BS191" i="9"/>
  <c r="GE172" i="9"/>
  <c r="CQ170" i="9"/>
  <c r="GE170" i="9" s="1"/>
  <c r="BR49" i="9"/>
  <c r="AC143" i="9" s="1"/>
  <c r="BS868" i="8"/>
  <c r="BR75" i="9" s="1"/>
  <c r="CN75" i="9" s="1"/>
  <c r="BS858" i="8"/>
  <c r="BR74" i="9" s="1"/>
  <c r="D168" i="9" s="1"/>
  <c r="BS851" i="8"/>
  <c r="BS842" i="8"/>
  <c r="BR72" i="9" s="1"/>
  <c r="F166" i="9" s="1"/>
  <c r="BS830" i="8"/>
  <c r="BS821" i="8"/>
  <c r="BR70" i="9" s="1"/>
  <c r="H164" i="9" s="1"/>
  <c r="BS803" i="8"/>
  <c r="BR69" i="9" s="1"/>
  <c r="I163" i="9" s="1"/>
  <c r="BS795" i="8"/>
  <c r="BR68" i="9" s="1"/>
  <c r="J162" i="9" s="1"/>
  <c r="BS783" i="8"/>
  <c r="BR67" i="9" s="1"/>
  <c r="K161" i="9" s="1"/>
  <c r="BS772" i="8"/>
  <c r="BR66" i="9" s="1"/>
  <c r="L160" i="9" s="1"/>
  <c r="BS762" i="8"/>
  <c r="BR65" i="9" s="1"/>
  <c r="M159" i="9" s="1"/>
  <c r="BS746" i="8"/>
  <c r="BR64" i="9" s="1"/>
  <c r="N158" i="9" s="1"/>
  <c r="BS731" i="8"/>
  <c r="BR63" i="9" s="1"/>
  <c r="O157" i="9" s="1"/>
  <c r="BS724" i="8"/>
  <c r="BR62" i="9" s="1"/>
  <c r="P156" i="9" s="1"/>
  <c r="BS709" i="8"/>
  <c r="BR61" i="9" s="1"/>
  <c r="Q155" i="9" s="1"/>
  <c r="BS692" i="8"/>
  <c r="BR60" i="9" s="1"/>
  <c r="R154" i="9" s="1"/>
  <c r="BS682" i="8"/>
  <c r="BR59" i="9" s="1"/>
  <c r="S153" i="9" s="1"/>
  <c r="BS674" i="8"/>
  <c r="BR58" i="9" s="1"/>
  <c r="T152" i="9" s="1"/>
  <c r="BS666" i="8"/>
  <c r="BR57" i="9" s="1"/>
  <c r="U151" i="9" s="1"/>
  <c r="BS660" i="8"/>
  <c r="BR56" i="9" s="1"/>
  <c r="V150" i="9" s="1"/>
  <c r="BS655" i="8"/>
  <c r="BR55" i="9" s="1"/>
  <c r="W149" i="9" s="1"/>
  <c r="BS643" i="8"/>
  <c r="BR54" i="9" s="1"/>
  <c r="X148" i="9" s="1"/>
  <c r="BS636" i="8"/>
  <c r="BR53" i="9" s="1"/>
  <c r="Y147" i="9" s="1"/>
  <c r="BS627" i="8"/>
  <c r="BR52" i="9" s="1"/>
  <c r="Z146" i="9" s="1"/>
  <c r="BS620" i="8"/>
  <c r="BR51" i="9" s="1"/>
  <c r="AA145" i="9" s="1"/>
  <c r="BS613" i="8"/>
  <c r="BR50" i="9" s="1"/>
  <c r="AB144" i="9" s="1"/>
  <c r="BS601" i="8"/>
  <c r="BR48" i="9" s="1"/>
  <c r="AD142" i="9" s="1"/>
  <c r="BS593" i="8"/>
  <c r="BR47" i="9" s="1"/>
  <c r="AE141" i="9" s="1"/>
  <c r="BS580" i="8"/>
  <c r="BR46" i="9" s="1"/>
  <c r="AF140" i="9" s="1"/>
  <c r="BS573" i="8"/>
  <c r="BR45" i="9" s="1"/>
  <c r="AG139" i="9" s="1"/>
  <c r="BS560" i="8"/>
  <c r="BR44" i="9" s="1"/>
  <c r="AH138" i="9" s="1"/>
  <c r="BS546" i="8"/>
  <c r="BR43" i="9" s="1"/>
  <c r="AI137" i="9" s="1"/>
  <c r="BS534" i="8"/>
  <c r="BR42" i="9" s="1"/>
  <c r="AJ136" i="9" s="1"/>
  <c r="BS524" i="8"/>
  <c r="BR41" i="9" s="1"/>
  <c r="AK135" i="9" s="1"/>
  <c r="BS515" i="8"/>
  <c r="BR40" i="9" s="1"/>
  <c r="AL134" i="9" s="1"/>
  <c r="BS505" i="8"/>
  <c r="BR39" i="9" s="1"/>
  <c r="AM133" i="9" s="1"/>
  <c r="BS495" i="8"/>
  <c r="BR38" i="9" s="1"/>
  <c r="AN132" i="9" s="1"/>
  <c r="BS479" i="8"/>
  <c r="BR37" i="9" s="1"/>
  <c r="AO131" i="9" s="1"/>
  <c r="BS467" i="8"/>
  <c r="BR36" i="9" s="1"/>
  <c r="AP130" i="9" s="1"/>
  <c r="BS452" i="8"/>
  <c r="BR35" i="9" s="1"/>
  <c r="AQ129" i="9" s="1"/>
  <c r="BS435" i="8"/>
  <c r="BR34" i="9" s="1"/>
  <c r="AR128" i="9" s="1"/>
  <c r="BS417" i="8"/>
  <c r="BR33" i="9" s="1"/>
  <c r="AS127" i="9" s="1"/>
  <c r="BS403" i="8"/>
  <c r="BR32" i="9" s="1"/>
  <c r="AT126" i="9" s="1"/>
  <c r="BS393" i="8"/>
  <c r="BR31" i="9" s="1"/>
  <c r="AU125" i="9" s="1"/>
  <c r="BS379" i="8"/>
  <c r="BR30" i="9" s="1"/>
  <c r="AV124" i="9" s="1"/>
  <c r="BS362" i="8"/>
  <c r="BR29" i="9" s="1"/>
  <c r="AW123" i="9" s="1"/>
  <c r="BS345" i="8"/>
  <c r="BR28" i="9" s="1"/>
  <c r="AX122" i="9" s="1"/>
  <c r="BS337" i="8"/>
  <c r="BR27" i="9" s="1"/>
  <c r="AY121" i="9" s="1"/>
  <c r="BS324" i="8"/>
  <c r="BR26" i="9" s="1"/>
  <c r="AZ120" i="9" s="1"/>
  <c r="BS306" i="8"/>
  <c r="BR25" i="9" s="1"/>
  <c r="BA119" i="9" s="1"/>
  <c r="BS298" i="8"/>
  <c r="BR24" i="9" s="1"/>
  <c r="BB118" i="9" s="1"/>
  <c r="BS284" i="8"/>
  <c r="BR23" i="9" s="1"/>
  <c r="BC117" i="9" s="1"/>
  <c r="BS275" i="8"/>
  <c r="BR22" i="9" s="1"/>
  <c r="BD116" i="9" s="1"/>
  <c r="BS256" i="8"/>
  <c r="BR21" i="9" s="1"/>
  <c r="BE115" i="9" s="1"/>
  <c r="BS247" i="8"/>
  <c r="BR20" i="9" s="1"/>
  <c r="BF114" i="9" s="1"/>
  <c r="BS236" i="8"/>
  <c r="BR19" i="9" s="1"/>
  <c r="BG113" i="9" s="1"/>
  <c r="BS224" i="8"/>
  <c r="BR18" i="9" s="1"/>
  <c r="BH112" i="9" s="1"/>
  <c r="BS206" i="8"/>
  <c r="BR17" i="9" s="1"/>
  <c r="BI111" i="9" s="1"/>
  <c r="BS176" i="8"/>
  <c r="BR16" i="9" s="1"/>
  <c r="BJ110" i="9" s="1"/>
  <c r="BS154" i="8"/>
  <c r="BR15" i="9" s="1"/>
  <c r="BK109" i="9" s="1"/>
  <c r="BS142" i="8"/>
  <c r="BR14" i="9" s="1"/>
  <c r="BL108" i="9" s="1"/>
  <c r="BS132" i="8"/>
  <c r="BR13" i="9" s="1"/>
  <c r="BM107" i="9" s="1"/>
  <c r="BS116" i="8"/>
  <c r="BR12" i="9" s="1"/>
  <c r="BN106" i="9" s="1"/>
  <c r="BS93" i="8"/>
  <c r="BR11" i="9" s="1"/>
  <c r="BO105" i="9" s="1"/>
  <c r="BS71" i="8"/>
  <c r="BR10" i="9" s="1"/>
  <c r="BP104" i="9" s="1"/>
  <c r="BS41" i="8"/>
  <c r="BR9" i="9" s="1"/>
  <c r="BQ103" i="9" s="1"/>
  <c r="BS12" i="8"/>
  <c r="BR8" i="9" l="1"/>
  <c r="BR102" i="9" s="1"/>
  <c r="C169" i="9"/>
  <c r="BR73" i="9"/>
  <c r="E167" i="9" s="1"/>
  <c r="BR71" i="9"/>
  <c r="G165" i="9" s="1"/>
  <c r="CV868" i="8"/>
  <c r="DL169" i="9" l="1"/>
  <c r="GZ169" i="9" s="1"/>
  <c r="DI169" i="9"/>
  <c r="GW169" i="9" s="1"/>
  <c r="DK169" i="9"/>
  <c r="GY169" i="9" s="1"/>
  <c r="DH169" i="9"/>
  <c r="GV169" i="9" s="1"/>
  <c r="DJ169" i="9"/>
  <c r="GX169" i="9" s="1"/>
  <c r="DA169" i="9"/>
  <c r="GO169" i="9" s="1"/>
  <c r="CZ169" i="9"/>
  <c r="GN169" i="9" s="1"/>
  <c r="DB169" i="9"/>
  <c r="GP169" i="9" s="1"/>
  <c r="CY169" i="9"/>
  <c r="GM169" i="9" s="1"/>
  <c r="CX169" i="9"/>
  <c r="GL169" i="9" s="1"/>
  <c r="CW169" i="9"/>
  <c r="GK169" i="9" s="1"/>
  <c r="DC169" i="9"/>
  <c r="GQ169" i="9" s="1"/>
  <c r="DG169" i="9"/>
  <c r="GU169" i="9" s="1"/>
  <c r="CV169" i="9"/>
  <c r="GJ169" i="9" s="1"/>
  <c r="DD169" i="9"/>
  <c r="GR169" i="9" s="1"/>
  <c r="DE169" i="9"/>
  <c r="GS169" i="9" s="1"/>
  <c r="DF169" i="9"/>
  <c r="GT169" i="9" s="1"/>
  <c r="CU169" i="9"/>
  <c r="GI169" i="9" s="1"/>
  <c r="CT169" i="9"/>
  <c r="GH169" i="9" s="1"/>
  <c r="CS169" i="9"/>
  <c r="GG169" i="9" s="1"/>
  <c r="CR169" i="9"/>
  <c r="GF169" i="9" s="1"/>
  <c r="BR97" i="9"/>
  <c r="BR191" i="9"/>
  <c r="CQ169" i="9"/>
  <c r="GE169" i="9" s="1"/>
  <c r="BQ49" i="9"/>
  <c r="AB143" i="9" s="1"/>
  <c r="BR858" i="8"/>
  <c r="BQ74" i="9" s="1"/>
  <c r="CN74" i="9" s="1"/>
  <c r="BR851" i="8"/>
  <c r="BR842" i="8"/>
  <c r="BQ72" i="9" s="1"/>
  <c r="E166" i="9" s="1"/>
  <c r="BR830" i="8"/>
  <c r="BR821" i="8"/>
  <c r="BQ70" i="9" s="1"/>
  <c r="G164" i="9" s="1"/>
  <c r="BR803" i="8"/>
  <c r="BQ69" i="9" s="1"/>
  <c r="H163" i="9" s="1"/>
  <c r="BR795" i="8"/>
  <c r="BQ68" i="9" s="1"/>
  <c r="I162" i="9" s="1"/>
  <c r="BR783" i="8"/>
  <c r="BQ67" i="9" s="1"/>
  <c r="J161" i="9" s="1"/>
  <c r="BR772" i="8"/>
  <c r="BQ66" i="9" s="1"/>
  <c r="K160" i="9" s="1"/>
  <c r="BR762" i="8"/>
  <c r="BQ65" i="9" s="1"/>
  <c r="L159" i="9" s="1"/>
  <c r="BR746" i="8"/>
  <c r="BQ64" i="9" s="1"/>
  <c r="M158" i="9" s="1"/>
  <c r="BR731" i="8"/>
  <c r="BQ63" i="9" s="1"/>
  <c r="N157" i="9" s="1"/>
  <c r="BR724" i="8"/>
  <c r="BQ62" i="9" s="1"/>
  <c r="O156" i="9" s="1"/>
  <c r="BR709" i="8"/>
  <c r="BQ61" i="9" s="1"/>
  <c r="P155" i="9" s="1"/>
  <c r="BR692" i="8"/>
  <c r="BQ60" i="9" s="1"/>
  <c r="Q154" i="9" s="1"/>
  <c r="BR682" i="8"/>
  <c r="BQ59" i="9" s="1"/>
  <c r="R153" i="9" s="1"/>
  <c r="BR674" i="8"/>
  <c r="BQ58" i="9" s="1"/>
  <c r="S152" i="9" s="1"/>
  <c r="BR666" i="8"/>
  <c r="BQ57" i="9" s="1"/>
  <c r="T151" i="9" s="1"/>
  <c r="BR660" i="8"/>
  <c r="BQ56" i="9" s="1"/>
  <c r="U150" i="9" s="1"/>
  <c r="BR655" i="8"/>
  <c r="BQ55" i="9" s="1"/>
  <c r="V149" i="9" s="1"/>
  <c r="BR643" i="8"/>
  <c r="BQ54" i="9" s="1"/>
  <c r="W148" i="9" s="1"/>
  <c r="BR636" i="8"/>
  <c r="BQ53" i="9" s="1"/>
  <c r="X147" i="9" s="1"/>
  <c r="BR627" i="8"/>
  <c r="BQ52" i="9" s="1"/>
  <c r="Y146" i="9" s="1"/>
  <c r="BR620" i="8"/>
  <c r="BQ51" i="9" s="1"/>
  <c r="Z145" i="9" s="1"/>
  <c r="BR613" i="8"/>
  <c r="BQ50" i="9" s="1"/>
  <c r="AA144" i="9" s="1"/>
  <c r="BR601" i="8"/>
  <c r="BQ48" i="9" s="1"/>
  <c r="AC142" i="9" s="1"/>
  <c r="BR593" i="8"/>
  <c r="BQ47" i="9" s="1"/>
  <c r="AD141" i="9" s="1"/>
  <c r="BR580" i="8"/>
  <c r="BQ46" i="9" s="1"/>
  <c r="AE140" i="9" s="1"/>
  <c r="BR573" i="8"/>
  <c r="BQ45" i="9" s="1"/>
  <c r="AF139" i="9" s="1"/>
  <c r="BR560" i="8"/>
  <c r="BQ44" i="9" s="1"/>
  <c r="AG138" i="9" s="1"/>
  <c r="BR546" i="8"/>
  <c r="BQ43" i="9" s="1"/>
  <c r="AH137" i="9" s="1"/>
  <c r="BR534" i="8"/>
  <c r="BQ42" i="9" s="1"/>
  <c r="AI136" i="9" s="1"/>
  <c r="BR524" i="8"/>
  <c r="BQ41" i="9" s="1"/>
  <c r="AJ135" i="9" s="1"/>
  <c r="BR515" i="8"/>
  <c r="BQ40" i="9" s="1"/>
  <c r="AK134" i="9" s="1"/>
  <c r="BR505" i="8"/>
  <c r="BQ39" i="9" s="1"/>
  <c r="AL133" i="9" s="1"/>
  <c r="BR495" i="8"/>
  <c r="BQ38" i="9" s="1"/>
  <c r="AM132" i="9" s="1"/>
  <c r="BR479" i="8"/>
  <c r="BQ37" i="9" s="1"/>
  <c r="AN131" i="9" s="1"/>
  <c r="BR467" i="8"/>
  <c r="BQ36" i="9" s="1"/>
  <c r="AO130" i="9" s="1"/>
  <c r="BR452" i="8"/>
  <c r="BQ35" i="9" s="1"/>
  <c r="AP129" i="9" s="1"/>
  <c r="BR435" i="8"/>
  <c r="BQ34" i="9" s="1"/>
  <c r="AQ128" i="9" s="1"/>
  <c r="BR417" i="8"/>
  <c r="BQ33" i="9" s="1"/>
  <c r="AR127" i="9" s="1"/>
  <c r="BR403" i="8"/>
  <c r="BQ32" i="9" s="1"/>
  <c r="AS126" i="9" s="1"/>
  <c r="BR393" i="8"/>
  <c r="BQ31" i="9" s="1"/>
  <c r="AT125" i="9" s="1"/>
  <c r="BR379" i="8"/>
  <c r="BQ30" i="9" s="1"/>
  <c r="AU124" i="9" s="1"/>
  <c r="BR362" i="8"/>
  <c r="BQ29" i="9" s="1"/>
  <c r="AV123" i="9" s="1"/>
  <c r="BR345" i="8"/>
  <c r="BQ28" i="9" s="1"/>
  <c r="AW122" i="9" s="1"/>
  <c r="BR337" i="8"/>
  <c r="BQ27" i="9" s="1"/>
  <c r="AX121" i="9" s="1"/>
  <c r="BR324" i="8"/>
  <c r="BQ26" i="9" s="1"/>
  <c r="AY120" i="9" s="1"/>
  <c r="BR306" i="8"/>
  <c r="BQ25" i="9" s="1"/>
  <c r="AZ119" i="9" s="1"/>
  <c r="BR298" i="8"/>
  <c r="BQ24" i="9" s="1"/>
  <c r="BA118" i="9" s="1"/>
  <c r="BR284" i="8"/>
  <c r="BQ23" i="9" s="1"/>
  <c r="BB117" i="9" s="1"/>
  <c r="BR275" i="8"/>
  <c r="BQ22" i="9" s="1"/>
  <c r="BC116" i="9" s="1"/>
  <c r="BR256" i="8"/>
  <c r="BQ21" i="9" s="1"/>
  <c r="BD115" i="9" s="1"/>
  <c r="BR247" i="8"/>
  <c r="BQ20" i="9" s="1"/>
  <c r="BE114" i="9" s="1"/>
  <c r="BR236" i="8"/>
  <c r="BQ19" i="9" s="1"/>
  <c r="BF113" i="9" s="1"/>
  <c r="BR224" i="8"/>
  <c r="BQ18" i="9" s="1"/>
  <c r="BG112" i="9" s="1"/>
  <c r="BR206" i="8"/>
  <c r="BQ17" i="9" s="1"/>
  <c r="BH111" i="9" s="1"/>
  <c r="BR176" i="8"/>
  <c r="BQ16" i="9" s="1"/>
  <c r="BI110" i="9" s="1"/>
  <c r="BR154" i="8"/>
  <c r="BQ15" i="9" s="1"/>
  <c r="BJ109" i="9" s="1"/>
  <c r="BR142" i="8"/>
  <c r="BQ14" i="9" s="1"/>
  <c r="BK108" i="9" s="1"/>
  <c r="BR132" i="8"/>
  <c r="BQ13" i="9" s="1"/>
  <c r="BL107" i="9" s="1"/>
  <c r="BR116" i="8"/>
  <c r="BQ12" i="9" s="1"/>
  <c r="BM106" i="9" s="1"/>
  <c r="BR93" i="8"/>
  <c r="BQ11" i="9" s="1"/>
  <c r="BN105" i="9" s="1"/>
  <c r="BR71" i="8"/>
  <c r="BQ10" i="9" s="1"/>
  <c r="BO104" i="9" s="1"/>
  <c r="BR41" i="8"/>
  <c r="BQ9" i="9" s="1"/>
  <c r="BP103" i="9" s="1"/>
  <c r="BR12" i="8"/>
  <c r="BQ8" i="9" l="1"/>
  <c r="BQ102" i="9" s="1"/>
  <c r="C168" i="9"/>
  <c r="BQ71" i="9"/>
  <c r="F165" i="9" s="1"/>
  <c r="BQ73" i="9"/>
  <c r="D167" i="9" s="1"/>
  <c r="CV858" i="8"/>
  <c r="BP49" i="9"/>
  <c r="AA143" i="9" s="1"/>
  <c r="BQ851" i="8"/>
  <c r="BP73" i="9" s="1"/>
  <c r="CN73" i="9" s="1"/>
  <c r="BQ842" i="8"/>
  <c r="BP72" i="9" s="1"/>
  <c r="D166" i="9" s="1"/>
  <c r="BQ830" i="8"/>
  <c r="BQ821" i="8"/>
  <c r="BP70" i="9" s="1"/>
  <c r="F164" i="9" s="1"/>
  <c r="BQ803" i="8"/>
  <c r="BP69" i="9" s="1"/>
  <c r="G163" i="9" s="1"/>
  <c r="BQ795" i="8"/>
  <c r="BP68" i="9" s="1"/>
  <c r="H162" i="9" s="1"/>
  <c r="BQ783" i="8"/>
  <c r="BP67" i="9" s="1"/>
  <c r="I161" i="9" s="1"/>
  <c r="BQ772" i="8"/>
  <c r="BP66" i="9" s="1"/>
  <c r="J160" i="9" s="1"/>
  <c r="BQ762" i="8"/>
  <c r="BP65" i="9" s="1"/>
  <c r="K159" i="9" s="1"/>
  <c r="BQ746" i="8"/>
  <c r="BP64" i="9" s="1"/>
  <c r="L158" i="9" s="1"/>
  <c r="BQ731" i="8"/>
  <c r="BP63" i="9" s="1"/>
  <c r="M157" i="9" s="1"/>
  <c r="BQ724" i="8"/>
  <c r="BP62" i="9" s="1"/>
  <c r="N156" i="9" s="1"/>
  <c r="BQ709" i="8"/>
  <c r="BP61" i="9" s="1"/>
  <c r="O155" i="9" s="1"/>
  <c r="BQ692" i="8"/>
  <c r="BP60" i="9" s="1"/>
  <c r="P154" i="9" s="1"/>
  <c r="BQ682" i="8"/>
  <c r="BP59" i="9" s="1"/>
  <c r="Q153" i="9" s="1"/>
  <c r="BQ674" i="8"/>
  <c r="BP58" i="9" s="1"/>
  <c r="R152" i="9" s="1"/>
  <c r="BQ666" i="8"/>
  <c r="BP57" i="9" s="1"/>
  <c r="S151" i="9" s="1"/>
  <c r="BQ660" i="8"/>
  <c r="BP56" i="9" s="1"/>
  <c r="T150" i="9" s="1"/>
  <c r="BQ655" i="8"/>
  <c r="BP55" i="9" s="1"/>
  <c r="U149" i="9" s="1"/>
  <c r="BQ643" i="8"/>
  <c r="BP54" i="9" s="1"/>
  <c r="V148" i="9" s="1"/>
  <c r="BQ636" i="8"/>
  <c r="BP53" i="9" s="1"/>
  <c r="W147" i="9" s="1"/>
  <c r="BQ627" i="8"/>
  <c r="BP52" i="9" s="1"/>
  <c r="X146" i="9" s="1"/>
  <c r="BQ620" i="8"/>
  <c r="BP51" i="9" s="1"/>
  <c r="Y145" i="9" s="1"/>
  <c r="BQ613" i="8"/>
  <c r="BP50" i="9" s="1"/>
  <c r="Z144" i="9" s="1"/>
  <c r="BQ601" i="8"/>
  <c r="BP48" i="9" s="1"/>
  <c r="AB142" i="9" s="1"/>
  <c r="BQ593" i="8"/>
  <c r="BP47" i="9" s="1"/>
  <c r="AC141" i="9" s="1"/>
  <c r="BQ580" i="8"/>
  <c r="BP46" i="9" s="1"/>
  <c r="AD140" i="9" s="1"/>
  <c r="BQ573" i="8"/>
  <c r="BP45" i="9" s="1"/>
  <c r="AE139" i="9" s="1"/>
  <c r="BQ560" i="8"/>
  <c r="BP44" i="9" s="1"/>
  <c r="AF138" i="9" s="1"/>
  <c r="BQ546" i="8"/>
  <c r="BP43" i="9" s="1"/>
  <c r="AG137" i="9" s="1"/>
  <c r="BQ534" i="8"/>
  <c r="BP42" i="9" s="1"/>
  <c r="AH136" i="9" s="1"/>
  <c r="BQ524" i="8"/>
  <c r="BP41" i="9" s="1"/>
  <c r="AI135" i="9" s="1"/>
  <c r="BQ515" i="8"/>
  <c r="BP40" i="9" s="1"/>
  <c r="AJ134" i="9" s="1"/>
  <c r="BQ505" i="8"/>
  <c r="BP39" i="9" s="1"/>
  <c r="AK133" i="9" s="1"/>
  <c r="BQ495" i="8"/>
  <c r="BP38" i="9" s="1"/>
  <c r="AL132" i="9" s="1"/>
  <c r="BQ479" i="8"/>
  <c r="BP37" i="9" s="1"/>
  <c r="AM131" i="9" s="1"/>
  <c r="BQ467" i="8"/>
  <c r="BP36" i="9" s="1"/>
  <c r="AN130" i="9" s="1"/>
  <c r="BQ452" i="8"/>
  <c r="BP35" i="9" s="1"/>
  <c r="AO129" i="9" s="1"/>
  <c r="BQ435" i="8"/>
  <c r="BP34" i="9" s="1"/>
  <c r="AP128" i="9" s="1"/>
  <c r="BQ417" i="8"/>
  <c r="BP33" i="9" s="1"/>
  <c r="AQ127" i="9" s="1"/>
  <c r="BQ403" i="8"/>
  <c r="BP32" i="9" s="1"/>
  <c r="AR126" i="9" s="1"/>
  <c r="BQ393" i="8"/>
  <c r="BP31" i="9" s="1"/>
  <c r="AS125" i="9" s="1"/>
  <c r="BQ379" i="8"/>
  <c r="BP30" i="9" s="1"/>
  <c r="AT124" i="9" s="1"/>
  <c r="BQ362" i="8"/>
  <c r="BP29" i="9" s="1"/>
  <c r="AU123" i="9" s="1"/>
  <c r="BQ345" i="8"/>
  <c r="BP28" i="9" s="1"/>
  <c r="AV122" i="9" s="1"/>
  <c r="BQ337" i="8"/>
  <c r="BP27" i="9" s="1"/>
  <c r="AW121" i="9" s="1"/>
  <c r="BQ324" i="8"/>
  <c r="BP26" i="9" s="1"/>
  <c r="AX120" i="9" s="1"/>
  <c r="BQ306" i="8"/>
  <c r="BP25" i="9" s="1"/>
  <c r="AY119" i="9" s="1"/>
  <c r="BQ298" i="8"/>
  <c r="BP24" i="9" s="1"/>
  <c r="AZ118" i="9" s="1"/>
  <c r="BQ284" i="8"/>
  <c r="BP23" i="9" s="1"/>
  <c r="BA117" i="9" s="1"/>
  <c r="BQ275" i="8"/>
  <c r="BP22" i="9" s="1"/>
  <c r="BB116" i="9" s="1"/>
  <c r="BQ256" i="8"/>
  <c r="BP21" i="9" s="1"/>
  <c r="BC115" i="9" s="1"/>
  <c r="BQ247" i="8"/>
  <c r="BP20" i="9" s="1"/>
  <c r="BD114" i="9" s="1"/>
  <c r="BQ236" i="8"/>
  <c r="BP19" i="9" s="1"/>
  <c r="BE113" i="9" s="1"/>
  <c r="BQ224" i="8"/>
  <c r="BP18" i="9" s="1"/>
  <c r="BF112" i="9" s="1"/>
  <c r="BQ206" i="8"/>
  <c r="BP17" i="9" s="1"/>
  <c r="BG111" i="9" s="1"/>
  <c r="BQ176" i="8"/>
  <c r="BP16" i="9" s="1"/>
  <c r="BH110" i="9" s="1"/>
  <c r="BQ154" i="8"/>
  <c r="BP15" i="9" s="1"/>
  <c r="BI109" i="9" s="1"/>
  <c r="BQ142" i="8"/>
  <c r="BP14" i="9" s="1"/>
  <c r="BJ108" i="9" s="1"/>
  <c r="BQ132" i="8"/>
  <c r="BP13" i="9" s="1"/>
  <c r="BK107" i="9" s="1"/>
  <c r="BQ116" i="8"/>
  <c r="BP12" i="9" s="1"/>
  <c r="BL106" i="9" s="1"/>
  <c r="BQ93" i="8"/>
  <c r="BP11" i="9" s="1"/>
  <c r="BM105" i="9" s="1"/>
  <c r="BQ71" i="8"/>
  <c r="BP10" i="9" s="1"/>
  <c r="BN104" i="9" s="1"/>
  <c r="BQ41" i="8"/>
  <c r="BP9" i="9" s="1"/>
  <c r="BO103" i="9" s="1"/>
  <c r="BQ12" i="8"/>
  <c r="DM168" i="9" l="1"/>
  <c r="HA168" i="9" s="1"/>
  <c r="DL168" i="9"/>
  <c r="GZ168" i="9" s="1"/>
  <c r="DJ168" i="9"/>
  <c r="GX168" i="9" s="1"/>
  <c r="DI168" i="9"/>
  <c r="GW168" i="9" s="1"/>
  <c r="DK168" i="9"/>
  <c r="GY168" i="9" s="1"/>
  <c r="CZ168" i="9"/>
  <c r="GN168" i="9" s="1"/>
  <c r="DB168" i="9"/>
  <c r="GP168" i="9" s="1"/>
  <c r="DA168" i="9"/>
  <c r="GO168" i="9" s="1"/>
  <c r="CY168" i="9"/>
  <c r="GM168" i="9" s="1"/>
  <c r="CX168" i="9"/>
  <c r="GL168" i="9" s="1"/>
  <c r="DC168" i="9"/>
  <c r="GQ168" i="9" s="1"/>
  <c r="DD168" i="9"/>
  <c r="GR168" i="9" s="1"/>
  <c r="DE168" i="9"/>
  <c r="GS168" i="9" s="1"/>
  <c r="CW168" i="9"/>
  <c r="GK168" i="9" s="1"/>
  <c r="DH168" i="9"/>
  <c r="GV168" i="9" s="1"/>
  <c r="DF168" i="9"/>
  <c r="GT168" i="9" s="1"/>
  <c r="DG168" i="9"/>
  <c r="GU168" i="9" s="1"/>
  <c r="CV168" i="9"/>
  <c r="GJ168" i="9" s="1"/>
  <c r="CU168" i="9"/>
  <c r="GI168" i="9" s="1"/>
  <c r="CT168" i="9"/>
  <c r="GH168" i="9" s="1"/>
  <c r="CS168" i="9"/>
  <c r="GG168" i="9" s="1"/>
  <c r="CR168" i="9"/>
  <c r="GF168" i="9" s="1"/>
  <c r="BQ97" i="9"/>
  <c r="BP8" i="9"/>
  <c r="BP102" i="9" s="1"/>
  <c r="BQ191" i="9"/>
  <c r="CQ168" i="9"/>
  <c r="GE168" i="9" s="1"/>
  <c r="BP71" i="9"/>
  <c r="E165" i="9" s="1"/>
  <c r="C167" i="9"/>
  <c r="CV851" i="8"/>
  <c r="DN167" i="9" l="1"/>
  <c r="HB167" i="9" s="1"/>
  <c r="DL167" i="9"/>
  <c r="GZ167" i="9" s="1"/>
  <c r="DM167" i="9"/>
  <c r="HA167" i="9" s="1"/>
  <c r="DJ167" i="9"/>
  <c r="GX167" i="9" s="1"/>
  <c r="DK167" i="9"/>
  <c r="GY167" i="9" s="1"/>
  <c r="DB167" i="9"/>
  <c r="GP167" i="9" s="1"/>
  <c r="DA167" i="9"/>
  <c r="GO167" i="9" s="1"/>
  <c r="CZ167" i="9"/>
  <c r="GN167" i="9" s="1"/>
  <c r="CY167" i="9"/>
  <c r="GM167" i="9" s="1"/>
  <c r="CX167" i="9"/>
  <c r="GL167" i="9" s="1"/>
  <c r="DE167" i="9"/>
  <c r="GS167" i="9" s="1"/>
  <c r="DC167" i="9"/>
  <c r="GQ167" i="9" s="1"/>
  <c r="DD167" i="9"/>
  <c r="GR167" i="9" s="1"/>
  <c r="DI167" i="9"/>
  <c r="GW167" i="9" s="1"/>
  <c r="DF167" i="9"/>
  <c r="GT167" i="9" s="1"/>
  <c r="DG167" i="9"/>
  <c r="GU167" i="9" s="1"/>
  <c r="DH167" i="9"/>
  <c r="GV167" i="9" s="1"/>
  <c r="CW167" i="9"/>
  <c r="GK167" i="9" s="1"/>
  <c r="CV167" i="9"/>
  <c r="GJ167" i="9" s="1"/>
  <c r="CU167" i="9"/>
  <c r="GI167" i="9" s="1"/>
  <c r="CT167" i="9"/>
  <c r="GH167" i="9" s="1"/>
  <c r="CS167" i="9"/>
  <c r="GG167" i="9" s="1"/>
  <c r="CR167" i="9"/>
  <c r="GF167" i="9" s="1"/>
  <c r="BP191" i="9"/>
  <c r="BP97" i="9"/>
  <c r="CQ167" i="9"/>
  <c r="GE167" i="9" s="1"/>
  <c r="BO49" i="9"/>
  <c r="Z143" i="9" s="1"/>
  <c r="BP842" i="8"/>
  <c r="BO72" i="9" s="1"/>
  <c r="CN72" i="9" s="1"/>
  <c r="BP830" i="8"/>
  <c r="BP821" i="8"/>
  <c r="BO70" i="9" s="1"/>
  <c r="E164" i="9" s="1"/>
  <c r="BP803" i="8"/>
  <c r="BO69" i="9" s="1"/>
  <c r="F163" i="9" s="1"/>
  <c r="BP795" i="8"/>
  <c r="BO68" i="9" s="1"/>
  <c r="G162" i="9" s="1"/>
  <c r="BP783" i="8"/>
  <c r="BO67" i="9" s="1"/>
  <c r="H161" i="9" s="1"/>
  <c r="BP772" i="8"/>
  <c r="BO66" i="9" s="1"/>
  <c r="I160" i="9" s="1"/>
  <c r="BP762" i="8"/>
  <c r="BO65" i="9" s="1"/>
  <c r="J159" i="9" s="1"/>
  <c r="BP746" i="8"/>
  <c r="BO64" i="9" s="1"/>
  <c r="K158" i="9" s="1"/>
  <c r="BP731" i="8"/>
  <c r="BO63" i="9" s="1"/>
  <c r="L157" i="9" s="1"/>
  <c r="BP724" i="8"/>
  <c r="BO62" i="9" s="1"/>
  <c r="M156" i="9" s="1"/>
  <c r="BP709" i="8"/>
  <c r="BO61" i="9" s="1"/>
  <c r="N155" i="9" s="1"/>
  <c r="BP692" i="8"/>
  <c r="BO60" i="9" s="1"/>
  <c r="O154" i="9" s="1"/>
  <c r="BP682" i="8"/>
  <c r="BO59" i="9" s="1"/>
  <c r="P153" i="9" s="1"/>
  <c r="BP674" i="8"/>
  <c r="BO58" i="9" s="1"/>
  <c r="Q152" i="9" s="1"/>
  <c r="BP666" i="8"/>
  <c r="BO57" i="9" s="1"/>
  <c r="R151" i="9" s="1"/>
  <c r="BP660" i="8"/>
  <c r="BO56" i="9" s="1"/>
  <c r="S150" i="9" s="1"/>
  <c r="BP655" i="8"/>
  <c r="BO55" i="9" s="1"/>
  <c r="T149" i="9" s="1"/>
  <c r="BP643" i="8"/>
  <c r="BO54" i="9" s="1"/>
  <c r="U148" i="9" s="1"/>
  <c r="BP636" i="8"/>
  <c r="BO53" i="9" s="1"/>
  <c r="V147" i="9" s="1"/>
  <c r="BP627" i="8"/>
  <c r="BO52" i="9" s="1"/>
  <c r="W146" i="9" s="1"/>
  <c r="BP620" i="8"/>
  <c r="BO51" i="9" s="1"/>
  <c r="X145" i="9" s="1"/>
  <c r="BP613" i="8"/>
  <c r="BO50" i="9" s="1"/>
  <c r="Y144" i="9" s="1"/>
  <c r="BP601" i="8"/>
  <c r="BO48" i="9" s="1"/>
  <c r="AA142" i="9" s="1"/>
  <c r="BP593" i="8"/>
  <c r="BO47" i="9" s="1"/>
  <c r="AB141" i="9" s="1"/>
  <c r="BP580" i="8"/>
  <c r="BO46" i="9" s="1"/>
  <c r="AC140" i="9" s="1"/>
  <c r="BP573" i="8"/>
  <c r="BO45" i="9" s="1"/>
  <c r="AD139" i="9" s="1"/>
  <c r="BP560" i="8"/>
  <c r="BO44" i="9" s="1"/>
  <c r="AE138" i="9" s="1"/>
  <c r="BP546" i="8"/>
  <c r="BO43" i="9" s="1"/>
  <c r="AF137" i="9" s="1"/>
  <c r="BP534" i="8"/>
  <c r="BO42" i="9" s="1"/>
  <c r="AG136" i="9" s="1"/>
  <c r="BP524" i="8"/>
  <c r="BO41" i="9" s="1"/>
  <c r="AH135" i="9" s="1"/>
  <c r="BP515" i="8"/>
  <c r="BO40" i="9" s="1"/>
  <c r="AI134" i="9" s="1"/>
  <c r="BP505" i="8"/>
  <c r="BO39" i="9" s="1"/>
  <c r="AJ133" i="9" s="1"/>
  <c r="BP495" i="8"/>
  <c r="BO38" i="9" s="1"/>
  <c r="AK132" i="9" s="1"/>
  <c r="BP479" i="8"/>
  <c r="BO37" i="9" s="1"/>
  <c r="AL131" i="9" s="1"/>
  <c r="BP467" i="8"/>
  <c r="BO36" i="9" s="1"/>
  <c r="AM130" i="9" s="1"/>
  <c r="BP452" i="8"/>
  <c r="BO35" i="9" s="1"/>
  <c r="AN129" i="9" s="1"/>
  <c r="BP435" i="8"/>
  <c r="BO34" i="9" s="1"/>
  <c r="AO128" i="9" s="1"/>
  <c r="BP417" i="8"/>
  <c r="BO33" i="9" s="1"/>
  <c r="AP127" i="9" s="1"/>
  <c r="BP403" i="8"/>
  <c r="BO32" i="9" s="1"/>
  <c r="AQ126" i="9" s="1"/>
  <c r="BP393" i="8"/>
  <c r="BO31" i="9" s="1"/>
  <c r="AR125" i="9" s="1"/>
  <c r="BP379" i="8"/>
  <c r="BO30" i="9" s="1"/>
  <c r="AS124" i="9" s="1"/>
  <c r="BP362" i="8"/>
  <c r="BO29" i="9" s="1"/>
  <c r="AT123" i="9" s="1"/>
  <c r="BP345" i="8"/>
  <c r="BO28" i="9" s="1"/>
  <c r="AU122" i="9" s="1"/>
  <c r="BP337" i="8"/>
  <c r="BO27" i="9" s="1"/>
  <c r="AV121" i="9" s="1"/>
  <c r="BP324" i="8"/>
  <c r="BO26" i="9" s="1"/>
  <c r="AW120" i="9" s="1"/>
  <c r="BP306" i="8"/>
  <c r="BO25" i="9" s="1"/>
  <c r="AX119" i="9" s="1"/>
  <c r="BP298" i="8"/>
  <c r="BO24" i="9" s="1"/>
  <c r="AY118" i="9" s="1"/>
  <c r="BP284" i="8"/>
  <c r="BO23" i="9" s="1"/>
  <c r="AZ117" i="9" s="1"/>
  <c r="BP275" i="8"/>
  <c r="BO22" i="9" s="1"/>
  <c r="BA116" i="9" s="1"/>
  <c r="BP256" i="8"/>
  <c r="BO21" i="9" s="1"/>
  <c r="BB115" i="9" s="1"/>
  <c r="BP247" i="8"/>
  <c r="BO20" i="9" s="1"/>
  <c r="BC114" i="9" s="1"/>
  <c r="BP236" i="8"/>
  <c r="BO19" i="9" s="1"/>
  <c r="BD113" i="9" s="1"/>
  <c r="BP224" i="8"/>
  <c r="BO18" i="9" s="1"/>
  <c r="BE112" i="9" s="1"/>
  <c r="BP206" i="8"/>
  <c r="BO17" i="9" s="1"/>
  <c r="BF111" i="9" s="1"/>
  <c r="BP176" i="8"/>
  <c r="BO16" i="9" s="1"/>
  <c r="BG110" i="9" s="1"/>
  <c r="BP154" i="8"/>
  <c r="BO15" i="9" s="1"/>
  <c r="BH109" i="9" s="1"/>
  <c r="BP142" i="8"/>
  <c r="BO14" i="9" s="1"/>
  <c r="BI108" i="9" s="1"/>
  <c r="BP132" i="8"/>
  <c r="BO13" i="9" s="1"/>
  <c r="BJ107" i="9" s="1"/>
  <c r="BP116" i="8"/>
  <c r="BO12" i="9" s="1"/>
  <c r="BK106" i="9" s="1"/>
  <c r="BP93" i="8"/>
  <c r="BO11" i="9" s="1"/>
  <c r="BL105" i="9" s="1"/>
  <c r="BP71" i="8"/>
  <c r="BO10" i="9" s="1"/>
  <c r="BM104" i="9" s="1"/>
  <c r="BP41" i="8"/>
  <c r="BO9" i="9" s="1"/>
  <c r="BN103" i="9" s="1"/>
  <c r="BP12" i="8"/>
  <c r="C166" i="9" l="1"/>
  <c r="BO8" i="9"/>
  <c r="BO102" i="9" s="1"/>
  <c r="BO71" i="9"/>
  <c r="D165" i="9" s="1"/>
  <c r="CV842" i="8"/>
  <c r="BM49" i="9"/>
  <c r="X143" i="9" s="1"/>
  <c r="BN821" i="8"/>
  <c r="BM70" i="9" s="1"/>
  <c r="CN70" i="9" s="1"/>
  <c r="BN803" i="8"/>
  <c r="BM69" i="9" s="1"/>
  <c r="D163" i="9" s="1"/>
  <c r="BN795" i="8"/>
  <c r="BM68" i="9" s="1"/>
  <c r="E162" i="9" s="1"/>
  <c r="BN783" i="8"/>
  <c r="BM67" i="9" s="1"/>
  <c r="F161" i="9" s="1"/>
  <c r="BN772" i="8"/>
  <c r="BM66" i="9" s="1"/>
  <c r="G160" i="9" s="1"/>
  <c r="BN762" i="8"/>
  <c r="BM65" i="9" s="1"/>
  <c r="H159" i="9" s="1"/>
  <c r="BN746" i="8"/>
  <c r="BM64" i="9" s="1"/>
  <c r="I158" i="9" s="1"/>
  <c r="BN731" i="8"/>
  <c r="BM63" i="9" s="1"/>
  <c r="J157" i="9" s="1"/>
  <c r="BN724" i="8"/>
  <c r="BM62" i="9" s="1"/>
  <c r="K156" i="9" s="1"/>
  <c r="BN709" i="8"/>
  <c r="BM61" i="9" s="1"/>
  <c r="L155" i="9" s="1"/>
  <c r="BN692" i="8"/>
  <c r="BM60" i="9" s="1"/>
  <c r="M154" i="9" s="1"/>
  <c r="BN682" i="8"/>
  <c r="BM59" i="9" s="1"/>
  <c r="N153" i="9" s="1"/>
  <c r="BN674" i="8"/>
  <c r="BM58" i="9" s="1"/>
  <c r="O152" i="9" s="1"/>
  <c r="BN666" i="8"/>
  <c r="BM57" i="9" s="1"/>
  <c r="P151" i="9" s="1"/>
  <c r="BN660" i="8"/>
  <c r="BM56" i="9" s="1"/>
  <c r="Q150" i="9" s="1"/>
  <c r="BN655" i="8"/>
  <c r="BM55" i="9" s="1"/>
  <c r="R149" i="9" s="1"/>
  <c r="BN643" i="8"/>
  <c r="BM54" i="9" s="1"/>
  <c r="S148" i="9" s="1"/>
  <c r="BN636" i="8"/>
  <c r="BM53" i="9" s="1"/>
  <c r="T147" i="9" s="1"/>
  <c r="BN627" i="8"/>
  <c r="BM52" i="9" s="1"/>
  <c r="U146" i="9" s="1"/>
  <c r="BN620" i="8"/>
  <c r="BM51" i="9" s="1"/>
  <c r="V145" i="9" s="1"/>
  <c r="BN613" i="8"/>
  <c r="BM50" i="9" s="1"/>
  <c r="W144" i="9" s="1"/>
  <c r="BN601" i="8"/>
  <c r="BM48" i="9" s="1"/>
  <c r="Y142" i="9" s="1"/>
  <c r="BN593" i="8"/>
  <c r="BM47" i="9" s="1"/>
  <c r="Z141" i="9" s="1"/>
  <c r="BN580" i="8"/>
  <c r="BM46" i="9" s="1"/>
  <c r="AA140" i="9" s="1"/>
  <c r="BN573" i="8"/>
  <c r="BM45" i="9" s="1"/>
  <c r="AB139" i="9" s="1"/>
  <c r="BN560" i="8"/>
  <c r="BM44" i="9" s="1"/>
  <c r="AC138" i="9" s="1"/>
  <c r="BN546" i="8"/>
  <c r="BM43" i="9" s="1"/>
  <c r="AD137" i="9" s="1"/>
  <c r="BN534" i="8"/>
  <c r="BM42" i="9" s="1"/>
  <c r="AE136" i="9" s="1"/>
  <c r="BN524" i="8"/>
  <c r="BM41" i="9" s="1"/>
  <c r="AF135" i="9" s="1"/>
  <c r="BN515" i="8"/>
  <c r="BM40" i="9" s="1"/>
  <c r="AG134" i="9" s="1"/>
  <c r="BN505" i="8"/>
  <c r="BM39" i="9" s="1"/>
  <c r="AH133" i="9" s="1"/>
  <c r="BN495" i="8"/>
  <c r="BM38" i="9" s="1"/>
  <c r="AI132" i="9" s="1"/>
  <c r="BN479" i="8"/>
  <c r="BM37" i="9" s="1"/>
  <c r="AJ131" i="9" s="1"/>
  <c r="BN467" i="8"/>
  <c r="BM36" i="9" s="1"/>
  <c r="AK130" i="9" s="1"/>
  <c r="BN452" i="8"/>
  <c r="BM35" i="9" s="1"/>
  <c r="AL129" i="9" s="1"/>
  <c r="BN435" i="8"/>
  <c r="BM34" i="9" s="1"/>
  <c r="AM128" i="9" s="1"/>
  <c r="BN417" i="8"/>
  <c r="BM33" i="9" s="1"/>
  <c r="AN127" i="9" s="1"/>
  <c r="BN403" i="8"/>
  <c r="BM32" i="9" s="1"/>
  <c r="AO126" i="9" s="1"/>
  <c r="BN393" i="8"/>
  <c r="BM31" i="9" s="1"/>
  <c r="AP125" i="9" s="1"/>
  <c r="BN379" i="8"/>
  <c r="BM30" i="9" s="1"/>
  <c r="AQ124" i="9" s="1"/>
  <c r="BN362" i="8"/>
  <c r="BM29" i="9" s="1"/>
  <c r="AR123" i="9" s="1"/>
  <c r="BN345" i="8"/>
  <c r="BM28" i="9" s="1"/>
  <c r="AS122" i="9" s="1"/>
  <c r="BN337" i="8"/>
  <c r="BM27" i="9" s="1"/>
  <c r="AT121" i="9" s="1"/>
  <c r="BN324" i="8"/>
  <c r="BM26" i="9" s="1"/>
  <c r="AU120" i="9" s="1"/>
  <c r="BN306" i="8"/>
  <c r="BM25" i="9" s="1"/>
  <c r="AV119" i="9" s="1"/>
  <c r="BN298" i="8"/>
  <c r="BM24" i="9" s="1"/>
  <c r="AW118" i="9" s="1"/>
  <c r="BN284" i="8"/>
  <c r="BM23" i="9" s="1"/>
  <c r="AX117" i="9" s="1"/>
  <c r="BN275" i="8"/>
  <c r="BM22" i="9" s="1"/>
  <c r="AY116" i="9" s="1"/>
  <c r="BN256" i="8"/>
  <c r="BM21" i="9" s="1"/>
  <c r="AZ115" i="9" s="1"/>
  <c r="BN247" i="8"/>
  <c r="BM20" i="9" s="1"/>
  <c r="BA114" i="9" s="1"/>
  <c r="BN236" i="8"/>
  <c r="BM19" i="9" s="1"/>
  <c r="BB113" i="9" s="1"/>
  <c r="BN224" i="8"/>
  <c r="BM18" i="9" s="1"/>
  <c r="BC112" i="9" s="1"/>
  <c r="BN206" i="8"/>
  <c r="BM17" i="9" s="1"/>
  <c r="BD111" i="9" s="1"/>
  <c r="BN176" i="8"/>
  <c r="BM16" i="9" s="1"/>
  <c r="BE110" i="9" s="1"/>
  <c r="BN154" i="8"/>
  <c r="BM15" i="9" s="1"/>
  <c r="BF109" i="9" s="1"/>
  <c r="BN142" i="8"/>
  <c r="BM14" i="9" s="1"/>
  <c r="BG108" i="9" s="1"/>
  <c r="BN132" i="8"/>
  <c r="BM13" i="9" s="1"/>
  <c r="BH107" i="9" s="1"/>
  <c r="BN116" i="8"/>
  <c r="BM12" i="9" s="1"/>
  <c r="BI106" i="9" s="1"/>
  <c r="BN93" i="8"/>
  <c r="BM11" i="9" s="1"/>
  <c r="BJ105" i="9" s="1"/>
  <c r="BN71" i="8"/>
  <c r="BM10" i="9" s="1"/>
  <c r="BK104" i="9" s="1"/>
  <c r="BN41" i="8"/>
  <c r="BM9" i="9" s="1"/>
  <c r="BL103" i="9" s="1"/>
  <c r="BN12" i="8"/>
  <c r="BO830" i="8"/>
  <c r="BN71" i="9" s="1"/>
  <c r="CN71" i="9" s="1"/>
  <c r="DO166" i="9" l="1"/>
  <c r="HC166" i="9" s="1"/>
  <c r="DM166" i="9"/>
  <c r="HA166" i="9" s="1"/>
  <c r="DK166" i="9"/>
  <c r="GY166" i="9" s="1"/>
  <c r="DN166" i="9"/>
  <c r="HB166" i="9" s="1"/>
  <c r="DL166" i="9"/>
  <c r="GZ166" i="9" s="1"/>
  <c r="DB166" i="9"/>
  <c r="GP166" i="9" s="1"/>
  <c r="DA166" i="9"/>
  <c r="GO166" i="9" s="1"/>
  <c r="CZ166" i="9"/>
  <c r="GN166" i="9" s="1"/>
  <c r="DE166" i="9"/>
  <c r="GS166" i="9" s="1"/>
  <c r="DG166" i="9"/>
  <c r="GU166" i="9" s="1"/>
  <c r="DD166" i="9"/>
  <c r="GR166" i="9" s="1"/>
  <c r="DF166" i="9"/>
  <c r="GT166" i="9" s="1"/>
  <c r="DJ166" i="9"/>
  <c r="GX166" i="9" s="1"/>
  <c r="CY166" i="9"/>
  <c r="GM166" i="9" s="1"/>
  <c r="DC166" i="9"/>
  <c r="GQ166" i="9" s="1"/>
  <c r="DH166" i="9"/>
  <c r="GV166" i="9" s="1"/>
  <c r="DI166" i="9"/>
  <c r="GW166" i="9" s="1"/>
  <c r="CX166" i="9"/>
  <c r="GL166" i="9" s="1"/>
  <c r="CW166" i="9"/>
  <c r="GK166" i="9" s="1"/>
  <c r="CV166" i="9"/>
  <c r="GJ166" i="9" s="1"/>
  <c r="CU166" i="9"/>
  <c r="GI166" i="9" s="1"/>
  <c r="CT166" i="9"/>
  <c r="GH166" i="9" s="1"/>
  <c r="CS166" i="9"/>
  <c r="GG166" i="9" s="1"/>
  <c r="CR166" i="9"/>
  <c r="GF166" i="9" s="1"/>
  <c r="BO97" i="9"/>
  <c r="BM8" i="9"/>
  <c r="BM102" i="9" s="1"/>
  <c r="BO191" i="9"/>
  <c r="CQ166" i="9"/>
  <c r="GE166" i="9" s="1"/>
  <c r="C164" i="9"/>
  <c r="CV830" i="8"/>
  <c r="C22" i="5"/>
  <c r="C21" i="5"/>
  <c r="C20" i="5"/>
  <c r="C19" i="5"/>
  <c r="C18" i="5"/>
  <c r="C17" i="5"/>
  <c r="C16" i="5"/>
  <c r="C15" i="5"/>
  <c r="C14" i="5"/>
  <c r="C12" i="5"/>
  <c r="C11" i="5"/>
  <c r="C10" i="5"/>
  <c r="C9" i="5"/>
  <c r="CB18" i="2"/>
  <c r="CB15" i="2"/>
  <c r="CB13" i="2"/>
  <c r="CB12" i="2"/>
  <c r="CB11" i="2"/>
  <c r="CB10" i="2"/>
  <c r="CB9" i="2"/>
  <c r="CB8" i="2"/>
  <c r="BL69" i="9"/>
  <c r="CN69" i="9" s="1"/>
  <c r="BL49" i="9"/>
  <c r="W143" i="9" s="1"/>
  <c r="BM803" i="8"/>
  <c r="BM795" i="8"/>
  <c r="BL68" i="9" s="1"/>
  <c r="D162" i="9" s="1"/>
  <c r="BM783" i="8"/>
  <c r="BL67" i="9" s="1"/>
  <c r="E161" i="9" s="1"/>
  <c r="BM772" i="8"/>
  <c r="BL66" i="9" s="1"/>
  <c r="F160" i="9" s="1"/>
  <c r="BM762" i="8"/>
  <c r="BL65" i="9" s="1"/>
  <c r="G159" i="9" s="1"/>
  <c r="BM746" i="8"/>
  <c r="BL64" i="9" s="1"/>
  <c r="H158" i="9" s="1"/>
  <c r="BM731" i="8"/>
  <c r="BL63" i="9" s="1"/>
  <c r="I157" i="9" s="1"/>
  <c r="BM724" i="8"/>
  <c r="BL62" i="9" s="1"/>
  <c r="J156" i="9" s="1"/>
  <c r="BM709" i="8"/>
  <c r="BL61" i="9" s="1"/>
  <c r="K155" i="9" s="1"/>
  <c r="BM692" i="8"/>
  <c r="BL60" i="9" s="1"/>
  <c r="L154" i="9" s="1"/>
  <c r="BM682" i="8"/>
  <c r="BL59" i="9" s="1"/>
  <c r="M153" i="9" s="1"/>
  <c r="BM674" i="8"/>
  <c r="BL58" i="9" s="1"/>
  <c r="N152" i="9" s="1"/>
  <c r="BM666" i="8"/>
  <c r="BL57" i="9" s="1"/>
  <c r="O151" i="9" s="1"/>
  <c r="BM660" i="8"/>
  <c r="BL56" i="9" s="1"/>
  <c r="P150" i="9" s="1"/>
  <c r="BM655" i="8"/>
  <c r="BL55" i="9" s="1"/>
  <c r="Q149" i="9" s="1"/>
  <c r="BM643" i="8"/>
  <c r="BL54" i="9" s="1"/>
  <c r="R148" i="9" s="1"/>
  <c r="BM636" i="8"/>
  <c r="BL53" i="9" s="1"/>
  <c r="S147" i="9" s="1"/>
  <c r="BM627" i="8"/>
  <c r="BL52" i="9" s="1"/>
  <c r="T146" i="9" s="1"/>
  <c r="BM620" i="8"/>
  <c r="BL51" i="9" s="1"/>
  <c r="U145" i="9" s="1"/>
  <c r="BM613" i="8"/>
  <c r="BL50" i="9" s="1"/>
  <c r="V144" i="9" s="1"/>
  <c r="BM601" i="8"/>
  <c r="BL48" i="9" s="1"/>
  <c r="X142" i="9" s="1"/>
  <c r="BM593" i="8"/>
  <c r="BL47" i="9" s="1"/>
  <c r="Y141" i="9" s="1"/>
  <c r="BM580" i="8"/>
  <c r="BL46" i="9" s="1"/>
  <c r="Z140" i="9" s="1"/>
  <c r="BM573" i="8"/>
  <c r="BL45" i="9" s="1"/>
  <c r="AA139" i="9" s="1"/>
  <c r="BM560" i="8"/>
  <c r="BL44" i="9" s="1"/>
  <c r="AB138" i="9" s="1"/>
  <c r="BM546" i="8"/>
  <c r="BL43" i="9" s="1"/>
  <c r="AC137" i="9" s="1"/>
  <c r="BM534" i="8"/>
  <c r="BL42" i="9" s="1"/>
  <c r="AD136" i="9" s="1"/>
  <c r="BM524" i="8"/>
  <c r="BL41" i="9" s="1"/>
  <c r="AE135" i="9" s="1"/>
  <c r="BM515" i="8"/>
  <c r="BL40" i="9" s="1"/>
  <c r="AF134" i="9" s="1"/>
  <c r="BM505" i="8"/>
  <c r="BL39" i="9" s="1"/>
  <c r="AG133" i="9" s="1"/>
  <c r="BM495" i="8"/>
  <c r="BL38" i="9" s="1"/>
  <c r="AH132" i="9" s="1"/>
  <c r="BM479" i="8"/>
  <c r="BL37" i="9" s="1"/>
  <c r="AI131" i="9" s="1"/>
  <c r="BM467" i="8"/>
  <c r="BL36" i="9" s="1"/>
  <c r="AJ130" i="9" s="1"/>
  <c r="BM452" i="8"/>
  <c r="BL35" i="9" s="1"/>
  <c r="AK129" i="9" s="1"/>
  <c r="BM435" i="8"/>
  <c r="BL34" i="9" s="1"/>
  <c r="AL128" i="9" s="1"/>
  <c r="BM417" i="8"/>
  <c r="BL33" i="9" s="1"/>
  <c r="AM127" i="9" s="1"/>
  <c r="BM403" i="8"/>
  <c r="BL32" i="9" s="1"/>
  <c r="AN126" i="9" s="1"/>
  <c r="BM393" i="8"/>
  <c r="BL31" i="9" s="1"/>
  <c r="AO125" i="9" s="1"/>
  <c r="BM379" i="8"/>
  <c r="BL30" i="9" s="1"/>
  <c r="AP124" i="9" s="1"/>
  <c r="BM362" i="8"/>
  <c r="BL29" i="9" s="1"/>
  <c r="AQ123" i="9" s="1"/>
  <c r="BM345" i="8"/>
  <c r="BL28" i="9" s="1"/>
  <c r="AR122" i="9" s="1"/>
  <c r="BM337" i="8"/>
  <c r="BL27" i="9" s="1"/>
  <c r="AS121" i="9" s="1"/>
  <c r="BM324" i="8"/>
  <c r="BL26" i="9" s="1"/>
  <c r="AT120" i="9" s="1"/>
  <c r="BM306" i="8"/>
  <c r="BL25" i="9" s="1"/>
  <c r="AU119" i="9" s="1"/>
  <c r="BM298" i="8"/>
  <c r="BL24" i="9" s="1"/>
  <c r="AV118" i="9" s="1"/>
  <c r="BM284" i="8"/>
  <c r="BL23" i="9" s="1"/>
  <c r="AW117" i="9" s="1"/>
  <c r="BM275" i="8"/>
  <c r="BL22" i="9" s="1"/>
  <c r="AX116" i="9" s="1"/>
  <c r="BM256" i="8"/>
  <c r="BL21" i="9" s="1"/>
  <c r="AY115" i="9" s="1"/>
  <c r="BM247" i="8"/>
  <c r="BL20" i="9" s="1"/>
  <c r="AZ114" i="9" s="1"/>
  <c r="BM236" i="8"/>
  <c r="BL19" i="9" s="1"/>
  <c r="BA113" i="9" s="1"/>
  <c r="BM224" i="8"/>
  <c r="BL18" i="9" s="1"/>
  <c r="BB112" i="9" s="1"/>
  <c r="BM206" i="8"/>
  <c r="BL17" i="9" s="1"/>
  <c r="BC111" i="9" s="1"/>
  <c r="BM176" i="8"/>
  <c r="BL16" i="9" s="1"/>
  <c r="BD110" i="9" s="1"/>
  <c r="BM154" i="8"/>
  <c r="BL15" i="9" s="1"/>
  <c r="BE109" i="9" s="1"/>
  <c r="BM142" i="8"/>
  <c r="BL14" i="9" s="1"/>
  <c r="BF108" i="9" s="1"/>
  <c r="BM132" i="8"/>
  <c r="BL13" i="9" s="1"/>
  <c r="BG107" i="9" s="1"/>
  <c r="BM116" i="8"/>
  <c r="BL12" i="9" s="1"/>
  <c r="BH106" i="9" s="1"/>
  <c r="BM93" i="8"/>
  <c r="BL11" i="9" s="1"/>
  <c r="BI105" i="9" s="1"/>
  <c r="BM71" i="8"/>
  <c r="BL10" i="9" s="1"/>
  <c r="BJ104" i="9" s="1"/>
  <c r="BM41" i="8"/>
  <c r="BL9" i="9" s="1"/>
  <c r="BK103" i="9" s="1"/>
  <c r="BM12" i="8"/>
  <c r="BO821" i="8"/>
  <c r="BN70" i="9" s="1"/>
  <c r="D164" i="9" s="1"/>
  <c r="CR164" i="9" s="1"/>
  <c r="GF164" i="9" s="1"/>
  <c r="DQ164" i="9" l="1"/>
  <c r="HE164" i="9" s="1"/>
  <c r="DM164" i="9"/>
  <c r="HA164" i="9" s="1"/>
  <c r="DO164" i="9"/>
  <c r="HC164" i="9" s="1"/>
  <c r="DN164" i="9"/>
  <c r="HB164" i="9" s="1"/>
  <c r="DP164" i="9"/>
  <c r="HD164" i="9" s="1"/>
  <c r="DB164" i="9"/>
  <c r="GP164" i="9" s="1"/>
  <c r="DD164" i="9"/>
  <c r="GR164" i="9" s="1"/>
  <c r="DE164" i="9"/>
  <c r="GS164" i="9" s="1"/>
  <c r="DF164" i="9"/>
  <c r="GT164" i="9" s="1"/>
  <c r="DH164" i="9"/>
  <c r="GV164" i="9" s="1"/>
  <c r="DI164" i="9"/>
  <c r="GW164" i="9" s="1"/>
  <c r="DC164" i="9"/>
  <c r="GQ164" i="9" s="1"/>
  <c r="DL164" i="9"/>
  <c r="GZ164" i="9" s="1"/>
  <c r="DA164" i="9"/>
  <c r="GO164" i="9" s="1"/>
  <c r="DG164" i="9"/>
  <c r="GU164" i="9" s="1"/>
  <c r="DJ164" i="9"/>
  <c r="GX164" i="9" s="1"/>
  <c r="DK164" i="9"/>
  <c r="GY164" i="9" s="1"/>
  <c r="CZ164" i="9"/>
  <c r="GN164" i="9" s="1"/>
  <c r="CY164" i="9"/>
  <c r="GM164" i="9" s="1"/>
  <c r="CX164" i="9"/>
  <c r="GL164" i="9" s="1"/>
  <c r="CW164" i="9"/>
  <c r="GK164" i="9" s="1"/>
  <c r="CV164" i="9"/>
  <c r="GJ164" i="9" s="1"/>
  <c r="CU164" i="9"/>
  <c r="GI164" i="9" s="1"/>
  <c r="CT164" i="9"/>
  <c r="GH164" i="9" s="1"/>
  <c r="CS164" i="9"/>
  <c r="GG164" i="9" s="1"/>
  <c r="BM97" i="9"/>
  <c r="BL8" i="9"/>
  <c r="BL102" i="9" s="1"/>
  <c r="CQ164" i="9"/>
  <c r="GE164" i="9" s="1"/>
  <c r="C163" i="9"/>
  <c r="C165" i="9"/>
  <c r="CV821" i="8"/>
  <c r="BO772" i="8"/>
  <c r="BN66" i="9" s="1"/>
  <c r="H160" i="9" s="1"/>
  <c r="F22" i="5"/>
  <c r="F21" i="5"/>
  <c r="D21" i="5" s="1"/>
  <c r="E21" i="5" s="1"/>
  <c r="F20" i="5"/>
  <c r="F19" i="5"/>
  <c r="F18" i="5"/>
  <c r="F17" i="5"/>
  <c r="D17" i="5" s="1"/>
  <c r="E17" i="5" s="1"/>
  <c r="F16" i="5"/>
  <c r="F15" i="5"/>
  <c r="F14" i="5"/>
  <c r="F13" i="5"/>
  <c r="F12" i="5"/>
  <c r="F11" i="5"/>
  <c r="F10" i="5"/>
  <c r="F9" i="5"/>
  <c r="DP165" i="9" l="1"/>
  <c r="HD165" i="9" s="1"/>
  <c r="DO165" i="9"/>
  <c r="HC165" i="9" s="1"/>
  <c r="DM165" i="9"/>
  <c r="HA165" i="9" s="1"/>
  <c r="DL165" i="9"/>
  <c r="GZ165" i="9" s="1"/>
  <c r="DN165" i="9"/>
  <c r="HB165" i="9" s="1"/>
  <c r="DB165" i="9"/>
  <c r="GP165" i="9" s="1"/>
  <c r="DA165" i="9"/>
  <c r="GO165" i="9" s="1"/>
  <c r="DE165" i="9"/>
  <c r="GS165" i="9" s="1"/>
  <c r="DK165" i="9"/>
  <c r="GY165" i="9" s="1"/>
  <c r="CZ165" i="9"/>
  <c r="GN165" i="9" s="1"/>
  <c r="DD165" i="9"/>
  <c r="GR165" i="9" s="1"/>
  <c r="DC165" i="9"/>
  <c r="GQ165" i="9" s="1"/>
  <c r="DH165" i="9"/>
  <c r="GV165" i="9" s="1"/>
  <c r="DF165" i="9"/>
  <c r="GT165" i="9" s="1"/>
  <c r="DG165" i="9"/>
  <c r="GU165" i="9" s="1"/>
  <c r="DI165" i="9"/>
  <c r="GW165" i="9" s="1"/>
  <c r="DJ165" i="9"/>
  <c r="GX165" i="9" s="1"/>
  <c r="CY165" i="9"/>
  <c r="GM165" i="9" s="1"/>
  <c r="CX165" i="9"/>
  <c r="GL165" i="9" s="1"/>
  <c r="CW165" i="9"/>
  <c r="GK165" i="9" s="1"/>
  <c r="CV165" i="9"/>
  <c r="GJ165" i="9" s="1"/>
  <c r="CU165" i="9"/>
  <c r="GI165" i="9" s="1"/>
  <c r="CT165" i="9"/>
  <c r="GH165" i="9" s="1"/>
  <c r="CS165" i="9"/>
  <c r="GG165" i="9" s="1"/>
  <c r="CR165" i="9"/>
  <c r="GF165" i="9" s="1"/>
  <c r="DR163" i="9"/>
  <c r="HF163" i="9" s="1"/>
  <c r="DN163" i="9"/>
  <c r="HB163" i="9" s="1"/>
  <c r="DP163" i="9"/>
  <c r="HD163" i="9" s="1"/>
  <c r="DQ163" i="9"/>
  <c r="HE163" i="9" s="1"/>
  <c r="DO163" i="9"/>
  <c r="HC163" i="9" s="1"/>
  <c r="DF163" i="9"/>
  <c r="GT163" i="9" s="1"/>
  <c r="DB163" i="9"/>
  <c r="GP163" i="9" s="1"/>
  <c r="DJ163" i="9"/>
  <c r="GX163" i="9" s="1"/>
  <c r="DE163" i="9"/>
  <c r="GS163" i="9" s="1"/>
  <c r="DC163" i="9"/>
  <c r="GQ163" i="9" s="1"/>
  <c r="DD163" i="9"/>
  <c r="GR163" i="9" s="1"/>
  <c r="DI163" i="9"/>
  <c r="GW163" i="9" s="1"/>
  <c r="DG163" i="9"/>
  <c r="GU163" i="9" s="1"/>
  <c r="DH163" i="9"/>
  <c r="GV163" i="9" s="1"/>
  <c r="DM163" i="9"/>
  <c r="HA163" i="9" s="1"/>
  <c r="DK163" i="9"/>
  <c r="GY163" i="9" s="1"/>
  <c r="DL163" i="9"/>
  <c r="GZ163" i="9" s="1"/>
  <c r="DA163" i="9"/>
  <c r="GO163" i="9" s="1"/>
  <c r="CZ163" i="9"/>
  <c r="GN163" i="9" s="1"/>
  <c r="CY163" i="9"/>
  <c r="GM163" i="9" s="1"/>
  <c r="CX163" i="9"/>
  <c r="GL163" i="9" s="1"/>
  <c r="CW163" i="9"/>
  <c r="GK163" i="9" s="1"/>
  <c r="CV163" i="9"/>
  <c r="GJ163" i="9" s="1"/>
  <c r="CU163" i="9"/>
  <c r="GI163" i="9" s="1"/>
  <c r="CT163" i="9"/>
  <c r="GH163" i="9" s="1"/>
  <c r="CR163" i="9"/>
  <c r="GF163" i="9" s="1"/>
  <c r="BL97" i="9"/>
  <c r="CQ163" i="9"/>
  <c r="GE163" i="9" s="1"/>
  <c r="CQ165" i="9"/>
  <c r="GE165" i="9" s="1"/>
  <c r="D12" i="5"/>
  <c r="E12" i="5" s="1"/>
  <c r="G12" i="5"/>
  <c r="G17" i="5"/>
  <c r="G21" i="5"/>
  <c r="D9" i="5"/>
  <c r="E9" i="5" s="1"/>
  <c r="D13" i="5"/>
  <c r="E13" i="5" s="1"/>
  <c r="G9" i="5"/>
  <c r="G13" i="5"/>
  <c r="D10" i="5"/>
  <c r="E10" i="5" s="1"/>
  <c r="D14" i="5"/>
  <c r="E14" i="5" s="1"/>
  <c r="D18" i="5"/>
  <c r="E18" i="5" s="1"/>
  <c r="D22" i="5"/>
  <c r="E22" i="5" s="1"/>
  <c r="G10" i="5"/>
  <c r="G14" i="5"/>
  <c r="G18" i="5"/>
  <c r="G22" i="5"/>
  <c r="D11" i="5"/>
  <c r="E11" i="5" s="1"/>
  <c r="D15" i="5"/>
  <c r="E15" i="5" s="1"/>
  <c r="D19" i="5"/>
  <c r="E19" i="5" s="1"/>
  <c r="G11" i="5"/>
  <c r="G15" i="5"/>
  <c r="G19" i="5"/>
  <c r="D16" i="5"/>
  <c r="E16" i="5" s="1"/>
  <c r="D20" i="5"/>
  <c r="E20" i="5" s="1"/>
  <c r="G16" i="5"/>
  <c r="G20" i="5"/>
  <c r="BK49" i="9" l="1"/>
  <c r="V143" i="9" s="1"/>
  <c r="BL795" i="8"/>
  <c r="BK68" i="9" s="1"/>
  <c r="CN68" i="9" s="1"/>
  <c r="BL783" i="8"/>
  <c r="BK67" i="9" s="1"/>
  <c r="D161" i="9" s="1"/>
  <c r="BL772" i="8"/>
  <c r="BL762" i="8"/>
  <c r="BK65" i="9" s="1"/>
  <c r="F159" i="9" s="1"/>
  <c r="BL746" i="8"/>
  <c r="BK64" i="9" s="1"/>
  <c r="G158" i="9" s="1"/>
  <c r="BL731" i="8"/>
  <c r="BK63" i="9" s="1"/>
  <c r="H157" i="9" s="1"/>
  <c r="BL724" i="8"/>
  <c r="BK62" i="9" s="1"/>
  <c r="I156" i="9" s="1"/>
  <c r="BL709" i="8"/>
  <c r="BK61" i="9" s="1"/>
  <c r="J155" i="9" s="1"/>
  <c r="BL692" i="8"/>
  <c r="BK60" i="9" s="1"/>
  <c r="K154" i="9" s="1"/>
  <c r="BL682" i="8"/>
  <c r="BK59" i="9" s="1"/>
  <c r="L153" i="9" s="1"/>
  <c r="BL674" i="8"/>
  <c r="BK58" i="9" s="1"/>
  <c r="M152" i="9" s="1"/>
  <c r="BL666" i="8"/>
  <c r="BK57" i="9" s="1"/>
  <c r="N151" i="9" s="1"/>
  <c r="BL660" i="8"/>
  <c r="BK56" i="9" s="1"/>
  <c r="O150" i="9" s="1"/>
  <c r="BL655" i="8"/>
  <c r="BK55" i="9" s="1"/>
  <c r="P149" i="9" s="1"/>
  <c r="BL643" i="8"/>
  <c r="BK54" i="9" s="1"/>
  <c r="Q148" i="9" s="1"/>
  <c r="BL636" i="8"/>
  <c r="BK53" i="9" s="1"/>
  <c r="R147" i="9" s="1"/>
  <c r="BL627" i="8"/>
  <c r="BK52" i="9" s="1"/>
  <c r="S146" i="9" s="1"/>
  <c r="BL620" i="8"/>
  <c r="BK51" i="9" s="1"/>
  <c r="T145" i="9" s="1"/>
  <c r="BL613" i="8"/>
  <c r="BK50" i="9" s="1"/>
  <c r="U144" i="9" s="1"/>
  <c r="BL601" i="8"/>
  <c r="BK48" i="9" s="1"/>
  <c r="W142" i="9" s="1"/>
  <c r="BL593" i="8"/>
  <c r="BK47" i="9" s="1"/>
  <c r="X141" i="9" s="1"/>
  <c r="BL580" i="8"/>
  <c r="BK46" i="9" s="1"/>
  <c r="Y140" i="9" s="1"/>
  <c r="BL573" i="8"/>
  <c r="BK45" i="9" s="1"/>
  <c r="Z139" i="9" s="1"/>
  <c r="BL560" i="8"/>
  <c r="BK44" i="9" s="1"/>
  <c r="AA138" i="9" s="1"/>
  <c r="BL546" i="8"/>
  <c r="BK43" i="9" s="1"/>
  <c r="AB137" i="9" s="1"/>
  <c r="BL534" i="8"/>
  <c r="BK42" i="9" s="1"/>
  <c r="AC136" i="9" s="1"/>
  <c r="BL524" i="8"/>
  <c r="BK41" i="9" s="1"/>
  <c r="AD135" i="9" s="1"/>
  <c r="BL515" i="8"/>
  <c r="BK40" i="9" s="1"/>
  <c r="AE134" i="9" s="1"/>
  <c r="BL505" i="8"/>
  <c r="BK39" i="9" s="1"/>
  <c r="AF133" i="9" s="1"/>
  <c r="BL495" i="8"/>
  <c r="BK38" i="9" s="1"/>
  <c r="AG132" i="9" s="1"/>
  <c r="BL479" i="8"/>
  <c r="BK37" i="9" s="1"/>
  <c r="AH131" i="9" s="1"/>
  <c r="BL467" i="8"/>
  <c r="BK36" i="9" s="1"/>
  <c r="AI130" i="9" s="1"/>
  <c r="BL452" i="8"/>
  <c r="BK35" i="9" s="1"/>
  <c r="AJ129" i="9" s="1"/>
  <c r="BL435" i="8"/>
  <c r="BK34" i="9" s="1"/>
  <c r="AK128" i="9" s="1"/>
  <c r="BL417" i="8"/>
  <c r="BK33" i="9" s="1"/>
  <c r="AL127" i="9" s="1"/>
  <c r="BL403" i="8"/>
  <c r="BK32" i="9" s="1"/>
  <c r="AM126" i="9" s="1"/>
  <c r="BL393" i="8"/>
  <c r="BK31" i="9" s="1"/>
  <c r="AN125" i="9" s="1"/>
  <c r="BL379" i="8"/>
  <c r="BK30" i="9" s="1"/>
  <c r="AO124" i="9" s="1"/>
  <c r="BL362" i="8"/>
  <c r="BK29" i="9" s="1"/>
  <c r="AP123" i="9" s="1"/>
  <c r="BL345" i="8"/>
  <c r="BK28" i="9" s="1"/>
  <c r="AQ122" i="9" s="1"/>
  <c r="BL337" i="8"/>
  <c r="BK27" i="9" s="1"/>
  <c r="AR121" i="9" s="1"/>
  <c r="BL324" i="8"/>
  <c r="BK26" i="9" s="1"/>
  <c r="AS120" i="9" s="1"/>
  <c r="BL306" i="8"/>
  <c r="BK25" i="9" s="1"/>
  <c r="AT119" i="9" s="1"/>
  <c r="BL298" i="8"/>
  <c r="BK24" i="9" s="1"/>
  <c r="AU118" i="9" s="1"/>
  <c r="BL284" i="8"/>
  <c r="BK23" i="9" s="1"/>
  <c r="AV117" i="9" s="1"/>
  <c r="BL275" i="8"/>
  <c r="BK22" i="9" s="1"/>
  <c r="AW116" i="9" s="1"/>
  <c r="BL256" i="8"/>
  <c r="BK21" i="9" s="1"/>
  <c r="AX115" i="9" s="1"/>
  <c r="BL247" i="8"/>
  <c r="BK20" i="9" s="1"/>
  <c r="AY114" i="9" s="1"/>
  <c r="BL236" i="8"/>
  <c r="BK19" i="9" s="1"/>
  <c r="AZ113" i="9" s="1"/>
  <c r="BL224" i="8"/>
  <c r="BK18" i="9" s="1"/>
  <c r="BA112" i="9" s="1"/>
  <c r="BL206" i="8"/>
  <c r="BK17" i="9" s="1"/>
  <c r="BB111" i="9" s="1"/>
  <c r="BL176" i="8"/>
  <c r="BK16" i="9" s="1"/>
  <c r="BC110" i="9" s="1"/>
  <c r="BL154" i="8"/>
  <c r="BK15" i="9" s="1"/>
  <c r="BD109" i="9" s="1"/>
  <c r="BL142" i="8"/>
  <c r="BK14" i="9" s="1"/>
  <c r="BE108" i="9" s="1"/>
  <c r="BL132" i="8"/>
  <c r="BK13" i="9" s="1"/>
  <c r="BF107" i="9" s="1"/>
  <c r="BL116" i="8"/>
  <c r="BK12" i="9" s="1"/>
  <c r="BG106" i="9" s="1"/>
  <c r="BL93" i="8"/>
  <c r="BK11" i="9" s="1"/>
  <c r="BH105" i="9" s="1"/>
  <c r="BL71" i="8"/>
  <c r="BK10" i="9" s="1"/>
  <c r="BI104" i="9" s="1"/>
  <c r="BL41" i="8"/>
  <c r="BK9" i="9" s="1"/>
  <c r="BJ103" i="9" s="1"/>
  <c r="BL12" i="8"/>
  <c r="BO803" i="8"/>
  <c r="BN69" i="9" s="1"/>
  <c r="E163" i="9" s="1"/>
  <c r="CS163" i="9" s="1"/>
  <c r="GG163" i="9" s="1"/>
  <c r="C162" i="9" l="1"/>
  <c r="BK8" i="9"/>
  <c r="BK102" i="9" s="1"/>
  <c r="BK66" i="9"/>
  <c r="E160" i="9" s="1"/>
  <c r="CV803" i="8"/>
  <c r="DS162" i="9" l="1"/>
  <c r="HG162" i="9" s="1"/>
  <c r="DQ162" i="9"/>
  <c r="HE162" i="9" s="1"/>
  <c r="DO162" i="9"/>
  <c r="HC162" i="9" s="1"/>
  <c r="DP162" i="9"/>
  <c r="HD162" i="9" s="1"/>
  <c r="DR162" i="9"/>
  <c r="HF162" i="9" s="1"/>
  <c r="DG162" i="9"/>
  <c r="GU162" i="9" s="1"/>
  <c r="DD162" i="9"/>
  <c r="GR162" i="9" s="1"/>
  <c r="DI162" i="9"/>
  <c r="GW162" i="9" s="1"/>
  <c r="DF162" i="9"/>
  <c r="GT162" i="9" s="1"/>
  <c r="DK162" i="9"/>
  <c r="GY162" i="9" s="1"/>
  <c r="DH162" i="9"/>
  <c r="GV162" i="9" s="1"/>
  <c r="DJ162" i="9"/>
  <c r="GX162" i="9" s="1"/>
  <c r="DN162" i="9"/>
  <c r="HB162" i="9" s="1"/>
  <c r="DC162" i="9"/>
  <c r="GQ162" i="9" s="1"/>
  <c r="DE162" i="9"/>
  <c r="GS162" i="9" s="1"/>
  <c r="DM162" i="9"/>
  <c r="HA162" i="9" s="1"/>
  <c r="DL162" i="9"/>
  <c r="GZ162" i="9" s="1"/>
  <c r="DB162" i="9"/>
  <c r="GP162" i="9" s="1"/>
  <c r="DA162" i="9"/>
  <c r="GO162" i="9" s="1"/>
  <c r="CZ162" i="9"/>
  <c r="GN162" i="9" s="1"/>
  <c r="CY162" i="9"/>
  <c r="GM162" i="9" s="1"/>
  <c r="CX162" i="9"/>
  <c r="GL162" i="9" s="1"/>
  <c r="CW162" i="9"/>
  <c r="GK162" i="9" s="1"/>
  <c r="CV162" i="9"/>
  <c r="GJ162" i="9" s="1"/>
  <c r="CU162" i="9"/>
  <c r="GI162" i="9" s="1"/>
  <c r="CS162" i="9"/>
  <c r="GG162" i="9" s="1"/>
  <c r="CR162" i="9"/>
  <c r="GF162" i="9" s="1"/>
  <c r="BK97" i="9"/>
  <c r="CQ162" i="9"/>
  <c r="GE162" i="9" s="1"/>
  <c r="F24" i="5" l="1"/>
  <c r="BO795" i="8"/>
  <c r="BN68" i="9" s="1"/>
  <c r="F162" i="9" s="1"/>
  <c r="CT162" i="9" s="1"/>
  <c r="GH162" i="9" s="1"/>
  <c r="CA19" i="2" l="1"/>
  <c r="BZ19" i="2"/>
  <c r="BY19" i="2"/>
  <c r="BX19" i="2"/>
  <c r="BW19" i="2"/>
  <c r="BV19" i="2"/>
  <c r="BU19" i="2"/>
  <c r="BT19" i="2"/>
  <c r="BS19" i="2"/>
  <c r="BR19" i="2"/>
  <c r="BQ19" i="2"/>
  <c r="BP19" i="2"/>
  <c r="CB19" i="2" l="1"/>
  <c r="BK783" i="8"/>
  <c r="BJ67" i="9" s="1"/>
  <c r="CN67" i="9" s="1"/>
  <c r="BJ49" i="9"/>
  <c r="U143" i="9" s="1"/>
  <c r="BK772" i="8"/>
  <c r="BJ66" i="9" s="1"/>
  <c r="D160" i="9" s="1"/>
  <c r="BK762" i="8"/>
  <c r="BJ65" i="9" s="1"/>
  <c r="E159" i="9" s="1"/>
  <c r="BK746" i="8"/>
  <c r="BJ64" i="9" s="1"/>
  <c r="F158" i="9" s="1"/>
  <c r="BK731" i="8"/>
  <c r="BJ63" i="9" s="1"/>
  <c r="G157" i="9" s="1"/>
  <c r="BK724" i="8"/>
  <c r="BJ62" i="9" s="1"/>
  <c r="H156" i="9" s="1"/>
  <c r="BK709" i="8"/>
  <c r="BJ61" i="9" s="1"/>
  <c r="I155" i="9" s="1"/>
  <c r="BK692" i="8"/>
  <c r="BJ60" i="9" s="1"/>
  <c r="J154" i="9" s="1"/>
  <c r="BK682" i="8"/>
  <c r="BJ59" i="9" s="1"/>
  <c r="K153" i="9" s="1"/>
  <c r="BK674" i="8"/>
  <c r="BJ58" i="9" s="1"/>
  <c r="L152" i="9" s="1"/>
  <c r="BK666" i="8"/>
  <c r="BJ57" i="9" s="1"/>
  <c r="M151" i="9" s="1"/>
  <c r="BK660" i="8"/>
  <c r="BJ56" i="9" s="1"/>
  <c r="N150" i="9" s="1"/>
  <c r="BK655" i="8"/>
  <c r="BJ55" i="9" s="1"/>
  <c r="O149" i="9" s="1"/>
  <c r="BK643" i="8"/>
  <c r="BJ54" i="9" s="1"/>
  <c r="P148" i="9" s="1"/>
  <c r="BK636" i="8"/>
  <c r="BJ53" i="9" s="1"/>
  <c r="Q147" i="9" s="1"/>
  <c r="BK627" i="8"/>
  <c r="BJ52" i="9" s="1"/>
  <c r="R146" i="9" s="1"/>
  <c r="BK620" i="8"/>
  <c r="BJ51" i="9" s="1"/>
  <c r="S145" i="9" s="1"/>
  <c r="BK613" i="8"/>
  <c r="BJ50" i="9" s="1"/>
  <c r="T144" i="9" s="1"/>
  <c r="BK601" i="8"/>
  <c r="BJ48" i="9" s="1"/>
  <c r="V142" i="9" s="1"/>
  <c r="BK593" i="8"/>
  <c r="BJ47" i="9" s="1"/>
  <c r="W141" i="9" s="1"/>
  <c r="BK580" i="8"/>
  <c r="BJ46" i="9" s="1"/>
  <c r="X140" i="9" s="1"/>
  <c r="BK573" i="8"/>
  <c r="BJ45" i="9" s="1"/>
  <c r="Y139" i="9" s="1"/>
  <c r="BK560" i="8"/>
  <c r="BJ44" i="9" s="1"/>
  <c r="Z138" i="9" s="1"/>
  <c r="BK546" i="8"/>
  <c r="BJ43" i="9" s="1"/>
  <c r="AA137" i="9" s="1"/>
  <c r="BK534" i="8"/>
  <c r="BJ42" i="9" s="1"/>
  <c r="AB136" i="9" s="1"/>
  <c r="BK524" i="8"/>
  <c r="BJ41" i="9" s="1"/>
  <c r="AC135" i="9" s="1"/>
  <c r="BK515" i="8"/>
  <c r="BJ40" i="9" s="1"/>
  <c r="AD134" i="9" s="1"/>
  <c r="BK505" i="8"/>
  <c r="BJ39" i="9" s="1"/>
  <c r="AE133" i="9" s="1"/>
  <c r="BK495" i="8"/>
  <c r="BJ38" i="9" s="1"/>
  <c r="AF132" i="9" s="1"/>
  <c r="BK479" i="8"/>
  <c r="BJ37" i="9" s="1"/>
  <c r="AG131" i="9" s="1"/>
  <c r="BK467" i="8"/>
  <c r="BJ36" i="9" s="1"/>
  <c r="AH130" i="9" s="1"/>
  <c r="BK452" i="8"/>
  <c r="BJ35" i="9" s="1"/>
  <c r="AI129" i="9" s="1"/>
  <c r="BK435" i="8"/>
  <c r="BJ34" i="9" s="1"/>
  <c r="AJ128" i="9" s="1"/>
  <c r="BK417" i="8"/>
  <c r="BJ33" i="9" s="1"/>
  <c r="AK127" i="9" s="1"/>
  <c r="BK403" i="8"/>
  <c r="BJ32" i="9" s="1"/>
  <c r="AL126" i="9" s="1"/>
  <c r="BK393" i="8"/>
  <c r="BJ31" i="9" s="1"/>
  <c r="AM125" i="9" s="1"/>
  <c r="BK379" i="8"/>
  <c r="BJ30" i="9" s="1"/>
  <c r="AN124" i="9" s="1"/>
  <c r="BK362" i="8"/>
  <c r="BJ29" i="9" s="1"/>
  <c r="AO123" i="9" s="1"/>
  <c r="BK345" i="8"/>
  <c r="BJ28" i="9" s="1"/>
  <c r="AP122" i="9" s="1"/>
  <c r="BK337" i="8"/>
  <c r="BJ27" i="9" s="1"/>
  <c r="AQ121" i="9" s="1"/>
  <c r="BK324" i="8"/>
  <c r="BJ26" i="9" s="1"/>
  <c r="AR120" i="9" s="1"/>
  <c r="BK306" i="8"/>
  <c r="BJ25" i="9" s="1"/>
  <c r="AS119" i="9" s="1"/>
  <c r="BK298" i="8"/>
  <c r="BJ24" i="9" s="1"/>
  <c r="AT118" i="9" s="1"/>
  <c r="BK284" i="8"/>
  <c r="BJ23" i="9" s="1"/>
  <c r="AU117" i="9" s="1"/>
  <c r="BK275" i="8"/>
  <c r="BJ22" i="9" s="1"/>
  <c r="AV116" i="9" s="1"/>
  <c r="BK256" i="8"/>
  <c r="BJ21" i="9" s="1"/>
  <c r="AW115" i="9" s="1"/>
  <c r="BK247" i="8"/>
  <c r="BJ20" i="9" s="1"/>
  <c r="AX114" i="9" s="1"/>
  <c r="BK236" i="8"/>
  <c r="BJ19" i="9" s="1"/>
  <c r="AY113" i="9" s="1"/>
  <c r="BK224" i="8"/>
  <c r="BJ18" i="9" s="1"/>
  <c r="AZ112" i="9" s="1"/>
  <c r="BK206" i="8"/>
  <c r="BJ17" i="9" s="1"/>
  <c r="BA111" i="9" s="1"/>
  <c r="BK176" i="8"/>
  <c r="BJ16" i="9" s="1"/>
  <c r="BB110" i="9" s="1"/>
  <c r="BK154" i="8"/>
  <c r="BJ15" i="9" s="1"/>
  <c r="BC109" i="9" s="1"/>
  <c r="BK142" i="8"/>
  <c r="BJ14" i="9" s="1"/>
  <c r="BD108" i="9" s="1"/>
  <c r="BK132" i="8"/>
  <c r="BJ13" i="9" s="1"/>
  <c r="BE107" i="9" s="1"/>
  <c r="BK116" i="8"/>
  <c r="BJ12" i="9" s="1"/>
  <c r="BF106" i="9" s="1"/>
  <c r="BK93" i="8"/>
  <c r="BJ11" i="9" s="1"/>
  <c r="BG105" i="9" s="1"/>
  <c r="BK71" i="8"/>
  <c r="BJ10" i="9" s="1"/>
  <c r="BH104" i="9" s="1"/>
  <c r="BK41" i="8"/>
  <c r="BJ9" i="9" s="1"/>
  <c r="BI103" i="9" s="1"/>
  <c r="BK12" i="8"/>
  <c r="BJ8" i="9" l="1"/>
  <c r="BJ102" i="9" s="1"/>
  <c r="C161" i="9"/>
  <c r="CV795" i="8"/>
  <c r="BO18" i="2"/>
  <c r="BO15" i="2"/>
  <c r="BO14" i="2"/>
  <c r="BO13" i="2"/>
  <c r="BO12" i="2"/>
  <c r="BO11" i="2"/>
  <c r="BO10" i="2"/>
  <c r="BO9" i="2"/>
  <c r="BO8" i="2"/>
  <c r="BB18" i="2"/>
  <c r="BB15" i="2"/>
  <c r="BB14" i="2"/>
  <c r="BB13" i="2"/>
  <c r="BB12" i="2"/>
  <c r="BB11" i="2"/>
  <c r="BB10" i="2"/>
  <c r="BB9" i="2"/>
  <c r="BB8" i="2"/>
  <c r="AO18" i="2"/>
  <c r="AO15" i="2"/>
  <c r="AO14" i="2"/>
  <c r="AO13" i="2"/>
  <c r="AO12" i="2"/>
  <c r="AO11" i="2"/>
  <c r="AO10" i="2"/>
  <c r="AO9" i="2"/>
  <c r="AO8" i="2"/>
  <c r="AB18" i="2"/>
  <c r="AB15" i="2"/>
  <c r="AB14" i="2"/>
  <c r="AB13" i="2"/>
  <c r="AB12" i="2"/>
  <c r="AB11" i="2"/>
  <c r="AB10" i="2"/>
  <c r="AB9" i="2"/>
  <c r="AB8" i="2"/>
  <c r="O18" i="2"/>
  <c r="DD18" i="2" s="1"/>
  <c r="O15" i="2"/>
  <c r="O14" i="2"/>
  <c r="O13" i="2"/>
  <c r="O12" i="2"/>
  <c r="DD12" i="2" s="1"/>
  <c r="O11" i="2"/>
  <c r="O10" i="2"/>
  <c r="O9" i="2"/>
  <c r="O8" i="2"/>
  <c r="DD8" i="2" s="1"/>
  <c r="BN19" i="2"/>
  <c r="DD9" i="2" l="1"/>
  <c r="DD13" i="2"/>
  <c r="DD10" i="2"/>
  <c r="DD14" i="2"/>
  <c r="DD11" i="2"/>
  <c r="DD15" i="2"/>
  <c r="DT161" i="9"/>
  <c r="HH161" i="9" s="1"/>
  <c r="DR161" i="9"/>
  <c r="HF161" i="9" s="1"/>
  <c r="DP161" i="9"/>
  <c r="HD161" i="9" s="1"/>
  <c r="DS161" i="9"/>
  <c r="HG161" i="9" s="1"/>
  <c r="DQ161" i="9"/>
  <c r="HE161" i="9" s="1"/>
  <c r="DO161" i="9"/>
  <c r="HC161" i="9" s="1"/>
  <c r="DD161" i="9"/>
  <c r="GR161" i="9" s="1"/>
  <c r="DH161" i="9"/>
  <c r="GV161" i="9" s="1"/>
  <c r="DF161" i="9"/>
  <c r="GT161" i="9" s="1"/>
  <c r="DG161" i="9"/>
  <c r="GU161" i="9" s="1"/>
  <c r="DL161" i="9"/>
  <c r="GZ161" i="9" s="1"/>
  <c r="DE161" i="9"/>
  <c r="GS161" i="9" s="1"/>
  <c r="DJ161" i="9"/>
  <c r="GX161" i="9" s="1"/>
  <c r="DK161" i="9"/>
  <c r="GY161" i="9" s="1"/>
  <c r="DI161" i="9"/>
  <c r="GW161" i="9" s="1"/>
  <c r="DM161" i="9"/>
  <c r="HA161" i="9" s="1"/>
  <c r="DN161" i="9"/>
  <c r="HB161" i="9" s="1"/>
  <c r="DC161" i="9"/>
  <c r="GQ161" i="9" s="1"/>
  <c r="DB161" i="9"/>
  <c r="GP161" i="9" s="1"/>
  <c r="DA161" i="9"/>
  <c r="GO161" i="9" s="1"/>
  <c r="CZ161" i="9"/>
  <c r="GN161" i="9" s="1"/>
  <c r="CY161" i="9"/>
  <c r="GM161" i="9" s="1"/>
  <c r="CX161" i="9"/>
  <c r="GL161" i="9" s="1"/>
  <c r="CW161" i="9"/>
  <c r="GK161" i="9" s="1"/>
  <c r="CV161" i="9"/>
  <c r="GJ161" i="9" s="1"/>
  <c r="CT161" i="9"/>
  <c r="GH161" i="9" s="1"/>
  <c r="CS161" i="9"/>
  <c r="GG161" i="9" s="1"/>
  <c r="CR161" i="9"/>
  <c r="GF161" i="9" s="1"/>
  <c r="BJ97" i="9"/>
  <c r="CQ161" i="9"/>
  <c r="GE161" i="9" s="1"/>
  <c r="BI49" i="9"/>
  <c r="T143" i="9" s="1"/>
  <c r="BO783" i="8"/>
  <c r="BN67" i="9" s="1"/>
  <c r="G161" i="9" s="1"/>
  <c r="CU161" i="9" s="1"/>
  <c r="GI161" i="9" s="1"/>
  <c r="BJ772" i="8"/>
  <c r="BJ762" i="8"/>
  <c r="BI65" i="9" s="1"/>
  <c r="D159" i="9" s="1"/>
  <c r="BJ746" i="8"/>
  <c r="BI64" i="9" s="1"/>
  <c r="E158" i="9" s="1"/>
  <c r="BJ731" i="8"/>
  <c r="BI63" i="9" s="1"/>
  <c r="F157" i="9" s="1"/>
  <c r="BJ724" i="8"/>
  <c r="BI62" i="9" s="1"/>
  <c r="G156" i="9" s="1"/>
  <c r="BJ709" i="8"/>
  <c r="BI61" i="9" s="1"/>
  <c r="H155" i="9" s="1"/>
  <c r="BJ692" i="8"/>
  <c r="BI60" i="9" s="1"/>
  <c r="I154" i="9" s="1"/>
  <c r="BJ682" i="8"/>
  <c r="BI59" i="9" s="1"/>
  <c r="J153" i="9" s="1"/>
  <c r="BJ674" i="8"/>
  <c r="BI58" i="9" s="1"/>
  <c r="K152" i="9" s="1"/>
  <c r="BJ666" i="8"/>
  <c r="BI57" i="9" s="1"/>
  <c r="L151" i="9" s="1"/>
  <c r="BJ660" i="8"/>
  <c r="BI56" i="9" s="1"/>
  <c r="M150" i="9" s="1"/>
  <c r="BJ655" i="8"/>
  <c r="BI55" i="9" s="1"/>
  <c r="N149" i="9" s="1"/>
  <c r="BJ643" i="8"/>
  <c r="BI54" i="9" s="1"/>
  <c r="O148" i="9" s="1"/>
  <c r="BJ636" i="8"/>
  <c r="BI53" i="9" s="1"/>
  <c r="P147" i="9" s="1"/>
  <c r="BJ627" i="8"/>
  <c r="BI52" i="9" s="1"/>
  <c r="Q146" i="9" s="1"/>
  <c r="BJ620" i="8"/>
  <c r="BI51" i="9" s="1"/>
  <c r="R145" i="9" s="1"/>
  <c r="BJ613" i="8"/>
  <c r="BI50" i="9" s="1"/>
  <c r="S144" i="9" s="1"/>
  <c r="BJ601" i="8"/>
  <c r="BI48" i="9" s="1"/>
  <c r="U142" i="9" s="1"/>
  <c r="BJ593" i="8"/>
  <c r="BI47" i="9" s="1"/>
  <c r="V141" i="9" s="1"/>
  <c r="BJ580" i="8"/>
  <c r="BI46" i="9" s="1"/>
  <c r="W140" i="9" s="1"/>
  <c r="BJ573" i="8"/>
  <c r="BI45" i="9" s="1"/>
  <c r="X139" i="9" s="1"/>
  <c r="BJ560" i="8"/>
  <c r="BI44" i="9" s="1"/>
  <c r="Y138" i="9" s="1"/>
  <c r="BJ546" i="8"/>
  <c r="BI43" i="9" s="1"/>
  <c r="Z137" i="9" s="1"/>
  <c r="BJ534" i="8"/>
  <c r="BI42" i="9" s="1"/>
  <c r="AA136" i="9" s="1"/>
  <c r="BJ524" i="8"/>
  <c r="BI41" i="9" s="1"/>
  <c r="AB135" i="9" s="1"/>
  <c r="BJ515" i="8"/>
  <c r="BI40" i="9" s="1"/>
  <c r="AC134" i="9" s="1"/>
  <c r="BJ505" i="8"/>
  <c r="BI39" i="9" s="1"/>
  <c r="AD133" i="9" s="1"/>
  <c r="BJ495" i="8"/>
  <c r="BI38" i="9" s="1"/>
  <c r="AE132" i="9" s="1"/>
  <c r="BJ479" i="8"/>
  <c r="BI37" i="9" s="1"/>
  <c r="AF131" i="9" s="1"/>
  <c r="BJ467" i="8"/>
  <c r="BI36" i="9" s="1"/>
  <c r="AG130" i="9" s="1"/>
  <c r="BJ452" i="8"/>
  <c r="BI35" i="9" s="1"/>
  <c r="AH129" i="9" s="1"/>
  <c r="BJ435" i="8"/>
  <c r="BI34" i="9" s="1"/>
  <c r="AI128" i="9" s="1"/>
  <c r="BJ417" i="8"/>
  <c r="BI33" i="9" s="1"/>
  <c r="AJ127" i="9" s="1"/>
  <c r="BJ403" i="8"/>
  <c r="BI32" i="9" s="1"/>
  <c r="AK126" i="9" s="1"/>
  <c r="BJ393" i="8"/>
  <c r="BI31" i="9" s="1"/>
  <c r="AL125" i="9" s="1"/>
  <c r="BJ379" i="8"/>
  <c r="BI30" i="9" s="1"/>
  <c r="AM124" i="9" s="1"/>
  <c r="BJ362" i="8"/>
  <c r="BI29" i="9" s="1"/>
  <c r="AN123" i="9" s="1"/>
  <c r="BJ345" i="8"/>
  <c r="BI28" i="9" s="1"/>
  <c r="AO122" i="9" s="1"/>
  <c r="BJ337" i="8"/>
  <c r="BI27" i="9" s="1"/>
  <c r="AP121" i="9" s="1"/>
  <c r="BJ324" i="8"/>
  <c r="BI26" i="9" s="1"/>
  <c r="AQ120" i="9" s="1"/>
  <c r="BJ306" i="8"/>
  <c r="BI25" i="9" s="1"/>
  <c r="AR119" i="9" s="1"/>
  <c r="BJ298" i="8"/>
  <c r="BI24" i="9" s="1"/>
  <c r="AS118" i="9" s="1"/>
  <c r="BJ284" i="8"/>
  <c r="BI23" i="9" s="1"/>
  <c r="AT117" i="9" s="1"/>
  <c r="BJ275" i="8"/>
  <c r="BI22" i="9" s="1"/>
  <c r="AU116" i="9" s="1"/>
  <c r="BJ256" i="8"/>
  <c r="BI21" i="9" s="1"/>
  <c r="AV115" i="9" s="1"/>
  <c r="BJ247" i="8"/>
  <c r="BI20" i="9" s="1"/>
  <c r="AW114" i="9" s="1"/>
  <c r="BJ236" i="8"/>
  <c r="BI19" i="9" s="1"/>
  <c r="AX113" i="9" s="1"/>
  <c r="BJ224" i="8"/>
  <c r="BI18" i="9" s="1"/>
  <c r="AY112" i="9" s="1"/>
  <c r="BJ206" i="8"/>
  <c r="BI17" i="9" s="1"/>
  <c r="AZ111" i="9" s="1"/>
  <c r="BJ176" i="8"/>
  <c r="BI16" i="9" s="1"/>
  <c r="BA110" i="9" s="1"/>
  <c r="BJ154" i="8"/>
  <c r="BI15" i="9" s="1"/>
  <c r="BB109" i="9" s="1"/>
  <c r="BJ142" i="8"/>
  <c r="BI14" i="9" s="1"/>
  <c r="BC108" i="9" s="1"/>
  <c r="BJ132" i="8"/>
  <c r="BI13" i="9" s="1"/>
  <c r="BD107" i="9" s="1"/>
  <c r="BJ116" i="8"/>
  <c r="BI12" i="9" s="1"/>
  <c r="BE106" i="9" s="1"/>
  <c r="BJ93" i="8"/>
  <c r="BI11" i="9" s="1"/>
  <c r="BF105" i="9" s="1"/>
  <c r="BJ71" i="8"/>
  <c r="BI10" i="9" s="1"/>
  <c r="BG104" i="9" s="1"/>
  <c r="BJ41" i="8"/>
  <c r="BI9" i="9" s="1"/>
  <c r="BH103" i="9" s="1"/>
  <c r="BJ12" i="8"/>
  <c r="BI8" i="9" l="1"/>
  <c r="BI102" i="9" s="1"/>
  <c r="BI66" i="9"/>
  <c r="CN66" i="9" s="1"/>
  <c r="CV783" i="8"/>
  <c r="BI97" i="9" l="1"/>
  <c r="C160" i="9"/>
  <c r="BM19" i="2"/>
  <c r="DU160" i="9" l="1"/>
  <c r="HI160" i="9" s="1"/>
  <c r="DR160" i="9"/>
  <c r="HF160" i="9" s="1"/>
  <c r="DT160" i="9"/>
  <c r="HH160" i="9" s="1"/>
  <c r="DS160" i="9"/>
  <c r="HG160" i="9" s="1"/>
  <c r="DQ160" i="9"/>
  <c r="HE160" i="9" s="1"/>
  <c r="DL160" i="9"/>
  <c r="GZ160" i="9" s="1"/>
  <c r="DF160" i="9"/>
  <c r="GT160" i="9" s="1"/>
  <c r="DK160" i="9"/>
  <c r="GY160" i="9" s="1"/>
  <c r="DP160" i="9"/>
  <c r="HD160" i="9" s="1"/>
  <c r="DE160" i="9"/>
  <c r="GS160" i="9" s="1"/>
  <c r="DJ160" i="9"/>
  <c r="GX160" i="9" s="1"/>
  <c r="DI160" i="9"/>
  <c r="GW160" i="9" s="1"/>
  <c r="DH160" i="9"/>
  <c r="GV160" i="9" s="1"/>
  <c r="DM160" i="9"/>
  <c r="HA160" i="9" s="1"/>
  <c r="DG160" i="9"/>
  <c r="GU160" i="9" s="1"/>
  <c r="DN160" i="9"/>
  <c r="HB160" i="9" s="1"/>
  <c r="DO160" i="9"/>
  <c r="HC160" i="9" s="1"/>
  <c r="DD160" i="9"/>
  <c r="GR160" i="9" s="1"/>
  <c r="DC160" i="9"/>
  <c r="GQ160" i="9" s="1"/>
  <c r="DB160" i="9"/>
  <c r="GP160" i="9" s="1"/>
  <c r="DA160" i="9"/>
  <c r="GO160" i="9" s="1"/>
  <c r="CZ160" i="9"/>
  <c r="GN160" i="9" s="1"/>
  <c r="CY160" i="9"/>
  <c r="GM160" i="9" s="1"/>
  <c r="CX160" i="9"/>
  <c r="GL160" i="9" s="1"/>
  <c r="CW160" i="9"/>
  <c r="GK160" i="9" s="1"/>
  <c r="CU160" i="9"/>
  <c r="GI160" i="9" s="1"/>
  <c r="CT160" i="9"/>
  <c r="GH160" i="9" s="1"/>
  <c r="CV160" i="9"/>
  <c r="GJ160" i="9" s="1"/>
  <c r="CS160" i="9"/>
  <c r="GG160" i="9" s="1"/>
  <c r="CR160" i="9"/>
  <c r="GF160" i="9" s="1"/>
  <c r="CQ160" i="9"/>
  <c r="GE160" i="9" s="1"/>
  <c r="BH49" i="9"/>
  <c r="S143" i="9" s="1"/>
  <c r="BN49" i="9"/>
  <c r="Y143" i="9" s="1"/>
  <c r="BI762" i="8"/>
  <c r="BH65" i="9" s="1"/>
  <c r="CN65" i="9" s="1"/>
  <c r="BI746" i="8"/>
  <c r="BH64" i="9" s="1"/>
  <c r="D158" i="9" s="1"/>
  <c r="BI731" i="8"/>
  <c r="BH63" i="9" s="1"/>
  <c r="E157" i="9" s="1"/>
  <c r="BI724" i="8"/>
  <c r="BH62" i="9" s="1"/>
  <c r="F156" i="9" s="1"/>
  <c r="BI709" i="8"/>
  <c r="BH61" i="9" s="1"/>
  <c r="G155" i="9" s="1"/>
  <c r="BI692" i="8"/>
  <c r="BH60" i="9" s="1"/>
  <c r="H154" i="9" s="1"/>
  <c r="BI682" i="8"/>
  <c r="BH59" i="9" s="1"/>
  <c r="I153" i="9" s="1"/>
  <c r="BI674" i="8"/>
  <c r="BH58" i="9" s="1"/>
  <c r="J152" i="9" s="1"/>
  <c r="BI666" i="8"/>
  <c r="BH57" i="9" s="1"/>
  <c r="K151" i="9" s="1"/>
  <c r="BI660" i="8"/>
  <c r="BH56" i="9" s="1"/>
  <c r="L150" i="9" s="1"/>
  <c r="BI655" i="8"/>
  <c r="BH55" i="9" s="1"/>
  <c r="M149" i="9" s="1"/>
  <c r="BI643" i="8"/>
  <c r="BH54" i="9" s="1"/>
  <c r="N148" i="9" s="1"/>
  <c r="BI636" i="8"/>
  <c r="BH53" i="9" s="1"/>
  <c r="O147" i="9" s="1"/>
  <c r="BI627" i="8"/>
  <c r="BH52" i="9" s="1"/>
  <c r="P146" i="9" s="1"/>
  <c r="BI620" i="8"/>
  <c r="BH51" i="9" s="1"/>
  <c r="Q145" i="9" s="1"/>
  <c r="BI613" i="8"/>
  <c r="BH50" i="9" s="1"/>
  <c r="R144" i="9" s="1"/>
  <c r="BI601" i="8"/>
  <c r="BH48" i="9" s="1"/>
  <c r="T142" i="9" s="1"/>
  <c r="BI593" i="8"/>
  <c r="BH47" i="9" s="1"/>
  <c r="U141" i="9" s="1"/>
  <c r="BI580" i="8"/>
  <c r="BH46" i="9" s="1"/>
  <c r="V140" i="9" s="1"/>
  <c r="BI573" i="8"/>
  <c r="BH45" i="9" s="1"/>
  <c r="W139" i="9" s="1"/>
  <c r="BI560" i="8"/>
  <c r="BH44" i="9" s="1"/>
  <c r="X138" i="9" s="1"/>
  <c r="BI546" i="8"/>
  <c r="BH43" i="9" s="1"/>
  <c r="Y137" i="9" s="1"/>
  <c r="BI534" i="8"/>
  <c r="BH42" i="9" s="1"/>
  <c r="Z136" i="9" s="1"/>
  <c r="BI524" i="8"/>
  <c r="BH41" i="9" s="1"/>
  <c r="AA135" i="9" s="1"/>
  <c r="BI515" i="8"/>
  <c r="BH40" i="9" s="1"/>
  <c r="AB134" i="9" s="1"/>
  <c r="BI505" i="8"/>
  <c r="BH39" i="9" s="1"/>
  <c r="AC133" i="9" s="1"/>
  <c r="BI495" i="8"/>
  <c r="BH38" i="9" s="1"/>
  <c r="AD132" i="9" s="1"/>
  <c r="BI479" i="8"/>
  <c r="BH37" i="9" s="1"/>
  <c r="AE131" i="9" s="1"/>
  <c r="BI467" i="8"/>
  <c r="BH36" i="9" s="1"/>
  <c r="AF130" i="9" s="1"/>
  <c r="BI452" i="8"/>
  <c r="BH35" i="9" s="1"/>
  <c r="AG129" i="9" s="1"/>
  <c r="BI435" i="8"/>
  <c r="BH34" i="9" s="1"/>
  <c r="AH128" i="9" s="1"/>
  <c r="BI417" i="8"/>
  <c r="BH33" i="9" s="1"/>
  <c r="AI127" i="9" s="1"/>
  <c r="BI403" i="8"/>
  <c r="BH32" i="9" s="1"/>
  <c r="AJ126" i="9" s="1"/>
  <c r="BI393" i="8"/>
  <c r="BH31" i="9" s="1"/>
  <c r="AK125" i="9" s="1"/>
  <c r="BI379" i="8"/>
  <c r="BH30" i="9" s="1"/>
  <c r="AL124" i="9" s="1"/>
  <c r="BI362" i="8"/>
  <c r="BH29" i="9" s="1"/>
  <c r="AM123" i="9" s="1"/>
  <c r="BI345" i="8"/>
  <c r="BH28" i="9" s="1"/>
  <c r="AN122" i="9" s="1"/>
  <c r="BI337" i="8"/>
  <c r="BH27" i="9" s="1"/>
  <c r="AO121" i="9" s="1"/>
  <c r="BI324" i="8"/>
  <c r="BH26" i="9" s="1"/>
  <c r="AP120" i="9" s="1"/>
  <c r="BI306" i="8"/>
  <c r="BH25" i="9" s="1"/>
  <c r="AQ119" i="9" s="1"/>
  <c r="BI298" i="8"/>
  <c r="BH24" i="9" s="1"/>
  <c r="AR118" i="9" s="1"/>
  <c r="BI284" i="8"/>
  <c r="BH23" i="9" s="1"/>
  <c r="AS117" i="9" s="1"/>
  <c r="BI275" i="8"/>
  <c r="BH22" i="9" s="1"/>
  <c r="AT116" i="9" s="1"/>
  <c r="BI256" i="8"/>
  <c r="BH21" i="9" s="1"/>
  <c r="AU115" i="9" s="1"/>
  <c r="BI247" i="8"/>
  <c r="BH20" i="9" s="1"/>
  <c r="AV114" i="9" s="1"/>
  <c r="BI236" i="8"/>
  <c r="BH19" i="9" s="1"/>
  <c r="AW113" i="9" s="1"/>
  <c r="BI224" i="8"/>
  <c r="BH18" i="9" s="1"/>
  <c r="AX112" i="9" s="1"/>
  <c r="BI206" i="8"/>
  <c r="BH17" i="9" s="1"/>
  <c r="AY111" i="9" s="1"/>
  <c r="BI176" i="8"/>
  <c r="BH16" i="9" s="1"/>
  <c r="AZ110" i="9" s="1"/>
  <c r="BI154" i="8"/>
  <c r="BH15" i="9" s="1"/>
  <c r="BA109" i="9" s="1"/>
  <c r="BI142" i="8"/>
  <c r="BH14" i="9" s="1"/>
  <c r="BB108" i="9" s="1"/>
  <c r="BI132" i="8"/>
  <c r="BH13" i="9" s="1"/>
  <c r="BC107" i="9" s="1"/>
  <c r="BI116" i="8"/>
  <c r="BH12" i="9" s="1"/>
  <c r="BD106" i="9" s="1"/>
  <c r="BI93" i="8"/>
  <c r="BH11" i="9" s="1"/>
  <c r="BE105" i="9" s="1"/>
  <c r="BI71" i="8"/>
  <c r="BH10" i="9" s="1"/>
  <c r="BF104" i="9" s="1"/>
  <c r="BI41" i="8"/>
  <c r="BH9" i="9" s="1"/>
  <c r="BG103" i="9" s="1"/>
  <c r="BI12" i="8"/>
  <c r="BH8" i="9" l="1"/>
  <c r="BH102" i="9" s="1"/>
  <c r="C159" i="9"/>
  <c r="CV772" i="8"/>
  <c r="B3" i="9"/>
  <c r="B4" i="5"/>
  <c r="B5" i="4"/>
  <c r="B5" i="3"/>
  <c r="B4" i="2"/>
  <c r="DV159" i="9" l="1"/>
  <c r="HJ159" i="9" s="1"/>
  <c r="DT159" i="9"/>
  <c r="HH159" i="9" s="1"/>
  <c r="DS159" i="9"/>
  <c r="HG159" i="9" s="1"/>
  <c r="DR159" i="9"/>
  <c r="HF159" i="9" s="1"/>
  <c r="DU159" i="9"/>
  <c r="HI159" i="9" s="1"/>
  <c r="DI159" i="9"/>
  <c r="GW159" i="9" s="1"/>
  <c r="DN159" i="9"/>
  <c r="HB159" i="9" s="1"/>
  <c r="DM159" i="9"/>
  <c r="HA159" i="9" s="1"/>
  <c r="DH159" i="9"/>
  <c r="GV159" i="9" s="1"/>
  <c r="DQ159" i="9"/>
  <c r="HE159" i="9" s="1"/>
  <c r="DF159" i="9"/>
  <c r="GT159" i="9" s="1"/>
  <c r="DG159" i="9"/>
  <c r="GU159" i="9" s="1"/>
  <c r="DL159" i="9"/>
  <c r="GZ159" i="9" s="1"/>
  <c r="DJ159" i="9"/>
  <c r="GX159" i="9" s="1"/>
  <c r="DK159" i="9"/>
  <c r="GY159" i="9" s="1"/>
  <c r="DO159" i="9"/>
  <c r="HC159" i="9" s="1"/>
  <c r="DP159" i="9"/>
  <c r="HD159" i="9" s="1"/>
  <c r="DE159" i="9"/>
  <c r="GS159" i="9" s="1"/>
  <c r="DD159" i="9"/>
  <c r="GR159" i="9" s="1"/>
  <c r="DC159" i="9"/>
  <c r="GQ159" i="9" s="1"/>
  <c r="DB159" i="9"/>
  <c r="GP159" i="9" s="1"/>
  <c r="DA159" i="9"/>
  <c r="GO159" i="9" s="1"/>
  <c r="CZ159" i="9"/>
  <c r="GN159" i="9" s="1"/>
  <c r="CY159" i="9"/>
  <c r="GM159" i="9" s="1"/>
  <c r="CX159" i="9"/>
  <c r="GL159" i="9" s="1"/>
  <c r="CV159" i="9"/>
  <c r="GJ159" i="9" s="1"/>
  <c r="CU159" i="9"/>
  <c r="GI159" i="9" s="1"/>
  <c r="CT159" i="9"/>
  <c r="GH159" i="9" s="1"/>
  <c r="CS159" i="9"/>
  <c r="GG159" i="9" s="1"/>
  <c r="CR159" i="9"/>
  <c r="GF159" i="9" s="1"/>
  <c r="BH97" i="9"/>
  <c r="CQ159" i="9"/>
  <c r="GE159" i="9" s="1"/>
  <c r="AX19" i="2"/>
  <c r="B4" i="6" l="1"/>
  <c r="CP108" i="9"/>
  <c r="GD108" i="9" s="1"/>
  <c r="BO762" i="8"/>
  <c r="BN65" i="9" s="1"/>
  <c r="I159" i="9" s="1"/>
  <c r="CW159" i="9" s="1"/>
  <c r="GK159" i="9" s="1"/>
  <c r="BO746" i="8"/>
  <c r="BN64" i="9" s="1"/>
  <c r="J158" i="9" s="1"/>
  <c r="BH746" i="8"/>
  <c r="BG64" i="9" s="1"/>
  <c r="CN64" i="9" s="1"/>
  <c r="BO731" i="8"/>
  <c r="BN63" i="9" s="1"/>
  <c r="K157" i="9" s="1"/>
  <c r="BH731" i="8"/>
  <c r="BG63" i="9" s="1"/>
  <c r="D157" i="9" s="1"/>
  <c r="BG731" i="8"/>
  <c r="BF63" i="9" s="1"/>
  <c r="CN63" i="9" s="1"/>
  <c r="BO724" i="8"/>
  <c r="BN62" i="9" s="1"/>
  <c r="L156" i="9" s="1"/>
  <c r="BH724" i="8"/>
  <c r="BG62" i="9" s="1"/>
  <c r="E156" i="9" s="1"/>
  <c r="BG724" i="8"/>
  <c r="BF62" i="9" s="1"/>
  <c r="D156" i="9" s="1"/>
  <c r="BF724" i="8"/>
  <c r="BE62" i="9" s="1"/>
  <c r="CN62" i="9" s="1"/>
  <c r="BO709" i="8"/>
  <c r="BN61" i="9" s="1"/>
  <c r="M155" i="9" s="1"/>
  <c r="BH709" i="8"/>
  <c r="BG61" i="9" s="1"/>
  <c r="F155" i="9" s="1"/>
  <c r="BG709" i="8"/>
  <c r="BF61" i="9" s="1"/>
  <c r="E155" i="9" s="1"/>
  <c r="BF709" i="8"/>
  <c r="BE709" i="8"/>
  <c r="BD61" i="9" s="1"/>
  <c r="CN61" i="9" s="1"/>
  <c r="BO692" i="8"/>
  <c r="BN60" i="9" s="1"/>
  <c r="N154" i="9" s="1"/>
  <c r="BH692" i="8"/>
  <c r="BG60" i="9" s="1"/>
  <c r="G154" i="9" s="1"/>
  <c r="BG692" i="8"/>
  <c r="BF60" i="9" s="1"/>
  <c r="F154" i="9" s="1"/>
  <c r="BF692" i="8"/>
  <c r="BE60" i="9" s="1"/>
  <c r="E154" i="9" s="1"/>
  <c r="BE692" i="8"/>
  <c r="BD60" i="9" s="1"/>
  <c r="D154" i="9" s="1"/>
  <c r="BD692" i="8"/>
  <c r="BC60" i="9" s="1"/>
  <c r="CN60" i="9" s="1"/>
  <c r="BO682" i="8"/>
  <c r="BN59" i="9" s="1"/>
  <c r="O153" i="9" s="1"/>
  <c r="BH682" i="8"/>
  <c r="BG59" i="9" s="1"/>
  <c r="H153" i="9" s="1"/>
  <c r="BG682" i="8"/>
  <c r="BF59" i="9" s="1"/>
  <c r="G153" i="9" s="1"/>
  <c r="BF682" i="8"/>
  <c r="BE59" i="9" s="1"/>
  <c r="F153" i="9" s="1"/>
  <c r="BE682" i="8"/>
  <c r="BD59" i="9" s="1"/>
  <c r="E153" i="9" s="1"/>
  <c r="BD682" i="8"/>
  <c r="BC59" i="9" s="1"/>
  <c r="D153" i="9" s="1"/>
  <c r="BC682" i="8"/>
  <c r="BB59" i="9" s="1"/>
  <c r="CN59" i="9" s="1"/>
  <c r="BO674" i="8"/>
  <c r="BN58" i="9" s="1"/>
  <c r="P152" i="9" s="1"/>
  <c r="BH674" i="8"/>
  <c r="BG58" i="9" s="1"/>
  <c r="I152" i="9" s="1"/>
  <c r="BG674" i="8"/>
  <c r="BF58" i="9" s="1"/>
  <c r="H152" i="9" s="1"/>
  <c r="BF674" i="8"/>
  <c r="BE58" i="9" s="1"/>
  <c r="G152" i="9" s="1"/>
  <c r="BE674" i="8"/>
  <c r="BD58" i="9" s="1"/>
  <c r="F152" i="9" s="1"/>
  <c r="BD674" i="8"/>
  <c r="BC58" i="9" s="1"/>
  <c r="E152" i="9" s="1"/>
  <c r="BC674" i="8"/>
  <c r="BB58" i="9" s="1"/>
  <c r="D152" i="9" s="1"/>
  <c r="BB674" i="8"/>
  <c r="BA58" i="9" s="1"/>
  <c r="CN58" i="9" s="1"/>
  <c r="BO666" i="8"/>
  <c r="BN57" i="9" s="1"/>
  <c r="Q151" i="9" s="1"/>
  <c r="BH666" i="8"/>
  <c r="BG57" i="9" s="1"/>
  <c r="J151" i="9" s="1"/>
  <c r="BG666" i="8"/>
  <c r="BF57" i="9" s="1"/>
  <c r="I151" i="9" s="1"/>
  <c r="BF666" i="8"/>
  <c r="BE57" i="9" s="1"/>
  <c r="H151" i="9" s="1"/>
  <c r="BE666" i="8"/>
  <c r="BD57" i="9" s="1"/>
  <c r="G151" i="9" s="1"/>
  <c r="BD666" i="8"/>
  <c r="BC57" i="9" s="1"/>
  <c r="F151" i="9" s="1"/>
  <c r="BC666" i="8"/>
  <c r="BB57" i="9" s="1"/>
  <c r="E151" i="9" s="1"/>
  <c r="BB666" i="8"/>
  <c r="BA57" i="9" s="1"/>
  <c r="D151" i="9" s="1"/>
  <c r="BA666" i="8"/>
  <c r="AZ57" i="9" s="1"/>
  <c r="CN57" i="9" s="1"/>
  <c r="BO660" i="8"/>
  <c r="BN56" i="9" s="1"/>
  <c r="R150" i="9" s="1"/>
  <c r="BH660" i="8"/>
  <c r="BG56" i="9" s="1"/>
  <c r="K150" i="9" s="1"/>
  <c r="BG660" i="8"/>
  <c r="BF56" i="9" s="1"/>
  <c r="J150" i="9" s="1"/>
  <c r="BF660" i="8"/>
  <c r="BE56" i="9" s="1"/>
  <c r="I150" i="9" s="1"/>
  <c r="BE660" i="8"/>
  <c r="BD56" i="9" s="1"/>
  <c r="H150" i="9" s="1"/>
  <c r="BD660" i="8"/>
  <c r="BC56" i="9" s="1"/>
  <c r="G150" i="9" s="1"/>
  <c r="BC660" i="8"/>
  <c r="BB56" i="9" s="1"/>
  <c r="F150" i="9" s="1"/>
  <c r="BB660" i="8"/>
  <c r="BA56" i="9" s="1"/>
  <c r="E150" i="9" s="1"/>
  <c r="BA660" i="8"/>
  <c r="AZ56" i="9" s="1"/>
  <c r="D150" i="9" s="1"/>
  <c r="AZ660" i="8"/>
  <c r="AY56" i="9" s="1"/>
  <c r="CN56" i="9" s="1"/>
  <c r="BO655" i="8"/>
  <c r="BN55" i="9" s="1"/>
  <c r="S149" i="9" s="1"/>
  <c r="BH655" i="8"/>
  <c r="BG55" i="9" s="1"/>
  <c r="L149" i="9" s="1"/>
  <c r="BG655" i="8"/>
  <c r="BF55" i="9" s="1"/>
  <c r="K149" i="9" s="1"/>
  <c r="BF655" i="8"/>
  <c r="BE55" i="9" s="1"/>
  <c r="J149" i="9" s="1"/>
  <c r="BE655" i="8"/>
  <c r="BD55" i="9" s="1"/>
  <c r="I149" i="9" s="1"/>
  <c r="BD655" i="8"/>
  <c r="BC55" i="9" s="1"/>
  <c r="H149" i="9" s="1"/>
  <c r="BC655" i="8"/>
  <c r="BB55" i="9" s="1"/>
  <c r="G149" i="9" s="1"/>
  <c r="BB655" i="8"/>
  <c r="BA55" i="9" s="1"/>
  <c r="F149" i="9" s="1"/>
  <c r="BA655" i="8"/>
  <c r="AZ55" i="9" s="1"/>
  <c r="E149" i="9" s="1"/>
  <c r="AZ655" i="8"/>
  <c r="AY55" i="9" s="1"/>
  <c r="D149" i="9" s="1"/>
  <c r="AY655" i="8"/>
  <c r="AX55" i="9" s="1"/>
  <c r="CN55" i="9" s="1"/>
  <c r="BO643" i="8"/>
  <c r="BN54" i="9" s="1"/>
  <c r="T148" i="9" s="1"/>
  <c r="BH643" i="8"/>
  <c r="BG54" i="9" s="1"/>
  <c r="M148" i="9" s="1"/>
  <c r="BG643" i="8"/>
  <c r="BF54" i="9" s="1"/>
  <c r="L148" i="9" s="1"/>
  <c r="BF643" i="8"/>
  <c r="BE54" i="9" s="1"/>
  <c r="K148" i="9" s="1"/>
  <c r="BE643" i="8"/>
  <c r="BD54" i="9" s="1"/>
  <c r="J148" i="9" s="1"/>
  <c r="BD643" i="8"/>
  <c r="BC54" i="9" s="1"/>
  <c r="I148" i="9" s="1"/>
  <c r="BC643" i="8"/>
  <c r="BB54" i="9" s="1"/>
  <c r="H148" i="9" s="1"/>
  <c r="BB643" i="8"/>
  <c r="BA54" i="9" s="1"/>
  <c r="G148" i="9" s="1"/>
  <c r="BA643" i="8"/>
  <c r="AZ54" i="9" s="1"/>
  <c r="F148" i="9" s="1"/>
  <c r="AZ643" i="8"/>
  <c r="AY54" i="9" s="1"/>
  <c r="E148" i="9" s="1"/>
  <c r="AY643" i="8"/>
  <c r="AX54" i="9" s="1"/>
  <c r="D148" i="9" s="1"/>
  <c r="AX643" i="8"/>
  <c r="AW54" i="9" s="1"/>
  <c r="CN54" i="9" s="1"/>
  <c r="BO636" i="8"/>
  <c r="BN53" i="9" s="1"/>
  <c r="U147" i="9" s="1"/>
  <c r="BH636" i="8"/>
  <c r="BG53" i="9" s="1"/>
  <c r="N147" i="9" s="1"/>
  <c r="BG636" i="8"/>
  <c r="BF53" i="9" s="1"/>
  <c r="M147" i="9" s="1"/>
  <c r="BF636" i="8"/>
  <c r="BE53" i="9" s="1"/>
  <c r="L147" i="9" s="1"/>
  <c r="BE636" i="8"/>
  <c r="BD53" i="9" s="1"/>
  <c r="K147" i="9" s="1"/>
  <c r="BD636" i="8"/>
  <c r="BC53" i="9" s="1"/>
  <c r="J147" i="9" s="1"/>
  <c r="BC636" i="8"/>
  <c r="BB53" i="9" s="1"/>
  <c r="I147" i="9" s="1"/>
  <c r="BB636" i="8"/>
  <c r="BA53" i="9" s="1"/>
  <c r="H147" i="9" s="1"/>
  <c r="BA636" i="8"/>
  <c r="AZ53" i="9" s="1"/>
  <c r="G147" i="9" s="1"/>
  <c r="AZ636" i="8"/>
  <c r="AY53" i="9" s="1"/>
  <c r="F147" i="9" s="1"/>
  <c r="AY636" i="8"/>
  <c r="AX53" i="9" s="1"/>
  <c r="E147" i="9" s="1"/>
  <c r="AX636" i="8"/>
  <c r="AW53" i="9" s="1"/>
  <c r="D147" i="9" s="1"/>
  <c r="AW636" i="8"/>
  <c r="AV53" i="9" s="1"/>
  <c r="CN53" i="9" s="1"/>
  <c r="BO627" i="8"/>
  <c r="BN52" i="9" s="1"/>
  <c r="V146" i="9" s="1"/>
  <c r="BH627" i="8"/>
  <c r="BG52" i="9" s="1"/>
  <c r="O146" i="9" s="1"/>
  <c r="BG627" i="8"/>
  <c r="BF52" i="9" s="1"/>
  <c r="N146" i="9" s="1"/>
  <c r="BF627" i="8"/>
  <c r="BE52" i="9" s="1"/>
  <c r="M146" i="9" s="1"/>
  <c r="BE627" i="8"/>
  <c r="BD52" i="9" s="1"/>
  <c r="L146" i="9" s="1"/>
  <c r="BD627" i="8"/>
  <c r="BC52" i="9" s="1"/>
  <c r="K146" i="9" s="1"/>
  <c r="BC627" i="8"/>
  <c r="BB52" i="9" s="1"/>
  <c r="J146" i="9" s="1"/>
  <c r="BB627" i="8"/>
  <c r="BA52" i="9" s="1"/>
  <c r="I146" i="9" s="1"/>
  <c r="BA627" i="8"/>
  <c r="AZ52" i="9" s="1"/>
  <c r="H146" i="9" s="1"/>
  <c r="AZ627" i="8"/>
  <c r="AY52" i="9" s="1"/>
  <c r="G146" i="9" s="1"/>
  <c r="AY627" i="8"/>
  <c r="AX52" i="9" s="1"/>
  <c r="F146" i="9" s="1"/>
  <c r="AX627" i="8"/>
  <c r="AW52" i="9" s="1"/>
  <c r="E146" i="9" s="1"/>
  <c r="AW627" i="8"/>
  <c r="AV52" i="9" s="1"/>
  <c r="D146" i="9" s="1"/>
  <c r="AV627" i="8"/>
  <c r="AU52" i="9" s="1"/>
  <c r="CN52" i="9" s="1"/>
  <c r="BO620" i="8"/>
  <c r="BN51" i="9" s="1"/>
  <c r="W145" i="9" s="1"/>
  <c r="BH620" i="8"/>
  <c r="BG51" i="9" s="1"/>
  <c r="P145" i="9" s="1"/>
  <c r="BG620" i="8"/>
  <c r="BF51" i="9" s="1"/>
  <c r="O145" i="9" s="1"/>
  <c r="BF620" i="8"/>
  <c r="BE51" i="9" s="1"/>
  <c r="N145" i="9" s="1"/>
  <c r="BE620" i="8"/>
  <c r="BD51" i="9" s="1"/>
  <c r="M145" i="9" s="1"/>
  <c r="BD620" i="8"/>
  <c r="BC51" i="9" s="1"/>
  <c r="L145" i="9" s="1"/>
  <c r="BC620" i="8"/>
  <c r="BB51" i="9" s="1"/>
  <c r="K145" i="9" s="1"/>
  <c r="BB620" i="8"/>
  <c r="BA51" i="9" s="1"/>
  <c r="J145" i="9" s="1"/>
  <c r="BA620" i="8"/>
  <c r="AZ51" i="9" s="1"/>
  <c r="I145" i="9" s="1"/>
  <c r="AZ620" i="8"/>
  <c r="AY51" i="9" s="1"/>
  <c r="H145" i="9" s="1"/>
  <c r="AY620" i="8"/>
  <c r="AX51" i="9" s="1"/>
  <c r="G145" i="9" s="1"/>
  <c r="AX620" i="8"/>
  <c r="AW51" i="9" s="1"/>
  <c r="F145" i="9" s="1"/>
  <c r="AW620" i="8"/>
  <c r="AV51" i="9" s="1"/>
  <c r="E145" i="9" s="1"/>
  <c r="AV620" i="8"/>
  <c r="AU51" i="9" s="1"/>
  <c r="D145" i="9" s="1"/>
  <c r="AU620" i="8"/>
  <c r="AT51" i="9" s="1"/>
  <c r="CN51" i="9" s="1"/>
  <c r="BO613" i="8"/>
  <c r="BN50" i="9" s="1"/>
  <c r="X144" i="9" s="1"/>
  <c r="BH613" i="8"/>
  <c r="BG50" i="9" s="1"/>
  <c r="Q144" i="9" s="1"/>
  <c r="BG613" i="8"/>
  <c r="BF50" i="9" s="1"/>
  <c r="P144" i="9" s="1"/>
  <c r="BF613" i="8"/>
  <c r="BE50" i="9" s="1"/>
  <c r="O144" i="9" s="1"/>
  <c r="BE613" i="8"/>
  <c r="BD50" i="9" s="1"/>
  <c r="N144" i="9" s="1"/>
  <c r="BD613" i="8"/>
  <c r="BC50" i="9" s="1"/>
  <c r="M144" i="9" s="1"/>
  <c r="BC613" i="8"/>
  <c r="BB50" i="9" s="1"/>
  <c r="L144" i="9" s="1"/>
  <c r="BB613" i="8"/>
  <c r="BA50" i="9" s="1"/>
  <c r="K144" i="9" s="1"/>
  <c r="BA613" i="8"/>
  <c r="AZ50" i="9" s="1"/>
  <c r="J144" i="9" s="1"/>
  <c r="AZ613" i="8"/>
  <c r="AY50" i="9" s="1"/>
  <c r="I144" i="9" s="1"/>
  <c r="AY613" i="8"/>
  <c r="AX50" i="9" s="1"/>
  <c r="H144" i="9" s="1"/>
  <c r="AX613" i="8"/>
  <c r="AW50" i="9" s="1"/>
  <c r="G144" i="9" s="1"/>
  <c r="AW613" i="8"/>
  <c r="AV50" i="9" s="1"/>
  <c r="F144" i="9" s="1"/>
  <c r="AV613" i="8"/>
  <c r="AU50" i="9" s="1"/>
  <c r="E144" i="9" s="1"/>
  <c r="AU613" i="8"/>
  <c r="AT50" i="9" s="1"/>
  <c r="D144" i="9" s="1"/>
  <c r="AT613" i="8"/>
  <c r="AS50" i="9" s="1"/>
  <c r="CN50" i="9" s="1"/>
  <c r="BH605" i="8"/>
  <c r="BG49" i="9" s="1"/>
  <c r="R143" i="9" s="1"/>
  <c r="BG605" i="8"/>
  <c r="BF49" i="9" s="1"/>
  <c r="Q143" i="9" s="1"/>
  <c r="BF605" i="8"/>
  <c r="BE49" i="9" s="1"/>
  <c r="P143" i="9" s="1"/>
  <c r="BE605" i="8"/>
  <c r="BD49" i="9" s="1"/>
  <c r="O143" i="9" s="1"/>
  <c r="BD605" i="8"/>
  <c r="BC49" i="9" s="1"/>
  <c r="N143" i="9" s="1"/>
  <c r="BC605" i="8"/>
  <c r="BB49" i="9" s="1"/>
  <c r="M143" i="9" s="1"/>
  <c r="BB605" i="8"/>
  <c r="BA49" i="9" s="1"/>
  <c r="L143" i="9" s="1"/>
  <c r="BA605" i="8"/>
  <c r="AZ49" i="9" s="1"/>
  <c r="K143" i="9" s="1"/>
  <c r="AZ605" i="8"/>
  <c r="AY49" i="9" s="1"/>
  <c r="J143" i="9" s="1"/>
  <c r="AY605" i="8"/>
  <c r="AX49" i="9" s="1"/>
  <c r="I143" i="9" s="1"/>
  <c r="AX605" i="8"/>
  <c r="AW49" i="9" s="1"/>
  <c r="H143" i="9" s="1"/>
  <c r="AW605" i="8"/>
  <c r="AV49" i="9" s="1"/>
  <c r="G143" i="9" s="1"/>
  <c r="AV605" i="8"/>
  <c r="AU49" i="9" s="1"/>
  <c r="F143" i="9" s="1"/>
  <c r="AU605" i="8"/>
  <c r="AT49" i="9" s="1"/>
  <c r="E143" i="9" s="1"/>
  <c r="AT605" i="8"/>
  <c r="AS49" i="9" s="1"/>
  <c r="D143" i="9" s="1"/>
  <c r="AS605" i="8"/>
  <c r="AR49" i="9" s="1"/>
  <c r="CN49" i="9" s="1"/>
  <c r="CV605" i="8"/>
  <c r="BO601" i="8"/>
  <c r="BN48" i="9" s="1"/>
  <c r="Z142" i="9" s="1"/>
  <c r="BH601" i="8"/>
  <c r="BG48" i="9" s="1"/>
  <c r="S142" i="9" s="1"/>
  <c r="BG601" i="8"/>
  <c r="BF48" i="9" s="1"/>
  <c r="R142" i="9" s="1"/>
  <c r="BF601" i="8"/>
  <c r="BE48" i="9" s="1"/>
  <c r="Q142" i="9" s="1"/>
  <c r="BE601" i="8"/>
  <c r="BD48" i="9" s="1"/>
  <c r="P142" i="9" s="1"/>
  <c r="BD601" i="8"/>
  <c r="BC48" i="9" s="1"/>
  <c r="O142" i="9" s="1"/>
  <c r="BC601" i="8"/>
  <c r="BB48" i="9" s="1"/>
  <c r="N142" i="9" s="1"/>
  <c r="BB601" i="8"/>
  <c r="BA48" i="9" s="1"/>
  <c r="M142" i="9" s="1"/>
  <c r="BA601" i="8"/>
  <c r="AZ48" i="9" s="1"/>
  <c r="L142" i="9" s="1"/>
  <c r="AZ601" i="8"/>
  <c r="AY48" i="9" s="1"/>
  <c r="K142" i="9" s="1"/>
  <c r="AY601" i="8"/>
  <c r="AX48" i="9" s="1"/>
  <c r="J142" i="9" s="1"/>
  <c r="AX601" i="8"/>
  <c r="AW48" i="9" s="1"/>
  <c r="I142" i="9" s="1"/>
  <c r="AW601" i="8"/>
  <c r="AV48" i="9" s="1"/>
  <c r="H142" i="9" s="1"/>
  <c r="AV601" i="8"/>
  <c r="AU48" i="9" s="1"/>
  <c r="G142" i="9" s="1"/>
  <c r="AU601" i="8"/>
  <c r="AT48" i="9" s="1"/>
  <c r="F142" i="9" s="1"/>
  <c r="AT601" i="8"/>
  <c r="AS48" i="9" s="1"/>
  <c r="E142" i="9" s="1"/>
  <c r="AS601" i="8"/>
  <c r="AR48" i="9" s="1"/>
  <c r="D142" i="9" s="1"/>
  <c r="AR601" i="8"/>
  <c r="AQ48" i="9" s="1"/>
  <c r="CN48" i="9" s="1"/>
  <c r="BO593" i="8"/>
  <c r="BN47" i="9" s="1"/>
  <c r="AA141" i="9" s="1"/>
  <c r="BH593" i="8"/>
  <c r="BG47" i="9" s="1"/>
  <c r="T141" i="9" s="1"/>
  <c r="BG593" i="8"/>
  <c r="BF47" i="9" s="1"/>
  <c r="S141" i="9" s="1"/>
  <c r="BF593" i="8"/>
  <c r="BE47" i="9" s="1"/>
  <c r="R141" i="9" s="1"/>
  <c r="BE593" i="8"/>
  <c r="BD47" i="9" s="1"/>
  <c r="Q141" i="9" s="1"/>
  <c r="BD593" i="8"/>
  <c r="BC47" i="9" s="1"/>
  <c r="P141" i="9" s="1"/>
  <c r="BC593" i="8"/>
  <c r="BB47" i="9" s="1"/>
  <c r="O141" i="9" s="1"/>
  <c r="BB593" i="8"/>
  <c r="BA47" i="9" s="1"/>
  <c r="N141" i="9" s="1"/>
  <c r="BA593" i="8"/>
  <c r="AZ47" i="9" s="1"/>
  <c r="M141" i="9" s="1"/>
  <c r="AZ593" i="8"/>
  <c r="AY47" i="9" s="1"/>
  <c r="L141" i="9" s="1"/>
  <c r="AY593" i="8"/>
  <c r="AX47" i="9" s="1"/>
  <c r="K141" i="9" s="1"/>
  <c r="AX593" i="8"/>
  <c r="AW47" i="9" s="1"/>
  <c r="J141" i="9" s="1"/>
  <c r="AW593" i="8"/>
  <c r="AV47" i="9" s="1"/>
  <c r="I141" i="9" s="1"/>
  <c r="AV593" i="8"/>
  <c r="AU47" i="9" s="1"/>
  <c r="H141" i="9" s="1"/>
  <c r="AU593" i="8"/>
  <c r="AT47" i="9" s="1"/>
  <c r="G141" i="9" s="1"/>
  <c r="AT593" i="8"/>
  <c r="AS47" i="9" s="1"/>
  <c r="F141" i="9" s="1"/>
  <c r="AS593" i="8"/>
  <c r="AR47" i="9" s="1"/>
  <c r="E141" i="9" s="1"/>
  <c r="AR593" i="8"/>
  <c r="AQ47" i="9" s="1"/>
  <c r="D141" i="9" s="1"/>
  <c r="AQ593" i="8"/>
  <c r="AP47" i="9" s="1"/>
  <c r="CN47" i="9" s="1"/>
  <c r="BO580" i="8"/>
  <c r="BN46" i="9" s="1"/>
  <c r="AB140" i="9" s="1"/>
  <c r="BH580" i="8"/>
  <c r="BG46" i="9" s="1"/>
  <c r="U140" i="9" s="1"/>
  <c r="BG580" i="8"/>
  <c r="BF46" i="9" s="1"/>
  <c r="T140" i="9" s="1"/>
  <c r="BF580" i="8"/>
  <c r="BE46" i="9" s="1"/>
  <c r="S140" i="9" s="1"/>
  <c r="BE580" i="8"/>
  <c r="BD46" i="9" s="1"/>
  <c r="R140" i="9" s="1"/>
  <c r="BD580" i="8"/>
  <c r="BC46" i="9" s="1"/>
  <c r="Q140" i="9" s="1"/>
  <c r="BC580" i="8"/>
  <c r="BB46" i="9" s="1"/>
  <c r="P140" i="9" s="1"/>
  <c r="BB580" i="8"/>
  <c r="BA46" i="9" s="1"/>
  <c r="O140" i="9" s="1"/>
  <c r="BA580" i="8"/>
  <c r="AZ46" i="9" s="1"/>
  <c r="N140" i="9" s="1"/>
  <c r="AZ580" i="8"/>
  <c r="AY46" i="9" s="1"/>
  <c r="M140" i="9" s="1"/>
  <c r="AY580" i="8"/>
  <c r="AX46" i="9" s="1"/>
  <c r="L140" i="9" s="1"/>
  <c r="AX580" i="8"/>
  <c r="AW46" i="9" s="1"/>
  <c r="K140" i="9" s="1"/>
  <c r="AW580" i="8"/>
  <c r="AV46" i="9" s="1"/>
  <c r="J140" i="9" s="1"/>
  <c r="AV580" i="8"/>
  <c r="AU46" i="9" s="1"/>
  <c r="I140" i="9" s="1"/>
  <c r="AU580" i="8"/>
  <c r="AT46" i="9" s="1"/>
  <c r="H140" i="9" s="1"/>
  <c r="AT580" i="8"/>
  <c r="AS46" i="9" s="1"/>
  <c r="G140" i="9" s="1"/>
  <c r="AS580" i="8"/>
  <c r="AR46" i="9" s="1"/>
  <c r="F140" i="9" s="1"/>
  <c r="AR580" i="8"/>
  <c r="AQ46" i="9" s="1"/>
  <c r="E140" i="9" s="1"/>
  <c r="AQ580" i="8"/>
  <c r="AP46" i="9" s="1"/>
  <c r="D140" i="9" s="1"/>
  <c r="AP580" i="8"/>
  <c r="AO46" i="9" s="1"/>
  <c r="CN46" i="9" s="1"/>
  <c r="BO573" i="8"/>
  <c r="BN45" i="9" s="1"/>
  <c r="AC139" i="9" s="1"/>
  <c r="BH573" i="8"/>
  <c r="BG45" i="9" s="1"/>
  <c r="V139" i="9" s="1"/>
  <c r="BG573" i="8"/>
  <c r="BF45" i="9" s="1"/>
  <c r="U139" i="9" s="1"/>
  <c r="BF573" i="8"/>
  <c r="BE45" i="9" s="1"/>
  <c r="T139" i="9" s="1"/>
  <c r="BE573" i="8"/>
  <c r="BD45" i="9" s="1"/>
  <c r="S139" i="9" s="1"/>
  <c r="BD573" i="8"/>
  <c r="BC45" i="9" s="1"/>
  <c r="R139" i="9" s="1"/>
  <c r="BC573" i="8"/>
  <c r="BB45" i="9" s="1"/>
  <c r="Q139" i="9" s="1"/>
  <c r="BB573" i="8"/>
  <c r="BA45" i="9" s="1"/>
  <c r="P139" i="9" s="1"/>
  <c r="BA573" i="8"/>
  <c r="AZ45" i="9" s="1"/>
  <c r="O139" i="9" s="1"/>
  <c r="AZ573" i="8"/>
  <c r="AY45" i="9" s="1"/>
  <c r="N139" i="9" s="1"/>
  <c r="AY573" i="8"/>
  <c r="AX45" i="9" s="1"/>
  <c r="M139" i="9" s="1"/>
  <c r="AX573" i="8"/>
  <c r="AW45" i="9" s="1"/>
  <c r="L139" i="9" s="1"/>
  <c r="AW573" i="8"/>
  <c r="AV45" i="9" s="1"/>
  <c r="K139" i="9" s="1"/>
  <c r="AV573" i="8"/>
  <c r="AU45" i="9" s="1"/>
  <c r="J139" i="9" s="1"/>
  <c r="AU573" i="8"/>
  <c r="AT45" i="9" s="1"/>
  <c r="I139" i="9" s="1"/>
  <c r="AT573" i="8"/>
  <c r="AS45" i="9" s="1"/>
  <c r="H139" i="9" s="1"/>
  <c r="AS573" i="8"/>
  <c r="AR45" i="9" s="1"/>
  <c r="G139" i="9" s="1"/>
  <c r="AR573" i="8"/>
  <c r="AQ45" i="9" s="1"/>
  <c r="F139" i="9" s="1"/>
  <c r="AQ573" i="8"/>
  <c r="AP45" i="9" s="1"/>
  <c r="E139" i="9" s="1"/>
  <c r="AP573" i="8"/>
  <c r="AO45" i="9" s="1"/>
  <c r="D139" i="9" s="1"/>
  <c r="AO573" i="8"/>
  <c r="AN45" i="9" s="1"/>
  <c r="CN45" i="9" s="1"/>
  <c r="BO560" i="8"/>
  <c r="BN44" i="9" s="1"/>
  <c r="AD138" i="9" s="1"/>
  <c r="BH560" i="8"/>
  <c r="BG44" i="9" s="1"/>
  <c r="W138" i="9" s="1"/>
  <c r="BG560" i="8"/>
  <c r="BF44" i="9" s="1"/>
  <c r="V138" i="9" s="1"/>
  <c r="BF560" i="8"/>
  <c r="BE44" i="9" s="1"/>
  <c r="U138" i="9" s="1"/>
  <c r="BE560" i="8"/>
  <c r="BD44" i="9" s="1"/>
  <c r="T138" i="9" s="1"/>
  <c r="BD560" i="8"/>
  <c r="BC44" i="9" s="1"/>
  <c r="S138" i="9" s="1"/>
  <c r="BC560" i="8"/>
  <c r="BB44" i="9" s="1"/>
  <c r="R138" i="9" s="1"/>
  <c r="BB560" i="8"/>
  <c r="BA44" i="9" s="1"/>
  <c r="Q138" i="9" s="1"/>
  <c r="BA560" i="8"/>
  <c r="AZ44" i="9" s="1"/>
  <c r="P138" i="9" s="1"/>
  <c r="AZ560" i="8"/>
  <c r="AY44" i="9" s="1"/>
  <c r="O138" i="9" s="1"/>
  <c r="AY560" i="8"/>
  <c r="AX44" i="9" s="1"/>
  <c r="N138" i="9" s="1"/>
  <c r="AX560" i="8"/>
  <c r="AW44" i="9" s="1"/>
  <c r="M138" i="9" s="1"/>
  <c r="AW560" i="8"/>
  <c r="AV44" i="9" s="1"/>
  <c r="L138" i="9" s="1"/>
  <c r="AV560" i="8"/>
  <c r="AU44" i="9" s="1"/>
  <c r="K138" i="9" s="1"/>
  <c r="AU560" i="8"/>
  <c r="AT44" i="9" s="1"/>
  <c r="J138" i="9" s="1"/>
  <c r="AT560" i="8"/>
  <c r="AS44" i="9" s="1"/>
  <c r="I138" i="9" s="1"/>
  <c r="AS560" i="8"/>
  <c r="AR44" i="9" s="1"/>
  <c r="H138" i="9" s="1"/>
  <c r="AR560" i="8"/>
  <c r="AQ44" i="9" s="1"/>
  <c r="G138" i="9" s="1"/>
  <c r="AQ560" i="8"/>
  <c r="AP44" i="9" s="1"/>
  <c r="F138" i="9" s="1"/>
  <c r="AP560" i="8"/>
  <c r="AO44" i="9" s="1"/>
  <c r="E138" i="9" s="1"/>
  <c r="AO560" i="8"/>
  <c r="AN44" i="9" s="1"/>
  <c r="D138" i="9" s="1"/>
  <c r="AN560" i="8"/>
  <c r="AM44" i="9" s="1"/>
  <c r="CN44" i="9" s="1"/>
  <c r="BO546" i="8"/>
  <c r="BN43" i="9" s="1"/>
  <c r="AE137" i="9" s="1"/>
  <c r="BH546" i="8"/>
  <c r="BG43" i="9" s="1"/>
  <c r="X137" i="9" s="1"/>
  <c r="BG546" i="8"/>
  <c r="BF43" i="9" s="1"/>
  <c r="W137" i="9" s="1"/>
  <c r="BF546" i="8"/>
  <c r="BE43" i="9" s="1"/>
  <c r="V137" i="9" s="1"/>
  <c r="BE546" i="8"/>
  <c r="BD43" i="9" s="1"/>
  <c r="U137" i="9" s="1"/>
  <c r="BD546" i="8"/>
  <c r="BC43" i="9" s="1"/>
  <c r="T137" i="9" s="1"/>
  <c r="BC546" i="8"/>
  <c r="BB43" i="9" s="1"/>
  <c r="S137" i="9" s="1"/>
  <c r="BB546" i="8"/>
  <c r="BA43" i="9" s="1"/>
  <c r="R137" i="9" s="1"/>
  <c r="BA546" i="8"/>
  <c r="AZ43" i="9" s="1"/>
  <c r="Q137" i="9" s="1"/>
  <c r="AZ546" i="8"/>
  <c r="AY43" i="9" s="1"/>
  <c r="P137" i="9" s="1"/>
  <c r="AY546" i="8"/>
  <c r="AX43" i="9" s="1"/>
  <c r="O137" i="9" s="1"/>
  <c r="AX546" i="8"/>
  <c r="AW43" i="9" s="1"/>
  <c r="N137" i="9" s="1"/>
  <c r="AW546" i="8"/>
  <c r="AV43" i="9" s="1"/>
  <c r="M137" i="9" s="1"/>
  <c r="AV546" i="8"/>
  <c r="AU43" i="9" s="1"/>
  <c r="L137" i="9" s="1"/>
  <c r="AU546" i="8"/>
  <c r="AT43" i="9" s="1"/>
  <c r="K137" i="9" s="1"/>
  <c r="AT546" i="8"/>
  <c r="AS43" i="9" s="1"/>
  <c r="J137" i="9" s="1"/>
  <c r="AS546" i="8"/>
  <c r="AR43" i="9" s="1"/>
  <c r="I137" i="9" s="1"/>
  <c r="AR546" i="8"/>
  <c r="AQ43" i="9" s="1"/>
  <c r="H137" i="9" s="1"/>
  <c r="AQ546" i="8"/>
  <c r="AP43" i="9" s="1"/>
  <c r="G137" i="9" s="1"/>
  <c r="AP546" i="8"/>
  <c r="AO43" i="9" s="1"/>
  <c r="F137" i="9" s="1"/>
  <c r="AO546" i="8"/>
  <c r="AN43" i="9" s="1"/>
  <c r="E137" i="9" s="1"/>
  <c r="AN546" i="8"/>
  <c r="AM43" i="9" s="1"/>
  <c r="D137" i="9" s="1"/>
  <c r="AM546" i="8"/>
  <c r="AL43" i="9" s="1"/>
  <c r="CN43" i="9" s="1"/>
  <c r="BO534" i="8"/>
  <c r="BN42" i="9" s="1"/>
  <c r="AF136" i="9" s="1"/>
  <c r="BH534" i="8"/>
  <c r="BG42" i="9" s="1"/>
  <c r="Y136" i="9" s="1"/>
  <c r="BG534" i="8"/>
  <c r="BF42" i="9" s="1"/>
  <c r="X136" i="9" s="1"/>
  <c r="BF534" i="8"/>
  <c r="BE42" i="9" s="1"/>
  <c r="W136" i="9" s="1"/>
  <c r="BE534" i="8"/>
  <c r="BD42" i="9" s="1"/>
  <c r="V136" i="9" s="1"/>
  <c r="BD534" i="8"/>
  <c r="BC42" i="9" s="1"/>
  <c r="U136" i="9" s="1"/>
  <c r="BC534" i="8"/>
  <c r="BB42" i="9" s="1"/>
  <c r="T136" i="9" s="1"/>
  <c r="BB534" i="8"/>
  <c r="BA42" i="9" s="1"/>
  <c r="S136" i="9" s="1"/>
  <c r="BA534" i="8"/>
  <c r="AZ42" i="9" s="1"/>
  <c r="R136" i="9" s="1"/>
  <c r="AZ534" i="8"/>
  <c r="AY42" i="9" s="1"/>
  <c r="Q136" i="9" s="1"/>
  <c r="AY534" i="8"/>
  <c r="AX42" i="9" s="1"/>
  <c r="P136" i="9" s="1"/>
  <c r="AX534" i="8"/>
  <c r="AW42" i="9" s="1"/>
  <c r="O136" i="9" s="1"/>
  <c r="AW534" i="8"/>
  <c r="AV42" i="9" s="1"/>
  <c r="N136" i="9" s="1"/>
  <c r="AV534" i="8"/>
  <c r="AU42" i="9" s="1"/>
  <c r="M136" i="9" s="1"/>
  <c r="AU534" i="8"/>
  <c r="AT42" i="9" s="1"/>
  <c r="L136" i="9" s="1"/>
  <c r="AT534" i="8"/>
  <c r="AS42" i="9" s="1"/>
  <c r="K136" i="9" s="1"/>
  <c r="AS534" i="8"/>
  <c r="AR42" i="9" s="1"/>
  <c r="J136" i="9" s="1"/>
  <c r="AR534" i="8"/>
  <c r="AQ42" i="9" s="1"/>
  <c r="I136" i="9" s="1"/>
  <c r="AQ534" i="8"/>
  <c r="AP42" i="9" s="1"/>
  <c r="H136" i="9" s="1"/>
  <c r="AP534" i="8"/>
  <c r="AO42" i="9" s="1"/>
  <c r="G136" i="9" s="1"/>
  <c r="AO534" i="8"/>
  <c r="AN42" i="9" s="1"/>
  <c r="F136" i="9" s="1"/>
  <c r="AN534" i="8"/>
  <c r="AM42" i="9" s="1"/>
  <c r="E136" i="9" s="1"/>
  <c r="AM534" i="8"/>
  <c r="AL42" i="9" s="1"/>
  <c r="D136" i="9" s="1"/>
  <c r="AL534" i="8"/>
  <c r="AK42" i="9" s="1"/>
  <c r="CN42" i="9" s="1"/>
  <c r="BO524" i="8"/>
  <c r="BN41" i="9" s="1"/>
  <c r="AG135" i="9" s="1"/>
  <c r="BH524" i="8"/>
  <c r="BG41" i="9" s="1"/>
  <c r="Z135" i="9" s="1"/>
  <c r="BG524" i="8"/>
  <c r="BF41" i="9" s="1"/>
  <c r="Y135" i="9" s="1"/>
  <c r="BF524" i="8"/>
  <c r="BE41" i="9" s="1"/>
  <c r="X135" i="9" s="1"/>
  <c r="BE524" i="8"/>
  <c r="BD41" i="9" s="1"/>
  <c r="W135" i="9" s="1"/>
  <c r="BD524" i="8"/>
  <c r="BC41" i="9" s="1"/>
  <c r="V135" i="9" s="1"/>
  <c r="BC524" i="8"/>
  <c r="BB41" i="9" s="1"/>
  <c r="U135" i="9" s="1"/>
  <c r="BB524" i="8"/>
  <c r="BA41" i="9" s="1"/>
  <c r="T135" i="9" s="1"/>
  <c r="BA524" i="8"/>
  <c r="AZ41" i="9" s="1"/>
  <c r="S135" i="9" s="1"/>
  <c r="AZ524" i="8"/>
  <c r="AY41" i="9" s="1"/>
  <c r="R135" i="9" s="1"/>
  <c r="AY524" i="8"/>
  <c r="AX41" i="9" s="1"/>
  <c r="Q135" i="9" s="1"/>
  <c r="AX524" i="8"/>
  <c r="AW41" i="9" s="1"/>
  <c r="P135" i="9" s="1"/>
  <c r="AW524" i="8"/>
  <c r="AV41" i="9" s="1"/>
  <c r="O135" i="9" s="1"/>
  <c r="AV524" i="8"/>
  <c r="AU41" i="9" s="1"/>
  <c r="N135" i="9" s="1"/>
  <c r="AU524" i="8"/>
  <c r="AT41" i="9" s="1"/>
  <c r="M135" i="9" s="1"/>
  <c r="AT524" i="8"/>
  <c r="AS41" i="9" s="1"/>
  <c r="L135" i="9" s="1"/>
  <c r="AS524" i="8"/>
  <c r="AR41" i="9" s="1"/>
  <c r="K135" i="9" s="1"/>
  <c r="AR524" i="8"/>
  <c r="AQ41" i="9" s="1"/>
  <c r="J135" i="9" s="1"/>
  <c r="AQ524" i="8"/>
  <c r="AP41" i="9" s="1"/>
  <c r="I135" i="9" s="1"/>
  <c r="AP524" i="8"/>
  <c r="AO41" i="9" s="1"/>
  <c r="H135" i="9" s="1"/>
  <c r="AO524" i="8"/>
  <c r="AN41" i="9" s="1"/>
  <c r="G135" i="9" s="1"/>
  <c r="AN524" i="8"/>
  <c r="AM41" i="9" s="1"/>
  <c r="F135" i="9" s="1"/>
  <c r="AM524" i="8"/>
  <c r="AL41" i="9" s="1"/>
  <c r="E135" i="9" s="1"/>
  <c r="AL524" i="8"/>
  <c r="AK41" i="9" s="1"/>
  <c r="D135" i="9" s="1"/>
  <c r="AK524" i="8"/>
  <c r="AJ41" i="9" s="1"/>
  <c r="CN41" i="9" s="1"/>
  <c r="BO515" i="8"/>
  <c r="BN40" i="9" s="1"/>
  <c r="AH134" i="9" s="1"/>
  <c r="BH515" i="8"/>
  <c r="BG40" i="9" s="1"/>
  <c r="AA134" i="9" s="1"/>
  <c r="BG515" i="8"/>
  <c r="BF40" i="9" s="1"/>
  <c r="Z134" i="9" s="1"/>
  <c r="BF515" i="8"/>
  <c r="BE40" i="9" s="1"/>
  <c r="Y134" i="9" s="1"/>
  <c r="BE515" i="8"/>
  <c r="BD40" i="9" s="1"/>
  <c r="X134" i="9" s="1"/>
  <c r="BD515" i="8"/>
  <c r="BC40" i="9" s="1"/>
  <c r="W134" i="9" s="1"/>
  <c r="BC515" i="8"/>
  <c r="BB40" i="9" s="1"/>
  <c r="V134" i="9" s="1"/>
  <c r="BB515" i="8"/>
  <c r="BA40" i="9" s="1"/>
  <c r="U134" i="9" s="1"/>
  <c r="BA515" i="8"/>
  <c r="AZ40" i="9" s="1"/>
  <c r="T134" i="9" s="1"/>
  <c r="AZ515" i="8"/>
  <c r="AY40" i="9" s="1"/>
  <c r="S134" i="9" s="1"/>
  <c r="AY515" i="8"/>
  <c r="AX40" i="9" s="1"/>
  <c r="R134" i="9" s="1"/>
  <c r="AX515" i="8"/>
  <c r="AW40" i="9" s="1"/>
  <c r="Q134" i="9" s="1"/>
  <c r="AW515" i="8"/>
  <c r="AV40" i="9" s="1"/>
  <c r="P134" i="9" s="1"/>
  <c r="AV515" i="8"/>
  <c r="AU40" i="9" s="1"/>
  <c r="O134" i="9" s="1"/>
  <c r="AU515" i="8"/>
  <c r="AT40" i="9" s="1"/>
  <c r="N134" i="9" s="1"/>
  <c r="AT515" i="8"/>
  <c r="AS40" i="9" s="1"/>
  <c r="M134" i="9" s="1"/>
  <c r="AS515" i="8"/>
  <c r="AR40" i="9" s="1"/>
  <c r="L134" i="9" s="1"/>
  <c r="AR515" i="8"/>
  <c r="AQ40" i="9" s="1"/>
  <c r="K134" i="9" s="1"/>
  <c r="AQ515" i="8"/>
  <c r="AP40" i="9" s="1"/>
  <c r="J134" i="9" s="1"/>
  <c r="AP515" i="8"/>
  <c r="AO40" i="9" s="1"/>
  <c r="I134" i="9" s="1"/>
  <c r="AO515" i="8"/>
  <c r="AN40" i="9" s="1"/>
  <c r="H134" i="9" s="1"/>
  <c r="AN515" i="8"/>
  <c r="AM40" i="9" s="1"/>
  <c r="G134" i="9" s="1"/>
  <c r="AM515" i="8"/>
  <c r="AL40" i="9" s="1"/>
  <c r="F134" i="9" s="1"/>
  <c r="AL515" i="8"/>
  <c r="AK40" i="9" s="1"/>
  <c r="E134" i="9" s="1"/>
  <c r="AK515" i="8"/>
  <c r="AJ40" i="9" s="1"/>
  <c r="D134" i="9" s="1"/>
  <c r="AJ515" i="8"/>
  <c r="AI40" i="9" s="1"/>
  <c r="CN40" i="9" s="1"/>
  <c r="BO505" i="8"/>
  <c r="BN39" i="9" s="1"/>
  <c r="AI133" i="9" s="1"/>
  <c r="BH505" i="8"/>
  <c r="BG39" i="9" s="1"/>
  <c r="AB133" i="9" s="1"/>
  <c r="BG505" i="8"/>
  <c r="BF39" i="9" s="1"/>
  <c r="AA133" i="9" s="1"/>
  <c r="BF505" i="8"/>
  <c r="BE39" i="9" s="1"/>
  <c r="Z133" i="9" s="1"/>
  <c r="BE505" i="8"/>
  <c r="BD39" i="9" s="1"/>
  <c r="Y133" i="9" s="1"/>
  <c r="BD505" i="8"/>
  <c r="BC39" i="9" s="1"/>
  <c r="X133" i="9" s="1"/>
  <c r="BC505" i="8"/>
  <c r="BB39" i="9" s="1"/>
  <c r="W133" i="9" s="1"/>
  <c r="BB505" i="8"/>
  <c r="BA39" i="9" s="1"/>
  <c r="V133" i="9" s="1"/>
  <c r="BA505" i="8"/>
  <c r="AZ39" i="9" s="1"/>
  <c r="U133" i="9" s="1"/>
  <c r="AZ505" i="8"/>
  <c r="AY39" i="9" s="1"/>
  <c r="T133" i="9" s="1"/>
  <c r="AY505" i="8"/>
  <c r="AX39" i="9" s="1"/>
  <c r="S133" i="9" s="1"/>
  <c r="AX505" i="8"/>
  <c r="AW39" i="9" s="1"/>
  <c r="R133" i="9" s="1"/>
  <c r="AW505" i="8"/>
  <c r="AV39" i="9" s="1"/>
  <c r="Q133" i="9" s="1"/>
  <c r="AV505" i="8"/>
  <c r="AU39" i="9" s="1"/>
  <c r="P133" i="9" s="1"/>
  <c r="AU505" i="8"/>
  <c r="AT39" i="9" s="1"/>
  <c r="O133" i="9" s="1"/>
  <c r="AT505" i="8"/>
  <c r="AS39" i="9" s="1"/>
  <c r="N133" i="9" s="1"/>
  <c r="AS505" i="8"/>
  <c r="AR39" i="9" s="1"/>
  <c r="M133" i="9" s="1"/>
  <c r="AR505" i="8"/>
  <c r="AQ39" i="9" s="1"/>
  <c r="L133" i="9" s="1"/>
  <c r="AQ505" i="8"/>
  <c r="AP39" i="9" s="1"/>
  <c r="K133" i="9" s="1"/>
  <c r="AP505" i="8"/>
  <c r="AO39" i="9" s="1"/>
  <c r="J133" i="9" s="1"/>
  <c r="AO505" i="8"/>
  <c r="AN39" i="9" s="1"/>
  <c r="I133" i="9" s="1"/>
  <c r="AN505" i="8"/>
  <c r="AM39" i="9" s="1"/>
  <c r="H133" i="9" s="1"/>
  <c r="AM505" i="8"/>
  <c r="AL39" i="9" s="1"/>
  <c r="G133" i="9" s="1"/>
  <c r="AL505" i="8"/>
  <c r="AK39" i="9" s="1"/>
  <c r="F133" i="9" s="1"/>
  <c r="AK505" i="8"/>
  <c r="AJ39" i="9" s="1"/>
  <c r="E133" i="9" s="1"/>
  <c r="AJ505" i="8"/>
  <c r="AI39" i="9" s="1"/>
  <c r="D133" i="9" s="1"/>
  <c r="AI505" i="8"/>
  <c r="AH39" i="9" s="1"/>
  <c r="CN39" i="9" s="1"/>
  <c r="BO495" i="8"/>
  <c r="BN38" i="9" s="1"/>
  <c r="AJ132" i="9" s="1"/>
  <c r="BH495" i="8"/>
  <c r="BG38" i="9" s="1"/>
  <c r="AC132" i="9" s="1"/>
  <c r="BG495" i="8"/>
  <c r="BF38" i="9" s="1"/>
  <c r="AB132" i="9" s="1"/>
  <c r="BF495" i="8"/>
  <c r="BE38" i="9" s="1"/>
  <c r="AA132" i="9" s="1"/>
  <c r="BE495" i="8"/>
  <c r="BD38" i="9" s="1"/>
  <c r="Z132" i="9" s="1"/>
  <c r="BD495" i="8"/>
  <c r="BC38" i="9" s="1"/>
  <c r="Y132" i="9" s="1"/>
  <c r="BC495" i="8"/>
  <c r="BB38" i="9" s="1"/>
  <c r="X132" i="9" s="1"/>
  <c r="BB495" i="8"/>
  <c r="BA38" i="9" s="1"/>
  <c r="W132" i="9" s="1"/>
  <c r="BA495" i="8"/>
  <c r="AZ38" i="9" s="1"/>
  <c r="V132" i="9" s="1"/>
  <c r="AZ495" i="8"/>
  <c r="AY38" i="9" s="1"/>
  <c r="U132" i="9" s="1"/>
  <c r="AY495" i="8"/>
  <c r="AX38" i="9" s="1"/>
  <c r="T132" i="9" s="1"/>
  <c r="AX495" i="8"/>
  <c r="AW38" i="9" s="1"/>
  <c r="S132" i="9" s="1"/>
  <c r="AW495" i="8"/>
  <c r="AV38" i="9" s="1"/>
  <c r="R132" i="9" s="1"/>
  <c r="AV495" i="8"/>
  <c r="AU38" i="9" s="1"/>
  <c r="Q132" i="9" s="1"/>
  <c r="AU495" i="8"/>
  <c r="AT38" i="9" s="1"/>
  <c r="P132" i="9" s="1"/>
  <c r="AT495" i="8"/>
  <c r="AS38" i="9" s="1"/>
  <c r="O132" i="9" s="1"/>
  <c r="AS495" i="8"/>
  <c r="AR38" i="9" s="1"/>
  <c r="N132" i="9" s="1"/>
  <c r="AR495" i="8"/>
  <c r="AQ38" i="9" s="1"/>
  <c r="M132" i="9" s="1"/>
  <c r="AQ495" i="8"/>
  <c r="AP38" i="9" s="1"/>
  <c r="L132" i="9" s="1"/>
  <c r="AP495" i="8"/>
  <c r="AO38" i="9" s="1"/>
  <c r="K132" i="9" s="1"/>
  <c r="AO495" i="8"/>
  <c r="AN38" i="9" s="1"/>
  <c r="J132" i="9" s="1"/>
  <c r="AN495" i="8"/>
  <c r="AM38" i="9" s="1"/>
  <c r="I132" i="9" s="1"/>
  <c r="AM495" i="8"/>
  <c r="AL38" i="9" s="1"/>
  <c r="H132" i="9" s="1"/>
  <c r="AL495" i="8"/>
  <c r="AK38" i="9" s="1"/>
  <c r="G132" i="9" s="1"/>
  <c r="AK495" i="8"/>
  <c r="AJ38" i="9" s="1"/>
  <c r="F132" i="9" s="1"/>
  <c r="AJ495" i="8"/>
  <c r="AI38" i="9" s="1"/>
  <c r="E132" i="9" s="1"/>
  <c r="AI495" i="8"/>
  <c r="AH38" i="9" s="1"/>
  <c r="D132" i="9" s="1"/>
  <c r="AH495" i="8"/>
  <c r="AG38" i="9" s="1"/>
  <c r="CN38" i="9" s="1"/>
  <c r="BO479" i="8"/>
  <c r="BN37" i="9" s="1"/>
  <c r="AK131" i="9" s="1"/>
  <c r="BH479" i="8"/>
  <c r="BG37" i="9" s="1"/>
  <c r="AD131" i="9" s="1"/>
  <c r="BG479" i="8"/>
  <c r="BF37" i="9" s="1"/>
  <c r="AC131" i="9" s="1"/>
  <c r="BF479" i="8"/>
  <c r="BE37" i="9" s="1"/>
  <c r="AB131" i="9" s="1"/>
  <c r="BE479" i="8"/>
  <c r="BD37" i="9" s="1"/>
  <c r="AA131" i="9" s="1"/>
  <c r="BD479" i="8"/>
  <c r="BC37" i="9" s="1"/>
  <c r="Z131" i="9" s="1"/>
  <c r="BC479" i="8"/>
  <c r="BB37" i="9" s="1"/>
  <c r="Y131" i="9" s="1"/>
  <c r="BB479" i="8"/>
  <c r="BA37" i="9" s="1"/>
  <c r="X131" i="9" s="1"/>
  <c r="BA479" i="8"/>
  <c r="AZ37" i="9" s="1"/>
  <c r="W131" i="9" s="1"/>
  <c r="AZ479" i="8"/>
  <c r="AY37" i="9" s="1"/>
  <c r="V131" i="9" s="1"/>
  <c r="AY479" i="8"/>
  <c r="AX37" i="9" s="1"/>
  <c r="U131" i="9" s="1"/>
  <c r="AX479" i="8"/>
  <c r="AW37" i="9" s="1"/>
  <c r="T131" i="9" s="1"/>
  <c r="AW479" i="8"/>
  <c r="AV37" i="9" s="1"/>
  <c r="S131" i="9" s="1"/>
  <c r="AV479" i="8"/>
  <c r="AU37" i="9" s="1"/>
  <c r="R131" i="9" s="1"/>
  <c r="AU479" i="8"/>
  <c r="AT37" i="9" s="1"/>
  <c r="Q131" i="9" s="1"/>
  <c r="AT479" i="8"/>
  <c r="AS37" i="9" s="1"/>
  <c r="P131" i="9" s="1"/>
  <c r="AS479" i="8"/>
  <c r="AR37" i="9" s="1"/>
  <c r="O131" i="9" s="1"/>
  <c r="AR479" i="8"/>
  <c r="AQ37" i="9" s="1"/>
  <c r="N131" i="9" s="1"/>
  <c r="AQ479" i="8"/>
  <c r="AP37" i="9" s="1"/>
  <c r="M131" i="9" s="1"/>
  <c r="AP479" i="8"/>
  <c r="AO37" i="9" s="1"/>
  <c r="L131" i="9" s="1"/>
  <c r="AO479" i="8"/>
  <c r="AN37" i="9" s="1"/>
  <c r="K131" i="9" s="1"/>
  <c r="AN479" i="8"/>
  <c r="AM37" i="9" s="1"/>
  <c r="J131" i="9" s="1"/>
  <c r="AM479" i="8"/>
  <c r="AL37" i="9" s="1"/>
  <c r="I131" i="9" s="1"/>
  <c r="AL479" i="8"/>
  <c r="AK37" i="9" s="1"/>
  <c r="H131" i="9" s="1"/>
  <c r="AK479" i="8"/>
  <c r="AJ37" i="9" s="1"/>
  <c r="G131" i="9" s="1"/>
  <c r="AJ479" i="8"/>
  <c r="AI37" i="9" s="1"/>
  <c r="F131" i="9" s="1"/>
  <c r="AI479" i="8"/>
  <c r="AH37" i="9" s="1"/>
  <c r="E131" i="9" s="1"/>
  <c r="AH479" i="8"/>
  <c r="AG37" i="9" s="1"/>
  <c r="D131" i="9" s="1"/>
  <c r="AG479" i="8"/>
  <c r="AF37" i="9" s="1"/>
  <c r="CN37" i="9" s="1"/>
  <c r="BO467" i="8"/>
  <c r="BN36" i="9" s="1"/>
  <c r="AL130" i="9" s="1"/>
  <c r="BH467" i="8"/>
  <c r="BG36" i="9" s="1"/>
  <c r="AE130" i="9" s="1"/>
  <c r="BG467" i="8"/>
  <c r="BF36" i="9" s="1"/>
  <c r="AD130" i="9" s="1"/>
  <c r="BF467" i="8"/>
  <c r="BE36" i="9" s="1"/>
  <c r="AC130" i="9" s="1"/>
  <c r="BE467" i="8"/>
  <c r="BD36" i="9" s="1"/>
  <c r="AB130" i="9" s="1"/>
  <c r="BD467" i="8"/>
  <c r="BC36" i="9" s="1"/>
  <c r="AA130" i="9" s="1"/>
  <c r="BC467" i="8"/>
  <c r="BB36" i="9" s="1"/>
  <c r="Z130" i="9" s="1"/>
  <c r="BB467" i="8"/>
  <c r="BA36" i="9" s="1"/>
  <c r="Y130" i="9" s="1"/>
  <c r="BA467" i="8"/>
  <c r="AZ36" i="9" s="1"/>
  <c r="X130" i="9" s="1"/>
  <c r="AZ467" i="8"/>
  <c r="AY36" i="9" s="1"/>
  <c r="W130" i="9" s="1"/>
  <c r="AY467" i="8"/>
  <c r="AX36" i="9" s="1"/>
  <c r="V130" i="9" s="1"/>
  <c r="AX467" i="8"/>
  <c r="AW36" i="9" s="1"/>
  <c r="U130" i="9" s="1"/>
  <c r="AW467" i="8"/>
  <c r="AV36" i="9" s="1"/>
  <c r="T130" i="9" s="1"/>
  <c r="AV467" i="8"/>
  <c r="AU36" i="9" s="1"/>
  <c r="S130" i="9" s="1"/>
  <c r="AU467" i="8"/>
  <c r="AT36" i="9" s="1"/>
  <c r="R130" i="9" s="1"/>
  <c r="AT467" i="8"/>
  <c r="AS36" i="9" s="1"/>
  <c r="Q130" i="9" s="1"/>
  <c r="AS467" i="8"/>
  <c r="AR36" i="9" s="1"/>
  <c r="P130" i="9" s="1"/>
  <c r="AR467" i="8"/>
  <c r="AQ36" i="9" s="1"/>
  <c r="O130" i="9" s="1"/>
  <c r="AQ467" i="8"/>
  <c r="AP36" i="9" s="1"/>
  <c r="N130" i="9" s="1"/>
  <c r="AP467" i="8"/>
  <c r="AO36" i="9" s="1"/>
  <c r="M130" i="9" s="1"/>
  <c r="AO467" i="8"/>
  <c r="AN36" i="9" s="1"/>
  <c r="L130" i="9" s="1"/>
  <c r="AN467" i="8"/>
  <c r="AM36" i="9" s="1"/>
  <c r="K130" i="9" s="1"/>
  <c r="AM467" i="8"/>
  <c r="AL36" i="9" s="1"/>
  <c r="J130" i="9" s="1"/>
  <c r="AL467" i="8"/>
  <c r="AK36" i="9" s="1"/>
  <c r="I130" i="9" s="1"/>
  <c r="AK467" i="8"/>
  <c r="AJ36" i="9" s="1"/>
  <c r="H130" i="9" s="1"/>
  <c r="AJ467" i="8"/>
  <c r="AI36" i="9" s="1"/>
  <c r="G130" i="9" s="1"/>
  <c r="AI467" i="8"/>
  <c r="AH36" i="9" s="1"/>
  <c r="F130" i="9" s="1"/>
  <c r="AH467" i="8"/>
  <c r="AG36" i="9" s="1"/>
  <c r="E130" i="9" s="1"/>
  <c r="AG467" i="8"/>
  <c r="AF36" i="9" s="1"/>
  <c r="D130" i="9" s="1"/>
  <c r="AF467" i="8"/>
  <c r="AE36" i="9" s="1"/>
  <c r="CN36" i="9" s="1"/>
  <c r="BO452" i="8"/>
  <c r="BN35" i="9" s="1"/>
  <c r="AM129" i="9" s="1"/>
  <c r="BH452" i="8"/>
  <c r="BG35" i="9" s="1"/>
  <c r="AF129" i="9" s="1"/>
  <c r="BG452" i="8"/>
  <c r="BF35" i="9" s="1"/>
  <c r="AE129" i="9" s="1"/>
  <c r="BF452" i="8"/>
  <c r="BE35" i="9" s="1"/>
  <c r="AD129" i="9" s="1"/>
  <c r="BE452" i="8"/>
  <c r="BD35" i="9" s="1"/>
  <c r="AC129" i="9" s="1"/>
  <c r="BD452" i="8"/>
  <c r="BC35" i="9" s="1"/>
  <c r="AB129" i="9" s="1"/>
  <c r="BC452" i="8"/>
  <c r="BB35" i="9" s="1"/>
  <c r="AA129" i="9" s="1"/>
  <c r="BB452" i="8"/>
  <c r="BA35" i="9" s="1"/>
  <c r="Z129" i="9" s="1"/>
  <c r="BA452" i="8"/>
  <c r="AZ35" i="9" s="1"/>
  <c r="Y129" i="9" s="1"/>
  <c r="AZ452" i="8"/>
  <c r="AY35" i="9" s="1"/>
  <c r="X129" i="9" s="1"/>
  <c r="AY452" i="8"/>
  <c r="AX35" i="9" s="1"/>
  <c r="W129" i="9" s="1"/>
  <c r="AX452" i="8"/>
  <c r="AW35" i="9" s="1"/>
  <c r="V129" i="9" s="1"/>
  <c r="AW452" i="8"/>
  <c r="AV35" i="9" s="1"/>
  <c r="U129" i="9" s="1"/>
  <c r="AV452" i="8"/>
  <c r="AU35" i="9" s="1"/>
  <c r="T129" i="9" s="1"/>
  <c r="AU452" i="8"/>
  <c r="AT35" i="9" s="1"/>
  <c r="S129" i="9" s="1"/>
  <c r="AT452" i="8"/>
  <c r="AS35" i="9" s="1"/>
  <c r="R129" i="9" s="1"/>
  <c r="AS452" i="8"/>
  <c r="AR35" i="9" s="1"/>
  <c r="Q129" i="9" s="1"/>
  <c r="AR452" i="8"/>
  <c r="AQ35" i="9" s="1"/>
  <c r="P129" i="9" s="1"/>
  <c r="AQ452" i="8"/>
  <c r="AP35" i="9" s="1"/>
  <c r="O129" i="9" s="1"/>
  <c r="AP452" i="8"/>
  <c r="AO35" i="9" s="1"/>
  <c r="N129" i="9" s="1"/>
  <c r="AO452" i="8"/>
  <c r="AN35" i="9" s="1"/>
  <c r="M129" i="9" s="1"/>
  <c r="AN452" i="8"/>
  <c r="AM35" i="9" s="1"/>
  <c r="L129" i="9" s="1"/>
  <c r="AM452" i="8"/>
  <c r="AL35" i="9" s="1"/>
  <c r="K129" i="9" s="1"/>
  <c r="AL452" i="8"/>
  <c r="AK35" i="9" s="1"/>
  <c r="J129" i="9" s="1"/>
  <c r="AK452" i="8"/>
  <c r="AJ35" i="9" s="1"/>
  <c r="I129" i="9" s="1"/>
  <c r="AJ452" i="8"/>
  <c r="AI35" i="9" s="1"/>
  <c r="H129" i="9" s="1"/>
  <c r="AI452" i="8"/>
  <c r="AH35" i="9" s="1"/>
  <c r="G129" i="9" s="1"/>
  <c r="AH452" i="8"/>
  <c r="AG35" i="9" s="1"/>
  <c r="F129" i="9" s="1"/>
  <c r="AG452" i="8"/>
  <c r="AF35" i="9" s="1"/>
  <c r="E129" i="9" s="1"/>
  <c r="AF452" i="8"/>
  <c r="AE35" i="9" s="1"/>
  <c r="D129" i="9" s="1"/>
  <c r="AE452" i="8"/>
  <c r="AD35" i="9" s="1"/>
  <c r="CN35" i="9" s="1"/>
  <c r="BO435" i="8"/>
  <c r="BN34" i="9" s="1"/>
  <c r="AN128" i="9" s="1"/>
  <c r="BH435" i="8"/>
  <c r="BG34" i="9" s="1"/>
  <c r="AG128" i="9" s="1"/>
  <c r="BG435" i="8"/>
  <c r="BF34" i="9" s="1"/>
  <c r="AF128" i="9" s="1"/>
  <c r="BF435" i="8"/>
  <c r="BE34" i="9" s="1"/>
  <c r="AE128" i="9" s="1"/>
  <c r="BE435" i="8"/>
  <c r="BD34" i="9" s="1"/>
  <c r="AD128" i="9" s="1"/>
  <c r="BD435" i="8"/>
  <c r="BC34" i="9" s="1"/>
  <c r="AC128" i="9" s="1"/>
  <c r="BC435" i="8"/>
  <c r="BB34" i="9" s="1"/>
  <c r="AB128" i="9" s="1"/>
  <c r="BB435" i="8"/>
  <c r="BA34" i="9" s="1"/>
  <c r="AA128" i="9" s="1"/>
  <c r="BA435" i="8"/>
  <c r="AZ34" i="9" s="1"/>
  <c r="Z128" i="9" s="1"/>
  <c r="AZ435" i="8"/>
  <c r="AY34" i="9" s="1"/>
  <c r="Y128" i="9" s="1"/>
  <c r="AY435" i="8"/>
  <c r="AX34" i="9" s="1"/>
  <c r="X128" i="9" s="1"/>
  <c r="AX435" i="8"/>
  <c r="AW34" i="9" s="1"/>
  <c r="W128" i="9" s="1"/>
  <c r="AW435" i="8"/>
  <c r="AV34" i="9" s="1"/>
  <c r="V128" i="9" s="1"/>
  <c r="AV435" i="8"/>
  <c r="AU34" i="9" s="1"/>
  <c r="U128" i="9" s="1"/>
  <c r="AU435" i="8"/>
  <c r="AT34" i="9" s="1"/>
  <c r="T128" i="9" s="1"/>
  <c r="AT435" i="8"/>
  <c r="AS34" i="9" s="1"/>
  <c r="S128" i="9" s="1"/>
  <c r="AS435" i="8"/>
  <c r="AR34" i="9" s="1"/>
  <c r="R128" i="9" s="1"/>
  <c r="AR435" i="8"/>
  <c r="AQ34" i="9" s="1"/>
  <c r="Q128" i="9" s="1"/>
  <c r="AQ435" i="8"/>
  <c r="AP34" i="9" s="1"/>
  <c r="P128" i="9" s="1"/>
  <c r="AP435" i="8"/>
  <c r="AO34" i="9" s="1"/>
  <c r="O128" i="9" s="1"/>
  <c r="AO435" i="8"/>
  <c r="AN34" i="9" s="1"/>
  <c r="N128" i="9" s="1"/>
  <c r="AN435" i="8"/>
  <c r="AM34" i="9" s="1"/>
  <c r="M128" i="9" s="1"/>
  <c r="AM435" i="8"/>
  <c r="AL34" i="9" s="1"/>
  <c r="L128" i="9" s="1"/>
  <c r="AL435" i="8"/>
  <c r="AK34" i="9" s="1"/>
  <c r="K128" i="9" s="1"/>
  <c r="AK435" i="8"/>
  <c r="AJ34" i="9" s="1"/>
  <c r="J128" i="9" s="1"/>
  <c r="AJ435" i="8"/>
  <c r="AI34" i="9" s="1"/>
  <c r="I128" i="9" s="1"/>
  <c r="AI435" i="8"/>
  <c r="AH34" i="9" s="1"/>
  <c r="H128" i="9" s="1"/>
  <c r="AH435" i="8"/>
  <c r="AG34" i="9" s="1"/>
  <c r="G128" i="9" s="1"/>
  <c r="AG435" i="8"/>
  <c r="AF34" i="9" s="1"/>
  <c r="F128" i="9" s="1"/>
  <c r="AF435" i="8"/>
  <c r="AE34" i="9" s="1"/>
  <c r="E128" i="9" s="1"/>
  <c r="AE435" i="8"/>
  <c r="AD34" i="9" s="1"/>
  <c r="D128" i="9" s="1"/>
  <c r="AD435" i="8"/>
  <c r="AC34" i="9" s="1"/>
  <c r="CN34" i="9" s="1"/>
  <c r="BO417" i="8"/>
  <c r="BN33" i="9" s="1"/>
  <c r="AO127" i="9" s="1"/>
  <c r="BH417" i="8"/>
  <c r="BG33" i="9" s="1"/>
  <c r="AH127" i="9" s="1"/>
  <c r="BG417" i="8"/>
  <c r="BF33" i="9" s="1"/>
  <c r="AG127" i="9" s="1"/>
  <c r="BF417" i="8"/>
  <c r="BE33" i="9" s="1"/>
  <c r="AF127" i="9" s="1"/>
  <c r="BE417" i="8"/>
  <c r="BD33" i="9" s="1"/>
  <c r="AE127" i="9" s="1"/>
  <c r="BD417" i="8"/>
  <c r="BC33" i="9" s="1"/>
  <c r="AD127" i="9" s="1"/>
  <c r="BC417" i="8"/>
  <c r="BB33" i="9" s="1"/>
  <c r="AC127" i="9" s="1"/>
  <c r="BB417" i="8"/>
  <c r="BA33" i="9" s="1"/>
  <c r="AB127" i="9" s="1"/>
  <c r="BA417" i="8"/>
  <c r="AZ33" i="9" s="1"/>
  <c r="AA127" i="9" s="1"/>
  <c r="AZ417" i="8"/>
  <c r="AY33" i="9" s="1"/>
  <c r="Z127" i="9" s="1"/>
  <c r="AY417" i="8"/>
  <c r="AX33" i="9" s="1"/>
  <c r="Y127" i="9" s="1"/>
  <c r="AX417" i="8"/>
  <c r="AW33" i="9" s="1"/>
  <c r="X127" i="9" s="1"/>
  <c r="AW417" i="8"/>
  <c r="AV33" i="9" s="1"/>
  <c r="W127" i="9" s="1"/>
  <c r="AV417" i="8"/>
  <c r="AU33" i="9" s="1"/>
  <c r="V127" i="9" s="1"/>
  <c r="AU417" i="8"/>
  <c r="AT33" i="9" s="1"/>
  <c r="U127" i="9" s="1"/>
  <c r="AT417" i="8"/>
  <c r="AS33" i="9" s="1"/>
  <c r="T127" i="9" s="1"/>
  <c r="AS417" i="8"/>
  <c r="AR33" i="9" s="1"/>
  <c r="S127" i="9" s="1"/>
  <c r="AR417" i="8"/>
  <c r="AQ33" i="9" s="1"/>
  <c r="R127" i="9" s="1"/>
  <c r="AQ417" i="8"/>
  <c r="AP33" i="9" s="1"/>
  <c r="Q127" i="9" s="1"/>
  <c r="AP417" i="8"/>
  <c r="AO33" i="9" s="1"/>
  <c r="P127" i="9" s="1"/>
  <c r="AO417" i="8"/>
  <c r="AN33" i="9" s="1"/>
  <c r="O127" i="9" s="1"/>
  <c r="AN417" i="8"/>
  <c r="AM33" i="9" s="1"/>
  <c r="N127" i="9" s="1"/>
  <c r="AM417" i="8"/>
  <c r="AL33" i="9" s="1"/>
  <c r="M127" i="9" s="1"/>
  <c r="AL417" i="8"/>
  <c r="AK33" i="9" s="1"/>
  <c r="L127" i="9" s="1"/>
  <c r="AK417" i="8"/>
  <c r="AJ33" i="9" s="1"/>
  <c r="K127" i="9" s="1"/>
  <c r="AJ417" i="8"/>
  <c r="AI33" i="9" s="1"/>
  <c r="J127" i="9" s="1"/>
  <c r="AI417" i="8"/>
  <c r="AH33" i="9" s="1"/>
  <c r="I127" i="9" s="1"/>
  <c r="AH417" i="8"/>
  <c r="AG33" i="9" s="1"/>
  <c r="H127" i="9" s="1"/>
  <c r="AG417" i="8"/>
  <c r="AF33" i="9" s="1"/>
  <c r="G127" i="9" s="1"/>
  <c r="AF417" i="8"/>
  <c r="AE33" i="9" s="1"/>
  <c r="F127" i="9" s="1"/>
  <c r="AE417" i="8"/>
  <c r="AD33" i="9" s="1"/>
  <c r="E127" i="9" s="1"/>
  <c r="AD417" i="8"/>
  <c r="AC33" i="9" s="1"/>
  <c r="D127" i="9" s="1"/>
  <c r="AC417" i="8"/>
  <c r="AB33" i="9" s="1"/>
  <c r="CN33" i="9" s="1"/>
  <c r="BO403" i="8"/>
  <c r="BN32" i="9" s="1"/>
  <c r="AP126" i="9" s="1"/>
  <c r="BH403" i="8"/>
  <c r="BG32" i="9" s="1"/>
  <c r="AI126" i="9" s="1"/>
  <c r="BG403" i="8"/>
  <c r="BF32" i="9" s="1"/>
  <c r="AH126" i="9" s="1"/>
  <c r="BF403" i="8"/>
  <c r="BE32" i="9" s="1"/>
  <c r="AG126" i="9" s="1"/>
  <c r="BE403" i="8"/>
  <c r="BD32" i="9" s="1"/>
  <c r="AF126" i="9" s="1"/>
  <c r="BD403" i="8"/>
  <c r="BC32" i="9" s="1"/>
  <c r="AE126" i="9" s="1"/>
  <c r="BC403" i="8"/>
  <c r="BB32" i="9" s="1"/>
  <c r="AD126" i="9" s="1"/>
  <c r="BB403" i="8"/>
  <c r="BA32" i="9" s="1"/>
  <c r="AC126" i="9" s="1"/>
  <c r="BA403" i="8"/>
  <c r="AZ32" i="9" s="1"/>
  <c r="AB126" i="9" s="1"/>
  <c r="AZ403" i="8"/>
  <c r="AY32" i="9" s="1"/>
  <c r="AA126" i="9" s="1"/>
  <c r="AY403" i="8"/>
  <c r="AX32" i="9" s="1"/>
  <c r="Z126" i="9" s="1"/>
  <c r="AX403" i="8"/>
  <c r="AW32" i="9" s="1"/>
  <c r="Y126" i="9" s="1"/>
  <c r="AW403" i="8"/>
  <c r="AV32" i="9" s="1"/>
  <c r="X126" i="9" s="1"/>
  <c r="AV403" i="8"/>
  <c r="AU32" i="9" s="1"/>
  <c r="W126" i="9" s="1"/>
  <c r="AU403" i="8"/>
  <c r="AT32" i="9" s="1"/>
  <c r="V126" i="9" s="1"/>
  <c r="AT403" i="8"/>
  <c r="AS32" i="9" s="1"/>
  <c r="U126" i="9" s="1"/>
  <c r="AS403" i="8"/>
  <c r="AR32" i="9" s="1"/>
  <c r="T126" i="9" s="1"/>
  <c r="AR403" i="8"/>
  <c r="AQ32" i="9" s="1"/>
  <c r="S126" i="9" s="1"/>
  <c r="AQ403" i="8"/>
  <c r="AP32" i="9" s="1"/>
  <c r="R126" i="9" s="1"/>
  <c r="AP403" i="8"/>
  <c r="AO32" i="9" s="1"/>
  <c r="Q126" i="9" s="1"/>
  <c r="AO403" i="8"/>
  <c r="AN32" i="9" s="1"/>
  <c r="P126" i="9" s="1"/>
  <c r="AN403" i="8"/>
  <c r="AM32" i="9" s="1"/>
  <c r="O126" i="9" s="1"/>
  <c r="AM403" i="8"/>
  <c r="AL32" i="9" s="1"/>
  <c r="N126" i="9" s="1"/>
  <c r="AL403" i="8"/>
  <c r="AK32" i="9" s="1"/>
  <c r="M126" i="9" s="1"/>
  <c r="AK403" i="8"/>
  <c r="AJ32" i="9" s="1"/>
  <c r="L126" i="9" s="1"/>
  <c r="AJ403" i="8"/>
  <c r="AI32" i="9" s="1"/>
  <c r="K126" i="9" s="1"/>
  <c r="AI403" i="8"/>
  <c r="AH32" i="9" s="1"/>
  <c r="J126" i="9" s="1"/>
  <c r="AH403" i="8"/>
  <c r="AG32" i="9" s="1"/>
  <c r="I126" i="9" s="1"/>
  <c r="AG403" i="8"/>
  <c r="AF32" i="9" s="1"/>
  <c r="H126" i="9" s="1"/>
  <c r="AF403" i="8"/>
  <c r="AE32" i="9" s="1"/>
  <c r="G126" i="9" s="1"/>
  <c r="AE403" i="8"/>
  <c r="AD32" i="9" s="1"/>
  <c r="F126" i="9" s="1"/>
  <c r="AD403" i="8"/>
  <c r="AC32" i="9" s="1"/>
  <c r="E126" i="9" s="1"/>
  <c r="AC403" i="8"/>
  <c r="AB32" i="9" s="1"/>
  <c r="D126" i="9" s="1"/>
  <c r="AB403" i="8"/>
  <c r="AA32" i="9" s="1"/>
  <c r="CN32" i="9" s="1"/>
  <c r="BO393" i="8"/>
  <c r="BN31" i="9" s="1"/>
  <c r="AQ125" i="9" s="1"/>
  <c r="BH393" i="8"/>
  <c r="BG31" i="9" s="1"/>
  <c r="AJ125" i="9" s="1"/>
  <c r="BG393" i="8"/>
  <c r="BF31" i="9" s="1"/>
  <c r="AI125" i="9" s="1"/>
  <c r="BF393" i="8"/>
  <c r="BE31" i="9" s="1"/>
  <c r="AH125" i="9" s="1"/>
  <c r="BE393" i="8"/>
  <c r="BD31" i="9" s="1"/>
  <c r="AG125" i="9" s="1"/>
  <c r="BD393" i="8"/>
  <c r="BC31" i="9" s="1"/>
  <c r="AF125" i="9" s="1"/>
  <c r="BC393" i="8"/>
  <c r="BB31" i="9" s="1"/>
  <c r="AE125" i="9" s="1"/>
  <c r="BB393" i="8"/>
  <c r="BA31" i="9" s="1"/>
  <c r="AD125" i="9" s="1"/>
  <c r="BA393" i="8"/>
  <c r="AZ31" i="9" s="1"/>
  <c r="AC125" i="9" s="1"/>
  <c r="AZ393" i="8"/>
  <c r="AY31" i="9" s="1"/>
  <c r="AB125" i="9" s="1"/>
  <c r="AY393" i="8"/>
  <c r="AX31" i="9" s="1"/>
  <c r="AA125" i="9" s="1"/>
  <c r="AX393" i="8"/>
  <c r="AW31" i="9" s="1"/>
  <c r="Z125" i="9" s="1"/>
  <c r="AW393" i="8"/>
  <c r="AV31" i="9" s="1"/>
  <c r="Y125" i="9" s="1"/>
  <c r="AV393" i="8"/>
  <c r="AU31" i="9" s="1"/>
  <c r="X125" i="9" s="1"/>
  <c r="AU393" i="8"/>
  <c r="AT31" i="9" s="1"/>
  <c r="W125" i="9" s="1"/>
  <c r="AT393" i="8"/>
  <c r="AS31" i="9" s="1"/>
  <c r="V125" i="9" s="1"/>
  <c r="AS393" i="8"/>
  <c r="AR31" i="9" s="1"/>
  <c r="U125" i="9" s="1"/>
  <c r="AR393" i="8"/>
  <c r="AQ31" i="9" s="1"/>
  <c r="T125" i="9" s="1"/>
  <c r="AQ393" i="8"/>
  <c r="AP31" i="9" s="1"/>
  <c r="S125" i="9" s="1"/>
  <c r="AP393" i="8"/>
  <c r="AO31" i="9" s="1"/>
  <c r="R125" i="9" s="1"/>
  <c r="AO393" i="8"/>
  <c r="AN31" i="9" s="1"/>
  <c r="Q125" i="9" s="1"/>
  <c r="AN393" i="8"/>
  <c r="AM31" i="9" s="1"/>
  <c r="P125" i="9" s="1"/>
  <c r="AM393" i="8"/>
  <c r="AL31" i="9" s="1"/>
  <c r="O125" i="9" s="1"/>
  <c r="AL393" i="8"/>
  <c r="AK31" i="9" s="1"/>
  <c r="N125" i="9" s="1"/>
  <c r="AK393" i="8"/>
  <c r="AJ31" i="9" s="1"/>
  <c r="M125" i="9" s="1"/>
  <c r="AJ393" i="8"/>
  <c r="AI31" i="9" s="1"/>
  <c r="L125" i="9" s="1"/>
  <c r="AI393" i="8"/>
  <c r="AH31" i="9" s="1"/>
  <c r="K125" i="9" s="1"/>
  <c r="AH393" i="8"/>
  <c r="AG31" i="9" s="1"/>
  <c r="J125" i="9" s="1"/>
  <c r="AG393" i="8"/>
  <c r="AF31" i="9" s="1"/>
  <c r="I125" i="9" s="1"/>
  <c r="AF393" i="8"/>
  <c r="AE31" i="9" s="1"/>
  <c r="H125" i="9" s="1"/>
  <c r="AE393" i="8"/>
  <c r="AD31" i="9" s="1"/>
  <c r="G125" i="9" s="1"/>
  <c r="AD393" i="8"/>
  <c r="AC31" i="9" s="1"/>
  <c r="F125" i="9" s="1"/>
  <c r="AC393" i="8"/>
  <c r="AB31" i="9" s="1"/>
  <c r="E125" i="9" s="1"/>
  <c r="AB393" i="8"/>
  <c r="AA31" i="9" s="1"/>
  <c r="D125" i="9" s="1"/>
  <c r="AA393" i="8"/>
  <c r="Z31" i="9" s="1"/>
  <c r="CN31" i="9" s="1"/>
  <c r="BO379" i="8"/>
  <c r="BN30" i="9" s="1"/>
  <c r="AR124" i="9" s="1"/>
  <c r="BH379" i="8"/>
  <c r="BG30" i="9" s="1"/>
  <c r="AK124" i="9" s="1"/>
  <c r="BG379" i="8"/>
  <c r="BF30" i="9" s="1"/>
  <c r="AJ124" i="9" s="1"/>
  <c r="BF379" i="8"/>
  <c r="BE30" i="9" s="1"/>
  <c r="AI124" i="9" s="1"/>
  <c r="BE379" i="8"/>
  <c r="BD30" i="9" s="1"/>
  <c r="AH124" i="9" s="1"/>
  <c r="BD379" i="8"/>
  <c r="BC30" i="9" s="1"/>
  <c r="AG124" i="9" s="1"/>
  <c r="BC379" i="8"/>
  <c r="BB30" i="9" s="1"/>
  <c r="AF124" i="9" s="1"/>
  <c r="BB379" i="8"/>
  <c r="BA30" i="9" s="1"/>
  <c r="AE124" i="9" s="1"/>
  <c r="BA379" i="8"/>
  <c r="AZ30" i="9" s="1"/>
  <c r="AD124" i="9" s="1"/>
  <c r="AZ379" i="8"/>
  <c r="AY30" i="9" s="1"/>
  <c r="AC124" i="9" s="1"/>
  <c r="AY379" i="8"/>
  <c r="AX30" i="9" s="1"/>
  <c r="AB124" i="9" s="1"/>
  <c r="AX379" i="8"/>
  <c r="AW30" i="9" s="1"/>
  <c r="AA124" i="9" s="1"/>
  <c r="AW379" i="8"/>
  <c r="AV30" i="9" s="1"/>
  <c r="Z124" i="9" s="1"/>
  <c r="AV379" i="8"/>
  <c r="AU30" i="9" s="1"/>
  <c r="Y124" i="9" s="1"/>
  <c r="AU379" i="8"/>
  <c r="AT30" i="9" s="1"/>
  <c r="X124" i="9" s="1"/>
  <c r="AT379" i="8"/>
  <c r="AS30" i="9" s="1"/>
  <c r="W124" i="9" s="1"/>
  <c r="AS379" i="8"/>
  <c r="AR30" i="9" s="1"/>
  <c r="V124" i="9" s="1"/>
  <c r="AR379" i="8"/>
  <c r="AQ30" i="9" s="1"/>
  <c r="U124" i="9" s="1"/>
  <c r="AQ379" i="8"/>
  <c r="AP30" i="9" s="1"/>
  <c r="T124" i="9" s="1"/>
  <c r="AP379" i="8"/>
  <c r="AO30" i="9" s="1"/>
  <c r="S124" i="9" s="1"/>
  <c r="AO379" i="8"/>
  <c r="AN30" i="9" s="1"/>
  <c r="R124" i="9" s="1"/>
  <c r="AN379" i="8"/>
  <c r="AM30" i="9" s="1"/>
  <c r="Q124" i="9" s="1"/>
  <c r="AM379" i="8"/>
  <c r="AL30" i="9" s="1"/>
  <c r="P124" i="9" s="1"/>
  <c r="AL379" i="8"/>
  <c r="AK30" i="9" s="1"/>
  <c r="O124" i="9" s="1"/>
  <c r="AK379" i="8"/>
  <c r="AJ30" i="9" s="1"/>
  <c r="N124" i="9" s="1"/>
  <c r="AJ379" i="8"/>
  <c r="AI30" i="9" s="1"/>
  <c r="M124" i="9" s="1"/>
  <c r="AI379" i="8"/>
  <c r="AH30" i="9" s="1"/>
  <c r="L124" i="9" s="1"/>
  <c r="AH379" i="8"/>
  <c r="AG30" i="9" s="1"/>
  <c r="K124" i="9" s="1"/>
  <c r="AG379" i="8"/>
  <c r="AF30" i="9" s="1"/>
  <c r="J124" i="9" s="1"/>
  <c r="AF379" i="8"/>
  <c r="AE30" i="9" s="1"/>
  <c r="I124" i="9" s="1"/>
  <c r="AE379" i="8"/>
  <c r="AD30" i="9" s="1"/>
  <c r="H124" i="9" s="1"/>
  <c r="AD379" i="8"/>
  <c r="AC30" i="9" s="1"/>
  <c r="G124" i="9" s="1"/>
  <c r="AC379" i="8"/>
  <c r="AB30" i="9" s="1"/>
  <c r="F124" i="9" s="1"/>
  <c r="AB379" i="8"/>
  <c r="AA30" i="9" s="1"/>
  <c r="E124" i="9" s="1"/>
  <c r="AA379" i="8"/>
  <c r="Z30" i="9" s="1"/>
  <c r="D124" i="9" s="1"/>
  <c r="Z379" i="8"/>
  <c r="Y30" i="9" s="1"/>
  <c r="CN30" i="9" s="1"/>
  <c r="BO362" i="8"/>
  <c r="BN29" i="9" s="1"/>
  <c r="AS123" i="9" s="1"/>
  <c r="BH362" i="8"/>
  <c r="BG29" i="9" s="1"/>
  <c r="AL123" i="9" s="1"/>
  <c r="BG362" i="8"/>
  <c r="BF29" i="9" s="1"/>
  <c r="AK123" i="9" s="1"/>
  <c r="BF362" i="8"/>
  <c r="BE29" i="9" s="1"/>
  <c r="AJ123" i="9" s="1"/>
  <c r="BE362" i="8"/>
  <c r="BD29" i="9" s="1"/>
  <c r="AI123" i="9" s="1"/>
  <c r="BD362" i="8"/>
  <c r="BC29" i="9" s="1"/>
  <c r="AH123" i="9" s="1"/>
  <c r="BC362" i="8"/>
  <c r="BB29" i="9" s="1"/>
  <c r="AG123" i="9" s="1"/>
  <c r="BB362" i="8"/>
  <c r="BA29" i="9" s="1"/>
  <c r="AF123" i="9" s="1"/>
  <c r="BA362" i="8"/>
  <c r="AZ29" i="9" s="1"/>
  <c r="AE123" i="9" s="1"/>
  <c r="AZ362" i="8"/>
  <c r="AY29" i="9" s="1"/>
  <c r="AD123" i="9" s="1"/>
  <c r="AY362" i="8"/>
  <c r="AX29" i="9" s="1"/>
  <c r="AC123" i="9" s="1"/>
  <c r="AX362" i="8"/>
  <c r="AW29" i="9" s="1"/>
  <c r="AB123" i="9" s="1"/>
  <c r="AW362" i="8"/>
  <c r="AV29" i="9" s="1"/>
  <c r="AA123" i="9" s="1"/>
  <c r="AV362" i="8"/>
  <c r="AU29" i="9" s="1"/>
  <c r="Z123" i="9" s="1"/>
  <c r="AU362" i="8"/>
  <c r="AT29" i="9" s="1"/>
  <c r="Y123" i="9" s="1"/>
  <c r="AT362" i="8"/>
  <c r="AS29" i="9" s="1"/>
  <c r="X123" i="9" s="1"/>
  <c r="AS362" i="8"/>
  <c r="AR29" i="9" s="1"/>
  <c r="W123" i="9" s="1"/>
  <c r="AR362" i="8"/>
  <c r="AQ29" i="9" s="1"/>
  <c r="V123" i="9" s="1"/>
  <c r="AQ362" i="8"/>
  <c r="AP29" i="9" s="1"/>
  <c r="U123" i="9" s="1"/>
  <c r="AP362" i="8"/>
  <c r="AO29" i="9" s="1"/>
  <c r="T123" i="9" s="1"/>
  <c r="AO362" i="8"/>
  <c r="AN29" i="9" s="1"/>
  <c r="S123" i="9" s="1"/>
  <c r="AN362" i="8"/>
  <c r="AM29" i="9" s="1"/>
  <c r="R123" i="9" s="1"/>
  <c r="AM362" i="8"/>
  <c r="AL29" i="9" s="1"/>
  <c r="Q123" i="9" s="1"/>
  <c r="AL362" i="8"/>
  <c r="AK29" i="9" s="1"/>
  <c r="P123" i="9" s="1"/>
  <c r="AK362" i="8"/>
  <c r="AJ29" i="9" s="1"/>
  <c r="O123" i="9" s="1"/>
  <c r="AJ362" i="8"/>
  <c r="AI29" i="9" s="1"/>
  <c r="N123" i="9" s="1"/>
  <c r="AI362" i="8"/>
  <c r="AH29" i="9" s="1"/>
  <c r="M123" i="9" s="1"/>
  <c r="AH362" i="8"/>
  <c r="AG29" i="9" s="1"/>
  <c r="L123" i="9" s="1"/>
  <c r="AG362" i="8"/>
  <c r="AF29" i="9" s="1"/>
  <c r="K123" i="9" s="1"/>
  <c r="AF362" i="8"/>
  <c r="AE29" i="9" s="1"/>
  <c r="J123" i="9" s="1"/>
  <c r="AE362" i="8"/>
  <c r="AD29" i="9" s="1"/>
  <c r="I123" i="9" s="1"/>
  <c r="AD362" i="8"/>
  <c r="AC29" i="9" s="1"/>
  <c r="H123" i="9" s="1"/>
  <c r="AC362" i="8"/>
  <c r="AB29" i="9" s="1"/>
  <c r="G123" i="9" s="1"/>
  <c r="AB362" i="8"/>
  <c r="AA29" i="9" s="1"/>
  <c r="F123" i="9" s="1"/>
  <c r="AA362" i="8"/>
  <c r="Z29" i="9" s="1"/>
  <c r="E123" i="9" s="1"/>
  <c r="Z362" i="8"/>
  <c r="Y29" i="9" s="1"/>
  <c r="D123" i="9" s="1"/>
  <c r="Y362" i="8"/>
  <c r="X29" i="9" s="1"/>
  <c r="CN29" i="9" s="1"/>
  <c r="BO345" i="8"/>
  <c r="BN28" i="9" s="1"/>
  <c r="AT122" i="9" s="1"/>
  <c r="BH345" i="8"/>
  <c r="BG28" i="9" s="1"/>
  <c r="AM122" i="9" s="1"/>
  <c r="BG345" i="8"/>
  <c r="BF28" i="9" s="1"/>
  <c r="AL122" i="9" s="1"/>
  <c r="BF345" i="8"/>
  <c r="BE28" i="9" s="1"/>
  <c r="AK122" i="9" s="1"/>
  <c r="BE345" i="8"/>
  <c r="BD28" i="9" s="1"/>
  <c r="AJ122" i="9" s="1"/>
  <c r="BD345" i="8"/>
  <c r="BC28" i="9" s="1"/>
  <c r="AI122" i="9" s="1"/>
  <c r="BC345" i="8"/>
  <c r="BB28" i="9" s="1"/>
  <c r="AH122" i="9" s="1"/>
  <c r="BB345" i="8"/>
  <c r="BA28" i="9" s="1"/>
  <c r="AG122" i="9" s="1"/>
  <c r="BA345" i="8"/>
  <c r="AZ28" i="9" s="1"/>
  <c r="AF122" i="9" s="1"/>
  <c r="AZ345" i="8"/>
  <c r="AY28" i="9" s="1"/>
  <c r="AE122" i="9" s="1"/>
  <c r="AY345" i="8"/>
  <c r="AX28" i="9" s="1"/>
  <c r="AD122" i="9" s="1"/>
  <c r="AX345" i="8"/>
  <c r="AW28" i="9" s="1"/>
  <c r="AC122" i="9" s="1"/>
  <c r="AW345" i="8"/>
  <c r="AV28" i="9" s="1"/>
  <c r="AB122" i="9" s="1"/>
  <c r="AV345" i="8"/>
  <c r="AU28" i="9" s="1"/>
  <c r="AA122" i="9" s="1"/>
  <c r="AU345" i="8"/>
  <c r="AT28" i="9" s="1"/>
  <c r="Z122" i="9" s="1"/>
  <c r="AT345" i="8"/>
  <c r="AS28" i="9" s="1"/>
  <c r="Y122" i="9" s="1"/>
  <c r="AS345" i="8"/>
  <c r="AR28" i="9" s="1"/>
  <c r="X122" i="9" s="1"/>
  <c r="AR345" i="8"/>
  <c r="AQ28" i="9" s="1"/>
  <c r="W122" i="9" s="1"/>
  <c r="AQ345" i="8"/>
  <c r="AP28" i="9" s="1"/>
  <c r="V122" i="9" s="1"/>
  <c r="AP345" i="8"/>
  <c r="AO28" i="9" s="1"/>
  <c r="U122" i="9" s="1"/>
  <c r="AO345" i="8"/>
  <c r="AN28" i="9" s="1"/>
  <c r="T122" i="9" s="1"/>
  <c r="AN345" i="8"/>
  <c r="AM28" i="9" s="1"/>
  <c r="S122" i="9" s="1"/>
  <c r="AM345" i="8"/>
  <c r="AL28" i="9" s="1"/>
  <c r="R122" i="9" s="1"/>
  <c r="AL345" i="8"/>
  <c r="AK28" i="9" s="1"/>
  <c r="Q122" i="9" s="1"/>
  <c r="AK345" i="8"/>
  <c r="AJ28" i="9" s="1"/>
  <c r="P122" i="9" s="1"/>
  <c r="AJ345" i="8"/>
  <c r="AI28" i="9" s="1"/>
  <c r="O122" i="9" s="1"/>
  <c r="AI345" i="8"/>
  <c r="AH28" i="9" s="1"/>
  <c r="N122" i="9" s="1"/>
  <c r="AH345" i="8"/>
  <c r="AG28" i="9" s="1"/>
  <c r="M122" i="9" s="1"/>
  <c r="AG345" i="8"/>
  <c r="AF28" i="9" s="1"/>
  <c r="L122" i="9" s="1"/>
  <c r="AF345" i="8"/>
  <c r="AE28" i="9" s="1"/>
  <c r="K122" i="9" s="1"/>
  <c r="AE345" i="8"/>
  <c r="AD28" i="9" s="1"/>
  <c r="J122" i="9" s="1"/>
  <c r="AD345" i="8"/>
  <c r="AC28" i="9" s="1"/>
  <c r="I122" i="9" s="1"/>
  <c r="AC345" i="8"/>
  <c r="AB28" i="9" s="1"/>
  <c r="H122" i="9" s="1"/>
  <c r="AB345" i="8"/>
  <c r="AA28" i="9" s="1"/>
  <c r="G122" i="9" s="1"/>
  <c r="AA345" i="8"/>
  <c r="Z28" i="9" s="1"/>
  <c r="F122" i="9" s="1"/>
  <c r="Z345" i="8"/>
  <c r="Y28" i="9" s="1"/>
  <c r="E122" i="9" s="1"/>
  <c r="Y345" i="8"/>
  <c r="X28" i="9" s="1"/>
  <c r="D122" i="9" s="1"/>
  <c r="X345" i="8"/>
  <c r="W28" i="9" s="1"/>
  <c r="CN28" i="9" s="1"/>
  <c r="BO337" i="8"/>
  <c r="BH337" i="8"/>
  <c r="BG27" i="9" s="1"/>
  <c r="AN121" i="9" s="1"/>
  <c r="BG337" i="8"/>
  <c r="BF27" i="9" s="1"/>
  <c r="AM121" i="9" s="1"/>
  <c r="BF337" i="8"/>
  <c r="BE27" i="9" s="1"/>
  <c r="AL121" i="9" s="1"/>
  <c r="BE337" i="8"/>
  <c r="BD27" i="9" s="1"/>
  <c r="AK121" i="9" s="1"/>
  <c r="BD337" i="8"/>
  <c r="BC27" i="9" s="1"/>
  <c r="AJ121" i="9" s="1"/>
  <c r="BC337" i="8"/>
  <c r="BB27" i="9" s="1"/>
  <c r="AI121" i="9" s="1"/>
  <c r="BB337" i="8"/>
  <c r="BA27" i="9" s="1"/>
  <c r="AH121" i="9" s="1"/>
  <c r="BA337" i="8"/>
  <c r="AZ27" i="9" s="1"/>
  <c r="AG121" i="9" s="1"/>
  <c r="AZ337" i="8"/>
  <c r="AY27" i="9" s="1"/>
  <c r="AF121" i="9" s="1"/>
  <c r="AY337" i="8"/>
  <c r="AX27" i="9" s="1"/>
  <c r="AE121" i="9" s="1"/>
  <c r="AX337" i="8"/>
  <c r="AW27" i="9" s="1"/>
  <c r="AD121" i="9" s="1"/>
  <c r="AW337" i="8"/>
  <c r="AV27" i="9" s="1"/>
  <c r="AC121" i="9" s="1"/>
  <c r="AV337" i="8"/>
  <c r="AU27" i="9" s="1"/>
  <c r="AB121" i="9" s="1"/>
  <c r="AU337" i="8"/>
  <c r="AT27" i="9" s="1"/>
  <c r="AA121" i="9" s="1"/>
  <c r="AT337" i="8"/>
  <c r="AS27" i="9" s="1"/>
  <c r="Z121" i="9" s="1"/>
  <c r="AS337" i="8"/>
  <c r="AR27" i="9" s="1"/>
  <c r="Y121" i="9" s="1"/>
  <c r="AR337" i="8"/>
  <c r="AQ27" i="9" s="1"/>
  <c r="X121" i="9" s="1"/>
  <c r="AQ337" i="8"/>
  <c r="AP27" i="9" s="1"/>
  <c r="W121" i="9" s="1"/>
  <c r="AP337" i="8"/>
  <c r="AO27" i="9" s="1"/>
  <c r="V121" i="9" s="1"/>
  <c r="AO337" i="8"/>
  <c r="AN27" i="9" s="1"/>
  <c r="U121" i="9" s="1"/>
  <c r="AN337" i="8"/>
  <c r="AM27" i="9" s="1"/>
  <c r="T121" i="9" s="1"/>
  <c r="AM337" i="8"/>
  <c r="AL27" i="9" s="1"/>
  <c r="S121" i="9" s="1"/>
  <c r="AL337" i="8"/>
  <c r="AK27" i="9" s="1"/>
  <c r="R121" i="9" s="1"/>
  <c r="AK337" i="8"/>
  <c r="AJ27" i="9" s="1"/>
  <c r="Q121" i="9" s="1"/>
  <c r="AJ337" i="8"/>
  <c r="AI27" i="9" s="1"/>
  <c r="P121" i="9" s="1"/>
  <c r="AI337" i="8"/>
  <c r="AH27" i="9" s="1"/>
  <c r="O121" i="9" s="1"/>
  <c r="AH337" i="8"/>
  <c r="AG27" i="9" s="1"/>
  <c r="N121" i="9" s="1"/>
  <c r="AG337" i="8"/>
  <c r="AF27" i="9" s="1"/>
  <c r="M121" i="9" s="1"/>
  <c r="AF337" i="8"/>
  <c r="AE27" i="9" s="1"/>
  <c r="L121" i="9" s="1"/>
  <c r="AE337" i="8"/>
  <c r="AD27" i="9" s="1"/>
  <c r="K121" i="9" s="1"/>
  <c r="AD337" i="8"/>
  <c r="AC27" i="9" s="1"/>
  <c r="J121" i="9" s="1"/>
  <c r="AC337" i="8"/>
  <c r="AB27" i="9" s="1"/>
  <c r="I121" i="9" s="1"/>
  <c r="AB337" i="8"/>
  <c r="AA27" i="9" s="1"/>
  <c r="H121" i="9" s="1"/>
  <c r="AA337" i="8"/>
  <c r="Z27" i="9" s="1"/>
  <c r="G121" i="9" s="1"/>
  <c r="Z337" i="8"/>
  <c r="Y27" i="9" s="1"/>
  <c r="F121" i="9" s="1"/>
  <c r="Y337" i="8"/>
  <c r="X27" i="9" s="1"/>
  <c r="E121" i="9" s="1"/>
  <c r="X337" i="8"/>
  <c r="W27" i="9" s="1"/>
  <c r="D121" i="9" s="1"/>
  <c r="W337" i="8"/>
  <c r="V27" i="9" s="1"/>
  <c r="CN27" i="9" s="1"/>
  <c r="BO324" i="8"/>
  <c r="BH324" i="8"/>
  <c r="BG26" i="9" s="1"/>
  <c r="AO120" i="9" s="1"/>
  <c r="BG324" i="8"/>
  <c r="BF26" i="9" s="1"/>
  <c r="AN120" i="9" s="1"/>
  <c r="BF324" i="8"/>
  <c r="BE26" i="9" s="1"/>
  <c r="AM120" i="9" s="1"/>
  <c r="BE324" i="8"/>
  <c r="BD26" i="9" s="1"/>
  <c r="AL120" i="9" s="1"/>
  <c r="BD324" i="8"/>
  <c r="BC26" i="9" s="1"/>
  <c r="AK120" i="9" s="1"/>
  <c r="BC324" i="8"/>
  <c r="BB26" i="9" s="1"/>
  <c r="AJ120" i="9" s="1"/>
  <c r="BB324" i="8"/>
  <c r="BA26" i="9" s="1"/>
  <c r="AI120" i="9" s="1"/>
  <c r="BA324" i="8"/>
  <c r="AZ26" i="9" s="1"/>
  <c r="AH120" i="9" s="1"/>
  <c r="AZ324" i="8"/>
  <c r="AY26" i="9" s="1"/>
  <c r="AG120" i="9" s="1"/>
  <c r="AY324" i="8"/>
  <c r="AX26" i="9" s="1"/>
  <c r="AF120" i="9" s="1"/>
  <c r="AX324" i="8"/>
  <c r="AW26" i="9" s="1"/>
  <c r="AE120" i="9" s="1"/>
  <c r="AW324" i="8"/>
  <c r="AV26" i="9" s="1"/>
  <c r="AD120" i="9" s="1"/>
  <c r="AV324" i="8"/>
  <c r="AU26" i="9" s="1"/>
  <c r="AC120" i="9" s="1"/>
  <c r="AU324" i="8"/>
  <c r="AT26" i="9" s="1"/>
  <c r="AB120" i="9" s="1"/>
  <c r="AT324" i="8"/>
  <c r="AS26" i="9" s="1"/>
  <c r="AA120" i="9" s="1"/>
  <c r="AS324" i="8"/>
  <c r="AR26" i="9" s="1"/>
  <c r="Z120" i="9" s="1"/>
  <c r="AR324" i="8"/>
  <c r="AQ26" i="9" s="1"/>
  <c r="Y120" i="9" s="1"/>
  <c r="AQ324" i="8"/>
  <c r="AP26" i="9" s="1"/>
  <c r="X120" i="9" s="1"/>
  <c r="AP324" i="8"/>
  <c r="AO26" i="9" s="1"/>
  <c r="W120" i="9" s="1"/>
  <c r="AO324" i="8"/>
  <c r="AN26" i="9" s="1"/>
  <c r="V120" i="9" s="1"/>
  <c r="AN324" i="8"/>
  <c r="AM26" i="9" s="1"/>
  <c r="U120" i="9" s="1"/>
  <c r="AM324" i="8"/>
  <c r="AL26" i="9" s="1"/>
  <c r="T120" i="9" s="1"/>
  <c r="AL324" i="8"/>
  <c r="AK26" i="9" s="1"/>
  <c r="S120" i="9" s="1"/>
  <c r="AK324" i="8"/>
  <c r="AJ26" i="9" s="1"/>
  <c r="R120" i="9" s="1"/>
  <c r="AJ324" i="8"/>
  <c r="AI26" i="9" s="1"/>
  <c r="Q120" i="9" s="1"/>
  <c r="AI324" i="8"/>
  <c r="AH26" i="9" s="1"/>
  <c r="P120" i="9" s="1"/>
  <c r="AH324" i="8"/>
  <c r="AG26" i="9" s="1"/>
  <c r="O120" i="9" s="1"/>
  <c r="AG324" i="8"/>
  <c r="AF26" i="9" s="1"/>
  <c r="N120" i="9" s="1"/>
  <c r="AF324" i="8"/>
  <c r="AE26" i="9" s="1"/>
  <c r="M120" i="9" s="1"/>
  <c r="AE324" i="8"/>
  <c r="AD26" i="9" s="1"/>
  <c r="L120" i="9" s="1"/>
  <c r="AD324" i="8"/>
  <c r="AC26" i="9" s="1"/>
  <c r="K120" i="9" s="1"/>
  <c r="AC324" i="8"/>
  <c r="AB26" i="9" s="1"/>
  <c r="J120" i="9" s="1"/>
  <c r="AB324" i="8"/>
  <c r="AA26" i="9" s="1"/>
  <c r="I120" i="9" s="1"/>
  <c r="AA324" i="8"/>
  <c r="Z26" i="9" s="1"/>
  <c r="H120" i="9" s="1"/>
  <c r="Z324" i="8"/>
  <c r="Y26" i="9" s="1"/>
  <c r="G120" i="9" s="1"/>
  <c r="Y324" i="8"/>
  <c r="X26" i="9" s="1"/>
  <c r="F120" i="9" s="1"/>
  <c r="X324" i="8"/>
  <c r="W26" i="9" s="1"/>
  <c r="E120" i="9" s="1"/>
  <c r="W324" i="8"/>
  <c r="V26" i="9" s="1"/>
  <c r="D120" i="9" s="1"/>
  <c r="V324" i="8"/>
  <c r="U26" i="9" s="1"/>
  <c r="CN26" i="9" s="1"/>
  <c r="BO306" i="8"/>
  <c r="BN25" i="9" s="1"/>
  <c r="AW119" i="9" s="1"/>
  <c r="BH306" i="8"/>
  <c r="BG25" i="9" s="1"/>
  <c r="AP119" i="9" s="1"/>
  <c r="BG306" i="8"/>
  <c r="BF25" i="9" s="1"/>
  <c r="AO119" i="9" s="1"/>
  <c r="BF306" i="8"/>
  <c r="BE25" i="9" s="1"/>
  <c r="AN119" i="9" s="1"/>
  <c r="BE306" i="8"/>
  <c r="BD25" i="9" s="1"/>
  <c r="AM119" i="9" s="1"/>
  <c r="BD306" i="8"/>
  <c r="BC25" i="9" s="1"/>
  <c r="AL119" i="9" s="1"/>
  <c r="BC306" i="8"/>
  <c r="BB25" i="9" s="1"/>
  <c r="AK119" i="9" s="1"/>
  <c r="BB306" i="8"/>
  <c r="BA25" i="9" s="1"/>
  <c r="AJ119" i="9" s="1"/>
  <c r="BA306" i="8"/>
  <c r="AZ25" i="9" s="1"/>
  <c r="AI119" i="9" s="1"/>
  <c r="AZ306" i="8"/>
  <c r="AY25" i="9" s="1"/>
  <c r="AH119" i="9" s="1"/>
  <c r="AY306" i="8"/>
  <c r="AX25" i="9" s="1"/>
  <c r="AG119" i="9" s="1"/>
  <c r="AX306" i="8"/>
  <c r="AW25" i="9" s="1"/>
  <c r="AF119" i="9" s="1"/>
  <c r="AW306" i="8"/>
  <c r="AV25" i="9" s="1"/>
  <c r="AE119" i="9" s="1"/>
  <c r="AV306" i="8"/>
  <c r="AU25" i="9" s="1"/>
  <c r="AD119" i="9" s="1"/>
  <c r="AU306" i="8"/>
  <c r="AT25" i="9" s="1"/>
  <c r="AC119" i="9" s="1"/>
  <c r="AT306" i="8"/>
  <c r="AS25" i="9" s="1"/>
  <c r="AB119" i="9" s="1"/>
  <c r="AS306" i="8"/>
  <c r="AR25" i="9" s="1"/>
  <c r="AA119" i="9" s="1"/>
  <c r="AR306" i="8"/>
  <c r="AQ25" i="9" s="1"/>
  <c r="Z119" i="9" s="1"/>
  <c r="AQ306" i="8"/>
  <c r="AP25" i="9" s="1"/>
  <c r="Y119" i="9" s="1"/>
  <c r="AP306" i="8"/>
  <c r="AO25" i="9" s="1"/>
  <c r="X119" i="9" s="1"/>
  <c r="AO306" i="8"/>
  <c r="AN25" i="9" s="1"/>
  <c r="W119" i="9" s="1"/>
  <c r="AN306" i="8"/>
  <c r="AM25" i="9" s="1"/>
  <c r="V119" i="9" s="1"/>
  <c r="AM306" i="8"/>
  <c r="AL25" i="9" s="1"/>
  <c r="U119" i="9" s="1"/>
  <c r="AL306" i="8"/>
  <c r="AK25" i="9" s="1"/>
  <c r="T119" i="9" s="1"/>
  <c r="AK306" i="8"/>
  <c r="AJ25" i="9" s="1"/>
  <c r="S119" i="9" s="1"/>
  <c r="AJ306" i="8"/>
  <c r="AI25" i="9" s="1"/>
  <c r="R119" i="9" s="1"/>
  <c r="AI306" i="8"/>
  <c r="AH25" i="9" s="1"/>
  <c r="Q119" i="9" s="1"/>
  <c r="AH306" i="8"/>
  <c r="AG25" i="9" s="1"/>
  <c r="P119" i="9" s="1"/>
  <c r="AG306" i="8"/>
  <c r="AF25" i="9" s="1"/>
  <c r="O119" i="9" s="1"/>
  <c r="AF306" i="8"/>
  <c r="AE25" i="9" s="1"/>
  <c r="N119" i="9" s="1"/>
  <c r="AE306" i="8"/>
  <c r="AD25" i="9" s="1"/>
  <c r="M119" i="9" s="1"/>
  <c r="AD306" i="8"/>
  <c r="AC25" i="9" s="1"/>
  <c r="L119" i="9" s="1"/>
  <c r="AC306" i="8"/>
  <c r="AB25" i="9" s="1"/>
  <c r="K119" i="9" s="1"/>
  <c r="AB306" i="8"/>
  <c r="AA25" i="9" s="1"/>
  <c r="J119" i="9" s="1"/>
  <c r="AA306" i="8"/>
  <c r="Z25" i="9" s="1"/>
  <c r="I119" i="9" s="1"/>
  <c r="Z306" i="8"/>
  <c r="Y25" i="9" s="1"/>
  <c r="H119" i="9" s="1"/>
  <c r="Y306" i="8"/>
  <c r="X25" i="9" s="1"/>
  <c r="G119" i="9" s="1"/>
  <c r="X306" i="8"/>
  <c r="W25" i="9" s="1"/>
  <c r="F119" i="9" s="1"/>
  <c r="W306" i="8"/>
  <c r="V25" i="9" s="1"/>
  <c r="E119" i="9" s="1"/>
  <c r="V306" i="8"/>
  <c r="U25" i="9" s="1"/>
  <c r="D119" i="9" s="1"/>
  <c r="U306" i="8"/>
  <c r="T25" i="9" s="1"/>
  <c r="CN25" i="9" s="1"/>
  <c r="BO298" i="8"/>
  <c r="BN24" i="9" s="1"/>
  <c r="AX118" i="9" s="1"/>
  <c r="BH298" i="8"/>
  <c r="BG24" i="9" s="1"/>
  <c r="AQ118" i="9" s="1"/>
  <c r="BG298" i="8"/>
  <c r="BF24" i="9" s="1"/>
  <c r="AP118" i="9" s="1"/>
  <c r="BF298" i="8"/>
  <c r="BE24" i="9" s="1"/>
  <c r="AO118" i="9" s="1"/>
  <c r="BE298" i="8"/>
  <c r="BD24" i="9" s="1"/>
  <c r="AN118" i="9" s="1"/>
  <c r="BD298" i="8"/>
  <c r="BC24" i="9" s="1"/>
  <c r="AM118" i="9" s="1"/>
  <c r="BC298" i="8"/>
  <c r="BB24" i="9" s="1"/>
  <c r="AL118" i="9" s="1"/>
  <c r="BB298" i="8"/>
  <c r="BA24" i="9" s="1"/>
  <c r="AK118" i="9" s="1"/>
  <c r="BA298" i="8"/>
  <c r="AZ24" i="9" s="1"/>
  <c r="AJ118" i="9" s="1"/>
  <c r="AZ298" i="8"/>
  <c r="AY24" i="9" s="1"/>
  <c r="AI118" i="9" s="1"/>
  <c r="AY298" i="8"/>
  <c r="AX24" i="9" s="1"/>
  <c r="AH118" i="9" s="1"/>
  <c r="AX298" i="8"/>
  <c r="AW24" i="9" s="1"/>
  <c r="AG118" i="9" s="1"/>
  <c r="AW298" i="8"/>
  <c r="AV24" i="9" s="1"/>
  <c r="AF118" i="9" s="1"/>
  <c r="AV298" i="8"/>
  <c r="AU24" i="9" s="1"/>
  <c r="AE118" i="9" s="1"/>
  <c r="AU298" i="8"/>
  <c r="AT24" i="9" s="1"/>
  <c r="AD118" i="9" s="1"/>
  <c r="AT298" i="8"/>
  <c r="AS24" i="9" s="1"/>
  <c r="AC118" i="9" s="1"/>
  <c r="AS298" i="8"/>
  <c r="AR24" i="9" s="1"/>
  <c r="AB118" i="9" s="1"/>
  <c r="AR298" i="8"/>
  <c r="AQ24" i="9" s="1"/>
  <c r="AA118" i="9" s="1"/>
  <c r="AQ298" i="8"/>
  <c r="AP24" i="9" s="1"/>
  <c r="Z118" i="9" s="1"/>
  <c r="AP298" i="8"/>
  <c r="AO24" i="9" s="1"/>
  <c r="Y118" i="9" s="1"/>
  <c r="AO298" i="8"/>
  <c r="AN24" i="9" s="1"/>
  <c r="X118" i="9" s="1"/>
  <c r="AN298" i="8"/>
  <c r="AM24" i="9" s="1"/>
  <c r="W118" i="9" s="1"/>
  <c r="AM298" i="8"/>
  <c r="AL24" i="9" s="1"/>
  <c r="V118" i="9" s="1"/>
  <c r="AL298" i="8"/>
  <c r="AK24" i="9" s="1"/>
  <c r="U118" i="9" s="1"/>
  <c r="AK298" i="8"/>
  <c r="AJ24" i="9" s="1"/>
  <c r="T118" i="9" s="1"/>
  <c r="AJ298" i="8"/>
  <c r="AI24" i="9" s="1"/>
  <c r="S118" i="9" s="1"/>
  <c r="AI298" i="8"/>
  <c r="AH24" i="9" s="1"/>
  <c r="R118" i="9" s="1"/>
  <c r="AH298" i="8"/>
  <c r="AG24" i="9" s="1"/>
  <c r="Q118" i="9" s="1"/>
  <c r="AG298" i="8"/>
  <c r="AF24" i="9" s="1"/>
  <c r="P118" i="9" s="1"/>
  <c r="AF298" i="8"/>
  <c r="AE24" i="9" s="1"/>
  <c r="O118" i="9" s="1"/>
  <c r="AE298" i="8"/>
  <c r="AD24" i="9" s="1"/>
  <c r="N118" i="9" s="1"/>
  <c r="AD298" i="8"/>
  <c r="AC24" i="9" s="1"/>
  <c r="M118" i="9" s="1"/>
  <c r="AC298" i="8"/>
  <c r="AB24" i="9" s="1"/>
  <c r="L118" i="9" s="1"/>
  <c r="AB298" i="8"/>
  <c r="AA24" i="9" s="1"/>
  <c r="K118" i="9" s="1"/>
  <c r="AA298" i="8"/>
  <c r="Z24" i="9" s="1"/>
  <c r="J118" i="9" s="1"/>
  <c r="Z298" i="8"/>
  <c r="Y24" i="9" s="1"/>
  <c r="I118" i="9" s="1"/>
  <c r="Y298" i="8"/>
  <c r="X24" i="9" s="1"/>
  <c r="H118" i="9" s="1"/>
  <c r="X298" i="8"/>
  <c r="W24" i="9" s="1"/>
  <c r="G118" i="9" s="1"/>
  <c r="W298" i="8"/>
  <c r="V24" i="9" s="1"/>
  <c r="F118" i="9" s="1"/>
  <c r="V298" i="8"/>
  <c r="U24" i="9" s="1"/>
  <c r="E118" i="9" s="1"/>
  <c r="U298" i="8"/>
  <c r="T24" i="9" s="1"/>
  <c r="D118" i="9" s="1"/>
  <c r="T298" i="8"/>
  <c r="S24" i="9" s="1"/>
  <c r="CN24" i="9" s="1"/>
  <c r="BO284" i="8"/>
  <c r="BN23" i="9" s="1"/>
  <c r="AY117" i="9" s="1"/>
  <c r="BH284" i="8"/>
  <c r="BG23" i="9" s="1"/>
  <c r="AR117" i="9" s="1"/>
  <c r="BG284" i="8"/>
  <c r="BF23" i="9" s="1"/>
  <c r="AQ117" i="9" s="1"/>
  <c r="BF284" i="8"/>
  <c r="BE23" i="9" s="1"/>
  <c r="AP117" i="9" s="1"/>
  <c r="BE284" i="8"/>
  <c r="BD23" i="9" s="1"/>
  <c r="AO117" i="9" s="1"/>
  <c r="BD284" i="8"/>
  <c r="BC23" i="9" s="1"/>
  <c r="AN117" i="9" s="1"/>
  <c r="BC284" i="8"/>
  <c r="BB23" i="9" s="1"/>
  <c r="AM117" i="9" s="1"/>
  <c r="BB284" i="8"/>
  <c r="BA23" i="9" s="1"/>
  <c r="AL117" i="9" s="1"/>
  <c r="BA284" i="8"/>
  <c r="AZ23" i="9" s="1"/>
  <c r="AK117" i="9" s="1"/>
  <c r="AZ284" i="8"/>
  <c r="AY23" i="9" s="1"/>
  <c r="AJ117" i="9" s="1"/>
  <c r="AY284" i="8"/>
  <c r="AX23" i="9" s="1"/>
  <c r="AI117" i="9" s="1"/>
  <c r="AX284" i="8"/>
  <c r="AW23" i="9" s="1"/>
  <c r="AH117" i="9" s="1"/>
  <c r="AW284" i="8"/>
  <c r="AV23" i="9" s="1"/>
  <c r="AG117" i="9" s="1"/>
  <c r="AV284" i="8"/>
  <c r="AU23" i="9" s="1"/>
  <c r="AF117" i="9" s="1"/>
  <c r="AU284" i="8"/>
  <c r="AT23" i="9" s="1"/>
  <c r="AE117" i="9" s="1"/>
  <c r="AT284" i="8"/>
  <c r="AS23" i="9" s="1"/>
  <c r="AD117" i="9" s="1"/>
  <c r="AS284" i="8"/>
  <c r="AR23" i="9" s="1"/>
  <c r="AC117" i="9" s="1"/>
  <c r="AR284" i="8"/>
  <c r="AQ23" i="9" s="1"/>
  <c r="AB117" i="9" s="1"/>
  <c r="AQ284" i="8"/>
  <c r="AP23" i="9" s="1"/>
  <c r="AA117" i="9" s="1"/>
  <c r="AP284" i="8"/>
  <c r="AO23" i="9" s="1"/>
  <c r="Z117" i="9" s="1"/>
  <c r="AO284" i="8"/>
  <c r="AN23" i="9" s="1"/>
  <c r="Y117" i="9" s="1"/>
  <c r="AN284" i="8"/>
  <c r="AM23" i="9" s="1"/>
  <c r="X117" i="9" s="1"/>
  <c r="AM284" i="8"/>
  <c r="AL23" i="9" s="1"/>
  <c r="W117" i="9" s="1"/>
  <c r="AL284" i="8"/>
  <c r="AK23" i="9" s="1"/>
  <c r="V117" i="9" s="1"/>
  <c r="AK284" i="8"/>
  <c r="AJ23" i="9" s="1"/>
  <c r="U117" i="9" s="1"/>
  <c r="AJ284" i="8"/>
  <c r="AI23" i="9" s="1"/>
  <c r="T117" i="9" s="1"/>
  <c r="AI284" i="8"/>
  <c r="AH23" i="9" s="1"/>
  <c r="S117" i="9" s="1"/>
  <c r="AH284" i="8"/>
  <c r="AG23" i="9" s="1"/>
  <c r="R117" i="9" s="1"/>
  <c r="AG284" i="8"/>
  <c r="AF23" i="9" s="1"/>
  <c r="Q117" i="9" s="1"/>
  <c r="AF284" i="8"/>
  <c r="AE23" i="9" s="1"/>
  <c r="P117" i="9" s="1"/>
  <c r="AE284" i="8"/>
  <c r="AD23" i="9" s="1"/>
  <c r="O117" i="9" s="1"/>
  <c r="AD284" i="8"/>
  <c r="AC23" i="9" s="1"/>
  <c r="N117" i="9" s="1"/>
  <c r="AC284" i="8"/>
  <c r="AB23" i="9" s="1"/>
  <c r="M117" i="9" s="1"/>
  <c r="AB284" i="8"/>
  <c r="AA23" i="9" s="1"/>
  <c r="L117" i="9" s="1"/>
  <c r="AA284" i="8"/>
  <c r="Z23" i="9" s="1"/>
  <c r="K117" i="9" s="1"/>
  <c r="Z284" i="8"/>
  <c r="Y23" i="9" s="1"/>
  <c r="J117" i="9" s="1"/>
  <c r="Y284" i="8"/>
  <c r="X23" i="9" s="1"/>
  <c r="I117" i="9" s="1"/>
  <c r="X284" i="8"/>
  <c r="W23" i="9" s="1"/>
  <c r="H117" i="9" s="1"/>
  <c r="W284" i="8"/>
  <c r="V23" i="9" s="1"/>
  <c r="G117" i="9" s="1"/>
  <c r="V284" i="8"/>
  <c r="U23" i="9" s="1"/>
  <c r="F117" i="9" s="1"/>
  <c r="U284" i="8"/>
  <c r="T23" i="9" s="1"/>
  <c r="E117" i="9" s="1"/>
  <c r="T284" i="8"/>
  <c r="S23" i="9" s="1"/>
  <c r="D117" i="9" s="1"/>
  <c r="S284" i="8"/>
  <c r="R23" i="9" s="1"/>
  <c r="CN23" i="9" s="1"/>
  <c r="BO275" i="8"/>
  <c r="BN22" i="9" s="1"/>
  <c r="AZ116" i="9" s="1"/>
  <c r="BH275" i="8"/>
  <c r="BG22" i="9" s="1"/>
  <c r="AS116" i="9" s="1"/>
  <c r="BG275" i="8"/>
  <c r="BF22" i="9" s="1"/>
  <c r="AR116" i="9" s="1"/>
  <c r="BF275" i="8"/>
  <c r="BE22" i="9" s="1"/>
  <c r="AQ116" i="9" s="1"/>
  <c r="BE275" i="8"/>
  <c r="BD22" i="9" s="1"/>
  <c r="AP116" i="9" s="1"/>
  <c r="BD275" i="8"/>
  <c r="BC22" i="9" s="1"/>
  <c r="AO116" i="9" s="1"/>
  <c r="BC275" i="8"/>
  <c r="BB22" i="9" s="1"/>
  <c r="AN116" i="9" s="1"/>
  <c r="BB275" i="8"/>
  <c r="BA22" i="9" s="1"/>
  <c r="AM116" i="9" s="1"/>
  <c r="BA275" i="8"/>
  <c r="AZ22" i="9" s="1"/>
  <c r="AL116" i="9" s="1"/>
  <c r="AZ275" i="8"/>
  <c r="AY22" i="9" s="1"/>
  <c r="AK116" i="9" s="1"/>
  <c r="AY275" i="8"/>
  <c r="AX22" i="9" s="1"/>
  <c r="AJ116" i="9" s="1"/>
  <c r="AX275" i="8"/>
  <c r="AW22" i="9" s="1"/>
  <c r="AI116" i="9" s="1"/>
  <c r="AW275" i="8"/>
  <c r="AV22" i="9" s="1"/>
  <c r="AH116" i="9" s="1"/>
  <c r="AV275" i="8"/>
  <c r="AU22" i="9" s="1"/>
  <c r="AG116" i="9" s="1"/>
  <c r="AU275" i="8"/>
  <c r="AT22" i="9" s="1"/>
  <c r="AF116" i="9" s="1"/>
  <c r="AT275" i="8"/>
  <c r="AS22" i="9" s="1"/>
  <c r="AE116" i="9" s="1"/>
  <c r="AS275" i="8"/>
  <c r="AR22" i="9" s="1"/>
  <c r="AD116" i="9" s="1"/>
  <c r="AR275" i="8"/>
  <c r="AQ22" i="9" s="1"/>
  <c r="AC116" i="9" s="1"/>
  <c r="AQ275" i="8"/>
  <c r="AP22" i="9" s="1"/>
  <c r="AB116" i="9" s="1"/>
  <c r="AP275" i="8"/>
  <c r="AO22" i="9" s="1"/>
  <c r="AA116" i="9" s="1"/>
  <c r="AO275" i="8"/>
  <c r="AN22" i="9" s="1"/>
  <c r="Z116" i="9" s="1"/>
  <c r="AN275" i="8"/>
  <c r="AM22" i="9" s="1"/>
  <c r="Y116" i="9" s="1"/>
  <c r="AM275" i="8"/>
  <c r="AL22" i="9" s="1"/>
  <c r="X116" i="9" s="1"/>
  <c r="AL275" i="8"/>
  <c r="AK22" i="9" s="1"/>
  <c r="W116" i="9" s="1"/>
  <c r="AK275" i="8"/>
  <c r="AJ22" i="9" s="1"/>
  <c r="V116" i="9" s="1"/>
  <c r="AJ275" i="8"/>
  <c r="AI22" i="9" s="1"/>
  <c r="U116" i="9" s="1"/>
  <c r="AI275" i="8"/>
  <c r="AH22" i="9" s="1"/>
  <c r="T116" i="9" s="1"/>
  <c r="AH275" i="8"/>
  <c r="AG22" i="9" s="1"/>
  <c r="S116" i="9" s="1"/>
  <c r="AG275" i="8"/>
  <c r="AF22" i="9" s="1"/>
  <c r="R116" i="9" s="1"/>
  <c r="AF275" i="8"/>
  <c r="AE22" i="9" s="1"/>
  <c r="Q116" i="9" s="1"/>
  <c r="AE275" i="8"/>
  <c r="AD22" i="9" s="1"/>
  <c r="P116" i="9" s="1"/>
  <c r="AD275" i="8"/>
  <c r="AC22" i="9" s="1"/>
  <c r="O116" i="9" s="1"/>
  <c r="AC275" i="8"/>
  <c r="AB22" i="9" s="1"/>
  <c r="N116" i="9" s="1"/>
  <c r="AB275" i="8"/>
  <c r="AA22" i="9" s="1"/>
  <c r="M116" i="9" s="1"/>
  <c r="AA275" i="8"/>
  <c r="Z22" i="9" s="1"/>
  <c r="L116" i="9" s="1"/>
  <c r="Z275" i="8"/>
  <c r="Y22" i="9" s="1"/>
  <c r="K116" i="9" s="1"/>
  <c r="Y275" i="8"/>
  <c r="X22" i="9" s="1"/>
  <c r="J116" i="9" s="1"/>
  <c r="X275" i="8"/>
  <c r="W22" i="9" s="1"/>
  <c r="I116" i="9" s="1"/>
  <c r="W275" i="8"/>
  <c r="V22" i="9" s="1"/>
  <c r="H116" i="9" s="1"/>
  <c r="V275" i="8"/>
  <c r="U22" i="9" s="1"/>
  <c r="G116" i="9" s="1"/>
  <c r="U275" i="8"/>
  <c r="T22" i="9" s="1"/>
  <c r="F116" i="9" s="1"/>
  <c r="T275" i="8"/>
  <c r="S22" i="9" s="1"/>
  <c r="E116" i="9" s="1"/>
  <c r="S275" i="8"/>
  <c r="R22" i="9" s="1"/>
  <c r="D116" i="9" s="1"/>
  <c r="R275" i="8"/>
  <c r="Q22" i="9" s="1"/>
  <c r="CN22" i="9" s="1"/>
  <c r="BO256" i="8"/>
  <c r="BN21" i="9" s="1"/>
  <c r="BA115" i="9" s="1"/>
  <c r="BH256" i="8"/>
  <c r="BG21" i="9" s="1"/>
  <c r="AT115" i="9" s="1"/>
  <c r="BG256" i="8"/>
  <c r="BF21" i="9" s="1"/>
  <c r="AS115" i="9" s="1"/>
  <c r="BF256" i="8"/>
  <c r="BE21" i="9" s="1"/>
  <c r="AR115" i="9" s="1"/>
  <c r="BE256" i="8"/>
  <c r="BD21" i="9" s="1"/>
  <c r="AQ115" i="9" s="1"/>
  <c r="BD256" i="8"/>
  <c r="BC21" i="9" s="1"/>
  <c r="AP115" i="9" s="1"/>
  <c r="BC256" i="8"/>
  <c r="BB21" i="9" s="1"/>
  <c r="AO115" i="9" s="1"/>
  <c r="BB256" i="8"/>
  <c r="BA21" i="9" s="1"/>
  <c r="AN115" i="9" s="1"/>
  <c r="BA256" i="8"/>
  <c r="AZ21" i="9" s="1"/>
  <c r="AM115" i="9" s="1"/>
  <c r="AZ256" i="8"/>
  <c r="AY21" i="9" s="1"/>
  <c r="AL115" i="9" s="1"/>
  <c r="AY256" i="8"/>
  <c r="AX21" i="9" s="1"/>
  <c r="AK115" i="9" s="1"/>
  <c r="AX256" i="8"/>
  <c r="AW21" i="9" s="1"/>
  <c r="AJ115" i="9" s="1"/>
  <c r="AW256" i="8"/>
  <c r="AV21" i="9" s="1"/>
  <c r="AI115" i="9" s="1"/>
  <c r="AV256" i="8"/>
  <c r="AU21" i="9" s="1"/>
  <c r="AH115" i="9" s="1"/>
  <c r="AU256" i="8"/>
  <c r="AT21" i="9" s="1"/>
  <c r="AG115" i="9" s="1"/>
  <c r="AT256" i="8"/>
  <c r="AS21" i="9" s="1"/>
  <c r="AF115" i="9" s="1"/>
  <c r="AS256" i="8"/>
  <c r="AR21" i="9" s="1"/>
  <c r="AE115" i="9" s="1"/>
  <c r="AR256" i="8"/>
  <c r="AQ21" i="9" s="1"/>
  <c r="AD115" i="9" s="1"/>
  <c r="AQ256" i="8"/>
  <c r="AP21" i="9" s="1"/>
  <c r="AC115" i="9" s="1"/>
  <c r="AP256" i="8"/>
  <c r="AO21" i="9" s="1"/>
  <c r="AB115" i="9" s="1"/>
  <c r="AO256" i="8"/>
  <c r="AN21" i="9" s="1"/>
  <c r="AA115" i="9" s="1"/>
  <c r="AN256" i="8"/>
  <c r="AM21" i="9" s="1"/>
  <c r="Z115" i="9" s="1"/>
  <c r="AM256" i="8"/>
  <c r="AL21" i="9" s="1"/>
  <c r="Y115" i="9" s="1"/>
  <c r="AL256" i="8"/>
  <c r="AK21" i="9" s="1"/>
  <c r="X115" i="9" s="1"/>
  <c r="AK256" i="8"/>
  <c r="AJ21" i="9" s="1"/>
  <c r="W115" i="9" s="1"/>
  <c r="AJ256" i="8"/>
  <c r="AI21" i="9" s="1"/>
  <c r="V115" i="9" s="1"/>
  <c r="AI256" i="8"/>
  <c r="AH21" i="9" s="1"/>
  <c r="U115" i="9" s="1"/>
  <c r="AH256" i="8"/>
  <c r="AG21" i="9" s="1"/>
  <c r="T115" i="9" s="1"/>
  <c r="AG256" i="8"/>
  <c r="AF21" i="9" s="1"/>
  <c r="S115" i="9" s="1"/>
  <c r="AF256" i="8"/>
  <c r="AE21" i="9" s="1"/>
  <c r="R115" i="9" s="1"/>
  <c r="AE256" i="8"/>
  <c r="AD21" i="9" s="1"/>
  <c r="Q115" i="9" s="1"/>
  <c r="AD256" i="8"/>
  <c r="AC21" i="9" s="1"/>
  <c r="P115" i="9" s="1"/>
  <c r="AC256" i="8"/>
  <c r="AB21" i="9" s="1"/>
  <c r="O115" i="9" s="1"/>
  <c r="AB256" i="8"/>
  <c r="AA21" i="9" s="1"/>
  <c r="N115" i="9" s="1"/>
  <c r="AA256" i="8"/>
  <c r="Z21" i="9" s="1"/>
  <c r="M115" i="9" s="1"/>
  <c r="Z256" i="8"/>
  <c r="Y21" i="9" s="1"/>
  <c r="L115" i="9" s="1"/>
  <c r="Y256" i="8"/>
  <c r="X21" i="9" s="1"/>
  <c r="K115" i="9" s="1"/>
  <c r="X256" i="8"/>
  <c r="W21" i="9" s="1"/>
  <c r="J115" i="9" s="1"/>
  <c r="W256" i="8"/>
  <c r="V21" i="9" s="1"/>
  <c r="I115" i="9" s="1"/>
  <c r="V256" i="8"/>
  <c r="U21" i="9" s="1"/>
  <c r="H115" i="9" s="1"/>
  <c r="U256" i="8"/>
  <c r="T21" i="9" s="1"/>
  <c r="G115" i="9" s="1"/>
  <c r="T256" i="8"/>
  <c r="S21" i="9" s="1"/>
  <c r="F115" i="9" s="1"/>
  <c r="S256" i="8"/>
  <c r="R21" i="9" s="1"/>
  <c r="E115" i="9" s="1"/>
  <c r="R256" i="8"/>
  <c r="Q21" i="9" s="1"/>
  <c r="D115" i="9" s="1"/>
  <c r="Q256" i="8"/>
  <c r="P21" i="9" s="1"/>
  <c r="CN21" i="9" s="1"/>
  <c r="BO247" i="8"/>
  <c r="BN20" i="9" s="1"/>
  <c r="BB114" i="9" s="1"/>
  <c r="BH247" i="8"/>
  <c r="BG20" i="9" s="1"/>
  <c r="AU114" i="9" s="1"/>
  <c r="BG247" i="8"/>
  <c r="BF20" i="9" s="1"/>
  <c r="AT114" i="9" s="1"/>
  <c r="BF247" i="8"/>
  <c r="BE20" i="9" s="1"/>
  <c r="AS114" i="9" s="1"/>
  <c r="BE247" i="8"/>
  <c r="BD20" i="9" s="1"/>
  <c r="AR114" i="9" s="1"/>
  <c r="BD247" i="8"/>
  <c r="BC20" i="9" s="1"/>
  <c r="AQ114" i="9" s="1"/>
  <c r="BC247" i="8"/>
  <c r="BB20" i="9" s="1"/>
  <c r="AP114" i="9" s="1"/>
  <c r="BB247" i="8"/>
  <c r="BA20" i="9" s="1"/>
  <c r="AO114" i="9" s="1"/>
  <c r="BA247" i="8"/>
  <c r="AZ20" i="9" s="1"/>
  <c r="AN114" i="9" s="1"/>
  <c r="AZ247" i="8"/>
  <c r="AY20" i="9" s="1"/>
  <c r="AM114" i="9" s="1"/>
  <c r="AY247" i="8"/>
  <c r="AX20" i="9" s="1"/>
  <c r="AL114" i="9" s="1"/>
  <c r="AX247" i="8"/>
  <c r="AW20" i="9" s="1"/>
  <c r="AK114" i="9" s="1"/>
  <c r="AW247" i="8"/>
  <c r="AV20" i="9" s="1"/>
  <c r="AJ114" i="9" s="1"/>
  <c r="AV247" i="8"/>
  <c r="AU20" i="9" s="1"/>
  <c r="AI114" i="9" s="1"/>
  <c r="AU247" i="8"/>
  <c r="AT20" i="9" s="1"/>
  <c r="AH114" i="9" s="1"/>
  <c r="AT247" i="8"/>
  <c r="AS20" i="9" s="1"/>
  <c r="AG114" i="9" s="1"/>
  <c r="AS247" i="8"/>
  <c r="AR20" i="9" s="1"/>
  <c r="AF114" i="9" s="1"/>
  <c r="AR247" i="8"/>
  <c r="AQ20" i="9" s="1"/>
  <c r="AE114" i="9" s="1"/>
  <c r="AQ247" i="8"/>
  <c r="AP20" i="9" s="1"/>
  <c r="AD114" i="9" s="1"/>
  <c r="AP247" i="8"/>
  <c r="AO20" i="9" s="1"/>
  <c r="AC114" i="9" s="1"/>
  <c r="AO247" i="8"/>
  <c r="AN20" i="9" s="1"/>
  <c r="AB114" i="9" s="1"/>
  <c r="AN247" i="8"/>
  <c r="AM20" i="9" s="1"/>
  <c r="AA114" i="9" s="1"/>
  <c r="AM247" i="8"/>
  <c r="AL20" i="9" s="1"/>
  <c r="Z114" i="9" s="1"/>
  <c r="AL247" i="8"/>
  <c r="AK20" i="9" s="1"/>
  <c r="Y114" i="9" s="1"/>
  <c r="AK247" i="8"/>
  <c r="AJ20" i="9" s="1"/>
  <c r="X114" i="9" s="1"/>
  <c r="AJ247" i="8"/>
  <c r="AI20" i="9" s="1"/>
  <c r="W114" i="9" s="1"/>
  <c r="AI247" i="8"/>
  <c r="AH20" i="9" s="1"/>
  <c r="V114" i="9" s="1"/>
  <c r="AH247" i="8"/>
  <c r="AG20" i="9" s="1"/>
  <c r="U114" i="9" s="1"/>
  <c r="AG247" i="8"/>
  <c r="AF20" i="9" s="1"/>
  <c r="T114" i="9" s="1"/>
  <c r="AF247" i="8"/>
  <c r="AE20" i="9" s="1"/>
  <c r="S114" i="9" s="1"/>
  <c r="AE247" i="8"/>
  <c r="AD20" i="9" s="1"/>
  <c r="R114" i="9" s="1"/>
  <c r="AD247" i="8"/>
  <c r="AC20" i="9" s="1"/>
  <c r="Q114" i="9" s="1"/>
  <c r="AC247" i="8"/>
  <c r="AB20" i="9" s="1"/>
  <c r="P114" i="9" s="1"/>
  <c r="AB247" i="8"/>
  <c r="AA20" i="9" s="1"/>
  <c r="O114" i="9" s="1"/>
  <c r="AA247" i="8"/>
  <c r="Z20" i="9" s="1"/>
  <c r="N114" i="9" s="1"/>
  <c r="Z247" i="8"/>
  <c r="Y20" i="9" s="1"/>
  <c r="M114" i="9" s="1"/>
  <c r="Y247" i="8"/>
  <c r="X20" i="9" s="1"/>
  <c r="L114" i="9" s="1"/>
  <c r="X247" i="8"/>
  <c r="W20" i="9" s="1"/>
  <c r="K114" i="9" s="1"/>
  <c r="W247" i="8"/>
  <c r="V20" i="9" s="1"/>
  <c r="J114" i="9" s="1"/>
  <c r="V247" i="8"/>
  <c r="U20" i="9" s="1"/>
  <c r="I114" i="9" s="1"/>
  <c r="U247" i="8"/>
  <c r="T20" i="9" s="1"/>
  <c r="H114" i="9" s="1"/>
  <c r="T247" i="8"/>
  <c r="S20" i="9" s="1"/>
  <c r="G114" i="9" s="1"/>
  <c r="S247" i="8"/>
  <c r="R20" i="9" s="1"/>
  <c r="F114" i="9" s="1"/>
  <c r="R247" i="8"/>
  <c r="Q20" i="9" s="1"/>
  <c r="E114" i="9" s="1"/>
  <c r="Q247" i="8"/>
  <c r="P20" i="9" s="1"/>
  <c r="D114" i="9" s="1"/>
  <c r="P247" i="8"/>
  <c r="O20" i="9" s="1"/>
  <c r="CN20" i="9" s="1"/>
  <c r="BO236" i="8"/>
  <c r="BN19" i="9" s="1"/>
  <c r="BC113" i="9" s="1"/>
  <c r="BH236" i="8"/>
  <c r="BG19" i="9" s="1"/>
  <c r="AV113" i="9" s="1"/>
  <c r="BG236" i="8"/>
  <c r="BF19" i="9" s="1"/>
  <c r="AU113" i="9" s="1"/>
  <c r="BF236" i="8"/>
  <c r="BE19" i="9" s="1"/>
  <c r="AT113" i="9" s="1"/>
  <c r="BE236" i="8"/>
  <c r="BD19" i="9" s="1"/>
  <c r="AS113" i="9" s="1"/>
  <c r="BD236" i="8"/>
  <c r="BC19" i="9" s="1"/>
  <c r="AR113" i="9" s="1"/>
  <c r="BC236" i="8"/>
  <c r="BB19" i="9" s="1"/>
  <c r="AQ113" i="9" s="1"/>
  <c r="BB236" i="8"/>
  <c r="BA19" i="9" s="1"/>
  <c r="AP113" i="9" s="1"/>
  <c r="BA236" i="8"/>
  <c r="AZ19" i="9" s="1"/>
  <c r="AO113" i="9" s="1"/>
  <c r="AZ236" i="8"/>
  <c r="AY19" i="9" s="1"/>
  <c r="AN113" i="9" s="1"/>
  <c r="AY236" i="8"/>
  <c r="AX19" i="9" s="1"/>
  <c r="AM113" i="9" s="1"/>
  <c r="AX236" i="8"/>
  <c r="AW19" i="9" s="1"/>
  <c r="AL113" i="9" s="1"/>
  <c r="AW236" i="8"/>
  <c r="AV19" i="9" s="1"/>
  <c r="AK113" i="9" s="1"/>
  <c r="AV236" i="8"/>
  <c r="AU19" i="9" s="1"/>
  <c r="AJ113" i="9" s="1"/>
  <c r="AU236" i="8"/>
  <c r="AT19" i="9" s="1"/>
  <c r="AI113" i="9" s="1"/>
  <c r="AT236" i="8"/>
  <c r="AS19" i="9" s="1"/>
  <c r="AH113" i="9" s="1"/>
  <c r="AS236" i="8"/>
  <c r="AR19" i="9" s="1"/>
  <c r="AG113" i="9" s="1"/>
  <c r="AR236" i="8"/>
  <c r="AQ19" i="9" s="1"/>
  <c r="AF113" i="9" s="1"/>
  <c r="AQ236" i="8"/>
  <c r="AP19" i="9" s="1"/>
  <c r="AE113" i="9" s="1"/>
  <c r="AP236" i="8"/>
  <c r="AO19" i="9" s="1"/>
  <c r="AD113" i="9" s="1"/>
  <c r="AO236" i="8"/>
  <c r="AN19" i="9" s="1"/>
  <c r="AC113" i="9" s="1"/>
  <c r="AN236" i="8"/>
  <c r="AM19" i="9" s="1"/>
  <c r="AB113" i="9" s="1"/>
  <c r="AM236" i="8"/>
  <c r="AL19" i="9" s="1"/>
  <c r="AA113" i="9" s="1"/>
  <c r="AL236" i="8"/>
  <c r="AK19" i="9" s="1"/>
  <c r="Z113" i="9" s="1"/>
  <c r="AK236" i="8"/>
  <c r="AJ19" i="9" s="1"/>
  <c r="Y113" i="9" s="1"/>
  <c r="AJ236" i="8"/>
  <c r="AI19" i="9" s="1"/>
  <c r="X113" i="9" s="1"/>
  <c r="AI236" i="8"/>
  <c r="AH19" i="9" s="1"/>
  <c r="W113" i="9" s="1"/>
  <c r="AH236" i="8"/>
  <c r="AG19" i="9" s="1"/>
  <c r="V113" i="9" s="1"/>
  <c r="AG236" i="8"/>
  <c r="AF19" i="9" s="1"/>
  <c r="U113" i="9" s="1"/>
  <c r="AF236" i="8"/>
  <c r="AE19" i="9" s="1"/>
  <c r="T113" i="9" s="1"/>
  <c r="AE236" i="8"/>
  <c r="AD19" i="9" s="1"/>
  <c r="S113" i="9" s="1"/>
  <c r="AD236" i="8"/>
  <c r="AC19" i="9" s="1"/>
  <c r="R113" i="9" s="1"/>
  <c r="AC236" i="8"/>
  <c r="AB19" i="9" s="1"/>
  <c r="Q113" i="9" s="1"/>
  <c r="AB236" i="8"/>
  <c r="AA19" i="9" s="1"/>
  <c r="P113" i="9" s="1"/>
  <c r="AA236" i="8"/>
  <c r="Z19" i="9" s="1"/>
  <c r="O113" i="9" s="1"/>
  <c r="Z236" i="8"/>
  <c r="Y19" i="9" s="1"/>
  <c r="N113" i="9" s="1"/>
  <c r="Y236" i="8"/>
  <c r="X19" i="9" s="1"/>
  <c r="M113" i="9" s="1"/>
  <c r="X236" i="8"/>
  <c r="W19" i="9" s="1"/>
  <c r="L113" i="9" s="1"/>
  <c r="W236" i="8"/>
  <c r="V19" i="9" s="1"/>
  <c r="K113" i="9" s="1"/>
  <c r="V236" i="8"/>
  <c r="U19" i="9" s="1"/>
  <c r="J113" i="9" s="1"/>
  <c r="U236" i="8"/>
  <c r="T19" i="9" s="1"/>
  <c r="I113" i="9" s="1"/>
  <c r="T236" i="8"/>
  <c r="S19" i="9" s="1"/>
  <c r="H113" i="9" s="1"/>
  <c r="S236" i="8"/>
  <c r="R19" i="9" s="1"/>
  <c r="G113" i="9" s="1"/>
  <c r="R236" i="8"/>
  <c r="Q19" i="9" s="1"/>
  <c r="F113" i="9" s="1"/>
  <c r="Q236" i="8"/>
  <c r="P19" i="9" s="1"/>
  <c r="E113" i="9" s="1"/>
  <c r="P236" i="8"/>
  <c r="O19" i="9" s="1"/>
  <c r="D113" i="9" s="1"/>
  <c r="O236" i="8"/>
  <c r="N19" i="9" s="1"/>
  <c r="CN19" i="9" s="1"/>
  <c r="BO224" i="8"/>
  <c r="BN18" i="9" s="1"/>
  <c r="BD112" i="9" s="1"/>
  <c r="BH224" i="8"/>
  <c r="BG18" i="9" s="1"/>
  <c r="AW112" i="9" s="1"/>
  <c r="BG224" i="8"/>
  <c r="BF18" i="9" s="1"/>
  <c r="AV112" i="9" s="1"/>
  <c r="BF224" i="8"/>
  <c r="BE18" i="9" s="1"/>
  <c r="AU112" i="9" s="1"/>
  <c r="BE224" i="8"/>
  <c r="BD18" i="9" s="1"/>
  <c r="AT112" i="9" s="1"/>
  <c r="BD224" i="8"/>
  <c r="BC18" i="9" s="1"/>
  <c r="AS112" i="9" s="1"/>
  <c r="BC224" i="8"/>
  <c r="BB18" i="9" s="1"/>
  <c r="AR112" i="9" s="1"/>
  <c r="BB224" i="8"/>
  <c r="BA18" i="9" s="1"/>
  <c r="AQ112" i="9" s="1"/>
  <c r="BA224" i="8"/>
  <c r="AZ18" i="9" s="1"/>
  <c r="AP112" i="9" s="1"/>
  <c r="AZ224" i="8"/>
  <c r="AY18" i="9" s="1"/>
  <c r="AO112" i="9" s="1"/>
  <c r="AY224" i="8"/>
  <c r="AX18" i="9" s="1"/>
  <c r="AN112" i="9" s="1"/>
  <c r="AX224" i="8"/>
  <c r="AW18" i="9" s="1"/>
  <c r="AM112" i="9" s="1"/>
  <c r="AW224" i="8"/>
  <c r="AV18" i="9" s="1"/>
  <c r="AL112" i="9" s="1"/>
  <c r="AV224" i="8"/>
  <c r="AU18" i="9" s="1"/>
  <c r="AK112" i="9" s="1"/>
  <c r="AU224" i="8"/>
  <c r="AT18" i="9" s="1"/>
  <c r="AJ112" i="9" s="1"/>
  <c r="AT224" i="8"/>
  <c r="AS18" i="9" s="1"/>
  <c r="AI112" i="9" s="1"/>
  <c r="AS224" i="8"/>
  <c r="AR18" i="9" s="1"/>
  <c r="AH112" i="9" s="1"/>
  <c r="AR224" i="8"/>
  <c r="AQ18" i="9" s="1"/>
  <c r="AG112" i="9" s="1"/>
  <c r="AQ224" i="8"/>
  <c r="AP18" i="9" s="1"/>
  <c r="AF112" i="9" s="1"/>
  <c r="AP224" i="8"/>
  <c r="AO18" i="9" s="1"/>
  <c r="AE112" i="9" s="1"/>
  <c r="AO224" i="8"/>
  <c r="AN18" i="9" s="1"/>
  <c r="AD112" i="9" s="1"/>
  <c r="AN224" i="8"/>
  <c r="AM18" i="9" s="1"/>
  <c r="AC112" i="9" s="1"/>
  <c r="AM224" i="8"/>
  <c r="AL18" i="9" s="1"/>
  <c r="AB112" i="9" s="1"/>
  <c r="AL224" i="8"/>
  <c r="AK18" i="9" s="1"/>
  <c r="AA112" i="9" s="1"/>
  <c r="AK224" i="8"/>
  <c r="AJ18" i="9" s="1"/>
  <c r="Z112" i="9" s="1"/>
  <c r="AJ224" i="8"/>
  <c r="AI18" i="9" s="1"/>
  <c r="Y112" i="9" s="1"/>
  <c r="AI224" i="8"/>
  <c r="AH18" i="9" s="1"/>
  <c r="X112" i="9" s="1"/>
  <c r="AH224" i="8"/>
  <c r="AG18" i="9" s="1"/>
  <c r="W112" i="9" s="1"/>
  <c r="AG224" i="8"/>
  <c r="AF18" i="9" s="1"/>
  <c r="V112" i="9" s="1"/>
  <c r="AF224" i="8"/>
  <c r="AE18" i="9" s="1"/>
  <c r="U112" i="9" s="1"/>
  <c r="AE224" i="8"/>
  <c r="AD18" i="9" s="1"/>
  <c r="T112" i="9" s="1"/>
  <c r="AD224" i="8"/>
  <c r="AC18" i="9" s="1"/>
  <c r="S112" i="9" s="1"/>
  <c r="AC224" i="8"/>
  <c r="AB18" i="9" s="1"/>
  <c r="R112" i="9" s="1"/>
  <c r="AB224" i="8"/>
  <c r="AA18" i="9" s="1"/>
  <c r="Q112" i="9" s="1"/>
  <c r="AA224" i="8"/>
  <c r="Z18" i="9" s="1"/>
  <c r="P112" i="9" s="1"/>
  <c r="Z224" i="8"/>
  <c r="Y18" i="9" s="1"/>
  <c r="O112" i="9" s="1"/>
  <c r="Y224" i="8"/>
  <c r="X18" i="9" s="1"/>
  <c r="N112" i="9" s="1"/>
  <c r="X224" i="8"/>
  <c r="W18" i="9" s="1"/>
  <c r="M112" i="9" s="1"/>
  <c r="W224" i="8"/>
  <c r="V18" i="9" s="1"/>
  <c r="L112" i="9" s="1"/>
  <c r="V224" i="8"/>
  <c r="U18" i="9" s="1"/>
  <c r="K112" i="9" s="1"/>
  <c r="U224" i="8"/>
  <c r="T18" i="9" s="1"/>
  <c r="J112" i="9" s="1"/>
  <c r="T224" i="8"/>
  <c r="S18" i="9" s="1"/>
  <c r="I112" i="9" s="1"/>
  <c r="S224" i="8"/>
  <c r="R18" i="9" s="1"/>
  <c r="H112" i="9" s="1"/>
  <c r="R224" i="8"/>
  <c r="Q18" i="9" s="1"/>
  <c r="G112" i="9" s="1"/>
  <c r="Q224" i="8"/>
  <c r="P18" i="9" s="1"/>
  <c r="F112" i="9" s="1"/>
  <c r="P224" i="8"/>
  <c r="O18" i="9" s="1"/>
  <c r="E112" i="9" s="1"/>
  <c r="O224" i="8"/>
  <c r="N18" i="9" s="1"/>
  <c r="D112" i="9" s="1"/>
  <c r="N224" i="8"/>
  <c r="M18" i="9" s="1"/>
  <c r="CN18" i="9" s="1"/>
  <c r="BO206" i="8"/>
  <c r="BN17" i="9" s="1"/>
  <c r="BE111" i="9" s="1"/>
  <c r="BH206" i="8"/>
  <c r="BG17" i="9" s="1"/>
  <c r="AX111" i="9" s="1"/>
  <c r="BG206" i="8"/>
  <c r="BF17" i="9" s="1"/>
  <c r="AW111" i="9" s="1"/>
  <c r="BF206" i="8"/>
  <c r="BE17" i="9" s="1"/>
  <c r="AV111" i="9" s="1"/>
  <c r="BE206" i="8"/>
  <c r="BD17" i="9" s="1"/>
  <c r="AU111" i="9" s="1"/>
  <c r="BD206" i="8"/>
  <c r="BC17" i="9" s="1"/>
  <c r="AT111" i="9" s="1"/>
  <c r="BC206" i="8"/>
  <c r="BB17" i="9" s="1"/>
  <c r="AS111" i="9" s="1"/>
  <c r="BB206" i="8"/>
  <c r="BA17" i="9" s="1"/>
  <c r="AR111" i="9" s="1"/>
  <c r="BA206" i="8"/>
  <c r="AZ17" i="9" s="1"/>
  <c r="AQ111" i="9" s="1"/>
  <c r="AZ206" i="8"/>
  <c r="AY17" i="9" s="1"/>
  <c r="AP111" i="9" s="1"/>
  <c r="AY206" i="8"/>
  <c r="AX17" i="9" s="1"/>
  <c r="AO111" i="9" s="1"/>
  <c r="AX206" i="8"/>
  <c r="AW17" i="9" s="1"/>
  <c r="AN111" i="9" s="1"/>
  <c r="AW206" i="8"/>
  <c r="AV17" i="9" s="1"/>
  <c r="AM111" i="9" s="1"/>
  <c r="AV206" i="8"/>
  <c r="AU17" i="9" s="1"/>
  <c r="AL111" i="9" s="1"/>
  <c r="AU206" i="8"/>
  <c r="AT17" i="9" s="1"/>
  <c r="AK111" i="9" s="1"/>
  <c r="AT206" i="8"/>
  <c r="AS17" i="9" s="1"/>
  <c r="AJ111" i="9" s="1"/>
  <c r="AS206" i="8"/>
  <c r="AR17" i="9" s="1"/>
  <c r="AI111" i="9" s="1"/>
  <c r="AR206" i="8"/>
  <c r="AQ17" i="9" s="1"/>
  <c r="AH111" i="9" s="1"/>
  <c r="AQ206" i="8"/>
  <c r="AP17" i="9" s="1"/>
  <c r="AG111" i="9" s="1"/>
  <c r="AP206" i="8"/>
  <c r="AO17" i="9" s="1"/>
  <c r="AF111" i="9" s="1"/>
  <c r="AO206" i="8"/>
  <c r="AN17" i="9" s="1"/>
  <c r="AE111" i="9" s="1"/>
  <c r="AN206" i="8"/>
  <c r="AM17" i="9" s="1"/>
  <c r="AD111" i="9" s="1"/>
  <c r="AM206" i="8"/>
  <c r="AL17" i="9" s="1"/>
  <c r="AC111" i="9" s="1"/>
  <c r="AL206" i="8"/>
  <c r="AK17" i="9" s="1"/>
  <c r="AB111" i="9" s="1"/>
  <c r="AK206" i="8"/>
  <c r="AJ17" i="9" s="1"/>
  <c r="AA111" i="9" s="1"/>
  <c r="AJ206" i="8"/>
  <c r="AI17" i="9" s="1"/>
  <c r="Z111" i="9" s="1"/>
  <c r="AI206" i="8"/>
  <c r="AH17" i="9" s="1"/>
  <c r="Y111" i="9" s="1"/>
  <c r="AH206" i="8"/>
  <c r="AG17" i="9" s="1"/>
  <c r="X111" i="9" s="1"/>
  <c r="AG206" i="8"/>
  <c r="AF17" i="9" s="1"/>
  <c r="W111" i="9" s="1"/>
  <c r="AF206" i="8"/>
  <c r="AE17" i="9" s="1"/>
  <c r="V111" i="9" s="1"/>
  <c r="AE206" i="8"/>
  <c r="AD17" i="9" s="1"/>
  <c r="U111" i="9" s="1"/>
  <c r="AD206" i="8"/>
  <c r="AC17" i="9" s="1"/>
  <c r="T111" i="9" s="1"/>
  <c r="AC206" i="8"/>
  <c r="AB17" i="9" s="1"/>
  <c r="S111" i="9" s="1"/>
  <c r="AB206" i="8"/>
  <c r="AA17" i="9" s="1"/>
  <c r="R111" i="9" s="1"/>
  <c r="AA206" i="8"/>
  <c r="Z17" i="9" s="1"/>
  <c r="Q111" i="9" s="1"/>
  <c r="Z206" i="8"/>
  <c r="Y17" i="9" s="1"/>
  <c r="P111" i="9" s="1"/>
  <c r="Y206" i="8"/>
  <c r="X17" i="9" s="1"/>
  <c r="O111" i="9" s="1"/>
  <c r="X206" i="8"/>
  <c r="W17" i="9" s="1"/>
  <c r="N111" i="9" s="1"/>
  <c r="W206" i="8"/>
  <c r="V17" i="9" s="1"/>
  <c r="M111" i="9" s="1"/>
  <c r="V206" i="8"/>
  <c r="U17" i="9" s="1"/>
  <c r="L111" i="9" s="1"/>
  <c r="U206" i="8"/>
  <c r="T17" i="9" s="1"/>
  <c r="K111" i="9" s="1"/>
  <c r="T206" i="8"/>
  <c r="S17" i="9" s="1"/>
  <c r="J111" i="9" s="1"/>
  <c r="S206" i="8"/>
  <c r="R17" i="9" s="1"/>
  <c r="I111" i="9" s="1"/>
  <c r="R206" i="8"/>
  <c r="Q17" i="9" s="1"/>
  <c r="H111" i="9" s="1"/>
  <c r="Q206" i="8"/>
  <c r="P17" i="9" s="1"/>
  <c r="G111" i="9" s="1"/>
  <c r="P206" i="8"/>
  <c r="O17" i="9" s="1"/>
  <c r="F111" i="9" s="1"/>
  <c r="O206" i="8"/>
  <c r="N17" i="9" s="1"/>
  <c r="E111" i="9" s="1"/>
  <c r="N206" i="8"/>
  <c r="M17" i="9" s="1"/>
  <c r="D111" i="9" s="1"/>
  <c r="M206" i="8"/>
  <c r="L17" i="9" s="1"/>
  <c r="CN17" i="9" s="1"/>
  <c r="BO176" i="8"/>
  <c r="BN16" i="9" s="1"/>
  <c r="BF110" i="9" s="1"/>
  <c r="BH176" i="8"/>
  <c r="BG16" i="9" s="1"/>
  <c r="AY110" i="9" s="1"/>
  <c r="BG176" i="8"/>
  <c r="BF16" i="9" s="1"/>
  <c r="AX110" i="9" s="1"/>
  <c r="BF176" i="8"/>
  <c r="BE16" i="9" s="1"/>
  <c r="AW110" i="9" s="1"/>
  <c r="BE176" i="8"/>
  <c r="BD16" i="9" s="1"/>
  <c r="AV110" i="9" s="1"/>
  <c r="BD176" i="8"/>
  <c r="BC16" i="9" s="1"/>
  <c r="AU110" i="9" s="1"/>
  <c r="BC176" i="8"/>
  <c r="BB16" i="9" s="1"/>
  <c r="AT110" i="9" s="1"/>
  <c r="BB176" i="8"/>
  <c r="BA16" i="9" s="1"/>
  <c r="AS110" i="9" s="1"/>
  <c r="BA176" i="8"/>
  <c r="AZ16" i="9" s="1"/>
  <c r="AR110" i="9" s="1"/>
  <c r="AZ176" i="8"/>
  <c r="AY16" i="9" s="1"/>
  <c r="AQ110" i="9" s="1"/>
  <c r="AY176" i="8"/>
  <c r="AX16" i="9" s="1"/>
  <c r="AP110" i="9" s="1"/>
  <c r="AX176" i="8"/>
  <c r="AW16" i="9" s="1"/>
  <c r="AO110" i="9" s="1"/>
  <c r="AW176" i="8"/>
  <c r="AV16" i="9" s="1"/>
  <c r="AN110" i="9" s="1"/>
  <c r="AV176" i="8"/>
  <c r="AU16" i="9" s="1"/>
  <c r="AM110" i="9" s="1"/>
  <c r="AU176" i="8"/>
  <c r="AT16" i="9" s="1"/>
  <c r="AL110" i="9" s="1"/>
  <c r="AT176" i="8"/>
  <c r="AS16" i="9" s="1"/>
  <c r="AK110" i="9" s="1"/>
  <c r="AS176" i="8"/>
  <c r="AR16" i="9" s="1"/>
  <c r="AJ110" i="9" s="1"/>
  <c r="AR176" i="8"/>
  <c r="AQ16" i="9" s="1"/>
  <c r="AI110" i="9" s="1"/>
  <c r="AQ176" i="8"/>
  <c r="AP16" i="9" s="1"/>
  <c r="AH110" i="9" s="1"/>
  <c r="AP176" i="8"/>
  <c r="AO16" i="9" s="1"/>
  <c r="AG110" i="9" s="1"/>
  <c r="AO176" i="8"/>
  <c r="AN16" i="9" s="1"/>
  <c r="AF110" i="9" s="1"/>
  <c r="AN176" i="8"/>
  <c r="AM16" i="9" s="1"/>
  <c r="AE110" i="9" s="1"/>
  <c r="AM176" i="8"/>
  <c r="AL16" i="9" s="1"/>
  <c r="AD110" i="9" s="1"/>
  <c r="AL176" i="8"/>
  <c r="AK16" i="9" s="1"/>
  <c r="AC110" i="9" s="1"/>
  <c r="AK176" i="8"/>
  <c r="AJ16" i="9" s="1"/>
  <c r="AB110" i="9" s="1"/>
  <c r="AJ176" i="8"/>
  <c r="AI16" i="9" s="1"/>
  <c r="AA110" i="9" s="1"/>
  <c r="AI176" i="8"/>
  <c r="AH16" i="9" s="1"/>
  <c r="Z110" i="9" s="1"/>
  <c r="AH176" i="8"/>
  <c r="AG16" i="9" s="1"/>
  <c r="Y110" i="9" s="1"/>
  <c r="AG176" i="8"/>
  <c r="AF16" i="9" s="1"/>
  <c r="X110" i="9" s="1"/>
  <c r="AF176" i="8"/>
  <c r="AE16" i="9" s="1"/>
  <c r="W110" i="9" s="1"/>
  <c r="AE176" i="8"/>
  <c r="AD16" i="9" s="1"/>
  <c r="V110" i="9" s="1"/>
  <c r="AD176" i="8"/>
  <c r="AC16" i="9" s="1"/>
  <c r="U110" i="9" s="1"/>
  <c r="AC176" i="8"/>
  <c r="AB16" i="9" s="1"/>
  <c r="T110" i="9" s="1"/>
  <c r="AB176" i="8"/>
  <c r="AA16" i="9" s="1"/>
  <c r="S110" i="9" s="1"/>
  <c r="AA176" i="8"/>
  <c r="Z16" i="9" s="1"/>
  <c r="R110" i="9" s="1"/>
  <c r="Z176" i="8"/>
  <c r="Y16" i="9" s="1"/>
  <c r="Q110" i="9" s="1"/>
  <c r="Y176" i="8"/>
  <c r="X16" i="9" s="1"/>
  <c r="P110" i="9" s="1"/>
  <c r="X176" i="8"/>
  <c r="W16" i="9" s="1"/>
  <c r="O110" i="9" s="1"/>
  <c r="W176" i="8"/>
  <c r="V16" i="9" s="1"/>
  <c r="N110" i="9" s="1"/>
  <c r="V176" i="8"/>
  <c r="U16" i="9" s="1"/>
  <c r="M110" i="9" s="1"/>
  <c r="U176" i="8"/>
  <c r="T16" i="9" s="1"/>
  <c r="L110" i="9" s="1"/>
  <c r="T176" i="8"/>
  <c r="S16" i="9" s="1"/>
  <c r="K110" i="9" s="1"/>
  <c r="S176" i="8"/>
  <c r="R16" i="9" s="1"/>
  <c r="J110" i="9" s="1"/>
  <c r="R176" i="8"/>
  <c r="Q16" i="9" s="1"/>
  <c r="I110" i="9" s="1"/>
  <c r="Q176" i="8"/>
  <c r="P16" i="9" s="1"/>
  <c r="H110" i="9" s="1"/>
  <c r="P176" i="8"/>
  <c r="O16" i="9" s="1"/>
  <c r="G110" i="9" s="1"/>
  <c r="O176" i="8"/>
  <c r="N16" i="9" s="1"/>
  <c r="F110" i="9" s="1"/>
  <c r="N176" i="8"/>
  <c r="M16" i="9" s="1"/>
  <c r="E110" i="9" s="1"/>
  <c r="M176" i="8"/>
  <c r="L16" i="9" s="1"/>
  <c r="D110" i="9" s="1"/>
  <c r="L176" i="8"/>
  <c r="K16" i="9" s="1"/>
  <c r="CN16" i="9" s="1"/>
  <c r="BO154" i="8"/>
  <c r="BN15" i="9" s="1"/>
  <c r="BG109" i="9" s="1"/>
  <c r="BH154" i="8"/>
  <c r="BG15" i="9" s="1"/>
  <c r="AZ109" i="9" s="1"/>
  <c r="BG154" i="8"/>
  <c r="BF15" i="9" s="1"/>
  <c r="AY109" i="9" s="1"/>
  <c r="BF154" i="8"/>
  <c r="BE15" i="9" s="1"/>
  <c r="AX109" i="9" s="1"/>
  <c r="BE154" i="8"/>
  <c r="BD15" i="9" s="1"/>
  <c r="AW109" i="9" s="1"/>
  <c r="BD154" i="8"/>
  <c r="BC15" i="9" s="1"/>
  <c r="AV109" i="9" s="1"/>
  <c r="BC154" i="8"/>
  <c r="BB15" i="9" s="1"/>
  <c r="AU109" i="9" s="1"/>
  <c r="BB154" i="8"/>
  <c r="BA15" i="9" s="1"/>
  <c r="AT109" i="9" s="1"/>
  <c r="BA154" i="8"/>
  <c r="AZ15" i="9" s="1"/>
  <c r="AS109" i="9" s="1"/>
  <c r="AZ154" i="8"/>
  <c r="AY15" i="9" s="1"/>
  <c r="AR109" i="9" s="1"/>
  <c r="AY154" i="8"/>
  <c r="AX15" i="9" s="1"/>
  <c r="AQ109" i="9" s="1"/>
  <c r="AX154" i="8"/>
  <c r="AW15" i="9" s="1"/>
  <c r="AP109" i="9" s="1"/>
  <c r="AW154" i="8"/>
  <c r="AV15" i="9" s="1"/>
  <c r="AO109" i="9" s="1"/>
  <c r="AV154" i="8"/>
  <c r="AU15" i="9" s="1"/>
  <c r="AN109" i="9" s="1"/>
  <c r="AU154" i="8"/>
  <c r="AT15" i="9" s="1"/>
  <c r="AM109" i="9" s="1"/>
  <c r="AT154" i="8"/>
  <c r="AS15" i="9" s="1"/>
  <c r="AL109" i="9" s="1"/>
  <c r="AS154" i="8"/>
  <c r="AR15" i="9" s="1"/>
  <c r="AK109" i="9" s="1"/>
  <c r="AR154" i="8"/>
  <c r="AQ15" i="9" s="1"/>
  <c r="AJ109" i="9" s="1"/>
  <c r="AQ154" i="8"/>
  <c r="AP15" i="9" s="1"/>
  <c r="AI109" i="9" s="1"/>
  <c r="AP154" i="8"/>
  <c r="AO15" i="9" s="1"/>
  <c r="AH109" i="9" s="1"/>
  <c r="AO154" i="8"/>
  <c r="AN15" i="9" s="1"/>
  <c r="AG109" i="9" s="1"/>
  <c r="AN154" i="8"/>
  <c r="AM15" i="9" s="1"/>
  <c r="AF109" i="9" s="1"/>
  <c r="AM154" i="8"/>
  <c r="AL15" i="9" s="1"/>
  <c r="AE109" i="9" s="1"/>
  <c r="AL154" i="8"/>
  <c r="AK15" i="9" s="1"/>
  <c r="AD109" i="9" s="1"/>
  <c r="AK154" i="8"/>
  <c r="AJ15" i="9" s="1"/>
  <c r="AC109" i="9" s="1"/>
  <c r="AJ154" i="8"/>
  <c r="AI15" i="9" s="1"/>
  <c r="AB109" i="9" s="1"/>
  <c r="AI154" i="8"/>
  <c r="AH15" i="9" s="1"/>
  <c r="AA109" i="9" s="1"/>
  <c r="AH154" i="8"/>
  <c r="AG15" i="9" s="1"/>
  <c r="Z109" i="9" s="1"/>
  <c r="AG154" i="8"/>
  <c r="AF15" i="9" s="1"/>
  <c r="Y109" i="9" s="1"/>
  <c r="AF154" i="8"/>
  <c r="AE15" i="9" s="1"/>
  <c r="X109" i="9" s="1"/>
  <c r="AE154" i="8"/>
  <c r="AD15" i="9" s="1"/>
  <c r="W109" i="9" s="1"/>
  <c r="AD154" i="8"/>
  <c r="AC15" i="9" s="1"/>
  <c r="V109" i="9" s="1"/>
  <c r="AC154" i="8"/>
  <c r="AB15" i="9" s="1"/>
  <c r="U109" i="9" s="1"/>
  <c r="AB154" i="8"/>
  <c r="AA15" i="9" s="1"/>
  <c r="T109" i="9" s="1"/>
  <c r="AA154" i="8"/>
  <c r="Z15" i="9" s="1"/>
  <c r="S109" i="9" s="1"/>
  <c r="Z154" i="8"/>
  <c r="Y15" i="9" s="1"/>
  <c r="R109" i="9" s="1"/>
  <c r="Y154" i="8"/>
  <c r="X15" i="9" s="1"/>
  <c r="Q109" i="9" s="1"/>
  <c r="X154" i="8"/>
  <c r="W15" i="9" s="1"/>
  <c r="P109" i="9" s="1"/>
  <c r="W154" i="8"/>
  <c r="V15" i="9" s="1"/>
  <c r="O109" i="9" s="1"/>
  <c r="V154" i="8"/>
  <c r="U15" i="9" s="1"/>
  <c r="N109" i="9" s="1"/>
  <c r="U154" i="8"/>
  <c r="T15" i="9" s="1"/>
  <c r="M109" i="9" s="1"/>
  <c r="T154" i="8"/>
  <c r="S15" i="9" s="1"/>
  <c r="L109" i="9" s="1"/>
  <c r="S154" i="8"/>
  <c r="R15" i="9" s="1"/>
  <c r="K109" i="9" s="1"/>
  <c r="R154" i="8"/>
  <c r="Q15" i="9" s="1"/>
  <c r="J109" i="9" s="1"/>
  <c r="Q154" i="8"/>
  <c r="P15" i="9" s="1"/>
  <c r="I109" i="9" s="1"/>
  <c r="P154" i="8"/>
  <c r="O15" i="9" s="1"/>
  <c r="H109" i="9" s="1"/>
  <c r="O154" i="8"/>
  <c r="N15" i="9" s="1"/>
  <c r="G109" i="9" s="1"/>
  <c r="N154" i="8"/>
  <c r="M15" i="9" s="1"/>
  <c r="F109" i="9" s="1"/>
  <c r="M154" i="8"/>
  <c r="L15" i="9" s="1"/>
  <c r="E109" i="9" s="1"/>
  <c r="L154" i="8"/>
  <c r="K15" i="9" s="1"/>
  <c r="D109" i="9" s="1"/>
  <c r="K154" i="8"/>
  <c r="J15" i="9" s="1"/>
  <c r="CN15" i="9" s="1"/>
  <c r="BO142" i="8"/>
  <c r="BN14" i="9" s="1"/>
  <c r="BH108" i="9" s="1"/>
  <c r="BH142" i="8"/>
  <c r="BG14" i="9" s="1"/>
  <c r="BA108" i="9" s="1"/>
  <c r="BG142" i="8"/>
  <c r="BF14" i="9" s="1"/>
  <c r="AZ108" i="9" s="1"/>
  <c r="BF142" i="8"/>
  <c r="BE14" i="9" s="1"/>
  <c r="AY108" i="9" s="1"/>
  <c r="BE142" i="8"/>
  <c r="BD14" i="9" s="1"/>
  <c r="AX108" i="9" s="1"/>
  <c r="BD142" i="8"/>
  <c r="BC14" i="9" s="1"/>
  <c r="AW108" i="9" s="1"/>
  <c r="BC142" i="8"/>
  <c r="BB14" i="9" s="1"/>
  <c r="AV108" i="9" s="1"/>
  <c r="BB142" i="8"/>
  <c r="BA14" i="9" s="1"/>
  <c r="AU108" i="9" s="1"/>
  <c r="BA142" i="8"/>
  <c r="AZ14" i="9" s="1"/>
  <c r="AT108" i="9" s="1"/>
  <c r="AZ142" i="8"/>
  <c r="AY14" i="9" s="1"/>
  <c r="AS108" i="9" s="1"/>
  <c r="AY142" i="8"/>
  <c r="AX14" i="9" s="1"/>
  <c r="AR108" i="9" s="1"/>
  <c r="AX142" i="8"/>
  <c r="AW14" i="9" s="1"/>
  <c r="AQ108" i="9" s="1"/>
  <c r="AW142" i="8"/>
  <c r="AV14" i="9" s="1"/>
  <c r="AP108" i="9" s="1"/>
  <c r="AV142" i="8"/>
  <c r="AU14" i="9" s="1"/>
  <c r="AO108" i="9" s="1"/>
  <c r="AU142" i="8"/>
  <c r="AT14" i="9" s="1"/>
  <c r="AN108" i="9" s="1"/>
  <c r="AT142" i="8"/>
  <c r="AS14" i="9" s="1"/>
  <c r="AM108" i="9" s="1"/>
  <c r="AS142" i="8"/>
  <c r="AR14" i="9" s="1"/>
  <c r="AL108" i="9" s="1"/>
  <c r="AR142" i="8"/>
  <c r="AQ14" i="9" s="1"/>
  <c r="AK108" i="9" s="1"/>
  <c r="AQ142" i="8"/>
  <c r="AP14" i="9" s="1"/>
  <c r="AJ108" i="9" s="1"/>
  <c r="AP142" i="8"/>
  <c r="AO14" i="9" s="1"/>
  <c r="AI108" i="9" s="1"/>
  <c r="AO142" i="8"/>
  <c r="AN14" i="9" s="1"/>
  <c r="AH108" i="9" s="1"/>
  <c r="AN142" i="8"/>
  <c r="AM14" i="9" s="1"/>
  <c r="AG108" i="9" s="1"/>
  <c r="AM142" i="8"/>
  <c r="AL14" i="9" s="1"/>
  <c r="AF108" i="9" s="1"/>
  <c r="AL142" i="8"/>
  <c r="AK14" i="9" s="1"/>
  <c r="AE108" i="9" s="1"/>
  <c r="AK142" i="8"/>
  <c r="AJ14" i="9" s="1"/>
  <c r="AD108" i="9" s="1"/>
  <c r="AJ142" i="8"/>
  <c r="AI14" i="9" s="1"/>
  <c r="AC108" i="9" s="1"/>
  <c r="AI142" i="8"/>
  <c r="AH14" i="9" s="1"/>
  <c r="AB108" i="9" s="1"/>
  <c r="AH142" i="8"/>
  <c r="AG14" i="9" s="1"/>
  <c r="AA108" i="9" s="1"/>
  <c r="AG142" i="8"/>
  <c r="AF14" i="9" s="1"/>
  <c r="Z108" i="9" s="1"/>
  <c r="AF142" i="8"/>
  <c r="AE14" i="9" s="1"/>
  <c r="Y108" i="9" s="1"/>
  <c r="AE142" i="8"/>
  <c r="AD14" i="9" s="1"/>
  <c r="X108" i="9" s="1"/>
  <c r="AD142" i="8"/>
  <c r="AC14" i="9" s="1"/>
  <c r="W108" i="9" s="1"/>
  <c r="AC142" i="8"/>
  <c r="AB14" i="9" s="1"/>
  <c r="V108" i="9" s="1"/>
  <c r="AB142" i="8"/>
  <c r="AA14" i="9" s="1"/>
  <c r="U108" i="9" s="1"/>
  <c r="AA142" i="8"/>
  <c r="Z14" i="9" s="1"/>
  <c r="T108" i="9" s="1"/>
  <c r="Z142" i="8"/>
  <c r="Y14" i="9" s="1"/>
  <c r="S108" i="9" s="1"/>
  <c r="Y142" i="8"/>
  <c r="X14" i="9" s="1"/>
  <c r="R108" i="9" s="1"/>
  <c r="X142" i="8"/>
  <c r="W14" i="9" s="1"/>
  <c r="Q108" i="9" s="1"/>
  <c r="W142" i="8"/>
  <c r="V14" i="9" s="1"/>
  <c r="P108" i="9" s="1"/>
  <c r="V142" i="8"/>
  <c r="U14" i="9" s="1"/>
  <c r="O108" i="9" s="1"/>
  <c r="U142" i="8"/>
  <c r="T14" i="9" s="1"/>
  <c r="N108" i="9" s="1"/>
  <c r="T142" i="8"/>
  <c r="S14" i="9" s="1"/>
  <c r="M108" i="9" s="1"/>
  <c r="S142" i="8"/>
  <c r="R14" i="9" s="1"/>
  <c r="L108" i="9" s="1"/>
  <c r="R142" i="8"/>
  <c r="Q14" i="9" s="1"/>
  <c r="K108" i="9" s="1"/>
  <c r="Q142" i="8"/>
  <c r="P14" i="9" s="1"/>
  <c r="J108" i="9" s="1"/>
  <c r="P142" i="8"/>
  <c r="O14" i="9" s="1"/>
  <c r="I108" i="9" s="1"/>
  <c r="O142" i="8"/>
  <c r="N14" i="9" s="1"/>
  <c r="H108" i="9" s="1"/>
  <c r="N142" i="8"/>
  <c r="M14" i="9" s="1"/>
  <c r="G108" i="9" s="1"/>
  <c r="M142" i="8"/>
  <c r="L14" i="9" s="1"/>
  <c r="F108" i="9" s="1"/>
  <c r="L142" i="8"/>
  <c r="K14" i="9" s="1"/>
  <c r="E108" i="9" s="1"/>
  <c r="K142" i="8"/>
  <c r="J14" i="9" s="1"/>
  <c r="D108" i="9" s="1"/>
  <c r="J142" i="8"/>
  <c r="I14" i="9" s="1"/>
  <c r="CN14" i="9" s="1"/>
  <c r="BO132" i="8"/>
  <c r="BN13" i="9" s="1"/>
  <c r="BI107" i="9" s="1"/>
  <c r="BH132" i="8"/>
  <c r="BG13" i="9" s="1"/>
  <c r="BB107" i="9" s="1"/>
  <c r="BG132" i="8"/>
  <c r="BF13" i="9" s="1"/>
  <c r="BA107" i="9" s="1"/>
  <c r="BF132" i="8"/>
  <c r="BE13" i="9" s="1"/>
  <c r="AZ107" i="9" s="1"/>
  <c r="BE132" i="8"/>
  <c r="BD13" i="9" s="1"/>
  <c r="AY107" i="9" s="1"/>
  <c r="BD132" i="8"/>
  <c r="BC13" i="9" s="1"/>
  <c r="AX107" i="9" s="1"/>
  <c r="BC132" i="8"/>
  <c r="BB13" i="9" s="1"/>
  <c r="AW107" i="9" s="1"/>
  <c r="BB132" i="8"/>
  <c r="BA13" i="9" s="1"/>
  <c r="AV107" i="9" s="1"/>
  <c r="BA132" i="8"/>
  <c r="AZ13" i="9" s="1"/>
  <c r="AU107" i="9" s="1"/>
  <c r="AZ132" i="8"/>
  <c r="AY13" i="9" s="1"/>
  <c r="AT107" i="9" s="1"/>
  <c r="AY132" i="8"/>
  <c r="AX13" i="9" s="1"/>
  <c r="AS107" i="9" s="1"/>
  <c r="AX132" i="8"/>
  <c r="AW13" i="9" s="1"/>
  <c r="AR107" i="9" s="1"/>
  <c r="AW132" i="8"/>
  <c r="AV13" i="9" s="1"/>
  <c r="AQ107" i="9" s="1"/>
  <c r="AV132" i="8"/>
  <c r="AU13" i="9" s="1"/>
  <c r="AP107" i="9" s="1"/>
  <c r="AU132" i="8"/>
  <c r="AT13" i="9" s="1"/>
  <c r="AO107" i="9" s="1"/>
  <c r="AT132" i="8"/>
  <c r="AS13" i="9" s="1"/>
  <c r="AN107" i="9" s="1"/>
  <c r="AS132" i="8"/>
  <c r="AR13" i="9" s="1"/>
  <c r="AM107" i="9" s="1"/>
  <c r="AR132" i="8"/>
  <c r="AQ13" i="9" s="1"/>
  <c r="AL107" i="9" s="1"/>
  <c r="AQ132" i="8"/>
  <c r="AP13" i="9" s="1"/>
  <c r="AK107" i="9" s="1"/>
  <c r="AP132" i="8"/>
  <c r="AO13" i="9" s="1"/>
  <c r="AJ107" i="9" s="1"/>
  <c r="AO132" i="8"/>
  <c r="AN13" i="9" s="1"/>
  <c r="AI107" i="9" s="1"/>
  <c r="AN132" i="8"/>
  <c r="AM13" i="9" s="1"/>
  <c r="AH107" i="9" s="1"/>
  <c r="AM132" i="8"/>
  <c r="AL13" i="9" s="1"/>
  <c r="AG107" i="9" s="1"/>
  <c r="AL132" i="8"/>
  <c r="AK13" i="9" s="1"/>
  <c r="AF107" i="9" s="1"/>
  <c r="AK132" i="8"/>
  <c r="AJ13" i="9" s="1"/>
  <c r="AE107" i="9" s="1"/>
  <c r="AJ132" i="8"/>
  <c r="AI13" i="9" s="1"/>
  <c r="AD107" i="9" s="1"/>
  <c r="AI132" i="8"/>
  <c r="AH13" i="9" s="1"/>
  <c r="AC107" i="9" s="1"/>
  <c r="AH132" i="8"/>
  <c r="AG13" i="9" s="1"/>
  <c r="AB107" i="9" s="1"/>
  <c r="AG132" i="8"/>
  <c r="AF13" i="9" s="1"/>
  <c r="AA107" i="9" s="1"/>
  <c r="AF132" i="8"/>
  <c r="AE13" i="9" s="1"/>
  <c r="Z107" i="9" s="1"/>
  <c r="AE132" i="8"/>
  <c r="AD13" i="9" s="1"/>
  <c r="Y107" i="9" s="1"/>
  <c r="AD132" i="8"/>
  <c r="AC13" i="9" s="1"/>
  <c r="X107" i="9" s="1"/>
  <c r="AC132" i="8"/>
  <c r="AB13" i="9" s="1"/>
  <c r="W107" i="9" s="1"/>
  <c r="AB132" i="8"/>
  <c r="AA13" i="9" s="1"/>
  <c r="V107" i="9" s="1"/>
  <c r="AA132" i="8"/>
  <c r="Z13" i="9" s="1"/>
  <c r="U107" i="9" s="1"/>
  <c r="Z132" i="8"/>
  <c r="Y13" i="9" s="1"/>
  <c r="T107" i="9" s="1"/>
  <c r="Y132" i="8"/>
  <c r="X13" i="9" s="1"/>
  <c r="S107" i="9" s="1"/>
  <c r="X132" i="8"/>
  <c r="W13" i="9" s="1"/>
  <c r="R107" i="9" s="1"/>
  <c r="W132" i="8"/>
  <c r="V13" i="9" s="1"/>
  <c r="Q107" i="9" s="1"/>
  <c r="V132" i="8"/>
  <c r="U13" i="9" s="1"/>
  <c r="P107" i="9" s="1"/>
  <c r="U132" i="8"/>
  <c r="T13" i="9" s="1"/>
  <c r="O107" i="9" s="1"/>
  <c r="T132" i="8"/>
  <c r="S13" i="9" s="1"/>
  <c r="N107" i="9" s="1"/>
  <c r="S132" i="8"/>
  <c r="R13" i="9" s="1"/>
  <c r="M107" i="9" s="1"/>
  <c r="R132" i="8"/>
  <c r="Q13" i="9" s="1"/>
  <c r="L107" i="9" s="1"/>
  <c r="Q132" i="8"/>
  <c r="P13" i="9" s="1"/>
  <c r="K107" i="9" s="1"/>
  <c r="P132" i="8"/>
  <c r="O13" i="9" s="1"/>
  <c r="J107" i="9" s="1"/>
  <c r="O132" i="8"/>
  <c r="N13" i="9" s="1"/>
  <c r="I107" i="9" s="1"/>
  <c r="N132" i="8"/>
  <c r="M13" i="9" s="1"/>
  <c r="H107" i="9" s="1"/>
  <c r="M132" i="8"/>
  <c r="L13" i="9" s="1"/>
  <c r="G107" i="9" s="1"/>
  <c r="L132" i="8"/>
  <c r="K13" i="9" s="1"/>
  <c r="F107" i="9" s="1"/>
  <c r="K132" i="8"/>
  <c r="J13" i="9" s="1"/>
  <c r="E107" i="9" s="1"/>
  <c r="J132" i="8"/>
  <c r="I13" i="9" s="1"/>
  <c r="D107" i="9" s="1"/>
  <c r="I132" i="8"/>
  <c r="H13" i="9" s="1"/>
  <c r="CN13" i="9" s="1"/>
  <c r="BO116" i="8"/>
  <c r="BN12" i="9" s="1"/>
  <c r="BJ106" i="9" s="1"/>
  <c r="BH116" i="8"/>
  <c r="BG12" i="9" s="1"/>
  <c r="BC106" i="9" s="1"/>
  <c r="BG116" i="8"/>
  <c r="BF12" i="9" s="1"/>
  <c r="BB106" i="9" s="1"/>
  <c r="BF116" i="8"/>
  <c r="BE12" i="9" s="1"/>
  <c r="BA106" i="9" s="1"/>
  <c r="BE116" i="8"/>
  <c r="BD12" i="9" s="1"/>
  <c r="AZ106" i="9" s="1"/>
  <c r="BD116" i="8"/>
  <c r="BC12" i="9" s="1"/>
  <c r="AY106" i="9" s="1"/>
  <c r="BC116" i="8"/>
  <c r="BB12" i="9" s="1"/>
  <c r="AX106" i="9" s="1"/>
  <c r="BB116" i="8"/>
  <c r="BA12" i="9" s="1"/>
  <c r="AW106" i="9" s="1"/>
  <c r="BA116" i="8"/>
  <c r="AZ12" i="9" s="1"/>
  <c r="AV106" i="9" s="1"/>
  <c r="AZ116" i="8"/>
  <c r="AY12" i="9" s="1"/>
  <c r="AU106" i="9" s="1"/>
  <c r="AY116" i="8"/>
  <c r="AX12" i="9" s="1"/>
  <c r="AT106" i="9" s="1"/>
  <c r="AX116" i="8"/>
  <c r="AW12" i="9" s="1"/>
  <c r="AS106" i="9" s="1"/>
  <c r="AW116" i="8"/>
  <c r="AV12" i="9" s="1"/>
  <c r="AR106" i="9" s="1"/>
  <c r="AV116" i="8"/>
  <c r="AU12" i="9" s="1"/>
  <c r="AQ106" i="9" s="1"/>
  <c r="AU116" i="8"/>
  <c r="AT12" i="9" s="1"/>
  <c r="AP106" i="9" s="1"/>
  <c r="AT116" i="8"/>
  <c r="AS12" i="9" s="1"/>
  <c r="AO106" i="9" s="1"/>
  <c r="AS116" i="8"/>
  <c r="AR12" i="9" s="1"/>
  <c r="AN106" i="9" s="1"/>
  <c r="AR116" i="8"/>
  <c r="AQ12" i="9" s="1"/>
  <c r="AM106" i="9" s="1"/>
  <c r="AQ116" i="8"/>
  <c r="AP12" i="9" s="1"/>
  <c r="AL106" i="9" s="1"/>
  <c r="AP116" i="8"/>
  <c r="AO12" i="9" s="1"/>
  <c r="AK106" i="9" s="1"/>
  <c r="AO116" i="8"/>
  <c r="AN12" i="9" s="1"/>
  <c r="AJ106" i="9" s="1"/>
  <c r="AN116" i="8"/>
  <c r="AM12" i="9" s="1"/>
  <c r="AI106" i="9" s="1"/>
  <c r="AM116" i="8"/>
  <c r="AL12" i="9" s="1"/>
  <c r="AH106" i="9" s="1"/>
  <c r="AL116" i="8"/>
  <c r="AK12" i="9" s="1"/>
  <c r="AG106" i="9" s="1"/>
  <c r="AK116" i="8"/>
  <c r="AJ12" i="9" s="1"/>
  <c r="AF106" i="9" s="1"/>
  <c r="AJ116" i="8"/>
  <c r="AI12" i="9" s="1"/>
  <c r="AE106" i="9" s="1"/>
  <c r="AI116" i="8"/>
  <c r="AH12" i="9" s="1"/>
  <c r="AD106" i="9" s="1"/>
  <c r="AH116" i="8"/>
  <c r="AG12" i="9" s="1"/>
  <c r="AC106" i="9" s="1"/>
  <c r="AG116" i="8"/>
  <c r="AF12" i="9" s="1"/>
  <c r="AB106" i="9" s="1"/>
  <c r="AF116" i="8"/>
  <c r="AE12" i="9" s="1"/>
  <c r="AA106" i="9" s="1"/>
  <c r="AE116" i="8"/>
  <c r="AD12" i="9" s="1"/>
  <c r="Z106" i="9" s="1"/>
  <c r="AD116" i="8"/>
  <c r="AC12" i="9" s="1"/>
  <c r="Y106" i="9" s="1"/>
  <c r="AC116" i="8"/>
  <c r="AB12" i="9" s="1"/>
  <c r="X106" i="9" s="1"/>
  <c r="AB116" i="8"/>
  <c r="AA12" i="9" s="1"/>
  <c r="W106" i="9" s="1"/>
  <c r="AA116" i="8"/>
  <c r="Z12" i="9" s="1"/>
  <c r="V106" i="9" s="1"/>
  <c r="Z116" i="8"/>
  <c r="Y12" i="9" s="1"/>
  <c r="U106" i="9" s="1"/>
  <c r="Y116" i="8"/>
  <c r="X12" i="9" s="1"/>
  <c r="T106" i="9" s="1"/>
  <c r="X116" i="8"/>
  <c r="W12" i="9" s="1"/>
  <c r="S106" i="9" s="1"/>
  <c r="W116" i="8"/>
  <c r="V12" i="9" s="1"/>
  <c r="R106" i="9" s="1"/>
  <c r="V116" i="8"/>
  <c r="U12" i="9" s="1"/>
  <c r="Q106" i="9" s="1"/>
  <c r="U116" i="8"/>
  <c r="T12" i="9" s="1"/>
  <c r="P106" i="9" s="1"/>
  <c r="T116" i="8"/>
  <c r="S12" i="9" s="1"/>
  <c r="O106" i="9" s="1"/>
  <c r="S116" i="8"/>
  <c r="R12" i="9" s="1"/>
  <c r="N106" i="9" s="1"/>
  <c r="R116" i="8"/>
  <c r="Q12" i="9" s="1"/>
  <c r="M106" i="9" s="1"/>
  <c r="Q116" i="8"/>
  <c r="P12" i="9" s="1"/>
  <c r="L106" i="9" s="1"/>
  <c r="P116" i="8"/>
  <c r="O12" i="9" s="1"/>
  <c r="K106" i="9" s="1"/>
  <c r="O116" i="8"/>
  <c r="N12" i="9" s="1"/>
  <c r="J106" i="9" s="1"/>
  <c r="N116" i="8"/>
  <c r="M12" i="9" s="1"/>
  <c r="I106" i="9" s="1"/>
  <c r="M116" i="8"/>
  <c r="L12" i="9" s="1"/>
  <c r="H106" i="9" s="1"/>
  <c r="L116" i="8"/>
  <c r="K12" i="9" s="1"/>
  <c r="G106" i="9" s="1"/>
  <c r="K116" i="8"/>
  <c r="J12" i="9" s="1"/>
  <c r="F106" i="9" s="1"/>
  <c r="J116" i="8"/>
  <c r="I12" i="9" s="1"/>
  <c r="E106" i="9" s="1"/>
  <c r="I116" i="8"/>
  <c r="H12" i="9" s="1"/>
  <c r="D106" i="9" s="1"/>
  <c r="H116" i="8"/>
  <c r="G12" i="9" s="1"/>
  <c r="CN12" i="9" s="1"/>
  <c r="BO93" i="8"/>
  <c r="BN11" i="9" s="1"/>
  <c r="BK105" i="9" s="1"/>
  <c r="BH93" i="8"/>
  <c r="BG11" i="9" s="1"/>
  <c r="BD105" i="9" s="1"/>
  <c r="BG93" i="8"/>
  <c r="BF11" i="9" s="1"/>
  <c r="BC105" i="9" s="1"/>
  <c r="BF93" i="8"/>
  <c r="BE11" i="9" s="1"/>
  <c r="BB105" i="9" s="1"/>
  <c r="BE93" i="8"/>
  <c r="BD11" i="9" s="1"/>
  <c r="BA105" i="9" s="1"/>
  <c r="BD93" i="8"/>
  <c r="BC11" i="9" s="1"/>
  <c r="AZ105" i="9" s="1"/>
  <c r="BC93" i="8"/>
  <c r="BB11" i="9" s="1"/>
  <c r="AY105" i="9" s="1"/>
  <c r="BB93" i="8"/>
  <c r="BA11" i="9" s="1"/>
  <c r="AX105" i="9" s="1"/>
  <c r="BA93" i="8"/>
  <c r="AZ11" i="9" s="1"/>
  <c r="AW105" i="9" s="1"/>
  <c r="AZ93" i="8"/>
  <c r="AY11" i="9" s="1"/>
  <c r="AV105" i="9" s="1"/>
  <c r="AY93" i="8"/>
  <c r="AX11" i="9" s="1"/>
  <c r="AU105" i="9" s="1"/>
  <c r="AX93" i="8"/>
  <c r="AW11" i="9" s="1"/>
  <c r="AT105" i="9" s="1"/>
  <c r="AW93" i="8"/>
  <c r="AV11" i="9" s="1"/>
  <c r="AS105" i="9" s="1"/>
  <c r="AV93" i="8"/>
  <c r="AU11" i="9" s="1"/>
  <c r="AR105" i="9" s="1"/>
  <c r="AU93" i="8"/>
  <c r="AT11" i="9" s="1"/>
  <c r="AQ105" i="9" s="1"/>
  <c r="AT93" i="8"/>
  <c r="AS11" i="9" s="1"/>
  <c r="AP105" i="9" s="1"/>
  <c r="AS93" i="8"/>
  <c r="AR11" i="9" s="1"/>
  <c r="AO105" i="9" s="1"/>
  <c r="AR93" i="8"/>
  <c r="AQ11" i="9" s="1"/>
  <c r="AN105" i="9" s="1"/>
  <c r="AQ93" i="8"/>
  <c r="AP11" i="9" s="1"/>
  <c r="AM105" i="9" s="1"/>
  <c r="AP93" i="8"/>
  <c r="AO11" i="9" s="1"/>
  <c r="AL105" i="9" s="1"/>
  <c r="AO93" i="8"/>
  <c r="AN11" i="9" s="1"/>
  <c r="AK105" i="9" s="1"/>
  <c r="AN93" i="8"/>
  <c r="AM11" i="9" s="1"/>
  <c r="AJ105" i="9" s="1"/>
  <c r="AM93" i="8"/>
  <c r="AL11" i="9" s="1"/>
  <c r="AI105" i="9" s="1"/>
  <c r="AL93" i="8"/>
  <c r="AK11" i="9" s="1"/>
  <c r="AH105" i="9" s="1"/>
  <c r="AK93" i="8"/>
  <c r="AJ11" i="9" s="1"/>
  <c r="AG105" i="9" s="1"/>
  <c r="AJ93" i="8"/>
  <c r="AI11" i="9" s="1"/>
  <c r="AF105" i="9" s="1"/>
  <c r="AI93" i="8"/>
  <c r="AH11" i="9" s="1"/>
  <c r="AE105" i="9" s="1"/>
  <c r="AH93" i="8"/>
  <c r="AG11" i="9" s="1"/>
  <c r="AD105" i="9" s="1"/>
  <c r="AG93" i="8"/>
  <c r="AF11" i="9" s="1"/>
  <c r="AC105" i="9" s="1"/>
  <c r="AF93" i="8"/>
  <c r="AE11" i="9" s="1"/>
  <c r="AB105" i="9" s="1"/>
  <c r="AE93" i="8"/>
  <c r="AD11" i="9" s="1"/>
  <c r="AA105" i="9" s="1"/>
  <c r="AD93" i="8"/>
  <c r="AC11" i="9" s="1"/>
  <c r="Z105" i="9" s="1"/>
  <c r="AC93" i="8"/>
  <c r="AB11" i="9" s="1"/>
  <c r="Y105" i="9" s="1"/>
  <c r="AB93" i="8"/>
  <c r="AA11" i="9" s="1"/>
  <c r="X105" i="9" s="1"/>
  <c r="AA93" i="8"/>
  <c r="Z11" i="9" s="1"/>
  <c r="W105" i="9" s="1"/>
  <c r="Z93" i="8"/>
  <c r="Y11" i="9" s="1"/>
  <c r="V105" i="9" s="1"/>
  <c r="Y93" i="8"/>
  <c r="X11" i="9" s="1"/>
  <c r="U105" i="9" s="1"/>
  <c r="X93" i="8"/>
  <c r="W11" i="9" s="1"/>
  <c r="T105" i="9" s="1"/>
  <c r="W93" i="8"/>
  <c r="V11" i="9" s="1"/>
  <c r="S105" i="9" s="1"/>
  <c r="V93" i="8"/>
  <c r="U11" i="9" s="1"/>
  <c r="R105" i="9" s="1"/>
  <c r="U93" i="8"/>
  <c r="T11" i="9" s="1"/>
  <c r="Q105" i="9" s="1"/>
  <c r="T93" i="8"/>
  <c r="S11" i="9" s="1"/>
  <c r="P105" i="9" s="1"/>
  <c r="S93" i="8"/>
  <c r="R11" i="9" s="1"/>
  <c r="O105" i="9" s="1"/>
  <c r="R93" i="8"/>
  <c r="Q11" i="9" s="1"/>
  <c r="N105" i="9" s="1"/>
  <c r="Q93" i="8"/>
  <c r="P11" i="9" s="1"/>
  <c r="M105" i="9" s="1"/>
  <c r="P93" i="8"/>
  <c r="O11" i="9" s="1"/>
  <c r="L105" i="9" s="1"/>
  <c r="O93" i="8"/>
  <c r="N11" i="9" s="1"/>
  <c r="K105" i="9" s="1"/>
  <c r="N93" i="8"/>
  <c r="M11" i="9" s="1"/>
  <c r="J105" i="9" s="1"/>
  <c r="M93" i="8"/>
  <c r="L11" i="9" s="1"/>
  <c r="I105" i="9" s="1"/>
  <c r="L93" i="8"/>
  <c r="K11" i="9" s="1"/>
  <c r="H105" i="9" s="1"/>
  <c r="K93" i="8"/>
  <c r="J11" i="9" s="1"/>
  <c r="G105" i="9" s="1"/>
  <c r="J93" i="8"/>
  <c r="I11" i="9" s="1"/>
  <c r="F105" i="9" s="1"/>
  <c r="I93" i="8"/>
  <c r="H11" i="9" s="1"/>
  <c r="E105" i="9" s="1"/>
  <c r="H93" i="8"/>
  <c r="G11" i="9" s="1"/>
  <c r="D105" i="9" s="1"/>
  <c r="G93" i="8"/>
  <c r="F11" i="9" s="1"/>
  <c r="CN11" i="9" s="1"/>
  <c r="BO71" i="8"/>
  <c r="BN10" i="9" s="1"/>
  <c r="BL104" i="9" s="1"/>
  <c r="BH71" i="8"/>
  <c r="BG10" i="9" s="1"/>
  <c r="BE104" i="9" s="1"/>
  <c r="BG71" i="8"/>
  <c r="BF10" i="9" s="1"/>
  <c r="BD104" i="9" s="1"/>
  <c r="BF71" i="8"/>
  <c r="BE10" i="9" s="1"/>
  <c r="BC104" i="9" s="1"/>
  <c r="BE71" i="8"/>
  <c r="BD10" i="9" s="1"/>
  <c r="BB104" i="9" s="1"/>
  <c r="BD71" i="8"/>
  <c r="BC10" i="9" s="1"/>
  <c r="BA104" i="9" s="1"/>
  <c r="BC71" i="8"/>
  <c r="BB10" i="9" s="1"/>
  <c r="AZ104" i="9" s="1"/>
  <c r="BB71" i="8"/>
  <c r="BA10" i="9" s="1"/>
  <c r="AY104" i="9" s="1"/>
  <c r="BA71" i="8"/>
  <c r="AZ10" i="9" s="1"/>
  <c r="AX104" i="9" s="1"/>
  <c r="AZ71" i="8"/>
  <c r="AY10" i="9" s="1"/>
  <c r="AW104" i="9" s="1"/>
  <c r="AY71" i="8"/>
  <c r="AX10" i="9" s="1"/>
  <c r="AV104" i="9" s="1"/>
  <c r="AX71" i="8"/>
  <c r="AW10" i="9" s="1"/>
  <c r="AU104" i="9" s="1"/>
  <c r="AW71" i="8"/>
  <c r="AV10" i="9" s="1"/>
  <c r="AT104" i="9" s="1"/>
  <c r="AV71" i="8"/>
  <c r="AU10" i="9" s="1"/>
  <c r="AS104" i="9" s="1"/>
  <c r="AU71" i="8"/>
  <c r="AT10" i="9" s="1"/>
  <c r="AR104" i="9" s="1"/>
  <c r="AT71" i="8"/>
  <c r="AS10" i="9" s="1"/>
  <c r="AQ104" i="9" s="1"/>
  <c r="AS71" i="8"/>
  <c r="AR10" i="9" s="1"/>
  <c r="AP104" i="9" s="1"/>
  <c r="AR71" i="8"/>
  <c r="AQ10" i="9" s="1"/>
  <c r="AO104" i="9" s="1"/>
  <c r="AQ71" i="8"/>
  <c r="AP10" i="9" s="1"/>
  <c r="AN104" i="9" s="1"/>
  <c r="AP71" i="8"/>
  <c r="AO10" i="9" s="1"/>
  <c r="AM104" i="9" s="1"/>
  <c r="AO71" i="8"/>
  <c r="AN10" i="9" s="1"/>
  <c r="AL104" i="9" s="1"/>
  <c r="AN71" i="8"/>
  <c r="AM10" i="9" s="1"/>
  <c r="AK104" i="9" s="1"/>
  <c r="AM71" i="8"/>
  <c r="AL10" i="9" s="1"/>
  <c r="AJ104" i="9" s="1"/>
  <c r="AL71" i="8"/>
  <c r="AK10" i="9" s="1"/>
  <c r="AI104" i="9" s="1"/>
  <c r="AK71" i="8"/>
  <c r="AJ10" i="9" s="1"/>
  <c r="AH104" i="9" s="1"/>
  <c r="AJ71" i="8"/>
  <c r="AI10" i="9" s="1"/>
  <c r="AG104" i="9" s="1"/>
  <c r="AI71" i="8"/>
  <c r="AH10" i="9" s="1"/>
  <c r="AF104" i="9" s="1"/>
  <c r="AH71" i="8"/>
  <c r="AG10" i="9" s="1"/>
  <c r="AE104" i="9" s="1"/>
  <c r="AG71" i="8"/>
  <c r="AF10" i="9" s="1"/>
  <c r="AD104" i="9" s="1"/>
  <c r="AF71" i="8"/>
  <c r="AE10" i="9" s="1"/>
  <c r="AC104" i="9" s="1"/>
  <c r="AE71" i="8"/>
  <c r="AD10" i="9" s="1"/>
  <c r="AB104" i="9" s="1"/>
  <c r="AD71" i="8"/>
  <c r="AC10" i="9" s="1"/>
  <c r="AA104" i="9" s="1"/>
  <c r="AC71" i="8"/>
  <c r="AB10" i="9" s="1"/>
  <c r="Z104" i="9" s="1"/>
  <c r="AB71" i="8"/>
  <c r="AA10" i="9" s="1"/>
  <c r="Y104" i="9" s="1"/>
  <c r="AA71" i="8"/>
  <c r="Z10" i="9" s="1"/>
  <c r="X104" i="9" s="1"/>
  <c r="Z71" i="8"/>
  <c r="Y10" i="9" s="1"/>
  <c r="W104" i="9" s="1"/>
  <c r="Y71" i="8"/>
  <c r="X10" i="9" s="1"/>
  <c r="V104" i="9" s="1"/>
  <c r="X71" i="8"/>
  <c r="W10" i="9" s="1"/>
  <c r="U104" i="9" s="1"/>
  <c r="W71" i="8"/>
  <c r="V10" i="9" s="1"/>
  <c r="T104" i="9" s="1"/>
  <c r="V71" i="8"/>
  <c r="U10" i="9" s="1"/>
  <c r="S104" i="9" s="1"/>
  <c r="U71" i="8"/>
  <c r="T10" i="9" s="1"/>
  <c r="R104" i="9" s="1"/>
  <c r="T71" i="8"/>
  <c r="S10" i="9" s="1"/>
  <c r="Q104" i="9" s="1"/>
  <c r="S71" i="8"/>
  <c r="R10" i="9" s="1"/>
  <c r="P104" i="9" s="1"/>
  <c r="R71" i="8"/>
  <c r="Q10" i="9" s="1"/>
  <c r="O104" i="9" s="1"/>
  <c r="Q71" i="8"/>
  <c r="P10" i="9" s="1"/>
  <c r="N104" i="9" s="1"/>
  <c r="P71" i="8"/>
  <c r="O10" i="9" s="1"/>
  <c r="M104" i="9" s="1"/>
  <c r="O71" i="8"/>
  <c r="N10" i="9" s="1"/>
  <c r="L104" i="9" s="1"/>
  <c r="N71" i="8"/>
  <c r="M10" i="9" s="1"/>
  <c r="K104" i="9" s="1"/>
  <c r="M71" i="8"/>
  <c r="L10" i="9" s="1"/>
  <c r="J104" i="9" s="1"/>
  <c r="L71" i="8"/>
  <c r="K10" i="9" s="1"/>
  <c r="I104" i="9" s="1"/>
  <c r="K71" i="8"/>
  <c r="J10" i="9" s="1"/>
  <c r="H104" i="9" s="1"/>
  <c r="J71" i="8"/>
  <c r="I10" i="9" s="1"/>
  <c r="G104" i="9" s="1"/>
  <c r="I71" i="8"/>
  <c r="H10" i="9" s="1"/>
  <c r="F104" i="9" s="1"/>
  <c r="H71" i="8"/>
  <c r="G10" i="9" s="1"/>
  <c r="E104" i="9" s="1"/>
  <c r="G71" i="8"/>
  <c r="F10" i="9" s="1"/>
  <c r="D104" i="9" s="1"/>
  <c r="F71" i="8"/>
  <c r="E10" i="9" s="1"/>
  <c r="CN10" i="9" s="1"/>
  <c r="BO41" i="8"/>
  <c r="BN9" i="9" s="1"/>
  <c r="BM103" i="9" s="1"/>
  <c r="BH41" i="8"/>
  <c r="BG9" i="9" s="1"/>
  <c r="BF103" i="9" s="1"/>
  <c r="BG41" i="8"/>
  <c r="BF9" i="9" s="1"/>
  <c r="BE103" i="9" s="1"/>
  <c r="BF41" i="8"/>
  <c r="BE9" i="9" s="1"/>
  <c r="BD103" i="9" s="1"/>
  <c r="BE41" i="8"/>
  <c r="BD9" i="9" s="1"/>
  <c r="BC103" i="9" s="1"/>
  <c r="BD41" i="8"/>
  <c r="BC9" i="9" s="1"/>
  <c r="BB103" i="9" s="1"/>
  <c r="BC41" i="8"/>
  <c r="BB9" i="9" s="1"/>
  <c r="BA103" i="9" s="1"/>
  <c r="BB41" i="8"/>
  <c r="BA9" i="9" s="1"/>
  <c r="AZ103" i="9" s="1"/>
  <c r="BA41" i="8"/>
  <c r="AZ9" i="9" s="1"/>
  <c r="AY103" i="9" s="1"/>
  <c r="AZ41" i="8"/>
  <c r="AY9" i="9" s="1"/>
  <c r="AX103" i="9" s="1"/>
  <c r="AY41" i="8"/>
  <c r="AX9" i="9" s="1"/>
  <c r="AW103" i="9" s="1"/>
  <c r="AX41" i="8"/>
  <c r="AW9" i="9" s="1"/>
  <c r="AV103" i="9" s="1"/>
  <c r="AW41" i="8"/>
  <c r="AV9" i="9" s="1"/>
  <c r="AU103" i="9" s="1"/>
  <c r="AV41" i="8"/>
  <c r="AU9" i="9" s="1"/>
  <c r="AT103" i="9" s="1"/>
  <c r="AU41" i="8"/>
  <c r="AT9" i="9" s="1"/>
  <c r="AS103" i="9" s="1"/>
  <c r="AT41" i="8"/>
  <c r="AS9" i="9" s="1"/>
  <c r="AR103" i="9" s="1"/>
  <c r="AS41" i="8"/>
  <c r="AR9" i="9" s="1"/>
  <c r="AQ103" i="9" s="1"/>
  <c r="AR41" i="8"/>
  <c r="AQ9" i="9" s="1"/>
  <c r="AP103" i="9" s="1"/>
  <c r="AQ41" i="8"/>
  <c r="AP9" i="9" s="1"/>
  <c r="AO103" i="9" s="1"/>
  <c r="AP41" i="8"/>
  <c r="AO9" i="9" s="1"/>
  <c r="AN103" i="9" s="1"/>
  <c r="AO41" i="8"/>
  <c r="AN9" i="9" s="1"/>
  <c r="AM103" i="9" s="1"/>
  <c r="AN41" i="8"/>
  <c r="AM9" i="9" s="1"/>
  <c r="AL103" i="9" s="1"/>
  <c r="AM41" i="8"/>
  <c r="AL9" i="9" s="1"/>
  <c r="AK103" i="9" s="1"/>
  <c r="AL41" i="8"/>
  <c r="AK9" i="9" s="1"/>
  <c r="AJ103" i="9" s="1"/>
  <c r="AK41" i="8"/>
  <c r="AJ9" i="9" s="1"/>
  <c r="AI103" i="9" s="1"/>
  <c r="AJ41" i="8"/>
  <c r="AI9" i="9" s="1"/>
  <c r="AH103" i="9" s="1"/>
  <c r="AI41" i="8"/>
  <c r="AH9" i="9" s="1"/>
  <c r="AG103" i="9" s="1"/>
  <c r="AH41" i="8"/>
  <c r="AG9" i="9" s="1"/>
  <c r="AF103" i="9" s="1"/>
  <c r="AG41" i="8"/>
  <c r="AF9" i="9" s="1"/>
  <c r="AE103" i="9" s="1"/>
  <c r="AF41" i="8"/>
  <c r="AE9" i="9" s="1"/>
  <c r="AD103" i="9" s="1"/>
  <c r="AE41" i="8"/>
  <c r="AD9" i="9" s="1"/>
  <c r="AC103" i="9" s="1"/>
  <c r="AD41" i="8"/>
  <c r="AC9" i="9" s="1"/>
  <c r="AB103" i="9" s="1"/>
  <c r="AC41" i="8"/>
  <c r="AB9" i="9" s="1"/>
  <c r="AA103" i="9" s="1"/>
  <c r="AB41" i="8"/>
  <c r="AA9" i="9" s="1"/>
  <c r="Z103" i="9" s="1"/>
  <c r="AA41" i="8"/>
  <c r="Z9" i="9" s="1"/>
  <c r="Y103" i="9" s="1"/>
  <c r="Z41" i="8"/>
  <c r="Y9" i="9" s="1"/>
  <c r="X103" i="9" s="1"/>
  <c r="Y41" i="8"/>
  <c r="X9" i="9" s="1"/>
  <c r="W103" i="9" s="1"/>
  <c r="X41" i="8"/>
  <c r="W9" i="9" s="1"/>
  <c r="V103" i="9" s="1"/>
  <c r="W41" i="8"/>
  <c r="V9" i="9" s="1"/>
  <c r="U103" i="9" s="1"/>
  <c r="V41" i="8"/>
  <c r="U9" i="9" s="1"/>
  <c r="T103" i="9" s="1"/>
  <c r="U41" i="8"/>
  <c r="T9" i="9" s="1"/>
  <c r="S103" i="9" s="1"/>
  <c r="T41" i="8"/>
  <c r="S9" i="9" s="1"/>
  <c r="R103" i="9" s="1"/>
  <c r="S41" i="8"/>
  <c r="R9" i="9" s="1"/>
  <c r="Q103" i="9" s="1"/>
  <c r="R41" i="8"/>
  <c r="Q9" i="9" s="1"/>
  <c r="P103" i="9" s="1"/>
  <c r="Q41" i="8"/>
  <c r="P9" i="9" s="1"/>
  <c r="O103" i="9" s="1"/>
  <c r="P41" i="8"/>
  <c r="O9" i="9" s="1"/>
  <c r="N103" i="9" s="1"/>
  <c r="O41" i="8"/>
  <c r="N9" i="9" s="1"/>
  <c r="M103" i="9" s="1"/>
  <c r="N41" i="8"/>
  <c r="M9" i="9" s="1"/>
  <c r="L103" i="9" s="1"/>
  <c r="M41" i="8"/>
  <c r="L9" i="9" s="1"/>
  <c r="K103" i="9" s="1"/>
  <c r="L41" i="8"/>
  <c r="K9" i="9" s="1"/>
  <c r="J103" i="9" s="1"/>
  <c r="K41" i="8"/>
  <c r="J9" i="9" s="1"/>
  <c r="I103" i="9" s="1"/>
  <c r="J41" i="8"/>
  <c r="I9" i="9" s="1"/>
  <c r="H103" i="9" s="1"/>
  <c r="I41" i="8"/>
  <c r="H9" i="9" s="1"/>
  <c r="G103" i="9" s="1"/>
  <c r="H41" i="8"/>
  <c r="G9" i="9" s="1"/>
  <c r="F103" i="9" s="1"/>
  <c r="G41" i="8"/>
  <c r="F9" i="9" s="1"/>
  <c r="E103" i="9" s="1"/>
  <c r="F41" i="8"/>
  <c r="E9" i="9" s="1"/>
  <c r="D103" i="9" s="1"/>
  <c r="E41" i="8"/>
  <c r="D9" i="9" s="1"/>
  <c r="CN9" i="9" s="1"/>
  <c r="BO12" i="8"/>
  <c r="BH12" i="8"/>
  <c r="BG12" i="8"/>
  <c r="BF12" i="8"/>
  <c r="BE12" i="8"/>
  <c r="BD12" i="8"/>
  <c r="BC12" i="8"/>
  <c r="BB12" i="8"/>
  <c r="BA12" i="8"/>
  <c r="AZ12" i="8"/>
  <c r="AY12" i="8"/>
  <c r="AX12" i="8"/>
  <c r="AW12" i="8"/>
  <c r="AV12" i="8"/>
  <c r="AU12" i="8"/>
  <c r="AT12" i="8"/>
  <c r="AS12" i="8"/>
  <c r="AR12" i="8"/>
  <c r="AQ12" i="8"/>
  <c r="AP12" i="8"/>
  <c r="AO12" i="8"/>
  <c r="AN12" i="8"/>
  <c r="AM12" i="8"/>
  <c r="AL12" i="8"/>
  <c r="AK12" i="8"/>
  <c r="AJ12" i="8"/>
  <c r="AI12" i="8"/>
  <c r="AH12" i="8"/>
  <c r="AG12" i="8"/>
  <c r="AF12" i="8"/>
  <c r="AE12" i="8"/>
  <c r="AD12" i="8"/>
  <c r="AC12" i="8"/>
  <c r="AB12" i="8"/>
  <c r="AA12" i="8"/>
  <c r="Z12" i="8"/>
  <c r="Y12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B4" i="7"/>
  <c r="B2" i="7"/>
  <c r="M1125" i="7"/>
  <c r="L2761" i="6"/>
  <c r="C117" i="9" l="1"/>
  <c r="C123" i="9"/>
  <c r="C116" i="9"/>
  <c r="DN116" i="9" s="1"/>
  <c r="HB116" i="9" s="1"/>
  <c r="C118" i="9"/>
  <c r="CU118" i="9" s="1"/>
  <c r="GI118" i="9" s="1"/>
  <c r="C157" i="9"/>
  <c r="C158" i="9"/>
  <c r="I8" i="9"/>
  <c r="I102" i="9" s="1"/>
  <c r="U8" i="9"/>
  <c r="U102" i="9" s="1"/>
  <c r="AG8" i="9"/>
  <c r="AG102" i="9" s="1"/>
  <c r="AO8" i="9"/>
  <c r="AO102" i="9" s="1"/>
  <c r="BA8" i="9"/>
  <c r="BA102" i="9" s="1"/>
  <c r="D8" i="9"/>
  <c r="D102" i="9" s="1"/>
  <c r="H8" i="9"/>
  <c r="H102" i="9" s="1"/>
  <c r="L8" i="9"/>
  <c r="L102" i="9" s="1"/>
  <c r="P8" i="9"/>
  <c r="P102" i="9" s="1"/>
  <c r="T8" i="9"/>
  <c r="T102" i="9" s="1"/>
  <c r="X8" i="9"/>
  <c r="X102" i="9" s="1"/>
  <c r="AB8" i="9"/>
  <c r="AB102" i="9" s="1"/>
  <c r="AF8" i="9"/>
  <c r="AF102" i="9" s="1"/>
  <c r="AJ8" i="9"/>
  <c r="AJ102" i="9" s="1"/>
  <c r="AN8" i="9"/>
  <c r="AN102" i="9" s="1"/>
  <c r="AR8" i="9"/>
  <c r="AR102" i="9" s="1"/>
  <c r="AV8" i="9"/>
  <c r="AV102" i="9" s="1"/>
  <c r="AZ8" i="9"/>
  <c r="AZ102" i="9" s="1"/>
  <c r="BD8" i="9"/>
  <c r="BD102" i="9" s="1"/>
  <c r="BN8" i="9"/>
  <c r="BN102" i="9" s="1"/>
  <c r="M8" i="9"/>
  <c r="M102" i="9" s="1"/>
  <c r="Y8" i="9"/>
  <c r="Y102" i="9" s="1"/>
  <c r="AK8" i="9"/>
  <c r="AK102" i="9" s="1"/>
  <c r="AW8" i="9"/>
  <c r="AW102" i="9" s="1"/>
  <c r="BE8" i="9"/>
  <c r="BE102" i="9" s="1"/>
  <c r="F8" i="9"/>
  <c r="F102" i="9" s="1"/>
  <c r="J8" i="9"/>
  <c r="J102" i="9" s="1"/>
  <c r="N8" i="9"/>
  <c r="N102" i="9" s="1"/>
  <c r="R8" i="9"/>
  <c r="R102" i="9" s="1"/>
  <c r="V8" i="9"/>
  <c r="V102" i="9" s="1"/>
  <c r="Z8" i="9"/>
  <c r="Z102" i="9" s="1"/>
  <c r="AD8" i="9"/>
  <c r="AD102" i="9" s="1"/>
  <c r="AH8" i="9"/>
  <c r="AH102" i="9" s="1"/>
  <c r="AL8" i="9"/>
  <c r="AL102" i="9" s="1"/>
  <c r="AP8" i="9"/>
  <c r="AP102" i="9" s="1"/>
  <c r="AT8" i="9"/>
  <c r="AT102" i="9" s="1"/>
  <c r="AX8" i="9"/>
  <c r="AX102" i="9" s="1"/>
  <c r="BB8" i="9"/>
  <c r="BB102" i="9" s="1"/>
  <c r="BF8" i="9"/>
  <c r="BF102" i="9" s="1"/>
  <c r="E8" i="9"/>
  <c r="E102" i="9" s="1"/>
  <c r="Q8" i="9"/>
  <c r="Q102" i="9" s="1"/>
  <c r="AC8" i="9"/>
  <c r="AC102" i="9" s="1"/>
  <c r="AS8" i="9"/>
  <c r="AS102" i="9" s="1"/>
  <c r="C8" i="9"/>
  <c r="G8" i="9"/>
  <c r="G102" i="9" s="1"/>
  <c r="K8" i="9"/>
  <c r="K102" i="9" s="1"/>
  <c r="O8" i="9"/>
  <c r="O102" i="9" s="1"/>
  <c r="S8" i="9"/>
  <c r="S102" i="9" s="1"/>
  <c r="W8" i="9"/>
  <c r="W102" i="9" s="1"/>
  <c r="AA8" i="9"/>
  <c r="AA102" i="9" s="1"/>
  <c r="AE8" i="9"/>
  <c r="AE102" i="9" s="1"/>
  <c r="AI8" i="9"/>
  <c r="AI102" i="9" s="1"/>
  <c r="AM8" i="9"/>
  <c r="AM102" i="9" s="1"/>
  <c r="AQ8" i="9"/>
  <c r="AQ102" i="9" s="1"/>
  <c r="AU8" i="9"/>
  <c r="AU102" i="9" s="1"/>
  <c r="AY8" i="9"/>
  <c r="AY102" i="9" s="1"/>
  <c r="BC8" i="9"/>
  <c r="BC102" i="9" s="1"/>
  <c r="BG8" i="9"/>
  <c r="BG102" i="9" s="1"/>
  <c r="BM191" i="9"/>
  <c r="BL191" i="9"/>
  <c r="BK191" i="9"/>
  <c r="C130" i="9"/>
  <c r="CS130" i="9" s="1"/>
  <c r="GG130" i="9" s="1"/>
  <c r="BJ191" i="9"/>
  <c r="BI191" i="9"/>
  <c r="BH191" i="9"/>
  <c r="C106" i="9"/>
  <c r="C119" i="9"/>
  <c r="DA119" i="9" s="1"/>
  <c r="GO119" i="9" s="1"/>
  <c r="C122" i="9"/>
  <c r="C127" i="9"/>
  <c r="CW127" i="9" s="1"/>
  <c r="GK127" i="9" s="1"/>
  <c r="C138" i="9"/>
  <c r="DA138" i="9" s="1"/>
  <c r="GO138" i="9" s="1"/>
  <c r="C146" i="9"/>
  <c r="CS146" i="9" s="1"/>
  <c r="GG146" i="9" s="1"/>
  <c r="C154" i="9"/>
  <c r="C108" i="9"/>
  <c r="C109" i="9"/>
  <c r="C124" i="9"/>
  <c r="DB124" i="9" s="1"/>
  <c r="GP124" i="9" s="1"/>
  <c r="C125" i="9"/>
  <c r="C132" i="9"/>
  <c r="CT132" i="9" s="1"/>
  <c r="GH132" i="9" s="1"/>
  <c r="C133" i="9"/>
  <c r="CT133" i="9" s="1"/>
  <c r="GH133" i="9" s="1"/>
  <c r="C140" i="9"/>
  <c r="DP140" i="9" s="1"/>
  <c r="HD140" i="9" s="1"/>
  <c r="C141" i="9"/>
  <c r="C148" i="9"/>
  <c r="DH148" i="9" s="1"/>
  <c r="GV148" i="9" s="1"/>
  <c r="C149" i="9"/>
  <c r="CX149" i="9" s="1"/>
  <c r="GL149" i="9" s="1"/>
  <c r="C156" i="9"/>
  <c r="C103" i="9"/>
  <c r="C135" i="9"/>
  <c r="DE135" i="9" s="1"/>
  <c r="GS135" i="9" s="1"/>
  <c r="C104" i="9"/>
  <c r="C105" i="9"/>
  <c r="C112" i="9"/>
  <c r="C120" i="9"/>
  <c r="CR120" i="9" s="1"/>
  <c r="GF120" i="9" s="1"/>
  <c r="C128" i="9"/>
  <c r="CR128" i="9" s="1"/>
  <c r="GF128" i="9" s="1"/>
  <c r="C136" i="9"/>
  <c r="DL136" i="9" s="1"/>
  <c r="GZ136" i="9" s="1"/>
  <c r="C144" i="9"/>
  <c r="C152" i="9"/>
  <c r="CR152" i="9" s="1"/>
  <c r="GF152" i="9" s="1"/>
  <c r="C111" i="9"/>
  <c r="C114" i="9"/>
  <c r="C107" i="9"/>
  <c r="C110" i="9"/>
  <c r="C115" i="9"/>
  <c r="C126" i="9"/>
  <c r="CY126" i="9" s="1"/>
  <c r="GM126" i="9" s="1"/>
  <c r="C131" i="9"/>
  <c r="C134" i="9"/>
  <c r="DG134" i="9" s="1"/>
  <c r="GU134" i="9" s="1"/>
  <c r="C139" i="9"/>
  <c r="DC139" i="9" s="1"/>
  <c r="GQ139" i="9" s="1"/>
  <c r="C142" i="9"/>
  <c r="CU142" i="9" s="1"/>
  <c r="GI142" i="9" s="1"/>
  <c r="C147" i="9"/>
  <c r="C150" i="9"/>
  <c r="C155" i="9"/>
  <c r="DA155" i="9" s="1"/>
  <c r="GO155" i="9" s="1"/>
  <c r="BN27" i="9"/>
  <c r="AU121" i="9" s="1"/>
  <c r="BN26" i="9"/>
  <c r="BE61" i="9"/>
  <c r="D155" i="9" s="1"/>
  <c r="C143" i="9"/>
  <c r="CR143" i="9" s="1"/>
  <c r="GF143" i="9" s="1"/>
  <c r="C151" i="9"/>
  <c r="CV660" i="8"/>
  <c r="CV41" i="8"/>
  <c r="CV132" i="8"/>
  <c r="CV256" i="8"/>
  <c r="CV306" i="8"/>
  <c r="CV362" i="8"/>
  <c r="CV379" i="8"/>
  <c r="CV452" i="8"/>
  <c r="CV479" i="8"/>
  <c r="CV524" i="8"/>
  <c r="CV573" i="8"/>
  <c r="CV724" i="8"/>
  <c r="CV12" i="8"/>
  <c r="CV71" i="8"/>
  <c r="CV154" i="8"/>
  <c r="CV176" i="8"/>
  <c r="CV236" i="8"/>
  <c r="CV247" i="8"/>
  <c r="CV345" i="8"/>
  <c r="CV417" i="8"/>
  <c r="CV435" i="8"/>
  <c r="CV467" i="8"/>
  <c r="CV495" i="8"/>
  <c r="CV515" i="8"/>
  <c r="CV601" i="8"/>
  <c r="CV613" i="8"/>
  <c r="CV709" i="8"/>
  <c r="CV762" i="8"/>
  <c r="CV93" i="8"/>
  <c r="CV116" i="8"/>
  <c r="CV206" i="8"/>
  <c r="CV275" i="8"/>
  <c r="CV284" i="8"/>
  <c r="CV337" i="8"/>
  <c r="CV393" i="8"/>
  <c r="CV505" i="8"/>
  <c r="CV627" i="8"/>
  <c r="CV643" i="8"/>
  <c r="CV655" i="8"/>
  <c r="CV666" i="8"/>
  <c r="CV674" i="8"/>
  <c r="CV682" i="8"/>
  <c r="CV692" i="8"/>
  <c r="CV142" i="8"/>
  <c r="CV224" i="8"/>
  <c r="CV298" i="8"/>
  <c r="CV324" i="8"/>
  <c r="CV534" i="8"/>
  <c r="CV546" i="8"/>
  <c r="CV560" i="8"/>
  <c r="CV580" i="8"/>
  <c r="CV593" i="8"/>
  <c r="CV620" i="8"/>
  <c r="CV636" i="8"/>
  <c r="CV731" i="8"/>
  <c r="CV746" i="8"/>
  <c r="CV403" i="8"/>
  <c r="C113" i="9"/>
  <c r="C121" i="9"/>
  <c r="CZ121" i="9" s="1"/>
  <c r="GN121" i="9" s="1"/>
  <c r="C137" i="9"/>
  <c r="DH137" i="9" s="1"/>
  <c r="GV137" i="9" s="1"/>
  <c r="C153" i="9"/>
  <c r="C129" i="9"/>
  <c r="CV129" i="9" s="1"/>
  <c r="GJ129" i="9" s="1"/>
  <c r="C145" i="9"/>
  <c r="DD145" i="9" s="1"/>
  <c r="GR145" i="9" s="1"/>
  <c r="BL19" i="2"/>
  <c r="BK19" i="2"/>
  <c r="BJ19" i="2"/>
  <c r="BI19" i="2"/>
  <c r="BH19" i="2"/>
  <c r="BG19" i="2"/>
  <c r="BF19" i="2"/>
  <c r="BE19" i="2"/>
  <c r="BD19" i="2"/>
  <c r="BC19" i="2"/>
  <c r="BA19" i="2"/>
  <c r="AZ19" i="2"/>
  <c r="AY19" i="2"/>
  <c r="AW19" i="2"/>
  <c r="AV19" i="2"/>
  <c r="AU19" i="2"/>
  <c r="AT19" i="2"/>
  <c r="AS19" i="2"/>
  <c r="AR19" i="2"/>
  <c r="AQ19" i="2"/>
  <c r="AP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A19" i="2"/>
  <c r="Z19" i="2"/>
  <c r="Y19" i="2"/>
  <c r="X19" i="2"/>
  <c r="W19" i="2"/>
  <c r="V19" i="2"/>
  <c r="U19" i="2"/>
  <c r="T19" i="2"/>
  <c r="S19" i="2"/>
  <c r="R19" i="2"/>
  <c r="Q19" i="2"/>
  <c r="P19" i="2"/>
  <c r="N19" i="2"/>
  <c r="M19" i="2"/>
  <c r="L19" i="2"/>
  <c r="K19" i="2"/>
  <c r="J19" i="2"/>
  <c r="I19" i="2"/>
  <c r="H19" i="2"/>
  <c r="G19" i="2"/>
  <c r="F19" i="2"/>
  <c r="E19" i="2"/>
  <c r="D19" i="2"/>
  <c r="C19" i="2"/>
  <c r="CR155" i="9" l="1"/>
  <c r="GF155" i="9" s="1"/>
  <c r="FP113" i="9"/>
  <c r="JD113" i="9" s="1"/>
  <c r="FL113" i="9"/>
  <c r="IZ113" i="9" s="1"/>
  <c r="FM113" i="9"/>
  <c r="JA113" i="9" s="1"/>
  <c r="FO113" i="9"/>
  <c r="JC113" i="9" s="1"/>
  <c r="FN113" i="9"/>
  <c r="JB113" i="9" s="1"/>
  <c r="FD113" i="9"/>
  <c r="IR113" i="9" s="1"/>
  <c r="FA113" i="9"/>
  <c r="IO113" i="9" s="1"/>
  <c r="FF113" i="9"/>
  <c r="IT113" i="9" s="1"/>
  <c r="FC113" i="9"/>
  <c r="IQ113" i="9" s="1"/>
  <c r="FH113" i="9"/>
  <c r="IV113" i="9" s="1"/>
  <c r="FE113" i="9"/>
  <c r="IS113" i="9" s="1"/>
  <c r="FG113" i="9"/>
  <c r="IU113" i="9" s="1"/>
  <c r="FK113" i="9"/>
  <c r="IY113" i="9" s="1"/>
  <c r="EZ113" i="9"/>
  <c r="IN113" i="9" s="1"/>
  <c r="FB113" i="9"/>
  <c r="IP113" i="9" s="1"/>
  <c r="FJ113" i="9"/>
  <c r="IX113" i="9" s="1"/>
  <c r="FI113" i="9"/>
  <c r="IW113" i="9" s="1"/>
  <c r="EY113" i="9"/>
  <c r="IM113" i="9" s="1"/>
  <c r="EX113" i="9"/>
  <c r="IL113" i="9" s="1"/>
  <c r="EW113" i="9"/>
  <c r="IK113" i="9" s="1"/>
  <c r="EV113" i="9"/>
  <c r="IJ113" i="9" s="1"/>
  <c r="EU113" i="9"/>
  <c r="II113" i="9" s="1"/>
  <c r="ET113" i="9"/>
  <c r="IH113" i="9" s="1"/>
  <c r="ES113" i="9"/>
  <c r="IG113" i="9" s="1"/>
  <c r="ER113" i="9"/>
  <c r="IF113" i="9" s="1"/>
  <c r="EP113" i="9"/>
  <c r="ID113" i="9" s="1"/>
  <c r="EO113" i="9"/>
  <c r="IC113" i="9" s="1"/>
  <c r="EN113" i="9"/>
  <c r="IB113" i="9" s="1"/>
  <c r="EM113" i="9"/>
  <c r="IA113" i="9" s="1"/>
  <c r="EL113" i="9"/>
  <c r="HZ113" i="9" s="1"/>
  <c r="EK113" i="9"/>
  <c r="HY113" i="9" s="1"/>
  <c r="CW113" i="9"/>
  <c r="GK113" i="9" s="1"/>
  <c r="DM113" i="9"/>
  <c r="HA113" i="9" s="1"/>
  <c r="EC113" i="9"/>
  <c r="HQ113" i="9" s="1"/>
  <c r="DB113" i="9"/>
  <c r="GP113" i="9" s="1"/>
  <c r="DR113" i="9"/>
  <c r="HF113" i="9" s="1"/>
  <c r="EH113" i="9"/>
  <c r="HV113" i="9" s="1"/>
  <c r="DG113" i="9"/>
  <c r="GU113" i="9" s="1"/>
  <c r="DW113" i="9"/>
  <c r="HK113" i="9" s="1"/>
  <c r="CZ113" i="9"/>
  <c r="GN113" i="9" s="1"/>
  <c r="DP113" i="9"/>
  <c r="HD113" i="9" s="1"/>
  <c r="EF113" i="9"/>
  <c r="HT113" i="9" s="1"/>
  <c r="DA113" i="9"/>
  <c r="GO113" i="9" s="1"/>
  <c r="DQ113" i="9"/>
  <c r="HE113" i="9" s="1"/>
  <c r="EG113" i="9"/>
  <c r="HU113" i="9" s="1"/>
  <c r="DF113" i="9"/>
  <c r="GT113" i="9" s="1"/>
  <c r="DV113" i="9"/>
  <c r="HJ113" i="9" s="1"/>
  <c r="CU113" i="9"/>
  <c r="GI113" i="9" s="1"/>
  <c r="DK113" i="9"/>
  <c r="GY113" i="9" s="1"/>
  <c r="EA113" i="9"/>
  <c r="HO113" i="9" s="1"/>
  <c r="DD113" i="9"/>
  <c r="GR113" i="9" s="1"/>
  <c r="DT113" i="9"/>
  <c r="HH113" i="9" s="1"/>
  <c r="EJ113" i="9"/>
  <c r="HX113" i="9" s="1"/>
  <c r="DE113" i="9"/>
  <c r="GS113" i="9" s="1"/>
  <c r="DU113" i="9"/>
  <c r="HI113" i="9" s="1"/>
  <c r="EQ113" i="9"/>
  <c r="IE113" i="9" s="1"/>
  <c r="CT113" i="9"/>
  <c r="GH113" i="9" s="1"/>
  <c r="DJ113" i="9"/>
  <c r="GX113" i="9" s="1"/>
  <c r="DZ113" i="9"/>
  <c r="HN113" i="9" s="1"/>
  <c r="CY113" i="9"/>
  <c r="GM113" i="9" s="1"/>
  <c r="DO113" i="9"/>
  <c r="HC113" i="9" s="1"/>
  <c r="EE113" i="9"/>
  <c r="HS113" i="9" s="1"/>
  <c r="CR113" i="9"/>
  <c r="GF113" i="9" s="1"/>
  <c r="DH113" i="9"/>
  <c r="GV113" i="9" s="1"/>
  <c r="DX113" i="9"/>
  <c r="HL113" i="9" s="1"/>
  <c r="CS113" i="9"/>
  <c r="GG113" i="9" s="1"/>
  <c r="DI113" i="9"/>
  <c r="GW113" i="9" s="1"/>
  <c r="DY113" i="9"/>
  <c r="HM113" i="9" s="1"/>
  <c r="CX113" i="9"/>
  <c r="GL113" i="9" s="1"/>
  <c r="DN113" i="9"/>
  <c r="HB113" i="9" s="1"/>
  <c r="ED113" i="9"/>
  <c r="HR113" i="9" s="1"/>
  <c r="DC113" i="9"/>
  <c r="GQ113" i="9" s="1"/>
  <c r="DS113" i="9"/>
  <c r="HG113" i="9" s="1"/>
  <c r="EI113" i="9"/>
  <c r="HW113" i="9" s="1"/>
  <c r="CV113" i="9"/>
  <c r="GJ113" i="9" s="1"/>
  <c r="DL113" i="9"/>
  <c r="GZ113" i="9" s="1"/>
  <c r="EB113" i="9"/>
  <c r="HP113" i="9" s="1"/>
  <c r="EE150" i="9"/>
  <c r="HS150" i="9" s="1"/>
  <c r="EC150" i="9"/>
  <c r="HQ150" i="9" s="1"/>
  <c r="EA150" i="9"/>
  <c r="HO150" i="9" s="1"/>
  <c r="EB150" i="9"/>
  <c r="HP150" i="9" s="1"/>
  <c r="ED150" i="9"/>
  <c r="HR150" i="9" s="1"/>
  <c r="DS150" i="9"/>
  <c r="HG150" i="9" s="1"/>
  <c r="DP150" i="9"/>
  <c r="HD150" i="9" s="1"/>
  <c r="DU150" i="9"/>
  <c r="HI150" i="9" s="1"/>
  <c r="DR150" i="9"/>
  <c r="HF150" i="9" s="1"/>
  <c r="DW150" i="9"/>
  <c r="HK150" i="9" s="1"/>
  <c r="DT150" i="9"/>
  <c r="HH150" i="9" s="1"/>
  <c r="DV150" i="9"/>
  <c r="HJ150" i="9" s="1"/>
  <c r="DZ150" i="9"/>
  <c r="HN150" i="9" s="1"/>
  <c r="DO150" i="9"/>
  <c r="HC150" i="9" s="1"/>
  <c r="DQ150" i="9"/>
  <c r="HE150" i="9" s="1"/>
  <c r="DY150" i="9"/>
  <c r="HM150" i="9" s="1"/>
  <c r="DX150" i="9"/>
  <c r="HL150" i="9" s="1"/>
  <c r="DN150" i="9"/>
  <c r="HB150" i="9" s="1"/>
  <c r="DM150" i="9"/>
  <c r="HA150" i="9" s="1"/>
  <c r="DL150" i="9"/>
  <c r="GZ150" i="9" s="1"/>
  <c r="DK150" i="9"/>
  <c r="GY150" i="9" s="1"/>
  <c r="DJ150" i="9"/>
  <c r="GX150" i="9" s="1"/>
  <c r="DI150" i="9"/>
  <c r="GW150" i="9" s="1"/>
  <c r="DH150" i="9"/>
  <c r="GV150" i="9" s="1"/>
  <c r="DG150" i="9"/>
  <c r="GU150" i="9" s="1"/>
  <c r="DE150" i="9"/>
  <c r="GS150" i="9" s="1"/>
  <c r="DD150" i="9"/>
  <c r="GR150" i="9" s="1"/>
  <c r="DC150" i="9"/>
  <c r="GQ150" i="9" s="1"/>
  <c r="DB150" i="9"/>
  <c r="GP150" i="9" s="1"/>
  <c r="DA150" i="9"/>
  <c r="GO150" i="9" s="1"/>
  <c r="CZ150" i="9"/>
  <c r="GN150" i="9" s="1"/>
  <c r="CR150" i="9"/>
  <c r="GF150" i="9" s="1"/>
  <c r="CS150" i="9"/>
  <c r="GG150" i="9" s="1"/>
  <c r="CT150" i="9"/>
  <c r="GH150" i="9" s="1"/>
  <c r="CV150" i="9"/>
  <c r="GJ150" i="9" s="1"/>
  <c r="CW150" i="9"/>
  <c r="GK150" i="9" s="1"/>
  <c r="CX150" i="9"/>
  <c r="GL150" i="9" s="1"/>
  <c r="DF150" i="9"/>
  <c r="GT150" i="9" s="1"/>
  <c r="EB153" i="9"/>
  <c r="HP153" i="9" s="1"/>
  <c r="DY153" i="9"/>
  <c r="HM153" i="9" s="1"/>
  <c r="EA153" i="9"/>
  <c r="HO153" i="9" s="1"/>
  <c r="DX153" i="9"/>
  <c r="HL153" i="9" s="1"/>
  <c r="DZ153" i="9"/>
  <c r="HN153" i="9" s="1"/>
  <c r="DW153" i="9"/>
  <c r="HK153" i="9" s="1"/>
  <c r="DL153" i="9"/>
  <c r="GZ153" i="9" s="1"/>
  <c r="DP153" i="9"/>
  <c r="HD153" i="9" s="1"/>
  <c r="DN153" i="9"/>
  <c r="HB153" i="9" s="1"/>
  <c r="DO153" i="9"/>
  <c r="HC153" i="9" s="1"/>
  <c r="DT153" i="9"/>
  <c r="HH153" i="9" s="1"/>
  <c r="DM153" i="9"/>
  <c r="HA153" i="9" s="1"/>
  <c r="DR153" i="9"/>
  <c r="HF153" i="9" s="1"/>
  <c r="DS153" i="9"/>
  <c r="HG153" i="9" s="1"/>
  <c r="DQ153" i="9"/>
  <c r="HE153" i="9" s="1"/>
  <c r="DU153" i="9"/>
  <c r="HI153" i="9" s="1"/>
  <c r="DV153" i="9"/>
  <c r="HJ153" i="9" s="1"/>
  <c r="DK153" i="9"/>
  <c r="GY153" i="9" s="1"/>
  <c r="DJ153" i="9"/>
  <c r="GX153" i="9" s="1"/>
  <c r="DI153" i="9"/>
  <c r="GW153" i="9" s="1"/>
  <c r="DH153" i="9"/>
  <c r="GV153" i="9" s="1"/>
  <c r="DG153" i="9"/>
  <c r="GU153" i="9" s="1"/>
  <c r="DF153" i="9"/>
  <c r="GT153" i="9" s="1"/>
  <c r="DE153" i="9"/>
  <c r="GS153" i="9" s="1"/>
  <c r="DD153" i="9"/>
  <c r="GR153" i="9" s="1"/>
  <c r="DB153" i="9"/>
  <c r="GP153" i="9" s="1"/>
  <c r="DA153" i="9"/>
  <c r="GO153" i="9" s="1"/>
  <c r="CZ153" i="9"/>
  <c r="GN153" i="9" s="1"/>
  <c r="CY153" i="9"/>
  <c r="GM153" i="9" s="1"/>
  <c r="CX153" i="9"/>
  <c r="GL153" i="9" s="1"/>
  <c r="CW153" i="9"/>
  <c r="GK153" i="9" s="1"/>
  <c r="DC153" i="9"/>
  <c r="GQ153" i="9" s="1"/>
  <c r="CU153" i="9"/>
  <c r="GI153" i="9" s="1"/>
  <c r="CT153" i="9"/>
  <c r="GH153" i="9" s="1"/>
  <c r="CS153" i="9"/>
  <c r="GG153" i="9" s="1"/>
  <c r="CR153" i="9"/>
  <c r="GF153" i="9" s="1"/>
  <c r="EH147" i="9"/>
  <c r="HV147" i="9" s="1"/>
  <c r="EF147" i="9"/>
  <c r="HT147" i="9" s="1"/>
  <c r="EE147" i="9"/>
  <c r="HS147" i="9" s="1"/>
  <c r="ED147" i="9"/>
  <c r="HR147" i="9" s="1"/>
  <c r="EG147" i="9"/>
  <c r="HU147" i="9" s="1"/>
  <c r="DU147" i="9"/>
  <c r="HI147" i="9" s="1"/>
  <c r="DZ147" i="9"/>
  <c r="HN147" i="9" s="1"/>
  <c r="DY147" i="9"/>
  <c r="HM147" i="9" s="1"/>
  <c r="DT147" i="9"/>
  <c r="HH147" i="9" s="1"/>
  <c r="EC147" i="9"/>
  <c r="HQ147" i="9" s="1"/>
  <c r="DR147" i="9"/>
  <c r="HF147" i="9" s="1"/>
  <c r="DS147" i="9"/>
  <c r="HG147" i="9" s="1"/>
  <c r="DX147" i="9"/>
  <c r="HL147" i="9" s="1"/>
  <c r="DV147" i="9"/>
  <c r="HJ147" i="9" s="1"/>
  <c r="DW147" i="9"/>
  <c r="HK147" i="9" s="1"/>
  <c r="EB147" i="9"/>
  <c r="HP147" i="9" s="1"/>
  <c r="EA147" i="9"/>
  <c r="HO147" i="9" s="1"/>
  <c r="DQ147" i="9"/>
  <c r="HE147" i="9" s="1"/>
  <c r="DP147" i="9"/>
  <c r="HD147" i="9" s="1"/>
  <c r="DO147" i="9"/>
  <c r="HC147" i="9" s="1"/>
  <c r="DN147" i="9"/>
  <c r="HB147" i="9" s="1"/>
  <c r="DM147" i="9"/>
  <c r="HA147" i="9" s="1"/>
  <c r="DL147" i="9"/>
  <c r="GZ147" i="9" s="1"/>
  <c r="DK147" i="9"/>
  <c r="GY147" i="9" s="1"/>
  <c r="DJ147" i="9"/>
  <c r="GX147" i="9" s="1"/>
  <c r="DH147" i="9"/>
  <c r="GV147" i="9" s="1"/>
  <c r="DG147" i="9"/>
  <c r="GU147" i="9" s="1"/>
  <c r="DF147" i="9"/>
  <c r="GT147" i="9" s="1"/>
  <c r="DE147" i="9"/>
  <c r="GS147" i="9" s="1"/>
  <c r="DD147" i="9"/>
  <c r="GR147" i="9" s="1"/>
  <c r="DC147" i="9"/>
  <c r="GQ147" i="9" s="1"/>
  <c r="CW147" i="9"/>
  <c r="GK147" i="9" s="1"/>
  <c r="CX147" i="9"/>
  <c r="GL147" i="9" s="1"/>
  <c r="CR147" i="9"/>
  <c r="GF147" i="9" s="1"/>
  <c r="DA147" i="9"/>
  <c r="GO147" i="9" s="1"/>
  <c r="DB147" i="9"/>
  <c r="GP147" i="9" s="1"/>
  <c r="CV147" i="9"/>
  <c r="GJ147" i="9" s="1"/>
  <c r="CZ147" i="9"/>
  <c r="GN147" i="9" s="1"/>
  <c r="CS147" i="9"/>
  <c r="GG147" i="9" s="1"/>
  <c r="CT147" i="9"/>
  <c r="GH147" i="9" s="1"/>
  <c r="DI147" i="9"/>
  <c r="GW147" i="9" s="1"/>
  <c r="EX131" i="9"/>
  <c r="IL131" i="9" s="1"/>
  <c r="EW131" i="9"/>
  <c r="IK131" i="9" s="1"/>
  <c r="EU131" i="9"/>
  <c r="II131" i="9" s="1"/>
  <c r="ET131" i="9"/>
  <c r="IH131" i="9" s="1"/>
  <c r="EV131" i="9"/>
  <c r="IJ131" i="9" s="1"/>
  <c r="EO131" i="9"/>
  <c r="IC131" i="9" s="1"/>
  <c r="EI131" i="9"/>
  <c r="HW131" i="9" s="1"/>
  <c r="EN131" i="9"/>
  <c r="IB131" i="9" s="1"/>
  <c r="ES131" i="9"/>
  <c r="IG131" i="9" s="1"/>
  <c r="EH131" i="9"/>
  <c r="HV131" i="9" s="1"/>
  <c r="EM131" i="9"/>
  <c r="IA131" i="9" s="1"/>
  <c r="EL131" i="9"/>
  <c r="HZ131" i="9" s="1"/>
  <c r="EK131" i="9"/>
  <c r="HY131" i="9" s="1"/>
  <c r="EP131" i="9"/>
  <c r="ID131" i="9" s="1"/>
  <c r="EJ131" i="9"/>
  <c r="HX131" i="9" s="1"/>
  <c r="EQ131" i="9"/>
  <c r="IE131" i="9" s="1"/>
  <c r="ER131" i="9"/>
  <c r="IF131" i="9" s="1"/>
  <c r="EG131" i="9"/>
  <c r="HU131" i="9" s="1"/>
  <c r="EF131" i="9"/>
  <c r="HT131" i="9" s="1"/>
  <c r="EE131" i="9"/>
  <c r="HS131" i="9" s="1"/>
  <c r="ED131" i="9"/>
  <c r="HR131" i="9" s="1"/>
  <c r="EC131" i="9"/>
  <c r="HQ131" i="9" s="1"/>
  <c r="EB131" i="9"/>
  <c r="HP131" i="9" s="1"/>
  <c r="EA131" i="9"/>
  <c r="HO131" i="9" s="1"/>
  <c r="DZ131" i="9"/>
  <c r="HN131" i="9" s="1"/>
  <c r="DX131" i="9"/>
  <c r="HL131" i="9" s="1"/>
  <c r="DW131" i="9"/>
  <c r="HK131" i="9" s="1"/>
  <c r="DV131" i="9"/>
  <c r="HJ131" i="9" s="1"/>
  <c r="DU131" i="9"/>
  <c r="HI131" i="9" s="1"/>
  <c r="DT131" i="9"/>
  <c r="HH131" i="9" s="1"/>
  <c r="DS131" i="9"/>
  <c r="HG131" i="9" s="1"/>
  <c r="CV131" i="9"/>
  <c r="GJ131" i="9" s="1"/>
  <c r="DL131" i="9"/>
  <c r="GZ131" i="9" s="1"/>
  <c r="DE131" i="9"/>
  <c r="GS131" i="9" s="1"/>
  <c r="DB131" i="9"/>
  <c r="GP131" i="9" s="1"/>
  <c r="DR131" i="9"/>
  <c r="HF131" i="9" s="1"/>
  <c r="CZ131" i="9"/>
  <c r="GN131" i="9" s="1"/>
  <c r="DP131" i="9"/>
  <c r="HD131" i="9" s="1"/>
  <c r="CS131" i="9"/>
  <c r="GG131" i="9" s="1"/>
  <c r="DI131" i="9"/>
  <c r="GW131" i="9" s="1"/>
  <c r="DF131" i="9"/>
  <c r="GT131" i="9" s="1"/>
  <c r="DD131" i="9"/>
  <c r="GR131" i="9" s="1"/>
  <c r="CW131" i="9"/>
  <c r="GK131" i="9" s="1"/>
  <c r="DM131" i="9"/>
  <c r="HA131" i="9" s="1"/>
  <c r="CT131" i="9"/>
  <c r="GH131" i="9" s="1"/>
  <c r="DJ131" i="9"/>
  <c r="GX131" i="9" s="1"/>
  <c r="CR131" i="9"/>
  <c r="GF131" i="9" s="1"/>
  <c r="DH131" i="9"/>
  <c r="GV131" i="9" s="1"/>
  <c r="DA131" i="9"/>
  <c r="GO131" i="9" s="1"/>
  <c r="DQ131" i="9"/>
  <c r="HE131" i="9" s="1"/>
  <c r="CX131" i="9"/>
  <c r="GL131" i="9" s="1"/>
  <c r="DN131" i="9"/>
  <c r="HB131" i="9" s="1"/>
  <c r="CU131" i="9"/>
  <c r="GI131" i="9" s="1"/>
  <c r="DK131" i="9"/>
  <c r="GY131" i="9" s="1"/>
  <c r="FV107" i="9"/>
  <c r="JJ107" i="9" s="1"/>
  <c r="FR107" i="9"/>
  <c r="JF107" i="9" s="1"/>
  <c r="FU107" i="9"/>
  <c r="JI107" i="9" s="1"/>
  <c r="FS107" i="9"/>
  <c r="JG107" i="9" s="1"/>
  <c r="FT107" i="9"/>
  <c r="JH107" i="9" s="1"/>
  <c r="FJ107" i="9"/>
  <c r="IX107" i="9" s="1"/>
  <c r="FF107" i="9"/>
  <c r="IT107" i="9" s="1"/>
  <c r="FM107" i="9"/>
  <c r="JA107" i="9" s="1"/>
  <c r="FG107" i="9"/>
  <c r="IU107" i="9" s="1"/>
  <c r="FL107" i="9"/>
  <c r="IZ107" i="9" s="1"/>
  <c r="FQ107" i="9"/>
  <c r="JE107" i="9" s="1"/>
  <c r="FK107" i="9"/>
  <c r="IY107" i="9" s="1"/>
  <c r="FN107" i="9"/>
  <c r="JB107" i="9" s="1"/>
  <c r="FI107" i="9"/>
  <c r="IW107" i="9" s="1"/>
  <c r="FH107" i="9"/>
  <c r="IV107" i="9" s="1"/>
  <c r="FP107" i="9"/>
  <c r="JD107" i="9" s="1"/>
  <c r="FO107" i="9"/>
  <c r="JC107" i="9" s="1"/>
  <c r="FE107" i="9"/>
  <c r="IS107" i="9" s="1"/>
  <c r="FD107" i="9"/>
  <c r="IR107" i="9" s="1"/>
  <c r="FC107" i="9"/>
  <c r="IQ107" i="9" s="1"/>
  <c r="FB107" i="9"/>
  <c r="IP107" i="9" s="1"/>
  <c r="FA107" i="9"/>
  <c r="IO107" i="9" s="1"/>
  <c r="EZ107" i="9"/>
  <c r="IN107" i="9" s="1"/>
  <c r="EY107" i="9"/>
  <c r="IM107" i="9" s="1"/>
  <c r="EX107" i="9"/>
  <c r="IL107" i="9" s="1"/>
  <c r="EV107" i="9"/>
  <c r="IJ107" i="9" s="1"/>
  <c r="EU107" i="9"/>
  <c r="II107" i="9" s="1"/>
  <c r="ET107" i="9"/>
  <c r="IH107" i="9" s="1"/>
  <c r="ES107" i="9"/>
  <c r="IG107" i="9" s="1"/>
  <c r="ER107" i="9"/>
  <c r="IF107" i="9" s="1"/>
  <c r="EQ107" i="9"/>
  <c r="IE107" i="9" s="1"/>
  <c r="CV107" i="9"/>
  <c r="GJ107" i="9" s="1"/>
  <c r="DE107" i="9"/>
  <c r="GS107" i="9" s="1"/>
  <c r="CX107" i="9"/>
  <c r="GL107" i="9" s="1"/>
  <c r="DC107" i="9"/>
  <c r="GQ107" i="9" s="1"/>
  <c r="DT107" i="9"/>
  <c r="HH107" i="9" s="1"/>
  <c r="EJ107" i="9"/>
  <c r="HX107" i="9" s="1"/>
  <c r="DM107" i="9"/>
  <c r="HA107" i="9" s="1"/>
  <c r="EC107" i="9"/>
  <c r="HQ107" i="9" s="1"/>
  <c r="DN107" i="9"/>
  <c r="HB107" i="9" s="1"/>
  <c r="ED107" i="9"/>
  <c r="HR107" i="9" s="1"/>
  <c r="DK107" i="9"/>
  <c r="GY107" i="9" s="1"/>
  <c r="EA107" i="9"/>
  <c r="HO107" i="9" s="1"/>
  <c r="EW107" i="9"/>
  <c r="IK107" i="9" s="1"/>
  <c r="CZ107" i="9"/>
  <c r="GN107" i="9" s="1"/>
  <c r="CS107" i="9"/>
  <c r="GG107" i="9" s="1"/>
  <c r="DB107" i="9"/>
  <c r="GP107" i="9" s="1"/>
  <c r="DH107" i="9"/>
  <c r="GV107" i="9" s="1"/>
  <c r="DX107" i="9"/>
  <c r="HL107" i="9" s="1"/>
  <c r="EN107" i="9"/>
  <c r="IB107" i="9" s="1"/>
  <c r="DQ107" i="9"/>
  <c r="HE107" i="9" s="1"/>
  <c r="EG107" i="9"/>
  <c r="HU107" i="9" s="1"/>
  <c r="DR107" i="9"/>
  <c r="HF107" i="9" s="1"/>
  <c r="EH107" i="9"/>
  <c r="HV107" i="9" s="1"/>
  <c r="DO107" i="9"/>
  <c r="HC107" i="9" s="1"/>
  <c r="EE107" i="9"/>
  <c r="HS107" i="9" s="1"/>
  <c r="DD107" i="9"/>
  <c r="GR107" i="9" s="1"/>
  <c r="CW107" i="9"/>
  <c r="GK107" i="9" s="1"/>
  <c r="DF107" i="9"/>
  <c r="GT107" i="9" s="1"/>
  <c r="CU107" i="9"/>
  <c r="GI107" i="9" s="1"/>
  <c r="DL107" i="9"/>
  <c r="GZ107" i="9" s="1"/>
  <c r="EB107" i="9"/>
  <c r="HP107" i="9" s="1"/>
  <c r="DU107" i="9"/>
  <c r="HI107" i="9" s="1"/>
  <c r="EK107" i="9"/>
  <c r="HY107" i="9" s="1"/>
  <c r="DV107" i="9"/>
  <c r="HJ107" i="9" s="1"/>
  <c r="EL107" i="9"/>
  <c r="HZ107" i="9" s="1"/>
  <c r="DS107" i="9"/>
  <c r="HG107" i="9" s="1"/>
  <c r="EI107" i="9"/>
  <c r="HW107" i="9" s="1"/>
  <c r="CR107" i="9"/>
  <c r="GF107" i="9" s="1"/>
  <c r="DA107" i="9"/>
  <c r="GO107" i="9" s="1"/>
  <c r="CT107" i="9"/>
  <c r="GH107" i="9" s="1"/>
  <c r="CY107" i="9"/>
  <c r="GM107" i="9" s="1"/>
  <c r="DP107" i="9"/>
  <c r="HD107" i="9" s="1"/>
  <c r="EF107" i="9"/>
  <c r="HT107" i="9" s="1"/>
  <c r="DI107" i="9"/>
  <c r="GW107" i="9" s="1"/>
  <c r="DY107" i="9"/>
  <c r="HM107" i="9" s="1"/>
  <c r="EO107" i="9"/>
  <c r="IC107" i="9" s="1"/>
  <c r="DJ107" i="9"/>
  <c r="GX107" i="9" s="1"/>
  <c r="DZ107" i="9"/>
  <c r="HN107" i="9" s="1"/>
  <c r="EP107" i="9"/>
  <c r="ID107" i="9" s="1"/>
  <c r="DG107" i="9"/>
  <c r="GU107" i="9" s="1"/>
  <c r="DW107" i="9"/>
  <c r="HK107" i="9" s="1"/>
  <c r="EM107" i="9"/>
  <c r="IA107" i="9" s="1"/>
  <c r="EK144" i="9"/>
  <c r="HY144" i="9" s="1"/>
  <c r="EG144" i="9"/>
  <c r="HU144" i="9" s="1"/>
  <c r="EI144" i="9"/>
  <c r="HW144" i="9" s="1"/>
  <c r="EH144" i="9"/>
  <c r="HV144" i="9" s="1"/>
  <c r="EJ144" i="9"/>
  <c r="HX144" i="9" s="1"/>
  <c r="EB144" i="9"/>
  <c r="HP144" i="9" s="1"/>
  <c r="DV144" i="9"/>
  <c r="HJ144" i="9" s="1"/>
  <c r="EA144" i="9"/>
  <c r="HO144" i="9" s="1"/>
  <c r="EF144" i="9"/>
  <c r="HT144" i="9" s="1"/>
  <c r="DU144" i="9"/>
  <c r="HI144" i="9" s="1"/>
  <c r="DZ144" i="9"/>
  <c r="HN144" i="9" s="1"/>
  <c r="DY144" i="9"/>
  <c r="HM144" i="9" s="1"/>
  <c r="DX144" i="9"/>
  <c r="HL144" i="9" s="1"/>
  <c r="EC144" i="9"/>
  <c r="HQ144" i="9" s="1"/>
  <c r="DW144" i="9"/>
  <c r="HK144" i="9" s="1"/>
  <c r="ED144" i="9"/>
  <c r="HR144" i="9" s="1"/>
  <c r="EE144" i="9"/>
  <c r="HS144" i="9" s="1"/>
  <c r="DT144" i="9"/>
  <c r="HH144" i="9" s="1"/>
  <c r="DS144" i="9"/>
  <c r="HG144" i="9" s="1"/>
  <c r="DR144" i="9"/>
  <c r="HF144" i="9" s="1"/>
  <c r="DQ144" i="9"/>
  <c r="HE144" i="9" s="1"/>
  <c r="DP144" i="9"/>
  <c r="HD144" i="9" s="1"/>
  <c r="DO144" i="9"/>
  <c r="HC144" i="9" s="1"/>
  <c r="DN144" i="9"/>
  <c r="HB144" i="9" s="1"/>
  <c r="DM144" i="9"/>
  <c r="HA144" i="9" s="1"/>
  <c r="DK144" i="9"/>
  <c r="GY144" i="9" s="1"/>
  <c r="DJ144" i="9"/>
  <c r="GX144" i="9" s="1"/>
  <c r="DI144" i="9"/>
  <c r="GW144" i="9" s="1"/>
  <c r="DH144" i="9"/>
  <c r="GV144" i="9" s="1"/>
  <c r="DG144" i="9"/>
  <c r="GU144" i="9" s="1"/>
  <c r="DF144" i="9"/>
  <c r="GT144" i="9" s="1"/>
  <c r="DA144" i="9"/>
  <c r="GO144" i="9" s="1"/>
  <c r="DL144" i="9"/>
  <c r="GZ144" i="9" s="1"/>
  <c r="DE144" i="9"/>
  <c r="GS144" i="9" s="1"/>
  <c r="CT144" i="9"/>
  <c r="GH144" i="9" s="1"/>
  <c r="CU144" i="9"/>
  <c r="GI144" i="9" s="1"/>
  <c r="CS144" i="9"/>
  <c r="GG144" i="9" s="1"/>
  <c r="CX144" i="9"/>
  <c r="GL144" i="9" s="1"/>
  <c r="CY144" i="9"/>
  <c r="GM144" i="9" s="1"/>
  <c r="CW144" i="9"/>
  <c r="GK144" i="9" s="1"/>
  <c r="DB144" i="9"/>
  <c r="GP144" i="9" s="1"/>
  <c r="DC144" i="9"/>
  <c r="GQ144" i="9" s="1"/>
  <c r="CV144" i="9"/>
  <c r="GJ144" i="9" s="1"/>
  <c r="FQ112" i="9"/>
  <c r="JE112" i="9" s="1"/>
  <c r="FM112" i="9"/>
  <c r="JA112" i="9" s="1"/>
  <c r="FO112" i="9"/>
  <c r="JC112" i="9" s="1"/>
  <c r="FN112" i="9"/>
  <c r="JB112" i="9" s="1"/>
  <c r="FP112" i="9"/>
  <c r="JD112" i="9" s="1"/>
  <c r="FL112" i="9"/>
  <c r="IZ112" i="9" s="1"/>
  <c r="FA112" i="9"/>
  <c r="IO112" i="9" s="1"/>
  <c r="FE112" i="9"/>
  <c r="IS112" i="9" s="1"/>
  <c r="FC112" i="9"/>
  <c r="IQ112" i="9" s="1"/>
  <c r="FD112" i="9"/>
  <c r="IR112" i="9" s="1"/>
  <c r="FI112" i="9"/>
  <c r="IW112" i="9" s="1"/>
  <c r="FB112" i="9"/>
  <c r="IP112" i="9" s="1"/>
  <c r="FG112" i="9"/>
  <c r="IU112" i="9" s="1"/>
  <c r="FH112" i="9"/>
  <c r="IV112" i="9" s="1"/>
  <c r="FF112" i="9"/>
  <c r="IT112" i="9" s="1"/>
  <c r="FJ112" i="9"/>
  <c r="IX112" i="9" s="1"/>
  <c r="FK112" i="9"/>
  <c r="IY112" i="9" s="1"/>
  <c r="EZ112" i="9"/>
  <c r="IN112" i="9" s="1"/>
  <c r="EY112" i="9"/>
  <c r="IM112" i="9" s="1"/>
  <c r="EX112" i="9"/>
  <c r="IL112" i="9" s="1"/>
  <c r="EW112" i="9"/>
  <c r="IK112" i="9" s="1"/>
  <c r="EV112" i="9"/>
  <c r="IJ112" i="9" s="1"/>
  <c r="EU112" i="9"/>
  <c r="II112" i="9" s="1"/>
  <c r="ET112" i="9"/>
  <c r="IH112" i="9" s="1"/>
  <c r="ES112" i="9"/>
  <c r="IG112" i="9" s="1"/>
  <c r="EQ112" i="9"/>
  <c r="IE112" i="9" s="1"/>
  <c r="EP112" i="9"/>
  <c r="ID112" i="9" s="1"/>
  <c r="EO112" i="9"/>
  <c r="IC112" i="9" s="1"/>
  <c r="EN112" i="9"/>
  <c r="IB112" i="9" s="1"/>
  <c r="EM112" i="9"/>
  <c r="IA112" i="9" s="1"/>
  <c r="EL112" i="9"/>
  <c r="HZ112" i="9" s="1"/>
  <c r="CW112" i="9"/>
  <c r="GK112" i="9" s="1"/>
  <c r="DM112" i="9"/>
  <c r="HA112" i="9" s="1"/>
  <c r="EC112" i="9"/>
  <c r="HQ112" i="9" s="1"/>
  <c r="DB112" i="9"/>
  <c r="GP112" i="9" s="1"/>
  <c r="DR112" i="9"/>
  <c r="HF112" i="9" s="1"/>
  <c r="EH112" i="9"/>
  <c r="HV112" i="9" s="1"/>
  <c r="DC112" i="9"/>
  <c r="GQ112" i="9" s="1"/>
  <c r="DS112" i="9"/>
  <c r="HG112" i="9" s="1"/>
  <c r="EI112" i="9"/>
  <c r="HW112" i="9" s="1"/>
  <c r="CZ112" i="9"/>
  <c r="GN112" i="9" s="1"/>
  <c r="DP112" i="9"/>
  <c r="HD112" i="9" s="1"/>
  <c r="EF112" i="9"/>
  <c r="HT112" i="9" s="1"/>
  <c r="DA112" i="9"/>
  <c r="GO112" i="9" s="1"/>
  <c r="DQ112" i="9"/>
  <c r="HE112" i="9" s="1"/>
  <c r="EG112" i="9"/>
  <c r="HU112" i="9" s="1"/>
  <c r="DF112" i="9"/>
  <c r="GT112" i="9" s="1"/>
  <c r="DV112" i="9"/>
  <c r="HJ112" i="9" s="1"/>
  <c r="ER112" i="9"/>
  <c r="IF112" i="9" s="1"/>
  <c r="DG112" i="9"/>
  <c r="GU112" i="9" s="1"/>
  <c r="DW112" i="9"/>
  <c r="HK112" i="9" s="1"/>
  <c r="DD112" i="9"/>
  <c r="GR112" i="9" s="1"/>
  <c r="DT112" i="9"/>
  <c r="HH112" i="9" s="1"/>
  <c r="EJ112" i="9"/>
  <c r="HX112" i="9" s="1"/>
  <c r="DE112" i="9"/>
  <c r="GS112" i="9" s="1"/>
  <c r="DU112" i="9"/>
  <c r="HI112" i="9" s="1"/>
  <c r="EK112" i="9"/>
  <c r="HY112" i="9" s="1"/>
  <c r="CT112" i="9"/>
  <c r="GH112" i="9" s="1"/>
  <c r="DJ112" i="9"/>
  <c r="GX112" i="9" s="1"/>
  <c r="DZ112" i="9"/>
  <c r="HN112" i="9" s="1"/>
  <c r="CU112" i="9"/>
  <c r="GI112" i="9" s="1"/>
  <c r="DK112" i="9"/>
  <c r="GY112" i="9" s="1"/>
  <c r="EA112" i="9"/>
  <c r="HO112" i="9" s="1"/>
  <c r="CR112" i="9"/>
  <c r="GF112" i="9" s="1"/>
  <c r="DH112" i="9"/>
  <c r="GV112" i="9" s="1"/>
  <c r="DX112" i="9"/>
  <c r="HL112" i="9" s="1"/>
  <c r="CS112" i="9"/>
  <c r="GG112" i="9" s="1"/>
  <c r="DI112" i="9"/>
  <c r="GW112" i="9" s="1"/>
  <c r="DY112" i="9"/>
  <c r="HM112" i="9" s="1"/>
  <c r="CX112" i="9"/>
  <c r="GL112" i="9" s="1"/>
  <c r="DN112" i="9"/>
  <c r="HB112" i="9" s="1"/>
  <c r="ED112" i="9"/>
  <c r="HR112" i="9" s="1"/>
  <c r="CY112" i="9"/>
  <c r="GM112" i="9" s="1"/>
  <c r="DO112" i="9"/>
  <c r="HC112" i="9" s="1"/>
  <c r="EE112" i="9"/>
  <c r="HS112" i="9" s="1"/>
  <c r="CV112" i="9"/>
  <c r="GJ112" i="9" s="1"/>
  <c r="DL112" i="9"/>
  <c r="GZ112" i="9" s="1"/>
  <c r="EB112" i="9"/>
  <c r="HP112" i="9" s="1"/>
  <c r="FZ103" i="9"/>
  <c r="JN103" i="9" s="1"/>
  <c r="FX103" i="9"/>
  <c r="JL103" i="9" s="1"/>
  <c r="FY103" i="9"/>
  <c r="JM103" i="9" s="1"/>
  <c r="FV103" i="9"/>
  <c r="JJ103" i="9" s="1"/>
  <c r="FW103" i="9"/>
  <c r="JK103" i="9" s="1"/>
  <c r="FM103" i="9"/>
  <c r="JA103" i="9" s="1"/>
  <c r="FJ103" i="9"/>
  <c r="IX103" i="9" s="1"/>
  <c r="FK103" i="9"/>
  <c r="IY103" i="9" s="1"/>
  <c r="FN103" i="9"/>
  <c r="JB103" i="9" s="1"/>
  <c r="FL103" i="9"/>
  <c r="IZ103" i="9" s="1"/>
  <c r="FQ103" i="9"/>
  <c r="JE103" i="9" s="1"/>
  <c r="FO103" i="9"/>
  <c r="JC103" i="9" s="1"/>
  <c r="FP103" i="9"/>
  <c r="JD103" i="9" s="1"/>
  <c r="FU103" i="9"/>
  <c r="JI103" i="9" s="1"/>
  <c r="FR103" i="9"/>
  <c r="JF103" i="9" s="1"/>
  <c r="FT103" i="9"/>
  <c r="JH103" i="9" s="1"/>
  <c r="FS103" i="9"/>
  <c r="JG103" i="9" s="1"/>
  <c r="FI103" i="9"/>
  <c r="IW103" i="9" s="1"/>
  <c r="FH103" i="9"/>
  <c r="IV103" i="9" s="1"/>
  <c r="FG103" i="9"/>
  <c r="IU103" i="9" s="1"/>
  <c r="FF103" i="9"/>
  <c r="IT103" i="9" s="1"/>
  <c r="FE103" i="9"/>
  <c r="IS103" i="9" s="1"/>
  <c r="FD103" i="9"/>
  <c r="IR103" i="9" s="1"/>
  <c r="FC103" i="9"/>
  <c r="IQ103" i="9" s="1"/>
  <c r="FB103" i="9"/>
  <c r="IP103" i="9" s="1"/>
  <c r="EZ103" i="9"/>
  <c r="IN103" i="9" s="1"/>
  <c r="EY103" i="9"/>
  <c r="IM103" i="9" s="1"/>
  <c r="EX103" i="9"/>
  <c r="IL103" i="9" s="1"/>
  <c r="EW103" i="9"/>
  <c r="IK103" i="9" s="1"/>
  <c r="EV103" i="9"/>
  <c r="IJ103" i="9" s="1"/>
  <c r="EU103" i="9"/>
  <c r="II103" i="9" s="1"/>
  <c r="CT103" i="9"/>
  <c r="GH103" i="9" s="1"/>
  <c r="DJ103" i="9"/>
  <c r="GX103" i="9" s="1"/>
  <c r="DZ103" i="9"/>
  <c r="HN103" i="9" s="1"/>
  <c r="EP103" i="9"/>
  <c r="ID103" i="9" s="1"/>
  <c r="CY103" i="9"/>
  <c r="GM103" i="9" s="1"/>
  <c r="DO103" i="9"/>
  <c r="HC103" i="9" s="1"/>
  <c r="EE103" i="9"/>
  <c r="HS103" i="9" s="1"/>
  <c r="FA103" i="9"/>
  <c r="IO103" i="9" s="1"/>
  <c r="DD103" i="9"/>
  <c r="GR103" i="9" s="1"/>
  <c r="DT103" i="9"/>
  <c r="HH103" i="9" s="1"/>
  <c r="EJ103" i="9"/>
  <c r="HX103" i="9" s="1"/>
  <c r="CW103" i="9"/>
  <c r="GK103" i="9" s="1"/>
  <c r="DM103" i="9"/>
  <c r="HA103" i="9" s="1"/>
  <c r="EC103" i="9"/>
  <c r="HQ103" i="9" s="1"/>
  <c r="ES103" i="9"/>
  <c r="IG103" i="9" s="1"/>
  <c r="CX103" i="9"/>
  <c r="GL103" i="9" s="1"/>
  <c r="DN103" i="9"/>
  <c r="HB103" i="9" s="1"/>
  <c r="ED103" i="9"/>
  <c r="HR103" i="9" s="1"/>
  <c r="ET103" i="9"/>
  <c r="IH103" i="9" s="1"/>
  <c r="DC103" i="9"/>
  <c r="GQ103" i="9" s="1"/>
  <c r="DS103" i="9"/>
  <c r="HG103" i="9" s="1"/>
  <c r="EI103" i="9"/>
  <c r="HW103" i="9" s="1"/>
  <c r="CR103" i="9"/>
  <c r="GF103" i="9" s="1"/>
  <c r="DH103" i="9"/>
  <c r="GV103" i="9" s="1"/>
  <c r="DX103" i="9"/>
  <c r="HL103" i="9" s="1"/>
  <c r="EN103" i="9"/>
  <c r="IB103" i="9" s="1"/>
  <c r="DA103" i="9"/>
  <c r="GO103" i="9" s="1"/>
  <c r="DQ103" i="9"/>
  <c r="HE103" i="9" s="1"/>
  <c r="EG103" i="9"/>
  <c r="HU103" i="9" s="1"/>
  <c r="DB103" i="9"/>
  <c r="GP103" i="9" s="1"/>
  <c r="DR103" i="9"/>
  <c r="HF103" i="9" s="1"/>
  <c r="EH103" i="9"/>
  <c r="HV103" i="9" s="1"/>
  <c r="DG103" i="9"/>
  <c r="GU103" i="9" s="1"/>
  <c r="DW103" i="9"/>
  <c r="HK103" i="9" s="1"/>
  <c r="EM103" i="9"/>
  <c r="IA103" i="9" s="1"/>
  <c r="CV103" i="9"/>
  <c r="GJ103" i="9" s="1"/>
  <c r="DL103" i="9"/>
  <c r="GZ103" i="9" s="1"/>
  <c r="EB103" i="9"/>
  <c r="HP103" i="9" s="1"/>
  <c r="ER103" i="9"/>
  <c r="IF103" i="9" s="1"/>
  <c r="DE103" i="9"/>
  <c r="GS103" i="9" s="1"/>
  <c r="DU103" i="9"/>
  <c r="HI103" i="9" s="1"/>
  <c r="EK103" i="9"/>
  <c r="HY103" i="9" s="1"/>
  <c r="DF103" i="9"/>
  <c r="GT103" i="9" s="1"/>
  <c r="DV103" i="9"/>
  <c r="HJ103" i="9" s="1"/>
  <c r="EL103" i="9"/>
  <c r="HZ103" i="9" s="1"/>
  <c r="CU103" i="9"/>
  <c r="GI103" i="9" s="1"/>
  <c r="DK103" i="9"/>
  <c r="GY103" i="9" s="1"/>
  <c r="EA103" i="9"/>
  <c r="HO103" i="9" s="1"/>
  <c r="EQ103" i="9"/>
  <c r="IE103" i="9" s="1"/>
  <c r="CZ103" i="9"/>
  <c r="GN103" i="9" s="1"/>
  <c r="DP103" i="9"/>
  <c r="HD103" i="9" s="1"/>
  <c r="EF103" i="9"/>
  <c r="HT103" i="9" s="1"/>
  <c r="CS103" i="9"/>
  <c r="GG103" i="9" s="1"/>
  <c r="DI103" i="9"/>
  <c r="GW103" i="9" s="1"/>
  <c r="DY103" i="9"/>
  <c r="HM103" i="9" s="1"/>
  <c r="EO103" i="9"/>
  <c r="IC103" i="9" s="1"/>
  <c r="EN141" i="9"/>
  <c r="IB141" i="9" s="1"/>
  <c r="EK141" i="9"/>
  <c r="HY141" i="9" s="1"/>
  <c r="EJ141" i="9"/>
  <c r="HX141" i="9" s="1"/>
  <c r="EL141" i="9"/>
  <c r="HZ141" i="9" s="1"/>
  <c r="EM141" i="9"/>
  <c r="IA141" i="9" s="1"/>
  <c r="EB141" i="9"/>
  <c r="HP141" i="9" s="1"/>
  <c r="DY141" i="9"/>
  <c r="HM141" i="9" s="1"/>
  <c r="ED141" i="9"/>
  <c r="HR141" i="9" s="1"/>
  <c r="EA141" i="9"/>
  <c r="HO141" i="9" s="1"/>
  <c r="EF141" i="9"/>
  <c r="HT141" i="9" s="1"/>
  <c r="EC141" i="9"/>
  <c r="HQ141" i="9" s="1"/>
  <c r="EE141" i="9"/>
  <c r="HS141" i="9" s="1"/>
  <c r="EI141" i="9"/>
  <c r="HW141" i="9" s="1"/>
  <c r="DX141" i="9"/>
  <c r="HL141" i="9" s="1"/>
  <c r="DZ141" i="9"/>
  <c r="HN141" i="9" s="1"/>
  <c r="EH141" i="9"/>
  <c r="HV141" i="9" s="1"/>
  <c r="EG141" i="9"/>
  <c r="HU141" i="9" s="1"/>
  <c r="DW141" i="9"/>
  <c r="HK141" i="9" s="1"/>
  <c r="DV141" i="9"/>
  <c r="HJ141" i="9" s="1"/>
  <c r="DU141" i="9"/>
  <c r="HI141" i="9" s="1"/>
  <c r="DT141" i="9"/>
  <c r="HH141" i="9" s="1"/>
  <c r="DS141" i="9"/>
  <c r="HG141" i="9" s="1"/>
  <c r="DR141" i="9"/>
  <c r="HF141" i="9" s="1"/>
  <c r="DQ141" i="9"/>
  <c r="HE141" i="9" s="1"/>
  <c r="DP141" i="9"/>
  <c r="HD141" i="9" s="1"/>
  <c r="DN141" i="9"/>
  <c r="HB141" i="9" s="1"/>
  <c r="DM141" i="9"/>
  <c r="HA141" i="9" s="1"/>
  <c r="DL141" i="9"/>
  <c r="GZ141" i="9" s="1"/>
  <c r="DK141" i="9"/>
  <c r="GY141" i="9" s="1"/>
  <c r="DJ141" i="9"/>
  <c r="GX141" i="9" s="1"/>
  <c r="DI141" i="9"/>
  <c r="GW141" i="9" s="1"/>
  <c r="DG141" i="9"/>
  <c r="GU141" i="9" s="1"/>
  <c r="CR141" i="9"/>
  <c r="GF141" i="9" s="1"/>
  <c r="DH141" i="9"/>
  <c r="GV141" i="9" s="1"/>
  <c r="DE141" i="9"/>
  <c r="GS141" i="9" s="1"/>
  <c r="CU141" i="9"/>
  <c r="GI141" i="9" s="1"/>
  <c r="CV141" i="9"/>
  <c r="GJ141" i="9" s="1"/>
  <c r="CS141" i="9"/>
  <c r="GG141" i="9" s="1"/>
  <c r="DO141" i="9"/>
  <c r="HC141" i="9" s="1"/>
  <c r="CY141" i="9"/>
  <c r="GM141" i="9" s="1"/>
  <c r="CZ141" i="9"/>
  <c r="GN141" i="9" s="1"/>
  <c r="CW141" i="9"/>
  <c r="GK141" i="9" s="1"/>
  <c r="DC141" i="9"/>
  <c r="GQ141" i="9" s="1"/>
  <c r="DD141" i="9"/>
  <c r="GR141" i="9" s="1"/>
  <c r="DA141" i="9"/>
  <c r="GO141" i="9" s="1"/>
  <c r="CX141" i="9"/>
  <c r="GL141" i="9" s="1"/>
  <c r="FD125" i="9"/>
  <c r="IR125" i="9" s="1"/>
  <c r="FC125" i="9"/>
  <c r="IQ125" i="9" s="1"/>
  <c r="EZ125" i="9"/>
  <c r="IN125" i="9" s="1"/>
  <c r="FB125" i="9"/>
  <c r="IP125" i="9" s="1"/>
  <c r="FA125" i="9"/>
  <c r="IO125" i="9" s="1"/>
  <c r="ER125" i="9"/>
  <c r="IF125" i="9" s="1"/>
  <c r="EO125" i="9"/>
  <c r="IC125" i="9" s="1"/>
  <c r="ET125" i="9"/>
  <c r="IH125" i="9" s="1"/>
  <c r="EQ125" i="9"/>
  <c r="IE125" i="9" s="1"/>
  <c r="EV125" i="9"/>
  <c r="IJ125" i="9" s="1"/>
  <c r="ES125" i="9"/>
  <c r="IG125" i="9" s="1"/>
  <c r="EU125" i="9"/>
  <c r="II125" i="9" s="1"/>
  <c r="EY125" i="9"/>
  <c r="IM125" i="9" s="1"/>
  <c r="EN125" i="9"/>
  <c r="IB125" i="9" s="1"/>
  <c r="EP125" i="9"/>
  <c r="ID125" i="9" s="1"/>
  <c r="EX125" i="9"/>
  <c r="IL125" i="9" s="1"/>
  <c r="EW125" i="9"/>
  <c r="IK125" i="9" s="1"/>
  <c r="EM125" i="9"/>
  <c r="IA125" i="9" s="1"/>
  <c r="EL125" i="9"/>
  <c r="HZ125" i="9" s="1"/>
  <c r="EK125" i="9"/>
  <c r="HY125" i="9" s="1"/>
  <c r="EJ125" i="9"/>
  <c r="HX125" i="9" s="1"/>
  <c r="EI125" i="9"/>
  <c r="HW125" i="9" s="1"/>
  <c r="EH125" i="9"/>
  <c r="HV125" i="9" s="1"/>
  <c r="EG125" i="9"/>
  <c r="HU125" i="9" s="1"/>
  <c r="EF125" i="9"/>
  <c r="HT125" i="9" s="1"/>
  <c r="ED125" i="9"/>
  <c r="HR125" i="9" s="1"/>
  <c r="EC125" i="9"/>
  <c r="HQ125" i="9" s="1"/>
  <c r="EB125" i="9"/>
  <c r="HP125" i="9" s="1"/>
  <c r="EA125" i="9"/>
  <c r="HO125" i="9" s="1"/>
  <c r="DZ125" i="9"/>
  <c r="HN125" i="9" s="1"/>
  <c r="DY125" i="9"/>
  <c r="HM125" i="9" s="1"/>
  <c r="CY125" i="9"/>
  <c r="GM125" i="9" s="1"/>
  <c r="DO125" i="9"/>
  <c r="HC125" i="9" s="1"/>
  <c r="CZ125" i="9"/>
  <c r="GN125" i="9" s="1"/>
  <c r="DP125" i="9"/>
  <c r="HD125" i="9" s="1"/>
  <c r="CW125" i="9"/>
  <c r="GK125" i="9" s="1"/>
  <c r="DM125" i="9"/>
  <c r="HA125" i="9" s="1"/>
  <c r="DC125" i="9"/>
  <c r="GQ125" i="9" s="1"/>
  <c r="DS125" i="9"/>
  <c r="HG125" i="9" s="1"/>
  <c r="DD125" i="9"/>
  <c r="GR125" i="9" s="1"/>
  <c r="DT125" i="9"/>
  <c r="HH125" i="9" s="1"/>
  <c r="DA125" i="9"/>
  <c r="GO125" i="9" s="1"/>
  <c r="DQ125" i="9"/>
  <c r="HE125" i="9" s="1"/>
  <c r="DG125" i="9"/>
  <c r="GU125" i="9" s="1"/>
  <c r="DW125" i="9"/>
  <c r="HK125" i="9" s="1"/>
  <c r="CR125" i="9"/>
  <c r="GF125" i="9" s="1"/>
  <c r="DH125" i="9"/>
  <c r="GV125" i="9" s="1"/>
  <c r="DX125" i="9"/>
  <c r="HL125" i="9" s="1"/>
  <c r="DE125" i="9"/>
  <c r="GS125" i="9" s="1"/>
  <c r="DU125" i="9"/>
  <c r="HI125" i="9" s="1"/>
  <c r="CU125" i="9"/>
  <c r="GI125" i="9" s="1"/>
  <c r="DK125" i="9"/>
  <c r="GY125" i="9" s="1"/>
  <c r="CV125" i="9"/>
  <c r="GJ125" i="9" s="1"/>
  <c r="DL125" i="9"/>
  <c r="GZ125" i="9" s="1"/>
  <c r="CS125" i="9"/>
  <c r="GG125" i="9" s="1"/>
  <c r="DI125" i="9"/>
  <c r="GW125" i="9" s="1"/>
  <c r="EE125" i="9"/>
  <c r="HS125" i="9" s="1"/>
  <c r="DF125" i="9"/>
  <c r="GT125" i="9" s="1"/>
  <c r="DV125" i="9"/>
  <c r="HJ125" i="9" s="1"/>
  <c r="EA154" i="9"/>
  <c r="HO154" i="9" s="1"/>
  <c r="DZ154" i="9"/>
  <c r="HN154" i="9" s="1"/>
  <c r="DY154" i="9"/>
  <c r="HM154" i="9" s="1"/>
  <c r="DW154" i="9"/>
  <c r="HK154" i="9" s="1"/>
  <c r="DX154" i="9"/>
  <c r="HL154" i="9" s="1"/>
  <c r="DO154" i="9"/>
  <c r="HC154" i="9" s="1"/>
  <c r="DL154" i="9"/>
  <c r="GZ154" i="9" s="1"/>
  <c r="DQ154" i="9"/>
  <c r="HE154" i="9" s="1"/>
  <c r="DN154" i="9"/>
  <c r="HB154" i="9" s="1"/>
  <c r="DS154" i="9"/>
  <c r="HG154" i="9" s="1"/>
  <c r="DP154" i="9"/>
  <c r="HD154" i="9" s="1"/>
  <c r="DR154" i="9"/>
  <c r="HF154" i="9" s="1"/>
  <c r="DV154" i="9"/>
  <c r="HJ154" i="9" s="1"/>
  <c r="DK154" i="9"/>
  <c r="GY154" i="9" s="1"/>
  <c r="DM154" i="9"/>
  <c r="HA154" i="9" s="1"/>
  <c r="DU154" i="9"/>
  <c r="HI154" i="9" s="1"/>
  <c r="DT154" i="9"/>
  <c r="HH154" i="9" s="1"/>
  <c r="DJ154" i="9"/>
  <c r="GX154" i="9" s="1"/>
  <c r="DI154" i="9"/>
  <c r="GW154" i="9" s="1"/>
  <c r="DH154" i="9"/>
  <c r="GV154" i="9" s="1"/>
  <c r="DG154" i="9"/>
  <c r="GU154" i="9" s="1"/>
  <c r="DF154" i="9"/>
  <c r="GT154" i="9" s="1"/>
  <c r="DE154" i="9"/>
  <c r="GS154" i="9" s="1"/>
  <c r="DD154" i="9"/>
  <c r="GR154" i="9" s="1"/>
  <c r="DC154" i="9"/>
  <c r="GQ154" i="9" s="1"/>
  <c r="DA154" i="9"/>
  <c r="GO154" i="9" s="1"/>
  <c r="CZ154" i="9"/>
  <c r="GN154" i="9" s="1"/>
  <c r="CY154" i="9"/>
  <c r="GM154" i="9" s="1"/>
  <c r="CX154" i="9"/>
  <c r="GL154" i="9" s="1"/>
  <c r="CW154" i="9"/>
  <c r="GK154" i="9" s="1"/>
  <c r="CV154" i="9"/>
  <c r="GJ154" i="9" s="1"/>
  <c r="CT154" i="9"/>
  <c r="GH154" i="9" s="1"/>
  <c r="CR154" i="9"/>
  <c r="GF154" i="9" s="1"/>
  <c r="CU154" i="9"/>
  <c r="GI154" i="9" s="1"/>
  <c r="DB154" i="9"/>
  <c r="GP154" i="9" s="1"/>
  <c r="FG122" i="9"/>
  <c r="IU122" i="9" s="1"/>
  <c r="FC122" i="9"/>
  <c r="IQ122" i="9" s="1"/>
  <c r="FE122" i="9"/>
  <c r="IS122" i="9" s="1"/>
  <c r="FD122" i="9"/>
  <c r="IR122" i="9" s="1"/>
  <c r="FF122" i="9"/>
  <c r="IT122" i="9" s="1"/>
  <c r="ET122" i="9"/>
  <c r="IH122" i="9" s="1"/>
  <c r="EY122" i="9"/>
  <c r="IM122" i="9" s="1"/>
  <c r="EX122" i="9"/>
  <c r="IL122" i="9" s="1"/>
  <c r="ES122" i="9"/>
  <c r="IG122" i="9" s="1"/>
  <c r="FB122" i="9"/>
  <c r="IP122" i="9" s="1"/>
  <c r="EQ122" i="9"/>
  <c r="IE122" i="9" s="1"/>
  <c r="ER122" i="9"/>
  <c r="IF122" i="9" s="1"/>
  <c r="EW122" i="9"/>
  <c r="IK122" i="9" s="1"/>
  <c r="EU122" i="9"/>
  <c r="II122" i="9" s="1"/>
  <c r="EV122" i="9"/>
  <c r="IJ122" i="9" s="1"/>
  <c r="FA122" i="9"/>
  <c r="IO122" i="9" s="1"/>
  <c r="EZ122" i="9"/>
  <c r="IN122" i="9" s="1"/>
  <c r="EP122" i="9"/>
  <c r="ID122" i="9" s="1"/>
  <c r="EO122" i="9"/>
  <c r="IC122" i="9" s="1"/>
  <c r="EN122" i="9"/>
  <c r="IB122" i="9" s="1"/>
  <c r="EM122" i="9"/>
  <c r="IA122" i="9" s="1"/>
  <c r="EL122" i="9"/>
  <c r="HZ122" i="9" s="1"/>
  <c r="EK122" i="9"/>
  <c r="HY122" i="9" s="1"/>
  <c r="EJ122" i="9"/>
  <c r="HX122" i="9" s="1"/>
  <c r="EI122" i="9"/>
  <c r="HW122" i="9" s="1"/>
  <c r="EG122" i="9"/>
  <c r="HU122" i="9" s="1"/>
  <c r="EF122" i="9"/>
  <c r="HT122" i="9" s="1"/>
  <c r="EE122" i="9"/>
  <c r="HS122" i="9" s="1"/>
  <c r="ED122" i="9"/>
  <c r="HR122" i="9" s="1"/>
  <c r="EC122" i="9"/>
  <c r="HQ122" i="9" s="1"/>
  <c r="EB122" i="9"/>
  <c r="HP122" i="9" s="1"/>
  <c r="DF122" i="9"/>
  <c r="GT122" i="9" s="1"/>
  <c r="DV122" i="9"/>
  <c r="HJ122" i="9" s="1"/>
  <c r="CY122" i="9"/>
  <c r="GM122" i="9" s="1"/>
  <c r="DO122" i="9"/>
  <c r="HC122" i="9" s="1"/>
  <c r="CV122" i="9"/>
  <c r="GJ122" i="9" s="1"/>
  <c r="DL122" i="9"/>
  <c r="GZ122" i="9" s="1"/>
  <c r="EH122" i="9"/>
  <c r="HV122" i="9" s="1"/>
  <c r="CT122" i="9"/>
  <c r="GH122" i="9" s="1"/>
  <c r="DJ122" i="9"/>
  <c r="GX122" i="9" s="1"/>
  <c r="DZ122" i="9"/>
  <c r="HN122" i="9" s="1"/>
  <c r="DC122" i="9"/>
  <c r="GQ122" i="9" s="1"/>
  <c r="DS122" i="9"/>
  <c r="HG122" i="9" s="1"/>
  <c r="CZ122" i="9"/>
  <c r="GN122" i="9" s="1"/>
  <c r="DP122" i="9"/>
  <c r="HD122" i="9" s="1"/>
  <c r="CX122" i="9"/>
  <c r="GL122" i="9" s="1"/>
  <c r="DN122" i="9"/>
  <c r="HB122" i="9" s="1"/>
  <c r="DG122" i="9"/>
  <c r="GU122" i="9" s="1"/>
  <c r="DW122" i="9"/>
  <c r="HK122" i="9" s="1"/>
  <c r="DD122" i="9"/>
  <c r="GR122" i="9" s="1"/>
  <c r="DT122" i="9"/>
  <c r="HH122" i="9" s="1"/>
  <c r="DB122" i="9"/>
  <c r="GP122" i="9" s="1"/>
  <c r="DR122" i="9"/>
  <c r="HF122" i="9" s="1"/>
  <c r="CU122" i="9"/>
  <c r="GI122" i="9" s="1"/>
  <c r="DK122" i="9"/>
  <c r="GY122" i="9" s="1"/>
  <c r="EA122" i="9"/>
  <c r="HO122" i="9" s="1"/>
  <c r="CR122" i="9"/>
  <c r="GF122" i="9" s="1"/>
  <c r="DH122" i="9"/>
  <c r="GV122" i="9" s="1"/>
  <c r="DX122" i="9"/>
  <c r="HL122" i="9" s="1"/>
  <c r="DA122" i="9"/>
  <c r="GO122" i="9" s="1"/>
  <c r="DQ122" i="9"/>
  <c r="HE122" i="9" s="1"/>
  <c r="DW158" i="9"/>
  <c r="HK158" i="9" s="1"/>
  <c r="DV158" i="9"/>
  <c r="HJ158" i="9" s="1"/>
  <c r="DU158" i="9"/>
  <c r="HI158" i="9" s="1"/>
  <c r="DS158" i="9"/>
  <c r="HG158" i="9" s="1"/>
  <c r="DT158" i="9"/>
  <c r="HH158" i="9" s="1"/>
  <c r="DK158" i="9"/>
  <c r="GY158" i="9" s="1"/>
  <c r="DH158" i="9"/>
  <c r="GV158" i="9" s="1"/>
  <c r="DM158" i="9"/>
  <c r="HA158" i="9" s="1"/>
  <c r="DJ158" i="9"/>
  <c r="GX158" i="9" s="1"/>
  <c r="DO158" i="9"/>
  <c r="HC158" i="9" s="1"/>
  <c r="DL158" i="9"/>
  <c r="GZ158" i="9" s="1"/>
  <c r="DN158" i="9"/>
  <c r="HB158" i="9" s="1"/>
  <c r="DR158" i="9"/>
  <c r="HF158" i="9" s="1"/>
  <c r="DG158" i="9"/>
  <c r="GU158" i="9" s="1"/>
  <c r="DI158" i="9"/>
  <c r="GW158" i="9" s="1"/>
  <c r="DQ158" i="9"/>
  <c r="HE158" i="9" s="1"/>
  <c r="DP158" i="9"/>
  <c r="HD158" i="9" s="1"/>
  <c r="DF158" i="9"/>
  <c r="GT158" i="9" s="1"/>
  <c r="DE158" i="9"/>
  <c r="GS158" i="9" s="1"/>
  <c r="DD158" i="9"/>
  <c r="GR158" i="9" s="1"/>
  <c r="DC158" i="9"/>
  <c r="GQ158" i="9" s="1"/>
  <c r="DB158" i="9"/>
  <c r="GP158" i="9" s="1"/>
  <c r="DA158" i="9"/>
  <c r="GO158" i="9" s="1"/>
  <c r="CZ158" i="9"/>
  <c r="GN158" i="9" s="1"/>
  <c r="CY158" i="9"/>
  <c r="GM158" i="9" s="1"/>
  <c r="CW158" i="9"/>
  <c r="GK158" i="9" s="1"/>
  <c r="CV158" i="9"/>
  <c r="GJ158" i="9" s="1"/>
  <c r="CU158" i="9"/>
  <c r="GI158" i="9" s="1"/>
  <c r="CT158" i="9"/>
  <c r="GH158" i="9" s="1"/>
  <c r="CS158" i="9"/>
  <c r="GG158" i="9" s="1"/>
  <c r="CR158" i="9"/>
  <c r="GF158" i="9" s="1"/>
  <c r="CX158" i="9"/>
  <c r="GL158" i="9" s="1"/>
  <c r="FF123" i="9"/>
  <c r="IT123" i="9" s="1"/>
  <c r="FD123" i="9"/>
  <c r="IR123" i="9" s="1"/>
  <c r="FB123" i="9"/>
  <c r="IP123" i="9" s="1"/>
  <c r="FC123" i="9"/>
  <c r="IQ123" i="9" s="1"/>
  <c r="FE123" i="9"/>
  <c r="IS123" i="9" s="1"/>
  <c r="EW123" i="9"/>
  <c r="IK123" i="9" s="1"/>
  <c r="EQ123" i="9"/>
  <c r="IE123" i="9" s="1"/>
  <c r="EV123" i="9"/>
  <c r="IJ123" i="9" s="1"/>
  <c r="FA123" i="9"/>
  <c r="IO123" i="9" s="1"/>
  <c r="EP123" i="9"/>
  <c r="ID123" i="9" s="1"/>
  <c r="EU123" i="9"/>
  <c r="II123" i="9" s="1"/>
  <c r="ET123" i="9"/>
  <c r="IH123" i="9" s="1"/>
  <c r="ES123" i="9"/>
  <c r="IG123" i="9" s="1"/>
  <c r="EX123" i="9"/>
  <c r="IL123" i="9" s="1"/>
  <c r="ER123" i="9"/>
  <c r="IF123" i="9" s="1"/>
  <c r="EZ123" i="9"/>
  <c r="IN123" i="9" s="1"/>
  <c r="EY123" i="9"/>
  <c r="IM123" i="9" s="1"/>
  <c r="EO123" i="9"/>
  <c r="IC123" i="9" s="1"/>
  <c r="EN123" i="9"/>
  <c r="IB123" i="9" s="1"/>
  <c r="EM123" i="9"/>
  <c r="IA123" i="9" s="1"/>
  <c r="EL123" i="9"/>
  <c r="HZ123" i="9" s="1"/>
  <c r="EK123" i="9"/>
  <c r="HY123" i="9" s="1"/>
  <c r="EJ123" i="9"/>
  <c r="HX123" i="9" s="1"/>
  <c r="EI123" i="9"/>
  <c r="HW123" i="9" s="1"/>
  <c r="EH123" i="9"/>
  <c r="HV123" i="9" s="1"/>
  <c r="EF123" i="9"/>
  <c r="HT123" i="9" s="1"/>
  <c r="EE123" i="9"/>
  <c r="HS123" i="9" s="1"/>
  <c r="ED123" i="9"/>
  <c r="HR123" i="9" s="1"/>
  <c r="EC123" i="9"/>
  <c r="HQ123" i="9" s="1"/>
  <c r="EB123" i="9"/>
  <c r="HP123" i="9" s="1"/>
  <c r="EA123" i="9"/>
  <c r="HO123" i="9" s="1"/>
  <c r="CZ123" i="9"/>
  <c r="GN123" i="9" s="1"/>
  <c r="DP123" i="9"/>
  <c r="HD123" i="9" s="1"/>
  <c r="CS123" i="9"/>
  <c r="GG123" i="9" s="1"/>
  <c r="DI123" i="9"/>
  <c r="GW123" i="9" s="1"/>
  <c r="DY123" i="9"/>
  <c r="HM123" i="9" s="1"/>
  <c r="DF123" i="9"/>
  <c r="GT123" i="9" s="1"/>
  <c r="DV123" i="9"/>
  <c r="HJ123" i="9" s="1"/>
  <c r="DD123" i="9"/>
  <c r="GR123" i="9" s="1"/>
  <c r="DT123" i="9"/>
  <c r="HH123" i="9" s="1"/>
  <c r="CW123" i="9"/>
  <c r="GK123" i="9" s="1"/>
  <c r="DM123" i="9"/>
  <c r="HA123" i="9" s="1"/>
  <c r="CT123" i="9"/>
  <c r="GH123" i="9" s="1"/>
  <c r="DJ123" i="9"/>
  <c r="GX123" i="9" s="1"/>
  <c r="DZ123" i="9"/>
  <c r="HN123" i="9" s="1"/>
  <c r="CR123" i="9"/>
  <c r="GF123" i="9" s="1"/>
  <c r="DH123" i="9"/>
  <c r="GV123" i="9" s="1"/>
  <c r="DX123" i="9"/>
  <c r="HL123" i="9" s="1"/>
  <c r="DA123" i="9"/>
  <c r="GO123" i="9" s="1"/>
  <c r="DQ123" i="9"/>
  <c r="HE123" i="9" s="1"/>
  <c r="CX123" i="9"/>
  <c r="GL123" i="9" s="1"/>
  <c r="DN123" i="9"/>
  <c r="HB123" i="9" s="1"/>
  <c r="CV123" i="9"/>
  <c r="GJ123" i="9" s="1"/>
  <c r="DL123" i="9"/>
  <c r="GZ123" i="9" s="1"/>
  <c r="DE123" i="9"/>
  <c r="GS123" i="9" s="1"/>
  <c r="DU123" i="9"/>
  <c r="HI123" i="9" s="1"/>
  <c r="DB123" i="9"/>
  <c r="GP123" i="9" s="1"/>
  <c r="DR123" i="9"/>
  <c r="HF123" i="9" s="1"/>
  <c r="CY123" i="9"/>
  <c r="GM123" i="9" s="1"/>
  <c r="DO123" i="9"/>
  <c r="HC123" i="9" s="1"/>
  <c r="FL117" i="9"/>
  <c r="IZ117" i="9" s="1"/>
  <c r="FH117" i="9"/>
  <c r="IV117" i="9" s="1"/>
  <c r="FI117" i="9"/>
  <c r="IW117" i="9" s="1"/>
  <c r="FK117" i="9"/>
  <c r="IY117" i="9" s="1"/>
  <c r="FJ117" i="9"/>
  <c r="IX117" i="9" s="1"/>
  <c r="EZ117" i="9"/>
  <c r="IN117" i="9" s="1"/>
  <c r="EW117" i="9"/>
  <c r="IK117" i="9" s="1"/>
  <c r="FB117" i="9"/>
  <c r="IP117" i="9" s="1"/>
  <c r="EY117" i="9"/>
  <c r="IM117" i="9" s="1"/>
  <c r="FD117" i="9"/>
  <c r="IR117" i="9" s="1"/>
  <c r="FA117" i="9"/>
  <c r="IO117" i="9" s="1"/>
  <c r="FC117" i="9"/>
  <c r="IQ117" i="9" s="1"/>
  <c r="FG117" i="9"/>
  <c r="IU117" i="9" s="1"/>
  <c r="EV117" i="9"/>
  <c r="IJ117" i="9" s="1"/>
  <c r="EX117" i="9"/>
  <c r="IL117" i="9" s="1"/>
  <c r="FF117" i="9"/>
  <c r="IT117" i="9" s="1"/>
  <c r="FE117" i="9"/>
  <c r="IS117" i="9" s="1"/>
  <c r="EU117" i="9"/>
  <c r="II117" i="9" s="1"/>
  <c r="ET117" i="9"/>
  <c r="IH117" i="9" s="1"/>
  <c r="ES117" i="9"/>
  <c r="IG117" i="9" s="1"/>
  <c r="ER117" i="9"/>
  <c r="IF117" i="9" s="1"/>
  <c r="EQ117" i="9"/>
  <c r="IE117" i="9" s="1"/>
  <c r="EP117" i="9"/>
  <c r="ID117" i="9" s="1"/>
  <c r="EO117" i="9"/>
  <c r="IC117" i="9" s="1"/>
  <c r="EN117" i="9"/>
  <c r="IB117" i="9" s="1"/>
  <c r="EL117" i="9"/>
  <c r="HZ117" i="9" s="1"/>
  <c r="EK117" i="9"/>
  <c r="HY117" i="9" s="1"/>
  <c r="EJ117" i="9"/>
  <c r="HX117" i="9" s="1"/>
  <c r="EI117" i="9"/>
  <c r="HW117" i="9" s="1"/>
  <c r="EH117" i="9"/>
  <c r="HV117" i="9" s="1"/>
  <c r="EG117" i="9"/>
  <c r="HU117" i="9" s="1"/>
  <c r="CY117" i="9"/>
  <c r="GM117" i="9" s="1"/>
  <c r="DO117" i="9"/>
  <c r="HC117" i="9" s="1"/>
  <c r="EE117" i="9"/>
  <c r="HS117" i="9" s="1"/>
  <c r="CZ117" i="9"/>
  <c r="GN117" i="9" s="1"/>
  <c r="DP117" i="9"/>
  <c r="HD117" i="9" s="1"/>
  <c r="EF117" i="9"/>
  <c r="HT117" i="9" s="1"/>
  <c r="DA117" i="9"/>
  <c r="GO117" i="9" s="1"/>
  <c r="DQ117" i="9"/>
  <c r="HE117" i="9" s="1"/>
  <c r="EM117" i="9"/>
  <c r="IA117" i="9" s="1"/>
  <c r="CX117" i="9"/>
  <c r="GL117" i="9" s="1"/>
  <c r="DC117" i="9"/>
  <c r="GQ117" i="9" s="1"/>
  <c r="DS117" i="9"/>
  <c r="HG117" i="9" s="1"/>
  <c r="DD117" i="9"/>
  <c r="GR117" i="9" s="1"/>
  <c r="DT117" i="9"/>
  <c r="HH117" i="9" s="1"/>
  <c r="DE117" i="9"/>
  <c r="GS117" i="9" s="1"/>
  <c r="DU117" i="9"/>
  <c r="HI117" i="9" s="1"/>
  <c r="DG117" i="9"/>
  <c r="GU117" i="9" s="1"/>
  <c r="DW117" i="9"/>
  <c r="HK117" i="9" s="1"/>
  <c r="CR117" i="9"/>
  <c r="GF117" i="9" s="1"/>
  <c r="DH117" i="9"/>
  <c r="GV117" i="9" s="1"/>
  <c r="DX117" i="9"/>
  <c r="HL117" i="9" s="1"/>
  <c r="CS117" i="9"/>
  <c r="GG117" i="9" s="1"/>
  <c r="DI117" i="9"/>
  <c r="GW117" i="9" s="1"/>
  <c r="DY117" i="9"/>
  <c r="HM117" i="9" s="1"/>
  <c r="CU117" i="9"/>
  <c r="GI117" i="9" s="1"/>
  <c r="DK117" i="9"/>
  <c r="GY117" i="9" s="1"/>
  <c r="EA117" i="9"/>
  <c r="HO117" i="9" s="1"/>
  <c r="CV117" i="9"/>
  <c r="GJ117" i="9" s="1"/>
  <c r="DL117" i="9"/>
  <c r="GZ117" i="9" s="1"/>
  <c r="EB117" i="9"/>
  <c r="HP117" i="9" s="1"/>
  <c r="CW117" i="9"/>
  <c r="GK117" i="9" s="1"/>
  <c r="DM117" i="9"/>
  <c r="HA117" i="9" s="1"/>
  <c r="EC117" i="9"/>
  <c r="HQ117" i="9" s="1"/>
  <c r="CT117" i="9"/>
  <c r="GH117" i="9" s="1"/>
  <c r="DJ117" i="9"/>
  <c r="GX117" i="9" s="1"/>
  <c r="DZ117" i="9"/>
  <c r="HN117" i="9" s="1"/>
  <c r="CV152" i="9"/>
  <c r="GJ152" i="9" s="1"/>
  <c r="CU150" i="9"/>
  <c r="GI150" i="9" s="1"/>
  <c r="CT148" i="9"/>
  <c r="GH148" i="9" s="1"/>
  <c r="DD144" i="9"/>
  <c r="GR144" i="9" s="1"/>
  <c r="CZ143" i="9"/>
  <c r="GN143" i="9" s="1"/>
  <c r="DQ139" i="9"/>
  <c r="HE139" i="9" s="1"/>
  <c r="DE138" i="9"/>
  <c r="GS138" i="9" s="1"/>
  <c r="DM135" i="9"/>
  <c r="HA135" i="9" s="1"/>
  <c r="CS135" i="9"/>
  <c r="GG135" i="9" s="1"/>
  <c r="CY134" i="9"/>
  <c r="GM134" i="9" s="1"/>
  <c r="CX133" i="9"/>
  <c r="GL133" i="9" s="1"/>
  <c r="DF132" i="9"/>
  <c r="GT132" i="9" s="1"/>
  <c r="DO131" i="9"/>
  <c r="HC131" i="9" s="1"/>
  <c r="DQ130" i="9"/>
  <c r="HE130" i="9" s="1"/>
  <c r="CW130" i="9"/>
  <c r="GK130" i="9" s="1"/>
  <c r="DH129" i="9"/>
  <c r="GV129" i="9" s="1"/>
  <c r="DP128" i="9"/>
  <c r="HD128" i="9" s="1"/>
  <c r="CV128" i="9"/>
  <c r="GJ128" i="9" s="1"/>
  <c r="DI127" i="9"/>
  <c r="GW127" i="9" s="1"/>
  <c r="DS126" i="9"/>
  <c r="HG126" i="9" s="1"/>
  <c r="DJ125" i="9"/>
  <c r="GX125" i="9" s="1"/>
  <c r="DV124" i="9"/>
  <c r="HJ124" i="9" s="1"/>
  <c r="DS123" i="9"/>
  <c r="HG123" i="9" s="1"/>
  <c r="CU123" i="9"/>
  <c r="GI123" i="9" s="1"/>
  <c r="DI122" i="9"/>
  <c r="GW122" i="9" s="1"/>
  <c r="EB121" i="9"/>
  <c r="HP121" i="9" s="1"/>
  <c r="DD121" i="9"/>
  <c r="GR121" i="9" s="1"/>
  <c r="DX120" i="9"/>
  <c r="HL120" i="9" s="1"/>
  <c r="DD120" i="9"/>
  <c r="GR120" i="9" s="1"/>
  <c r="DU119" i="9"/>
  <c r="HI119" i="9" s="1"/>
  <c r="DW118" i="9"/>
  <c r="HK118" i="9" s="1"/>
  <c r="CY118" i="9"/>
  <c r="GM118" i="9" s="1"/>
  <c r="DR117" i="9"/>
  <c r="HF117" i="9" s="1"/>
  <c r="EN116" i="9"/>
  <c r="IB116" i="9" s="1"/>
  <c r="ER137" i="9"/>
  <c r="IF137" i="9" s="1"/>
  <c r="EP137" i="9"/>
  <c r="ID137" i="9" s="1"/>
  <c r="EQ137" i="9"/>
  <c r="IE137" i="9" s="1"/>
  <c r="EO137" i="9"/>
  <c r="IC137" i="9" s="1"/>
  <c r="EN137" i="9"/>
  <c r="IB137" i="9" s="1"/>
  <c r="EF137" i="9"/>
  <c r="HT137" i="9" s="1"/>
  <c r="EC137" i="9"/>
  <c r="HQ137" i="9" s="1"/>
  <c r="EH137" i="9"/>
  <c r="HV137" i="9" s="1"/>
  <c r="EE137" i="9"/>
  <c r="HS137" i="9" s="1"/>
  <c r="EJ137" i="9"/>
  <c r="HX137" i="9" s="1"/>
  <c r="EG137" i="9"/>
  <c r="HU137" i="9" s="1"/>
  <c r="EI137" i="9"/>
  <c r="HW137" i="9" s="1"/>
  <c r="EM137" i="9"/>
  <c r="IA137" i="9" s="1"/>
  <c r="EB137" i="9"/>
  <c r="HP137" i="9" s="1"/>
  <c r="ED137" i="9"/>
  <c r="HR137" i="9" s="1"/>
  <c r="EL137" i="9"/>
  <c r="HZ137" i="9" s="1"/>
  <c r="EK137" i="9"/>
  <c r="HY137" i="9" s="1"/>
  <c r="EA137" i="9"/>
  <c r="HO137" i="9" s="1"/>
  <c r="DZ137" i="9"/>
  <c r="HN137" i="9" s="1"/>
  <c r="DY137" i="9"/>
  <c r="HM137" i="9" s="1"/>
  <c r="DX137" i="9"/>
  <c r="HL137" i="9" s="1"/>
  <c r="DW137" i="9"/>
  <c r="HK137" i="9" s="1"/>
  <c r="DV137" i="9"/>
  <c r="HJ137" i="9" s="1"/>
  <c r="DU137" i="9"/>
  <c r="HI137" i="9" s="1"/>
  <c r="DT137" i="9"/>
  <c r="HH137" i="9" s="1"/>
  <c r="DR137" i="9"/>
  <c r="HF137" i="9" s="1"/>
  <c r="DQ137" i="9"/>
  <c r="HE137" i="9" s="1"/>
  <c r="DP137" i="9"/>
  <c r="HD137" i="9" s="1"/>
  <c r="DO137" i="9"/>
  <c r="HC137" i="9" s="1"/>
  <c r="DN137" i="9"/>
  <c r="HB137" i="9" s="1"/>
  <c r="DM137" i="9"/>
  <c r="HA137" i="9" s="1"/>
  <c r="DE137" i="9"/>
  <c r="GS137" i="9" s="1"/>
  <c r="CT137" i="9"/>
  <c r="GH137" i="9" s="1"/>
  <c r="DJ137" i="9"/>
  <c r="GX137" i="9" s="1"/>
  <c r="CU137" i="9"/>
  <c r="GI137" i="9" s="1"/>
  <c r="DK137" i="9"/>
  <c r="GY137" i="9" s="1"/>
  <c r="CS137" i="9"/>
  <c r="GG137" i="9" s="1"/>
  <c r="DI137" i="9"/>
  <c r="GW137" i="9" s="1"/>
  <c r="CX137" i="9"/>
  <c r="GL137" i="9" s="1"/>
  <c r="CY137" i="9"/>
  <c r="GM137" i="9" s="1"/>
  <c r="CW137" i="9"/>
  <c r="GK137" i="9" s="1"/>
  <c r="DS137" i="9"/>
  <c r="HG137" i="9" s="1"/>
  <c r="DB137" i="9"/>
  <c r="GP137" i="9" s="1"/>
  <c r="DC137" i="9"/>
  <c r="GQ137" i="9" s="1"/>
  <c r="DA137" i="9"/>
  <c r="GO137" i="9" s="1"/>
  <c r="DF137" i="9"/>
  <c r="GT137" i="9" s="1"/>
  <c r="DG137" i="9"/>
  <c r="GU137" i="9" s="1"/>
  <c r="CZ137" i="9"/>
  <c r="GN137" i="9" s="1"/>
  <c r="ED151" i="9"/>
  <c r="HR151" i="9" s="1"/>
  <c r="EB151" i="9"/>
  <c r="HP151" i="9" s="1"/>
  <c r="EC151" i="9"/>
  <c r="HQ151" i="9" s="1"/>
  <c r="DZ151" i="9"/>
  <c r="HN151" i="9" s="1"/>
  <c r="EA151" i="9"/>
  <c r="HO151" i="9" s="1"/>
  <c r="DQ151" i="9"/>
  <c r="HE151" i="9" s="1"/>
  <c r="DV151" i="9"/>
  <c r="HJ151" i="9" s="1"/>
  <c r="DU151" i="9"/>
  <c r="HI151" i="9" s="1"/>
  <c r="DP151" i="9"/>
  <c r="HD151" i="9" s="1"/>
  <c r="DY151" i="9"/>
  <c r="HM151" i="9" s="1"/>
  <c r="DN151" i="9"/>
  <c r="HB151" i="9" s="1"/>
  <c r="DO151" i="9"/>
  <c r="HC151" i="9" s="1"/>
  <c r="DT151" i="9"/>
  <c r="HH151" i="9" s="1"/>
  <c r="DR151" i="9"/>
  <c r="HF151" i="9" s="1"/>
  <c r="DS151" i="9"/>
  <c r="HG151" i="9" s="1"/>
  <c r="DX151" i="9"/>
  <c r="HL151" i="9" s="1"/>
  <c r="DW151" i="9"/>
  <c r="HK151" i="9" s="1"/>
  <c r="DM151" i="9"/>
  <c r="HA151" i="9" s="1"/>
  <c r="DL151" i="9"/>
  <c r="GZ151" i="9" s="1"/>
  <c r="DK151" i="9"/>
  <c r="GY151" i="9" s="1"/>
  <c r="DJ151" i="9"/>
  <c r="GX151" i="9" s="1"/>
  <c r="DI151" i="9"/>
  <c r="GW151" i="9" s="1"/>
  <c r="DH151" i="9"/>
  <c r="GV151" i="9" s="1"/>
  <c r="DG151" i="9"/>
  <c r="GU151" i="9" s="1"/>
  <c r="DF151" i="9"/>
  <c r="GT151" i="9" s="1"/>
  <c r="DD151" i="9"/>
  <c r="GR151" i="9" s="1"/>
  <c r="DC151" i="9"/>
  <c r="GQ151" i="9" s="1"/>
  <c r="DB151" i="9"/>
  <c r="GP151" i="9" s="1"/>
  <c r="DA151" i="9"/>
  <c r="GO151" i="9" s="1"/>
  <c r="CZ151" i="9"/>
  <c r="GN151" i="9" s="1"/>
  <c r="CY151" i="9"/>
  <c r="GM151" i="9" s="1"/>
  <c r="CX151" i="9"/>
  <c r="GL151" i="9" s="1"/>
  <c r="CU151" i="9"/>
  <c r="GI151" i="9" s="1"/>
  <c r="CR151" i="9"/>
  <c r="GF151" i="9" s="1"/>
  <c r="CT151" i="9"/>
  <c r="GH151" i="9" s="1"/>
  <c r="DE151" i="9"/>
  <c r="GS151" i="9" s="1"/>
  <c r="CV151" i="9"/>
  <c r="GJ151" i="9" s="1"/>
  <c r="CS151" i="9"/>
  <c r="GG151" i="9" s="1"/>
  <c r="EI121" i="9"/>
  <c r="HW121" i="9" s="1"/>
  <c r="EM142" i="9"/>
  <c r="IA142" i="9" s="1"/>
  <c r="EI142" i="9"/>
  <c r="HW142" i="9" s="1"/>
  <c r="EK142" i="9"/>
  <c r="HY142" i="9" s="1"/>
  <c r="EL142" i="9"/>
  <c r="HZ142" i="9" s="1"/>
  <c r="EJ142" i="9"/>
  <c r="HX142" i="9" s="1"/>
  <c r="DZ142" i="9"/>
  <c r="HN142" i="9" s="1"/>
  <c r="EE142" i="9"/>
  <c r="HS142" i="9" s="1"/>
  <c r="ED142" i="9"/>
  <c r="HR142" i="9" s="1"/>
  <c r="DY142" i="9"/>
  <c r="HM142" i="9" s="1"/>
  <c r="EH142" i="9"/>
  <c r="HV142" i="9" s="1"/>
  <c r="DW142" i="9"/>
  <c r="HK142" i="9" s="1"/>
  <c r="DX142" i="9"/>
  <c r="HL142" i="9" s="1"/>
  <c r="EC142" i="9"/>
  <c r="HQ142" i="9" s="1"/>
  <c r="EA142" i="9"/>
  <c r="HO142" i="9" s="1"/>
  <c r="EB142" i="9"/>
  <c r="HP142" i="9" s="1"/>
  <c r="EF142" i="9"/>
  <c r="HT142" i="9" s="1"/>
  <c r="EG142" i="9"/>
  <c r="HU142" i="9" s="1"/>
  <c r="DV142" i="9"/>
  <c r="HJ142" i="9" s="1"/>
  <c r="DU142" i="9"/>
  <c r="HI142" i="9" s="1"/>
  <c r="DT142" i="9"/>
  <c r="HH142" i="9" s="1"/>
  <c r="DS142" i="9"/>
  <c r="HG142" i="9" s="1"/>
  <c r="DR142" i="9"/>
  <c r="HF142" i="9" s="1"/>
  <c r="DQ142" i="9"/>
  <c r="HE142" i="9" s="1"/>
  <c r="DP142" i="9"/>
  <c r="HD142" i="9" s="1"/>
  <c r="DO142" i="9"/>
  <c r="HC142" i="9" s="1"/>
  <c r="DM142" i="9"/>
  <c r="HA142" i="9" s="1"/>
  <c r="DL142" i="9"/>
  <c r="GZ142" i="9" s="1"/>
  <c r="DK142" i="9"/>
  <c r="GY142" i="9" s="1"/>
  <c r="DJ142" i="9"/>
  <c r="GX142" i="9" s="1"/>
  <c r="DI142" i="9"/>
  <c r="GW142" i="9" s="1"/>
  <c r="DH142" i="9"/>
  <c r="GV142" i="9" s="1"/>
  <c r="DD142" i="9"/>
  <c r="GR142" i="9" s="1"/>
  <c r="DE142" i="9"/>
  <c r="GS142" i="9" s="1"/>
  <c r="DB142" i="9"/>
  <c r="GP142" i="9" s="1"/>
  <c r="CR142" i="9"/>
  <c r="GF142" i="9" s="1"/>
  <c r="DN142" i="9"/>
  <c r="HB142" i="9" s="1"/>
  <c r="CS142" i="9"/>
  <c r="GG142" i="9" s="1"/>
  <c r="DF142" i="9"/>
  <c r="GT142" i="9" s="1"/>
  <c r="CV142" i="9"/>
  <c r="GJ142" i="9" s="1"/>
  <c r="CW142" i="9"/>
  <c r="GK142" i="9" s="1"/>
  <c r="CT142" i="9"/>
  <c r="GH142" i="9" s="1"/>
  <c r="CZ142" i="9"/>
  <c r="GN142" i="9" s="1"/>
  <c r="DA142" i="9"/>
  <c r="GO142" i="9" s="1"/>
  <c r="CX142" i="9"/>
  <c r="GL142" i="9" s="1"/>
  <c r="CY142" i="9"/>
  <c r="GM142" i="9" s="1"/>
  <c r="FC126" i="9"/>
  <c r="IQ126" i="9" s="1"/>
  <c r="EZ126" i="9"/>
  <c r="IN126" i="9" s="1"/>
  <c r="FA126" i="9"/>
  <c r="IO126" i="9" s="1"/>
  <c r="FB126" i="9"/>
  <c r="IP126" i="9" s="1"/>
  <c r="EY126" i="9"/>
  <c r="IM126" i="9" s="1"/>
  <c r="EP126" i="9"/>
  <c r="ID126" i="9" s="1"/>
  <c r="EU126" i="9"/>
  <c r="II126" i="9" s="1"/>
  <c r="ET126" i="9"/>
  <c r="IH126" i="9" s="1"/>
  <c r="EO126" i="9"/>
  <c r="IC126" i="9" s="1"/>
  <c r="EX126" i="9"/>
  <c r="IL126" i="9" s="1"/>
  <c r="EM126" i="9"/>
  <c r="IA126" i="9" s="1"/>
  <c r="EN126" i="9"/>
  <c r="IB126" i="9" s="1"/>
  <c r="ES126" i="9"/>
  <c r="IG126" i="9" s="1"/>
  <c r="EQ126" i="9"/>
  <c r="IE126" i="9" s="1"/>
  <c r="ER126" i="9"/>
  <c r="IF126" i="9" s="1"/>
  <c r="EW126" i="9"/>
  <c r="IK126" i="9" s="1"/>
  <c r="EV126" i="9"/>
  <c r="IJ126" i="9" s="1"/>
  <c r="EL126" i="9"/>
  <c r="HZ126" i="9" s="1"/>
  <c r="EK126" i="9"/>
  <c r="HY126" i="9" s="1"/>
  <c r="EJ126" i="9"/>
  <c r="HX126" i="9" s="1"/>
  <c r="EI126" i="9"/>
  <c r="HW126" i="9" s="1"/>
  <c r="EH126" i="9"/>
  <c r="HV126" i="9" s="1"/>
  <c r="EG126" i="9"/>
  <c r="HU126" i="9" s="1"/>
  <c r="EF126" i="9"/>
  <c r="HT126" i="9" s="1"/>
  <c r="EE126" i="9"/>
  <c r="HS126" i="9" s="1"/>
  <c r="EC126" i="9"/>
  <c r="HQ126" i="9" s="1"/>
  <c r="EB126" i="9"/>
  <c r="HP126" i="9" s="1"/>
  <c r="EA126" i="9"/>
  <c r="HO126" i="9" s="1"/>
  <c r="DZ126" i="9"/>
  <c r="HN126" i="9" s="1"/>
  <c r="DY126" i="9"/>
  <c r="HM126" i="9" s="1"/>
  <c r="DX126" i="9"/>
  <c r="HL126" i="9" s="1"/>
  <c r="CV126" i="9"/>
  <c r="GJ126" i="9" s="1"/>
  <c r="DL126" i="9"/>
  <c r="GZ126" i="9" s="1"/>
  <c r="CW126" i="9"/>
  <c r="GK126" i="9" s="1"/>
  <c r="DM126" i="9"/>
  <c r="HA126" i="9" s="1"/>
  <c r="CT126" i="9"/>
  <c r="GH126" i="9" s="1"/>
  <c r="DJ126" i="9"/>
  <c r="GX126" i="9" s="1"/>
  <c r="CZ126" i="9"/>
  <c r="GN126" i="9" s="1"/>
  <c r="DP126" i="9"/>
  <c r="HD126" i="9" s="1"/>
  <c r="DA126" i="9"/>
  <c r="GO126" i="9" s="1"/>
  <c r="DQ126" i="9"/>
  <c r="HE126" i="9" s="1"/>
  <c r="CX126" i="9"/>
  <c r="GL126" i="9" s="1"/>
  <c r="DN126" i="9"/>
  <c r="HB126" i="9" s="1"/>
  <c r="DD126" i="9"/>
  <c r="GR126" i="9" s="1"/>
  <c r="DT126" i="9"/>
  <c r="HH126" i="9" s="1"/>
  <c r="DE126" i="9"/>
  <c r="GS126" i="9" s="1"/>
  <c r="DU126" i="9"/>
  <c r="HI126" i="9" s="1"/>
  <c r="DB126" i="9"/>
  <c r="GP126" i="9" s="1"/>
  <c r="DR126" i="9"/>
  <c r="HF126" i="9" s="1"/>
  <c r="CR126" i="9"/>
  <c r="GF126" i="9" s="1"/>
  <c r="DH126" i="9"/>
  <c r="GV126" i="9" s="1"/>
  <c r="ED126" i="9"/>
  <c r="HR126" i="9" s="1"/>
  <c r="CS126" i="9"/>
  <c r="GG126" i="9" s="1"/>
  <c r="DI126" i="9"/>
  <c r="GW126" i="9" s="1"/>
  <c r="DF126" i="9"/>
  <c r="GT126" i="9" s="1"/>
  <c r="DV126" i="9"/>
  <c r="HJ126" i="9" s="1"/>
  <c r="DG126" i="9"/>
  <c r="GU126" i="9" s="1"/>
  <c r="DW126" i="9"/>
  <c r="HK126" i="9" s="1"/>
  <c r="FO114" i="9"/>
  <c r="JC114" i="9" s="1"/>
  <c r="FM114" i="9"/>
  <c r="JA114" i="9" s="1"/>
  <c r="FK114" i="9"/>
  <c r="IY114" i="9" s="1"/>
  <c r="FN114" i="9"/>
  <c r="JB114" i="9" s="1"/>
  <c r="FL114" i="9"/>
  <c r="IZ114" i="9" s="1"/>
  <c r="FB114" i="9"/>
  <c r="IP114" i="9" s="1"/>
  <c r="FG114" i="9"/>
  <c r="IU114" i="9" s="1"/>
  <c r="FF114" i="9"/>
  <c r="IT114" i="9" s="1"/>
  <c r="FA114" i="9"/>
  <c r="IO114" i="9" s="1"/>
  <c r="FJ114" i="9"/>
  <c r="IX114" i="9" s="1"/>
  <c r="EY114" i="9"/>
  <c r="IM114" i="9" s="1"/>
  <c r="EZ114" i="9"/>
  <c r="IN114" i="9" s="1"/>
  <c r="FE114" i="9"/>
  <c r="IS114" i="9" s="1"/>
  <c r="FC114" i="9"/>
  <c r="IQ114" i="9" s="1"/>
  <c r="FD114" i="9"/>
  <c r="IR114" i="9" s="1"/>
  <c r="FI114" i="9"/>
  <c r="IW114" i="9" s="1"/>
  <c r="FH114" i="9"/>
  <c r="IV114" i="9" s="1"/>
  <c r="EX114" i="9"/>
  <c r="IL114" i="9" s="1"/>
  <c r="EW114" i="9"/>
  <c r="IK114" i="9" s="1"/>
  <c r="EV114" i="9"/>
  <c r="IJ114" i="9" s="1"/>
  <c r="EU114" i="9"/>
  <c r="II114" i="9" s="1"/>
  <c r="ET114" i="9"/>
  <c r="IH114" i="9" s="1"/>
  <c r="ES114" i="9"/>
  <c r="IG114" i="9" s="1"/>
  <c r="ER114" i="9"/>
  <c r="IF114" i="9" s="1"/>
  <c r="EQ114" i="9"/>
  <c r="IE114" i="9" s="1"/>
  <c r="EO114" i="9"/>
  <c r="IC114" i="9" s="1"/>
  <c r="EN114" i="9"/>
  <c r="IB114" i="9" s="1"/>
  <c r="EM114" i="9"/>
  <c r="IA114" i="9" s="1"/>
  <c r="EL114" i="9"/>
  <c r="HZ114" i="9" s="1"/>
  <c r="EK114" i="9"/>
  <c r="HY114" i="9" s="1"/>
  <c r="EJ114" i="9"/>
  <c r="HX114" i="9" s="1"/>
  <c r="CX114" i="9"/>
  <c r="GL114" i="9" s="1"/>
  <c r="DN114" i="9"/>
  <c r="HB114" i="9" s="1"/>
  <c r="ED114" i="9"/>
  <c r="HR114" i="9" s="1"/>
  <c r="DG114" i="9"/>
  <c r="GU114" i="9" s="1"/>
  <c r="DW114" i="9"/>
  <c r="HK114" i="9" s="1"/>
  <c r="CR114" i="9"/>
  <c r="GF114" i="9" s="1"/>
  <c r="DH114" i="9"/>
  <c r="GV114" i="9" s="1"/>
  <c r="DX114" i="9"/>
  <c r="HL114" i="9" s="1"/>
  <c r="DA114" i="9"/>
  <c r="GO114" i="9" s="1"/>
  <c r="DQ114" i="9"/>
  <c r="HE114" i="9" s="1"/>
  <c r="EG114" i="9"/>
  <c r="HU114" i="9" s="1"/>
  <c r="DB114" i="9"/>
  <c r="GP114" i="9" s="1"/>
  <c r="DR114" i="9"/>
  <c r="HF114" i="9" s="1"/>
  <c r="EH114" i="9"/>
  <c r="HV114" i="9" s="1"/>
  <c r="CU114" i="9"/>
  <c r="GI114" i="9" s="1"/>
  <c r="DK114" i="9"/>
  <c r="GY114" i="9" s="1"/>
  <c r="EA114" i="9"/>
  <c r="HO114" i="9" s="1"/>
  <c r="CV114" i="9"/>
  <c r="GJ114" i="9" s="1"/>
  <c r="DL114" i="9"/>
  <c r="GZ114" i="9" s="1"/>
  <c r="EB114" i="9"/>
  <c r="HP114" i="9" s="1"/>
  <c r="DE114" i="9"/>
  <c r="GS114" i="9" s="1"/>
  <c r="DU114" i="9"/>
  <c r="HI114" i="9" s="1"/>
  <c r="DF114" i="9"/>
  <c r="GT114" i="9" s="1"/>
  <c r="DV114" i="9"/>
  <c r="HJ114" i="9" s="1"/>
  <c r="CY114" i="9"/>
  <c r="GM114" i="9" s="1"/>
  <c r="DO114" i="9"/>
  <c r="HC114" i="9" s="1"/>
  <c r="EE114" i="9"/>
  <c r="HS114" i="9" s="1"/>
  <c r="CZ114" i="9"/>
  <c r="GN114" i="9" s="1"/>
  <c r="DP114" i="9"/>
  <c r="HD114" i="9" s="1"/>
  <c r="EF114" i="9"/>
  <c r="HT114" i="9" s="1"/>
  <c r="CS114" i="9"/>
  <c r="GG114" i="9" s="1"/>
  <c r="DI114" i="9"/>
  <c r="GW114" i="9" s="1"/>
  <c r="DY114" i="9"/>
  <c r="HM114" i="9" s="1"/>
  <c r="CT114" i="9"/>
  <c r="GH114" i="9" s="1"/>
  <c r="DJ114" i="9"/>
  <c r="GX114" i="9" s="1"/>
  <c r="DZ114" i="9"/>
  <c r="HN114" i="9" s="1"/>
  <c r="DC114" i="9"/>
  <c r="GQ114" i="9" s="1"/>
  <c r="DS114" i="9"/>
  <c r="HG114" i="9" s="1"/>
  <c r="EI114" i="9"/>
  <c r="HW114" i="9" s="1"/>
  <c r="DD114" i="9"/>
  <c r="GR114" i="9" s="1"/>
  <c r="DT114" i="9"/>
  <c r="HH114" i="9" s="1"/>
  <c r="EP114" i="9"/>
  <c r="ID114" i="9" s="1"/>
  <c r="CW114" i="9"/>
  <c r="GK114" i="9" s="1"/>
  <c r="DM114" i="9"/>
  <c r="HA114" i="9" s="1"/>
  <c r="EC114" i="9"/>
  <c r="HQ114" i="9" s="1"/>
  <c r="ES136" i="9"/>
  <c r="IG136" i="9" s="1"/>
  <c r="EO136" i="9"/>
  <c r="IC136" i="9" s="1"/>
  <c r="EQ136" i="9"/>
  <c r="IE136" i="9" s="1"/>
  <c r="EP136" i="9"/>
  <c r="ID136" i="9" s="1"/>
  <c r="ER136" i="9"/>
  <c r="IF136" i="9" s="1"/>
  <c r="EN136" i="9"/>
  <c r="IB136" i="9" s="1"/>
  <c r="EC136" i="9"/>
  <c r="HQ136" i="9" s="1"/>
  <c r="EG136" i="9"/>
  <c r="HU136" i="9" s="1"/>
  <c r="EE136" i="9"/>
  <c r="HS136" i="9" s="1"/>
  <c r="EF136" i="9"/>
  <c r="HT136" i="9" s="1"/>
  <c r="EK136" i="9"/>
  <c r="HY136" i="9" s="1"/>
  <c r="ED136" i="9"/>
  <c r="HR136" i="9" s="1"/>
  <c r="EI136" i="9"/>
  <c r="HW136" i="9" s="1"/>
  <c r="EJ136" i="9"/>
  <c r="HX136" i="9" s="1"/>
  <c r="EH136" i="9"/>
  <c r="HV136" i="9" s="1"/>
  <c r="EL136" i="9"/>
  <c r="HZ136" i="9" s="1"/>
  <c r="EM136" i="9"/>
  <c r="IA136" i="9" s="1"/>
  <c r="EB136" i="9"/>
  <c r="HP136" i="9" s="1"/>
  <c r="EA136" i="9"/>
  <c r="HO136" i="9" s="1"/>
  <c r="DZ136" i="9"/>
  <c r="HN136" i="9" s="1"/>
  <c r="DY136" i="9"/>
  <c r="HM136" i="9" s="1"/>
  <c r="DX136" i="9"/>
  <c r="HL136" i="9" s="1"/>
  <c r="DW136" i="9"/>
  <c r="HK136" i="9" s="1"/>
  <c r="DV136" i="9"/>
  <c r="HJ136" i="9" s="1"/>
  <c r="DU136" i="9"/>
  <c r="HI136" i="9" s="1"/>
  <c r="DS136" i="9"/>
  <c r="HG136" i="9" s="1"/>
  <c r="DR136" i="9"/>
  <c r="HF136" i="9" s="1"/>
  <c r="DQ136" i="9"/>
  <c r="HE136" i="9" s="1"/>
  <c r="DP136" i="9"/>
  <c r="HD136" i="9" s="1"/>
  <c r="DO136" i="9"/>
  <c r="HC136" i="9" s="1"/>
  <c r="DN136" i="9"/>
  <c r="HB136" i="9" s="1"/>
  <c r="CW136" i="9"/>
  <c r="GK136" i="9" s="1"/>
  <c r="DM136" i="9"/>
  <c r="HA136" i="9" s="1"/>
  <c r="DB136" i="9"/>
  <c r="GP136" i="9" s="1"/>
  <c r="CY136" i="9"/>
  <c r="GM136" i="9" s="1"/>
  <c r="DA136" i="9"/>
  <c r="GO136" i="9" s="1"/>
  <c r="DF136" i="9"/>
  <c r="GT136" i="9" s="1"/>
  <c r="DC136" i="9"/>
  <c r="GQ136" i="9" s="1"/>
  <c r="DE136" i="9"/>
  <c r="GS136" i="9" s="1"/>
  <c r="CT136" i="9"/>
  <c r="GH136" i="9" s="1"/>
  <c r="DJ136" i="9"/>
  <c r="GX136" i="9" s="1"/>
  <c r="DG136" i="9"/>
  <c r="GU136" i="9" s="1"/>
  <c r="CS136" i="9"/>
  <c r="GG136" i="9" s="1"/>
  <c r="DI136" i="9"/>
  <c r="GW136" i="9" s="1"/>
  <c r="CX136" i="9"/>
  <c r="GL136" i="9" s="1"/>
  <c r="DT136" i="9"/>
  <c r="HH136" i="9" s="1"/>
  <c r="CU136" i="9"/>
  <c r="GI136" i="9" s="1"/>
  <c r="DK136" i="9"/>
  <c r="GY136" i="9" s="1"/>
  <c r="CR136" i="9"/>
  <c r="GF136" i="9" s="1"/>
  <c r="DH136" i="9"/>
  <c r="GV136" i="9" s="1"/>
  <c r="FX105" i="9"/>
  <c r="JL105" i="9" s="1"/>
  <c r="FW105" i="9"/>
  <c r="JK105" i="9" s="1"/>
  <c r="FV105" i="9"/>
  <c r="JJ105" i="9" s="1"/>
  <c r="FU105" i="9"/>
  <c r="JI105" i="9" s="1"/>
  <c r="FT105" i="9"/>
  <c r="JH105" i="9" s="1"/>
  <c r="FP105" i="9"/>
  <c r="JD105" i="9" s="1"/>
  <c r="FS105" i="9"/>
  <c r="JG105" i="9" s="1"/>
  <c r="FI105" i="9"/>
  <c r="IW105" i="9" s="1"/>
  <c r="FN105" i="9"/>
  <c r="JB105" i="9" s="1"/>
  <c r="FM105" i="9"/>
  <c r="JA105" i="9" s="1"/>
  <c r="FL105" i="9"/>
  <c r="IZ105" i="9" s="1"/>
  <c r="FK105" i="9"/>
  <c r="IY105" i="9" s="1"/>
  <c r="FH105" i="9"/>
  <c r="IV105" i="9" s="1"/>
  <c r="FO105" i="9"/>
  <c r="JC105" i="9" s="1"/>
  <c r="FJ105" i="9"/>
  <c r="IX105" i="9" s="1"/>
  <c r="FR105" i="9"/>
  <c r="JF105" i="9" s="1"/>
  <c r="FQ105" i="9"/>
  <c r="JE105" i="9" s="1"/>
  <c r="FG105" i="9"/>
  <c r="IU105" i="9" s="1"/>
  <c r="FF105" i="9"/>
  <c r="IT105" i="9" s="1"/>
  <c r="FE105" i="9"/>
  <c r="IS105" i="9" s="1"/>
  <c r="FD105" i="9"/>
  <c r="IR105" i="9" s="1"/>
  <c r="FC105" i="9"/>
  <c r="IQ105" i="9" s="1"/>
  <c r="FB105" i="9"/>
  <c r="IP105" i="9" s="1"/>
  <c r="FA105" i="9"/>
  <c r="IO105" i="9" s="1"/>
  <c r="EZ105" i="9"/>
  <c r="IN105" i="9" s="1"/>
  <c r="EX105" i="9"/>
  <c r="IL105" i="9" s="1"/>
  <c r="EW105" i="9"/>
  <c r="IK105" i="9" s="1"/>
  <c r="EV105" i="9"/>
  <c r="IJ105" i="9" s="1"/>
  <c r="EU105" i="9"/>
  <c r="II105" i="9" s="1"/>
  <c r="ET105" i="9"/>
  <c r="IH105" i="9" s="1"/>
  <c r="ES105" i="9"/>
  <c r="IG105" i="9" s="1"/>
  <c r="CS105" i="9"/>
  <c r="GG105" i="9" s="1"/>
  <c r="DI105" i="9"/>
  <c r="GW105" i="9" s="1"/>
  <c r="DY105" i="9"/>
  <c r="HM105" i="9" s="1"/>
  <c r="EO105" i="9"/>
  <c r="IC105" i="9" s="1"/>
  <c r="CX105" i="9"/>
  <c r="GL105" i="9" s="1"/>
  <c r="DN105" i="9"/>
  <c r="HB105" i="9" s="1"/>
  <c r="ED105" i="9"/>
  <c r="HR105" i="9" s="1"/>
  <c r="CU105" i="9"/>
  <c r="GI105" i="9" s="1"/>
  <c r="DK105" i="9"/>
  <c r="GY105" i="9" s="1"/>
  <c r="EA105" i="9"/>
  <c r="HO105" i="9" s="1"/>
  <c r="EQ105" i="9"/>
  <c r="IE105" i="9" s="1"/>
  <c r="CV105" i="9"/>
  <c r="GJ105" i="9" s="1"/>
  <c r="DL105" i="9"/>
  <c r="GZ105" i="9" s="1"/>
  <c r="EB105" i="9"/>
  <c r="HP105" i="9" s="1"/>
  <c r="ER105" i="9"/>
  <c r="IF105" i="9" s="1"/>
  <c r="CW105" i="9"/>
  <c r="GK105" i="9" s="1"/>
  <c r="DM105" i="9"/>
  <c r="HA105" i="9" s="1"/>
  <c r="EC105" i="9"/>
  <c r="HQ105" i="9" s="1"/>
  <c r="EY105" i="9"/>
  <c r="IM105" i="9" s="1"/>
  <c r="DB105" i="9"/>
  <c r="GP105" i="9" s="1"/>
  <c r="DR105" i="9"/>
  <c r="HF105" i="9" s="1"/>
  <c r="EH105" i="9"/>
  <c r="HV105" i="9" s="1"/>
  <c r="CY105" i="9"/>
  <c r="GM105" i="9" s="1"/>
  <c r="DO105" i="9"/>
  <c r="HC105" i="9" s="1"/>
  <c r="EE105" i="9"/>
  <c r="HS105" i="9" s="1"/>
  <c r="CZ105" i="9"/>
  <c r="GN105" i="9" s="1"/>
  <c r="DP105" i="9"/>
  <c r="HD105" i="9" s="1"/>
  <c r="EF105" i="9"/>
  <c r="HT105" i="9" s="1"/>
  <c r="DA105" i="9"/>
  <c r="GO105" i="9" s="1"/>
  <c r="DQ105" i="9"/>
  <c r="HE105" i="9" s="1"/>
  <c r="EG105" i="9"/>
  <c r="HU105" i="9" s="1"/>
  <c r="DF105" i="9"/>
  <c r="GT105" i="9" s="1"/>
  <c r="DV105" i="9"/>
  <c r="HJ105" i="9" s="1"/>
  <c r="EL105" i="9"/>
  <c r="HZ105" i="9" s="1"/>
  <c r="DC105" i="9"/>
  <c r="GQ105" i="9" s="1"/>
  <c r="DS105" i="9"/>
  <c r="HG105" i="9" s="1"/>
  <c r="EI105" i="9"/>
  <c r="HW105" i="9" s="1"/>
  <c r="DD105" i="9"/>
  <c r="GR105" i="9" s="1"/>
  <c r="DT105" i="9"/>
  <c r="HH105" i="9" s="1"/>
  <c r="EJ105" i="9"/>
  <c r="HX105" i="9" s="1"/>
  <c r="DE105" i="9"/>
  <c r="GS105" i="9" s="1"/>
  <c r="DU105" i="9"/>
  <c r="HI105" i="9" s="1"/>
  <c r="EK105" i="9"/>
  <c r="HY105" i="9" s="1"/>
  <c r="CT105" i="9"/>
  <c r="GH105" i="9" s="1"/>
  <c r="DJ105" i="9"/>
  <c r="GX105" i="9" s="1"/>
  <c r="DZ105" i="9"/>
  <c r="HN105" i="9" s="1"/>
  <c r="EP105" i="9"/>
  <c r="ID105" i="9" s="1"/>
  <c r="DG105" i="9"/>
  <c r="GU105" i="9" s="1"/>
  <c r="DW105" i="9"/>
  <c r="HK105" i="9" s="1"/>
  <c r="EM105" i="9"/>
  <c r="IA105" i="9" s="1"/>
  <c r="CR105" i="9"/>
  <c r="GF105" i="9" s="1"/>
  <c r="DH105" i="9"/>
  <c r="GV105" i="9" s="1"/>
  <c r="DX105" i="9"/>
  <c r="HL105" i="9" s="1"/>
  <c r="EN105" i="9"/>
  <c r="IB105" i="9" s="1"/>
  <c r="DY156" i="9"/>
  <c r="HM156" i="9" s="1"/>
  <c r="DV156" i="9"/>
  <c r="HJ156" i="9" s="1"/>
  <c r="DW156" i="9"/>
  <c r="HK156" i="9" s="1"/>
  <c r="DU156" i="9"/>
  <c r="HI156" i="9" s="1"/>
  <c r="DX156" i="9"/>
  <c r="HL156" i="9" s="1"/>
  <c r="DP156" i="9"/>
  <c r="HD156" i="9" s="1"/>
  <c r="DJ156" i="9"/>
  <c r="GX156" i="9" s="1"/>
  <c r="DO156" i="9"/>
  <c r="HC156" i="9" s="1"/>
  <c r="DT156" i="9"/>
  <c r="HH156" i="9" s="1"/>
  <c r="DI156" i="9"/>
  <c r="GW156" i="9" s="1"/>
  <c r="DN156" i="9"/>
  <c r="HB156" i="9" s="1"/>
  <c r="DM156" i="9"/>
  <c r="HA156" i="9" s="1"/>
  <c r="DL156" i="9"/>
  <c r="GZ156" i="9" s="1"/>
  <c r="DQ156" i="9"/>
  <c r="HE156" i="9" s="1"/>
  <c r="DK156" i="9"/>
  <c r="GY156" i="9" s="1"/>
  <c r="DS156" i="9"/>
  <c r="HG156" i="9" s="1"/>
  <c r="DR156" i="9"/>
  <c r="HF156" i="9" s="1"/>
  <c r="DH156" i="9"/>
  <c r="GV156" i="9" s="1"/>
  <c r="DG156" i="9"/>
  <c r="GU156" i="9" s="1"/>
  <c r="DF156" i="9"/>
  <c r="GT156" i="9" s="1"/>
  <c r="DE156" i="9"/>
  <c r="GS156" i="9" s="1"/>
  <c r="DD156" i="9"/>
  <c r="GR156" i="9" s="1"/>
  <c r="DC156" i="9"/>
  <c r="GQ156" i="9" s="1"/>
  <c r="DB156" i="9"/>
  <c r="GP156" i="9" s="1"/>
  <c r="DA156" i="9"/>
  <c r="GO156" i="9" s="1"/>
  <c r="CY156" i="9"/>
  <c r="GM156" i="9" s="1"/>
  <c r="CX156" i="9"/>
  <c r="GL156" i="9" s="1"/>
  <c r="CW156" i="9"/>
  <c r="GK156" i="9" s="1"/>
  <c r="CV156" i="9"/>
  <c r="GJ156" i="9" s="1"/>
  <c r="CU156" i="9"/>
  <c r="GI156" i="9" s="1"/>
  <c r="CT156" i="9"/>
  <c r="GH156" i="9" s="1"/>
  <c r="CR156" i="9"/>
  <c r="GF156" i="9" s="1"/>
  <c r="CS156" i="9"/>
  <c r="GG156" i="9" s="1"/>
  <c r="CZ156" i="9"/>
  <c r="GN156" i="9" s="1"/>
  <c r="EO140" i="9"/>
  <c r="IC140" i="9" s="1"/>
  <c r="EM140" i="9"/>
  <c r="IA140" i="9" s="1"/>
  <c r="EK140" i="9"/>
  <c r="HY140" i="9" s="1"/>
  <c r="EL140" i="9"/>
  <c r="HZ140" i="9" s="1"/>
  <c r="EN140" i="9"/>
  <c r="IB140" i="9" s="1"/>
  <c r="EJ140" i="9"/>
  <c r="HX140" i="9" s="1"/>
  <c r="DY140" i="9"/>
  <c r="HM140" i="9" s="1"/>
  <c r="EC140" i="9"/>
  <c r="HQ140" i="9" s="1"/>
  <c r="EA140" i="9"/>
  <c r="HO140" i="9" s="1"/>
  <c r="EB140" i="9"/>
  <c r="HP140" i="9" s="1"/>
  <c r="EG140" i="9"/>
  <c r="HU140" i="9" s="1"/>
  <c r="DZ140" i="9"/>
  <c r="HN140" i="9" s="1"/>
  <c r="EE140" i="9"/>
  <c r="HS140" i="9" s="1"/>
  <c r="EF140" i="9"/>
  <c r="HT140" i="9" s="1"/>
  <c r="ED140" i="9"/>
  <c r="HR140" i="9" s="1"/>
  <c r="EI140" i="9"/>
  <c r="HW140" i="9" s="1"/>
  <c r="EH140" i="9"/>
  <c r="HV140" i="9" s="1"/>
  <c r="DX140" i="9"/>
  <c r="HL140" i="9" s="1"/>
  <c r="DW140" i="9"/>
  <c r="HK140" i="9" s="1"/>
  <c r="DV140" i="9"/>
  <c r="HJ140" i="9" s="1"/>
  <c r="DU140" i="9"/>
  <c r="HI140" i="9" s="1"/>
  <c r="DT140" i="9"/>
  <c r="HH140" i="9" s="1"/>
  <c r="DS140" i="9"/>
  <c r="HG140" i="9" s="1"/>
  <c r="DR140" i="9"/>
  <c r="HF140" i="9" s="1"/>
  <c r="DQ140" i="9"/>
  <c r="HE140" i="9" s="1"/>
  <c r="DO140" i="9"/>
  <c r="HC140" i="9" s="1"/>
  <c r="DN140" i="9"/>
  <c r="HB140" i="9" s="1"/>
  <c r="DM140" i="9"/>
  <c r="HA140" i="9" s="1"/>
  <c r="DL140" i="9"/>
  <c r="GZ140" i="9" s="1"/>
  <c r="DK140" i="9"/>
  <c r="GY140" i="9" s="1"/>
  <c r="DJ140" i="9"/>
  <c r="GX140" i="9" s="1"/>
  <c r="DG140" i="9"/>
  <c r="GU140" i="9" s="1"/>
  <c r="CV140" i="9"/>
  <c r="GJ140" i="9" s="1"/>
  <c r="CS140" i="9"/>
  <c r="GG140" i="9" s="1"/>
  <c r="DI140" i="9"/>
  <c r="GW140" i="9" s="1"/>
  <c r="CU140" i="9"/>
  <c r="GI140" i="9" s="1"/>
  <c r="CZ140" i="9"/>
  <c r="GN140" i="9" s="1"/>
  <c r="CW140" i="9"/>
  <c r="GK140" i="9" s="1"/>
  <c r="CY140" i="9"/>
  <c r="GM140" i="9" s="1"/>
  <c r="DD140" i="9"/>
  <c r="GR140" i="9" s="1"/>
  <c r="DA140" i="9"/>
  <c r="GO140" i="9" s="1"/>
  <c r="DC140" i="9"/>
  <c r="GQ140" i="9" s="1"/>
  <c r="CR140" i="9"/>
  <c r="GF140" i="9" s="1"/>
  <c r="DH140" i="9"/>
  <c r="GV140" i="9" s="1"/>
  <c r="DE140" i="9"/>
  <c r="GS140" i="9" s="1"/>
  <c r="DB140" i="9"/>
  <c r="GP140" i="9" s="1"/>
  <c r="FE124" i="9"/>
  <c r="IS124" i="9" s="1"/>
  <c r="FD124" i="9"/>
  <c r="IR124" i="9" s="1"/>
  <c r="FB124" i="9"/>
  <c r="IP124" i="9" s="1"/>
  <c r="FA124" i="9"/>
  <c r="IO124" i="9" s="1"/>
  <c r="FC124" i="9"/>
  <c r="IQ124" i="9" s="1"/>
  <c r="EZ124" i="9"/>
  <c r="IN124" i="9" s="1"/>
  <c r="EO124" i="9"/>
  <c r="IC124" i="9" s="1"/>
  <c r="ES124" i="9"/>
  <c r="IG124" i="9" s="1"/>
  <c r="EQ124" i="9"/>
  <c r="IE124" i="9" s="1"/>
  <c r="ER124" i="9"/>
  <c r="IF124" i="9" s="1"/>
  <c r="EW124" i="9"/>
  <c r="IK124" i="9" s="1"/>
  <c r="EP124" i="9"/>
  <c r="ID124" i="9" s="1"/>
  <c r="EU124" i="9"/>
  <c r="II124" i="9" s="1"/>
  <c r="EV124" i="9"/>
  <c r="IJ124" i="9" s="1"/>
  <c r="ET124" i="9"/>
  <c r="IH124" i="9" s="1"/>
  <c r="EY124" i="9"/>
  <c r="IM124" i="9" s="1"/>
  <c r="EX124" i="9"/>
  <c r="IL124" i="9" s="1"/>
  <c r="EN124" i="9"/>
  <c r="IB124" i="9" s="1"/>
  <c r="EM124" i="9"/>
  <c r="IA124" i="9" s="1"/>
  <c r="EL124" i="9"/>
  <c r="HZ124" i="9" s="1"/>
  <c r="EK124" i="9"/>
  <c r="HY124" i="9" s="1"/>
  <c r="EJ124" i="9"/>
  <c r="HX124" i="9" s="1"/>
  <c r="EI124" i="9"/>
  <c r="HW124" i="9" s="1"/>
  <c r="EH124" i="9"/>
  <c r="HV124" i="9" s="1"/>
  <c r="EG124" i="9"/>
  <c r="HU124" i="9" s="1"/>
  <c r="EE124" i="9"/>
  <c r="HS124" i="9" s="1"/>
  <c r="ED124" i="9"/>
  <c r="HR124" i="9" s="1"/>
  <c r="EC124" i="9"/>
  <c r="HQ124" i="9" s="1"/>
  <c r="EB124" i="9"/>
  <c r="HP124" i="9" s="1"/>
  <c r="EA124" i="9"/>
  <c r="HO124" i="9" s="1"/>
  <c r="DZ124" i="9"/>
  <c r="HN124" i="9" s="1"/>
  <c r="CY124" i="9"/>
  <c r="GM124" i="9" s="1"/>
  <c r="DO124" i="9"/>
  <c r="HC124" i="9" s="1"/>
  <c r="DD124" i="9"/>
  <c r="GR124" i="9" s="1"/>
  <c r="DT124" i="9"/>
  <c r="HH124" i="9" s="1"/>
  <c r="DA124" i="9"/>
  <c r="GO124" i="9" s="1"/>
  <c r="DQ124" i="9"/>
  <c r="HE124" i="9" s="1"/>
  <c r="DC124" i="9"/>
  <c r="GQ124" i="9" s="1"/>
  <c r="DS124" i="9"/>
  <c r="HG124" i="9" s="1"/>
  <c r="CR124" i="9"/>
  <c r="GF124" i="9" s="1"/>
  <c r="DH124" i="9"/>
  <c r="GV124" i="9" s="1"/>
  <c r="DX124" i="9"/>
  <c r="HL124" i="9" s="1"/>
  <c r="DE124" i="9"/>
  <c r="GS124" i="9" s="1"/>
  <c r="DU124" i="9"/>
  <c r="HI124" i="9" s="1"/>
  <c r="DG124" i="9"/>
  <c r="GU124" i="9" s="1"/>
  <c r="DW124" i="9"/>
  <c r="HK124" i="9" s="1"/>
  <c r="CV124" i="9"/>
  <c r="GJ124" i="9" s="1"/>
  <c r="DL124" i="9"/>
  <c r="GZ124" i="9" s="1"/>
  <c r="CS124" i="9"/>
  <c r="GG124" i="9" s="1"/>
  <c r="DI124" i="9"/>
  <c r="GW124" i="9" s="1"/>
  <c r="DY124" i="9"/>
  <c r="HM124" i="9" s="1"/>
  <c r="CU124" i="9"/>
  <c r="GI124" i="9" s="1"/>
  <c r="DK124" i="9"/>
  <c r="GY124" i="9" s="1"/>
  <c r="CZ124" i="9"/>
  <c r="GN124" i="9" s="1"/>
  <c r="DP124" i="9"/>
  <c r="HD124" i="9" s="1"/>
  <c r="CW124" i="9"/>
  <c r="GK124" i="9" s="1"/>
  <c r="DM124" i="9"/>
  <c r="HA124" i="9" s="1"/>
  <c r="CT124" i="9"/>
  <c r="GH124" i="9" s="1"/>
  <c r="DJ124" i="9"/>
  <c r="GX124" i="9" s="1"/>
  <c r="EF124" i="9"/>
  <c r="HT124" i="9" s="1"/>
  <c r="EI146" i="9"/>
  <c r="HW146" i="9" s="1"/>
  <c r="EG146" i="9"/>
  <c r="HU146" i="9" s="1"/>
  <c r="EE146" i="9"/>
  <c r="HS146" i="9" s="1"/>
  <c r="EF146" i="9"/>
  <c r="HT146" i="9" s="1"/>
  <c r="EH146" i="9"/>
  <c r="HV146" i="9" s="1"/>
  <c r="DW146" i="9"/>
  <c r="HK146" i="9" s="1"/>
  <c r="DT146" i="9"/>
  <c r="HH146" i="9" s="1"/>
  <c r="DY146" i="9"/>
  <c r="HM146" i="9" s="1"/>
  <c r="DV146" i="9"/>
  <c r="HJ146" i="9" s="1"/>
  <c r="EA146" i="9"/>
  <c r="HO146" i="9" s="1"/>
  <c r="DX146" i="9"/>
  <c r="HL146" i="9" s="1"/>
  <c r="DZ146" i="9"/>
  <c r="HN146" i="9" s="1"/>
  <c r="ED146" i="9"/>
  <c r="HR146" i="9" s="1"/>
  <c r="DS146" i="9"/>
  <c r="HG146" i="9" s="1"/>
  <c r="DU146" i="9"/>
  <c r="HI146" i="9" s="1"/>
  <c r="EC146" i="9"/>
  <c r="HQ146" i="9" s="1"/>
  <c r="EB146" i="9"/>
  <c r="HP146" i="9" s="1"/>
  <c r="DR146" i="9"/>
  <c r="HF146" i="9" s="1"/>
  <c r="DQ146" i="9"/>
  <c r="HE146" i="9" s="1"/>
  <c r="DP146" i="9"/>
  <c r="HD146" i="9" s="1"/>
  <c r="DO146" i="9"/>
  <c r="HC146" i="9" s="1"/>
  <c r="DN146" i="9"/>
  <c r="HB146" i="9" s="1"/>
  <c r="DM146" i="9"/>
  <c r="HA146" i="9" s="1"/>
  <c r="DL146" i="9"/>
  <c r="GZ146" i="9" s="1"/>
  <c r="DK146" i="9"/>
  <c r="GY146" i="9" s="1"/>
  <c r="DI146" i="9"/>
  <c r="GW146" i="9" s="1"/>
  <c r="DH146" i="9"/>
  <c r="GV146" i="9" s="1"/>
  <c r="DG146" i="9"/>
  <c r="GU146" i="9" s="1"/>
  <c r="DF146" i="9"/>
  <c r="GT146" i="9" s="1"/>
  <c r="DE146" i="9"/>
  <c r="GS146" i="9" s="1"/>
  <c r="DD146" i="9"/>
  <c r="GR146" i="9" s="1"/>
  <c r="DB146" i="9"/>
  <c r="GP146" i="9" s="1"/>
  <c r="CU146" i="9"/>
  <c r="GI146" i="9" s="1"/>
  <c r="CV146" i="9"/>
  <c r="GJ146" i="9" s="1"/>
  <c r="CY146" i="9"/>
  <c r="GM146" i="9" s="1"/>
  <c r="CZ146" i="9"/>
  <c r="GN146" i="9" s="1"/>
  <c r="CT146" i="9"/>
  <c r="GH146" i="9" s="1"/>
  <c r="DC146" i="9"/>
  <c r="GQ146" i="9" s="1"/>
  <c r="DJ146" i="9"/>
  <c r="GX146" i="9" s="1"/>
  <c r="CX146" i="9"/>
  <c r="GL146" i="9" s="1"/>
  <c r="CR146" i="9"/>
  <c r="GF146" i="9" s="1"/>
  <c r="CW146" i="9"/>
  <c r="GK146" i="9" s="1"/>
  <c r="FJ119" i="9"/>
  <c r="IX119" i="9" s="1"/>
  <c r="FH119" i="9"/>
  <c r="IV119" i="9" s="1"/>
  <c r="FG119" i="9"/>
  <c r="IU119" i="9" s="1"/>
  <c r="FI119" i="9"/>
  <c r="IW119" i="9" s="1"/>
  <c r="FF119" i="9"/>
  <c r="IT119" i="9" s="1"/>
  <c r="FA119" i="9"/>
  <c r="IO119" i="9" s="1"/>
  <c r="EU119" i="9"/>
  <c r="II119" i="9" s="1"/>
  <c r="EZ119" i="9"/>
  <c r="IN119" i="9" s="1"/>
  <c r="FE119" i="9"/>
  <c r="IS119" i="9" s="1"/>
  <c r="ET119" i="9"/>
  <c r="IH119" i="9" s="1"/>
  <c r="EY119" i="9"/>
  <c r="IM119" i="9" s="1"/>
  <c r="EX119" i="9"/>
  <c r="IL119" i="9" s="1"/>
  <c r="EW119" i="9"/>
  <c r="IK119" i="9" s="1"/>
  <c r="FB119" i="9"/>
  <c r="IP119" i="9" s="1"/>
  <c r="EV119" i="9"/>
  <c r="IJ119" i="9" s="1"/>
  <c r="FD119" i="9"/>
  <c r="IR119" i="9" s="1"/>
  <c r="FC119" i="9"/>
  <c r="IQ119" i="9" s="1"/>
  <c r="ES119" i="9"/>
  <c r="IG119" i="9" s="1"/>
  <c r="ER119" i="9"/>
  <c r="IF119" i="9" s="1"/>
  <c r="EQ119" i="9"/>
  <c r="IE119" i="9" s="1"/>
  <c r="EP119" i="9"/>
  <c r="ID119" i="9" s="1"/>
  <c r="EO119" i="9"/>
  <c r="IC119" i="9" s="1"/>
  <c r="EN119" i="9"/>
  <c r="IB119" i="9" s="1"/>
  <c r="EM119" i="9"/>
  <c r="IA119" i="9" s="1"/>
  <c r="EL119" i="9"/>
  <c r="HZ119" i="9" s="1"/>
  <c r="EJ119" i="9"/>
  <c r="HX119" i="9" s="1"/>
  <c r="EI119" i="9"/>
  <c r="HW119" i="9" s="1"/>
  <c r="EH119" i="9"/>
  <c r="HV119" i="9" s="1"/>
  <c r="EG119" i="9"/>
  <c r="HU119" i="9" s="1"/>
  <c r="EF119" i="9"/>
  <c r="HT119" i="9" s="1"/>
  <c r="EE119" i="9"/>
  <c r="HS119" i="9" s="1"/>
  <c r="CT119" i="9"/>
  <c r="GH119" i="9" s="1"/>
  <c r="DJ119" i="9"/>
  <c r="GX119" i="9" s="1"/>
  <c r="DZ119" i="9"/>
  <c r="HN119" i="9" s="1"/>
  <c r="CY119" i="9"/>
  <c r="GM119" i="9" s="1"/>
  <c r="DO119" i="9"/>
  <c r="HC119" i="9" s="1"/>
  <c r="EK119" i="9"/>
  <c r="HY119" i="9" s="1"/>
  <c r="CV119" i="9"/>
  <c r="GJ119" i="9" s="1"/>
  <c r="DL119" i="9"/>
  <c r="GZ119" i="9" s="1"/>
  <c r="EB119" i="9"/>
  <c r="HP119" i="9" s="1"/>
  <c r="CX119" i="9"/>
  <c r="GL119" i="9" s="1"/>
  <c r="DN119" i="9"/>
  <c r="HB119" i="9" s="1"/>
  <c r="ED119" i="9"/>
  <c r="HR119" i="9" s="1"/>
  <c r="DC119" i="9"/>
  <c r="GQ119" i="9" s="1"/>
  <c r="DS119" i="9"/>
  <c r="HG119" i="9" s="1"/>
  <c r="CZ119" i="9"/>
  <c r="GN119" i="9" s="1"/>
  <c r="DP119" i="9"/>
  <c r="HD119" i="9" s="1"/>
  <c r="DB119" i="9"/>
  <c r="GP119" i="9" s="1"/>
  <c r="DR119" i="9"/>
  <c r="HF119" i="9" s="1"/>
  <c r="DG119" i="9"/>
  <c r="GU119" i="9" s="1"/>
  <c r="DW119" i="9"/>
  <c r="HK119" i="9" s="1"/>
  <c r="DD119" i="9"/>
  <c r="GR119" i="9" s="1"/>
  <c r="DT119" i="9"/>
  <c r="HH119" i="9" s="1"/>
  <c r="DF119" i="9"/>
  <c r="GT119" i="9" s="1"/>
  <c r="DV119" i="9"/>
  <c r="HJ119" i="9" s="1"/>
  <c r="CU119" i="9"/>
  <c r="GI119" i="9" s="1"/>
  <c r="DK119" i="9"/>
  <c r="GY119" i="9" s="1"/>
  <c r="EA119" i="9"/>
  <c r="HO119" i="9" s="1"/>
  <c r="CR119" i="9"/>
  <c r="GF119" i="9" s="1"/>
  <c r="DH119" i="9"/>
  <c r="GV119" i="9" s="1"/>
  <c r="DX119" i="9"/>
  <c r="HL119" i="9" s="1"/>
  <c r="CS119" i="9"/>
  <c r="GG119" i="9" s="1"/>
  <c r="DI119" i="9"/>
  <c r="GW119" i="9" s="1"/>
  <c r="DY119" i="9"/>
  <c r="HM119" i="9" s="1"/>
  <c r="DX157" i="9"/>
  <c r="HL157" i="9" s="1"/>
  <c r="DV157" i="9"/>
  <c r="HJ157" i="9" s="1"/>
  <c r="DT157" i="9"/>
  <c r="HH157" i="9" s="1"/>
  <c r="DU157" i="9"/>
  <c r="HI157" i="9" s="1"/>
  <c r="DW157" i="9"/>
  <c r="HK157" i="9" s="1"/>
  <c r="DS157" i="9"/>
  <c r="HG157" i="9" s="1"/>
  <c r="DH157" i="9"/>
  <c r="GV157" i="9" s="1"/>
  <c r="DL157" i="9"/>
  <c r="GZ157" i="9" s="1"/>
  <c r="DJ157" i="9"/>
  <c r="GX157" i="9" s="1"/>
  <c r="DK157" i="9"/>
  <c r="GY157" i="9" s="1"/>
  <c r="DP157" i="9"/>
  <c r="HD157" i="9" s="1"/>
  <c r="DI157" i="9"/>
  <c r="GW157" i="9" s="1"/>
  <c r="DN157" i="9"/>
  <c r="HB157" i="9" s="1"/>
  <c r="DO157" i="9"/>
  <c r="HC157" i="9" s="1"/>
  <c r="DM157" i="9"/>
  <c r="HA157" i="9" s="1"/>
  <c r="DR157" i="9"/>
  <c r="HF157" i="9" s="1"/>
  <c r="DQ157" i="9"/>
  <c r="HE157" i="9" s="1"/>
  <c r="DG157" i="9"/>
  <c r="GU157" i="9" s="1"/>
  <c r="DF157" i="9"/>
  <c r="GT157" i="9" s="1"/>
  <c r="DE157" i="9"/>
  <c r="GS157" i="9" s="1"/>
  <c r="DD157" i="9"/>
  <c r="GR157" i="9" s="1"/>
  <c r="DC157" i="9"/>
  <c r="GQ157" i="9" s="1"/>
  <c r="DB157" i="9"/>
  <c r="GP157" i="9" s="1"/>
  <c r="DA157" i="9"/>
  <c r="GO157" i="9" s="1"/>
  <c r="CZ157" i="9"/>
  <c r="GN157" i="9" s="1"/>
  <c r="CX157" i="9"/>
  <c r="GL157" i="9" s="1"/>
  <c r="CW157" i="9"/>
  <c r="GK157" i="9" s="1"/>
  <c r="CV157" i="9"/>
  <c r="GJ157" i="9" s="1"/>
  <c r="CU157" i="9"/>
  <c r="GI157" i="9" s="1"/>
  <c r="CT157" i="9"/>
  <c r="GH157" i="9" s="1"/>
  <c r="CS157" i="9"/>
  <c r="GG157" i="9" s="1"/>
  <c r="CR157" i="9"/>
  <c r="GF157" i="9" s="1"/>
  <c r="CY157" i="9"/>
  <c r="GM157" i="9" s="1"/>
  <c r="CY147" i="9"/>
  <c r="GM147" i="9" s="1"/>
  <c r="CZ144" i="9"/>
  <c r="GN144" i="9" s="1"/>
  <c r="DF141" i="9"/>
  <c r="GT141" i="9" s="1"/>
  <c r="DF140" i="9"/>
  <c r="GT140" i="9" s="1"/>
  <c r="DD137" i="9"/>
  <c r="GR137" i="9" s="1"/>
  <c r="DD136" i="9"/>
  <c r="GR136" i="9" s="1"/>
  <c r="DI135" i="9"/>
  <c r="GW135" i="9" s="1"/>
  <c r="DO134" i="9"/>
  <c r="HC134" i="9" s="1"/>
  <c r="DN133" i="9"/>
  <c r="HB133" i="9" s="1"/>
  <c r="DB132" i="9"/>
  <c r="GP132" i="9" s="1"/>
  <c r="DG131" i="9"/>
  <c r="GU131" i="9" s="1"/>
  <c r="DM130" i="9"/>
  <c r="HA130" i="9" s="1"/>
  <c r="CZ129" i="9"/>
  <c r="GN129" i="9" s="1"/>
  <c r="DL128" i="9"/>
  <c r="GZ128" i="9" s="1"/>
  <c r="DA127" i="9"/>
  <c r="GO127" i="9" s="1"/>
  <c r="DO126" i="9"/>
  <c r="HC126" i="9" s="1"/>
  <c r="CU126" i="9"/>
  <c r="GI126" i="9" s="1"/>
  <c r="DB125" i="9"/>
  <c r="GP125" i="9" s="1"/>
  <c r="DR124" i="9"/>
  <c r="HF124" i="9" s="1"/>
  <c r="CX124" i="9"/>
  <c r="GL124" i="9" s="1"/>
  <c r="DK123" i="9"/>
  <c r="GY123" i="9" s="1"/>
  <c r="DY122" i="9"/>
  <c r="HM122" i="9" s="1"/>
  <c r="DE122" i="9"/>
  <c r="GS122" i="9" s="1"/>
  <c r="DT121" i="9"/>
  <c r="HH121" i="9" s="1"/>
  <c r="DT120" i="9"/>
  <c r="HH120" i="9" s="1"/>
  <c r="CV120" i="9"/>
  <c r="GJ120" i="9" s="1"/>
  <c r="DQ119" i="9"/>
  <c r="HE119" i="9" s="1"/>
  <c r="CW119" i="9"/>
  <c r="GK119" i="9" s="1"/>
  <c r="DO118" i="9"/>
  <c r="HC118" i="9" s="1"/>
  <c r="DN117" i="9"/>
  <c r="HB117" i="9" s="1"/>
  <c r="ED116" i="9"/>
  <c r="HR116" i="9" s="1"/>
  <c r="EJ145" i="9"/>
  <c r="HX145" i="9" s="1"/>
  <c r="EG145" i="9"/>
  <c r="HU145" i="9" s="1"/>
  <c r="EI145" i="9"/>
  <c r="HW145" i="9" s="1"/>
  <c r="EF145" i="9"/>
  <c r="HT145" i="9" s="1"/>
  <c r="EH145" i="9"/>
  <c r="HV145" i="9" s="1"/>
  <c r="EE145" i="9"/>
  <c r="HS145" i="9" s="1"/>
  <c r="DT145" i="9"/>
  <c r="HH145" i="9" s="1"/>
  <c r="DX145" i="9"/>
  <c r="HL145" i="9" s="1"/>
  <c r="DV145" i="9"/>
  <c r="HJ145" i="9" s="1"/>
  <c r="DW145" i="9"/>
  <c r="HK145" i="9" s="1"/>
  <c r="EB145" i="9"/>
  <c r="HP145" i="9" s="1"/>
  <c r="DU145" i="9"/>
  <c r="HI145" i="9" s="1"/>
  <c r="DZ145" i="9"/>
  <c r="HN145" i="9" s="1"/>
  <c r="EA145" i="9"/>
  <c r="HO145" i="9" s="1"/>
  <c r="DY145" i="9"/>
  <c r="HM145" i="9" s="1"/>
  <c r="EC145" i="9"/>
  <c r="HQ145" i="9" s="1"/>
  <c r="ED145" i="9"/>
  <c r="HR145" i="9" s="1"/>
  <c r="DS145" i="9"/>
  <c r="HG145" i="9" s="1"/>
  <c r="DR145" i="9"/>
  <c r="HF145" i="9" s="1"/>
  <c r="DQ145" i="9"/>
  <c r="HE145" i="9" s="1"/>
  <c r="DP145" i="9"/>
  <c r="HD145" i="9" s="1"/>
  <c r="DO145" i="9"/>
  <c r="HC145" i="9" s="1"/>
  <c r="DN145" i="9"/>
  <c r="HB145" i="9" s="1"/>
  <c r="DM145" i="9"/>
  <c r="HA145" i="9" s="1"/>
  <c r="DL145" i="9"/>
  <c r="GZ145" i="9" s="1"/>
  <c r="DJ145" i="9"/>
  <c r="GX145" i="9" s="1"/>
  <c r="DI145" i="9"/>
  <c r="GW145" i="9" s="1"/>
  <c r="DH145" i="9"/>
  <c r="GV145" i="9" s="1"/>
  <c r="DG145" i="9"/>
  <c r="GU145" i="9" s="1"/>
  <c r="DF145" i="9"/>
  <c r="GT145" i="9" s="1"/>
  <c r="DE145" i="9"/>
  <c r="GS145" i="9" s="1"/>
  <c r="DA145" i="9"/>
  <c r="GO145" i="9" s="1"/>
  <c r="CU145" i="9"/>
  <c r="GI145" i="9" s="1"/>
  <c r="DK145" i="9"/>
  <c r="GY145" i="9" s="1"/>
  <c r="CT145" i="9"/>
  <c r="GH145" i="9" s="1"/>
  <c r="CY145" i="9"/>
  <c r="GM145" i="9" s="1"/>
  <c r="CS145" i="9"/>
  <c r="GG145" i="9" s="1"/>
  <c r="CX145" i="9"/>
  <c r="GL145" i="9" s="1"/>
  <c r="DC145" i="9"/>
  <c r="GQ145" i="9" s="1"/>
  <c r="CW145" i="9"/>
  <c r="GK145" i="9" s="1"/>
  <c r="DB145" i="9"/>
  <c r="GP145" i="9" s="1"/>
  <c r="CV145" i="9"/>
  <c r="GJ145" i="9" s="1"/>
  <c r="FH121" i="9"/>
  <c r="IV121" i="9" s="1"/>
  <c r="FG121" i="9"/>
  <c r="IU121" i="9" s="1"/>
  <c r="FD121" i="9"/>
  <c r="IR121" i="9" s="1"/>
  <c r="FF121" i="9"/>
  <c r="IT121" i="9" s="1"/>
  <c r="FE121" i="9"/>
  <c r="IS121" i="9" s="1"/>
  <c r="EV121" i="9"/>
  <c r="IJ121" i="9" s="1"/>
  <c r="ES121" i="9"/>
  <c r="IG121" i="9" s="1"/>
  <c r="EX121" i="9"/>
  <c r="IL121" i="9" s="1"/>
  <c r="EU121" i="9"/>
  <c r="II121" i="9" s="1"/>
  <c r="EZ121" i="9"/>
  <c r="IN121" i="9" s="1"/>
  <c r="EW121" i="9"/>
  <c r="IK121" i="9" s="1"/>
  <c r="EY121" i="9"/>
  <c r="IM121" i="9" s="1"/>
  <c r="FC121" i="9"/>
  <c r="IQ121" i="9" s="1"/>
  <c r="ER121" i="9"/>
  <c r="IF121" i="9" s="1"/>
  <c r="ET121" i="9"/>
  <c r="IH121" i="9" s="1"/>
  <c r="FB121" i="9"/>
  <c r="IP121" i="9" s="1"/>
  <c r="FA121" i="9"/>
  <c r="IO121" i="9" s="1"/>
  <c r="EQ121" i="9"/>
  <c r="IE121" i="9" s="1"/>
  <c r="EP121" i="9"/>
  <c r="ID121" i="9" s="1"/>
  <c r="EO121" i="9"/>
  <c r="IC121" i="9" s="1"/>
  <c r="EN121" i="9"/>
  <c r="IB121" i="9" s="1"/>
  <c r="EM121" i="9"/>
  <c r="IA121" i="9" s="1"/>
  <c r="EL121" i="9"/>
  <c r="HZ121" i="9" s="1"/>
  <c r="EK121" i="9"/>
  <c r="HY121" i="9" s="1"/>
  <c r="EJ121" i="9"/>
  <c r="HX121" i="9" s="1"/>
  <c r="EH121" i="9"/>
  <c r="HV121" i="9" s="1"/>
  <c r="EG121" i="9"/>
  <c r="HU121" i="9" s="1"/>
  <c r="EF121" i="9"/>
  <c r="HT121" i="9" s="1"/>
  <c r="EE121" i="9"/>
  <c r="HS121" i="9" s="1"/>
  <c r="ED121" i="9"/>
  <c r="HR121" i="9" s="1"/>
  <c r="EC121" i="9"/>
  <c r="HQ121" i="9" s="1"/>
  <c r="CS121" i="9"/>
  <c r="GG121" i="9" s="1"/>
  <c r="DI121" i="9"/>
  <c r="GW121" i="9" s="1"/>
  <c r="DY121" i="9"/>
  <c r="HM121" i="9" s="1"/>
  <c r="DB121" i="9"/>
  <c r="GP121" i="9" s="1"/>
  <c r="DR121" i="9"/>
  <c r="HF121" i="9" s="1"/>
  <c r="DC121" i="9"/>
  <c r="GQ121" i="9" s="1"/>
  <c r="DS121" i="9"/>
  <c r="HG121" i="9" s="1"/>
  <c r="CW121" i="9"/>
  <c r="GK121" i="9" s="1"/>
  <c r="DM121" i="9"/>
  <c r="HA121" i="9" s="1"/>
  <c r="DF121" i="9"/>
  <c r="GT121" i="9" s="1"/>
  <c r="DV121" i="9"/>
  <c r="HJ121" i="9" s="1"/>
  <c r="DG121" i="9"/>
  <c r="GU121" i="9" s="1"/>
  <c r="DW121" i="9"/>
  <c r="HK121" i="9" s="1"/>
  <c r="DA121" i="9"/>
  <c r="GO121" i="9" s="1"/>
  <c r="DQ121" i="9"/>
  <c r="HE121" i="9" s="1"/>
  <c r="CT121" i="9"/>
  <c r="GH121" i="9" s="1"/>
  <c r="DJ121" i="9"/>
  <c r="GX121" i="9" s="1"/>
  <c r="DZ121" i="9"/>
  <c r="HN121" i="9" s="1"/>
  <c r="CU121" i="9"/>
  <c r="GI121" i="9" s="1"/>
  <c r="DK121" i="9"/>
  <c r="GY121" i="9" s="1"/>
  <c r="EA121" i="9"/>
  <c r="HO121" i="9" s="1"/>
  <c r="DE121" i="9"/>
  <c r="GS121" i="9" s="1"/>
  <c r="DU121" i="9"/>
  <c r="HI121" i="9" s="1"/>
  <c r="CX121" i="9"/>
  <c r="GL121" i="9" s="1"/>
  <c r="DN121" i="9"/>
  <c r="HB121" i="9" s="1"/>
  <c r="CY121" i="9"/>
  <c r="GM121" i="9" s="1"/>
  <c r="DO121" i="9"/>
  <c r="HC121" i="9" s="1"/>
  <c r="CR121" i="9"/>
  <c r="GF121" i="9" s="1"/>
  <c r="DH121" i="9"/>
  <c r="GV121" i="9" s="1"/>
  <c r="DX121" i="9"/>
  <c r="HL121" i="9" s="1"/>
  <c r="EL143" i="9"/>
  <c r="HZ143" i="9" s="1"/>
  <c r="EJ143" i="9"/>
  <c r="HX143" i="9" s="1"/>
  <c r="EK143" i="9"/>
  <c r="HY143" i="9" s="1"/>
  <c r="EI143" i="9"/>
  <c r="HW143" i="9" s="1"/>
  <c r="EH143" i="9"/>
  <c r="HV143" i="9" s="1"/>
  <c r="EG143" i="9"/>
  <c r="HU143" i="9" s="1"/>
  <c r="EE143" i="9"/>
  <c r="HS143" i="9" s="1"/>
  <c r="EF143" i="9"/>
  <c r="HT143" i="9" s="1"/>
  <c r="ED143" i="9"/>
  <c r="HR143" i="9" s="1"/>
  <c r="EB143" i="9"/>
  <c r="HP143" i="9" s="1"/>
  <c r="EC143" i="9"/>
  <c r="HQ143" i="9" s="1"/>
  <c r="EA143" i="9"/>
  <c r="HO143" i="9" s="1"/>
  <c r="DZ143" i="9"/>
  <c r="HN143" i="9" s="1"/>
  <c r="DY143" i="9"/>
  <c r="HM143" i="9" s="1"/>
  <c r="DX143" i="9"/>
  <c r="HL143" i="9" s="1"/>
  <c r="DW143" i="9"/>
  <c r="HK143" i="9" s="1"/>
  <c r="DV143" i="9"/>
  <c r="HJ143" i="9" s="1"/>
  <c r="DU143" i="9"/>
  <c r="HI143" i="9" s="1"/>
  <c r="DT143" i="9"/>
  <c r="HH143" i="9" s="1"/>
  <c r="DS143" i="9"/>
  <c r="HG143" i="9" s="1"/>
  <c r="DR143" i="9"/>
  <c r="HF143" i="9" s="1"/>
  <c r="DQ143" i="9"/>
  <c r="HE143" i="9" s="1"/>
  <c r="DP143" i="9"/>
  <c r="HD143" i="9" s="1"/>
  <c r="DO143" i="9"/>
  <c r="HC143" i="9" s="1"/>
  <c r="DN143" i="9"/>
  <c r="HB143" i="9" s="1"/>
  <c r="DL143" i="9"/>
  <c r="GZ143" i="9" s="1"/>
  <c r="DK143" i="9"/>
  <c r="GY143" i="9" s="1"/>
  <c r="DJ143" i="9"/>
  <c r="GX143" i="9" s="1"/>
  <c r="DI143" i="9"/>
  <c r="GW143" i="9" s="1"/>
  <c r="DH143" i="9"/>
  <c r="GV143" i="9" s="1"/>
  <c r="DM143" i="9"/>
  <c r="HA143" i="9" s="1"/>
  <c r="DG143" i="9"/>
  <c r="GU143" i="9" s="1"/>
  <c r="DA143" i="9"/>
  <c r="GO143" i="9" s="1"/>
  <c r="DF143" i="9"/>
  <c r="GT143" i="9" s="1"/>
  <c r="DC143" i="9"/>
  <c r="GQ143" i="9" s="1"/>
  <c r="DE143" i="9"/>
  <c r="GS143" i="9" s="1"/>
  <c r="CT143" i="9"/>
  <c r="GH143" i="9" s="1"/>
  <c r="CS143" i="9"/>
  <c r="GG143" i="9" s="1"/>
  <c r="CX143" i="9"/>
  <c r="GL143" i="9" s="1"/>
  <c r="CU143" i="9"/>
  <c r="GI143" i="9" s="1"/>
  <c r="CW143" i="9"/>
  <c r="GK143" i="9" s="1"/>
  <c r="DB143" i="9"/>
  <c r="GP143" i="9" s="1"/>
  <c r="CY143" i="9"/>
  <c r="GM143" i="9" s="1"/>
  <c r="CV143" i="9"/>
  <c r="GJ143" i="9" s="1"/>
  <c r="DZ155" i="9"/>
  <c r="HN155" i="9" s="1"/>
  <c r="DX155" i="9"/>
  <c r="HL155" i="9" s="1"/>
  <c r="DV155" i="9"/>
  <c r="HJ155" i="9" s="1"/>
  <c r="DW155" i="9"/>
  <c r="HK155" i="9" s="1"/>
  <c r="DY155" i="9"/>
  <c r="HM155" i="9" s="1"/>
  <c r="DM155" i="9"/>
  <c r="HA155" i="9" s="1"/>
  <c r="DR155" i="9"/>
  <c r="HF155" i="9" s="1"/>
  <c r="DQ155" i="9"/>
  <c r="HE155" i="9" s="1"/>
  <c r="DL155" i="9"/>
  <c r="GZ155" i="9" s="1"/>
  <c r="DU155" i="9"/>
  <c r="HI155" i="9" s="1"/>
  <c r="DJ155" i="9"/>
  <c r="GX155" i="9" s="1"/>
  <c r="DK155" i="9"/>
  <c r="GY155" i="9" s="1"/>
  <c r="DP155" i="9"/>
  <c r="HD155" i="9" s="1"/>
  <c r="DN155" i="9"/>
  <c r="HB155" i="9" s="1"/>
  <c r="DO155" i="9"/>
  <c r="HC155" i="9" s="1"/>
  <c r="DT155" i="9"/>
  <c r="HH155" i="9" s="1"/>
  <c r="DS155" i="9"/>
  <c r="HG155" i="9" s="1"/>
  <c r="DI155" i="9"/>
  <c r="GW155" i="9" s="1"/>
  <c r="DH155" i="9"/>
  <c r="GV155" i="9" s="1"/>
  <c r="DG155" i="9"/>
  <c r="GU155" i="9" s="1"/>
  <c r="DF155" i="9"/>
  <c r="GT155" i="9" s="1"/>
  <c r="DE155" i="9"/>
  <c r="GS155" i="9" s="1"/>
  <c r="DD155" i="9"/>
  <c r="GR155" i="9" s="1"/>
  <c r="DC155" i="9"/>
  <c r="GQ155" i="9" s="1"/>
  <c r="DB155" i="9"/>
  <c r="GP155" i="9" s="1"/>
  <c r="CZ155" i="9"/>
  <c r="GN155" i="9" s="1"/>
  <c r="CY155" i="9"/>
  <c r="GM155" i="9" s="1"/>
  <c r="CX155" i="9"/>
  <c r="GL155" i="9" s="1"/>
  <c r="CW155" i="9"/>
  <c r="GK155" i="9" s="1"/>
  <c r="CV155" i="9"/>
  <c r="GJ155" i="9" s="1"/>
  <c r="CU155" i="9"/>
  <c r="GI155" i="9" s="1"/>
  <c r="CS155" i="9"/>
  <c r="GG155" i="9" s="1"/>
  <c r="CT155" i="9"/>
  <c r="GH155" i="9" s="1"/>
  <c r="EP139" i="9"/>
  <c r="ID139" i="9" s="1"/>
  <c r="EO139" i="9"/>
  <c r="IC139" i="9" s="1"/>
  <c r="EM139" i="9"/>
  <c r="IA139" i="9" s="1"/>
  <c r="EN139" i="9"/>
  <c r="IB139" i="9" s="1"/>
  <c r="EL139" i="9"/>
  <c r="HZ139" i="9" s="1"/>
  <c r="EG139" i="9"/>
  <c r="HU139" i="9" s="1"/>
  <c r="EA139" i="9"/>
  <c r="HO139" i="9" s="1"/>
  <c r="EF139" i="9"/>
  <c r="HT139" i="9" s="1"/>
  <c r="EK139" i="9"/>
  <c r="HY139" i="9" s="1"/>
  <c r="DZ139" i="9"/>
  <c r="HN139" i="9" s="1"/>
  <c r="EE139" i="9"/>
  <c r="HS139" i="9" s="1"/>
  <c r="ED139" i="9"/>
  <c r="HR139" i="9" s="1"/>
  <c r="EC139" i="9"/>
  <c r="HQ139" i="9" s="1"/>
  <c r="EH139" i="9"/>
  <c r="HV139" i="9" s="1"/>
  <c r="EB139" i="9"/>
  <c r="HP139" i="9" s="1"/>
  <c r="EJ139" i="9"/>
  <c r="HX139" i="9" s="1"/>
  <c r="EI139" i="9"/>
  <c r="HW139" i="9" s="1"/>
  <c r="DY139" i="9"/>
  <c r="HM139" i="9" s="1"/>
  <c r="DX139" i="9"/>
  <c r="HL139" i="9" s="1"/>
  <c r="DW139" i="9"/>
  <c r="HK139" i="9" s="1"/>
  <c r="DV139" i="9"/>
  <c r="HJ139" i="9" s="1"/>
  <c r="DU139" i="9"/>
  <c r="HI139" i="9" s="1"/>
  <c r="DT139" i="9"/>
  <c r="HH139" i="9" s="1"/>
  <c r="DS139" i="9"/>
  <c r="HG139" i="9" s="1"/>
  <c r="DR139" i="9"/>
  <c r="HF139" i="9" s="1"/>
  <c r="DP139" i="9"/>
  <c r="HD139" i="9" s="1"/>
  <c r="DO139" i="9"/>
  <c r="HC139" i="9" s="1"/>
  <c r="DN139" i="9"/>
  <c r="HB139" i="9" s="1"/>
  <c r="DM139" i="9"/>
  <c r="HA139" i="9" s="1"/>
  <c r="DL139" i="9"/>
  <c r="GZ139" i="9" s="1"/>
  <c r="DK139" i="9"/>
  <c r="GY139" i="9" s="1"/>
  <c r="CR139" i="9"/>
  <c r="GF139" i="9" s="1"/>
  <c r="DH139" i="9"/>
  <c r="GV139" i="9" s="1"/>
  <c r="DA139" i="9"/>
  <c r="GO139" i="9" s="1"/>
  <c r="CX139" i="9"/>
  <c r="GL139" i="9" s="1"/>
  <c r="CV139" i="9"/>
  <c r="GJ139" i="9" s="1"/>
  <c r="DE139" i="9"/>
  <c r="GS139" i="9" s="1"/>
  <c r="DB139" i="9"/>
  <c r="GP139" i="9" s="1"/>
  <c r="CZ139" i="9"/>
  <c r="GN139" i="9" s="1"/>
  <c r="CS139" i="9"/>
  <c r="GG139" i="9" s="1"/>
  <c r="DI139" i="9"/>
  <c r="GW139" i="9" s="1"/>
  <c r="DF139" i="9"/>
  <c r="GT139" i="9" s="1"/>
  <c r="DD139" i="9"/>
  <c r="GR139" i="9" s="1"/>
  <c r="CW139" i="9"/>
  <c r="GK139" i="9" s="1"/>
  <c r="CT139" i="9"/>
  <c r="GH139" i="9" s="1"/>
  <c r="DJ139" i="9"/>
  <c r="GX139" i="9" s="1"/>
  <c r="DG139" i="9"/>
  <c r="GU139" i="9" s="1"/>
  <c r="FN115" i="9"/>
  <c r="JB115" i="9" s="1"/>
  <c r="FM115" i="9"/>
  <c r="JA115" i="9" s="1"/>
  <c r="FJ115" i="9"/>
  <c r="IX115" i="9" s="1"/>
  <c r="FK115" i="9"/>
  <c r="IY115" i="9" s="1"/>
  <c r="FL115" i="9"/>
  <c r="IZ115" i="9" s="1"/>
  <c r="FE115" i="9"/>
  <c r="IS115" i="9" s="1"/>
  <c r="EY115" i="9"/>
  <c r="IM115" i="9" s="1"/>
  <c r="FD115" i="9"/>
  <c r="IR115" i="9" s="1"/>
  <c r="FI115" i="9"/>
  <c r="IW115" i="9" s="1"/>
  <c r="EX115" i="9"/>
  <c r="IL115" i="9" s="1"/>
  <c r="FC115" i="9"/>
  <c r="IQ115" i="9" s="1"/>
  <c r="FB115" i="9"/>
  <c r="IP115" i="9" s="1"/>
  <c r="FA115" i="9"/>
  <c r="IO115" i="9" s="1"/>
  <c r="FF115" i="9"/>
  <c r="IT115" i="9" s="1"/>
  <c r="EZ115" i="9"/>
  <c r="IN115" i="9" s="1"/>
  <c r="FG115" i="9"/>
  <c r="IU115" i="9" s="1"/>
  <c r="FH115" i="9"/>
  <c r="IV115" i="9" s="1"/>
  <c r="EW115" i="9"/>
  <c r="IK115" i="9" s="1"/>
  <c r="EV115" i="9"/>
  <c r="IJ115" i="9" s="1"/>
  <c r="EU115" i="9"/>
  <c r="II115" i="9" s="1"/>
  <c r="ET115" i="9"/>
  <c r="IH115" i="9" s="1"/>
  <c r="ES115" i="9"/>
  <c r="IG115" i="9" s="1"/>
  <c r="ER115" i="9"/>
  <c r="IF115" i="9" s="1"/>
  <c r="EQ115" i="9"/>
  <c r="IE115" i="9" s="1"/>
  <c r="EP115" i="9"/>
  <c r="ID115" i="9" s="1"/>
  <c r="EN115" i="9"/>
  <c r="IB115" i="9" s="1"/>
  <c r="EM115" i="9"/>
  <c r="IA115" i="9" s="1"/>
  <c r="EL115" i="9"/>
  <c r="HZ115" i="9" s="1"/>
  <c r="EK115" i="9"/>
  <c r="HY115" i="9" s="1"/>
  <c r="EJ115" i="9"/>
  <c r="HX115" i="9" s="1"/>
  <c r="EI115" i="9"/>
  <c r="HW115" i="9" s="1"/>
  <c r="CZ115" i="9"/>
  <c r="GN115" i="9" s="1"/>
  <c r="DP115" i="9"/>
  <c r="HD115" i="9" s="1"/>
  <c r="EF115" i="9"/>
  <c r="HT115" i="9" s="1"/>
  <c r="CS115" i="9"/>
  <c r="GG115" i="9" s="1"/>
  <c r="DI115" i="9"/>
  <c r="GW115" i="9" s="1"/>
  <c r="DY115" i="9"/>
  <c r="HM115" i="9" s="1"/>
  <c r="CT115" i="9"/>
  <c r="GH115" i="9" s="1"/>
  <c r="DJ115" i="9"/>
  <c r="GX115" i="9" s="1"/>
  <c r="DZ115" i="9"/>
  <c r="HN115" i="9" s="1"/>
  <c r="DG115" i="9"/>
  <c r="GU115" i="9" s="1"/>
  <c r="DW115" i="9"/>
  <c r="HK115" i="9" s="1"/>
  <c r="DD115" i="9"/>
  <c r="GR115" i="9" s="1"/>
  <c r="DT115" i="9"/>
  <c r="HH115" i="9" s="1"/>
  <c r="CW115" i="9"/>
  <c r="GK115" i="9" s="1"/>
  <c r="DM115" i="9"/>
  <c r="HA115" i="9" s="1"/>
  <c r="EC115" i="9"/>
  <c r="HQ115" i="9" s="1"/>
  <c r="CX115" i="9"/>
  <c r="GL115" i="9" s="1"/>
  <c r="DN115" i="9"/>
  <c r="HB115" i="9" s="1"/>
  <c r="ED115" i="9"/>
  <c r="HR115" i="9" s="1"/>
  <c r="CU115" i="9"/>
  <c r="GI115" i="9" s="1"/>
  <c r="DK115" i="9"/>
  <c r="GY115" i="9" s="1"/>
  <c r="EA115" i="9"/>
  <c r="HO115" i="9" s="1"/>
  <c r="CR115" i="9"/>
  <c r="GF115" i="9" s="1"/>
  <c r="DH115" i="9"/>
  <c r="GV115" i="9" s="1"/>
  <c r="DX115" i="9"/>
  <c r="HL115" i="9" s="1"/>
  <c r="DA115" i="9"/>
  <c r="GO115" i="9" s="1"/>
  <c r="DQ115" i="9"/>
  <c r="HE115" i="9" s="1"/>
  <c r="EG115" i="9"/>
  <c r="HU115" i="9" s="1"/>
  <c r="DB115" i="9"/>
  <c r="GP115" i="9" s="1"/>
  <c r="DR115" i="9"/>
  <c r="HF115" i="9" s="1"/>
  <c r="EH115" i="9"/>
  <c r="HV115" i="9" s="1"/>
  <c r="CY115" i="9"/>
  <c r="GM115" i="9" s="1"/>
  <c r="DO115" i="9"/>
  <c r="HC115" i="9" s="1"/>
  <c r="EE115" i="9"/>
  <c r="HS115" i="9" s="1"/>
  <c r="CV115" i="9"/>
  <c r="GJ115" i="9" s="1"/>
  <c r="DL115" i="9"/>
  <c r="GZ115" i="9" s="1"/>
  <c r="EB115" i="9"/>
  <c r="HP115" i="9" s="1"/>
  <c r="DE115" i="9"/>
  <c r="GS115" i="9" s="1"/>
  <c r="DU115" i="9"/>
  <c r="HI115" i="9" s="1"/>
  <c r="DF115" i="9"/>
  <c r="GT115" i="9" s="1"/>
  <c r="DV115" i="9"/>
  <c r="HJ115" i="9" s="1"/>
  <c r="DC115" i="9"/>
  <c r="GQ115" i="9" s="1"/>
  <c r="DS115" i="9"/>
  <c r="HG115" i="9" s="1"/>
  <c r="EO115" i="9"/>
  <c r="IC115" i="9" s="1"/>
  <c r="FR111" i="9"/>
  <c r="JF111" i="9" s="1"/>
  <c r="FP111" i="9"/>
  <c r="JD111" i="9" s="1"/>
  <c r="FO111" i="9"/>
  <c r="JC111" i="9" s="1"/>
  <c r="FQ111" i="9"/>
  <c r="JE111" i="9" s="1"/>
  <c r="FN111" i="9"/>
  <c r="JB111" i="9" s="1"/>
  <c r="FI111" i="9"/>
  <c r="IW111" i="9" s="1"/>
  <c r="FC111" i="9"/>
  <c r="IQ111" i="9" s="1"/>
  <c r="FH111" i="9"/>
  <c r="IV111" i="9" s="1"/>
  <c r="FM111" i="9"/>
  <c r="JA111" i="9" s="1"/>
  <c r="FB111" i="9"/>
  <c r="IP111" i="9" s="1"/>
  <c r="FG111" i="9"/>
  <c r="IU111" i="9" s="1"/>
  <c r="FF111" i="9"/>
  <c r="IT111" i="9" s="1"/>
  <c r="FE111" i="9"/>
  <c r="IS111" i="9" s="1"/>
  <c r="FJ111" i="9"/>
  <c r="IX111" i="9" s="1"/>
  <c r="FD111" i="9"/>
  <c r="IR111" i="9" s="1"/>
  <c r="FK111" i="9"/>
  <c r="IY111" i="9" s="1"/>
  <c r="FL111" i="9"/>
  <c r="IZ111" i="9" s="1"/>
  <c r="FA111" i="9"/>
  <c r="IO111" i="9" s="1"/>
  <c r="EZ111" i="9"/>
  <c r="IN111" i="9" s="1"/>
  <c r="EY111" i="9"/>
  <c r="IM111" i="9" s="1"/>
  <c r="EX111" i="9"/>
  <c r="IL111" i="9" s="1"/>
  <c r="EW111" i="9"/>
  <c r="IK111" i="9" s="1"/>
  <c r="EV111" i="9"/>
  <c r="IJ111" i="9" s="1"/>
  <c r="EU111" i="9"/>
  <c r="II111" i="9" s="1"/>
  <c r="ET111" i="9"/>
  <c r="IH111" i="9" s="1"/>
  <c r="ER111" i="9"/>
  <c r="IF111" i="9" s="1"/>
  <c r="EQ111" i="9"/>
  <c r="IE111" i="9" s="1"/>
  <c r="EP111" i="9"/>
  <c r="ID111" i="9" s="1"/>
  <c r="EO111" i="9"/>
  <c r="IC111" i="9" s="1"/>
  <c r="EN111" i="9"/>
  <c r="IB111" i="9" s="1"/>
  <c r="EM111" i="9"/>
  <c r="IA111" i="9" s="1"/>
  <c r="CX111" i="9"/>
  <c r="GL111" i="9" s="1"/>
  <c r="DN111" i="9"/>
  <c r="HB111" i="9" s="1"/>
  <c r="ED111" i="9"/>
  <c r="HR111" i="9" s="1"/>
  <c r="DC111" i="9"/>
  <c r="GQ111" i="9" s="1"/>
  <c r="DS111" i="9"/>
  <c r="HG111" i="9" s="1"/>
  <c r="EI111" i="9"/>
  <c r="HW111" i="9" s="1"/>
  <c r="CZ111" i="9"/>
  <c r="GN111" i="9" s="1"/>
  <c r="DP111" i="9"/>
  <c r="HD111" i="9" s="1"/>
  <c r="EF111" i="9"/>
  <c r="HT111" i="9" s="1"/>
  <c r="DA111" i="9"/>
  <c r="GO111" i="9" s="1"/>
  <c r="DQ111" i="9"/>
  <c r="HE111" i="9" s="1"/>
  <c r="EG111" i="9"/>
  <c r="HU111" i="9" s="1"/>
  <c r="DB111" i="9"/>
  <c r="GP111" i="9" s="1"/>
  <c r="DR111" i="9"/>
  <c r="HF111" i="9" s="1"/>
  <c r="EH111" i="9"/>
  <c r="HV111" i="9" s="1"/>
  <c r="DG111" i="9"/>
  <c r="GU111" i="9" s="1"/>
  <c r="DW111" i="9"/>
  <c r="HK111" i="9" s="1"/>
  <c r="ES111" i="9"/>
  <c r="IG111" i="9" s="1"/>
  <c r="DD111" i="9"/>
  <c r="GR111" i="9" s="1"/>
  <c r="DT111" i="9"/>
  <c r="HH111" i="9" s="1"/>
  <c r="EJ111" i="9"/>
  <c r="HX111" i="9" s="1"/>
  <c r="DE111" i="9"/>
  <c r="GS111" i="9" s="1"/>
  <c r="DU111" i="9"/>
  <c r="HI111" i="9" s="1"/>
  <c r="EK111" i="9"/>
  <c r="HY111" i="9" s="1"/>
  <c r="DF111" i="9"/>
  <c r="GT111" i="9" s="1"/>
  <c r="DV111" i="9"/>
  <c r="HJ111" i="9" s="1"/>
  <c r="EL111" i="9"/>
  <c r="HZ111" i="9" s="1"/>
  <c r="CU111" i="9"/>
  <c r="GI111" i="9" s="1"/>
  <c r="DK111" i="9"/>
  <c r="GY111" i="9" s="1"/>
  <c r="EA111" i="9"/>
  <c r="HO111" i="9" s="1"/>
  <c r="CR111" i="9"/>
  <c r="GF111" i="9" s="1"/>
  <c r="DH111" i="9"/>
  <c r="GV111" i="9" s="1"/>
  <c r="DX111" i="9"/>
  <c r="HL111" i="9" s="1"/>
  <c r="CS111" i="9"/>
  <c r="GG111" i="9" s="1"/>
  <c r="DI111" i="9"/>
  <c r="GW111" i="9" s="1"/>
  <c r="DY111" i="9"/>
  <c r="HM111" i="9" s="1"/>
  <c r="CT111" i="9"/>
  <c r="GH111" i="9" s="1"/>
  <c r="DJ111" i="9"/>
  <c r="GX111" i="9" s="1"/>
  <c r="DZ111" i="9"/>
  <c r="HN111" i="9" s="1"/>
  <c r="CY111" i="9"/>
  <c r="GM111" i="9" s="1"/>
  <c r="DO111" i="9"/>
  <c r="HC111" i="9" s="1"/>
  <c r="EE111" i="9"/>
  <c r="HS111" i="9" s="1"/>
  <c r="CV111" i="9"/>
  <c r="GJ111" i="9" s="1"/>
  <c r="DL111" i="9"/>
  <c r="GZ111" i="9" s="1"/>
  <c r="EB111" i="9"/>
  <c r="HP111" i="9" s="1"/>
  <c r="CW111" i="9"/>
  <c r="GK111" i="9" s="1"/>
  <c r="DM111" i="9"/>
  <c r="HA111" i="9" s="1"/>
  <c r="EC111" i="9"/>
  <c r="HQ111" i="9" s="1"/>
  <c r="FA128" i="9"/>
  <c r="IO128" i="9" s="1"/>
  <c r="EX128" i="9"/>
  <c r="IL128" i="9" s="1"/>
  <c r="EW128" i="9"/>
  <c r="IK128" i="9" s="1"/>
  <c r="EZ128" i="9"/>
  <c r="IN128" i="9" s="1"/>
  <c r="EY128" i="9"/>
  <c r="IM128" i="9" s="1"/>
  <c r="EV128" i="9"/>
  <c r="IJ128" i="9" s="1"/>
  <c r="EK128" i="9"/>
  <c r="HY128" i="9" s="1"/>
  <c r="EO128" i="9"/>
  <c r="IC128" i="9" s="1"/>
  <c r="EM128" i="9"/>
  <c r="IA128" i="9" s="1"/>
  <c r="EN128" i="9"/>
  <c r="IB128" i="9" s="1"/>
  <c r="ES128" i="9"/>
  <c r="IG128" i="9" s="1"/>
  <c r="EL128" i="9"/>
  <c r="HZ128" i="9" s="1"/>
  <c r="EQ128" i="9"/>
  <c r="IE128" i="9" s="1"/>
  <c r="ER128" i="9"/>
  <c r="IF128" i="9" s="1"/>
  <c r="EP128" i="9"/>
  <c r="ID128" i="9" s="1"/>
  <c r="ET128" i="9"/>
  <c r="IH128" i="9" s="1"/>
  <c r="EU128" i="9"/>
  <c r="II128" i="9" s="1"/>
  <c r="EJ128" i="9"/>
  <c r="HX128" i="9" s="1"/>
  <c r="EI128" i="9"/>
  <c r="HW128" i="9" s="1"/>
  <c r="EH128" i="9"/>
  <c r="HV128" i="9" s="1"/>
  <c r="EG128" i="9"/>
  <c r="HU128" i="9" s="1"/>
  <c r="EF128" i="9"/>
  <c r="HT128" i="9" s="1"/>
  <c r="EE128" i="9"/>
  <c r="HS128" i="9" s="1"/>
  <c r="ED128" i="9"/>
  <c r="HR128" i="9" s="1"/>
  <c r="EC128" i="9"/>
  <c r="HQ128" i="9" s="1"/>
  <c r="EA128" i="9"/>
  <c r="HO128" i="9" s="1"/>
  <c r="DZ128" i="9"/>
  <c r="HN128" i="9" s="1"/>
  <c r="DY128" i="9"/>
  <c r="HM128" i="9" s="1"/>
  <c r="DX128" i="9"/>
  <c r="HL128" i="9" s="1"/>
  <c r="DW128" i="9"/>
  <c r="HK128" i="9" s="1"/>
  <c r="DV128" i="9"/>
  <c r="HJ128" i="9" s="1"/>
  <c r="CS128" i="9"/>
  <c r="GG128" i="9" s="1"/>
  <c r="DI128" i="9"/>
  <c r="GW128" i="9" s="1"/>
  <c r="CX128" i="9"/>
  <c r="GL128" i="9" s="1"/>
  <c r="DN128" i="9"/>
  <c r="HB128" i="9" s="1"/>
  <c r="CU128" i="9"/>
  <c r="GI128" i="9" s="1"/>
  <c r="DK128" i="9"/>
  <c r="GY128" i="9" s="1"/>
  <c r="CW128" i="9"/>
  <c r="GK128" i="9" s="1"/>
  <c r="DM128" i="9"/>
  <c r="HA128" i="9" s="1"/>
  <c r="DB128" i="9"/>
  <c r="GP128" i="9" s="1"/>
  <c r="DR128" i="9"/>
  <c r="HF128" i="9" s="1"/>
  <c r="CY128" i="9"/>
  <c r="GM128" i="9" s="1"/>
  <c r="DO128" i="9"/>
  <c r="HC128" i="9" s="1"/>
  <c r="DA128" i="9"/>
  <c r="GO128" i="9" s="1"/>
  <c r="DQ128" i="9"/>
  <c r="HE128" i="9" s="1"/>
  <c r="DF128" i="9"/>
  <c r="GT128" i="9" s="1"/>
  <c r="EB128" i="9"/>
  <c r="HP128" i="9" s="1"/>
  <c r="DC128" i="9"/>
  <c r="GQ128" i="9" s="1"/>
  <c r="DS128" i="9"/>
  <c r="HG128" i="9" s="1"/>
  <c r="DE128" i="9"/>
  <c r="GS128" i="9" s="1"/>
  <c r="DU128" i="9"/>
  <c r="HI128" i="9" s="1"/>
  <c r="CT128" i="9"/>
  <c r="GH128" i="9" s="1"/>
  <c r="DJ128" i="9"/>
  <c r="GX128" i="9" s="1"/>
  <c r="DG128" i="9"/>
  <c r="GU128" i="9" s="1"/>
  <c r="DD128" i="9"/>
  <c r="GR128" i="9" s="1"/>
  <c r="DT128" i="9"/>
  <c r="HH128" i="9" s="1"/>
  <c r="FY104" i="9"/>
  <c r="JM104" i="9" s="1"/>
  <c r="FV104" i="9"/>
  <c r="JJ104" i="9" s="1"/>
  <c r="FX104" i="9"/>
  <c r="JL104" i="9" s="1"/>
  <c r="FU104" i="9"/>
  <c r="JI104" i="9" s="1"/>
  <c r="FW104" i="9"/>
  <c r="JK104" i="9" s="1"/>
  <c r="FO104" i="9"/>
  <c r="JC104" i="9" s="1"/>
  <c r="FP104" i="9"/>
  <c r="JD104" i="9" s="1"/>
  <c r="FT104" i="9"/>
  <c r="JH104" i="9" s="1"/>
  <c r="FM104" i="9"/>
  <c r="JA104" i="9" s="1"/>
  <c r="FI104" i="9"/>
  <c r="IW104" i="9" s="1"/>
  <c r="FJ104" i="9"/>
  <c r="IX104" i="9" s="1"/>
  <c r="FK104" i="9"/>
  <c r="IY104" i="9" s="1"/>
  <c r="FQ104" i="9"/>
  <c r="JE104" i="9" s="1"/>
  <c r="FL104" i="9"/>
  <c r="IZ104" i="9" s="1"/>
  <c r="FN104" i="9"/>
  <c r="JB104" i="9" s="1"/>
  <c r="FR104" i="9"/>
  <c r="JF104" i="9" s="1"/>
  <c r="FS104" i="9"/>
  <c r="JG104" i="9" s="1"/>
  <c r="FH104" i="9"/>
  <c r="IV104" i="9" s="1"/>
  <c r="FG104" i="9"/>
  <c r="IU104" i="9" s="1"/>
  <c r="FF104" i="9"/>
  <c r="IT104" i="9" s="1"/>
  <c r="FE104" i="9"/>
  <c r="IS104" i="9" s="1"/>
  <c r="FD104" i="9"/>
  <c r="IR104" i="9" s="1"/>
  <c r="FC104" i="9"/>
  <c r="IQ104" i="9" s="1"/>
  <c r="FB104" i="9"/>
  <c r="IP104" i="9" s="1"/>
  <c r="FA104" i="9"/>
  <c r="IO104" i="9" s="1"/>
  <c r="EY104" i="9"/>
  <c r="IM104" i="9" s="1"/>
  <c r="EX104" i="9"/>
  <c r="IL104" i="9" s="1"/>
  <c r="EW104" i="9"/>
  <c r="IK104" i="9" s="1"/>
  <c r="EV104" i="9"/>
  <c r="IJ104" i="9" s="1"/>
  <c r="EU104" i="9"/>
  <c r="II104" i="9" s="1"/>
  <c r="ET104" i="9"/>
  <c r="IH104" i="9" s="1"/>
  <c r="DA104" i="9"/>
  <c r="GO104" i="9" s="1"/>
  <c r="DQ104" i="9"/>
  <c r="HE104" i="9" s="1"/>
  <c r="EG104" i="9"/>
  <c r="HU104" i="9" s="1"/>
  <c r="DF104" i="9"/>
  <c r="GT104" i="9" s="1"/>
  <c r="DV104" i="9"/>
  <c r="HJ104" i="9" s="1"/>
  <c r="EL104" i="9"/>
  <c r="HZ104" i="9" s="1"/>
  <c r="CY104" i="9"/>
  <c r="GM104" i="9" s="1"/>
  <c r="DO104" i="9"/>
  <c r="HC104" i="9" s="1"/>
  <c r="EE104" i="9"/>
  <c r="HS104" i="9" s="1"/>
  <c r="DD104" i="9"/>
  <c r="GR104" i="9" s="1"/>
  <c r="DT104" i="9"/>
  <c r="HH104" i="9" s="1"/>
  <c r="EJ104" i="9"/>
  <c r="HX104" i="9" s="1"/>
  <c r="DE104" i="9"/>
  <c r="GS104" i="9" s="1"/>
  <c r="DU104" i="9"/>
  <c r="HI104" i="9" s="1"/>
  <c r="EK104" i="9"/>
  <c r="HY104" i="9" s="1"/>
  <c r="CT104" i="9"/>
  <c r="GH104" i="9" s="1"/>
  <c r="DJ104" i="9"/>
  <c r="GX104" i="9" s="1"/>
  <c r="DZ104" i="9"/>
  <c r="HN104" i="9" s="1"/>
  <c r="EP104" i="9"/>
  <c r="ID104" i="9" s="1"/>
  <c r="DC104" i="9"/>
  <c r="GQ104" i="9" s="1"/>
  <c r="DS104" i="9"/>
  <c r="HG104" i="9" s="1"/>
  <c r="EI104" i="9"/>
  <c r="HW104" i="9" s="1"/>
  <c r="CR104" i="9"/>
  <c r="GF104" i="9" s="1"/>
  <c r="DH104" i="9"/>
  <c r="GV104" i="9" s="1"/>
  <c r="DX104" i="9"/>
  <c r="HL104" i="9" s="1"/>
  <c r="EN104" i="9"/>
  <c r="IB104" i="9" s="1"/>
  <c r="CS104" i="9"/>
  <c r="GG104" i="9" s="1"/>
  <c r="DI104" i="9"/>
  <c r="GW104" i="9" s="1"/>
  <c r="DY104" i="9"/>
  <c r="HM104" i="9" s="1"/>
  <c r="EO104" i="9"/>
  <c r="IC104" i="9" s="1"/>
  <c r="CX104" i="9"/>
  <c r="GL104" i="9" s="1"/>
  <c r="DN104" i="9"/>
  <c r="HB104" i="9" s="1"/>
  <c r="ED104" i="9"/>
  <c r="HR104" i="9" s="1"/>
  <c r="EZ104" i="9"/>
  <c r="IN104" i="9" s="1"/>
  <c r="DG104" i="9"/>
  <c r="GU104" i="9" s="1"/>
  <c r="DW104" i="9"/>
  <c r="HK104" i="9" s="1"/>
  <c r="EM104" i="9"/>
  <c r="IA104" i="9" s="1"/>
  <c r="CV104" i="9"/>
  <c r="GJ104" i="9" s="1"/>
  <c r="DL104" i="9"/>
  <c r="GZ104" i="9" s="1"/>
  <c r="EB104" i="9"/>
  <c r="HP104" i="9" s="1"/>
  <c r="ER104" i="9"/>
  <c r="IF104" i="9" s="1"/>
  <c r="CW104" i="9"/>
  <c r="GK104" i="9" s="1"/>
  <c r="DM104" i="9"/>
  <c r="HA104" i="9" s="1"/>
  <c r="EC104" i="9"/>
  <c r="HQ104" i="9" s="1"/>
  <c r="ES104" i="9"/>
  <c r="IG104" i="9" s="1"/>
  <c r="DB104" i="9"/>
  <c r="GP104" i="9" s="1"/>
  <c r="DR104" i="9"/>
  <c r="HF104" i="9" s="1"/>
  <c r="EH104" i="9"/>
  <c r="HV104" i="9" s="1"/>
  <c r="CU104" i="9"/>
  <c r="GI104" i="9" s="1"/>
  <c r="DK104" i="9"/>
  <c r="GY104" i="9" s="1"/>
  <c r="EA104" i="9"/>
  <c r="HO104" i="9" s="1"/>
  <c r="EQ104" i="9"/>
  <c r="IE104" i="9" s="1"/>
  <c r="CZ104" i="9"/>
  <c r="GN104" i="9" s="1"/>
  <c r="DP104" i="9"/>
  <c r="HD104" i="9" s="1"/>
  <c r="EF104" i="9"/>
  <c r="HT104" i="9" s="1"/>
  <c r="EF149" i="9"/>
  <c r="HT149" i="9" s="1"/>
  <c r="EE149" i="9"/>
  <c r="HS149" i="9" s="1"/>
  <c r="EB149" i="9"/>
  <c r="HP149" i="9" s="1"/>
  <c r="EC149" i="9"/>
  <c r="HQ149" i="9" s="1"/>
  <c r="ED149" i="9"/>
  <c r="HR149" i="9" s="1"/>
  <c r="EA149" i="9"/>
  <c r="HO149" i="9" s="1"/>
  <c r="DP149" i="9"/>
  <c r="HD149" i="9" s="1"/>
  <c r="DT149" i="9"/>
  <c r="HH149" i="9" s="1"/>
  <c r="DR149" i="9"/>
  <c r="HF149" i="9" s="1"/>
  <c r="DS149" i="9"/>
  <c r="HG149" i="9" s="1"/>
  <c r="DX149" i="9"/>
  <c r="HL149" i="9" s="1"/>
  <c r="DQ149" i="9"/>
  <c r="HE149" i="9" s="1"/>
  <c r="DV149" i="9"/>
  <c r="HJ149" i="9" s="1"/>
  <c r="DW149" i="9"/>
  <c r="HK149" i="9" s="1"/>
  <c r="DU149" i="9"/>
  <c r="HI149" i="9" s="1"/>
  <c r="DY149" i="9"/>
  <c r="HM149" i="9" s="1"/>
  <c r="DZ149" i="9"/>
  <c r="HN149" i="9" s="1"/>
  <c r="DO149" i="9"/>
  <c r="HC149" i="9" s="1"/>
  <c r="DN149" i="9"/>
  <c r="HB149" i="9" s="1"/>
  <c r="DM149" i="9"/>
  <c r="HA149" i="9" s="1"/>
  <c r="DL149" i="9"/>
  <c r="GZ149" i="9" s="1"/>
  <c r="DK149" i="9"/>
  <c r="GY149" i="9" s="1"/>
  <c r="DJ149" i="9"/>
  <c r="GX149" i="9" s="1"/>
  <c r="DI149" i="9"/>
  <c r="GW149" i="9" s="1"/>
  <c r="DH149" i="9"/>
  <c r="GV149" i="9" s="1"/>
  <c r="DF149" i="9"/>
  <c r="GT149" i="9" s="1"/>
  <c r="DE149" i="9"/>
  <c r="GS149" i="9" s="1"/>
  <c r="DD149" i="9"/>
  <c r="GR149" i="9" s="1"/>
  <c r="DC149" i="9"/>
  <c r="GQ149" i="9" s="1"/>
  <c r="DB149" i="9"/>
  <c r="GP149" i="9" s="1"/>
  <c r="DA149" i="9"/>
  <c r="GO149" i="9" s="1"/>
  <c r="CR149" i="9"/>
  <c r="GF149" i="9" s="1"/>
  <c r="CS149" i="9"/>
  <c r="GG149" i="9" s="1"/>
  <c r="CU149" i="9"/>
  <c r="GI149" i="9" s="1"/>
  <c r="CV149" i="9"/>
  <c r="GJ149" i="9" s="1"/>
  <c r="CW149" i="9"/>
  <c r="GK149" i="9" s="1"/>
  <c r="CY149" i="9"/>
  <c r="GM149" i="9" s="1"/>
  <c r="CZ149" i="9"/>
  <c r="GN149" i="9" s="1"/>
  <c r="DG149" i="9"/>
  <c r="GU149" i="9" s="1"/>
  <c r="CT149" i="9"/>
  <c r="GH149" i="9" s="1"/>
  <c r="EV133" i="9"/>
  <c r="IJ133" i="9" s="1"/>
  <c r="EU133" i="9"/>
  <c r="II133" i="9" s="1"/>
  <c r="ET133" i="9"/>
  <c r="IH133" i="9" s="1"/>
  <c r="ER133" i="9"/>
  <c r="IF133" i="9" s="1"/>
  <c r="ES133" i="9"/>
  <c r="IG133" i="9" s="1"/>
  <c r="EJ133" i="9"/>
  <c r="HX133" i="9" s="1"/>
  <c r="EG133" i="9"/>
  <c r="HU133" i="9" s="1"/>
  <c r="EL133" i="9"/>
  <c r="HZ133" i="9" s="1"/>
  <c r="EI133" i="9"/>
  <c r="HW133" i="9" s="1"/>
  <c r="EN133" i="9"/>
  <c r="IB133" i="9" s="1"/>
  <c r="EK133" i="9"/>
  <c r="HY133" i="9" s="1"/>
  <c r="EM133" i="9"/>
  <c r="IA133" i="9" s="1"/>
  <c r="EQ133" i="9"/>
  <c r="IE133" i="9" s="1"/>
  <c r="EF133" i="9"/>
  <c r="HT133" i="9" s="1"/>
  <c r="EH133" i="9"/>
  <c r="HV133" i="9" s="1"/>
  <c r="EP133" i="9"/>
  <c r="ID133" i="9" s="1"/>
  <c r="EO133" i="9"/>
  <c r="IC133" i="9" s="1"/>
  <c r="EE133" i="9"/>
  <c r="HS133" i="9" s="1"/>
  <c r="ED133" i="9"/>
  <c r="HR133" i="9" s="1"/>
  <c r="EC133" i="9"/>
  <c r="HQ133" i="9" s="1"/>
  <c r="EB133" i="9"/>
  <c r="HP133" i="9" s="1"/>
  <c r="EA133" i="9"/>
  <c r="HO133" i="9" s="1"/>
  <c r="DZ133" i="9"/>
  <c r="HN133" i="9" s="1"/>
  <c r="DY133" i="9"/>
  <c r="HM133" i="9" s="1"/>
  <c r="DX133" i="9"/>
  <c r="HL133" i="9" s="1"/>
  <c r="DV133" i="9"/>
  <c r="HJ133" i="9" s="1"/>
  <c r="DU133" i="9"/>
  <c r="HI133" i="9" s="1"/>
  <c r="DT133" i="9"/>
  <c r="HH133" i="9" s="1"/>
  <c r="DS133" i="9"/>
  <c r="HG133" i="9" s="1"/>
  <c r="DR133" i="9"/>
  <c r="HF133" i="9" s="1"/>
  <c r="DQ133" i="9"/>
  <c r="HE133" i="9" s="1"/>
  <c r="CU133" i="9"/>
  <c r="GI133" i="9" s="1"/>
  <c r="DK133" i="9"/>
  <c r="GY133" i="9" s="1"/>
  <c r="CV133" i="9"/>
  <c r="GJ133" i="9" s="1"/>
  <c r="DL133" i="9"/>
  <c r="GZ133" i="9" s="1"/>
  <c r="CS133" i="9"/>
  <c r="GG133" i="9" s="1"/>
  <c r="DI133" i="9"/>
  <c r="GW133" i="9" s="1"/>
  <c r="CY133" i="9"/>
  <c r="GM133" i="9" s="1"/>
  <c r="DO133" i="9"/>
  <c r="HC133" i="9" s="1"/>
  <c r="CZ133" i="9"/>
  <c r="GN133" i="9" s="1"/>
  <c r="DP133" i="9"/>
  <c r="HD133" i="9" s="1"/>
  <c r="CW133" i="9"/>
  <c r="GK133" i="9" s="1"/>
  <c r="DM133" i="9"/>
  <c r="HA133" i="9" s="1"/>
  <c r="DC133" i="9"/>
  <c r="GQ133" i="9" s="1"/>
  <c r="DD133" i="9"/>
  <c r="GR133" i="9" s="1"/>
  <c r="DA133" i="9"/>
  <c r="GO133" i="9" s="1"/>
  <c r="DW133" i="9"/>
  <c r="HK133" i="9" s="1"/>
  <c r="DG133" i="9"/>
  <c r="GU133" i="9" s="1"/>
  <c r="CR133" i="9"/>
  <c r="GF133" i="9" s="1"/>
  <c r="DH133" i="9"/>
  <c r="GV133" i="9" s="1"/>
  <c r="DE133" i="9"/>
  <c r="GS133" i="9" s="1"/>
  <c r="DB133" i="9"/>
  <c r="GP133" i="9" s="1"/>
  <c r="FT109" i="9"/>
  <c r="JH109" i="9" s="1"/>
  <c r="FR109" i="9"/>
  <c r="JF109" i="9" s="1"/>
  <c r="FQ109" i="9"/>
  <c r="JE109" i="9" s="1"/>
  <c r="FP109" i="9"/>
  <c r="JD109" i="9" s="1"/>
  <c r="FS109" i="9"/>
  <c r="JG109" i="9" s="1"/>
  <c r="FH109" i="9"/>
  <c r="IV109" i="9" s="1"/>
  <c r="FE109" i="9"/>
  <c r="IS109" i="9" s="1"/>
  <c r="FJ109" i="9"/>
  <c r="IX109" i="9" s="1"/>
  <c r="FG109" i="9"/>
  <c r="IU109" i="9" s="1"/>
  <c r="FI109" i="9"/>
  <c r="IW109" i="9" s="1"/>
  <c r="FL109" i="9"/>
  <c r="IZ109" i="9" s="1"/>
  <c r="FK109" i="9"/>
  <c r="IY109" i="9" s="1"/>
  <c r="FD109" i="9"/>
  <c r="IR109" i="9" s="1"/>
  <c r="FO109" i="9"/>
  <c r="JC109" i="9" s="1"/>
  <c r="FF109" i="9"/>
  <c r="IT109" i="9" s="1"/>
  <c r="FN109" i="9"/>
  <c r="JB109" i="9" s="1"/>
  <c r="FM109" i="9"/>
  <c r="JA109" i="9" s="1"/>
  <c r="FC109" i="9"/>
  <c r="IQ109" i="9" s="1"/>
  <c r="FB109" i="9"/>
  <c r="IP109" i="9" s="1"/>
  <c r="FA109" i="9"/>
  <c r="IO109" i="9" s="1"/>
  <c r="EZ109" i="9"/>
  <c r="IN109" i="9" s="1"/>
  <c r="EY109" i="9"/>
  <c r="IM109" i="9" s="1"/>
  <c r="EX109" i="9"/>
  <c r="IL109" i="9" s="1"/>
  <c r="EW109" i="9"/>
  <c r="IK109" i="9" s="1"/>
  <c r="EV109" i="9"/>
  <c r="IJ109" i="9" s="1"/>
  <c r="ET109" i="9"/>
  <c r="IH109" i="9" s="1"/>
  <c r="ES109" i="9"/>
  <c r="IG109" i="9" s="1"/>
  <c r="ER109" i="9"/>
  <c r="IF109" i="9" s="1"/>
  <c r="EQ109" i="9"/>
  <c r="IE109" i="9" s="1"/>
  <c r="EP109" i="9"/>
  <c r="ID109" i="9" s="1"/>
  <c r="EO109" i="9"/>
  <c r="IC109" i="9" s="1"/>
  <c r="DC109" i="9"/>
  <c r="GQ109" i="9" s="1"/>
  <c r="DS109" i="9"/>
  <c r="HG109" i="9" s="1"/>
  <c r="EI109" i="9"/>
  <c r="HW109" i="9" s="1"/>
  <c r="DD109" i="9"/>
  <c r="GR109" i="9" s="1"/>
  <c r="DT109" i="9"/>
  <c r="HH109" i="9" s="1"/>
  <c r="EJ109" i="9"/>
  <c r="HX109" i="9" s="1"/>
  <c r="DE109" i="9"/>
  <c r="GS109" i="9" s="1"/>
  <c r="DU109" i="9"/>
  <c r="HI109" i="9" s="1"/>
  <c r="EK109" i="9"/>
  <c r="HY109" i="9" s="1"/>
  <c r="DB109" i="9"/>
  <c r="GP109" i="9" s="1"/>
  <c r="DR109" i="9"/>
  <c r="HF109" i="9" s="1"/>
  <c r="EH109" i="9"/>
  <c r="HV109" i="9" s="1"/>
  <c r="DG109" i="9"/>
  <c r="GU109" i="9" s="1"/>
  <c r="DW109" i="9"/>
  <c r="HK109" i="9" s="1"/>
  <c r="EM109" i="9"/>
  <c r="IA109" i="9" s="1"/>
  <c r="CR109" i="9"/>
  <c r="GF109" i="9" s="1"/>
  <c r="DH109" i="9"/>
  <c r="GV109" i="9" s="1"/>
  <c r="DX109" i="9"/>
  <c r="HL109" i="9" s="1"/>
  <c r="EN109" i="9"/>
  <c r="IB109" i="9" s="1"/>
  <c r="CS109" i="9"/>
  <c r="GG109" i="9" s="1"/>
  <c r="DI109" i="9"/>
  <c r="GW109" i="9" s="1"/>
  <c r="DY109" i="9"/>
  <c r="HM109" i="9" s="1"/>
  <c r="EU109" i="9"/>
  <c r="II109" i="9" s="1"/>
  <c r="DF109" i="9"/>
  <c r="GT109" i="9" s="1"/>
  <c r="DV109" i="9"/>
  <c r="HJ109" i="9" s="1"/>
  <c r="EL109" i="9"/>
  <c r="HZ109" i="9" s="1"/>
  <c r="CU109" i="9"/>
  <c r="GI109" i="9" s="1"/>
  <c r="DK109" i="9"/>
  <c r="GY109" i="9" s="1"/>
  <c r="EA109" i="9"/>
  <c r="HO109" i="9" s="1"/>
  <c r="CV109" i="9"/>
  <c r="GJ109" i="9" s="1"/>
  <c r="DL109" i="9"/>
  <c r="GZ109" i="9" s="1"/>
  <c r="EB109" i="9"/>
  <c r="HP109" i="9" s="1"/>
  <c r="CW109" i="9"/>
  <c r="GK109" i="9" s="1"/>
  <c r="DM109" i="9"/>
  <c r="HA109" i="9" s="1"/>
  <c r="EC109" i="9"/>
  <c r="HQ109" i="9" s="1"/>
  <c r="CT109" i="9"/>
  <c r="GH109" i="9" s="1"/>
  <c r="DJ109" i="9"/>
  <c r="GX109" i="9" s="1"/>
  <c r="DZ109" i="9"/>
  <c r="HN109" i="9" s="1"/>
  <c r="CY109" i="9"/>
  <c r="GM109" i="9" s="1"/>
  <c r="DO109" i="9"/>
  <c r="HC109" i="9" s="1"/>
  <c r="EE109" i="9"/>
  <c r="HS109" i="9" s="1"/>
  <c r="CZ109" i="9"/>
  <c r="GN109" i="9" s="1"/>
  <c r="DP109" i="9"/>
  <c r="HD109" i="9" s="1"/>
  <c r="EF109" i="9"/>
  <c r="HT109" i="9" s="1"/>
  <c r="DA109" i="9"/>
  <c r="GO109" i="9" s="1"/>
  <c r="DQ109" i="9"/>
  <c r="HE109" i="9" s="1"/>
  <c r="EG109" i="9"/>
  <c r="HU109" i="9" s="1"/>
  <c r="CX109" i="9"/>
  <c r="GL109" i="9" s="1"/>
  <c r="DN109" i="9"/>
  <c r="HB109" i="9" s="1"/>
  <c r="ED109" i="9"/>
  <c r="HR109" i="9" s="1"/>
  <c r="EQ138" i="9"/>
  <c r="IE138" i="9" s="1"/>
  <c r="EM138" i="9"/>
  <c r="IA138" i="9" s="1"/>
  <c r="EN138" i="9"/>
  <c r="IB138" i="9" s="1"/>
  <c r="EO138" i="9"/>
  <c r="IC138" i="9" s="1"/>
  <c r="EP138" i="9"/>
  <c r="ID138" i="9" s="1"/>
  <c r="ED138" i="9"/>
  <c r="HR138" i="9" s="1"/>
  <c r="EI138" i="9"/>
  <c r="HW138" i="9" s="1"/>
  <c r="EH138" i="9"/>
  <c r="HV138" i="9" s="1"/>
  <c r="EC138" i="9"/>
  <c r="HQ138" i="9" s="1"/>
  <c r="EL138" i="9"/>
  <c r="HZ138" i="9" s="1"/>
  <c r="EA138" i="9"/>
  <c r="HO138" i="9" s="1"/>
  <c r="EB138" i="9"/>
  <c r="HP138" i="9" s="1"/>
  <c r="EG138" i="9"/>
  <c r="HU138" i="9" s="1"/>
  <c r="EE138" i="9"/>
  <c r="HS138" i="9" s="1"/>
  <c r="EF138" i="9"/>
  <c r="HT138" i="9" s="1"/>
  <c r="EK138" i="9"/>
  <c r="HY138" i="9" s="1"/>
  <c r="EJ138" i="9"/>
  <c r="HX138" i="9" s="1"/>
  <c r="DZ138" i="9"/>
  <c r="HN138" i="9" s="1"/>
  <c r="DY138" i="9"/>
  <c r="HM138" i="9" s="1"/>
  <c r="DX138" i="9"/>
  <c r="HL138" i="9" s="1"/>
  <c r="DW138" i="9"/>
  <c r="HK138" i="9" s="1"/>
  <c r="DV138" i="9"/>
  <c r="HJ138" i="9" s="1"/>
  <c r="DU138" i="9"/>
  <c r="HI138" i="9" s="1"/>
  <c r="DT138" i="9"/>
  <c r="HH138" i="9" s="1"/>
  <c r="DS138" i="9"/>
  <c r="HG138" i="9" s="1"/>
  <c r="DQ138" i="9"/>
  <c r="HE138" i="9" s="1"/>
  <c r="DP138" i="9"/>
  <c r="HD138" i="9" s="1"/>
  <c r="DO138" i="9"/>
  <c r="HC138" i="9" s="1"/>
  <c r="DN138" i="9"/>
  <c r="HB138" i="9" s="1"/>
  <c r="DM138" i="9"/>
  <c r="HA138" i="9" s="1"/>
  <c r="DL138" i="9"/>
  <c r="GZ138" i="9" s="1"/>
  <c r="CX138" i="9"/>
  <c r="GL138" i="9" s="1"/>
  <c r="DG138" i="9"/>
  <c r="GU138" i="9" s="1"/>
  <c r="DD138" i="9"/>
  <c r="GR138" i="9" s="1"/>
  <c r="DB138" i="9"/>
  <c r="GP138" i="9" s="1"/>
  <c r="CU138" i="9"/>
  <c r="GI138" i="9" s="1"/>
  <c r="DK138" i="9"/>
  <c r="GY138" i="9" s="1"/>
  <c r="CR138" i="9"/>
  <c r="GF138" i="9" s="1"/>
  <c r="DH138" i="9"/>
  <c r="GV138" i="9" s="1"/>
  <c r="DF138" i="9"/>
  <c r="GT138" i="9" s="1"/>
  <c r="CY138" i="9"/>
  <c r="GM138" i="9" s="1"/>
  <c r="CV138" i="9"/>
  <c r="GJ138" i="9" s="1"/>
  <c r="DR138" i="9"/>
  <c r="HF138" i="9" s="1"/>
  <c r="CT138" i="9"/>
  <c r="GH138" i="9" s="1"/>
  <c r="DJ138" i="9"/>
  <c r="GX138" i="9" s="1"/>
  <c r="DC138" i="9"/>
  <c r="GQ138" i="9" s="1"/>
  <c r="CZ138" i="9"/>
  <c r="GN138" i="9" s="1"/>
  <c r="CS138" i="9"/>
  <c r="GG138" i="9" s="1"/>
  <c r="DI138" i="9"/>
  <c r="GW138" i="9" s="1"/>
  <c r="FW106" i="9"/>
  <c r="JK106" i="9" s="1"/>
  <c r="FT106" i="9"/>
  <c r="JH106" i="9" s="1"/>
  <c r="FS106" i="9"/>
  <c r="JG106" i="9" s="1"/>
  <c r="FV106" i="9"/>
  <c r="JJ106" i="9" s="1"/>
  <c r="FU106" i="9"/>
  <c r="JI106" i="9" s="1"/>
  <c r="FO106" i="9"/>
  <c r="JC106" i="9" s="1"/>
  <c r="FJ106" i="9"/>
  <c r="IX106" i="9" s="1"/>
  <c r="FN106" i="9"/>
  <c r="JB106" i="9" s="1"/>
  <c r="FI106" i="9"/>
  <c r="IW106" i="9" s="1"/>
  <c r="FR106" i="9"/>
  <c r="JF106" i="9" s="1"/>
  <c r="FH106" i="9"/>
  <c r="IV106" i="9" s="1"/>
  <c r="FM106" i="9"/>
  <c r="JA106" i="9" s="1"/>
  <c r="FK106" i="9"/>
  <c r="IY106" i="9" s="1"/>
  <c r="FG106" i="9"/>
  <c r="IU106" i="9" s="1"/>
  <c r="FL106" i="9"/>
  <c r="IZ106" i="9" s="1"/>
  <c r="FQ106" i="9"/>
  <c r="JE106" i="9" s="1"/>
  <c r="FP106" i="9"/>
  <c r="JD106" i="9" s="1"/>
  <c r="FF106" i="9"/>
  <c r="IT106" i="9" s="1"/>
  <c r="FE106" i="9"/>
  <c r="IS106" i="9" s="1"/>
  <c r="FD106" i="9"/>
  <c r="IR106" i="9" s="1"/>
  <c r="FC106" i="9"/>
  <c r="IQ106" i="9" s="1"/>
  <c r="FB106" i="9"/>
  <c r="IP106" i="9" s="1"/>
  <c r="FA106" i="9"/>
  <c r="IO106" i="9" s="1"/>
  <c r="EZ106" i="9"/>
  <c r="IN106" i="9" s="1"/>
  <c r="EY106" i="9"/>
  <c r="IM106" i="9" s="1"/>
  <c r="EW106" i="9"/>
  <c r="IK106" i="9" s="1"/>
  <c r="EV106" i="9"/>
  <c r="IJ106" i="9" s="1"/>
  <c r="EU106" i="9"/>
  <c r="II106" i="9" s="1"/>
  <c r="ET106" i="9"/>
  <c r="IH106" i="9" s="1"/>
  <c r="ES106" i="9"/>
  <c r="IG106" i="9" s="1"/>
  <c r="ER106" i="9"/>
  <c r="IF106" i="9" s="1"/>
  <c r="DB106" i="9"/>
  <c r="GP106" i="9" s="1"/>
  <c r="DR106" i="9"/>
  <c r="HF106" i="9" s="1"/>
  <c r="EH106" i="9"/>
  <c r="HV106" i="9" s="1"/>
  <c r="CU106" i="9"/>
  <c r="GI106" i="9" s="1"/>
  <c r="DK106" i="9"/>
  <c r="GY106" i="9" s="1"/>
  <c r="EA106" i="9"/>
  <c r="HO106" i="9" s="1"/>
  <c r="EQ106" i="9"/>
  <c r="IE106" i="9" s="1"/>
  <c r="DD106" i="9"/>
  <c r="GR106" i="9" s="1"/>
  <c r="DT106" i="9"/>
  <c r="HH106" i="9" s="1"/>
  <c r="EJ106" i="9"/>
  <c r="HX106" i="9" s="1"/>
  <c r="DE106" i="9"/>
  <c r="GS106" i="9" s="1"/>
  <c r="DU106" i="9"/>
  <c r="HI106" i="9" s="1"/>
  <c r="EK106" i="9"/>
  <c r="HY106" i="9" s="1"/>
  <c r="DF106" i="9"/>
  <c r="GT106" i="9" s="1"/>
  <c r="DV106" i="9"/>
  <c r="HJ106" i="9" s="1"/>
  <c r="EL106" i="9"/>
  <c r="HZ106" i="9" s="1"/>
  <c r="CY106" i="9"/>
  <c r="GM106" i="9" s="1"/>
  <c r="DO106" i="9"/>
  <c r="HC106" i="9" s="1"/>
  <c r="EE106" i="9"/>
  <c r="HS106" i="9" s="1"/>
  <c r="CR106" i="9"/>
  <c r="GF106" i="9" s="1"/>
  <c r="DH106" i="9"/>
  <c r="GV106" i="9" s="1"/>
  <c r="DX106" i="9"/>
  <c r="HL106" i="9" s="1"/>
  <c r="EN106" i="9"/>
  <c r="IB106" i="9" s="1"/>
  <c r="CS106" i="9"/>
  <c r="GG106" i="9" s="1"/>
  <c r="DI106" i="9"/>
  <c r="GW106" i="9" s="1"/>
  <c r="DY106" i="9"/>
  <c r="HM106" i="9" s="1"/>
  <c r="EO106" i="9"/>
  <c r="IC106" i="9" s="1"/>
  <c r="CT106" i="9"/>
  <c r="GH106" i="9" s="1"/>
  <c r="DJ106" i="9"/>
  <c r="GX106" i="9" s="1"/>
  <c r="DZ106" i="9"/>
  <c r="HN106" i="9" s="1"/>
  <c r="EP106" i="9"/>
  <c r="ID106" i="9" s="1"/>
  <c r="DC106" i="9"/>
  <c r="GQ106" i="9" s="1"/>
  <c r="DS106" i="9"/>
  <c r="HG106" i="9" s="1"/>
  <c r="EI106" i="9"/>
  <c r="HW106" i="9" s="1"/>
  <c r="CV106" i="9"/>
  <c r="GJ106" i="9" s="1"/>
  <c r="DL106" i="9"/>
  <c r="GZ106" i="9" s="1"/>
  <c r="EB106" i="9"/>
  <c r="HP106" i="9" s="1"/>
  <c r="EX106" i="9"/>
  <c r="IL106" i="9" s="1"/>
  <c r="CW106" i="9"/>
  <c r="GK106" i="9" s="1"/>
  <c r="DM106" i="9"/>
  <c r="HA106" i="9" s="1"/>
  <c r="EC106" i="9"/>
  <c r="HQ106" i="9" s="1"/>
  <c r="CX106" i="9"/>
  <c r="GL106" i="9" s="1"/>
  <c r="DN106" i="9"/>
  <c r="HB106" i="9" s="1"/>
  <c r="ED106" i="9"/>
  <c r="HR106" i="9" s="1"/>
  <c r="DG106" i="9"/>
  <c r="GU106" i="9" s="1"/>
  <c r="DW106" i="9"/>
  <c r="HK106" i="9" s="1"/>
  <c r="EM106" i="9"/>
  <c r="IA106" i="9" s="1"/>
  <c r="CZ106" i="9"/>
  <c r="GN106" i="9" s="1"/>
  <c r="DP106" i="9"/>
  <c r="HD106" i="9" s="1"/>
  <c r="EF106" i="9"/>
  <c r="HT106" i="9" s="1"/>
  <c r="DA106" i="9"/>
  <c r="GO106" i="9" s="1"/>
  <c r="DQ106" i="9"/>
  <c r="HE106" i="9" s="1"/>
  <c r="EG106" i="9"/>
  <c r="HU106" i="9" s="1"/>
  <c r="EY130" i="9"/>
  <c r="IM130" i="9" s="1"/>
  <c r="EW130" i="9"/>
  <c r="IK130" i="9" s="1"/>
  <c r="EU130" i="9"/>
  <c r="II130" i="9" s="1"/>
  <c r="EV130" i="9"/>
  <c r="IJ130" i="9" s="1"/>
  <c r="EX130" i="9"/>
  <c r="IL130" i="9" s="1"/>
  <c r="EL130" i="9"/>
  <c r="HZ130" i="9" s="1"/>
  <c r="EQ130" i="9"/>
  <c r="IE130" i="9" s="1"/>
  <c r="EP130" i="9"/>
  <c r="ID130" i="9" s="1"/>
  <c r="EK130" i="9"/>
  <c r="HY130" i="9" s="1"/>
  <c r="ET130" i="9"/>
  <c r="IH130" i="9" s="1"/>
  <c r="EI130" i="9"/>
  <c r="HW130" i="9" s="1"/>
  <c r="EJ130" i="9"/>
  <c r="HX130" i="9" s="1"/>
  <c r="EO130" i="9"/>
  <c r="IC130" i="9" s="1"/>
  <c r="EM130" i="9"/>
  <c r="IA130" i="9" s="1"/>
  <c r="EN130" i="9"/>
  <c r="IB130" i="9" s="1"/>
  <c r="ES130" i="9"/>
  <c r="IG130" i="9" s="1"/>
  <c r="ER130" i="9"/>
  <c r="IF130" i="9" s="1"/>
  <c r="EH130" i="9"/>
  <c r="HV130" i="9" s="1"/>
  <c r="EG130" i="9"/>
  <c r="HU130" i="9" s="1"/>
  <c r="EF130" i="9"/>
  <c r="HT130" i="9" s="1"/>
  <c r="EE130" i="9"/>
  <c r="HS130" i="9" s="1"/>
  <c r="ED130" i="9"/>
  <c r="HR130" i="9" s="1"/>
  <c r="EC130" i="9"/>
  <c r="HQ130" i="9" s="1"/>
  <c r="EB130" i="9"/>
  <c r="HP130" i="9" s="1"/>
  <c r="EA130" i="9"/>
  <c r="HO130" i="9" s="1"/>
  <c r="DY130" i="9"/>
  <c r="HM130" i="9" s="1"/>
  <c r="DX130" i="9"/>
  <c r="HL130" i="9" s="1"/>
  <c r="DW130" i="9"/>
  <c r="HK130" i="9" s="1"/>
  <c r="DV130" i="9"/>
  <c r="HJ130" i="9" s="1"/>
  <c r="DU130" i="9"/>
  <c r="HI130" i="9" s="1"/>
  <c r="DT130" i="9"/>
  <c r="HH130" i="9" s="1"/>
  <c r="CT130" i="9"/>
  <c r="GH130" i="9" s="1"/>
  <c r="DJ130" i="9"/>
  <c r="GX130" i="9" s="1"/>
  <c r="DC130" i="9"/>
  <c r="GQ130" i="9" s="1"/>
  <c r="DS130" i="9"/>
  <c r="HG130" i="9" s="1"/>
  <c r="CZ130" i="9"/>
  <c r="GN130" i="9" s="1"/>
  <c r="DP130" i="9"/>
  <c r="HD130" i="9" s="1"/>
  <c r="CX130" i="9"/>
  <c r="GL130" i="9" s="1"/>
  <c r="DN130" i="9"/>
  <c r="HB130" i="9" s="1"/>
  <c r="DG130" i="9"/>
  <c r="GU130" i="9" s="1"/>
  <c r="DD130" i="9"/>
  <c r="GR130" i="9" s="1"/>
  <c r="DZ130" i="9"/>
  <c r="HN130" i="9" s="1"/>
  <c r="DB130" i="9"/>
  <c r="GP130" i="9" s="1"/>
  <c r="DR130" i="9"/>
  <c r="HF130" i="9" s="1"/>
  <c r="CU130" i="9"/>
  <c r="GI130" i="9" s="1"/>
  <c r="DK130" i="9"/>
  <c r="GY130" i="9" s="1"/>
  <c r="CR130" i="9"/>
  <c r="GF130" i="9" s="1"/>
  <c r="DH130" i="9"/>
  <c r="GV130" i="9" s="1"/>
  <c r="DF130" i="9"/>
  <c r="GT130" i="9" s="1"/>
  <c r="CY130" i="9"/>
  <c r="GM130" i="9" s="1"/>
  <c r="DO130" i="9"/>
  <c r="HC130" i="9" s="1"/>
  <c r="CV130" i="9"/>
  <c r="GJ130" i="9" s="1"/>
  <c r="DL130" i="9"/>
  <c r="GZ130" i="9" s="1"/>
  <c r="DE130" i="9"/>
  <c r="GS130" i="9" s="1"/>
  <c r="FK118" i="9"/>
  <c r="IY118" i="9" s="1"/>
  <c r="FJ118" i="9"/>
  <c r="IX118" i="9" s="1"/>
  <c r="FH118" i="9"/>
  <c r="IV118" i="9" s="1"/>
  <c r="FI118" i="9"/>
  <c r="IW118" i="9" s="1"/>
  <c r="FG118" i="9"/>
  <c r="IU118" i="9" s="1"/>
  <c r="EX118" i="9"/>
  <c r="IL118" i="9" s="1"/>
  <c r="FC118" i="9"/>
  <c r="IQ118" i="9" s="1"/>
  <c r="FB118" i="9"/>
  <c r="IP118" i="9" s="1"/>
  <c r="EW118" i="9"/>
  <c r="IK118" i="9" s="1"/>
  <c r="FF118" i="9"/>
  <c r="IT118" i="9" s="1"/>
  <c r="EU118" i="9"/>
  <c r="II118" i="9" s="1"/>
  <c r="EV118" i="9"/>
  <c r="IJ118" i="9" s="1"/>
  <c r="FA118" i="9"/>
  <c r="IO118" i="9" s="1"/>
  <c r="EY118" i="9"/>
  <c r="IM118" i="9" s="1"/>
  <c r="EZ118" i="9"/>
  <c r="IN118" i="9" s="1"/>
  <c r="FE118" i="9"/>
  <c r="IS118" i="9" s="1"/>
  <c r="FD118" i="9"/>
  <c r="IR118" i="9" s="1"/>
  <c r="ET118" i="9"/>
  <c r="IH118" i="9" s="1"/>
  <c r="ES118" i="9"/>
  <c r="IG118" i="9" s="1"/>
  <c r="ER118" i="9"/>
  <c r="IF118" i="9" s="1"/>
  <c r="EQ118" i="9"/>
  <c r="IE118" i="9" s="1"/>
  <c r="EP118" i="9"/>
  <c r="ID118" i="9" s="1"/>
  <c r="EO118" i="9"/>
  <c r="IC118" i="9" s="1"/>
  <c r="EN118" i="9"/>
  <c r="IB118" i="9" s="1"/>
  <c r="EM118" i="9"/>
  <c r="IA118" i="9" s="1"/>
  <c r="EK118" i="9"/>
  <c r="HY118" i="9" s="1"/>
  <c r="EJ118" i="9"/>
  <c r="HX118" i="9" s="1"/>
  <c r="EI118" i="9"/>
  <c r="HW118" i="9" s="1"/>
  <c r="EH118" i="9"/>
  <c r="HV118" i="9" s="1"/>
  <c r="EG118" i="9"/>
  <c r="HU118" i="9" s="1"/>
  <c r="EF118" i="9"/>
  <c r="HT118" i="9" s="1"/>
  <c r="DD118" i="9"/>
  <c r="GR118" i="9" s="1"/>
  <c r="DT118" i="9"/>
  <c r="HH118" i="9" s="1"/>
  <c r="DE118" i="9"/>
  <c r="GS118" i="9" s="1"/>
  <c r="DU118" i="9"/>
  <c r="HI118" i="9" s="1"/>
  <c r="DF118" i="9"/>
  <c r="GT118" i="9" s="1"/>
  <c r="DV118" i="9"/>
  <c r="HJ118" i="9" s="1"/>
  <c r="CR118" i="9"/>
  <c r="GF118" i="9" s="1"/>
  <c r="DH118" i="9"/>
  <c r="GV118" i="9" s="1"/>
  <c r="DX118" i="9"/>
  <c r="HL118" i="9" s="1"/>
  <c r="CS118" i="9"/>
  <c r="GG118" i="9" s="1"/>
  <c r="DI118" i="9"/>
  <c r="GW118" i="9" s="1"/>
  <c r="DY118" i="9"/>
  <c r="HM118" i="9" s="1"/>
  <c r="CT118" i="9"/>
  <c r="GH118" i="9" s="1"/>
  <c r="DJ118" i="9"/>
  <c r="GX118" i="9" s="1"/>
  <c r="DZ118" i="9"/>
  <c r="HN118" i="9" s="1"/>
  <c r="CV118" i="9"/>
  <c r="GJ118" i="9" s="1"/>
  <c r="DL118" i="9"/>
  <c r="GZ118" i="9" s="1"/>
  <c r="EB118" i="9"/>
  <c r="HP118" i="9" s="1"/>
  <c r="CW118" i="9"/>
  <c r="GK118" i="9" s="1"/>
  <c r="DM118" i="9"/>
  <c r="HA118" i="9" s="1"/>
  <c r="EC118" i="9"/>
  <c r="HQ118" i="9" s="1"/>
  <c r="CX118" i="9"/>
  <c r="GL118" i="9" s="1"/>
  <c r="DN118" i="9"/>
  <c r="HB118" i="9" s="1"/>
  <c r="ED118" i="9"/>
  <c r="HR118" i="9" s="1"/>
  <c r="CZ118" i="9"/>
  <c r="GN118" i="9" s="1"/>
  <c r="DP118" i="9"/>
  <c r="HD118" i="9" s="1"/>
  <c r="EL118" i="9"/>
  <c r="HZ118" i="9" s="1"/>
  <c r="DA118" i="9"/>
  <c r="GO118" i="9" s="1"/>
  <c r="DQ118" i="9"/>
  <c r="HE118" i="9" s="1"/>
  <c r="DB118" i="9"/>
  <c r="GP118" i="9" s="1"/>
  <c r="DR118" i="9"/>
  <c r="HF118" i="9" s="1"/>
  <c r="DC118" i="9"/>
  <c r="GQ118" i="9" s="1"/>
  <c r="DS118" i="9"/>
  <c r="HG118" i="9" s="1"/>
  <c r="CS154" i="9"/>
  <c r="GG154" i="9" s="1"/>
  <c r="CW151" i="9"/>
  <c r="GK151" i="9" s="1"/>
  <c r="CU147" i="9"/>
  <c r="GI147" i="9" s="1"/>
  <c r="CZ145" i="9"/>
  <c r="GN145" i="9" s="1"/>
  <c r="CR144" i="9"/>
  <c r="GF144" i="9" s="1"/>
  <c r="DG142" i="9"/>
  <c r="GU142" i="9" s="1"/>
  <c r="DB141" i="9"/>
  <c r="GP141" i="9" s="1"/>
  <c r="CX140" i="9"/>
  <c r="GL140" i="9" s="1"/>
  <c r="CY139" i="9"/>
  <c r="GM139" i="9" s="1"/>
  <c r="CW138" i="9"/>
  <c r="GK138" i="9" s="1"/>
  <c r="CV137" i="9"/>
  <c r="GJ137" i="9" s="1"/>
  <c r="CZ136" i="9"/>
  <c r="GN136" i="9" s="1"/>
  <c r="DJ133" i="9"/>
  <c r="GX133" i="9" s="1"/>
  <c r="DX132" i="9"/>
  <c r="HL132" i="9" s="1"/>
  <c r="DC131" i="9"/>
  <c r="GQ131" i="9" s="1"/>
  <c r="DI130" i="9"/>
  <c r="GW130" i="9" s="1"/>
  <c r="DP129" i="9"/>
  <c r="HD129" i="9" s="1"/>
  <c r="DH128" i="9"/>
  <c r="GV128" i="9" s="1"/>
  <c r="DQ127" i="9"/>
  <c r="HE127" i="9" s="1"/>
  <c r="DK126" i="9"/>
  <c r="GY126" i="9" s="1"/>
  <c r="DR125" i="9"/>
  <c r="HF125" i="9" s="1"/>
  <c r="CX125" i="9"/>
  <c r="GL125" i="9" s="1"/>
  <c r="DN124" i="9"/>
  <c r="HB124" i="9" s="1"/>
  <c r="EG123" i="9"/>
  <c r="HU123" i="9" s="1"/>
  <c r="DG123" i="9"/>
  <c r="GU123" i="9" s="1"/>
  <c r="DU122" i="9"/>
  <c r="HI122" i="9" s="1"/>
  <c r="CW122" i="9"/>
  <c r="GK122" i="9" s="1"/>
  <c r="DP121" i="9"/>
  <c r="HD121" i="9" s="1"/>
  <c r="CV121" i="9"/>
  <c r="GJ121" i="9" s="1"/>
  <c r="DL120" i="9"/>
  <c r="GZ120" i="9" s="1"/>
  <c r="DM119" i="9"/>
  <c r="HA119" i="9" s="1"/>
  <c r="EE118" i="9"/>
  <c r="HS118" i="9" s="1"/>
  <c r="DK118" i="9"/>
  <c r="GY118" i="9" s="1"/>
  <c r="ED117" i="9"/>
  <c r="HR117" i="9" s="1"/>
  <c r="DF117" i="9"/>
  <c r="GT117" i="9" s="1"/>
  <c r="EZ129" i="9"/>
  <c r="IN129" i="9" s="1"/>
  <c r="EV129" i="9"/>
  <c r="IJ129" i="9" s="1"/>
  <c r="EW129" i="9"/>
  <c r="IK129" i="9" s="1"/>
  <c r="EY129" i="9"/>
  <c r="IM129" i="9" s="1"/>
  <c r="EX129" i="9"/>
  <c r="IL129" i="9" s="1"/>
  <c r="EN129" i="9"/>
  <c r="IB129" i="9" s="1"/>
  <c r="EK129" i="9"/>
  <c r="HY129" i="9" s="1"/>
  <c r="EP129" i="9"/>
  <c r="ID129" i="9" s="1"/>
  <c r="EM129" i="9"/>
  <c r="IA129" i="9" s="1"/>
  <c r="ER129" i="9"/>
  <c r="IF129" i="9" s="1"/>
  <c r="EO129" i="9"/>
  <c r="IC129" i="9" s="1"/>
  <c r="EQ129" i="9"/>
  <c r="IE129" i="9" s="1"/>
  <c r="EU129" i="9"/>
  <c r="II129" i="9" s="1"/>
  <c r="EJ129" i="9"/>
  <c r="HX129" i="9" s="1"/>
  <c r="EL129" i="9"/>
  <c r="HZ129" i="9" s="1"/>
  <c r="ET129" i="9"/>
  <c r="IH129" i="9" s="1"/>
  <c r="ES129" i="9"/>
  <c r="IG129" i="9" s="1"/>
  <c r="EI129" i="9"/>
  <c r="HW129" i="9" s="1"/>
  <c r="EH129" i="9"/>
  <c r="HV129" i="9" s="1"/>
  <c r="EG129" i="9"/>
  <c r="HU129" i="9" s="1"/>
  <c r="EF129" i="9"/>
  <c r="HT129" i="9" s="1"/>
  <c r="EE129" i="9"/>
  <c r="HS129" i="9" s="1"/>
  <c r="ED129" i="9"/>
  <c r="HR129" i="9" s="1"/>
  <c r="EC129" i="9"/>
  <c r="HQ129" i="9" s="1"/>
  <c r="EB129" i="9"/>
  <c r="HP129" i="9" s="1"/>
  <c r="DZ129" i="9"/>
  <c r="HN129" i="9" s="1"/>
  <c r="DY129" i="9"/>
  <c r="HM129" i="9" s="1"/>
  <c r="DX129" i="9"/>
  <c r="HL129" i="9" s="1"/>
  <c r="DW129" i="9"/>
  <c r="HK129" i="9" s="1"/>
  <c r="DV129" i="9"/>
  <c r="HJ129" i="9" s="1"/>
  <c r="DU129" i="9"/>
  <c r="HI129" i="9" s="1"/>
  <c r="CS129" i="9"/>
  <c r="GG129" i="9" s="1"/>
  <c r="DI129" i="9"/>
  <c r="GW129" i="9" s="1"/>
  <c r="CX129" i="9"/>
  <c r="GL129" i="9" s="1"/>
  <c r="DN129" i="9"/>
  <c r="HB129" i="9" s="1"/>
  <c r="CY129" i="9"/>
  <c r="GM129" i="9" s="1"/>
  <c r="DO129" i="9"/>
  <c r="HC129" i="9" s="1"/>
  <c r="CW129" i="9"/>
  <c r="GK129" i="9" s="1"/>
  <c r="DM129" i="9"/>
  <c r="HA129" i="9" s="1"/>
  <c r="DB129" i="9"/>
  <c r="GP129" i="9" s="1"/>
  <c r="DR129" i="9"/>
  <c r="HF129" i="9" s="1"/>
  <c r="DC129" i="9"/>
  <c r="GQ129" i="9" s="1"/>
  <c r="DS129" i="9"/>
  <c r="HG129" i="9" s="1"/>
  <c r="DA129" i="9"/>
  <c r="GO129" i="9" s="1"/>
  <c r="DQ129" i="9"/>
  <c r="HE129" i="9" s="1"/>
  <c r="DF129" i="9"/>
  <c r="GT129" i="9" s="1"/>
  <c r="DG129" i="9"/>
  <c r="GU129" i="9" s="1"/>
  <c r="DE129" i="9"/>
  <c r="GS129" i="9" s="1"/>
  <c r="EA129" i="9"/>
  <c r="HO129" i="9" s="1"/>
  <c r="CT129" i="9"/>
  <c r="GH129" i="9" s="1"/>
  <c r="DJ129" i="9"/>
  <c r="GX129" i="9" s="1"/>
  <c r="CU129" i="9"/>
  <c r="GI129" i="9" s="1"/>
  <c r="DK129" i="9"/>
  <c r="GY129" i="9" s="1"/>
  <c r="DD129" i="9"/>
  <c r="GR129" i="9" s="1"/>
  <c r="DT129" i="9"/>
  <c r="HH129" i="9" s="1"/>
  <c r="EU134" i="9"/>
  <c r="II134" i="9" s="1"/>
  <c r="ES134" i="9"/>
  <c r="IG134" i="9" s="1"/>
  <c r="ER134" i="9"/>
  <c r="IF134" i="9" s="1"/>
  <c r="EQ134" i="9"/>
  <c r="IE134" i="9" s="1"/>
  <c r="ET134" i="9"/>
  <c r="IH134" i="9" s="1"/>
  <c r="EH134" i="9"/>
  <c r="HV134" i="9" s="1"/>
  <c r="EM134" i="9"/>
  <c r="IA134" i="9" s="1"/>
  <c r="EL134" i="9"/>
  <c r="HZ134" i="9" s="1"/>
  <c r="EG134" i="9"/>
  <c r="HU134" i="9" s="1"/>
  <c r="EP134" i="9"/>
  <c r="ID134" i="9" s="1"/>
  <c r="EE134" i="9"/>
  <c r="HS134" i="9" s="1"/>
  <c r="EF134" i="9"/>
  <c r="HT134" i="9" s="1"/>
  <c r="EK134" i="9"/>
  <c r="HY134" i="9" s="1"/>
  <c r="EI134" i="9"/>
  <c r="HW134" i="9" s="1"/>
  <c r="EJ134" i="9"/>
  <c r="HX134" i="9" s="1"/>
  <c r="EO134" i="9"/>
  <c r="IC134" i="9" s="1"/>
  <c r="EN134" i="9"/>
  <c r="IB134" i="9" s="1"/>
  <c r="ED134" i="9"/>
  <c r="HR134" i="9" s="1"/>
  <c r="EC134" i="9"/>
  <c r="HQ134" i="9" s="1"/>
  <c r="EB134" i="9"/>
  <c r="HP134" i="9" s="1"/>
  <c r="EA134" i="9"/>
  <c r="HO134" i="9" s="1"/>
  <c r="DZ134" i="9"/>
  <c r="HN134" i="9" s="1"/>
  <c r="DY134" i="9"/>
  <c r="HM134" i="9" s="1"/>
  <c r="DX134" i="9"/>
  <c r="HL134" i="9" s="1"/>
  <c r="DW134" i="9"/>
  <c r="HK134" i="9" s="1"/>
  <c r="DU134" i="9"/>
  <c r="HI134" i="9" s="1"/>
  <c r="DT134" i="9"/>
  <c r="HH134" i="9" s="1"/>
  <c r="DS134" i="9"/>
  <c r="HG134" i="9" s="1"/>
  <c r="DR134" i="9"/>
  <c r="HF134" i="9" s="1"/>
  <c r="DQ134" i="9"/>
  <c r="HE134" i="9" s="1"/>
  <c r="DP134" i="9"/>
  <c r="HD134" i="9" s="1"/>
  <c r="CZ134" i="9"/>
  <c r="GN134" i="9" s="1"/>
  <c r="DV134" i="9"/>
  <c r="HJ134" i="9" s="1"/>
  <c r="DA134" i="9"/>
  <c r="GO134" i="9" s="1"/>
  <c r="CX134" i="9"/>
  <c r="GL134" i="9" s="1"/>
  <c r="DN134" i="9"/>
  <c r="HB134" i="9" s="1"/>
  <c r="DD134" i="9"/>
  <c r="GR134" i="9" s="1"/>
  <c r="DE134" i="9"/>
  <c r="GS134" i="9" s="1"/>
  <c r="DB134" i="9"/>
  <c r="GP134" i="9" s="1"/>
  <c r="CR134" i="9"/>
  <c r="GF134" i="9" s="1"/>
  <c r="DH134" i="9"/>
  <c r="GV134" i="9" s="1"/>
  <c r="CS134" i="9"/>
  <c r="GG134" i="9" s="1"/>
  <c r="DI134" i="9"/>
  <c r="GW134" i="9" s="1"/>
  <c r="DF134" i="9"/>
  <c r="GT134" i="9" s="1"/>
  <c r="CV134" i="9"/>
  <c r="GJ134" i="9" s="1"/>
  <c r="DL134" i="9"/>
  <c r="GZ134" i="9" s="1"/>
  <c r="CW134" i="9"/>
  <c r="GK134" i="9" s="1"/>
  <c r="DM134" i="9"/>
  <c r="HA134" i="9" s="1"/>
  <c r="CT134" i="9"/>
  <c r="GH134" i="9" s="1"/>
  <c r="DJ134" i="9"/>
  <c r="GX134" i="9" s="1"/>
  <c r="CU134" i="9"/>
  <c r="GI134" i="9" s="1"/>
  <c r="DK134" i="9"/>
  <c r="GY134" i="9" s="1"/>
  <c r="FS110" i="9"/>
  <c r="JG110" i="9" s="1"/>
  <c r="FP110" i="9"/>
  <c r="JD110" i="9" s="1"/>
  <c r="FQ110" i="9"/>
  <c r="JE110" i="9" s="1"/>
  <c r="FR110" i="9"/>
  <c r="JF110" i="9" s="1"/>
  <c r="FO110" i="9"/>
  <c r="JC110" i="9" s="1"/>
  <c r="FF110" i="9"/>
  <c r="IT110" i="9" s="1"/>
  <c r="FK110" i="9"/>
  <c r="IY110" i="9" s="1"/>
  <c r="FJ110" i="9"/>
  <c r="IX110" i="9" s="1"/>
  <c r="FE110" i="9"/>
  <c r="IS110" i="9" s="1"/>
  <c r="FC110" i="9"/>
  <c r="IQ110" i="9" s="1"/>
  <c r="FN110" i="9"/>
  <c r="JB110" i="9" s="1"/>
  <c r="FD110" i="9"/>
  <c r="IR110" i="9" s="1"/>
  <c r="FI110" i="9"/>
  <c r="IW110" i="9" s="1"/>
  <c r="FG110" i="9"/>
  <c r="IU110" i="9" s="1"/>
  <c r="FH110" i="9"/>
  <c r="IV110" i="9" s="1"/>
  <c r="FM110" i="9"/>
  <c r="JA110" i="9" s="1"/>
  <c r="FL110" i="9"/>
  <c r="IZ110" i="9" s="1"/>
  <c r="FB110" i="9"/>
  <c r="IP110" i="9" s="1"/>
  <c r="FA110" i="9"/>
  <c r="IO110" i="9" s="1"/>
  <c r="EZ110" i="9"/>
  <c r="IN110" i="9" s="1"/>
  <c r="EY110" i="9"/>
  <c r="IM110" i="9" s="1"/>
  <c r="EX110" i="9"/>
  <c r="IL110" i="9" s="1"/>
  <c r="EW110" i="9"/>
  <c r="IK110" i="9" s="1"/>
  <c r="EV110" i="9"/>
  <c r="IJ110" i="9" s="1"/>
  <c r="EU110" i="9"/>
  <c r="II110" i="9" s="1"/>
  <c r="ES110" i="9"/>
  <c r="IG110" i="9" s="1"/>
  <c r="ER110" i="9"/>
  <c r="IF110" i="9" s="1"/>
  <c r="EQ110" i="9"/>
  <c r="IE110" i="9" s="1"/>
  <c r="EP110" i="9"/>
  <c r="ID110" i="9" s="1"/>
  <c r="EO110" i="9"/>
  <c r="IC110" i="9" s="1"/>
  <c r="EN110" i="9"/>
  <c r="IB110" i="9" s="1"/>
  <c r="CZ110" i="9"/>
  <c r="GN110" i="9" s="1"/>
  <c r="DP110" i="9"/>
  <c r="HD110" i="9" s="1"/>
  <c r="EF110" i="9"/>
  <c r="HT110" i="9" s="1"/>
  <c r="DA110" i="9"/>
  <c r="GO110" i="9" s="1"/>
  <c r="DQ110" i="9"/>
  <c r="HE110" i="9" s="1"/>
  <c r="EG110" i="9"/>
  <c r="HU110" i="9" s="1"/>
  <c r="DB110" i="9"/>
  <c r="GP110" i="9" s="1"/>
  <c r="DR110" i="9"/>
  <c r="HF110" i="9" s="1"/>
  <c r="EH110" i="9"/>
  <c r="HV110" i="9" s="1"/>
  <c r="DC110" i="9"/>
  <c r="GQ110" i="9" s="1"/>
  <c r="DS110" i="9"/>
  <c r="HG110" i="9" s="1"/>
  <c r="EI110" i="9"/>
  <c r="HW110" i="9" s="1"/>
  <c r="DD110" i="9"/>
  <c r="GR110" i="9" s="1"/>
  <c r="DT110" i="9"/>
  <c r="HH110" i="9" s="1"/>
  <c r="EJ110" i="9"/>
  <c r="HX110" i="9" s="1"/>
  <c r="DE110" i="9"/>
  <c r="GS110" i="9" s="1"/>
  <c r="DU110" i="9"/>
  <c r="HI110" i="9" s="1"/>
  <c r="EK110" i="9"/>
  <c r="HY110" i="9" s="1"/>
  <c r="DF110" i="9"/>
  <c r="GT110" i="9" s="1"/>
  <c r="DV110" i="9"/>
  <c r="HJ110" i="9" s="1"/>
  <c r="EL110" i="9"/>
  <c r="HZ110" i="9" s="1"/>
  <c r="DG110" i="9"/>
  <c r="GU110" i="9" s="1"/>
  <c r="DW110" i="9"/>
  <c r="HK110" i="9" s="1"/>
  <c r="EM110" i="9"/>
  <c r="IA110" i="9" s="1"/>
  <c r="CR110" i="9"/>
  <c r="GF110" i="9" s="1"/>
  <c r="DH110" i="9"/>
  <c r="GV110" i="9" s="1"/>
  <c r="DX110" i="9"/>
  <c r="HL110" i="9" s="1"/>
  <c r="ET110" i="9"/>
  <c r="IH110" i="9" s="1"/>
  <c r="CS110" i="9"/>
  <c r="GG110" i="9" s="1"/>
  <c r="DI110" i="9"/>
  <c r="GW110" i="9" s="1"/>
  <c r="DY110" i="9"/>
  <c r="HM110" i="9" s="1"/>
  <c r="CT110" i="9"/>
  <c r="GH110" i="9" s="1"/>
  <c r="DJ110" i="9"/>
  <c r="GX110" i="9" s="1"/>
  <c r="DZ110" i="9"/>
  <c r="HN110" i="9" s="1"/>
  <c r="CU110" i="9"/>
  <c r="GI110" i="9" s="1"/>
  <c r="DK110" i="9"/>
  <c r="GY110" i="9" s="1"/>
  <c r="EA110" i="9"/>
  <c r="HO110" i="9" s="1"/>
  <c r="CV110" i="9"/>
  <c r="GJ110" i="9" s="1"/>
  <c r="DL110" i="9"/>
  <c r="GZ110" i="9" s="1"/>
  <c r="EB110" i="9"/>
  <c r="HP110" i="9" s="1"/>
  <c r="CW110" i="9"/>
  <c r="GK110" i="9" s="1"/>
  <c r="DM110" i="9"/>
  <c r="HA110" i="9" s="1"/>
  <c r="EC110" i="9"/>
  <c r="HQ110" i="9" s="1"/>
  <c r="CX110" i="9"/>
  <c r="GL110" i="9" s="1"/>
  <c r="DN110" i="9"/>
  <c r="HB110" i="9" s="1"/>
  <c r="ED110" i="9"/>
  <c r="HR110" i="9" s="1"/>
  <c r="CY110" i="9"/>
  <c r="GM110" i="9" s="1"/>
  <c r="DO110" i="9"/>
  <c r="HC110" i="9" s="1"/>
  <c r="EE110" i="9"/>
  <c r="HS110" i="9" s="1"/>
  <c r="EC152" i="9"/>
  <c r="HQ152" i="9" s="1"/>
  <c r="DZ152" i="9"/>
  <c r="HN152" i="9" s="1"/>
  <c r="EB152" i="9"/>
  <c r="HP152" i="9" s="1"/>
  <c r="EA152" i="9"/>
  <c r="HO152" i="9" s="1"/>
  <c r="DY152" i="9"/>
  <c r="HM152" i="9" s="1"/>
  <c r="DT152" i="9"/>
  <c r="HH152" i="9" s="1"/>
  <c r="DN152" i="9"/>
  <c r="HB152" i="9" s="1"/>
  <c r="DS152" i="9"/>
  <c r="HG152" i="9" s="1"/>
  <c r="DX152" i="9"/>
  <c r="HL152" i="9" s="1"/>
  <c r="DM152" i="9"/>
  <c r="HA152" i="9" s="1"/>
  <c r="DR152" i="9"/>
  <c r="HF152" i="9" s="1"/>
  <c r="DQ152" i="9"/>
  <c r="HE152" i="9" s="1"/>
  <c r="DP152" i="9"/>
  <c r="HD152" i="9" s="1"/>
  <c r="DU152" i="9"/>
  <c r="HI152" i="9" s="1"/>
  <c r="DO152" i="9"/>
  <c r="HC152" i="9" s="1"/>
  <c r="DW152" i="9"/>
  <c r="HK152" i="9" s="1"/>
  <c r="DV152" i="9"/>
  <c r="HJ152" i="9" s="1"/>
  <c r="DL152" i="9"/>
  <c r="GZ152" i="9" s="1"/>
  <c r="DK152" i="9"/>
  <c r="GY152" i="9" s="1"/>
  <c r="DJ152" i="9"/>
  <c r="GX152" i="9" s="1"/>
  <c r="DI152" i="9"/>
  <c r="GW152" i="9" s="1"/>
  <c r="DH152" i="9"/>
  <c r="GV152" i="9" s="1"/>
  <c r="DG152" i="9"/>
  <c r="GU152" i="9" s="1"/>
  <c r="DF152" i="9"/>
  <c r="GT152" i="9" s="1"/>
  <c r="DE152" i="9"/>
  <c r="GS152" i="9" s="1"/>
  <c r="DC152" i="9"/>
  <c r="GQ152" i="9" s="1"/>
  <c r="DB152" i="9"/>
  <c r="GP152" i="9" s="1"/>
  <c r="DA152" i="9"/>
  <c r="GO152" i="9" s="1"/>
  <c r="CZ152" i="9"/>
  <c r="GN152" i="9" s="1"/>
  <c r="CY152" i="9"/>
  <c r="GM152" i="9" s="1"/>
  <c r="CX152" i="9"/>
  <c r="GL152" i="9" s="1"/>
  <c r="CT152" i="9"/>
  <c r="GH152" i="9" s="1"/>
  <c r="CU152" i="9"/>
  <c r="GI152" i="9" s="1"/>
  <c r="CS152" i="9"/>
  <c r="GG152" i="9" s="1"/>
  <c r="DD152" i="9"/>
  <c r="GR152" i="9" s="1"/>
  <c r="CW152" i="9"/>
  <c r="GK152" i="9" s="1"/>
  <c r="FI120" i="9"/>
  <c r="IW120" i="9" s="1"/>
  <c r="FE120" i="9"/>
  <c r="IS120" i="9" s="1"/>
  <c r="FG120" i="9"/>
  <c r="IU120" i="9" s="1"/>
  <c r="FF120" i="9"/>
  <c r="IT120" i="9" s="1"/>
  <c r="FH120" i="9"/>
  <c r="IV120" i="9" s="1"/>
  <c r="FD120" i="9"/>
  <c r="IR120" i="9" s="1"/>
  <c r="ES120" i="9"/>
  <c r="IG120" i="9" s="1"/>
  <c r="EW120" i="9"/>
  <c r="IK120" i="9" s="1"/>
  <c r="EU120" i="9"/>
  <c r="II120" i="9" s="1"/>
  <c r="EV120" i="9"/>
  <c r="IJ120" i="9" s="1"/>
  <c r="FA120" i="9"/>
  <c r="IO120" i="9" s="1"/>
  <c r="ET120" i="9"/>
  <c r="IH120" i="9" s="1"/>
  <c r="EY120" i="9"/>
  <c r="IM120" i="9" s="1"/>
  <c r="EZ120" i="9"/>
  <c r="IN120" i="9" s="1"/>
  <c r="EX120" i="9"/>
  <c r="IL120" i="9" s="1"/>
  <c r="FB120" i="9"/>
  <c r="IP120" i="9" s="1"/>
  <c r="FC120" i="9"/>
  <c r="IQ120" i="9" s="1"/>
  <c r="ER120" i="9"/>
  <c r="IF120" i="9" s="1"/>
  <c r="EQ120" i="9"/>
  <c r="IE120" i="9" s="1"/>
  <c r="EP120" i="9"/>
  <c r="ID120" i="9" s="1"/>
  <c r="EO120" i="9"/>
  <c r="IC120" i="9" s="1"/>
  <c r="EN120" i="9"/>
  <c r="IB120" i="9" s="1"/>
  <c r="EM120" i="9"/>
  <c r="IA120" i="9" s="1"/>
  <c r="EL120" i="9"/>
  <c r="HZ120" i="9" s="1"/>
  <c r="EK120" i="9"/>
  <c r="HY120" i="9" s="1"/>
  <c r="EI120" i="9"/>
  <c r="HW120" i="9" s="1"/>
  <c r="EH120" i="9"/>
  <c r="HV120" i="9" s="1"/>
  <c r="EG120" i="9"/>
  <c r="HU120" i="9" s="1"/>
  <c r="EF120" i="9"/>
  <c r="HT120" i="9" s="1"/>
  <c r="EE120" i="9"/>
  <c r="HS120" i="9" s="1"/>
  <c r="ED120" i="9"/>
  <c r="HR120" i="9" s="1"/>
  <c r="DA120" i="9"/>
  <c r="GO120" i="9" s="1"/>
  <c r="DQ120" i="9"/>
  <c r="HE120" i="9" s="1"/>
  <c r="DF120" i="9"/>
  <c r="GT120" i="9" s="1"/>
  <c r="DV120" i="9"/>
  <c r="HJ120" i="9" s="1"/>
  <c r="DG120" i="9"/>
  <c r="GU120" i="9" s="1"/>
  <c r="DW120" i="9"/>
  <c r="HK120" i="9" s="1"/>
  <c r="DE120" i="9"/>
  <c r="GS120" i="9" s="1"/>
  <c r="DU120" i="9"/>
  <c r="HI120" i="9" s="1"/>
  <c r="CT120" i="9"/>
  <c r="GH120" i="9" s="1"/>
  <c r="DJ120" i="9"/>
  <c r="GX120" i="9" s="1"/>
  <c r="DZ120" i="9"/>
  <c r="HN120" i="9" s="1"/>
  <c r="CU120" i="9"/>
  <c r="GI120" i="9" s="1"/>
  <c r="DK120" i="9"/>
  <c r="GY120" i="9" s="1"/>
  <c r="EA120" i="9"/>
  <c r="HO120" i="9" s="1"/>
  <c r="CS120" i="9"/>
  <c r="GG120" i="9" s="1"/>
  <c r="DI120" i="9"/>
  <c r="GW120" i="9" s="1"/>
  <c r="DY120" i="9"/>
  <c r="HM120" i="9" s="1"/>
  <c r="CX120" i="9"/>
  <c r="GL120" i="9" s="1"/>
  <c r="DN120" i="9"/>
  <c r="HB120" i="9" s="1"/>
  <c r="CY120" i="9"/>
  <c r="GM120" i="9" s="1"/>
  <c r="DO120" i="9"/>
  <c r="HC120" i="9" s="1"/>
  <c r="CW120" i="9"/>
  <c r="GK120" i="9" s="1"/>
  <c r="DM120" i="9"/>
  <c r="HA120" i="9" s="1"/>
  <c r="EC120" i="9"/>
  <c r="HQ120" i="9" s="1"/>
  <c r="DB120" i="9"/>
  <c r="GP120" i="9" s="1"/>
  <c r="DR120" i="9"/>
  <c r="HF120" i="9" s="1"/>
  <c r="DC120" i="9"/>
  <c r="GQ120" i="9" s="1"/>
  <c r="DS120" i="9"/>
  <c r="HG120" i="9" s="1"/>
  <c r="CZ120" i="9"/>
  <c r="GN120" i="9" s="1"/>
  <c r="DP120" i="9"/>
  <c r="HD120" i="9" s="1"/>
  <c r="ET135" i="9"/>
  <c r="IH135" i="9" s="1"/>
  <c r="EP135" i="9"/>
  <c r="ID135" i="9" s="1"/>
  <c r="ES135" i="9"/>
  <c r="IG135" i="9" s="1"/>
  <c r="EQ135" i="9"/>
  <c r="IE135" i="9" s="1"/>
  <c r="ER135" i="9"/>
  <c r="IF135" i="9" s="1"/>
  <c r="EK135" i="9"/>
  <c r="HY135" i="9" s="1"/>
  <c r="EE135" i="9"/>
  <c r="HS135" i="9" s="1"/>
  <c r="EJ135" i="9"/>
  <c r="HX135" i="9" s="1"/>
  <c r="EO135" i="9"/>
  <c r="IC135" i="9" s="1"/>
  <c r="ED135" i="9"/>
  <c r="HR135" i="9" s="1"/>
  <c r="EI135" i="9"/>
  <c r="HW135" i="9" s="1"/>
  <c r="EH135" i="9"/>
  <c r="HV135" i="9" s="1"/>
  <c r="EG135" i="9"/>
  <c r="HU135" i="9" s="1"/>
  <c r="EL135" i="9"/>
  <c r="HZ135" i="9" s="1"/>
  <c r="EF135" i="9"/>
  <c r="HT135" i="9" s="1"/>
  <c r="EN135" i="9"/>
  <c r="IB135" i="9" s="1"/>
  <c r="EM135" i="9"/>
  <c r="IA135" i="9" s="1"/>
  <c r="EC135" i="9"/>
  <c r="HQ135" i="9" s="1"/>
  <c r="EB135" i="9"/>
  <c r="HP135" i="9" s="1"/>
  <c r="EA135" i="9"/>
  <c r="HO135" i="9" s="1"/>
  <c r="DZ135" i="9"/>
  <c r="HN135" i="9" s="1"/>
  <c r="DY135" i="9"/>
  <c r="HM135" i="9" s="1"/>
  <c r="DX135" i="9"/>
  <c r="HL135" i="9" s="1"/>
  <c r="DW135" i="9"/>
  <c r="HK135" i="9" s="1"/>
  <c r="DV135" i="9"/>
  <c r="HJ135" i="9" s="1"/>
  <c r="DT135" i="9"/>
  <c r="HH135" i="9" s="1"/>
  <c r="DS135" i="9"/>
  <c r="HG135" i="9" s="1"/>
  <c r="DR135" i="9"/>
  <c r="HF135" i="9" s="1"/>
  <c r="DQ135" i="9"/>
  <c r="HE135" i="9" s="1"/>
  <c r="DP135" i="9"/>
  <c r="HD135" i="9" s="1"/>
  <c r="DO135" i="9"/>
  <c r="HC135" i="9" s="1"/>
  <c r="DF135" i="9"/>
  <c r="GT135" i="9" s="1"/>
  <c r="CU135" i="9"/>
  <c r="GI135" i="9" s="1"/>
  <c r="DK135" i="9"/>
  <c r="GY135" i="9" s="1"/>
  <c r="DD135" i="9"/>
  <c r="GR135" i="9" s="1"/>
  <c r="CT135" i="9"/>
  <c r="GH135" i="9" s="1"/>
  <c r="DJ135" i="9"/>
  <c r="GX135" i="9" s="1"/>
  <c r="CY135" i="9"/>
  <c r="GM135" i="9" s="1"/>
  <c r="DU135" i="9"/>
  <c r="HI135" i="9" s="1"/>
  <c r="CR135" i="9"/>
  <c r="GF135" i="9" s="1"/>
  <c r="DH135" i="9"/>
  <c r="GV135" i="9" s="1"/>
  <c r="CX135" i="9"/>
  <c r="GL135" i="9" s="1"/>
  <c r="DN135" i="9"/>
  <c r="HB135" i="9" s="1"/>
  <c r="DC135" i="9"/>
  <c r="GQ135" i="9" s="1"/>
  <c r="CV135" i="9"/>
  <c r="GJ135" i="9" s="1"/>
  <c r="DL135" i="9"/>
  <c r="GZ135" i="9" s="1"/>
  <c r="DB135" i="9"/>
  <c r="GP135" i="9" s="1"/>
  <c r="DG135" i="9"/>
  <c r="GU135" i="9" s="1"/>
  <c r="CZ135" i="9"/>
  <c r="GN135" i="9" s="1"/>
  <c r="DA135" i="9"/>
  <c r="GO135" i="9" s="1"/>
  <c r="EG148" i="9"/>
  <c r="HU148" i="9" s="1"/>
  <c r="EF148" i="9"/>
  <c r="HT148" i="9" s="1"/>
  <c r="ED148" i="9"/>
  <c r="HR148" i="9" s="1"/>
  <c r="EC148" i="9"/>
  <c r="HQ148" i="9" s="1"/>
  <c r="EE148" i="9"/>
  <c r="HS148" i="9" s="1"/>
  <c r="DX148" i="9"/>
  <c r="HL148" i="9" s="1"/>
  <c r="DR148" i="9"/>
  <c r="HF148" i="9" s="1"/>
  <c r="DW148" i="9"/>
  <c r="HK148" i="9" s="1"/>
  <c r="EB148" i="9"/>
  <c r="HP148" i="9" s="1"/>
  <c r="DQ148" i="9"/>
  <c r="HE148" i="9" s="1"/>
  <c r="DV148" i="9"/>
  <c r="HJ148" i="9" s="1"/>
  <c r="DU148" i="9"/>
  <c r="HI148" i="9" s="1"/>
  <c r="DT148" i="9"/>
  <c r="HH148" i="9" s="1"/>
  <c r="DY148" i="9"/>
  <c r="HM148" i="9" s="1"/>
  <c r="DS148" i="9"/>
  <c r="HG148" i="9" s="1"/>
  <c r="DZ148" i="9"/>
  <c r="HN148" i="9" s="1"/>
  <c r="EA148" i="9"/>
  <c r="HO148" i="9" s="1"/>
  <c r="DP148" i="9"/>
  <c r="HD148" i="9" s="1"/>
  <c r="DO148" i="9"/>
  <c r="HC148" i="9" s="1"/>
  <c r="DN148" i="9"/>
  <c r="HB148" i="9" s="1"/>
  <c r="DM148" i="9"/>
  <c r="HA148" i="9" s="1"/>
  <c r="DL148" i="9"/>
  <c r="GZ148" i="9" s="1"/>
  <c r="DK148" i="9"/>
  <c r="GY148" i="9" s="1"/>
  <c r="DJ148" i="9"/>
  <c r="GX148" i="9" s="1"/>
  <c r="DI148" i="9"/>
  <c r="GW148" i="9" s="1"/>
  <c r="DG148" i="9"/>
  <c r="GU148" i="9" s="1"/>
  <c r="DF148" i="9"/>
  <c r="GT148" i="9" s="1"/>
  <c r="DE148" i="9"/>
  <c r="GS148" i="9" s="1"/>
  <c r="DD148" i="9"/>
  <c r="GR148" i="9" s="1"/>
  <c r="DC148" i="9"/>
  <c r="GQ148" i="9" s="1"/>
  <c r="DB148" i="9"/>
  <c r="GP148" i="9" s="1"/>
  <c r="CU148" i="9"/>
  <c r="GI148" i="9" s="1"/>
  <c r="CZ148" i="9"/>
  <c r="GN148" i="9" s="1"/>
  <c r="DA148" i="9"/>
  <c r="GO148" i="9" s="1"/>
  <c r="CY148" i="9"/>
  <c r="GM148" i="9" s="1"/>
  <c r="CR148" i="9"/>
  <c r="GF148" i="9" s="1"/>
  <c r="CS148" i="9"/>
  <c r="GG148" i="9" s="1"/>
  <c r="CV148" i="9"/>
  <c r="GJ148" i="9" s="1"/>
  <c r="CW148" i="9"/>
  <c r="GK148" i="9" s="1"/>
  <c r="EW132" i="9"/>
  <c r="IK132" i="9" s="1"/>
  <c r="ET132" i="9"/>
  <c r="IH132" i="9" s="1"/>
  <c r="EU132" i="9"/>
  <c r="II132" i="9" s="1"/>
  <c r="EV132" i="9"/>
  <c r="IJ132" i="9" s="1"/>
  <c r="ES132" i="9"/>
  <c r="IG132" i="9" s="1"/>
  <c r="ER132" i="9"/>
  <c r="IF132" i="9" s="1"/>
  <c r="EG132" i="9"/>
  <c r="HU132" i="9" s="1"/>
  <c r="EK132" i="9"/>
  <c r="HY132" i="9" s="1"/>
  <c r="EI132" i="9"/>
  <c r="HW132" i="9" s="1"/>
  <c r="EJ132" i="9"/>
  <c r="HX132" i="9" s="1"/>
  <c r="EO132" i="9"/>
  <c r="IC132" i="9" s="1"/>
  <c r="EH132" i="9"/>
  <c r="HV132" i="9" s="1"/>
  <c r="EM132" i="9"/>
  <c r="IA132" i="9" s="1"/>
  <c r="EN132" i="9"/>
  <c r="IB132" i="9" s="1"/>
  <c r="EL132" i="9"/>
  <c r="HZ132" i="9" s="1"/>
  <c r="EP132" i="9"/>
  <c r="ID132" i="9" s="1"/>
  <c r="EQ132" i="9"/>
  <c r="IE132" i="9" s="1"/>
  <c r="EF132" i="9"/>
  <c r="HT132" i="9" s="1"/>
  <c r="EE132" i="9"/>
  <c r="HS132" i="9" s="1"/>
  <c r="ED132" i="9"/>
  <c r="HR132" i="9" s="1"/>
  <c r="EC132" i="9"/>
  <c r="HQ132" i="9" s="1"/>
  <c r="EB132" i="9"/>
  <c r="HP132" i="9" s="1"/>
  <c r="EA132" i="9"/>
  <c r="HO132" i="9" s="1"/>
  <c r="DZ132" i="9"/>
  <c r="HN132" i="9" s="1"/>
  <c r="DY132" i="9"/>
  <c r="HM132" i="9" s="1"/>
  <c r="DW132" i="9"/>
  <c r="HK132" i="9" s="1"/>
  <c r="DV132" i="9"/>
  <c r="HJ132" i="9" s="1"/>
  <c r="DU132" i="9"/>
  <c r="HI132" i="9" s="1"/>
  <c r="DT132" i="9"/>
  <c r="HH132" i="9" s="1"/>
  <c r="DS132" i="9"/>
  <c r="HG132" i="9" s="1"/>
  <c r="DR132" i="9"/>
  <c r="HF132" i="9" s="1"/>
  <c r="DC132" i="9"/>
  <c r="GQ132" i="9" s="1"/>
  <c r="CR132" i="9"/>
  <c r="GF132" i="9" s="1"/>
  <c r="DH132" i="9"/>
  <c r="GV132" i="9" s="1"/>
  <c r="DE132" i="9"/>
  <c r="GS132" i="9" s="1"/>
  <c r="DG132" i="9"/>
  <c r="GU132" i="9" s="1"/>
  <c r="CV132" i="9"/>
  <c r="GJ132" i="9" s="1"/>
  <c r="DL132" i="9"/>
  <c r="GZ132" i="9" s="1"/>
  <c r="CS132" i="9"/>
  <c r="GG132" i="9" s="1"/>
  <c r="DI132" i="9"/>
  <c r="GW132" i="9" s="1"/>
  <c r="CU132" i="9"/>
  <c r="GI132" i="9" s="1"/>
  <c r="DK132" i="9"/>
  <c r="GY132" i="9" s="1"/>
  <c r="CZ132" i="9"/>
  <c r="GN132" i="9" s="1"/>
  <c r="DP132" i="9"/>
  <c r="HD132" i="9" s="1"/>
  <c r="CW132" i="9"/>
  <c r="GK132" i="9" s="1"/>
  <c r="DM132" i="9"/>
  <c r="HA132" i="9" s="1"/>
  <c r="CY132" i="9"/>
  <c r="GM132" i="9" s="1"/>
  <c r="DO132" i="9"/>
  <c r="HC132" i="9" s="1"/>
  <c r="DD132" i="9"/>
  <c r="GR132" i="9" s="1"/>
  <c r="DA132" i="9"/>
  <c r="GO132" i="9" s="1"/>
  <c r="DQ132" i="9"/>
  <c r="HE132" i="9" s="1"/>
  <c r="CX132" i="9"/>
  <c r="GL132" i="9" s="1"/>
  <c r="DN132" i="9"/>
  <c r="HB132" i="9" s="1"/>
  <c r="FU108" i="9"/>
  <c r="JI108" i="9" s="1"/>
  <c r="FQ108" i="9"/>
  <c r="JE108" i="9" s="1"/>
  <c r="FS108" i="9"/>
  <c r="JG108" i="9" s="1"/>
  <c r="FR108" i="9"/>
  <c r="JF108" i="9" s="1"/>
  <c r="FT108" i="9"/>
  <c r="JH108" i="9" s="1"/>
  <c r="FP108" i="9"/>
  <c r="JD108" i="9" s="1"/>
  <c r="FI108" i="9"/>
  <c r="IW108" i="9" s="1"/>
  <c r="FE108" i="9"/>
  <c r="IS108" i="9" s="1"/>
  <c r="FG108" i="9"/>
  <c r="IU108" i="9" s="1"/>
  <c r="FH108" i="9"/>
  <c r="IV108" i="9" s="1"/>
  <c r="FF108" i="9"/>
  <c r="IT108" i="9" s="1"/>
  <c r="FK108" i="9"/>
  <c r="IY108" i="9" s="1"/>
  <c r="FM108" i="9"/>
  <c r="JA108" i="9" s="1"/>
  <c r="FL108" i="9"/>
  <c r="IZ108" i="9" s="1"/>
  <c r="FJ108" i="9"/>
  <c r="IX108" i="9" s="1"/>
  <c r="FO108" i="9"/>
  <c r="JC108" i="9" s="1"/>
  <c r="FN108" i="9"/>
  <c r="JB108" i="9" s="1"/>
  <c r="FD108" i="9"/>
  <c r="IR108" i="9" s="1"/>
  <c r="FC108" i="9"/>
  <c r="IQ108" i="9" s="1"/>
  <c r="FB108" i="9"/>
  <c r="IP108" i="9" s="1"/>
  <c r="FA108" i="9"/>
  <c r="IO108" i="9" s="1"/>
  <c r="EZ108" i="9"/>
  <c r="IN108" i="9" s="1"/>
  <c r="EY108" i="9"/>
  <c r="IM108" i="9" s="1"/>
  <c r="EX108" i="9"/>
  <c r="IL108" i="9" s="1"/>
  <c r="EW108" i="9"/>
  <c r="IK108" i="9" s="1"/>
  <c r="EU108" i="9"/>
  <c r="II108" i="9" s="1"/>
  <c r="ET108" i="9"/>
  <c r="IH108" i="9" s="1"/>
  <c r="ES108" i="9"/>
  <c r="IG108" i="9" s="1"/>
  <c r="ER108" i="9"/>
  <c r="IF108" i="9" s="1"/>
  <c r="EQ108" i="9"/>
  <c r="IE108" i="9" s="1"/>
  <c r="EP108" i="9"/>
  <c r="ID108" i="9" s="1"/>
  <c r="DC108" i="9"/>
  <c r="GQ108" i="9" s="1"/>
  <c r="DS108" i="9"/>
  <c r="HG108" i="9" s="1"/>
  <c r="EI108" i="9"/>
  <c r="HW108" i="9" s="1"/>
  <c r="CR108" i="9"/>
  <c r="GF108" i="9" s="1"/>
  <c r="DH108" i="9"/>
  <c r="GV108" i="9" s="1"/>
  <c r="DX108" i="9"/>
  <c r="HL108" i="9" s="1"/>
  <c r="EN108" i="9"/>
  <c r="IB108" i="9" s="1"/>
  <c r="CS108" i="9"/>
  <c r="GG108" i="9" s="1"/>
  <c r="DI108" i="9"/>
  <c r="GW108" i="9" s="1"/>
  <c r="DY108" i="9"/>
  <c r="HM108" i="9" s="1"/>
  <c r="EO108" i="9"/>
  <c r="IC108" i="9" s="1"/>
  <c r="DF108" i="9"/>
  <c r="GT108" i="9" s="1"/>
  <c r="DV108" i="9"/>
  <c r="HJ108" i="9" s="1"/>
  <c r="EL108" i="9"/>
  <c r="HZ108" i="9" s="1"/>
  <c r="DG108" i="9"/>
  <c r="GU108" i="9" s="1"/>
  <c r="DW108" i="9"/>
  <c r="HK108" i="9" s="1"/>
  <c r="EM108" i="9"/>
  <c r="IA108" i="9" s="1"/>
  <c r="CV108" i="9"/>
  <c r="GJ108" i="9" s="1"/>
  <c r="DL108" i="9"/>
  <c r="GZ108" i="9" s="1"/>
  <c r="EB108" i="9"/>
  <c r="HP108" i="9" s="1"/>
  <c r="CW108" i="9"/>
  <c r="GK108" i="9" s="1"/>
  <c r="DM108" i="9"/>
  <c r="HA108" i="9" s="1"/>
  <c r="EC108" i="9"/>
  <c r="HQ108" i="9" s="1"/>
  <c r="CT108" i="9"/>
  <c r="GH108" i="9" s="1"/>
  <c r="DJ108" i="9"/>
  <c r="GX108" i="9" s="1"/>
  <c r="DZ108" i="9"/>
  <c r="HN108" i="9" s="1"/>
  <c r="EV108" i="9"/>
  <c r="IJ108" i="9" s="1"/>
  <c r="CU108" i="9"/>
  <c r="GI108" i="9" s="1"/>
  <c r="DK108" i="9"/>
  <c r="GY108" i="9" s="1"/>
  <c r="EA108" i="9"/>
  <c r="HO108" i="9" s="1"/>
  <c r="CZ108" i="9"/>
  <c r="GN108" i="9" s="1"/>
  <c r="DP108" i="9"/>
  <c r="HD108" i="9" s="1"/>
  <c r="EF108" i="9"/>
  <c r="HT108" i="9" s="1"/>
  <c r="DA108" i="9"/>
  <c r="GO108" i="9" s="1"/>
  <c r="DQ108" i="9"/>
  <c r="HE108" i="9" s="1"/>
  <c r="EG108" i="9"/>
  <c r="HU108" i="9" s="1"/>
  <c r="CX108" i="9"/>
  <c r="GL108" i="9" s="1"/>
  <c r="DN108" i="9"/>
  <c r="HB108" i="9" s="1"/>
  <c r="ED108" i="9"/>
  <c r="HR108" i="9" s="1"/>
  <c r="CY108" i="9"/>
  <c r="GM108" i="9" s="1"/>
  <c r="DO108" i="9"/>
  <c r="HC108" i="9" s="1"/>
  <c r="EE108" i="9"/>
  <c r="HS108" i="9" s="1"/>
  <c r="DD108" i="9"/>
  <c r="GR108" i="9" s="1"/>
  <c r="DT108" i="9"/>
  <c r="HH108" i="9" s="1"/>
  <c r="EJ108" i="9"/>
  <c r="HX108" i="9" s="1"/>
  <c r="DE108" i="9"/>
  <c r="GS108" i="9" s="1"/>
  <c r="DU108" i="9"/>
  <c r="HI108" i="9" s="1"/>
  <c r="EK108" i="9"/>
  <c r="HY108" i="9" s="1"/>
  <c r="DB108" i="9"/>
  <c r="GP108" i="9" s="1"/>
  <c r="DR108" i="9"/>
  <c r="HF108" i="9" s="1"/>
  <c r="EH108" i="9"/>
  <c r="HV108" i="9" s="1"/>
  <c r="FB127" i="9"/>
  <c r="IP127" i="9" s="1"/>
  <c r="EZ127" i="9"/>
  <c r="IN127" i="9" s="1"/>
  <c r="FA127" i="9"/>
  <c r="IO127" i="9" s="1"/>
  <c r="EX127" i="9"/>
  <c r="IL127" i="9" s="1"/>
  <c r="EY127" i="9"/>
  <c r="IM127" i="9" s="1"/>
  <c r="ES127" i="9"/>
  <c r="IG127" i="9" s="1"/>
  <c r="EM127" i="9"/>
  <c r="IA127" i="9" s="1"/>
  <c r="ER127" i="9"/>
  <c r="IF127" i="9" s="1"/>
  <c r="EW127" i="9"/>
  <c r="IK127" i="9" s="1"/>
  <c r="EL127" i="9"/>
  <c r="HZ127" i="9" s="1"/>
  <c r="EQ127" i="9"/>
  <c r="IE127" i="9" s="1"/>
  <c r="EP127" i="9"/>
  <c r="ID127" i="9" s="1"/>
  <c r="EO127" i="9"/>
  <c r="IC127" i="9" s="1"/>
  <c r="ET127" i="9"/>
  <c r="IH127" i="9" s="1"/>
  <c r="EN127" i="9"/>
  <c r="IB127" i="9" s="1"/>
  <c r="EU127" i="9"/>
  <c r="II127" i="9" s="1"/>
  <c r="EV127" i="9"/>
  <c r="IJ127" i="9" s="1"/>
  <c r="EK127" i="9"/>
  <c r="HY127" i="9" s="1"/>
  <c r="EJ127" i="9"/>
  <c r="HX127" i="9" s="1"/>
  <c r="EI127" i="9"/>
  <c r="HW127" i="9" s="1"/>
  <c r="EH127" i="9"/>
  <c r="HV127" i="9" s="1"/>
  <c r="EG127" i="9"/>
  <c r="HU127" i="9" s="1"/>
  <c r="EF127" i="9"/>
  <c r="HT127" i="9" s="1"/>
  <c r="EE127" i="9"/>
  <c r="HS127" i="9" s="1"/>
  <c r="ED127" i="9"/>
  <c r="HR127" i="9" s="1"/>
  <c r="EB127" i="9"/>
  <c r="HP127" i="9" s="1"/>
  <c r="EA127" i="9"/>
  <c r="HO127" i="9" s="1"/>
  <c r="DZ127" i="9"/>
  <c r="HN127" i="9" s="1"/>
  <c r="DY127" i="9"/>
  <c r="HM127" i="9" s="1"/>
  <c r="DX127" i="9"/>
  <c r="HL127" i="9" s="1"/>
  <c r="DW127" i="9"/>
  <c r="HK127" i="9" s="1"/>
  <c r="CT127" i="9"/>
  <c r="GH127" i="9" s="1"/>
  <c r="DJ127" i="9"/>
  <c r="GX127" i="9" s="1"/>
  <c r="CY127" i="9"/>
  <c r="GM127" i="9" s="1"/>
  <c r="DO127" i="9"/>
  <c r="HC127" i="9" s="1"/>
  <c r="CR127" i="9"/>
  <c r="GF127" i="9" s="1"/>
  <c r="DH127" i="9"/>
  <c r="GV127" i="9" s="1"/>
  <c r="CX127" i="9"/>
  <c r="GL127" i="9" s="1"/>
  <c r="DN127" i="9"/>
  <c r="HB127" i="9" s="1"/>
  <c r="DC127" i="9"/>
  <c r="GQ127" i="9" s="1"/>
  <c r="DS127" i="9"/>
  <c r="HG127" i="9" s="1"/>
  <c r="CV127" i="9"/>
  <c r="GJ127" i="9" s="1"/>
  <c r="DL127" i="9"/>
  <c r="GZ127" i="9" s="1"/>
  <c r="DB127" i="9"/>
  <c r="GP127" i="9" s="1"/>
  <c r="DR127" i="9"/>
  <c r="HF127" i="9" s="1"/>
  <c r="DG127" i="9"/>
  <c r="GU127" i="9" s="1"/>
  <c r="EC127" i="9"/>
  <c r="HQ127" i="9" s="1"/>
  <c r="CZ127" i="9"/>
  <c r="GN127" i="9" s="1"/>
  <c r="DP127" i="9"/>
  <c r="HD127" i="9" s="1"/>
  <c r="DF127" i="9"/>
  <c r="GT127" i="9" s="1"/>
  <c r="DV127" i="9"/>
  <c r="HJ127" i="9" s="1"/>
  <c r="CU127" i="9"/>
  <c r="GI127" i="9" s="1"/>
  <c r="DK127" i="9"/>
  <c r="GY127" i="9" s="1"/>
  <c r="DD127" i="9"/>
  <c r="GR127" i="9" s="1"/>
  <c r="DT127" i="9"/>
  <c r="HH127" i="9" s="1"/>
  <c r="DE127" i="9"/>
  <c r="GS127" i="9" s="1"/>
  <c r="DU127" i="9"/>
  <c r="HI127" i="9" s="1"/>
  <c r="FM116" i="9"/>
  <c r="JA116" i="9" s="1"/>
  <c r="FJ116" i="9"/>
  <c r="IX116" i="9" s="1"/>
  <c r="FL116" i="9"/>
  <c r="IZ116" i="9" s="1"/>
  <c r="FI116" i="9"/>
  <c r="IW116" i="9" s="1"/>
  <c r="FK116" i="9"/>
  <c r="IY116" i="9" s="1"/>
  <c r="FH116" i="9"/>
  <c r="IV116" i="9" s="1"/>
  <c r="EW116" i="9"/>
  <c r="IK116" i="9" s="1"/>
  <c r="FA116" i="9"/>
  <c r="IO116" i="9" s="1"/>
  <c r="EY116" i="9"/>
  <c r="IM116" i="9" s="1"/>
  <c r="EZ116" i="9"/>
  <c r="IN116" i="9" s="1"/>
  <c r="FE116" i="9"/>
  <c r="IS116" i="9" s="1"/>
  <c r="EX116" i="9"/>
  <c r="IL116" i="9" s="1"/>
  <c r="FC116" i="9"/>
  <c r="IQ116" i="9" s="1"/>
  <c r="FD116" i="9"/>
  <c r="IR116" i="9" s="1"/>
  <c r="FB116" i="9"/>
  <c r="IP116" i="9" s="1"/>
  <c r="FF116" i="9"/>
  <c r="IT116" i="9" s="1"/>
  <c r="FG116" i="9"/>
  <c r="IU116" i="9" s="1"/>
  <c r="EV116" i="9"/>
  <c r="IJ116" i="9" s="1"/>
  <c r="EU116" i="9"/>
  <c r="II116" i="9" s="1"/>
  <c r="ET116" i="9"/>
  <c r="IH116" i="9" s="1"/>
  <c r="ES116" i="9"/>
  <c r="IG116" i="9" s="1"/>
  <c r="ER116" i="9"/>
  <c r="IF116" i="9" s="1"/>
  <c r="EQ116" i="9"/>
  <c r="IE116" i="9" s="1"/>
  <c r="EP116" i="9"/>
  <c r="ID116" i="9" s="1"/>
  <c r="EO116" i="9"/>
  <c r="IC116" i="9" s="1"/>
  <c r="EM116" i="9"/>
  <c r="IA116" i="9" s="1"/>
  <c r="EL116" i="9"/>
  <c r="HZ116" i="9" s="1"/>
  <c r="EK116" i="9"/>
  <c r="HY116" i="9" s="1"/>
  <c r="EJ116" i="9"/>
  <c r="HX116" i="9" s="1"/>
  <c r="EI116" i="9"/>
  <c r="HW116" i="9" s="1"/>
  <c r="EH116" i="9"/>
  <c r="HV116" i="9" s="1"/>
  <c r="DG116" i="9"/>
  <c r="GU116" i="9" s="1"/>
  <c r="DW116" i="9"/>
  <c r="HK116" i="9" s="1"/>
  <c r="CV116" i="9"/>
  <c r="GJ116" i="9" s="1"/>
  <c r="DL116" i="9"/>
  <c r="GZ116" i="9" s="1"/>
  <c r="EB116" i="9"/>
  <c r="HP116" i="9" s="1"/>
  <c r="CW116" i="9"/>
  <c r="GK116" i="9" s="1"/>
  <c r="DM116" i="9"/>
  <c r="HA116" i="9" s="1"/>
  <c r="EC116" i="9"/>
  <c r="HQ116" i="9" s="1"/>
  <c r="CT116" i="9"/>
  <c r="GH116" i="9" s="1"/>
  <c r="DJ116" i="9"/>
  <c r="GX116" i="9" s="1"/>
  <c r="DZ116" i="9"/>
  <c r="HN116" i="9" s="1"/>
  <c r="CU116" i="9"/>
  <c r="GI116" i="9" s="1"/>
  <c r="DK116" i="9"/>
  <c r="GY116" i="9" s="1"/>
  <c r="EA116" i="9"/>
  <c r="HO116" i="9" s="1"/>
  <c r="CZ116" i="9"/>
  <c r="GN116" i="9" s="1"/>
  <c r="DP116" i="9"/>
  <c r="HD116" i="9" s="1"/>
  <c r="EF116" i="9"/>
  <c r="HT116" i="9" s="1"/>
  <c r="DA116" i="9"/>
  <c r="GO116" i="9" s="1"/>
  <c r="DQ116" i="9"/>
  <c r="HE116" i="9" s="1"/>
  <c r="EG116" i="9"/>
  <c r="HU116" i="9" s="1"/>
  <c r="CY116" i="9"/>
  <c r="GM116" i="9" s="1"/>
  <c r="DO116" i="9"/>
  <c r="HC116" i="9" s="1"/>
  <c r="EE116" i="9"/>
  <c r="HS116" i="9" s="1"/>
  <c r="DD116" i="9"/>
  <c r="GR116" i="9" s="1"/>
  <c r="DT116" i="9"/>
  <c r="HH116" i="9" s="1"/>
  <c r="DE116" i="9"/>
  <c r="GS116" i="9" s="1"/>
  <c r="DU116" i="9"/>
  <c r="HI116" i="9" s="1"/>
  <c r="DB116" i="9"/>
  <c r="GP116" i="9" s="1"/>
  <c r="DR116" i="9"/>
  <c r="HF116" i="9" s="1"/>
  <c r="DC116" i="9"/>
  <c r="GQ116" i="9" s="1"/>
  <c r="DS116" i="9"/>
  <c r="HG116" i="9" s="1"/>
  <c r="CR116" i="9"/>
  <c r="GF116" i="9" s="1"/>
  <c r="DH116" i="9"/>
  <c r="GV116" i="9" s="1"/>
  <c r="DX116" i="9"/>
  <c r="HL116" i="9" s="1"/>
  <c r="CS116" i="9"/>
  <c r="GG116" i="9" s="1"/>
  <c r="DI116" i="9"/>
  <c r="GW116" i="9" s="1"/>
  <c r="DY116" i="9"/>
  <c r="HM116" i="9" s="1"/>
  <c r="DF116" i="9"/>
  <c r="GT116" i="9" s="1"/>
  <c r="DV116" i="9"/>
  <c r="HJ116" i="9" s="1"/>
  <c r="CV153" i="9"/>
  <c r="GJ153" i="9" s="1"/>
  <c r="CY150" i="9"/>
  <c r="GM150" i="9" s="1"/>
  <c r="CX148" i="9"/>
  <c r="GL148" i="9" s="1"/>
  <c r="DA146" i="9"/>
  <c r="GO146" i="9" s="1"/>
  <c r="CR145" i="9"/>
  <c r="GF145" i="9" s="1"/>
  <c r="DD143" i="9"/>
  <c r="GR143" i="9" s="1"/>
  <c r="DC142" i="9"/>
  <c r="GQ142" i="9" s="1"/>
  <c r="CT141" i="9"/>
  <c r="GH141" i="9" s="1"/>
  <c r="CT140" i="9"/>
  <c r="GH140" i="9" s="1"/>
  <c r="CU139" i="9"/>
  <c r="GI139" i="9" s="1"/>
  <c r="DL137" i="9"/>
  <c r="GZ137" i="9" s="1"/>
  <c r="CR137" i="9"/>
  <c r="GF137" i="9" s="1"/>
  <c r="CV136" i="9"/>
  <c r="GJ136" i="9" s="1"/>
  <c r="CW135" i="9"/>
  <c r="GK135" i="9" s="1"/>
  <c r="DC134" i="9"/>
  <c r="GQ134" i="9" s="1"/>
  <c r="DF133" i="9"/>
  <c r="GT133" i="9" s="1"/>
  <c r="DJ132" i="9"/>
  <c r="GX132" i="9" s="1"/>
  <c r="DY131" i="9"/>
  <c r="HM131" i="9" s="1"/>
  <c r="CY131" i="9"/>
  <c r="GM131" i="9" s="1"/>
  <c r="DA130" i="9"/>
  <c r="GO130" i="9" s="1"/>
  <c r="DL129" i="9"/>
  <c r="GZ129" i="9" s="1"/>
  <c r="CR129" i="9"/>
  <c r="GF129" i="9" s="1"/>
  <c r="CZ128" i="9"/>
  <c r="GN128" i="9" s="1"/>
  <c r="DM127" i="9"/>
  <c r="HA127" i="9" s="1"/>
  <c r="CS127" i="9"/>
  <c r="GG127" i="9" s="1"/>
  <c r="DC126" i="9"/>
  <c r="GQ126" i="9" s="1"/>
  <c r="DN125" i="9"/>
  <c r="HB125" i="9" s="1"/>
  <c r="CT125" i="9"/>
  <c r="GH125" i="9" s="1"/>
  <c r="DF124" i="9"/>
  <c r="GT124" i="9" s="1"/>
  <c r="DW123" i="9"/>
  <c r="HK123" i="9" s="1"/>
  <c r="DC123" i="9"/>
  <c r="GQ123" i="9" s="1"/>
  <c r="DM122" i="9"/>
  <c r="HA122" i="9" s="1"/>
  <c r="CS122" i="9"/>
  <c r="GG122" i="9" s="1"/>
  <c r="DL121" i="9"/>
  <c r="GZ121" i="9" s="1"/>
  <c r="EB120" i="9"/>
  <c r="HP120" i="9" s="1"/>
  <c r="DH120" i="9"/>
  <c r="GV120" i="9" s="1"/>
  <c r="EC119" i="9"/>
  <c r="HQ119" i="9" s="1"/>
  <c r="DE119" i="9"/>
  <c r="GS119" i="9" s="1"/>
  <c r="EA118" i="9"/>
  <c r="HO118" i="9" s="1"/>
  <c r="DG118" i="9"/>
  <c r="GU118" i="9" s="1"/>
  <c r="DV117" i="9"/>
  <c r="HJ117" i="9" s="1"/>
  <c r="DB117" i="9"/>
  <c r="GP117" i="9" s="1"/>
  <c r="CX116" i="9"/>
  <c r="GL116" i="9" s="1"/>
  <c r="AV120" i="9"/>
  <c r="AV191" i="9" s="1"/>
  <c r="CQ11" i="9"/>
  <c r="CR8" i="9" s="1"/>
  <c r="CN8" i="9"/>
  <c r="CQ144" i="9"/>
  <c r="GE144" i="9" s="1"/>
  <c r="CQ141" i="9"/>
  <c r="GE141" i="9" s="1"/>
  <c r="CQ115" i="9"/>
  <c r="GE115" i="9" s="1"/>
  <c r="AY97" i="9"/>
  <c r="AI97" i="9"/>
  <c r="S97" i="9"/>
  <c r="C97" i="9"/>
  <c r="E97" i="9"/>
  <c r="AT97" i="9"/>
  <c r="AD97" i="9"/>
  <c r="N97" i="9"/>
  <c r="AW97" i="9"/>
  <c r="BN97" i="9"/>
  <c r="AR97" i="9"/>
  <c r="AB97" i="9"/>
  <c r="L97" i="9"/>
  <c r="AO97" i="9"/>
  <c r="AU97" i="9"/>
  <c r="AE97" i="9"/>
  <c r="O97" i="9"/>
  <c r="AS97" i="9"/>
  <c r="BF97" i="9"/>
  <c r="AP97" i="9"/>
  <c r="Z97" i="9"/>
  <c r="J97" i="9"/>
  <c r="AK97" i="9"/>
  <c r="BD97" i="9"/>
  <c r="AN97" i="9"/>
  <c r="X97" i="9"/>
  <c r="H97" i="9"/>
  <c r="AG97" i="9"/>
  <c r="BG97" i="9"/>
  <c r="AQ97" i="9"/>
  <c r="AA97" i="9"/>
  <c r="K97" i="9"/>
  <c r="AC97" i="9"/>
  <c r="BB97" i="9"/>
  <c r="AL97" i="9"/>
  <c r="V97" i="9"/>
  <c r="F97" i="9"/>
  <c r="Y97" i="9"/>
  <c r="AZ97" i="9"/>
  <c r="AJ97" i="9"/>
  <c r="T97" i="9"/>
  <c r="D97" i="9"/>
  <c r="U97" i="9"/>
  <c r="BC97" i="9"/>
  <c r="AM97" i="9"/>
  <c r="W97" i="9"/>
  <c r="G97" i="9"/>
  <c r="Q97" i="9"/>
  <c r="AX97" i="9"/>
  <c r="AH97" i="9"/>
  <c r="R97" i="9"/>
  <c r="BE97" i="9"/>
  <c r="M97" i="9"/>
  <c r="AV97" i="9"/>
  <c r="AF97" i="9"/>
  <c r="P97" i="9"/>
  <c r="BA97" i="9"/>
  <c r="I97" i="9"/>
  <c r="CQ137" i="9"/>
  <c r="GE137" i="9" s="1"/>
  <c r="C102" i="9"/>
  <c r="AQ191" i="9"/>
  <c r="AD191" i="9"/>
  <c r="I191" i="9"/>
  <c r="AA191" i="9"/>
  <c r="AL191" i="9"/>
  <c r="AO191" i="9"/>
  <c r="AP191" i="9"/>
  <c r="AS191" i="9"/>
  <c r="M191" i="9"/>
  <c r="BN191" i="9"/>
  <c r="AZ191" i="9"/>
  <c r="AR191" i="9"/>
  <c r="AJ191" i="9"/>
  <c r="AB191" i="9"/>
  <c r="T191" i="9"/>
  <c r="L191" i="9"/>
  <c r="J191" i="9"/>
  <c r="BA191" i="9"/>
  <c r="BC191" i="9"/>
  <c r="V191" i="9"/>
  <c r="BE191" i="9"/>
  <c r="AC191" i="9"/>
  <c r="BD191" i="9"/>
  <c r="AN191" i="9"/>
  <c r="AF191" i="9"/>
  <c r="X191" i="9"/>
  <c r="P191" i="9"/>
  <c r="H191" i="9"/>
  <c r="BG191" i="9"/>
  <c r="S191" i="9"/>
  <c r="AX191" i="9"/>
  <c r="AG191" i="9"/>
  <c r="AM191" i="9"/>
  <c r="O191" i="9"/>
  <c r="BB191" i="9"/>
  <c r="N191" i="9"/>
  <c r="Q191" i="9"/>
  <c r="AY191" i="9"/>
  <c r="AE191" i="9"/>
  <c r="G191" i="9"/>
  <c r="BF191" i="9"/>
  <c r="AH191" i="9"/>
  <c r="R191" i="9"/>
  <c r="AK191" i="9"/>
  <c r="U191" i="9"/>
  <c r="AU191" i="9"/>
  <c r="AI191" i="9"/>
  <c r="W191" i="9"/>
  <c r="K191" i="9"/>
  <c r="AT191" i="9"/>
  <c r="Z191" i="9"/>
  <c r="F191" i="9"/>
  <c r="AW191" i="9"/>
  <c r="Y191" i="9"/>
  <c r="E191" i="9"/>
  <c r="O19" i="2"/>
  <c r="BO19" i="2"/>
  <c r="CQ158" i="9"/>
  <c r="GE158" i="9" s="1"/>
  <c r="CQ157" i="9"/>
  <c r="GE157" i="9" s="1"/>
  <c r="CQ147" i="9"/>
  <c r="GE147" i="9" s="1"/>
  <c r="CQ131" i="9"/>
  <c r="GE131" i="9" s="1"/>
  <c r="CQ130" i="9"/>
  <c r="GE130" i="9" s="1"/>
  <c r="CQ106" i="9"/>
  <c r="GE106" i="9" s="1"/>
  <c r="CQ155" i="9"/>
  <c r="GE155" i="9" s="1"/>
  <c r="CQ139" i="9"/>
  <c r="GE139" i="9" s="1"/>
  <c r="CQ123" i="9"/>
  <c r="GE123" i="9" s="1"/>
  <c r="CQ107" i="9"/>
  <c r="GE107" i="9" s="1"/>
  <c r="CQ103" i="9"/>
  <c r="GE103" i="9" s="1"/>
  <c r="CQ146" i="9"/>
  <c r="GE146" i="9" s="1"/>
  <c r="CQ122" i="9"/>
  <c r="GE122" i="9" s="1"/>
  <c r="CQ118" i="9"/>
  <c r="GE118" i="9" s="1"/>
  <c r="CQ138" i="9"/>
  <c r="GE138" i="9" s="1"/>
  <c r="CQ154" i="9"/>
  <c r="GE154" i="9" s="1"/>
  <c r="CQ136" i="9"/>
  <c r="GE136" i="9" s="1"/>
  <c r="CQ105" i="9"/>
  <c r="GE105" i="9" s="1"/>
  <c r="CQ134" i="9"/>
  <c r="GE134" i="9" s="1"/>
  <c r="CQ119" i="9"/>
  <c r="GE119" i="9" s="1"/>
  <c r="CQ142" i="9"/>
  <c r="GE142" i="9" s="1"/>
  <c r="CQ127" i="9"/>
  <c r="GE127" i="9" s="1"/>
  <c r="CQ120" i="9"/>
  <c r="GE120" i="9" s="1"/>
  <c r="CQ108" i="9"/>
  <c r="GE108" i="9" s="1"/>
  <c r="CQ126" i="9"/>
  <c r="GE126" i="9" s="1"/>
  <c r="CQ150" i="9"/>
  <c r="GE150" i="9" s="1"/>
  <c r="CQ124" i="9"/>
  <c r="GE124" i="9" s="1"/>
  <c r="CQ116" i="9"/>
  <c r="GE116" i="9" s="1"/>
  <c r="CQ114" i="9"/>
  <c r="GE114" i="9" s="1"/>
  <c r="CQ156" i="9"/>
  <c r="GE156" i="9" s="1"/>
  <c r="CQ132" i="9"/>
  <c r="GE132" i="9" s="1"/>
  <c r="CQ148" i="9"/>
  <c r="GE148" i="9" s="1"/>
  <c r="CQ112" i="9"/>
  <c r="GE112" i="9" s="1"/>
  <c r="CQ104" i="9"/>
  <c r="GE104" i="9" s="1"/>
  <c r="CQ140" i="9"/>
  <c r="GE140" i="9" s="1"/>
  <c r="CQ110" i="9"/>
  <c r="GE110" i="9" s="1"/>
  <c r="CQ125" i="9"/>
  <c r="GE125" i="9" s="1"/>
  <c r="CQ117" i="9"/>
  <c r="GE117" i="9" s="1"/>
  <c r="CQ152" i="9"/>
  <c r="GE152" i="9" s="1"/>
  <c r="CQ135" i="9"/>
  <c r="GE135" i="9" s="1"/>
  <c r="CQ133" i="9"/>
  <c r="GE133" i="9" s="1"/>
  <c r="CQ149" i="9"/>
  <c r="GE149" i="9" s="1"/>
  <c r="CQ109" i="9"/>
  <c r="GE109" i="9" s="1"/>
  <c r="CQ111" i="9"/>
  <c r="GE111" i="9" s="1"/>
  <c r="CQ128" i="9"/>
  <c r="GE128" i="9" s="1"/>
  <c r="CQ143" i="9"/>
  <c r="GE143" i="9" s="1"/>
  <c r="AB19" i="2"/>
  <c r="AO19" i="2"/>
  <c r="BB19" i="2"/>
  <c r="CQ151" i="9"/>
  <c r="GE151" i="9" s="1"/>
  <c r="CQ121" i="9"/>
  <c r="GE121" i="9" s="1"/>
  <c r="CQ129" i="9"/>
  <c r="GE129" i="9" s="1"/>
  <c r="CQ145" i="9"/>
  <c r="GE145" i="9" s="1"/>
  <c r="CQ153" i="9"/>
  <c r="GE153" i="9" s="1"/>
  <c r="CQ113" i="9"/>
  <c r="GE113" i="9" s="1"/>
  <c r="DD19" i="2" l="1"/>
  <c r="GA102" i="9"/>
  <c r="JO102" i="9" s="1"/>
  <c r="FY102" i="9"/>
  <c r="JM102" i="9" s="1"/>
  <c r="FZ102" i="9"/>
  <c r="FX102" i="9"/>
  <c r="JL102" i="9" s="1"/>
  <c r="FW102" i="9"/>
  <c r="JK102" i="9" s="1"/>
  <c r="FO102" i="9"/>
  <c r="JC102" i="9" s="1"/>
  <c r="JC191" i="9" s="1"/>
  <c r="FQ102" i="9"/>
  <c r="JE102" i="9" s="1"/>
  <c r="FS102" i="9"/>
  <c r="JG102" i="9" s="1"/>
  <c r="FN102" i="9"/>
  <c r="JB102" i="9" s="1"/>
  <c r="FR102" i="9"/>
  <c r="JF102" i="9" s="1"/>
  <c r="FM102" i="9"/>
  <c r="JA102" i="9" s="1"/>
  <c r="FV102" i="9"/>
  <c r="JJ102" i="9" s="1"/>
  <c r="FP102" i="9"/>
  <c r="JD102" i="9" s="1"/>
  <c r="FL102" i="9"/>
  <c r="IZ102" i="9" s="1"/>
  <c r="FT102" i="9"/>
  <c r="JH102" i="9" s="1"/>
  <c r="FK102" i="9"/>
  <c r="IY102" i="9" s="1"/>
  <c r="IY191" i="9" s="1"/>
  <c r="FU102" i="9"/>
  <c r="JI102" i="9" s="1"/>
  <c r="FJ102" i="9"/>
  <c r="IX102" i="9" s="1"/>
  <c r="FI102" i="9"/>
  <c r="IW102" i="9" s="1"/>
  <c r="FH102" i="9"/>
  <c r="IV102" i="9" s="1"/>
  <c r="IV191" i="9" s="1"/>
  <c r="FG102" i="9"/>
  <c r="IU102" i="9" s="1"/>
  <c r="IU191" i="9" s="1"/>
  <c r="FF102" i="9"/>
  <c r="IT102" i="9" s="1"/>
  <c r="FE102" i="9"/>
  <c r="IS102" i="9" s="1"/>
  <c r="FD102" i="9"/>
  <c r="IR102" i="9" s="1"/>
  <c r="IR191" i="9" s="1"/>
  <c r="FC102" i="9"/>
  <c r="IQ102" i="9" s="1"/>
  <c r="IQ191" i="9" s="1"/>
  <c r="FA102" i="9"/>
  <c r="IO102" i="9" s="1"/>
  <c r="EZ102" i="9"/>
  <c r="IN102" i="9" s="1"/>
  <c r="EY102" i="9"/>
  <c r="IM102" i="9" s="1"/>
  <c r="IM191" i="9" s="1"/>
  <c r="EX102" i="9"/>
  <c r="IL102" i="9" s="1"/>
  <c r="EW102" i="9"/>
  <c r="IK102" i="9" s="1"/>
  <c r="EV102" i="9"/>
  <c r="IJ102" i="9" s="1"/>
  <c r="IJ191" i="9" s="1"/>
  <c r="DT102" i="9"/>
  <c r="HH102" i="9" s="1"/>
  <c r="DF102" i="9"/>
  <c r="GT102" i="9" s="1"/>
  <c r="GT191" i="9" s="1"/>
  <c r="CU102" i="9"/>
  <c r="GI102" i="9" s="1"/>
  <c r="GI191" i="9" s="1"/>
  <c r="DI102" i="9"/>
  <c r="GW102" i="9" s="1"/>
  <c r="EN102" i="9"/>
  <c r="IB102" i="9" s="1"/>
  <c r="IB191" i="9" s="1"/>
  <c r="DZ102" i="9"/>
  <c r="HN102" i="9" s="1"/>
  <c r="DO102" i="9"/>
  <c r="HC102" i="9" s="1"/>
  <c r="DL102" i="9"/>
  <c r="GZ102" i="9" s="1"/>
  <c r="CX102" i="9"/>
  <c r="GL102" i="9" s="1"/>
  <c r="GL191" i="9" s="1"/>
  <c r="EG102" i="9"/>
  <c r="HU102" i="9" s="1"/>
  <c r="HU191" i="9" s="1"/>
  <c r="EF102" i="9"/>
  <c r="HT102" i="9" s="1"/>
  <c r="DR102" i="9"/>
  <c r="HF102" i="9" s="1"/>
  <c r="DW102" i="9"/>
  <c r="HK102" i="9" s="1"/>
  <c r="HK191" i="9" s="1"/>
  <c r="CW102" i="9"/>
  <c r="GK102" i="9" s="1"/>
  <c r="GK191" i="9" s="1"/>
  <c r="EJ102" i="9"/>
  <c r="HX102" i="9" s="1"/>
  <c r="DV102" i="9"/>
  <c r="HJ102" i="9" s="1"/>
  <c r="DK102" i="9"/>
  <c r="GY102" i="9" s="1"/>
  <c r="CR102" i="9"/>
  <c r="GF102" i="9" s="1"/>
  <c r="DM102" i="9"/>
  <c r="HA102" i="9" s="1"/>
  <c r="HA191" i="9" s="1"/>
  <c r="EP102" i="9"/>
  <c r="ID102" i="9" s="1"/>
  <c r="EE102" i="9"/>
  <c r="HS102" i="9" s="1"/>
  <c r="HS191" i="9" s="1"/>
  <c r="EB102" i="9"/>
  <c r="HP102" i="9" s="1"/>
  <c r="HP191" i="9" s="1"/>
  <c r="DN102" i="9"/>
  <c r="HB102" i="9" s="1"/>
  <c r="DC102" i="9"/>
  <c r="GQ102" i="9" s="1"/>
  <c r="EC102" i="9"/>
  <c r="HQ102" i="9" s="1"/>
  <c r="FB102" i="9"/>
  <c r="IP102" i="9" s="1"/>
  <c r="EH102" i="9"/>
  <c r="HV102" i="9" s="1"/>
  <c r="HV191" i="9" s="1"/>
  <c r="EM102" i="9"/>
  <c r="IA102" i="9" s="1"/>
  <c r="EJ120" i="9"/>
  <c r="HX120" i="9" s="1"/>
  <c r="EO102" i="9"/>
  <c r="IC102" i="9" s="1"/>
  <c r="DA102" i="9"/>
  <c r="GO102" i="9" s="1"/>
  <c r="EL102" i="9"/>
  <c r="HZ102" i="9" s="1"/>
  <c r="EA102" i="9"/>
  <c r="HO102" i="9" s="1"/>
  <c r="HO191" i="9" s="1"/>
  <c r="DH102" i="9"/>
  <c r="GV102" i="9" s="1"/>
  <c r="CT102" i="9"/>
  <c r="GH102" i="9" s="1"/>
  <c r="GH191" i="9" s="1"/>
  <c r="DQ102" i="9"/>
  <c r="HE102" i="9" s="1"/>
  <c r="EU102" i="9"/>
  <c r="II102" i="9" s="1"/>
  <c r="II191" i="9" s="1"/>
  <c r="DU102" i="9"/>
  <c r="HI102" i="9" s="1"/>
  <c r="HI191" i="9" s="1"/>
  <c r="ER102" i="9"/>
  <c r="IF102" i="9" s="1"/>
  <c r="ED102" i="9"/>
  <c r="HR102" i="9" s="1"/>
  <c r="DS102" i="9"/>
  <c r="HG102" i="9" s="1"/>
  <c r="HG191" i="9" s="1"/>
  <c r="CZ102" i="9"/>
  <c r="GN102" i="9" s="1"/>
  <c r="GN191" i="9" s="1"/>
  <c r="EK102" i="9"/>
  <c r="HY102" i="9" s="1"/>
  <c r="CS102" i="9"/>
  <c r="GG102" i="9" s="1"/>
  <c r="DD102" i="9"/>
  <c r="GR102" i="9" s="1"/>
  <c r="GR191" i="9" s="1"/>
  <c r="ES102" i="9"/>
  <c r="IG102" i="9" s="1"/>
  <c r="IG191" i="9" s="1"/>
  <c r="DE102" i="9"/>
  <c r="GS102" i="9" s="1"/>
  <c r="GS191" i="9" s="1"/>
  <c r="EQ102" i="9"/>
  <c r="IE102" i="9" s="1"/>
  <c r="DX102" i="9"/>
  <c r="HL102" i="9" s="1"/>
  <c r="HL191" i="9" s="1"/>
  <c r="DJ102" i="9"/>
  <c r="GX102" i="9" s="1"/>
  <c r="GX191" i="9" s="1"/>
  <c r="CY102" i="9"/>
  <c r="GM102" i="9" s="1"/>
  <c r="CV102" i="9"/>
  <c r="GJ102" i="9" s="1"/>
  <c r="DY102" i="9"/>
  <c r="HM102" i="9" s="1"/>
  <c r="ET102" i="9"/>
  <c r="IH102" i="9" s="1"/>
  <c r="IH191" i="9" s="1"/>
  <c r="EI102" i="9"/>
  <c r="HW102" i="9" s="1"/>
  <c r="HW191" i="9" s="1"/>
  <c r="DP102" i="9"/>
  <c r="HD102" i="9" s="1"/>
  <c r="HD191" i="9" s="1"/>
  <c r="DB102" i="9"/>
  <c r="GP102" i="9" s="1"/>
  <c r="GP191" i="9" s="1"/>
  <c r="DG102" i="9"/>
  <c r="GU102" i="9" s="1"/>
  <c r="JM191" i="9"/>
  <c r="FZ191" i="9"/>
  <c r="GO191" i="9"/>
  <c r="HJ191" i="9"/>
  <c r="HY191" i="9"/>
  <c r="GG191" i="9"/>
  <c r="HB191" i="9"/>
  <c r="GW191" i="9"/>
  <c r="HC191" i="9"/>
  <c r="JA191" i="9"/>
  <c r="IS191" i="9"/>
  <c r="IN191" i="9"/>
  <c r="IL191" i="9"/>
  <c r="IE191" i="9"/>
  <c r="ID191" i="9"/>
  <c r="HR191" i="9"/>
  <c r="HT191" i="9"/>
  <c r="HF191" i="9"/>
  <c r="GJ191" i="9"/>
  <c r="HH191" i="9"/>
  <c r="GV191" i="9"/>
  <c r="HE191" i="9"/>
  <c r="GQ191" i="9"/>
  <c r="IA191" i="9"/>
  <c r="HZ191" i="9"/>
  <c r="IW191" i="9"/>
  <c r="D191" i="9"/>
  <c r="CQ102" i="9"/>
  <c r="GE102" i="9" s="1"/>
  <c r="GE191" i="9" s="1"/>
  <c r="C191" i="9"/>
  <c r="CR11" i="9"/>
  <c r="CR10" i="9"/>
  <c r="CQ9" i="9"/>
  <c r="CR9" i="9" s="1"/>
  <c r="FY191" i="9" l="1"/>
  <c r="JN102" i="9"/>
  <c r="JN191" i="9" s="1"/>
  <c r="HX191" i="9"/>
  <c r="FX191" i="9"/>
  <c r="JL191" i="9"/>
  <c r="JO191" i="9"/>
  <c r="GA191" i="9"/>
  <c r="JK191" i="9"/>
  <c r="FW191" i="9"/>
  <c r="FT191" i="9"/>
  <c r="JH191" i="9"/>
  <c r="IZ191" i="9"/>
  <c r="JI191" i="9"/>
  <c r="FU191" i="9"/>
  <c r="GU191" i="9"/>
  <c r="IC191" i="9"/>
  <c r="GF191" i="9"/>
  <c r="HM191" i="9"/>
  <c r="HN191" i="9"/>
  <c r="HQ191" i="9"/>
  <c r="IF191" i="9"/>
  <c r="GM191" i="9"/>
  <c r="IK191" i="9"/>
  <c r="IO191" i="9"/>
  <c r="IT191" i="9"/>
  <c r="IX191" i="9"/>
  <c r="JG191" i="9"/>
  <c r="GY191" i="9"/>
  <c r="GZ191" i="9"/>
  <c r="IP191" i="9"/>
  <c r="FS191" i="9"/>
  <c r="FV191" i="9"/>
  <c r="JJ191" i="9"/>
  <c r="FQ191" i="9"/>
  <c r="JE191" i="9"/>
  <c r="FM191" i="9"/>
  <c r="FR191" i="9"/>
  <c r="JF191" i="9"/>
  <c r="CQ191" i="9"/>
  <c r="DJ191" i="9"/>
  <c r="EK191" i="9"/>
  <c r="EG191" i="9"/>
  <c r="FF191" i="9"/>
  <c r="DR191" i="9"/>
  <c r="FP191" i="9"/>
  <c r="JD191" i="9"/>
  <c r="DC191" i="9"/>
  <c r="EL191" i="9"/>
  <c r="EW191" i="9"/>
  <c r="CV191" i="9"/>
  <c r="FJ191" i="9"/>
  <c r="FB191" i="9"/>
  <c r="DI191" i="9"/>
  <c r="FA191" i="9"/>
  <c r="DT191" i="9"/>
  <c r="FN191" i="9"/>
  <c r="JB191" i="9"/>
  <c r="CX191" i="9"/>
  <c r="ER191" i="9"/>
  <c r="EM191" i="9"/>
  <c r="CT191" i="9"/>
  <c r="DE191" i="9"/>
  <c r="EP191" i="9"/>
  <c r="DV191" i="9"/>
  <c r="DU191" i="9"/>
  <c r="EI191" i="9"/>
  <c r="DM191" i="9"/>
  <c r="DX191" i="9"/>
  <c r="EE191" i="9"/>
  <c r="DH191" i="9"/>
  <c r="ET191" i="9"/>
  <c r="DL191" i="9"/>
  <c r="ES191" i="9"/>
  <c r="DG191" i="9"/>
  <c r="FL191" i="9"/>
  <c r="CS191" i="9"/>
  <c r="DO191" i="9"/>
  <c r="EJ191" i="9"/>
  <c r="FC191" i="9"/>
  <c r="DA191" i="9"/>
  <c r="DW191" i="9"/>
  <c r="FG191" i="9"/>
  <c r="EX191" i="9"/>
  <c r="EQ191" i="9"/>
  <c r="FE191" i="9"/>
  <c r="ED191" i="9"/>
  <c r="DQ191" i="9"/>
  <c r="EB191" i="9"/>
  <c r="EN191" i="9"/>
  <c r="EO191" i="9"/>
  <c r="CY191" i="9"/>
  <c r="EV191" i="9"/>
  <c r="EC191" i="9"/>
  <c r="EA191" i="9"/>
  <c r="DK191" i="9"/>
  <c r="DY191" i="9"/>
  <c r="FI191" i="9"/>
  <c r="DF191" i="9"/>
  <c r="EZ191" i="9"/>
  <c r="CR191" i="9"/>
  <c r="DN191" i="9"/>
  <c r="EY191" i="9"/>
  <c r="DZ191" i="9"/>
  <c r="DS191" i="9"/>
  <c r="DB191" i="9"/>
  <c r="FD191" i="9"/>
  <c r="CU191" i="9"/>
  <c r="EH191" i="9"/>
  <c r="DD191" i="9"/>
  <c r="FO191" i="9"/>
  <c r="CW191" i="9"/>
  <c r="FK191" i="9"/>
  <c r="DP191" i="9"/>
  <c r="FH191" i="9"/>
  <c r="EF191" i="9"/>
  <c r="CZ191" i="9"/>
  <c r="EU191" i="9"/>
  <c r="D8" i="5"/>
  <c r="E8" i="5" s="1"/>
  <c r="G8" i="5"/>
  <c r="C24" i="5"/>
  <c r="G24" i="5" s="1"/>
  <c r="D24" i="5" l="1"/>
  <c r="E24" i="5" s="1"/>
</calcChain>
</file>

<file path=xl/sharedStrings.xml><?xml version="1.0" encoding="utf-8"?>
<sst xmlns="http://schemas.openxmlformats.org/spreadsheetml/2006/main" count="36313" uniqueCount="2038">
  <si>
    <t>RESUMEN GENERAL</t>
  </si>
  <si>
    <t>Valores</t>
  </si>
  <si>
    <t>Presentación</t>
  </si>
  <si>
    <t>PZAS MES ACT</t>
  </si>
  <si>
    <t>% PART</t>
  </si>
  <si>
    <t>ARANESP 300MCG/0.6ML JPRELL CAJ C/1</t>
  </si>
  <si>
    <t>ARANESP 30MCG/0.3ML JPRELL CAJ C/4</t>
  </si>
  <si>
    <t>ARANESP 40MCG/0.4ML JPRELL CAJ C/4</t>
  </si>
  <si>
    <t>ARANESP 500MCG/1ML JPRELL CAJ C/1</t>
  </si>
  <si>
    <t>ARANESP 60MCG/0.3ML JPRELL CAJ C/4</t>
  </si>
  <si>
    <t>ARANESP 80MCG/0.4ML JGP CAJ C/1</t>
  </si>
  <si>
    <t>KYPROLIS 60MG FAM CAJ C/1</t>
  </si>
  <si>
    <t>MIMPARA 30MG TAB CAJ C/30</t>
  </si>
  <si>
    <t>PROLIA 60MG/1ML JPRELL CAJ C/1</t>
  </si>
  <si>
    <t>VECTIBIX 100MG/5ML F A CAJ C/1</t>
  </si>
  <si>
    <t>XGEVA 120MG/1.7ML F A CAJ C/1</t>
  </si>
  <si>
    <t>Total general</t>
  </si>
  <si>
    <t>ACUMULADO ANUAL</t>
  </si>
  <si>
    <t>FAMILIA</t>
  </si>
  <si>
    <t>Total 2011</t>
  </si>
  <si>
    <t>Total 2012</t>
  </si>
  <si>
    <t>Total 2013</t>
  </si>
  <si>
    <t>Total 2014</t>
  </si>
  <si>
    <t>Total 2015</t>
  </si>
  <si>
    <t>Total General</t>
  </si>
  <si>
    <t>NEUPOGEN</t>
  </si>
  <si>
    <t>PROLIA</t>
  </si>
  <si>
    <t>ARANESP</t>
  </si>
  <si>
    <t>NPLATE</t>
  </si>
  <si>
    <t>NEULASTIM</t>
  </si>
  <si>
    <t>MIMPARA</t>
  </si>
  <si>
    <t>XGEVA</t>
  </si>
  <si>
    <t>VECTIBIX</t>
  </si>
  <si>
    <t>KYPROLIS</t>
  </si>
  <si>
    <t>DESPLAZAMIENTOS POR FARMACIA</t>
  </si>
  <si>
    <t>PRODUCTO</t>
  </si>
  <si>
    <t>(Todas)</t>
  </si>
  <si>
    <t>ESTADO</t>
  </si>
  <si>
    <t>SUCURSAL</t>
  </si>
  <si>
    <t>DISTRITO FEDERAL</t>
  </si>
  <si>
    <t>JALISCO</t>
  </si>
  <si>
    <t>PUEBLA</t>
  </si>
  <si>
    <t>QUERETARO</t>
  </si>
  <si>
    <t>NUEVO LEON</t>
  </si>
  <si>
    <t>CHIHUAHUA</t>
  </si>
  <si>
    <t>GUANAJUATO</t>
  </si>
  <si>
    <t>YUCATAN</t>
  </si>
  <si>
    <t>ESTADO DE MEXICO</t>
  </si>
  <si>
    <t>SINALOA</t>
  </si>
  <si>
    <t>SAN LUIS POTOSI</t>
  </si>
  <si>
    <t>COAHUILA</t>
  </si>
  <si>
    <t>VERACRUZ</t>
  </si>
  <si>
    <t>TABASCO</t>
  </si>
  <si>
    <t>SONORA</t>
  </si>
  <si>
    <t>MICHOACAN</t>
  </si>
  <si>
    <t>AGUASCALIENTES</t>
  </si>
  <si>
    <t>TAMAULIPAS</t>
  </si>
  <si>
    <t>CHIAPAS</t>
  </si>
  <si>
    <t>MORELOS</t>
  </si>
  <si>
    <t>QUINTANA ROO</t>
  </si>
  <si>
    <t>HIDALGO</t>
  </si>
  <si>
    <t>DURANGO</t>
  </si>
  <si>
    <t>OAXACA</t>
  </si>
  <si>
    <t>GUERRERO</t>
  </si>
  <si>
    <t>NAYARIT</t>
  </si>
  <si>
    <t>ZACATECAS</t>
  </si>
  <si>
    <t>COLIMA</t>
  </si>
  <si>
    <t>BAJA CALIFORNIA SUR</t>
  </si>
  <si>
    <t>DESPLAZAMIENTOS POR TIPO DE CLIENTE Y CLIENTE</t>
  </si>
  <si>
    <t>Tipo Cliente / Cliente</t>
  </si>
  <si>
    <t>CLIENTE</t>
  </si>
  <si>
    <t>DESCRIPCION</t>
  </si>
  <si>
    <t>B Y A</t>
  </si>
  <si>
    <t>CLIENTES REFERIDOS DE BANCOS Y ASEGURADORAS (Ejemplo: GNP,AXXA,BANORTE,VITAMEDICA).</t>
  </si>
  <si>
    <t>MOSTRADOR</t>
  </si>
  <si>
    <t>PARTICULARES</t>
  </si>
  <si>
    <t>CLIENTES DE PAGO EN EFECTIVO o TARJETA DE CREDITO</t>
  </si>
  <si>
    <t>HOSPITALES, INSTITUCIONES, EMPRESAS, CLINICAS, ETC. (Ejemplo:SANATORIO DURANGO,CLINICA DE MERIDA,HOSPITAL ESPAÑOL).</t>
  </si>
  <si>
    <t>SUBROGADOS</t>
  </si>
  <si>
    <t>CLIENTES CON SUBROGACIONES PERTENECIENTES A ALGUN BOTIQUIN ((Ejemplo:PBI,LOTERIA NACIONAL,NACIONAL MONTE DE PIEDAD).</t>
  </si>
  <si>
    <t>INTERFARMACIA</t>
  </si>
  <si>
    <t>VALES CANJEADOS A PACIENTES DEL  ISSSTE</t>
  </si>
  <si>
    <t>VENTA POR CANAL</t>
  </si>
  <si>
    <t>VENTA TOTAL</t>
  </si>
  <si>
    <t>VENTA MOSTRADOR</t>
  </si>
  <si>
    <t>% PART. MOSTRADOR</t>
  </si>
  <si>
    <t>PEDIDOS TELEFARMACOS</t>
  </si>
  <si>
    <t>% PART. PED TELEFARMACOS</t>
  </si>
  <si>
    <t>Total</t>
  </si>
  <si>
    <t>DATA DE VENTA TOTAL</t>
  </si>
  <si>
    <t>TIPO DE CLIENTE</t>
  </si>
  <si>
    <t>MEDICO</t>
  </si>
  <si>
    <t>STATUS DE PIEZAS</t>
  </si>
  <si>
    <t>FECHA DE VENTA</t>
  </si>
  <si>
    <t>PZAS MES ACTUAL</t>
  </si>
  <si>
    <t>ABC OBSERVATORIO</t>
  </si>
  <si>
    <t>VENTA</t>
  </si>
  <si>
    <t>ABC SANTA FE</t>
  </si>
  <si>
    <t>EFECTIVO</t>
  </si>
  <si>
    <t>BOSQUES</t>
  </si>
  <si>
    <t>CANCUN</t>
  </si>
  <si>
    <t>CUERNAVACA</t>
  </si>
  <si>
    <t>FARMACIA INTERNA MEDICA SUR</t>
  </si>
  <si>
    <t>MEDICA SUR (BOTIQUIN)</t>
  </si>
  <si>
    <t>MEDICA SUR ONCOLOGIA (BOTIQUIN)</t>
  </si>
  <si>
    <t>GUADALAJARA</t>
  </si>
  <si>
    <t>BBVA BANCOMER INSTITUCION SUBROGA</t>
  </si>
  <si>
    <t>GUADALAJARA 3</t>
  </si>
  <si>
    <t>BANAMEX SUBROGA</t>
  </si>
  <si>
    <t>HOSPITAL MEXICO AMERICANO</t>
  </si>
  <si>
    <t>HOSPITAL REAL SAN JOSE</t>
  </si>
  <si>
    <t>HERMOSILLO 2</t>
  </si>
  <si>
    <t>LEON</t>
  </si>
  <si>
    <t>LINDAVISTA</t>
  </si>
  <si>
    <t>TELEFARMACOS EFECTIVO</t>
  </si>
  <si>
    <t>MAZATLAN</t>
  </si>
  <si>
    <t>MERIDA</t>
  </si>
  <si>
    <t>POLANCO</t>
  </si>
  <si>
    <t>PRADO NORTE</t>
  </si>
  <si>
    <t>PUEBLA 3</t>
  </si>
  <si>
    <t>OPERADORA DE HOSPITALES ANGELES (PUEBLA 3)</t>
  </si>
  <si>
    <t>ROMA NORTE</t>
  </si>
  <si>
    <t>OPERADORA DE HOSPITALES ANGELES (METROPOLITANO)</t>
  </si>
  <si>
    <t>TLACOTALPAN</t>
  </si>
  <si>
    <t>TLALPAN</t>
  </si>
  <si>
    <t>AXA SEGUROS (GASTOS MEDICOS MAYORES)</t>
  </si>
  <si>
    <t>OPERADORA DE HOSPITALES ANGELES (TLALPAN)</t>
  </si>
  <si>
    <t>OPERADORA DE HOSPITALES ANGELES (PEDREGAL)</t>
  </si>
  <si>
    <t>VILLAHERMOSA</t>
  </si>
  <si>
    <t>TEPIC</t>
  </si>
  <si>
    <t>TUXTLA GUTIERREZ</t>
  </si>
  <si>
    <t>ACAPULCO</t>
  </si>
  <si>
    <t>CENTRO</t>
  </si>
  <si>
    <t>DIVISION DEL NORTE</t>
  </si>
  <si>
    <t>AXA ASSISTANCE SANTANDER SERFIN</t>
  </si>
  <si>
    <t>MORELIA</t>
  </si>
  <si>
    <t>SAN LUIS POTOSI 2</t>
  </si>
  <si>
    <t>TAMPICO</t>
  </si>
  <si>
    <t>MORELIA 2</t>
  </si>
  <si>
    <t>JACARANDAS</t>
  </si>
  <si>
    <t>GRUPO NACIONAL PROVINCIAL (LINEA AZUL) SUBROGA</t>
  </si>
  <si>
    <t>OPERADORA DE HOSPITALES ANGELES (PRADO NORTE)</t>
  </si>
  <si>
    <t>OPERADORA DE HOSPITALES ANGELES (LOMAS)</t>
  </si>
  <si>
    <t>CD JUAREZ 3 SENECU</t>
  </si>
  <si>
    <t>CD VICTORIA</t>
  </si>
  <si>
    <t>ESCANDON</t>
  </si>
  <si>
    <t>SEGUROS MONTERREY NEW YORK LIFE SUBROGA</t>
  </si>
  <si>
    <t>MERIDA 2</t>
  </si>
  <si>
    <t>MEXICALI</t>
  </si>
  <si>
    <t>MONTERREY 2</t>
  </si>
  <si>
    <t>MONTERREY 3</t>
  </si>
  <si>
    <t>PUEBLA 2</t>
  </si>
  <si>
    <t>OPERADORA DE HOSPITALES ANGELES (ACOXPA)</t>
  </si>
  <si>
    <t>TOLUCA 2</t>
  </si>
  <si>
    <t>TORREON</t>
  </si>
  <si>
    <t>FUENTES DE SATELITE</t>
  </si>
  <si>
    <t>SANATORIO DURANGO</t>
  </si>
  <si>
    <t>BBVA BANCOMER OPERADORA</t>
  </si>
  <si>
    <t>MONTERREY 4</t>
  </si>
  <si>
    <t>CELAYA</t>
  </si>
  <si>
    <t>CULIACAN</t>
  </si>
  <si>
    <t>FLORES Y REGALOS MOD COMISION NACIONAL BANCARIA</t>
  </si>
  <si>
    <t>HOSPITAL SANTA MARIA CHAPALITA</t>
  </si>
  <si>
    <t>IRAPUATO</t>
  </si>
  <si>
    <t>HOSPITAL ARANDA DE LA PARRA</t>
  </si>
  <si>
    <t>LEON 2</t>
  </si>
  <si>
    <t>LOS MOCHIS</t>
  </si>
  <si>
    <t>PACHUCA</t>
  </si>
  <si>
    <t>SATELITE</t>
  </si>
  <si>
    <t>VILLA COAPA</t>
  </si>
  <si>
    <t>LA VILLA</t>
  </si>
  <si>
    <t>SCOTIABANK INVERLAT SUBROGA</t>
  </si>
  <si>
    <t>TOLUCA</t>
  </si>
  <si>
    <t>CD OBREGON</t>
  </si>
  <si>
    <t>IZTAPALAPA</t>
  </si>
  <si>
    <t>CHRISTUS MUGUERZA</t>
  </si>
  <si>
    <t>TIJUANA</t>
  </si>
  <si>
    <t>TIJUANA 2</t>
  </si>
  <si>
    <t>VITAMEDICA NACIONAL MONTE DE PIEDAD</t>
  </si>
  <si>
    <t>HSBC - AXA ASSISTANCE</t>
  </si>
  <si>
    <t>TLALPAN 2</t>
  </si>
  <si>
    <t>ZAMORA</t>
  </si>
  <si>
    <t>REYNOSA</t>
  </si>
  <si>
    <t>SEGUROS INBURSA (GASTOS MEDICOS MAYORES) SUBROGA</t>
  </si>
  <si>
    <t>OPERADORA DE HOSPITALES ANGELES (GDL. 1 Y 2 )</t>
  </si>
  <si>
    <t>OPERADORA DE HOSPITALES ANGELES (GDL 1 Y 2)</t>
  </si>
  <si>
    <t>OPERADORA DE HOSPITALES ANGELES (LEON 1 Y 2 )</t>
  </si>
  <si>
    <t>OPERADORA DE HOSPITALES ANGELES (LEON 1 Y 2)</t>
  </si>
  <si>
    <t>SALTILLO</t>
  </si>
  <si>
    <t>HOSPITAL DEL PRADO</t>
  </si>
  <si>
    <t>NUTRICION</t>
  </si>
  <si>
    <t>AGUASCALIENTES 2</t>
  </si>
  <si>
    <t>HERMOSILLO</t>
  </si>
  <si>
    <t>CD JUAREZ</t>
  </si>
  <si>
    <t>ASESORIA MEDICA RADIOLOGICA BANRURAL (SUBROGA)</t>
  </si>
  <si>
    <t>GUADALAJARA 2</t>
  </si>
  <si>
    <t>PASTEUR</t>
  </si>
  <si>
    <t>URUAPAN</t>
  </si>
  <si>
    <t>VILLAHERMOSA 2</t>
  </si>
  <si>
    <t>LA PAZ</t>
  </si>
  <si>
    <t>BOTIQUIN NACIONAL MONTE DE PIEDAD</t>
  </si>
  <si>
    <t>DATA DE PEDIDOS TELEFARMACOS</t>
  </si>
  <si>
    <t>PEDIDO TELEFARMACOS</t>
  </si>
  <si>
    <t>CANAL VENTA</t>
  </si>
  <si>
    <t>CVE PACIENTE</t>
  </si>
  <si>
    <t>ESPECIALIDAD</t>
  </si>
  <si>
    <t>PIEZAS</t>
  </si>
  <si>
    <t>FECHA DE PEDIDO</t>
  </si>
  <si>
    <t>MEDICINA GENERAL</t>
  </si>
  <si>
    <t>HEMATOLOGIA</t>
  </si>
  <si>
    <t>NEFROLOGIA</t>
  </si>
  <si>
    <t>CIRUGIA GENERAL</t>
  </si>
  <si>
    <t>TRAUMATOLOGIA</t>
  </si>
  <si>
    <t>REUMATOLOGIA</t>
  </si>
  <si>
    <t>GINECOLOGIA</t>
  </si>
  <si>
    <t>CARDIOLOGIA</t>
  </si>
  <si>
    <t>ORTOPEDIA Y TRAUMATOLOGIA</t>
  </si>
  <si>
    <t>ENDOCRINOLOGIA</t>
  </si>
  <si>
    <t>ADHERENCIA MIMPARA</t>
  </si>
  <si>
    <t xml:space="preserve"> </t>
  </si>
  <si>
    <t>CLAVE PX</t>
  </si>
  <si>
    <t>MES</t>
  </si>
  <si>
    <t/>
  </si>
  <si>
    <t>PACIENTES NUEVOS Y ADHERENTES POR MES</t>
  </si>
  <si>
    <t>RESUMEN</t>
  </si>
  <si>
    <t>% Crecimiento</t>
  </si>
  <si>
    <t>CONCEPTO</t>
  </si>
  <si>
    <t>CANTIDAD</t>
  </si>
  <si>
    <t>% PART.</t>
  </si>
  <si>
    <t>PX ADHERENTES</t>
  </si>
  <si>
    <t>PX ABANDONADOS</t>
  </si>
  <si>
    <t>PX ACUMULADOS</t>
  </si>
  <si>
    <t>PACIENTES NUEVOS Y ADHERENTES POR PERIODO</t>
  </si>
  <si>
    <t>ADHERENCIA EN PORCENTAJES</t>
  </si>
  <si>
    <t>ABANDONO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</si>
  <si>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</si>
  <si>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</si>
  <si>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</si>
  <si>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</si>
  <si>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</si>
  <si>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</si>
  <si>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</si>
  <si>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</si>
  <si>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</si>
  <si>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</si>
  <si>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</si>
  <si>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</si>
  <si>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MES 13</t>
  </si>
  <si>
    <t>MES 14</t>
  </si>
  <si>
    <t>MES 15</t>
  </si>
  <si>
    <t>MES 16</t>
  </si>
  <si>
    <t>MES 17</t>
  </si>
  <si>
    <t>MES 18</t>
  </si>
  <si>
    <t>MES 19</t>
  </si>
  <si>
    <t>MES 20</t>
  </si>
  <si>
    <t>MES 21</t>
  </si>
  <si>
    <t>MES 22</t>
  </si>
  <si>
    <t>MES 23</t>
  </si>
  <si>
    <t>MES 24</t>
  </si>
  <si>
    <t>MES 25</t>
  </si>
  <si>
    <t>MES 26</t>
  </si>
  <si>
    <t>MES 27</t>
  </si>
  <si>
    <t>MES 28</t>
  </si>
  <si>
    <t>MES 29</t>
  </si>
  <si>
    <t>MES 30</t>
  </si>
  <si>
    <t>MES 31</t>
  </si>
  <si>
    <t>MES 32</t>
  </si>
  <si>
    <t>MES 33</t>
  </si>
  <si>
    <t>MES 34</t>
  </si>
  <si>
    <t>MES 35</t>
  </si>
  <si>
    <t>MES 36</t>
  </si>
  <si>
    <t>MES 37</t>
  </si>
  <si>
    <t>MES 38</t>
  </si>
  <si>
    <t>MES 39</t>
  </si>
  <si>
    <t>MES 40</t>
  </si>
  <si>
    <t>MES 41</t>
  </si>
  <si>
    <t>MES 42</t>
  </si>
  <si>
    <t>MES 43</t>
  </si>
  <si>
    <t>MES 44</t>
  </si>
  <si>
    <t>MES 45</t>
  </si>
  <si>
    <t>MES 46</t>
  </si>
  <si>
    <t>MES 47</t>
  </si>
  <si>
    <t>MES 48</t>
  </si>
  <si>
    <t>MES 49</t>
  </si>
  <si>
    <t>MES 50</t>
  </si>
  <si>
    <t>MES 51</t>
  </si>
  <si>
    <t>MES 52</t>
  </si>
  <si>
    <t>MES 53</t>
  </si>
  <si>
    <t>MES 54</t>
  </si>
  <si>
    <t>MES 55</t>
  </si>
  <si>
    <t>MES 56</t>
  </si>
  <si>
    <t>MES 57</t>
  </si>
  <si>
    <t>MES 58</t>
  </si>
  <si>
    <t>HOSPITAL SAN JAVIER S.A. DE C.V.</t>
  </si>
  <si>
    <t>BASTARRACHEA ORTIZ JORGE ADOLFO JOSE</t>
  </si>
  <si>
    <t>SIN INFORMACION</t>
  </si>
  <si>
    <t>CVE MEDICO</t>
  </si>
  <si>
    <t>MES 59</t>
  </si>
  <si>
    <t>MEDICINA INTERNA</t>
  </si>
  <si>
    <t>ONCOLOGIA</t>
  </si>
  <si>
    <t>MES 60</t>
  </si>
  <si>
    <t>FLORES Y REGALOS (CNBV)</t>
  </si>
  <si>
    <t>METLIFE MEXICO SUBROGA</t>
  </si>
  <si>
    <t>MES 61</t>
  </si>
  <si>
    <t>Total 2016</t>
  </si>
  <si>
    <t>DESCENTRALIZADOS</t>
  </si>
  <si>
    <t>UNIVERSIDAD DE GUANAJUATO VENTA DIRECTA</t>
  </si>
  <si>
    <t>MES 62</t>
  </si>
  <si>
    <t>MES 63</t>
  </si>
  <si>
    <t>OPERADORA DE HOSPITALES ANGELES (TORREON)</t>
  </si>
  <si>
    <t>MES 64</t>
  </si>
  <si>
    <t>MES 65</t>
  </si>
  <si>
    <t>SCOTIABANK CRONICOS</t>
  </si>
  <si>
    <t>MES 66</t>
  </si>
  <si>
    <t>PROGRAMA</t>
  </si>
  <si>
    <t>TIPO DE VENTA</t>
  </si>
  <si>
    <t>SIN PROGRAMA</t>
  </si>
  <si>
    <t>OPERADORA DE HOSPITALES ANGELES (MOCEL)</t>
  </si>
  <si>
    <t>MES 67</t>
  </si>
  <si>
    <t>MONTERREY 5</t>
  </si>
  <si>
    <t>OPERADORA DE HOSPITALES ANGELES (SERVICIO MEDICO SOCIAL)</t>
  </si>
  <si>
    <t>OPERADORA DE HOSPITALES ANGELES (SUC. QUERETARO)</t>
  </si>
  <si>
    <t>BOTIQUIN HOSPITAL ABC</t>
  </si>
  <si>
    <t>AXA ASSISTANCE BANOBRAS</t>
  </si>
  <si>
    <t>MES 68</t>
  </si>
  <si>
    <t>OCP OPERADORA CLINICA DEL PACIFICO SA DE CV</t>
  </si>
  <si>
    <t>COI CENTRO ONCOLOGICO INTERNACIONAL (GUADALAJARA)</t>
  </si>
  <si>
    <t>MES 69</t>
  </si>
  <si>
    <t>MES 70</t>
  </si>
  <si>
    <t>REPATHA</t>
  </si>
  <si>
    <t>REPATHA 140MG/ML PLP CAJ C/1</t>
  </si>
  <si>
    <t>BLINCYTO</t>
  </si>
  <si>
    <t>BLINCYTO 35MCG FAM CAJ C/1</t>
  </si>
  <si>
    <t>MES 71</t>
  </si>
  <si>
    <t>GINECOLOGIA Y OBSTETRICIA</t>
  </si>
  <si>
    <t>MES 72</t>
  </si>
  <si>
    <t>BAJA CALIFORNIA</t>
  </si>
  <si>
    <t>COI CENTRO ONCOLOGICO INTERNACIONAL (TLALPAN)</t>
  </si>
  <si>
    <t>MES 73</t>
  </si>
  <si>
    <t>Total 2017</t>
  </si>
  <si>
    <t>MES 74</t>
  </si>
  <si>
    <t>CON PROGRAMA</t>
  </si>
  <si>
    <t>MIMPARA, NPLATE, ARANESP, VECTIBIX, PROLIA,REPATHA,BLINCYTO &amp; XGEVA</t>
  </si>
  <si>
    <t>MES 75</t>
  </si>
  <si>
    <t>NEULASTIM 6 mg/0.6 ml JGP CAJ C/1</t>
  </si>
  <si>
    <t>LAZARO LEON JESUS MIGUEL</t>
  </si>
  <si>
    <t>DE LA PEÑA RODRIGUEZ MARIA DEL PILAR</t>
  </si>
  <si>
    <t>MES 76</t>
  </si>
  <si>
    <t>XALAPA</t>
  </si>
  <si>
    <t>MES 77</t>
  </si>
  <si>
    <t>NPLATE 250 mcg FAM C/1</t>
  </si>
  <si>
    <t>SILVA JUAN ALEJANDRO</t>
  </si>
  <si>
    <t>CORTES LAWRENZ JORGE</t>
  </si>
  <si>
    <t>EMPLEADOS ABC</t>
  </si>
  <si>
    <t>MES 78</t>
  </si>
  <si>
    <t>ARRIETA RODRIGUEZ OSCAR GERARDO</t>
  </si>
  <si>
    <t>SUAREZ CARPIO RAFAEL ALEJANDRO</t>
  </si>
  <si>
    <t>HOSPITAL LOMAS CONSIGNACION</t>
  </si>
  <si>
    <t>HOSPITAL LOMAS</t>
  </si>
  <si>
    <t>MES 79</t>
  </si>
  <si>
    <t>GREEN RENNER DAN</t>
  </si>
  <si>
    <t>HOSPITAL ABC OBSERVATORIO</t>
  </si>
  <si>
    <t>CENTRO DE ATENCION INTEGRAL EN ONCOLOGIA</t>
  </si>
  <si>
    <t>MES 80</t>
  </si>
  <si>
    <t>HEMATOLOGICA ALTA ESPECIALIDAD</t>
  </si>
  <si>
    <t>MES 81</t>
  </si>
  <si>
    <t>ZULOAGA FERNANDEZ DEL VALLE CARLOS JOSE</t>
  </si>
  <si>
    <t>OBSEQUIO</t>
  </si>
  <si>
    <t>ODONTOLOGIA</t>
  </si>
  <si>
    <t>PROMOTORA POBLANA</t>
  </si>
  <si>
    <t>STAR MEDICA VERACRUZ</t>
  </si>
  <si>
    <t>STAR MEDICA (SANTA FE)</t>
  </si>
  <si>
    <t>MES 82</t>
  </si>
  <si>
    <t>CENTRO ONCOLOGICO DE QUERETARO SA DE CV</t>
  </si>
  <si>
    <t>ROYO SIFUENTES ALFONSO</t>
  </si>
  <si>
    <t>ONCOGEN</t>
  </si>
  <si>
    <t>STAR MEDICA (CENTRO)</t>
  </si>
  <si>
    <t>BUPA COMPAÑÍA DE SEGUROS</t>
  </si>
  <si>
    <t>TAC TORRE MEDICA DE IRAPUATO SA DE CV</t>
  </si>
  <si>
    <t>MEDICA AZUL</t>
  </si>
  <si>
    <t>OLIVERA AMEZCUA MARIA AMPARO</t>
  </si>
  <si>
    <t>VERA CANDANEDO LUIS MANUEL</t>
  </si>
  <si>
    <t>SOBREVILLA CALVO PEDRO DE JESUS</t>
  </si>
  <si>
    <t>MES 83</t>
  </si>
  <si>
    <t>C.I.M.A. (HERMOSILLO)</t>
  </si>
  <si>
    <t>VALLE DE MEXICO</t>
  </si>
  <si>
    <t>GREGORIO CAMPOS CABRERA</t>
  </si>
  <si>
    <t>SEGUROS MONTERREY EFECTIVO</t>
  </si>
  <si>
    <t>BARREIRA MERCADO EDUARDO</t>
  </si>
  <si>
    <t>MES 84</t>
  </si>
  <si>
    <t>CENTRO MEDICO CULIACAN (CREDITO)</t>
  </si>
  <si>
    <t>OPERADORA DE HOSPITALES ANGELES (GINECO OBSTETRICA)</t>
  </si>
  <si>
    <t>SOCIEDAD ADMINISTRADORA DE SERVICIOS DE SALUD S.C.</t>
  </si>
  <si>
    <t>HOSPITAL INFANTIL PRIVADO</t>
  </si>
  <si>
    <t>HOSPITAL SAN JOSE DE HERMOSILLO, S.A. DE C.V.</t>
  </si>
  <si>
    <t>PROUNE HOSPITAL DE MARIA</t>
  </si>
  <si>
    <t>BARAJAS ROMERO MARCO ANTONIO</t>
  </si>
  <si>
    <t>RICO GUTIERREZ JESUS</t>
  </si>
  <si>
    <t>CD JUAREZ 3</t>
  </si>
  <si>
    <t>AGUASCALIENTES 1</t>
  </si>
  <si>
    <t>MES 85</t>
  </si>
  <si>
    <t>Total 2018</t>
  </si>
  <si>
    <t>CANCUN CANCER INSTITUTE SA DE CV</t>
  </si>
  <si>
    <t>SANATORIO FLORENCIA</t>
  </si>
  <si>
    <t>EXCEL</t>
  </si>
  <si>
    <t>BOURLON DE LOS RIOS MARIA TERESA</t>
  </si>
  <si>
    <t>STAR MEDICA AGUASCALIENTES</t>
  </si>
  <si>
    <t>HOSPITAL PRIVADO SAN JOSE DE CIUDAD OBREGON (CREDITO)</t>
  </si>
  <si>
    <t>OPERADORA DE HOSPITALES ANGELES (TIJUANA)</t>
  </si>
  <si>
    <t>BLANQUEL FLORES AGLAY</t>
  </si>
  <si>
    <t>FUENTES MENDEZ IGNACIO MIGUEL</t>
  </si>
  <si>
    <t>AGUAYO GONZALEZ ALVARO</t>
  </si>
  <si>
    <t>ERNESTO CONTRERAS Y ASOCIADOS</t>
  </si>
  <si>
    <t>BELTRAN NEVAREZ OCTAVIO</t>
  </si>
  <si>
    <t>MES 86</t>
  </si>
  <si>
    <t>CENTRO MEDICO COLIMA</t>
  </si>
  <si>
    <t>HOSPITAL ESPAÑOL</t>
  </si>
  <si>
    <t>BONIFANT CISNEROS MICHEL FELIPE</t>
  </si>
  <si>
    <t>CENTRO HOSPITALARIO MAC (AGUASCALIENTES)</t>
  </si>
  <si>
    <t>INSTITUCION GINECO OBSTETRICA Y DE PERINATOLOGIA</t>
  </si>
  <si>
    <t>CENTRO MEDICO DE TOLUCA</t>
  </si>
  <si>
    <t>SEGUROS ATLAS (GASTOS MEDICOS MAYORES) SUBROGA</t>
  </si>
  <si>
    <t>MONTERREY 6</t>
  </si>
  <si>
    <t>ZINSER SIERRA JUAN WOLFGANG</t>
  </si>
  <si>
    <t>OPERADORA DE HOSPITALES ANGELES (MONTERREY)</t>
  </si>
  <si>
    <t>OPERADORA DE HOSPITALES ANGELES MONTERREY</t>
  </si>
  <si>
    <t>BANCALARI ORGANISTA CARLOS</t>
  </si>
  <si>
    <t>CUERNAVACA 2</t>
  </si>
  <si>
    <t>GARNICA CUELLAR JUAN CARLOS</t>
  </si>
  <si>
    <t>MES 87</t>
  </si>
  <si>
    <t>CANCUN CANCER INSTITUTE</t>
  </si>
  <si>
    <t>COLCHERO GARRIDO CARLOS FRANCISCO</t>
  </si>
  <si>
    <t>NUEVO SANATORIO DURANGO SA DE CV</t>
  </si>
  <si>
    <t>INTEGRAMED</t>
  </si>
  <si>
    <t>MUGUERZA DEL PARQUE</t>
  </si>
  <si>
    <t>NEFROLOGIA INTEGRAL DE CELAYA S.A. DE C.V.</t>
  </si>
  <si>
    <t>BUENO DEL ROSARIO LUIS JONATHAN</t>
  </si>
  <si>
    <t>GRUPO SEMEDIC DE MEXICO 2015</t>
  </si>
  <si>
    <t>JOSE RODRIGO TORRES CURIEL</t>
  </si>
  <si>
    <t>NOGALES</t>
  </si>
  <si>
    <t>CRUZ RAMIREZ VICTOR MANUEL</t>
  </si>
  <si>
    <t>VITAMEDICA SUBROGA</t>
  </si>
  <si>
    <t>SUAREZ SAHUI TIRZO ROLANDO</t>
  </si>
  <si>
    <t>KIRSCH RAMOS ARMANDO</t>
  </si>
  <si>
    <t>OPCION DE TRATAMIENTO DE CANCER S.C.</t>
  </si>
  <si>
    <t>TRATAMIENTOS INDIVIDUALIZADOS SA DE CV</t>
  </si>
  <si>
    <t>BECERRA RUEDA OSCAR FERNANDO</t>
  </si>
  <si>
    <t>INTERNATIONAL MEDICAL SOLUTIONS</t>
  </si>
  <si>
    <t>MES 88</t>
  </si>
  <si>
    <t>LOPEZ LORBEN</t>
  </si>
  <si>
    <t>FAR COI CENTRO ONCOLOGICO INTERNACIONAL SA DE CV</t>
  </si>
  <si>
    <t>CORPORATIVO HOSPITAL SATELITE</t>
  </si>
  <si>
    <t>MORALES ADRIAN</t>
  </si>
  <si>
    <t>ENRIQUEZ LUIS ENRIQUE</t>
  </si>
  <si>
    <t>HOSPITAL CONCORDIA</t>
  </si>
  <si>
    <t>CENTRAL DE ESPECIALIDADES</t>
  </si>
  <si>
    <t>PEREZ FERNANDO</t>
  </si>
  <si>
    <t>GONZALEZ JOSE ROGELIO</t>
  </si>
  <si>
    <t>OSORIO MARCO ANTONIO</t>
  </si>
  <si>
    <t>GOMEZ DAVID</t>
  </si>
  <si>
    <t>OCHOA GENOVEVA</t>
  </si>
  <si>
    <t>SOSA FERNANDO</t>
  </si>
  <si>
    <t>VALERO SALDAÑA LUIS MANUEL</t>
  </si>
  <si>
    <t>JAIME MARIA ANGELICA</t>
  </si>
  <si>
    <t>VALLE ERNESTO</t>
  </si>
  <si>
    <t>CIMA</t>
  </si>
  <si>
    <t>FLORES IVAN FIDEL</t>
  </si>
  <si>
    <t>OROPEZ DANTE</t>
  </si>
  <si>
    <t>VALENCIA JOSE EVERARDO</t>
  </si>
  <si>
    <t>HOSPITAL DALINDE</t>
  </si>
  <si>
    <t>BATISTA GUIZAR BENJAMIN</t>
  </si>
  <si>
    <t>ALEXANDER JOSE FRANCISCO</t>
  </si>
  <si>
    <t>RODRIGUEZ ALFREDO</t>
  </si>
  <si>
    <t>CLINICA DE MERIDA</t>
  </si>
  <si>
    <t>LOPEZ ALEJANDRO</t>
  </si>
  <si>
    <t>ONCO QUALITY CARE (CREDITO)</t>
  </si>
  <si>
    <t>ALMA MAGDALENA ASTORGA RAMOS</t>
  </si>
  <si>
    <t>BENEFICENCIA ESPAÑOLA DE LA LAGUNA (CONSIGNACION)</t>
  </si>
  <si>
    <t>NEUPOGEN 300 mcg/0.5 ml 1 JGP C/0.5 ml</t>
  </si>
  <si>
    <t>HOSPITEN MEXICO</t>
  </si>
  <si>
    <t>RAMIREZ MARCELINO</t>
  </si>
  <si>
    <t>BUSTAMANTE FLOR</t>
  </si>
  <si>
    <t>GALVAN GABRIEL</t>
  </si>
  <si>
    <t>HOSPITAL SAN JOSE DE HERMOSILLO SA DE CV</t>
  </si>
  <si>
    <t>OPERADORA DE HOSPITALES ANGELES (LINDAVISTA)</t>
  </si>
  <si>
    <t>HOSPITAL ALMATER INTERNA</t>
  </si>
  <si>
    <t>OPERADORA DE HOSPITALES ANGELES (SANTA ELENA)</t>
  </si>
  <si>
    <t>FAR INSTITUCION GINECO OBSTETRICA Y DE PERINATOLOGIA</t>
  </si>
  <si>
    <t>STAR MEDICA (LOMAS VERDES)</t>
  </si>
  <si>
    <t>MENDOZA RAQUEL</t>
  </si>
  <si>
    <t>MAGAÑA SERRANO RAMIRO</t>
  </si>
  <si>
    <t>HOSPITAL GALENIA</t>
  </si>
  <si>
    <t>LOPEZ JULIO CESAR</t>
  </si>
  <si>
    <t>HOSPITAL SAN JAVIER SA DE CV</t>
  </si>
  <si>
    <t>DE LA PEÑA ROBERTO</t>
  </si>
  <si>
    <t>BURGUEÑO RIVERA ROSALIO</t>
  </si>
  <si>
    <t>MORALES JORGE LUIS ALBERTO</t>
  </si>
  <si>
    <t>PEREZ OLGA</t>
  </si>
  <si>
    <t>AHUMADA AYALA MIGUEL</t>
  </si>
  <si>
    <t>PONCE EDUARDO</t>
  </si>
  <si>
    <t>LOPEZ FRANCISCO JAVIER</t>
  </si>
  <si>
    <t>ARECHAVALETA GRANELL MARIA DEL ROSARIO</t>
  </si>
  <si>
    <t>MORALES JORGE</t>
  </si>
  <si>
    <t>ROBLES CARLOS DANIEL</t>
  </si>
  <si>
    <t>MORGAN GILBERTO</t>
  </si>
  <si>
    <t>RODRIGUEZ SILVIA MARGARITA</t>
  </si>
  <si>
    <t>VILLARREAL CYNTHIA MAYTE</t>
  </si>
  <si>
    <t>DIAZ ARACELI</t>
  </si>
  <si>
    <t>FERNANDEZ VANESSA ROCIO</t>
  </si>
  <si>
    <t>MELO GARCIA MARIO ALBERTO</t>
  </si>
  <si>
    <t>CABRERA PAULA ANEL</t>
  </si>
  <si>
    <t>GARCIA JOSE LUIS</t>
  </si>
  <si>
    <t>UABCS</t>
  </si>
  <si>
    <t>VILLARREAL JOSE RAMON</t>
  </si>
  <si>
    <t>GUTIERREZ JOSE ARTURO</t>
  </si>
  <si>
    <t>VELASCO JULIO CESAR</t>
  </si>
  <si>
    <t>ROBLES JORGE ALBERTO</t>
  </si>
  <si>
    <t>OLGUIN JUAN ANTONIO</t>
  </si>
  <si>
    <t>PATRONATO DE APOYO DE HOSPITAL GENERAL</t>
  </si>
  <si>
    <t>RODRIGUEZ ARTURO</t>
  </si>
  <si>
    <t>SOTO CELIA</t>
  </si>
  <si>
    <t>GARCIA LIZBETT VANESSA</t>
  </si>
  <si>
    <t>MOTOLA DANIEL</t>
  </si>
  <si>
    <t>AGUILAR CARMEN</t>
  </si>
  <si>
    <t>BENEFICENCIA ESPAÑOLA (PUEBLA)</t>
  </si>
  <si>
    <t>GONZALEZ PAULINA EDITH</t>
  </si>
  <si>
    <t>GUEL PAÑOLA JAIME ARTURO</t>
  </si>
  <si>
    <t>VALENZUELA ANA KAREN</t>
  </si>
  <si>
    <t>ARELLANO BERNAL ROSA HIMELDA</t>
  </si>
  <si>
    <t>SAENZ JULIA ANGELINA</t>
  </si>
  <si>
    <t>PAULINO ALFARO RAMIREZ</t>
  </si>
  <si>
    <t>LOPEZ GUSTAVO</t>
  </si>
  <si>
    <t>QUINTERO LUIS ROBERTO</t>
  </si>
  <si>
    <t>PORTOS JOSE MANUEL</t>
  </si>
  <si>
    <t>SALDANA MENDOZA ARTURO</t>
  </si>
  <si>
    <t>ALCOCER MARCO ANTONIO</t>
  </si>
  <si>
    <t>FLORES AUGUSTO ALEX OCTAVIO</t>
  </si>
  <si>
    <t>MENDEZ ARTURO</t>
  </si>
  <si>
    <t>CARREON FALFAN GERARDO</t>
  </si>
  <si>
    <t>JALON CONSTANTE HECTOR ALFREDO</t>
  </si>
  <si>
    <t>CRUZ JUAN</t>
  </si>
  <si>
    <t>MADRID CESAR</t>
  </si>
  <si>
    <t>ORTEGA JOSE GABRIEL</t>
  </si>
  <si>
    <t>FRANCO BERTHA</t>
  </si>
  <si>
    <t>DANERI ALLIS GEORGY</t>
  </si>
  <si>
    <t>MONROY FABIOLA</t>
  </si>
  <si>
    <t>OROZCO LUIS GERARDO</t>
  </si>
  <si>
    <t>AGUIRRE MARTIN ALBERTO</t>
  </si>
  <si>
    <t>HUERTA JOSE MIGUEL</t>
  </si>
  <si>
    <t>IBARRA HIRALES EFREN</t>
  </si>
  <si>
    <t>MATA RAUL</t>
  </si>
  <si>
    <t>VAZQUEZ PEDRO</t>
  </si>
  <si>
    <t>RIVERA MARIA DE LOS ANGELES</t>
  </si>
  <si>
    <t>VILLAGRAN FELIX</t>
  </si>
  <si>
    <t>PEREZ ALFREDO</t>
  </si>
  <si>
    <t>HERRERA JUAN BOSCO</t>
  </si>
  <si>
    <t>CRUZ LUIS JAVIER</t>
  </si>
  <si>
    <t>GUERRERO FRANCISCO ISRAEL</t>
  </si>
  <si>
    <t>BUSTAMANTE MARTINEZ JORGE FAUSTO</t>
  </si>
  <si>
    <t>MORENO MANUEL</t>
  </si>
  <si>
    <t>CANO JORGE</t>
  </si>
  <si>
    <t>MACIAS SALVADOR ISRAEL</t>
  </si>
  <si>
    <t>REYES VICENTE</t>
  </si>
  <si>
    <t>FUGAROLAS MARIN JOSE</t>
  </si>
  <si>
    <t>GARCIA GONZALO</t>
  </si>
  <si>
    <t>REYES CARLOS ALBERTO</t>
  </si>
  <si>
    <t>NIETO SALVADOR</t>
  </si>
  <si>
    <t>JARAMILLO HIRAN</t>
  </si>
  <si>
    <t>GRABER MICHELLE ANDREA</t>
  </si>
  <si>
    <t>BLAISDELL CARLOS</t>
  </si>
  <si>
    <t>SANCHEZ RUBEN</t>
  </si>
  <si>
    <t>GONZALEZ FRANCISCO</t>
  </si>
  <si>
    <t>GARCIA RODRIGO</t>
  </si>
  <si>
    <t>GARCIA ARMANDO</t>
  </si>
  <si>
    <t>419361</t>
  </si>
  <si>
    <t>696465</t>
  </si>
  <si>
    <t>2929197</t>
  </si>
  <si>
    <t>647422</t>
  </si>
  <si>
    <t>2935218</t>
  </si>
  <si>
    <t>718049</t>
  </si>
  <si>
    <t>URGENCIOLOGIA</t>
  </si>
  <si>
    <t>ALGOLOGIA</t>
  </si>
  <si>
    <t>2951863</t>
  </si>
  <si>
    <t>2951956</t>
  </si>
  <si>
    <t>2936105</t>
  </si>
  <si>
    <t>519</t>
  </si>
  <si>
    <t>48</t>
  </si>
  <si>
    <t>630</t>
  </si>
  <si>
    <t>427</t>
  </si>
  <si>
    <t>37231</t>
  </si>
  <si>
    <t>568104</t>
  </si>
  <si>
    <t>544042</t>
  </si>
  <si>
    <t>547269</t>
  </si>
  <si>
    <t>743639</t>
  </si>
  <si>
    <t>VACUNAS</t>
  </si>
  <si>
    <t>DEL 01 AL 31 DE MAYO 2018</t>
  </si>
  <si>
    <t>ENERO 11 - MAYO 2018</t>
  </si>
  <si>
    <t>PX NVOS MAY 2018</t>
  </si>
  <si>
    <t>MES 89</t>
  </si>
  <si>
    <t>CARRILLO JULIAN JAVIER</t>
  </si>
  <si>
    <t>HOSPITAL DEL COUNTRY</t>
  </si>
  <si>
    <t>FLORES LUZ VICTORIA</t>
  </si>
  <si>
    <t>CEBALLOS ADRIAN ALEJANDRO</t>
  </si>
  <si>
    <t>CHRISTUS MUGUERZA PUEBLA</t>
  </si>
  <si>
    <t>LOARCA PIÑA LUIS MARTIN</t>
  </si>
  <si>
    <t>SANATORIO SAN JOSE(CONTADO)</t>
  </si>
  <si>
    <t>SANATORIO SAN JOSE</t>
  </si>
  <si>
    <t>CEJA MORENO HUGO</t>
  </si>
  <si>
    <t>LINARES EMMA ESTELA</t>
  </si>
  <si>
    <t>HERNANDEZ JOSE MARIANO</t>
  </si>
  <si>
    <t>GARCIA MIGUEL ANGEL</t>
  </si>
  <si>
    <t>CENTRO ONCOLOGICO BELENUS, S.C.</t>
  </si>
  <si>
    <t>LOPEZ MARIA OLIMPIA</t>
  </si>
  <si>
    <t>DE LA PEÑA GUSTAVO</t>
  </si>
  <si>
    <t>LUGO VEGA EVERADO</t>
  </si>
  <si>
    <t>SANCHEZ CARLOS GABRIEL</t>
  </si>
  <si>
    <t>BALBUENA ALEJANDRO</t>
  </si>
  <si>
    <t>REYES JESSICA GRICELDA</t>
  </si>
  <si>
    <t>ZAPATA CANTO NIDIA PAULINA</t>
  </si>
  <si>
    <t>BENEFICENCIA ESPAÑOLA (TAMPICO)</t>
  </si>
  <si>
    <t>FLORES Y REGALOS PEDREGAL</t>
  </si>
  <si>
    <t>BLUMENKRON MARROQUIN DAVID</t>
  </si>
  <si>
    <t>SANATORIO GUADALUPANO DE CELAYA</t>
  </si>
  <si>
    <t>VEGA VEGA OLYNKA</t>
  </si>
  <si>
    <t>URZUA GONZALEZ ALBERTO</t>
  </si>
  <si>
    <t>INSTITUTO MEDICO PANAMERICANO</t>
  </si>
  <si>
    <t>VALDES CEPEDA ALEJANDRO</t>
  </si>
  <si>
    <t>CATANEO DAVILA ANTONIO ENRIQUE</t>
  </si>
  <si>
    <t>OPERADORA HMG SA DE CV</t>
  </si>
  <si>
    <t>HERNANDEZ ROMAN</t>
  </si>
  <si>
    <t>MAYORAL MARIA ISABEL</t>
  </si>
  <si>
    <t>DESIRE YAMILE</t>
  </si>
  <si>
    <t>CASTILLO SALVADOR</t>
  </si>
  <si>
    <t>RAMOS NICOLAS MARCELO</t>
  </si>
  <si>
    <t>HOSPITAL TELETON DE ONCOLOGIA</t>
  </si>
  <si>
    <t>BRAVO TRONCOSO BERNARDO</t>
  </si>
  <si>
    <t>BARRERA CHAIREZ ESPERANZA</t>
  </si>
  <si>
    <t>AREVALO VICTOR ARMANDO</t>
  </si>
  <si>
    <t>STAR MEDICA (VERACRUZ)</t>
  </si>
  <si>
    <t>SAUQUE LEOBARDO</t>
  </si>
  <si>
    <t>CORREA ALFONSO</t>
  </si>
  <si>
    <t>MENDOZA ISRAEL</t>
  </si>
  <si>
    <t>FELIX ALBERTO</t>
  </si>
  <si>
    <t>VAZQUEZ ANDREA</t>
  </si>
  <si>
    <t>CANO PALMEROS MIGUEL ANGEL</t>
  </si>
  <si>
    <t>ROMERO LUIS ALFONSO</t>
  </si>
  <si>
    <t>GARCIA FERNANDA SOFIA</t>
  </si>
  <si>
    <t>REYNOSO EDUARDO EDMUNDO</t>
  </si>
  <si>
    <t>AGUILAR GUADALUPE CECILIA</t>
  </si>
  <si>
    <t>FAR OSCAR LOZANO CASTAÑEDA (CONTADO)</t>
  </si>
  <si>
    <t>FAR OSCAR LOZANO CASTAÑEDA</t>
  </si>
  <si>
    <t>FROMOW JORGE JANS</t>
  </si>
  <si>
    <t>UNIDAD MEDICA LA PURISIMA SA DE CV</t>
  </si>
  <si>
    <t>RODRIGUEZ LUIS EDUARDO</t>
  </si>
  <si>
    <t>ANDA SUBROGA</t>
  </si>
  <si>
    <t>HURTADO MONROY RAFAEL</t>
  </si>
  <si>
    <t>ADMINISTRADORA HOSPITALARIA S.A. DE C.V.</t>
  </si>
  <si>
    <t>ASHER MEDICAL</t>
  </si>
  <si>
    <t>HOSPITAL ALMATER EXTERNA</t>
  </si>
  <si>
    <t>HOSPITAL Y CLINICA OCA</t>
  </si>
  <si>
    <t>ONCOLOGICA DE PUEBLA</t>
  </si>
  <si>
    <t>CASTAÑEDA OMAR HUMBERTO</t>
  </si>
  <si>
    <t>SOCIEDAD DE BENEFICENCIA ESPAÑOLA (SAN LUIS POTOSI)</t>
  </si>
  <si>
    <t>STAR MEDICA (LUNA PARK)</t>
  </si>
  <si>
    <t>ZARAGOZA SANDOVAL VICTOR MANUEL</t>
  </si>
  <si>
    <t>SISTEMAS MEDICOS NACIONALES (PRIVADO)</t>
  </si>
  <si>
    <t>FAR OPERADORA SAN ANGEL INN SA DE CV CONTADO</t>
  </si>
  <si>
    <t>OPERADORA SAN ANGEL INN SA DE CV</t>
  </si>
  <si>
    <t>OPERADORA DE HOSPITALES ANGELES ( CD JUAREZ )</t>
  </si>
  <si>
    <t>HEMATOLOGIA INTEGRAL Y ESTUDIOS ESPECIALIZADOS</t>
  </si>
  <si>
    <t>INSTITUTO CHIHUAHUENSE DE SALUD</t>
  </si>
  <si>
    <t>CEMSI, S.A. DE C.V.</t>
  </si>
  <si>
    <t>GRUPO AMIGOS DE NIÑOS AFECTADOS DE CANCER I.A.P.</t>
  </si>
  <si>
    <t>HERNANDEZ EZEQUIEL</t>
  </si>
  <si>
    <t>CAMPOS GREGORIO</t>
  </si>
  <si>
    <t>ANTILLON FERREIRA CARLOS ALBERTO</t>
  </si>
  <si>
    <t>STAR MEDICA (QUERETARO)</t>
  </si>
  <si>
    <t>FAR STAR MEDICA SA DE CV</t>
  </si>
  <si>
    <t>HOSPITAL ROJAS</t>
  </si>
  <si>
    <t>CRUZ VIVIAN PATRICIA</t>
  </si>
  <si>
    <t>GRUPO MEDICO DEL PRADO (CREDITO)</t>
  </si>
  <si>
    <t>MAYA GOLDSMIT DAN</t>
  </si>
  <si>
    <t>RODRIGUEZ FEDERICO LEOPOLDO</t>
  </si>
  <si>
    <t>MORFIN IVAN LEOPOLDO MEDICO</t>
  </si>
  <si>
    <t>CLINICA HOSPITAL SAN JOSE DE NAVOJOA</t>
  </si>
  <si>
    <t>DANIEL OMAR GARCIA HERNANDEZ</t>
  </si>
  <si>
    <t>DIAZ PADILLA MARTHA ROSA</t>
  </si>
  <si>
    <t>SALGADO ADRIANA</t>
  </si>
  <si>
    <t>ROSAS YUNUEL DEL CARMEN</t>
  </si>
  <si>
    <t>PALAFOX LUIS ALFONSO</t>
  </si>
  <si>
    <t>GOMEZ PEDROZO FRANCISCO JAVIER</t>
  </si>
  <si>
    <t>MARTINEZ ROGELIO</t>
  </si>
  <si>
    <t>COMELLAS KIRKERUP LUCIA</t>
  </si>
  <si>
    <t>ARMENTA MOLINA JOSE JESUS</t>
  </si>
  <si>
    <t>CANALES TREVIÑO MARIA DE LOURDES</t>
  </si>
  <si>
    <t>CORREA ALEJANDRA</t>
  </si>
  <si>
    <t>BLANCAS VARGAS MARTIN EDUARDO</t>
  </si>
  <si>
    <t>HERNANDEZ ALBERTO GUILLERMO</t>
  </si>
  <si>
    <t>NUNEZ ANDRES ALONSO</t>
  </si>
  <si>
    <t>LOPEZ SERGIO</t>
  </si>
  <si>
    <t>BAEZA CAMACHO JOSE RAYMUNDO</t>
  </si>
  <si>
    <t>CUEVAS GUTIERREZ SILVIA</t>
  </si>
  <si>
    <t>MARTINEZ LUIS MANUEL</t>
  </si>
  <si>
    <t>NUÑEZ AGUEDA</t>
  </si>
  <si>
    <t>FAR JS SALUD SA DE CV CONTADO</t>
  </si>
  <si>
    <t>CLINICA PARA SOPORTE DEL PACIENTE CON DOLOR</t>
  </si>
  <si>
    <t>CLINICA PARA SOPORTE DEL PACIENTE CON DOLOR CREDITO</t>
  </si>
  <si>
    <t>PEÑA DANIEL HUGO</t>
  </si>
  <si>
    <t>CENTENO LOPEZ JOSE RAMON</t>
  </si>
  <si>
    <t>LOPEZ JESUS ALBERTO</t>
  </si>
  <si>
    <t>GAYTAN BARRERA JOSE ALBERTO</t>
  </si>
  <si>
    <t>CETINA MANZANILLA JOSE ANTONIO</t>
  </si>
  <si>
    <t>COLOME JORGE EDUARDO</t>
  </si>
  <si>
    <t>CONS MOLINA FRANCISCO FIDENCIO</t>
  </si>
  <si>
    <t>MEJIA MARIO</t>
  </si>
  <si>
    <t>TAMEZ JESUS</t>
  </si>
  <si>
    <t>MARTINEZ ALICIA</t>
  </si>
  <si>
    <t>PEREZ LORENA</t>
  </si>
  <si>
    <t>SILVA HERIBERTO</t>
  </si>
  <si>
    <t>REYES MIGUEL ANGEL</t>
  </si>
  <si>
    <t>VILLALOBOS ALBERTO</t>
  </si>
  <si>
    <t>SAHAGUN JOSE ALBERTO</t>
  </si>
  <si>
    <t>SALAZAR CARLOS GERARDO</t>
  </si>
  <si>
    <t>PEDRAZA BARAJAS SERGIO</t>
  </si>
  <si>
    <t>ARROYO CURIBREÑA JOSE CARLOS</t>
  </si>
  <si>
    <t>SEGUROS SURA SA DE CV</t>
  </si>
  <si>
    <t>SALINAS CARLOS RUBEN</t>
  </si>
  <si>
    <t>THEUREL VINCENT GUSTAVO ERNESTO</t>
  </si>
  <si>
    <t>DE LA ROSA ESPINOSA DE LOS MONTEROS BEATRIZ</t>
  </si>
  <si>
    <t>CENTRO DE INFUSION DE REUMATOLOGIA CLINICA DE PUEB</t>
  </si>
  <si>
    <t>VEGA ALFIO</t>
  </si>
  <si>
    <t>JACINTOS DANIEL</t>
  </si>
  <si>
    <t>SANDOVAL VICTOR</t>
  </si>
  <si>
    <t>MOISES DEL AGUILA MARTINEZ</t>
  </si>
  <si>
    <t>AXA SALUD</t>
  </si>
  <si>
    <t>EFECTIVO TLACOTALPAN</t>
  </si>
  <si>
    <t>ESCOBAR ARRIAGA ELIZABETH</t>
  </si>
  <si>
    <t>HERNANDEZ LOPEZ LUIS ARTURO</t>
  </si>
  <si>
    <t>MEDICAL QUIRURGICA HENDAD SA DE CV</t>
  </si>
  <si>
    <t>NERI ANDRES EDUARDO</t>
  </si>
  <si>
    <t>ROJAS OCTAVIO</t>
  </si>
  <si>
    <t>SARMIENTO RAMON MANUEL</t>
  </si>
  <si>
    <t>LEMARROY MARIA DE LOURDES</t>
  </si>
  <si>
    <t>TRABAJO SOCIAL HOSPITAL MUJER</t>
  </si>
  <si>
    <t>JASQUI ROMANO SALOMON</t>
  </si>
  <si>
    <t>SUAREZ OSCAR</t>
  </si>
  <si>
    <t>RUIZ MATILDE</t>
  </si>
  <si>
    <t>DE ANDA MARCO</t>
  </si>
  <si>
    <t>VARGAS LEOPOLDO</t>
  </si>
  <si>
    <t>HUITZIL MELENDEZ FIDEL DAVID</t>
  </si>
  <si>
    <t>FONSECA JOSE VICENTE</t>
  </si>
  <si>
    <t>MUÑOZ WENDY ROSSEMARY</t>
  </si>
  <si>
    <t>GONZALEZ CESAR</t>
  </si>
  <si>
    <t>PATRONATO DE APOYO DEL HOSPITAL GENERAL DE OCCIDENTE AC</t>
  </si>
  <si>
    <t>LOPEZ JOSE FRANCISCO</t>
  </si>
  <si>
    <t>PROYECTO XTANDI ASOFARMA</t>
  </si>
  <si>
    <t>RAMIREZ ERNESTO</t>
  </si>
  <si>
    <t>OROPEZA DANTE BERNARDO</t>
  </si>
  <si>
    <t>KELLY GARCIA JAVIER</t>
  </si>
  <si>
    <t>LEON PEDRO RUBEN</t>
  </si>
  <si>
    <t>SALAZAR ABELARDO</t>
  </si>
  <si>
    <t>DIOCESIS DE TEPIC AR</t>
  </si>
  <si>
    <t>TOKUNAGA FUJIGAKI JORGE FRANCISCO</t>
  </si>
  <si>
    <t>DE LA TORRE JOSE LUIS</t>
  </si>
  <si>
    <t>RODRIGUEZ JORGE</t>
  </si>
  <si>
    <t>CHSISI SALUD CREDITO</t>
  </si>
  <si>
    <t>JORGE TOKUNAGA FUJIGAKI</t>
  </si>
  <si>
    <t>CERDA JUAN</t>
  </si>
  <si>
    <t>CONTRERAS GABRIEL ARCANGEL</t>
  </si>
  <si>
    <t>ARIAS GUSTAVO ENRIQUE</t>
  </si>
  <si>
    <t>CASTILLO ALARCON ALFONSO CARLOS</t>
  </si>
  <si>
    <t>ESCUDERO ALFONSO JAVIER</t>
  </si>
  <si>
    <t>CABRERA ARROYO CARLOS GUSTAVO</t>
  </si>
  <si>
    <t>FLORES RAMIREZ RAMIRO</t>
  </si>
  <si>
    <t>SANCHEZ HORACIO</t>
  </si>
  <si>
    <t>RODRIGUEZ JOSE EDMUNDO</t>
  </si>
  <si>
    <t>AGUILERA LILIA</t>
  </si>
  <si>
    <t>VILLEGAS EFREN</t>
  </si>
  <si>
    <t>GALVAN MONTIEL OLGA</t>
  </si>
  <si>
    <t>HOSPITAL FRAY JUAN DE SAN MIGUEL DE URUAPAN S.A. DE C.V.</t>
  </si>
  <si>
    <t>BENAVIDES BRITO HOMERO</t>
  </si>
  <si>
    <t>NARVAEZ RIVERA JORGE LUIS</t>
  </si>
  <si>
    <t>MANAUTOU AYALA LUIS EMILIO</t>
  </si>
  <si>
    <t>MORATO HERNANDEZ MARIA DE LOURDES</t>
  </si>
  <si>
    <t>NERI ERNESTO</t>
  </si>
  <si>
    <t>REYES ADRIANA DEL CARMEN</t>
  </si>
  <si>
    <t>QUESNEL GARCIA BENITEZ CARLOS ALFREDO</t>
  </si>
  <si>
    <t>MACIAS JAVIER</t>
  </si>
  <si>
    <t>VEREZ JOSE RAMON</t>
  </si>
  <si>
    <t>BLANK GOLDENBERG BERL</t>
  </si>
  <si>
    <t>ROSEL CARLOS GONZALO</t>
  </si>
  <si>
    <t>SAYAS JAIME FRANCISCO JAVIER</t>
  </si>
  <si>
    <t>BAUTISTA MEDINA MARIO ARTURO</t>
  </si>
  <si>
    <t>RAMIREZ MARIA RENEE</t>
  </si>
  <si>
    <t>YEMHA MORENO CARLOS HAIDAR</t>
  </si>
  <si>
    <t>FLORES JORGE LUIS</t>
  </si>
  <si>
    <t>DURAN ALBERTO MARDOQUEO</t>
  </si>
  <si>
    <t>PEÑA ANTONIO</t>
  </si>
  <si>
    <t>RAMIREZ OSCAR</t>
  </si>
  <si>
    <t>ESPINO MANUEL JOAQUIN</t>
  </si>
  <si>
    <t>GONZALEZ DAVID</t>
  </si>
  <si>
    <t>MENDOZA FUERTE EDUARDO</t>
  </si>
  <si>
    <t>TORRES ANDRES</t>
  </si>
  <si>
    <t>AGUILAR RAMON</t>
  </si>
  <si>
    <t>VILLARREAL OMAR ADOLFO</t>
  </si>
  <si>
    <t>VILLA ESPINOSA LUIS ALBERTO</t>
  </si>
  <si>
    <t>ENRIQUEZ RUBEN DARIO</t>
  </si>
  <si>
    <t>LEON GONZALEZ SILVIA ROSA</t>
  </si>
  <si>
    <t>GARCIA BERENICE</t>
  </si>
  <si>
    <t>VILLA BUELNA ROBERTO</t>
  </si>
  <si>
    <t>ROMERO ALEJANRO</t>
  </si>
  <si>
    <t>ASSAD MORELL JOSE LUIS</t>
  </si>
  <si>
    <t>CAJIGAS MELGOZA JUAN CARLOS</t>
  </si>
  <si>
    <t>LINCE ELSA MARIA</t>
  </si>
  <si>
    <t>REYNA BENJAMIN</t>
  </si>
  <si>
    <t>LOPEZ ANA LAURA</t>
  </si>
  <si>
    <t>PAZ FUENTES ENRIQUE JOSE</t>
  </si>
  <si>
    <t>ALVARADO ALBERTO</t>
  </si>
  <si>
    <t>MENDEZ GERARDO</t>
  </si>
  <si>
    <t>BRUGADA MOLINA ROBERTO</t>
  </si>
  <si>
    <t>RODRIGUEZ TATIANA SOFIA</t>
  </si>
  <si>
    <t>CEÑAL VALLINES MIGUEL ANGEL</t>
  </si>
  <si>
    <t>ULLOA LUGO SERGIO ROLANDO</t>
  </si>
  <si>
    <t>NAVARRETE TERESA</t>
  </si>
  <si>
    <t>MOTA MONDRAGON BLANCA ADELA</t>
  </si>
  <si>
    <t>MORALES JOSE TRINIDAD HECTOR</t>
  </si>
  <si>
    <t>LOPEZ MANUEL</t>
  </si>
  <si>
    <t>ORTIZ JULIAN CRISTOBAL</t>
  </si>
  <si>
    <t>CARDENAS MANUEL</t>
  </si>
  <si>
    <t>CORTES FRANCO EDUARDO</t>
  </si>
  <si>
    <t>ARELLANO MONTES MARTIN</t>
  </si>
  <si>
    <t>ESTRADA VICTOR HUGO</t>
  </si>
  <si>
    <t>VIDRIO VELAZQUEZ MARICELA</t>
  </si>
  <si>
    <t>PERLA ANA VIRGINIA</t>
  </si>
  <si>
    <t>ESCALANTE ANTONIO</t>
  </si>
  <si>
    <t>CEJA ABRAHAM</t>
  </si>
  <si>
    <t>MORENO JULIETA</t>
  </si>
  <si>
    <t>JIMENEZ JOSE ENRIQUE</t>
  </si>
  <si>
    <t>ANGULO EDUARDO</t>
  </si>
  <si>
    <t>BARRIENTOS ADRIAN</t>
  </si>
  <si>
    <t>MORALES RAMSES ALEJANDRO</t>
  </si>
  <si>
    <t>ALONSO J JESUS</t>
  </si>
  <si>
    <t>AGUIRRE MAXIMO</t>
  </si>
  <si>
    <t>VELASCO LEGOFF CARLOS</t>
  </si>
  <si>
    <t>BORBOA GARCIA CARLOS ALBERTO</t>
  </si>
  <si>
    <t>NAJAR FUENTES IGNACIO SALVADOR</t>
  </si>
  <si>
    <t>DIAZ ALFREDO</t>
  </si>
  <si>
    <t>MACIEL LUZ ELBA</t>
  </si>
  <si>
    <t>RAMIREZ GUSTAVO ERNESTO</t>
  </si>
  <si>
    <t>DAVALOS LOZANO RAMON ROGELIO</t>
  </si>
  <si>
    <t>PADILLA ADALBERTO</t>
  </si>
  <si>
    <t>CARDIEL MARIELA</t>
  </si>
  <si>
    <t>BERNARD MEDINA ANA GUILAISNE</t>
  </si>
  <si>
    <t>JASSO LUIS GERARDO</t>
  </si>
  <si>
    <t>RIO GUNZALEZ JOSE DE JESUS</t>
  </si>
  <si>
    <t>LOPEZ LOPEZ SUSANA MARISELA</t>
  </si>
  <si>
    <t>PEREZ JUAN CARLOS</t>
  </si>
  <si>
    <t>COLOME ISLAS RICARDO</t>
  </si>
  <si>
    <t>SALAZAR PARAMO MARIO</t>
  </si>
  <si>
    <t>CARRILLO GAMBOA JOSE LUIS</t>
  </si>
  <si>
    <t>ROMERO JAIME URIEL</t>
  </si>
  <si>
    <t>ZEPEDA MORENO CLAUDIA</t>
  </si>
  <si>
    <t>CARRANCO JOSE ELISEO</t>
  </si>
  <si>
    <t>MARTINEZ EDGARDO</t>
  </si>
  <si>
    <t>GUTIERREZ HERMOSILLO HUGO</t>
  </si>
  <si>
    <t>DAZA BENITEZ LEONEL</t>
  </si>
  <si>
    <t>MAQUITA NAKANO CARLOS GUILLERMO</t>
  </si>
  <si>
    <t>MARTINEZ VICTORIANO GASPAR</t>
  </si>
  <si>
    <t>TORRES JUAN JOSE</t>
  </si>
  <si>
    <t>FERNANDEZ JORGE ANTONIO</t>
  </si>
  <si>
    <t>TEJERO JOSE LUIS</t>
  </si>
  <si>
    <t>MURO JUAN DE DIOS</t>
  </si>
  <si>
    <t>GOETTE JAIME MARIA MARTHA</t>
  </si>
  <si>
    <t>GALACHE PEDRO</t>
  </si>
  <si>
    <t>DAVILA ROMERO JULIO CESAR</t>
  </si>
  <si>
    <t>TAMEZ DAVID ANUAR</t>
  </si>
  <si>
    <t>DIAZ DE LEON ENRIQUE</t>
  </si>
  <si>
    <t>BRETON MORA FERNANDO</t>
  </si>
  <si>
    <t>PALOMAR ANDRES</t>
  </si>
  <si>
    <t>PAZ ALBERTO</t>
  </si>
  <si>
    <t>MEZA ALFREDO</t>
  </si>
  <si>
    <t>RIVERA MARIA ANTONIA</t>
  </si>
  <si>
    <t>LECHUGA MARTIN DEL CAMPO DIANA</t>
  </si>
  <si>
    <t>VELAZQUEZ JESUS</t>
  </si>
  <si>
    <t>RODRIGUEZ JOSE MIGUEL</t>
  </si>
  <si>
    <t>FLORES ASHANTY</t>
  </si>
  <si>
    <t>GARCIA SHANTI</t>
  </si>
  <si>
    <t>VALLARINO ADRIANA PATRICIA</t>
  </si>
  <si>
    <t>VILLAFANA LOPEZ BERNARDO</t>
  </si>
  <si>
    <t>HURTADO GOROSTIETA JUAN</t>
  </si>
  <si>
    <t>KABLY AMBE ALBERTO</t>
  </si>
  <si>
    <t>GONZALEZ IVAN ROMARICO</t>
  </si>
  <si>
    <t>ROJAS JORGE</t>
  </si>
  <si>
    <t>TERREZ PEDRO LEON</t>
  </si>
  <si>
    <t>PIMENTEL MORALES AARON</t>
  </si>
  <si>
    <t>MUGICA DE LA LANZA GRACIDA KAROL</t>
  </si>
  <si>
    <t>WALLISER DUARTE JESUS FRANCISCO</t>
  </si>
  <si>
    <t>GARCIA HECTOR</t>
  </si>
  <si>
    <t>ZAMORA JOSE DE JESUS</t>
  </si>
  <si>
    <t>RAMOS AVIÑA CARLOS ALBERTO</t>
  </si>
  <si>
    <t>LOPEZ JOSE TRINIDAD</t>
  </si>
  <si>
    <t>ESCAMILLA MARQUEZ MARCO ANTONIO</t>
  </si>
  <si>
    <t>MOYSEN LAURA MARIA</t>
  </si>
  <si>
    <t>MOYSEN LAURA</t>
  </si>
  <si>
    <t>CASTRO DAMIAN</t>
  </si>
  <si>
    <t>HUERTA VANESSA</t>
  </si>
  <si>
    <t>ZENTENO BARRIOS RAUL ERNESTO</t>
  </si>
  <si>
    <t>HERNANDEZ PABLO ALBERTO</t>
  </si>
  <si>
    <t>RAMIREZ GUILLERMO</t>
  </si>
  <si>
    <t>SALAZAR HECTOR ROMAN</t>
  </si>
  <si>
    <t>PIGNI MARIA FERNANDA</t>
  </si>
  <si>
    <t>DEHESA CORTES ELIUT</t>
  </si>
  <si>
    <t>SANCHEZ ARTURO</t>
  </si>
  <si>
    <t>ANDRADE VICENTE VICTOR</t>
  </si>
  <si>
    <t>RODRIGUEZ GUILLERMO</t>
  </si>
  <si>
    <t>TINAJERO NIETO LIZBET</t>
  </si>
  <si>
    <t>NUÑEZ CLAUDIA</t>
  </si>
  <si>
    <t>RAMIREZ ERICK</t>
  </si>
  <si>
    <t>BENITEZ GREGORIO RAFAEL</t>
  </si>
  <si>
    <t>CISNEROS RAFAEL ALFREDO</t>
  </si>
  <si>
    <t>LOZANO GALVAN ROGELIO ARMANDO</t>
  </si>
  <si>
    <t>SALAS RICARDO</t>
  </si>
  <si>
    <t>MACEDO CALVILLO LECSY</t>
  </si>
  <si>
    <t>DIPP NUÑEZ JUAN MANUEL</t>
  </si>
  <si>
    <t>LEVER CARLOS DANIEL</t>
  </si>
  <si>
    <t>PEREZNUÑEZ HELGA</t>
  </si>
  <si>
    <t>MARTINEZ KARLA</t>
  </si>
  <si>
    <t>CISNEROS DREINHOFER FEDERICO ALFREDO</t>
  </si>
  <si>
    <t>JASSO CAMPOS BENJAMIN</t>
  </si>
  <si>
    <t>GUZMAN JUAN</t>
  </si>
  <si>
    <t>CERDA CESAR AGUSTO</t>
  </si>
  <si>
    <t>HERNANDEZ NORMA ELIZABETH</t>
  </si>
  <si>
    <t>GARCIA HOMERO</t>
  </si>
  <si>
    <t>ZARZA CASTRO JUAN ALBERTO</t>
  </si>
  <si>
    <t>ZUÑIGA CARLOS EMIGDIO</t>
  </si>
  <si>
    <t>YAÑEZ MORENO PATRICIA NOEMI</t>
  </si>
  <si>
    <t>CRUZ MAURICIO</t>
  </si>
  <si>
    <t>NIÑO MANCILLA JOSE LEOPOLDO</t>
  </si>
  <si>
    <t>GONZALEZ VICTOR</t>
  </si>
  <si>
    <t>AHUJA HECTOR</t>
  </si>
  <si>
    <t>VALENTIN REYES ESPERANZA</t>
  </si>
  <si>
    <t>ZAMUDIO SALVADOR</t>
  </si>
  <si>
    <t>CANDELARIO SEDANO SERGIO</t>
  </si>
  <si>
    <t>ORTIZ OCTAVIO</t>
  </si>
  <si>
    <t>AGUILAR AGUSTIN</t>
  </si>
  <si>
    <t>MIRASSOU ORTEGA MANUEL</t>
  </si>
  <si>
    <t>VAZQUEZ AYAX</t>
  </si>
  <si>
    <t>TORRES ELBERT</t>
  </si>
  <si>
    <t>REZA ALBARRAN ALFREDO ADOLFO</t>
  </si>
  <si>
    <t>LEZAMA ANDRES MANUEL</t>
  </si>
  <si>
    <t>LOPEZ JOSE ARMANDO</t>
  </si>
  <si>
    <t>BELTRAN MERINO JUAN CARLOS</t>
  </si>
  <si>
    <t>RIEGA TORRES JANETT CARMEN LUZ</t>
  </si>
  <si>
    <t>VALERIO IGNACIO ALFREDO</t>
  </si>
  <si>
    <t>MORENO MAGDALENA</t>
  </si>
  <si>
    <t>RODRIGUEZ SIXTO</t>
  </si>
  <si>
    <t>RIVERA MOSCOSO RAUL</t>
  </si>
  <si>
    <t>CASTELO CERECER GUILLERMO</t>
  </si>
  <si>
    <t>CRUZ IVETTE</t>
  </si>
  <si>
    <t>BAEZ LAURA EUGENIA</t>
  </si>
  <si>
    <t>TOLOSA VILLEGAS MIGUEL</t>
  </si>
  <si>
    <t>ALVAREZ SINUHE</t>
  </si>
  <si>
    <t>PAVIA LOPEZ ABEL ALBERTO</t>
  </si>
  <si>
    <t>MARQUEZ OSCAR OMAR</t>
  </si>
  <si>
    <t>PADILLA FRANCISCO GERARDO</t>
  </si>
  <si>
    <t>RUIZ CLAUDIA</t>
  </si>
  <si>
    <t>ROMERO GENARO</t>
  </si>
  <si>
    <t>PETERSON HAROLD JOHN</t>
  </si>
  <si>
    <t>GUERRA ARTURO</t>
  </si>
  <si>
    <t>ECHEVERRI JORGE VALENTE</t>
  </si>
  <si>
    <t>LEAL AGUSIN</t>
  </si>
  <si>
    <t>OCAMPO ELIZABETH DEL CARMEN</t>
  </si>
  <si>
    <t>CARRION GERARDO</t>
  </si>
  <si>
    <t>1-42922</t>
  </si>
  <si>
    <t>1-45472</t>
  </si>
  <si>
    <t>1-49453</t>
  </si>
  <si>
    <t>1-55189</t>
  </si>
  <si>
    <t>1-62966</t>
  </si>
  <si>
    <t>1-41031</t>
  </si>
  <si>
    <t>1-51831</t>
  </si>
  <si>
    <t>1-56154</t>
  </si>
  <si>
    <t>1-61066</t>
  </si>
  <si>
    <t>1-64630</t>
  </si>
  <si>
    <t>1-77812</t>
  </si>
  <si>
    <t>1-80588</t>
  </si>
  <si>
    <t>1-83638</t>
  </si>
  <si>
    <t>1-53506</t>
  </si>
  <si>
    <t>1-54700</t>
  </si>
  <si>
    <t>1-62836</t>
  </si>
  <si>
    <t>1-70112</t>
  </si>
  <si>
    <t>1-67849</t>
  </si>
  <si>
    <t>1-70563</t>
  </si>
  <si>
    <t>1-70881</t>
  </si>
  <si>
    <t>1-72963</t>
  </si>
  <si>
    <t>1-74199</t>
  </si>
  <si>
    <t>1-80269</t>
  </si>
  <si>
    <t>1-70216</t>
  </si>
  <si>
    <t>1-76868</t>
  </si>
  <si>
    <t>1-80252</t>
  </si>
  <si>
    <t>1-64940</t>
  </si>
  <si>
    <t>1-74722</t>
  </si>
  <si>
    <t>1-76456</t>
  </si>
  <si>
    <t>1-82107</t>
  </si>
  <si>
    <t>1-53686</t>
  </si>
  <si>
    <t>1-54313</t>
  </si>
  <si>
    <t>1-59811</t>
  </si>
  <si>
    <t>1-68402</t>
  </si>
  <si>
    <t>1-57170</t>
  </si>
  <si>
    <t>1-62349</t>
  </si>
  <si>
    <t>1-62407</t>
  </si>
  <si>
    <t>1-69057</t>
  </si>
  <si>
    <t>1-70704</t>
  </si>
  <si>
    <t>1-77914</t>
  </si>
  <si>
    <t>1-79137</t>
  </si>
  <si>
    <t>1-80249</t>
  </si>
  <si>
    <t>1-81891</t>
  </si>
  <si>
    <t>HOSPITAL TELETON ONCOLOGICO</t>
  </si>
  <si>
    <t>1-83949</t>
  </si>
  <si>
    <t>1-54931</t>
  </si>
  <si>
    <t>1-63708</t>
  </si>
  <si>
    <t>1-64202</t>
  </si>
  <si>
    <t>1-64709</t>
  </si>
  <si>
    <t>1-73761</t>
  </si>
  <si>
    <t>1-73767</t>
  </si>
  <si>
    <t>1-78430</t>
  </si>
  <si>
    <t>1-44330</t>
  </si>
  <si>
    <t>1-56049</t>
  </si>
  <si>
    <t>1-56227</t>
  </si>
  <si>
    <t>1-59467</t>
  </si>
  <si>
    <t>1-59730</t>
  </si>
  <si>
    <t>1-61255</t>
  </si>
  <si>
    <t>1-61856</t>
  </si>
  <si>
    <t>1-63166</t>
  </si>
  <si>
    <t>1-66647</t>
  </si>
  <si>
    <t>1-32839</t>
  </si>
  <si>
    <t>1-55550</t>
  </si>
  <si>
    <t>1-56757</t>
  </si>
  <si>
    <t>1-63854</t>
  </si>
  <si>
    <t>1-78348</t>
  </si>
  <si>
    <t>1-68332</t>
  </si>
  <si>
    <t>1-69932</t>
  </si>
  <si>
    <t>1-75937</t>
  </si>
  <si>
    <t>1-84258</t>
  </si>
  <si>
    <t>1-48324</t>
  </si>
  <si>
    <t>1-51077</t>
  </si>
  <si>
    <t>1-41822</t>
  </si>
  <si>
    <t>1-50595</t>
  </si>
  <si>
    <t>1-64343</t>
  </si>
  <si>
    <t>1-69844</t>
  </si>
  <si>
    <t>1-74068</t>
  </si>
  <si>
    <t>OFTALMOLOGIA</t>
  </si>
  <si>
    <t>1-74866</t>
  </si>
  <si>
    <t>1-74941</t>
  </si>
  <si>
    <t>1-75685</t>
  </si>
  <si>
    <t>1-76458</t>
  </si>
  <si>
    <t>1-78915</t>
  </si>
  <si>
    <t>1-45690</t>
  </si>
  <si>
    <t>1-47475</t>
  </si>
  <si>
    <t>1-59747</t>
  </si>
  <si>
    <t>1-57601</t>
  </si>
  <si>
    <t>1-66636</t>
  </si>
  <si>
    <t>1-69494</t>
  </si>
  <si>
    <t>1-73620</t>
  </si>
  <si>
    <t>1-84717</t>
  </si>
  <si>
    <t>1-42877</t>
  </si>
  <si>
    <t>1-43259</t>
  </si>
  <si>
    <t>1-43624</t>
  </si>
  <si>
    <t>1-43742</t>
  </si>
  <si>
    <t>1-43830</t>
  </si>
  <si>
    <t>1-43996</t>
  </si>
  <si>
    <t>1-44307</t>
  </si>
  <si>
    <t>1-44370</t>
  </si>
  <si>
    <t>1-44731</t>
  </si>
  <si>
    <t>1-44927</t>
  </si>
  <si>
    <t>1-44930</t>
  </si>
  <si>
    <t>1-44984</t>
  </si>
  <si>
    <t>1-45019</t>
  </si>
  <si>
    <t>1-45052</t>
  </si>
  <si>
    <t>1-45123</t>
  </si>
  <si>
    <t>1-45145</t>
  </si>
  <si>
    <t>1-45156</t>
  </si>
  <si>
    <t>1-45162</t>
  </si>
  <si>
    <t>1-45765</t>
  </si>
  <si>
    <t>1-45856</t>
  </si>
  <si>
    <t>1-46074</t>
  </si>
  <si>
    <t>1-46195</t>
  </si>
  <si>
    <t>1-46246</t>
  </si>
  <si>
    <t>1-46376</t>
  </si>
  <si>
    <t>1-46545</t>
  </si>
  <si>
    <t>1-46644</t>
  </si>
  <si>
    <t>1-46663</t>
  </si>
  <si>
    <t>1-46777</t>
  </si>
  <si>
    <t>1-46928</t>
  </si>
  <si>
    <t>1-47040</t>
  </si>
  <si>
    <t>1-47141</t>
  </si>
  <si>
    <t>1-47183</t>
  </si>
  <si>
    <t>1-47385</t>
  </si>
  <si>
    <t>1-47492</t>
  </si>
  <si>
    <t>1-47620</t>
  </si>
  <si>
    <t>1-47695</t>
  </si>
  <si>
    <t>1-47756</t>
  </si>
  <si>
    <t>1-48192</t>
  </si>
  <si>
    <t>1-48230</t>
  </si>
  <si>
    <t>1-48292</t>
  </si>
  <si>
    <t>1-48332</t>
  </si>
  <si>
    <t>1-48343</t>
  </si>
  <si>
    <t>1-48466</t>
  </si>
  <si>
    <t>1-48473</t>
  </si>
  <si>
    <t>1-48489</t>
  </si>
  <si>
    <t>1-48603</t>
  </si>
  <si>
    <t>1-49076</t>
  </si>
  <si>
    <t>1-49233</t>
  </si>
  <si>
    <t>1-49297</t>
  </si>
  <si>
    <t>1-49508</t>
  </si>
  <si>
    <t>1-49670</t>
  </si>
  <si>
    <t>1-49876</t>
  </si>
  <si>
    <t>1-50017</t>
  </si>
  <si>
    <t>1-50125</t>
  </si>
  <si>
    <t>1-50178</t>
  </si>
  <si>
    <t>1-50213</t>
  </si>
  <si>
    <t>1-50247</t>
  </si>
  <si>
    <t>1-50290</t>
  </si>
  <si>
    <t>1-50325</t>
  </si>
  <si>
    <t>1-50336</t>
  </si>
  <si>
    <t>1-50534</t>
  </si>
  <si>
    <t>1-50618</t>
  </si>
  <si>
    <t>1-50678</t>
  </si>
  <si>
    <t>1-50772</t>
  </si>
  <si>
    <t>1-50860</t>
  </si>
  <si>
    <t>1-50912</t>
  </si>
  <si>
    <t>1-50953</t>
  </si>
  <si>
    <t>1-51113</t>
  </si>
  <si>
    <t>1-51377</t>
  </si>
  <si>
    <t>1-51392</t>
  </si>
  <si>
    <t>1-51486</t>
  </si>
  <si>
    <t>1-51609</t>
  </si>
  <si>
    <t>1-51618</t>
  </si>
  <si>
    <t>1-51658</t>
  </si>
  <si>
    <t>1-51942</t>
  </si>
  <si>
    <t>1-52020</t>
  </si>
  <si>
    <t>1-52106</t>
  </si>
  <si>
    <t>1-52242</t>
  </si>
  <si>
    <t>1-52302</t>
  </si>
  <si>
    <t>1-52537</t>
  </si>
  <si>
    <t>1-52553</t>
  </si>
  <si>
    <t>1-52780</t>
  </si>
  <si>
    <t>1-52968</t>
  </si>
  <si>
    <t>1-53076</t>
  </si>
  <si>
    <t>1-53080</t>
  </si>
  <si>
    <t>1-53258</t>
  </si>
  <si>
    <t>1-53426</t>
  </si>
  <si>
    <t>1-53576</t>
  </si>
  <si>
    <t>1-53940</t>
  </si>
  <si>
    <t>1-54013</t>
  </si>
  <si>
    <t>1-54142</t>
  </si>
  <si>
    <t>1-54156</t>
  </si>
  <si>
    <t>1-54161</t>
  </si>
  <si>
    <t>1-54229</t>
  </si>
  <si>
    <t>1-54323</t>
  </si>
  <si>
    <t>1-54390</t>
  </si>
  <si>
    <t>1-54432</t>
  </si>
  <si>
    <t>1-54672</t>
  </si>
  <si>
    <t>1-54795</t>
  </si>
  <si>
    <t>1-54856</t>
  </si>
  <si>
    <t>1-54941</t>
  </si>
  <si>
    <t>1-54959</t>
  </si>
  <si>
    <t>1-55116</t>
  </si>
  <si>
    <t>1-55132</t>
  </si>
  <si>
    <t>1-55193</t>
  </si>
  <si>
    <t>1-55206</t>
  </si>
  <si>
    <t>1-55372</t>
  </si>
  <si>
    <t>1-55653</t>
  </si>
  <si>
    <t>1-55736</t>
  </si>
  <si>
    <t>1-55756</t>
  </si>
  <si>
    <t>1-55823</t>
  </si>
  <si>
    <t>1-55889</t>
  </si>
  <si>
    <t>1-55968</t>
  </si>
  <si>
    <t>1-56396</t>
  </si>
  <si>
    <t>1-56675</t>
  </si>
  <si>
    <t>1-56853</t>
  </si>
  <si>
    <t>1-57721</t>
  </si>
  <si>
    <t>1-57758</t>
  </si>
  <si>
    <t>1-57816</t>
  </si>
  <si>
    <t>1-58099</t>
  </si>
  <si>
    <t>1-58162</t>
  </si>
  <si>
    <t>1-58372</t>
  </si>
  <si>
    <t>1-58564</t>
  </si>
  <si>
    <t>1-58568</t>
  </si>
  <si>
    <t>1-58852</t>
  </si>
  <si>
    <t>1-59201</t>
  </si>
  <si>
    <t>1-59447</t>
  </si>
  <si>
    <t>1-59480</t>
  </si>
  <si>
    <t>1-59607</t>
  </si>
  <si>
    <t>1-59673</t>
  </si>
  <si>
    <t>1-59732</t>
  </si>
  <si>
    <t>1-59735</t>
  </si>
  <si>
    <t>1-59787</t>
  </si>
  <si>
    <t>1-59832</t>
  </si>
  <si>
    <t>1-59893</t>
  </si>
  <si>
    <t>1-59936</t>
  </si>
  <si>
    <t>1-60136</t>
  </si>
  <si>
    <t>1-60239</t>
  </si>
  <si>
    <t>1-60262</t>
  </si>
  <si>
    <t>1-60407</t>
  </si>
  <si>
    <t>1-60712</t>
  </si>
  <si>
    <t>1-60741</t>
  </si>
  <si>
    <t>1-60758</t>
  </si>
  <si>
    <t>1-60953</t>
  </si>
  <si>
    <t>1-60988</t>
  </si>
  <si>
    <t>1-61016</t>
  </si>
  <si>
    <t>1-61133</t>
  </si>
  <si>
    <t>1-61203</t>
  </si>
  <si>
    <t>1-61225</t>
  </si>
  <si>
    <t>1-61342</t>
  </si>
  <si>
    <t>1-61350</t>
  </si>
  <si>
    <t>1-61378</t>
  </si>
  <si>
    <t>1-61465</t>
  </si>
  <si>
    <t>1-61576</t>
  </si>
  <si>
    <t>1-61626</t>
  </si>
  <si>
    <t>1-61663</t>
  </si>
  <si>
    <t>1-61702</t>
  </si>
  <si>
    <t>1-61823</t>
  </si>
  <si>
    <t>1-61916</t>
  </si>
  <si>
    <t>1-62243</t>
  </si>
  <si>
    <t>1-62312</t>
  </si>
  <si>
    <t>1-63181</t>
  </si>
  <si>
    <t>1-63229</t>
  </si>
  <si>
    <t>1-63316</t>
  </si>
  <si>
    <t>1-63451</t>
  </si>
  <si>
    <t>GERIATRIA</t>
  </si>
  <si>
    <t>1-63555</t>
  </si>
  <si>
    <t>1-64006</t>
  </si>
  <si>
    <t>1-64035</t>
  </si>
  <si>
    <t>1-64086</t>
  </si>
  <si>
    <t>1-64435</t>
  </si>
  <si>
    <t>1-65139</t>
  </si>
  <si>
    <t>1-65146</t>
  </si>
  <si>
    <t>1-65153</t>
  </si>
  <si>
    <t>1-65201</t>
  </si>
  <si>
    <t>1-65217</t>
  </si>
  <si>
    <t>1-65247</t>
  </si>
  <si>
    <t>1-65508</t>
  </si>
  <si>
    <t>1-65755</t>
  </si>
  <si>
    <t>1-65876</t>
  </si>
  <si>
    <t>1-65878</t>
  </si>
  <si>
    <t>1-66064</t>
  </si>
  <si>
    <t>1-66140</t>
  </si>
  <si>
    <t>1-66167</t>
  </si>
  <si>
    <t>1-66409</t>
  </si>
  <si>
    <t>1-66462</t>
  </si>
  <si>
    <t>1-66473</t>
  </si>
  <si>
    <t>1-66757</t>
  </si>
  <si>
    <t>1-66836</t>
  </si>
  <si>
    <t>1-66862</t>
  </si>
  <si>
    <t>1-66894</t>
  </si>
  <si>
    <t>1-67147</t>
  </si>
  <si>
    <t>1-67339</t>
  </si>
  <si>
    <t>CIRUGIA PEDIATRICA</t>
  </si>
  <si>
    <t>1-67389</t>
  </si>
  <si>
    <t>1-67491</t>
  </si>
  <si>
    <t>1-67539</t>
  </si>
  <si>
    <t>1-67751</t>
  </si>
  <si>
    <t>1-68066</t>
  </si>
  <si>
    <t>1-68073</t>
  </si>
  <si>
    <t>1-68942</t>
  </si>
  <si>
    <t>1-9194</t>
  </si>
  <si>
    <t>1-40260</t>
  </si>
  <si>
    <t>1-40404</t>
  </si>
  <si>
    <t>1-41746</t>
  </si>
  <si>
    <t>1-42180</t>
  </si>
  <si>
    <t>1-42561</t>
  </si>
  <si>
    <t>1-43419</t>
  </si>
  <si>
    <t>1-43928</t>
  </si>
  <si>
    <t>1-44435</t>
  </si>
  <si>
    <t>1-44632</t>
  </si>
  <si>
    <t>1-44814</t>
  </si>
  <si>
    <t>1-44857</t>
  </si>
  <si>
    <t>1-46552</t>
  </si>
  <si>
    <t>1-46656</t>
  </si>
  <si>
    <t>1-46665</t>
  </si>
  <si>
    <t>1-47335</t>
  </si>
  <si>
    <t>1-47727</t>
  </si>
  <si>
    <t>1-49617</t>
  </si>
  <si>
    <t>1-50097</t>
  </si>
  <si>
    <t>1-50318</t>
  </si>
  <si>
    <t>1-50586</t>
  </si>
  <si>
    <t>1-50718</t>
  </si>
  <si>
    <t>1-50844</t>
  </si>
  <si>
    <t>1-51126</t>
  </si>
  <si>
    <t>1-51546</t>
  </si>
  <si>
    <t>1-51592</t>
  </si>
  <si>
    <t>1-52868</t>
  </si>
  <si>
    <t>1-52956</t>
  </si>
  <si>
    <t>1-53045</t>
  </si>
  <si>
    <t>1-53842</t>
  </si>
  <si>
    <t>1-55709</t>
  </si>
  <si>
    <t>1-55950</t>
  </si>
  <si>
    <t>1-55959</t>
  </si>
  <si>
    <t>1-56037</t>
  </si>
  <si>
    <t>1-56132</t>
  </si>
  <si>
    <t>1-56415</t>
  </si>
  <si>
    <t>1-56902</t>
  </si>
  <si>
    <t>1-57339</t>
  </si>
  <si>
    <t>1-57622</t>
  </si>
  <si>
    <t>1-57855</t>
  </si>
  <si>
    <t>1-57888</t>
  </si>
  <si>
    <t>1-58027</t>
  </si>
  <si>
    <t>1-58030</t>
  </si>
  <si>
    <t>1-58546</t>
  </si>
  <si>
    <t>1-59104</t>
  </si>
  <si>
    <t>1-59569</t>
  </si>
  <si>
    <t>1-59574</t>
  </si>
  <si>
    <t>1-59801</t>
  </si>
  <si>
    <t>1-59971</t>
  </si>
  <si>
    <t>1-60383</t>
  </si>
  <si>
    <t>1-60499</t>
  </si>
  <si>
    <t>1-60524</t>
  </si>
  <si>
    <t>1-60551</t>
  </si>
  <si>
    <t>1-60944</t>
  </si>
  <si>
    <t>1-60982</t>
  </si>
  <si>
    <t>1-61027</t>
  </si>
  <si>
    <t>1-61385</t>
  </si>
  <si>
    <t>1-61403</t>
  </si>
  <si>
    <t>1-61709</t>
  </si>
  <si>
    <t>1-61789</t>
  </si>
  <si>
    <t>1-62644</t>
  </si>
  <si>
    <t>1-62701</t>
  </si>
  <si>
    <t>1-62851</t>
  </si>
  <si>
    <t>1-63124</t>
  </si>
  <si>
    <t>1-63188</t>
  </si>
  <si>
    <t>1-63308</t>
  </si>
  <si>
    <t>1-63525</t>
  </si>
  <si>
    <t>1-64925</t>
  </si>
  <si>
    <t>1-65048</t>
  </si>
  <si>
    <t>1-65231</t>
  </si>
  <si>
    <t>1-65429</t>
  </si>
  <si>
    <t>1-65617</t>
  </si>
  <si>
    <t>1-65833</t>
  </si>
  <si>
    <t>1-65874</t>
  </si>
  <si>
    <t>1-66112</t>
  </si>
  <si>
    <t>1-66152</t>
  </si>
  <si>
    <t>1-66753</t>
  </si>
  <si>
    <t>1-66763</t>
  </si>
  <si>
    <t>1-67015</t>
  </si>
  <si>
    <t>1-67038</t>
  </si>
  <si>
    <t>1-67203</t>
  </si>
  <si>
    <t>1-67924</t>
  </si>
  <si>
    <t>1-69012</t>
  </si>
  <si>
    <t>1-69163</t>
  </si>
  <si>
    <t>1-69178</t>
  </si>
  <si>
    <t>1-69431</t>
  </si>
  <si>
    <t>1-69490</t>
  </si>
  <si>
    <t>1-69500</t>
  </si>
  <si>
    <t>1-69629</t>
  </si>
  <si>
    <t>1-69630</t>
  </si>
  <si>
    <t>1-69641</t>
  </si>
  <si>
    <t>1-69814</t>
  </si>
  <si>
    <t>1-69867</t>
  </si>
  <si>
    <t>1-69944</t>
  </si>
  <si>
    <t>1-69978</t>
  </si>
  <si>
    <t>1-70020</t>
  </si>
  <si>
    <t>1-70132</t>
  </si>
  <si>
    <t>1-70280</t>
  </si>
  <si>
    <t>1-70397</t>
  </si>
  <si>
    <t>1-70488</t>
  </si>
  <si>
    <t>1-70523</t>
  </si>
  <si>
    <t>1-70537</t>
  </si>
  <si>
    <t>1-70590</t>
  </si>
  <si>
    <t>1-70624</t>
  </si>
  <si>
    <t>1-70628</t>
  </si>
  <si>
    <t>1-70745</t>
  </si>
  <si>
    <t>1-70786</t>
  </si>
  <si>
    <t>1-70828</t>
  </si>
  <si>
    <t>1-70839</t>
  </si>
  <si>
    <t>1-71017</t>
  </si>
  <si>
    <t>1-71108</t>
  </si>
  <si>
    <t>1-71141</t>
  </si>
  <si>
    <t>1-71405</t>
  </si>
  <si>
    <t>1-71488</t>
  </si>
  <si>
    <t>1-71591</t>
  </si>
  <si>
    <t>1-71680</t>
  </si>
  <si>
    <t>1-71888</t>
  </si>
  <si>
    <t>1-71961</t>
  </si>
  <si>
    <t>1-72045</t>
  </si>
  <si>
    <t>1-72112</t>
  </si>
  <si>
    <t>1-72229</t>
  </si>
  <si>
    <t>1-72288</t>
  </si>
  <si>
    <t>1-72295</t>
  </si>
  <si>
    <t>1-72372</t>
  </si>
  <si>
    <t>1-72741</t>
  </si>
  <si>
    <t>1-72793</t>
  </si>
  <si>
    <t>1-72848</t>
  </si>
  <si>
    <t>1-73117</t>
  </si>
  <si>
    <t>1-73171</t>
  </si>
  <si>
    <t>1-73238</t>
  </si>
  <si>
    <t>1-73342</t>
  </si>
  <si>
    <t>1-73358</t>
  </si>
  <si>
    <t>1-73407</t>
  </si>
  <si>
    <t>1-73537</t>
  </si>
  <si>
    <t>1-73732</t>
  </si>
  <si>
    <t>1-73770</t>
  </si>
  <si>
    <t>1-73846</t>
  </si>
  <si>
    <t>1-74082</t>
  </si>
  <si>
    <t>1-74106</t>
  </si>
  <si>
    <t>1-74119</t>
  </si>
  <si>
    <t>1-74158</t>
  </si>
  <si>
    <t>1-74211</t>
  </si>
  <si>
    <t>1-74215</t>
  </si>
  <si>
    <t>1-74231</t>
  </si>
  <si>
    <t>1-74322</t>
  </si>
  <si>
    <t>1-74498</t>
  </si>
  <si>
    <t>1-74611</t>
  </si>
  <si>
    <t>1-74743</t>
  </si>
  <si>
    <t>1-74891</t>
  </si>
  <si>
    <t>1-74931</t>
  </si>
  <si>
    <t>1-75003</t>
  </si>
  <si>
    <t>1-75016</t>
  </si>
  <si>
    <t>1-75067</t>
  </si>
  <si>
    <t>1-75183</t>
  </si>
  <si>
    <t>1-75194</t>
  </si>
  <si>
    <t>1-75212</t>
  </si>
  <si>
    <t>1-75279</t>
  </si>
  <si>
    <t>1-75303</t>
  </si>
  <si>
    <t>1-75309</t>
  </si>
  <si>
    <t>1-75402</t>
  </si>
  <si>
    <t>1-75432</t>
  </si>
  <si>
    <t>1-75525</t>
  </si>
  <si>
    <t>1-75584</t>
  </si>
  <si>
    <t>1-75626</t>
  </si>
  <si>
    <t>1-75654</t>
  </si>
  <si>
    <t>1-75707</t>
  </si>
  <si>
    <t>1-75769</t>
  </si>
  <si>
    <t>1-75972</t>
  </si>
  <si>
    <t>1-76165</t>
  </si>
  <si>
    <t>1-76177</t>
  </si>
  <si>
    <t>1-76191</t>
  </si>
  <si>
    <t>1-76256</t>
  </si>
  <si>
    <t>1-76329</t>
  </si>
  <si>
    <t>1-76497</t>
  </si>
  <si>
    <t>1-76514</t>
  </si>
  <si>
    <t>1-76578</t>
  </si>
  <si>
    <t>1-76818</t>
  </si>
  <si>
    <t>1-76904</t>
  </si>
  <si>
    <t>1-76945</t>
  </si>
  <si>
    <t>1-76948</t>
  </si>
  <si>
    <t>1-77038</t>
  </si>
  <si>
    <t>1-77052</t>
  </si>
  <si>
    <t>1-77106</t>
  </si>
  <si>
    <t>1-77276</t>
  </si>
  <si>
    <t>1-77402</t>
  </si>
  <si>
    <t>1-77441</t>
  </si>
  <si>
    <t>1-77536</t>
  </si>
  <si>
    <t>1-77723</t>
  </si>
  <si>
    <t>1-77742</t>
  </si>
  <si>
    <t>1-77788</t>
  </si>
  <si>
    <t>1-77979</t>
  </si>
  <si>
    <t>1-78355</t>
  </si>
  <si>
    <t>1-78747</t>
  </si>
  <si>
    <t>1-78829</t>
  </si>
  <si>
    <t>1-78930</t>
  </si>
  <si>
    <t>1-78992</t>
  </si>
  <si>
    <t>1-79004</t>
  </si>
  <si>
    <t>1-79093</t>
  </si>
  <si>
    <t>1-79367</t>
  </si>
  <si>
    <t>1-79581</t>
  </si>
  <si>
    <t>1-79616</t>
  </si>
  <si>
    <t>1-79619</t>
  </si>
  <si>
    <t>1-79725</t>
  </si>
  <si>
    <t>1-79762</t>
  </si>
  <si>
    <t>1-79777</t>
  </si>
  <si>
    <t>1-79906</t>
  </si>
  <si>
    <t>1-80005</t>
  </si>
  <si>
    <t>1-80128</t>
  </si>
  <si>
    <t>1-80318</t>
  </si>
  <si>
    <t>1-80372</t>
  </si>
  <si>
    <t>1-80389</t>
  </si>
  <si>
    <t>1-80420</t>
  </si>
  <si>
    <t>1-80661</t>
  </si>
  <si>
    <t>1-80749</t>
  </si>
  <si>
    <t>1-80874</t>
  </si>
  <si>
    <t>1-81041</t>
  </si>
  <si>
    <t>1-81092</t>
  </si>
  <si>
    <t>1-81138</t>
  </si>
  <si>
    <t>1-81154</t>
  </si>
  <si>
    <t>1-81258</t>
  </si>
  <si>
    <t>1-81261</t>
  </si>
  <si>
    <t>1-81294</t>
  </si>
  <si>
    <t>1-81416</t>
  </si>
  <si>
    <t>1-81417</t>
  </si>
  <si>
    <t>1-81440</t>
  </si>
  <si>
    <t>1-81598</t>
  </si>
  <si>
    <t>1-81600</t>
  </si>
  <si>
    <t>1-81704</t>
  </si>
  <si>
    <t>1-81833</t>
  </si>
  <si>
    <t>1-81879</t>
  </si>
  <si>
    <t>1-82409</t>
  </si>
  <si>
    <t>1-82468</t>
  </si>
  <si>
    <t>1-82556</t>
  </si>
  <si>
    <t>1-82727</t>
  </si>
  <si>
    <t>1-82741</t>
  </si>
  <si>
    <t>1-82766</t>
  </si>
  <si>
    <t>1-82982</t>
  </si>
  <si>
    <t>1-83088</t>
  </si>
  <si>
    <t>1-83156</t>
  </si>
  <si>
    <t>1-83161</t>
  </si>
  <si>
    <t>1-83173</t>
  </si>
  <si>
    <t>1-83458</t>
  </si>
  <si>
    <t>1-83473</t>
  </si>
  <si>
    <t>1-83525</t>
  </si>
  <si>
    <t>1-83616</t>
  </si>
  <si>
    <t>1-83624</t>
  </si>
  <si>
    <t>1-83636</t>
  </si>
  <si>
    <t>1-83751</t>
  </si>
  <si>
    <t>1-83759</t>
  </si>
  <si>
    <t>1-83951</t>
  </si>
  <si>
    <t>1-84091</t>
  </si>
  <si>
    <t>1-84114</t>
  </si>
  <si>
    <t>1-84450</t>
  </si>
  <si>
    <t>1-84547</t>
  </si>
  <si>
    <t>1-84552</t>
  </si>
  <si>
    <t>1-84599</t>
  </si>
  <si>
    <t>1-85117</t>
  </si>
  <si>
    <t>1-42810</t>
  </si>
  <si>
    <t>1-44019</t>
  </si>
  <si>
    <t>1-47639</t>
  </si>
  <si>
    <t>1-50187</t>
  </si>
  <si>
    <t>1-52101</t>
  </si>
  <si>
    <t>1-55809</t>
  </si>
  <si>
    <t>1-56480</t>
  </si>
  <si>
    <t>1-62269</t>
  </si>
  <si>
    <t>1-39914</t>
  </si>
  <si>
    <t>1-41477</t>
  </si>
  <si>
    <t>1-52725</t>
  </si>
  <si>
    <t>1-57282</t>
  </si>
  <si>
    <t>1-57289</t>
  </si>
  <si>
    <t>1-63846</t>
  </si>
  <si>
    <t>1-65550</t>
  </si>
  <si>
    <t>1-73797</t>
  </si>
  <si>
    <t>1-74297</t>
  </si>
  <si>
    <t>1-74845</t>
  </si>
  <si>
    <t>1-75921</t>
  </si>
  <si>
    <t>1-79690</t>
  </si>
  <si>
    <t>1-80242</t>
  </si>
  <si>
    <t>1-80261</t>
  </si>
  <si>
    <t>1-80416</t>
  </si>
  <si>
    <t>1-43784</t>
  </si>
  <si>
    <t>1-44205</t>
  </si>
  <si>
    <t>1-46218</t>
  </si>
  <si>
    <t>1-46395</t>
  </si>
  <si>
    <t>1-47031</t>
  </si>
  <si>
    <t>1-47514</t>
  </si>
  <si>
    <t>1-49342</t>
  </si>
  <si>
    <t>1-49920</t>
  </si>
  <si>
    <t>1-52581</t>
  </si>
  <si>
    <t>1-52713</t>
  </si>
  <si>
    <t>1-52817</t>
  </si>
  <si>
    <t>1-52889</t>
  </si>
  <si>
    <t>1-54091</t>
  </si>
  <si>
    <t>1-56629</t>
  </si>
  <si>
    <t>1-57040</t>
  </si>
  <si>
    <t>1-59069</t>
  </si>
  <si>
    <t>1-59280</t>
  </si>
  <si>
    <t>1-61580</t>
  </si>
  <si>
    <t>1-61717</t>
  </si>
  <si>
    <t>1-61793</t>
  </si>
  <si>
    <t>1-62162</t>
  </si>
  <si>
    <t>1-62537</t>
  </si>
  <si>
    <t>1-64056</t>
  </si>
  <si>
    <t>1-64087</t>
  </si>
  <si>
    <t>1-65648</t>
  </si>
  <si>
    <t>1-67217</t>
  </si>
  <si>
    <t>1-68256</t>
  </si>
  <si>
    <t>1-21845</t>
  </si>
  <si>
    <t>1-39577</t>
  </si>
  <si>
    <t>1-42624</t>
  </si>
  <si>
    <t>1-50416</t>
  </si>
  <si>
    <t>1-55296</t>
  </si>
  <si>
    <t>1-62399</t>
  </si>
  <si>
    <t>1-62748</t>
  </si>
  <si>
    <t>1-64220</t>
  </si>
  <si>
    <t>1-65446</t>
  </si>
  <si>
    <t>1-66562</t>
  </si>
  <si>
    <t>1-67817</t>
  </si>
  <si>
    <t>1-67884</t>
  </si>
  <si>
    <t>1-69925</t>
  </si>
  <si>
    <t>1-70644</t>
  </si>
  <si>
    <t>1-71741</t>
  </si>
  <si>
    <t>1-72962</t>
  </si>
  <si>
    <t>1-74691</t>
  </si>
  <si>
    <t>1-75043</t>
  </si>
  <si>
    <t>1-75229</t>
  </si>
  <si>
    <t>1-76449</t>
  </si>
  <si>
    <t>1-76573</t>
  </si>
  <si>
    <t>1-76977</t>
  </si>
  <si>
    <t>1-79449</t>
  </si>
  <si>
    <t>1-80004</t>
  </si>
  <si>
    <t>1-80566</t>
  </si>
  <si>
    <t>1-80851</t>
  </si>
  <si>
    <t>1-82521</t>
  </si>
  <si>
    <t>1-82536</t>
  </si>
  <si>
    <t>1-83010</t>
  </si>
  <si>
    <t>1-83354</t>
  </si>
  <si>
    <t>1-83372</t>
  </si>
  <si>
    <t>1-84329</t>
  </si>
  <si>
    <t>1-84465</t>
  </si>
  <si>
    <t>1-85140</t>
  </si>
  <si>
    <t>1-85163</t>
  </si>
  <si>
    <t>1-54271</t>
  </si>
  <si>
    <t>1-42662</t>
  </si>
  <si>
    <t>1-46186</t>
  </si>
  <si>
    <t>1-46216</t>
  </si>
  <si>
    <t>1-48266</t>
  </si>
  <si>
    <t>1-52856</t>
  </si>
  <si>
    <t>1-53182</t>
  </si>
  <si>
    <t>1-54240</t>
  </si>
  <si>
    <t>1-63130</t>
  </si>
  <si>
    <t>1-66742</t>
  </si>
  <si>
    <t>1-69075</t>
  </si>
  <si>
    <t>1-78376</t>
  </si>
  <si>
    <t>1-78622</t>
  </si>
  <si>
    <t>1-79824</t>
  </si>
  <si>
    <t>1-80501</t>
  </si>
  <si>
    <t>1-83459</t>
  </si>
  <si>
    <t>1-49983</t>
  </si>
  <si>
    <t>1-50768</t>
  </si>
  <si>
    <t>1-52578</t>
  </si>
  <si>
    <t>1-56266</t>
  </si>
  <si>
    <t>1-59713</t>
  </si>
  <si>
    <t>1-59762</t>
  </si>
  <si>
    <t>1-70463</t>
  </si>
  <si>
    <t>1-79381</t>
  </si>
  <si>
    <t>1-44223</t>
  </si>
  <si>
    <t>1-47478</t>
  </si>
  <si>
    <t>1-51920</t>
  </si>
  <si>
    <t>1-73205</t>
  </si>
  <si>
    <t>1-77864</t>
  </si>
  <si>
    <t>1-45304</t>
  </si>
  <si>
    <t>1-51741</t>
  </si>
  <si>
    <t>1-55231</t>
  </si>
  <si>
    <t>1-55983</t>
  </si>
  <si>
    <t>1-56078</t>
  </si>
  <si>
    <t>1-56391</t>
  </si>
  <si>
    <t>1-59279</t>
  </si>
  <si>
    <t>1-59470</t>
  </si>
  <si>
    <t>1-59961</t>
  </si>
  <si>
    <t>1-61048</t>
  </si>
  <si>
    <t>1-61635</t>
  </si>
  <si>
    <t>1-63050</t>
  </si>
  <si>
    <t>1-67211</t>
  </si>
  <si>
    <t>1-68705</t>
  </si>
  <si>
    <t>1-42916</t>
  </si>
  <si>
    <t>1-49675</t>
  </si>
  <si>
    <t>1-69270</t>
  </si>
  <si>
    <t>1-72493</t>
  </si>
  <si>
    <t>1-74077</t>
  </si>
  <si>
    <t>1-77432</t>
  </si>
  <si>
    <t>1-77583</t>
  </si>
  <si>
    <t>1-78756</t>
  </si>
  <si>
    <t>1-79465</t>
  </si>
  <si>
    <t>1-80170</t>
  </si>
  <si>
    <t>1-84108</t>
  </si>
  <si>
    <t>1-68577</t>
  </si>
  <si>
    <t>1-78959</t>
  </si>
  <si>
    <t>1-46672</t>
  </si>
  <si>
    <t>1-52482</t>
  </si>
  <si>
    <t>1-59076</t>
  </si>
  <si>
    <t>1-59084</t>
  </si>
  <si>
    <t>1-46600</t>
  </si>
  <si>
    <t>1-49889</t>
  </si>
  <si>
    <t>1-51649</t>
  </si>
  <si>
    <t>1-59209</t>
  </si>
  <si>
    <t>1-64033</t>
  </si>
  <si>
    <t>1-59583</t>
  </si>
  <si>
    <t>1-64165</t>
  </si>
  <si>
    <t>1-69241</t>
  </si>
  <si>
    <t>1-70335</t>
  </si>
  <si>
    <t>1-84648</t>
  </si>
  <si>
    <t>1-59427</t>
  </si>
  <si>
    <t>1-42712</t>
  </si>
  <si>
    <t>1-45042</t>
  </si>
  <si>
    <t>1-48888</t>
  </si>
  <si>
    <t>1-56393</t>
  </si>
  <si>
    <t>1-56508</t>
  </si>
  <si>
    <t>1-60197</t>
  </si>
  <si>
    <t>1-61424</t>
  </si>
  <si>
    <t>1-64261</t>
  </si>
  <si>
    <t>1-64600</t>
  </si>
  <si>
    <t>1-67156</t>
  </si>
  <si>
    <t>1-67186</t>
  </si>
  <si>
    <t>1-68380</t>
  </si>
  <si>
    <t>1-68584</t>
  </si>
  <si>
    <t>1-45414</t>
  </si>
  <si>
    <t>1-57785</t>
  </si>
  <si>
    <t>1-61552</t>
  </si>
  <si>
    <t>1-66928</t>
  </si>
  <si>
    <t>1-66942</t>
  </si>
  <si>
    <t>1-75611</t>
  </si>
  <si>
    <t>1-76529</t>
  </si>
  <si>
    <t>1-76627</t>
  </si>
  <si>
    <t>1-79393</t>
  </si>
  <si>
    <t>1-80442</t>
  </si>
  <si>
    <t>1-83033</t>
  </si>
  <si>
    <t>1-85402</t>
  </si>
  <si>
    <t>1-42932</t>
  </si>
  <si>
    <t>1-47881</t>
  </si>
  <si>
    <t>1-48072</t>
  </si>
  <si>
    <t>1-48668</t>
  </si>
  <si>
    <t>1-49380</t>
  </si>
  <si>
    <t>1-49714</t>
  </si>
  <si>
    <t>1-49788</t>
  </si>
  <si>
    <t>1-49806</t>
  </si>
  <si>
    <t>1-49866</t>
  </si>
  <si>
    <t>1-49935</t>
  </si>
  <si>
    <t>1-50011</t>
  </si>
  <si>
    <t>1-50053</t>
  </si>
  <si>
    <t>1-50130</t>
  </si>
  <si>
    <t>1-50218</t>
  </si>
  <si>
    <t>1-50293</t>
  </si>
  <si>
    <t>1-50339</t>
  </si>
  <si>
    <t>1-51801</t>
  </si>
  <si>
    <t>1-52656</t>
  </si>
  <si>
    <t>1-52765</t>
  </si>
  <si>
    <t>1-52888</t>
  </si>
  <si>
    <t>1-53145</t>
  </si>
  <si>
    <t>1-53573</t>
  </si>
  <si>
    <t>1-53582</t>
  </si>
  <si>
    <t>1-53952</t>
  </si>
  <si>
    <t>1-54101</t>
  </si>
  <si>
    <t>1-58982</t>
  </si>
  <si>
    <t>1-59320</t>
  </si>
  <si>
    <t>1-59679</t>
  </si>
  <si>
    <t>1-59808</t>
  </si>
  <si>
    <t>1-59838</t>
  </si>
  <si>
    <t>1-60105</t>
  </si>
  <si>
    <t>1-46257</t>
  </si>
  <si>
    <t>1-63696</t>
  </si>
  <si>
    <t>1-68980</t>
  </si>
  <si>
    <t>1-63267</t>
  </si>
  <si>
    <t>1-69098</t>
  </si>
  <si>
    <t>1-69314</t>
  </si>
  <si>
    <t>1-69337</t>
  </si>
  <si>
    <t>1-69527</t>
  </si>
  <si>
    <t>1-69733</t>
  </si>
  <si>
    <t>1-69857</t>
  </si>
  <si>
    <t>1-71688</t>
  </si>
  <si>
    <t>1-72633</t>
  </si>
  <si>
    <t>1-73792</t>
  </si>
  <si>
    <t>1-75457</t>
  </si>
  <si>
    <t>1-75836</t>
  </si>
  <si>
    <t>1-75847</t>
  </si>
  <si>
    <t>1-76031</t>
  </si>
  <si>
    <t>1-76349</t>
  </si>
  <si>
    <t>1-78075</t>
  </si>
  <si>
    <t>1-78640</t>
  </si>
  <si>
    <t>1-78826</t>
  </si>
  <si>
    <t>1-78868</t>
  </si>
  <si>
    <t>1-78954</t>
  </si>
  <si>
    <t>1-79092</t>
  </si>
  <si>
    <t>1-80499</t>
  </si>
  <si>
    <t>1-80505</t>
  </si>
  <si>
    <t>1-80872</t>
  </si>
  <si>
    <t>1-82197</t>
  </si>
  <si>
    <t>1-45108</t>
  </si>
  <si>
    <t>1-45114</t>
  </si>
  <si>
    <t>1-45227</t>
  </si>
  <si>
    <t>1-46429</t>
  </si>
  <si>
    <t>1-46920</t>
  </si>
  <si>
    <t>1-48163</t>
  </si>
  <si>
    <t>1-48286</t>
  </si>
  <si>
    <t>1-49685</t>
  </si>
  <si>
    <t>1-53822</t>
  </si>
  <si>
    <t>1-54546</t>
  </si>
  <si>
    <t>1-60476</t>
  </si>
  <si>
    <t>1-61256</t>
  </si>
  <si>
    <t>1-63897</t>
  </si>
  <si>
    <t>1-66451</t>
  </si>
  <si>
    <t>1-66544</t>
  </si>
  <si>
    <t>1-67853</t>
  </si>
  <si>
    <t>1-68020</t>
  </si>
  <si>
    <t>1-68586</t>
  </si>
  <si>
    <t>1-62822</t>
  </si>
  <si>
    <t>1-69498</t>
  </si>
  <si>
    <t>1-70030</t>
  </si>
  <si>
    <t>1-70934</t>
  </si>
  <si>
    <t>1-73870</t>
  </si>
  <si>
    <t>1-76744</t>
  </si>
  <si>
    <t>1-78763</t>
  </si>
  <si>
    <t>1-79839</t>
  </si>
  <si>
    <t>1-83471</t>
  </si>
  <si>
    <t>1-43071</t>
  </si>
  <si>
    <t>1-53715</t>
  </si>
  <si>
    <t>1-53753</t>
  </si>
  <si>
    <t>1-56692</t>
  </si>
  <si>
    <t>1-59854</t>
  </si>
  <si>
    <t>1-59886</t>
  </si>
  <si>
    <t>1-63120</t>
  </si>
  <si>
    <t>1-63321</t>
  </si>
  <si>
    <t>1-65950</t>
  </si>
  <si>
    <t>1-65969</t>
  </si>
  <si>
    <t>1-65988</t>
  </si>
  <si>
    <t>1-72694</t>
  </si>
  <si>
    <t>1-73022</t>
  </si>
  <si>
    <t>1-73193</t>
  </si>
  <si>
    <t>1-73229</t>
  </si>
  <si>
    <t>1-75934</t>
  </si>
  <si>
    <t>1-81182</t>
  </si>
  <si>
    <t>1-82375</t>
  </si>
  <si>
    <t>1-83784</t>
  </si>
  <si>
    <t>1-51417</t>
  </si>
  <si>
    <t>1-55749</t>
  </si>
  <si>
    <t>1-57698</t>
  </si>
  <si>
    <t>1-42533</t>
  </si>
  <si>
    <t>1-55279</t>
  </si>
  <si>
    <t>1-60997</t>
  </si>
  <si>
    <t>1-69417</t>
  </si>
  <si>
    <t>1-69801</t>
  </si>
  <si>
    <t>1-69871</t>
  </si>
  <si>
    <t>1-71924</t>
  </si>
  <si>
    <t>1-71963</t>
  </si>
  <si>
    <t>1-72634</t>
  </si>
  <si>
    <t>1-73124</t>
  </si>
  <si>
    <t>1-74462</t>
  </si>
  <si>
    <t>1-75533</t>
  </si>
  <si>
    <t>1-75832</t>
  </si>
  <si>
    <t>1-82267</t>
  </si>
  <si>
    <t>1-44247</t>
  </si>
  <si>
    <t>1-53518</t>
  </si>
  <si>
    <t>1-67886</t>
  </si>
  <si>
    <t>1-70012</t>
  </si>
  <si>
    <t>1-44907</t>
  </si>
  <si>
    <t>1-49229</t>
  </si>
  <si>
    <t>1-57108</t>
  </si>
  <si>
    <t>1-61554</t>
  </si>
  <si>
    <t>1-67600</t>
  </si>
  <si>
    <t>1-76330</t>
  </si>
  <si>
    <t>1-81080</t>
  </si>
  <si>
    <t>1-80254</t>
  </si>
  <si>
    <t>1-47240</t>
  </si>
  <si>
    <t>1-60122</t>
  </si>
  <si>
    <t>1-52607</t>
  </si>
  <si>
    <t>1-57372</t>
  </si>
  <si>
    <t>1-65196</t>
  </si>
  <si>
    <t>1-66501</t>
  </si>
  <si>
    <t>1-71464</t>
  </si>
  <si>
    <t>1-83261</t>
  </si>
  <si>
    <t>1-43667</t>
  </si>
  <si>
    <t>1-62100</t>
  </si>
  <si>
    <t>1-51238</t>
  </si>
  <si>
    <t>1-51615</t>
  </si>
  <si>
    <t>1-53347</t>
  </si>
  <si>
    <t>1-55413</t>
  </si>
  <si>
    <t>1-58507</t>
  </si>
  <si>
    <t>1-59414</t>
  </si>
  <si>
    <t>1-73900</t>
  </si>
  <si>
    <t>1-76828</t>
  </si>
  <si>
    <t>1-77011</t>
  </si>
  <si>
    <t>1-44979</t>
  </si>
  <si>
    <t>1-70538</t>
  </si>
  <si>
    <t>1-77977</t>
  </si>
  <si>
    <t>1-44547</t>
  </si>
  <si>
    <t>1-47671</t>
  </si>
  <si>
    <t>1-54312</t>
  </si>
  <si>
    <t>1-63730</t>
  </si>
  <si>
    <t>1-66102</t>
  </si>
  <si>
    <t>1-72085</t>
  </si>
  <si>
    <t>1-44788</t>
  </si>
  <si>
    <t>1-77112</t>
  </si>
  <si>
    <t>1-56683</t>
  </si>
  <si>
    <t>1-44443</t>
  </si>
  <si>
    <t>1-44510</t>
  </si>
  <si>
    <t>1-75638</t>
  </si>
  <si>
    <t>1-76863</t>
  </si>
  <si>
    <t>1-79842</t>
  </si>
  <si>
    <t>1-46560</t>
  </si>
  <si>
    <t>1-52949</t>
  </si>
  <si>
    <t>1-56922</t>
  </si>
  <si>
    <t>1-61483</t>
  </si>
  <si>
    <t>1-66430</t>
  </si>
  <si>
    <t>1-65351</t>
  </si>
  <si>
    <t>2953036</t>
  </si>
  <si>
    <t>1-66119</t>
  </si>
  <si>
    <t>1-66856</t>
  </si>
  <si>
    <t>1-76515</t>
  </si>
  <si>
    <t>1-80383</t>
  </si>
  <si>
    <t>1-48369</t>
  </si>
  <si>
    <t>1-34362</t>
  </si>
  <si>
    <t>1-67045</t>
  </si>
  <si>
    <t>1-65335</t>
  </si>
  <si>
    <t>1-65626</t>
  </si>
  <si>
    <t>1-66029</t>
  </si>
  <si>
    <t>1-68567</t>
  </si>
  <si>
    <t>1-69829</t>
  </si>
  <si>
    <t>1-77467</t>
  </si>
  <si>
    <t>1-80355</t>
  </si>
  <si>
    <t>1-83098</t>
  </si>
  <si>
    <t>1-54138</t>
  </si>
  <si>
    <t>1-65225</t>
  </si>
  <si>
    <t>1-43452</t>
  </si>
  <si>
    <t>1-43774</t>
  </si>
  <si>
    <t>1-43814</t>
  </si>
  <si>
    <t>1-44411</t>
  </si>
  <si>
    <t>1-45106</t>
  </si>
  <si>
    <t>1-45824</t>
  </si>
  <si>
    <t>1-45907</t>
  </si>
  <si>
    <t>1-45946</t>
  </si>
  <si>
    <t>1-46003</t>
  </si>
  <si>
    <t>1-46595</t>
  </si>
  <si>
    <t>1-48410</t>
  </si>
  <si>
    <t>1-50473</t>
  </si>
  <si>
    <t>1-52327</t>
  </si>
  <si>
    <t>1-56120</t>
  </si>
  <si>
    <t>1-56889</t>
  </si>
  <si>
    <t>1-57411</t>
  </si>
  <si>
    <t>1-61704</t>
  </si>
  <si>
    <t>1-61750</t>
  </si>
  <si>
    <t>1-65117</t>
  </si>
  <si>
    <t>1-65700</t>
  </si>
  <si>
    <t>1-67189</t>
  </si>
  <si>
    <t>1-41512</t>
  </si>
  <si>
    <t>1-42473</t>
  </si>
  <si>
    <t>1-48472</t>
  </si>
  <si>
    <t>1-51415</t>
  </si>
  <si>
    <t>1-51527</t>
  </si>
  <si>
    <t>1-53401</t>
  </si>
  <si>
    <t>1-54369</t>
  </si>
  <si>
    <t>1-57112</t>
  </si>
  <si>
    <t>1-59911</t>
  </si>
  <si>
    <t>1-60872</t>
  </si>
  <si>
    <t>1-62565</t>
  </si>
  <si>
    <t>1-62680</t>
  </si>
  <si>
    <t>1-64486</t>
  </si>
  <si>
    <t>1-64909</t>
  </si>
  <si>
    <t>1-65971</t>
  </si>
  <si>
    <t>1-67774</t>
  </si>
  <si>
    <t>1-72069</t>
  </si>
  <si>
    <t>1-72216</t>
  </si>
  <si>
    <t>1-75286</t>
  </si>
  <si>
    <t>1-77144</t>
  </si>
  <si>
    <t>1-77612</t>
  </si>
  <si>
    <t>1-77790</t>
  </si>
  <si>
    <t>1-78805</t>
  </si>
  <si>
    <t>1-78825</t>
  </si>
  <si>
    <t>1-78884</t>
  </si>
  <si>
    <t>1-79236</t>
  </si>
  <si>
    <t>1-79553</t>
  </si>
  <si>
    <t>1-79822</t>
  </si>
  <si>
    <t>1-81731</t>
  </si>
  <si>
    <t>1-81830</t>
  </si>
  <si>
    <t>1-82355</t>
  </si>
  <si>
    <t>1-82722</t>
  </si>
  <si>
    <t>1-44243</t>
  </si>
  <si>
    <t>1-53326</t>
  </si>
  <si>
    <t>1-53327</t>
  </si>
  <si>
    <t>1-55620</t>
  </si>
  <si>
    <t>1-58687</t>
  </si>
  <si>
    <t>1-61650</t>
  </si>
  <si>
    <t>1-62112</t>
  </si>
  <si>
    <t>1-62718</t>
  </si>
  <si>
    <t>1-63024</t>
  </si>
  <si>
    <t>1-63387</t>
  </si>
  <si>
    <t>1-63404</t>
  </si>
  <si>
    <t>1-64309</t>
  </si>
  <si>
    <t>1-64932</t>
  </si>
  <si>
    <t>1-66892</t>
  </si>
  <si>
    <t>1-67171</t>
  </si>
  <si>
    <t>1-67485</t>
  </si>
  <si>
    <t>1-17288</t>
  </si>
  <si>
    <t>1-47962</t>
  </si>
  <si>
    <t>1-51496</t>
  </si>
  <si>
    <t>1-53187</t>
  </si>
  <si>
    <t>1-57147</t>
  </si>
  <si>
    <t>1-57851</t>
  </si>
  <si>
    <t>1-58592</t>
  </si>
  <si>
    <t>1-60481</t>
  </si>
  <si>
    <t>1-62449</t>
  </si>
  <si>
    <t>1-62637</t>
  </si>
  <si>
    <t>1-65252</t>
  </si>
  <si>
    <t>1-65390</t>
  </si>
  <si>
    <t>1-65450</t>
  </si>
  <si>
    <t>1-65792</t>
  </si>
  <si>
    <t>1-67693</t>
  </si>
  <si>
    <t>1-67699</t>
  </si>
  <si>
    <t>1-69317</t>
  </si>
  <si>
    <t>1-69364</t>
  </si>
  <si>
    <t>1-70293</t>
  </si>
  <si>
    <t>1-71097</t>
  </si>
  <si>
    <t>1-71491</t>
  </si>
  <si>
    <t>1-72131</t>
  </si>
  <si>
    <t>1-74485</t>
  </si>
  <si>
    <t>1-74683</t>
  </si>
  <si>
    <t>1-74815</t>
  </si>
  <si>
    <t>1-76908</t>
  </si>
  <si>
    <t>1-77302</t>
  </si>
  <si>
    <t>1-77375</t>
  </si>
  <si>
    <t>1-77726</t>
  </si>
  <si>
    <t>1-79421</t>
  </si>
  <si>
    <t>1-82811</t>
  </si>
  <si>
    <t>1-84510</t>
  </si>
  <si>
    <t>1-84835</t>
  </si>
  <si>
    <t>1-43395</t>
  </si>
  <si>
    <t>1-45654</t>
  </si>
  <si>
    <t>1-46516</t>
  </si>
  <si>
    <t>1-47221</t>
  </si>
  <si>
    <t>1-50397</t>
  </si>
  <si>
    <t>1-53329</t>
  </si>
  <si>
    <t>1-55363</t>
  </si>
  <si>
    <t>1-57463</t>
  </si>
  <si>
    <t>1-57713</t>
  </si>
  <si>
    <t>1-58079</t>
  </si>
  <si>
    <t>1-58641</t>
  </si>
  <si>
    <t>1-60433</t>
  </si>
  <si>
    <t>1-61548</t>
  </si>
  <si>
    <t>1-61585</t>
  </si>
  <si>
    <t>1-63486</t>
  </si>
  <si>
    <t>1-36430</t>
  </si>
  <si>
    <t>1-42289</t>
  </si>
  <si>
    <t>1-42344</t>
  </si>
  <si>
    <t>1-52267</t>
  </si>
  <si>
    <t>1-59769</t>
  </si>
  <si>
    <t>1-59887</t>
  </si>
  <si>
    <t>1-60519</t>
  </si>
  <si>
    <t>1-67458</t>
  </si>
  <si>
    <t>1-70595</t>
  </si>
  <si>
    <t>1-71418</t>
  </si>
  <si>
    <t>1-72394</t>
  </si>
  <si>
    <t>1-73402</t>
  </si>
  <si>
    <t>1-74452</t>
  </si>
  <si>
    <t>1-75398</t>
  </si>
  <si>
    <t>1-75529</t>
  </si>
  <si>
    <t>1-77071</t>
  </si>
  <si>
    <t>1-77103</t>
  </si>
  <si>
    <t>1-77224</t>
  </si>
  <si>
    <t>1-85240</t>
  </si>
  <si>
    <t>1-62308</t>
  </si>
  <si>
    <t>1-65033</t>
  </si>
  <si>
    <t>1-77237</t>
  </si>
  <si>
    <t>1-43218</t>
  </si>
  <si>
    <t>1-58080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</si>
</sst>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$&quot;* #,##0.00_-;\-&quot;$&quot;* #,##0.00_-;_-&quot;$&quot;* &quot;-&quot;??_-;_-@_-"/>
    <numFmt numFmtId="164" formatCode="[$-C0A]mmm\-yy;@"/>
    <numFmt numFmtId="165" formatCode="dd/mm/yyyy;@"/>
  </numFmts>
  <fonts count="47" x14ac:knownFonts="1">
    <font>
      <sz val="11"/>
      <color theme="1"/>
      <name val="Garamond"/>
      <family val="2"/>
      <scheme val="minor"/>
    </font>
    <font>
      <sz val="11"/>
      <color theme="1"/>
      <name val="Garamond"/>
      <family val="2"/>
      <scheme val="minor"/>
    </font>
    <font>
      <sz val="10"/>
      <color theme="1"/>
      <name val="Calibri"/>
      <family val="2"/>
    </font>
    <font>
      <b/>
      <sz val="12"/>
      <color theme="7" tint="-0.249977111117893"/>
      <name val="Calibri"/>
      <family val="2"/>
    </font>
    <font>
      <b/>
      <sz val="11"/>
      <color theme="7" tint="-0.249977111117893"/>
      <name val="Calibri"/>
      <family val="2"/>
    </font>
    <font>
      <b/>
      <sz val="10.5"/>
      <color theme="7" tint="-0.249977111117893"/>
      <name val="Calibri"/>
      <family val="2"/>
    </font>
    <font>
      <b/>
      <sz val="10"/>
      <color theme="4" tint="-0.499984740745262"/>
      <name val="Calibri"/>
      <family val="2"/>
    </font>
    <font>
      <b/>
      <sz val="10"/>
      <color theme="7" tint="-0.249977111117893"/>
      <name val="Calibri"/>
      <family val="2"/>
    </font>
    <font>
      <b/>
      <sz val="10"/>
      <color theme="1"/>
      <name val="Calibri"/>
      <family val="2"/>
    </font>
    <font>
      <b/>
      <sz val="10"/>
      <color theme="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0"/>
      <color theme="3" tint="-0.249977111117893"/>
      <name val="Calibri"/>
      <family val="2"/>
    </font>
    <font>
      <sz val="22"/>
      <color theme="1"/>
      <name val="Calibri"/>
      <family val="2"/>
    </font>
    <font>
      <b/>
      <sz val="20"/>
      <color theme="1"/>
      <name val="Calibri"/>
      <family val="2"/>
    </font>
    <font>
      <b/>
      <sz val="22"/>
      <color theme="1"/>
      <name val="Calibri"/>
      <family val="2"/>
    </font>
    <font>
      <sz val="22"/>
      <color rgb="FFFF0000"/>
      <name val="Calibri"/>
      <family val="2"/>
    </font>
    <font>
      <sz val="20"/>
      <color theme="1"/>
      <name val="Calibri"/>
      <family val="2"/>
    </font>
    <font>
      <b/>
      <sz val="18"/>
      <color theme="1"/>
      <name val="Calibri"/>
      <family val="2"/>
    </font>
    <font>
      <sz val="20"/>
      <color rgb="FFFF0000"/>
      <name val="Calibri"/>
      <family val="2"/>
    </font>
    <font>
      <b/>
      <sz val="17"/>
      <color theme="1"/>
      <name val="Calibri"/>
      <family val="2"/>
    </font>
    <font>
      <sz val="17"/>
      <color theme="1"/>
      <name val="Calibri"/>
      <family val="2"/>
    </font>
    <font>
      <sz val="17"/>
      <color rgb="FFFF0000"/>
      <name val="Calibri"/>
      <family val="2"/>
    </font>
    <font>
      <b/>
      <sz val="17"/>
      <color theme="0"/>
      <name val="Calibri"/>
      <family val="2"/>
    </font>
    <font>
      <sz val="17"/>
      <color theme="0"/>
      <name val="Calibri"/>
      <family val="2"/>
    </font>
    <font>
      <sz val="18"/>
      <color theme="1"/>
      <name val="Calibri"/>
      <family val="2"/>
    </font>
    <font>
      <sz val="18"/>
      <color theme="0"/>
      <name val="Calibri"/>
      <family val="2"/>
    </font>
    <font>
      <b/>
      <sz val="18"/>
      <color theme="0"/>
      <name val="Calibri"/>
      <family val="2"/>
    </font>
    <font>
      <b/>
      <sz val="9"/>
      <color theme="7" tint="-0.249977111117893"/>
      <name val="Calibri"/>
      <family val="2"/>
    </font>
    <font>
      <sz val="9"/>
      <color theme="1"/>
      <name val="Calibri"/>
      <family val="2"/>
    </font>
    <font>
      <b/>
      <sz val="9"/>
      <color theme="0"/>
      <name val="Calibri"/>
      <family val="2"/>
    </font>
    <font>
      <b/>
      <sz val="9"/>
      <color theme="1"/>
      <name val="Calibri"/>
      <family val="2"/>
    </font>
    <font>
      <sz val="10"/>
      <color theme="0"/>
      <name val="Calibri"/>
      <family val="2"/>
    </font>
    <font>
      <sz val="12"/>
      <color theme="7" tint="-0.249977111117893"/>
      <name val="Calibri"/>
      <family val="2"/>
    </font>
    <font>
      <sz val="11"/>
      <color theme="7" tint="-0.249977111117893"/>
      <name val="Calibri"/>
      <family val="2"/>
    </font>
    <font>
      <sz val="10.5"/>
      <color theme="7" tint="-0.249977111117893"/>
      <name val="Calibri"/>
      <family val="2"/>
    </font>
    <font>
      <sz val="10"/>
      <color theme="4" tint="-0.499984740745262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color theme="7" tint="-0.249977111117893"/>
      <name val="Calibri"/>
      <family val="2"/>
    </font>
    <font>
      <sz val="11"/>
      <color theme="1"/>
      <name val="Calibri Light"/>
      <family val="2"/>
    </font>
    <font>
      <sz val="11"/>
      <color theme="7" tint="-0.249977111117893"/>
      <name val="Calibri Light"/>
      <family val="2"/>
    </font>
    <font>
      <b/>
      <sz val="11"/>
      <color theme="1"/>
      <name val="Calibri Light"/>
      <family val="2"/>
    </font>
    <font>
      <b/>
      <sz val="11"/>
      <color theme="7" tint="-0.249977111117893"/>
      <name val="Calibri Light"/>
      <family val="2"/>
    </font>
  </fonts>
  <fills count="16">
    <fill>
      <patternFill patternType="none"/>
    </fill>
    <fill>
      <patternFill patternType="gray125"/>
    </fill>
    <fill>
      <patternFill patternType="solid">
        <fgColor theme="7" tint="-0.249977111117893"/>
        <bgColor theme="6" tint="-0.249977111117893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theme="4" tint="-0.249977111117893"/>
      </patternFill>
    </fill>
    <fill>
      <patternFill patternType="solid">
        <fgColor theme="7"/>
        <bgColor theme="4" tint="0.79998168889431442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249977111117893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/>
        <bgColor theme="4" tint="0.7999816888943144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theme="3" tint="-0.24994659260841701"/>
      </top>
      <bottom style="thin">
        <color theme="3" tint="-0.24994659260841701"/>
      </bottom>
      <diagonal/>
    </border>
    <border>
      <left/>
      <right/>
      <top style="double">
        <color theme="3" tint="-0.24994659260841701"/>
      </top>
      <bottom/>
      <diagonal/>
    </border>
    <border>
      <left/>
      <right/>
      <top/>
      <bottom style="thin">
        <color theme="7" tint="-0.24994659260841701"/>
      </bottom>
      <diagonal/>
    </border>
    <border>
      <left/>
      <right/>
      <top style="double">
        <color theme="7" tint="-0.24994659260841701"/>
      </top>
      <bottom/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3743705557422"/>
      </left>
      <right style="hair">
        <color theme="0" tint="-0.14993743705557422"/>
      </right>
      <top style="hair">
        <color theme="0" tint="-0.14993743705557422"/>
      </top>
      <bottom style="hair">
        <color theme="0" tint="-0.14993743705557422"/>
      </bottom>
      <diagonal/>
    </border>
    <border>
      <left/>
      <right/>
      <top/>
      <bottom style="hair">
        <color theme="0" tint="-0.14996795556505021"/>
      </bottom>
      <diagonal/>
    </border>
    <border>
      <left style="dashed">
        <color theme="0" tint="-0.24994659260841701"/>
      </left>
      <right style="dashed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/>
      <diagonal/>
    </border>
    <border>
      <left/>
      <right style="dashed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 style="hair">
        <color theme="0" tint="-0.14996795556505021"/>
      </left>
      <right/>
      <top style="hair">
        <color theme="0" tint="-0.14996795556505021"/>
      </top>
      <bottom style="hair">
        <color theme="0" tint="-0.14996795556505021"/>
      </bottom>
      <diagonal/>
    </border>
    <border>
      <left/>
      <right style="hair">
        <color theme="0" tint="-0.14996795556505021"/>
      </right>
      <top/>
      <bottom/>
      <diagonal/>
    </border>
    <border>
      <left style="hair">
        <color theme="0" tint="-0.14996795556505021"/>
      </left>
      <right/>
      <top/>
      <bottom/>
      <diagonal/>
    </border>
    <border>
      <left style="hair">
        <color theme="0" tint="-0.14993743705557422"/>
      </left>
      <right/>
      <top/>
      <bottom/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/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/>
      <top style="hair">
        <color theme="0" tint="-0.1499679555650502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theme="0" tint="-0.14993743705557422"/>
      </left>
      <right style="hair">
        <color theme="0" tint="-0.14993743705557422"/>
      </right>
      <top style="hair">
        <color theme="0" tint="-0.14993743705557422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232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0" xfId="0" applyFont="1"/>
    <xf numFmtId="44" fontId="2" fillId="0" borderId="0" xfId="1" applyFont="1"/>
    <xf numFmtId="0" fontId="7" fillId="0" borderId="0" xfId="0" applyFont="1" applyAlignment="1">
      <alignment horizontal="left"/>
    </xf>
    <xf numFmtId="14" fontId="2" fillId="0" borderId="0" xfId="0" applyNumberFormat="1" applyFont="1"/>
    <xf numFmtId="0" fontId="8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0" fontId="2" fillId="0" borderId="0" xfId="0" applyNumberFormat="1" applyFont="1"/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7" fontId="8" fillId="0" borderId="0" xfId="0" applyNumberFormat="1" applyFont="1"/>
    <xf numFmtId="0" fontId="10" fillId="0" borderId="0" xfId="0" applyFont="1" applyAlignment="1">
      <alignment vertical="center"/>
    </xf>
    <xf numFmtId="44" fontId="9" fillId="2" borderId="0" xfId="1" applyFont="1" applyFill="1" applyBorder="1" applyAlignment="1">
      <alignment horizontal="center" vertical="center" wrapText="1"/>
    </xf>
    <xf numFmtId="1" fontId="11" fillId="0" borderId="4" xfId="0" applyNumberFormat="1" applyFont="1" applyBorder="1" applyAlignment="1">
      <alignment horizontal="center"/>
    </xf>
    <xf numFmtId="10" fontId="11" fillId="0" borderId="4" xfId="2" applyNumberFormat="1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1" fontId="2" fillId="0" borderId="3" xfId="0" applyNumberFormat="1" applyFont="1" applyBorder="1" applyAlignment="1">
      <alignment horizontal="center"/>
    </xf>
    <xf numFmtId="10" fontId="2" fillId="0" borderId="3" xfId="0" applyNumberFormat="1" applyFont="1" applyBorder="1" applyAlignment="1">
      <alignment horizontal="center"/>
    </xf>
    <xf numFmtId="0" fontId="2" fillId="0" borderId="3" xfId="0" applyNumberFormat="1" applyFont="1" applyBorder="1" applyAlignment="1">
      <alignment horizontal="center"/>
    </xf>
    <xf numFmtId="0" fontId="12" fillId="0" borderId="0" xfId="3" applyFont="1"/>
    <xf numFmtId="1" fontId="2" fillId="0" borderId="0" xfId="0" applyNumberFormat="1" applyFont="1"/>
    <xf numFmtId="14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3" applyFont="1"/>
    <xf numFmtId="0" fontId="9" fillId="0" borderId="0" xfId="3" applyFont="1" applyFill="1" applyAlignment="1">
      <alignment horizontal="center" vertical="center"/>
    </xf>
    <xf numFmtId="0" fontId="10" fillId="0" borderId="0" xfId="3" applyFont="1" applyFill="1" applyAlignment="1">
      <alignment horizontal="center" vertical="center"/>
    </xf>
    <xf numFmtId="0" fontId="10" fillId="0" borderId="0" xfId="3" applyFont="1" applyFill="1" applyAlignment="1">
      <alignment horizontal="left" vertical="center"/>
    </xf>
    <xf numFmtId="0" fontId="13" fillId="0" borderId="0" xfId="0" applyFont="1"/>
    <xf numFmtId="0" fontId="14" fillId="0" borderId="0" xfId="0" applyFont="1"/>
    <xf numFmtId="164" fontId="13" fillId="0" borderId="0" xfId="0" applyNumberFormat="1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164" fontId="17" fillId="0" borderId="0" xfId="0" applyNumberFormat="1" applyFont="1"/>
    <xf numFmtId="0" fontId="19" fillId="0" borderId="0" xfId="0" applyFont="1"/>
    <xf numFmtId="3" fontId="20" fillId="0" borderId="0" xfId="0" applyNumberFormat="1" applyFont="1"/>
    <xf numFmtId="164" fontId="21" fillId="0" borderId="0" xfId="0" applyNumberFormat="1" applyFont="1"/>
    <xf numFmtId="0" fontId="21" fillId="0" borderId="0" xfId="0" applyFont="1"/>
    <xf numFmtId="0" fontId="20" fillId="0" borderId="0" xfId="0" applyFont="1"/>
    <xf numFmtId="0" fontId="22" fillId="0" borderId="0" xfId="0" applyFont="1"/>
    <xf numFmtId="164" fontId="23" fillId="6" borderId="5" xfId="0" applyNumberFormat="1" applyFont="1" applyFill="1" applyBorder="1"/>
    <xf numFmtId="17" fontId="23" fillId="6" borderId="5" xfId="0" applyNumberFormat="1" applyFont="1" applyFill="1" applyBorder="1" applyAlignment="1">
      <alignment horizontal="center"/>
    </xf>
    <xf numFmtId="164" fontId="21" fillId="0" borderId="5" xfId="0" applyNumberFormat="1" applyFont="1" applyBorder="1" applyAlignment="1">
      <alignment horizontal="left"/>
    </xf>
    <xf numFmtId="0" fontId="21" fillId="0" borderId="5" xfId="0" applyNumberFormat="1" applyFont="1" applyBorder="1" applyAlignment="1">
      <alignment horizontal="center"/>
    </xf>
    <xf numFmtId="0" fontId="20" fillId="0" borderId="5" xfId="0" applyNumberFormat="1" applyFont="1" applyBorder="1" applyAlignment="1">
      <alignment horizontal="center"/>
    </xf>
    <xf numFmtId="164" fontId="24" fillId="7" borderId="5" xfId="0" applyNumberFormat="1" applyFont="1" applyFill="1" applyBorder="1"/>
    <xf numFmtId="1" fontId="23" fillId="6" borderId="5" xfId="0" applyNumberFormat="1" applyFont="1" applyFill="1" applyBorder="1" applyAlignment="1">
      <alignment horizontal="center"/>
    </xf>
    <xf numFmtId="0" fontId="24" fillId="7" borderId="5" xfId="0" applyFont="1" applyFill="1" applyBorder="1" applyAlignment="1">
      <alignment horizontal="center"/>
    </xf>
    <xf numFmtId="0" fontId="23" fillId="7" borderId="5" xfId="0" applyFont="1" applyFill="1" applyBorder="1" applyAlignment="1">
      <alignment horizontal="center"/>
    </xf>
    <xf numFmtId="17" fontId="23" fillId="6" borderId="6" xfId="0" applyNumberFormat="1" applyFont="1" applyFill="1" applyBorder="1" applyAlignment="1">
      <alignment horizontal="center"/>
    </xf>
    <xf numFmtId="17" fontId="23" fillId="6" borderId="0" xfId="0" applyNumberFormat="1" applyFont="1" applyFill="1" applyBorder="1" applyAlignment="1">
      <alignment horizontal="center"/>
    </xf>
    <xf numFmtId="164" fontId="23" fillId="6" borderId="6" xfId="0" applyNumberFormat="1" applyFont="1" applyFill="1" applyBorder="1"/>
    <xf numFmtId="164" fontId="21" fillId="0" borderId="6" xfId="0" applyNumberFormat="1" applyFont="1" applyBorder="1" applyAlignment="1">
      <alignment horizontal="left"/>
    </xf>
    <xf numFmtId="0" fontId="21" fillId="0" borderId="6" xfId="0" applyNumberFormat="1" applyFont="1" applyBorder="1" applyAlignment="1">
      <alignment horizontal="center"/>
    </xf>
    <xf numFmtId="0" fontId="20" fillId="0" borderId="6" xfId="0" applyNumberFormat="1" applyFont="1" applyBorder="1" applyAlignment="1">
      <alignment horizontal="center"/>
    </xf>
    <xf numFmtId="164" fontId="24" fillId="7" borderId="6" xfId="0" applyNumberFormat="1" applyFont="1" applyFill="1" applyBorder="1"/>
    <xf numFmtId="0" fontId="24" fillId="7" borderId="6" xfId="0" applyFont="1" applyFill="1" applyBorder="1" applyAlignment="1">
      <alignment horizontal="center"/>
    </xf>
    <xf numFmtId="0" fontId="23" fillId="7" borderId="6" xfId="0" applyFont="1" applyFill="1" applyBorder="1" applyAlignment="1">
      <alignment horizontal="center"/>
    </xf>
    <xf numFmtId="0" fontId="21" fillId="0" borderId="5" xfId="0" applyFont="1" applyBorder="1" applyAlignment="1">
      <alignment horizontal="center"/>
    </xf>
    <xf numFmtId="0" fontId="25" fillId="0" borderId="0" xfId="0" applyFont="1"/>
    <xf numFmtId="0" fontId="25" fillId="0" borderId="0" xfId="0" applyFont="1" applyBorder="1"/>
    <xf numFmtId="0" fontId="26" fillId="8" borderId="5" xfId="0" applyFont="1" applyFill="1" applyBorder="1" applyAlignment="1">
      <alignment horizontal="center"/>
    </xf>
    <xf numFmtId="17" fontId="27" fillId="9" borderId="9" xfId="0" applyNumberFormat="1" applyFont="1" applyFill="1" applyBorder="1" applyAlignment="1">
      <alignment horizontal="center"/>
    </xf>
    <xf numFmtId="17" fontId="27" fillId="9" borderId="5" xfId="0" applyNumberFormat="1" applyFont="1" applyFill="1" applyBorder="1" applyAlignment="1">
      <alignment horizontal="center"/>
    </xf>
    <xf numFmtId="0" fontId="27" fillId="8" borderId="10" xfId="0" applyFont="1" applyFill="1" applyBorder="1" applyAlignment="1">
      <alignment horizontal="center"/>
    </xf>
    <xf numFmtId="0" fontId="27" fillId="8" borderId="8" xfId="0" applyFont="1" applyFill="1" applyBorder="1" applyAlignment="1">
      <alignment horizontal="center"/>
    </xf>
    <xf numFmtId="17" fontId="27" fillId="9" borderId="11" xfId="0" applyNumberFormat="1" applyFont="1" applyFill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1" fontId="25" fillId="0" borderId="0" xfId="2" applyNumberFormat="1" applyFont="1" applyFill="1" applyBorder="1" applyAlignment="1">
      <alignment horizontal="center"/>
    </xf>
    <xf numFmtId="1" fontId="25" fillId="0" borderId="12" xfId="2" applyNumberFormat="1" applyFont="1" applyFill="1" applyBorder="1" applyAlignment="1">
      <alignment horizontal="center"/>
    </xf>
    <xf numFmtId="10" fontId="25" fillId="0" borderId="5" xfId="2" applyNumberFormat="1" applyFont="1" applyBorder="1" applyAlignment="1">
      <alignment horizontal="center"/>
    </xf>
    <xf numFmtId="1" fontId="27" fillId="10" borderId="13" xfId="0" applyNumberFormat="1" applyFont="1" applyFill="1" applyBorder="1" applyAlignment="1">
      <alignment horizontal="center"/>
    </xf>
    <xf numFmtId="0" fontId="25" fillId="0" borderId="10" xfId="0" applyFont="1" applyBorder="1"/>
    <xf numFmtId="1" fontId="25" fillId="0" borderId="8" xfId="0" applyNumberFormat="1" applyFont="1" applyBorder="1" applyAlignment="1">
      <alignment horizontal="center"/>
    </xf>
    <xf numFmtId="9" fontId="25" fillId="0" borderId="8" xfId="0" applyNumberFormat="1" applyFont="1" applyBorder="1" applyAlignment="1">
      <alignment horizontal="center"/>
    </xf>
    <xf numFmtId="1" fontId="25" fillId="0" borderId="0" xfId="0" applyNumberFormat="1" applyFont="1"/>
    <xf numFmtId="0" fontId="27" fillId="11" borderId="13" xfId="0" applyFont="1" applyFill="1" applyBorder="1" applyAlignment="1">
      <alignment horizontal="center"/>
    </xf>
    <xf numFmtId="0" fontId="27" fillId="11" borderId="14" xfId="0" applyFont="1" applyFill="1" applyBorder="1" applyAlignment="1">
      <alignment horizontal="center"/>
    </xf>
    <xf numFmtId="0" fontId="18" fillId="11" borderId="0" xfId="0" applyFont="1" applyFill="1" applyBorder="1"/>
    <xf numFmtId="1" fontId="25" fillId="11" borderId="0" xfId="2" applyNumberFormat="1" applyFont="1" applyFill="1" applyBorder="1" applyAlignment="1">
      <alignment horizontal="center"/>
    </xf>
    <xf numFmtId="17" fontId="27" fillId="9" borderId="0" xfId="0" applyNumberFormat="1" applyFont="1" applyFill="1" applyBorder="1" applyAlignment="1">
      <alignment horizontal="center"/>
    </xf>
    <xf numFmtId="0" fontId="26" fillId="8" borderId="16" xfId="0" applyFont="1" applyFill="1" applyBorder="1" applyAlignment="1">
      <alignment horizontal="center"/>
    </xf>
    <xf numFmtId="0" fontId="26" fillId="12" borderId="5" xfId="0" applyFont="1" applyFill="1" applyBorder="1" applyAlignment="1">
      <alignment horizontal="center"/>
    </xf>
    <xf numFmtId="17" fontId="27" fillId="13" borderId="9" xfId="0" applyNumberFormat="1" applyFont="1" applyFill="1" applyBorder="1" applyAlignment="1">
      <alignment horizontal="center"/>
    </xf>
    <xf numFmtId="17" fontId="27" fillId="13" borderId="0" xfId="0" applyNumberFormat="1" applyFont="1" applyFill="1" applyBorder="1" applyAlignment="1">
      <alignment horizontal="center"/>
    </xf>
    <xf numFmtId="1" fontId="25" fillId="0" borderId="0" xfId="0" applyNumberFormat="1" applyFont="1" applyFill="1" applyBorder="1" applyAlignment="1">
      <alignment horizontal="center"/>
    </xf>
    <xf numFmtId="1" fontId="18" fillId="3" borderId="0" xfId="0" applyNumberFormat="1" applyFont="1" applyFill="1" applyBorder="1" applyAlignment="1">
      <alignment horizontal="center"/>
    </xf>
    <xf numFmtId="17" fontId="27" fillId="9" borderId="16" xfId="0" applyNumberFormat="1" applyFont="1" applyFill="1" applyBorder="1" applyAlignment="1">
      <alignment horizontal="center"/>
    </xf>
    <xf numFmtId="10" fontId="25" fillId="11" borderId="17" xfId="2" applyNumberFormat="1" applyFont="1" applyFill="1" applyBorder="1" applyAlignment="1">
      <alignment horizontal="center"/>
    </xf>
    <xf numFmtId="17" fontId="27" fillId="13" borderId="11" xfId="0" applyNumberFormat="1" applyFont="1" applyFill="1" applyBorder="1" applyAlignment="1">
      <alignment horizontal="center"/>
    </xf>
    <xf numFmtId="10" fontId="25" fillId="11" borderId="0" xfId="2" applyNumberFormat="1" applyFont="1" applyFill="1" applyBorder="1" applyAlignment="1">
      <alignment horizontal="center"/>
    </xf>
    <xf numFmtId="10" fontId="25" fillId="11" borderId="13" xfId="2" applyNumberFormat="1" applyFont="1" applyFill="1" applyBorder="1" applyAlignment="1">
      <alignment horizontal="center"/>
    </xf>
    <xf numFmtId="0" fontId="25" fillId="11" borderId="0" xfId="0" applyFont="1" applyFill="1" applyBorder="1"/>
    <xf numFmtId="1" fontId="18" fillId="0" borderId="0" xfId="0" applyNumberFormat="1" applyFont="1" applyFill="1" applyBorder="1" applyAlignment="1">
      <alignment horizontal="center"/>
    </xf>
    <xf numFmtId="10" fontId="18" fillId="0" borderId="0" xfId="2" applyNumberFormat="1" applyFont="1" applyFill="1" applyBorder="1" applyAlignment="1">
      <alignment horizontal="center"/>
    </xf>
    <xf numFmtId="10" fontId="26" fillId="13" borderId="15" xfId="2" applyNumberFormat="1" applyFont="1" applyFill="1" applyBorder="1" applyAlignment="1">
      <alignment horizontal="center"/>
    </xf>
    <xf numFmtId="14" fontId="2" fillId="0" borderId="0" xfId="3" applyNumberFormat="1" applyFont="1"/>
    <xf numFmtId="14" fontId="9" fillId="0" borderId="0" xfId="3" applyNumberFormat="1" applyFont="1" applyFill="1" applyAlignment="1">
      <alignment horizontal="center" vertical="center"/>
    </xf>
    <xf numFmtId="14" fontId="10" fillId="0" borderId="0" xfId="3" applyNumberFormat="1" applyFont="1" applyFill="1" applyAlignment="1">
      <alignment horizontal="center"/>
    </xf>
    <xf numFmtId="1" fontId="27" fillId="8" borderId="15" xfId="0" applyNumberFormat="1" applyFont="1" applyFill="1" applyBorder="1" applyAlignment="1">
      <alignment horizontal="center"/>
    </xf>
    <xf numFmtId="10" fontId="27" fillId="8" borderId="15" xfId="2" applyNumberFormat="1" applyFont="1" applyFill="1" applyBorder="1" applyAlignment="1">
      <alignment horizontal="center"/>
    </xf>
    <xf numFmtId="0" fontId="28" fillId="0" borderId="0" xfId="0" applyFont="1" applyAlignment="1">
      <alignment horizontal="left"/>
    </xf>
    <xf numFmtId="0" fontId="29" fillId="0" borderId="0" xfId="0" applyFont="1"/>
    <xf numFmtId="44" fontId="29" fillId="0" borderId="0" xfId="1" applyFont="1"/>
    <xf numFmtId="0" fontId="30" fillId="2" borderId="0" xfId="0" applyFont="1" applyFill="1" applyBorder="1" applyAlignment="1">
      <alignment vertical="center"/>
    </xf>
    <xf numFmtId="17" fontId="30" fillId="2" borderId="0" xfId="0" applyNumberFormat="1" applyFont="1" applyFill="1" applyBorder="1" applyAlignment="1">
      <alignment vertical="center"/>
    </xf>
    <xf numFmtId="17" fontId="30" fillId="2" borderId="0" xfId="0" applyNumberFormat="1" applyFont="1" applyFill="1" applyBorder="1" applyAlignment="1">
      <alignment horizontal="center" vertical="center"/>
    </xf>
    <xf numFmtId="164" fontId="30" fillId="2" borderId="0" xfId="0" applyNumberFormat="1" applyFont="1" applyFill="1" applyBorder="1" applyAlignment="1">
      <alignment vertical="center"/>
    </xf>
    <xf numFmtId="0" fontId="31" fillId="0" borderId="0" xfId="0" applyFont="1"/>
    <xf numFmtId="0" fontId="29" fillId="0" borderId="1" xfId="0" applyFont="1" applyBorder="1" applyAlignment="1">
      <alignment horizontal="left"/>
    </xf>
    <xf numFmtId="0" fontId="29" fillId="0" borderId="1" xfId="0" applyFont="1" applyBorder="1" applyAlignment="1">
      <alignment horizontal="center"/>
    </xf>
    <xf numFmtId="0" fontId="31" fillId="0" borderId="2" xfId="0" applyFont="1" applyBorder="1"/>
    <xf numFmtId="0" fontId="31" fillId="0" borderId="2" xfId="0" applyFont="1" applyBorder="1" applyAlignment="1">
      <alignment horizontal="center"/>
    </xf>
    <xf numFmtId="0" fontId="31" fillId="3" borderId="1" xfId="0" applyFont="1" applyFill="1" applyBorder="1" applyAlignment="1">
      <alignment horizontal="center"/>
    </xf>
    <xf numFmtId="0" fontId="31" fillId="4" borderId="1" xfId="0" applyFont="1" applyFill="1" applyBorder="1" applyAlignment="1">
      <alignment horizontal="center"/>
    </xf>
    <xf numFmtId="0" fontId="9" fillId="5" borderId="18" xfId="0" applyFont="1" applyFill="1" applyBorder="1" applyAlignment="1">
      <alignment horizontal="center" vertical="center" wrapText="1"/>
    </xf>
    <xf numFmtId="0" fontId="10" fillId="0" borderId="18" xfId="0" applyFont="1" applyBorder="1" applyAlignment="1">
      <alignment vertical="center"/>
    </xf>
    <xf numFmtId="0" fontId="18" fillId="3" borderId="0" xfId="0" applyFont="1" applyFill="1" applyBorder="1" applyAlignment="1">
      <alignment horizontal="center"/>
    </xf>
    <xf numFmtId="1" fontId="18" fillId="3" borderId="0" xfId="2" applyNumberFormat="1" applyFont="1" applyFill="1" applyBorder="1" applyAlignment="1">
      <alignment horizontal="center"/>
    </xf>
    <xf numFmtId="1" fontId="18" fillId="3" borderId="12" xfId="2" applyNumberFormat="1" applyFont="1" applyFill="1" applyBorder="1" applyAlignment="1">
      <alignment horizontal="center"/>
    </xf>
    <xf numFmtId="1" fontId="18" fillId="11" borderId="12" xfId="2" applyNumberFormat="1" applyFont="1" applyFill="1" applyBorder="1" applyAlignment="1">
      <alignment horizontal="center"/>
    </xf>
    <xf numFmtId="0" fontId="27" fillId="8" borderId="5" xfId="0" applyFont="1" applyFill="1" applyBorder="1" applyAlignment="1">
      <alignment horizontal="center"/>
    </xf>
    <xf numFmtId="0" fontId="18" fillId="0" borderId="7" xfId="0" applyFont="1" applyBorder="1" applyAlignment="1"/>
    <xf numFmtId="0" fontId="18" fillId="0" borderId="7" xfId="0" applyFont="1" applyBorder="1" applyAlignment="1">
      <alignment horizontal="center"/>
    </xf>
    <xf numFmtId="0" fontId="18" fillId="0" borderId="0" xfId="0" applyFont="1" applyBorder="1" applyAlignment="1"/>
    <xf numFmtId="0" fontId="18" fillId="0" borderId="0" xfId="0" applyFont="1" applyBorder="1" applyAlignment="1">
      <alignment horizontal="center"/>
    </xf>
    <xf numFmtId="3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0" fontId="24" fillId="6" borderId="5" xfId="0" applyFont="1" applyFill="1" applyBorder="1" applyAlignment="1">
      <alignment horizontal="center"/>
    </xf>
    <xf numFmtId="0" fontId="24" fillId="6" borderId="6" xfId="0" applyFont="1" applyFill="1" applyBorder="1" applyAlignment="1">
      <alignment horizontal="center"/>
    </xf>
    <xf numFmtId="0" fontId="21" fillId="0" borderId="6" xfId="0" applyFont="1" applyBorder="1" applyAlignment="1">
      <alignment horizontal="center"/>
    </xf>
    <xf numFmtId="0" fontId="13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10" fontId="25" fillId="0" borderId="0" xfId="0" applyNumberFormat="1" applyFont="1"/>
    <xf numFmtId="0" fontId="2" fillId="0" borderId="0" xfId="3" applyFont="1" applyAlignment="1">
      <alignment horizontal="center"/>
    </xf>
    <xf numFmtId="10" fontId="25" fillId="15" borderId="13" xfId="2" applyNumberFormat="1" applyFont="1" applyFill="1" applyBorder="1" applyAlignment="1">
      <alignment horizontal="center"/>
    </xf>
    <xf numFmtId="0" fontId="33" fillId="0" borderId="0" xfId="0" applyFont="1" applyAlignment="1">
      <alignment horizontal="left"/>
    </xf>
    <xf numFmtId="0" fontId="34" fillId="0" borderId="0" xfId="0" applyFont="1" applyAlignment="1">
      <alignment horizontal="left"/>
    </xf>
    <xf numFmtId="0" fontId="35" fillId="0" borderId="0" xfId="0" applyFont="1" applyAlignment="1">
      <alignment horizontal="left"/>
    </xf>
    <xf numFmtId="0" fontId="36" fillId="0" borderId="0" xfId="0" applyFont="1" applyAlignment="1">
      <alignment horizontal="left"/>
    </xf>
    <xf numFmtId="44" fontId="32" fillId="2" borderId="0" xfId="1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left"/>
    </xf>
    <xf numFmtId="1" fontId="25" fillId="14" borderId="0" xfId="0" applyNumberFormat="1" applyFont="1" applyFill="1" applyBorder="1" applyAlignment="1">
      <alignment horizontal="center"/>
    </xf>
    <xf numFmtId="10" fontId="25" fillId="0" borderId="13" xfId="2" applyNumberFormat="1" applyFont="1" applyFill="1" applyBorder="1" applyAlignment="1">
      <alignment horizontal="center"/>
    </xf>
    <xf numFmtId="10" fontId="25" fillId="0" borderId="0" xfId="2" applyNumberFormat="1" applyFont="1" applyFill="1" applyBorder="1" applyAlignment="1">
      <alignment horizontal="center"/>
    </xf>
    <xf numFmtId="1" fontId="18" fillId="11" borderId="0" xfId="2" applyNumberFormat="1" applyFont="1" applyFill="1" applyBorder="1" applyAlignment="1">
      <alignment horizontal="center"/>
    </xf>
    <xf numFmtId="1" fontId="18" fillId="0" borderId="12" xfId="2" applyNumberFormat="1" applyFont="1" applyFill="1" applyBorder="1" applyAlignment="1">
      <alignment horizontal="center"/>
    </xf>
    <xf numFmtId="1" fontId="25" fillId="11" borderId="12" xfId="2" applyNumberFormat="1" applyFont="1" applyFill="1" applyBorder="1" applyAlignment="1">
      <alignment horizontal="center"/>
    </xf>
    <xf numFmtId="1" fontId="25" fillId="11" borderId="0" xfId="0" applyNumberFormat="1" applyFont="1" applyFill="1" applyBorder="1" applyAlignment="1">
      <alignment horizontal="center"/>
    </xf>
    <xf numFmtId="10" fontId="25" fillId="14" borderId="0" xfId="2" applyNumberFormat="1" applyFont="1" applyFill="1" applyBorder="1" applyAlignment="1">
      <alignment horizontal="center"/>
    </xf>
    <xf numFmtId="1" fontId="21" fillId="0" borderId="0" xfId="0" applyNumberFormat="1" applyFont="1"/>
    <xf numFmtId="0" fontId="29" fillId="0" borderId="0" xfId="0" applyFont="1" applyBorder="1"/>
    <xf numFmtId="0" fontId="25" fillId="14" borderId="0" xfId="0" applyFont="1" applyFill="1" applyBorder="1" applyAlignment="1">
      <alignment horizontal="center"/>
    </xf>
    <xf numFmtId="10" fontId="25" fillId="15" borderId="17" xfId="2" applyNumberFormat="1" applyFont="1" applyFill="1" applyBorder="1" applyAlignment="1">
      <alignment horizontal="center"/>
    </xf>
    <xf numFmtId="0" fontId="37" fillId="0" borderId="0" xfId="0" applyFont="1"/>
    <xf numFmtId="0" fontId="37" fillId="0" borderId="0" xfId="0" applyFont="1" applyAlignment="1">
      <alignment horizontal="center"/>
    </xf>
    <xf numFmtId="0" fontId="37" fillId="0" borderId="0" xfId="0" applyNumberFormat="1" applyFont="1"/>
    <xf numFmtId="165" fontId="37" fillId="0" borderId="0" xfId="0" applyNumberFormat="1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38" fillId="0" borderId="0" xfId="3" applyNumberFormat="1" applyFont="1" applyFill="1" applyAlignment="1">
      <alignment horizontal="left" vertical="center"/>
    </xf>
    <xf numFmtId="0" fontId="38" fillId="0" borderId="0" xfId="3" applyFont="1" applyFill="1" applyAlignment="1">
      <alignment horizontal="left" vertical="center"/>
    </xf>
    <xf numFmtId="0" fontId="38" fillId="0" borderId="0" xfId="3" applyFont="1" applyFill="1" applyAlignment="1">
      <alignment horizontal="center" vertical="center"/>
    </xf>
    <xf numFmtId="17" fontId="38" fillId="0" borderId="0" xfId="3" applyNumberFormat="1" applyFont="1" applyFill="1" applyAlignment="1">
      <alignment horizontal="left" vertical="center"/>
    </xf>
    <xf numFmtId="14" fontId="38" fillId="0" borderId="0" xfId="3" applyNumberFormat="1" applyFont="1" applyFill="1" applyAlignment="1">
      <alignment horizontal="center"/>
    </xf>
    <xf numFmtId="0" fontId="39" fillId="0" borderId="0" xfId="0" applyNumberFormat="1" applyFont="1"/>
    <xf numFmtId="0" fontId="39" fillId="0" borderId="0" xfId="0" applyFont="1"/>
    <xf numFmtId="0" fontId="39" fillId="0" borderId="0" xfId="0" applyFont="1" applyAlignment="1">
      <alignment horizontal="center"/>
    </xf>
    <xf numFmtId="165" fontId="39" fillId="0" borderId="0" xfId="0" applyNumberFormat="1" applyFont="1" applyAlignment="1">
      <alignment horizontal="center"/>
    </xf>
    <xf numFmtId="1" fontId="39" fillId="0" borderId="0" xfId="0" applyNumberFormat="1" applyFont="1" applyAlignment="1">
      <alignment horizontal="center"/>
    </xf>
    <xf numFmtId="0" fontId="40" fillId="0" borderId="0" xfId="3" applyNumberFormat="1" applyFont="1" applyFill="1" applyAlignment="1">
      <alignment horizontal="left" vertical="center"/>
    </xf>
    <xf numFmtId="0" fontId="40" fillId="0" borderId="0" xfId="3" applyFont="1" applyFill="1" applyAlignment="1">
      <alignment horizontal="left" vertical="center"/>
    </xf>
    <xf numFmtId="0" fontId="40" fillId="0" borderId="0" xfId="3" applyFont="1" applyFill="1" applyAlignment="1">
      <alignment horizontal="center" vertical="center"/>
    </xf>
    <xf numFmtId="17" fontId="40" fillId="0" borderId="0" xfId="3" applyNumberFormat="1" applyFont="1" applyFill="1" applyAlignment="1">
      <alignment horizontal="left" vertical="center"/>
    </xf>
    <xf numFmtId="14" fontId="40" fillId="0" borderId="0" xfId="3" applyNumberFormat="1" applyFont="1" applyFill="1" applyAlignment="1">
      <alignment horizontal="center"/>
    </xf>
    <xf numFmtId="0" fontId="10" fillId="0" borderId="0" xfId="3" applyNumberFormat="1" applyFont="1" applyFill="1" applyAlignment="1">
      <alignment horizontal="left" vertical="center"/>
    </xf>
    <xf numFmtId="17" fontId="10" fillId="0" borderId="0" xfId="3" applyNumberFormat="1" applyFont="1" applyFill="1" applyAlignment="1">
      <alignment horizontal="left" vertical="center"/>
    </xf>
    <xf numFmtId="0" fontId="2" fillId="0" borderId="0" xfId="0" applyNumberFormat="1" applyFont="1"/>
    <xf numFmtId="165" fontId="2" fillId="0" borderId="0" xfId="0" applyNumberFormat="1" applyFont="1" applyAlignment="1">
      <alignment horizontal="center"/>
    </xf>
    <xf numFmtId="0" fontId="21" fillId="0" borderId="0" xfId="0" applyNumberFormat="1" applyFont="1" applyBorder="1" applyAlignment="1">
      <alignment horizontal="center"/>
    </xf>
    <xf numFmtId="0" fontId="21" fillId="0" borderId="11" xfId="0" applyNumberFormat="1" applyFont="1" applyBorder="1" applyAlignment="1">
      <alignment horizontal="center"/>
    </xf>
    <xf numFmtId="17" fontId="23" fillId="6" borderId="9" xfId="0" applyNumberFormat="1" applyFont="1" applyFill="1" applyBorder="1" applyAlignment="1">
      <alignment horizontal="center"/>
    </xf>
    <xf numFmtId="17" fontId="23" fillId="6" borderId="19" xfId="0" applyNumberFormat="1" applyFont="1" applyFill="1" applyBorder="1" applyAlignment="1">
      <alignment horizontal="center"/>
    </xf>
    <xf numFmtId="17" fontId="30" fillId="0" borderId="0" xfId="0" applyNumberFormat="1" applyFont="1" applyFill="1" applyBorder="1" applyAlignment="1">
      <alignment vertical="center"/>
    </xf>
    <xf numFmtId="0" fontId="29" fillId="0" borderId="0" xfId="0" applyFont="1" applyFill="1" applyBorder="1"/>
    <xf numFmtId="0" fontId="31" fillId="0" borderId="0" xfId="0" applyFont="1" applyFill="1" applyBorder="1" applyAlignment="1">
      <alignment horizontal="center"/>
    </xf>
    <xf numFmtId="0" fontId="41" fillId="0" borderId="0" xfId="3" applyNumberFormat="1" applyFont="1" applyFill="1" applyAlignment="1">
      <alignment horizontal="left" vertical="center"/>
    </xf>
    <xf numFmtId="0" fontId="41" fillId="0" borderId="0" xfId="3" applyFont="1" applyFill="1" applyAlignment="1">
      <alignment horizontal="left" vertical="center"/>
    </xf>
    <xf numFmtId="0" fontId="41" fillId="0" borderId="0" xfId="3" applyFont="1" applyFill="1" applyAlignment="1">
      <alignment horizontal="center" vertical="center"/>
    </xf>
    <xf numFmtId="17" fontId="41" fillId="0" borderId="0" xfId="3" applyNumberFormat="1" applyFont="1" applyFill="1" applyAlignment="1">
      <alignment horizontal="left" vertical="center"/>
    </xf>
    <xf numFmtId="14" fontId="41" fillId="0" borderId="0" xfId="3" applyNumberFormat="1" applyFont="1" applyFill="1" applyAlignment="1">
      <alignment horizontal="center"/>
    </xf>
    <xf numFmtId="0" fontId="42" fillId="0" borderId="0" xfId="0" pivotButton="1" applyFont="1" applyAlignment="1">
      <alignment horizontal="center"/>
    </xf>
    <xf numFmtId="0" fontId="43" fillId="0" borderId="0" xfId="0" pivotButton="1" applyFont="1"/>
    <xf numFmtId="0" fontId="43" fillId="0" borderId="0" xfId="0" applyFont="1"/>
    <xf numFmtId="0" fontId="43" fillId="0" borderId="0" xfId="0" applyNumberFormat="1" applyFont="1" applyAlignment="1">
      <alignment horizontal="center"/>
    </xf>
    <xf numFmtId="10" fontId="43" fillId="0" borderId="0" xfId="0" applyNumberFormat="1" applyFont="1"/>
    <xf numFmtId="0" fontId="45" fillId="0" borderId="0" xfId="0" pivotButton="1" applyFont="1"/>
    <xf numFmtId="0" fontId="45" fillId="0" borderId="0" xfId="0" applyFont="1"/>
    <xf numFmtId="0" fontId="46" fillId="0" borderId="0" xfId="0" pivotButton="1" applyFont="1"/>
    <xf numFmtId="0" fontId="45" fillId="0" borderId="0" xfId="0" applyNumberFormat="1" applyFont="1" applyAlignment="1">
      <alignment horizontal="center"/>
    </xf>
    <xf numFmtId="10" fontId="45" fillId="0" borderId="0" xfId="0" applyNumberFormat="1" applyFont="1"/>
    <xf numFmtId="0" fontId="43" fillId="0" borderId="0" xfId="0" applyFont="1" applyAlignment="1">
      <alignment horizontal="center"/>
    </xf>
    <xf numFmtId="0" fontId="44" fillId="0" borderId="0" xfId="0" pivotButton="1" applyFont="1" applyAlignment="1">
      <alignment horizontal="center"/>
    </xf>
    <xf numFmtId="0" fontId="43" fillId="0" borderId="0" xfId="0" pivotButton="1" applyFont="1" applyAlignment="1">
      <alignment horizontal="center"/>
    </xf>
    <xf numFmtId="0" fontId="43" fillId="0" borderId="0" xfId="0" applyFont="1" applyAlignment="1">
      <alignment horizontal="left"/>
    </xf>
    <xf numFmtId="0" fontId="45" fillId="0" borderId="0" xfId="0" applyFont="1" applyAlignment="1">
      <alignment horizontal="left"/>
    </xf>
    <xf numFmtId="0" fontId="43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0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center"/>
    </xf>
    <xf numFmtId="0" fontId="2" fillId="0" borderId="0" xfId="0" applyFont="1" applyFill="1" applyBorder="1" applyAlignment="1" applyProtection="1"/>
    <xf numFmtId="0" fontId="2" fillId="0" borderId="0" xfId="0" applyFont="1" applyFill="1" applyBorder="1" applyAlignment="1" applyProtection="1">
      <alignment horizontal="center"/>
    </xf>
    <xf numFmtId="14" fontId="2" fillId="0" borderId="0" xfId="0" applyNumberFormat="1" applyFont="1" applyFill="1" applyBorder="1" applyAlignment="1" applyProtection="1"/>
    <xf numFmtId="0" fontId="2" fillId="0" borderId="0" xfId="0" pivotButton="1" applyFont="1" applyAlignment="1">
      <alignment horizontal="center" vertical="center"/>
    </xf>
    <xf numFmtId="0" fontId="2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1" fontId="27" fillId="8" borderId="0" xfId="0" applyNumberFormat="1" applyFont="1" applyFill="1" applyBorder="1" applyAlignment="1">
      <alignment horizontal="center"/>
    </xf>
    <xf numFmtId="10" fontId="25" fillId="0" borderId="5" xfId="2" applyNumberFormat="1" applyFont="1" applyFill="1" applyBorder="1" applyAlignment="1">
      <alignment horizontal="center"/>
    </xf>
    <xf numFmtId="10" fontId="25" fillId="15" borderId="0" xfId="2" applyNumberFormat="1" applyFont="1" applyFill="1" applyBorder="1" applyAlignment="1">
      <alignment horizontal="center"/>
    </xf>
    <xf numFmtId="0" fontId="2" fillId="0" borderId="0" xfId="0" applyFont="1" applyFill="1"/>
    <xf numFmtId="0" fontId="0" fillId="0" borderId="0" xfId="0" applyFill="1"/>
    <xf numFmtId="0" fontId="10" fillId="0" borderId="18" xfId="0" applyFont="1" applyBorder="1" applyAlignment="1">
      <alignment horizontal="left" vertical="center"/>
    </xf>
    <xf numFmtId="0" fontId="9" fillId="5" borderId="18" xfId="0" applyFont="1" applyFill="1" applyBorder="1" applyAlignment="1">
      <alignment horizontal="center" vertical="center" wrapText="1"/>
    </xf>
    <xf numFmtId="0" fontId="27" fillId="8" borderId="8" xfId="0" applyFont="1" applyFill="1" applyBorder="1" applyAlignment="1">
      <alignment horizontal="center"/>
    </xf>
  </cellXfs>
  <cellStyles count="4">
    <cellStyle name="Currency" xfId="1" builtinId="4"/>
    <cellStyle name="Normal" xfId="0" builtinId="0"/>
    <cellStyle name="Normal 2" xfId="3"/>
    <cellStyle name="Percent" xfId="2" builtinId="5"/>
  </cellStyles>
  <dxfs count="15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22" formatCode="mmm\-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165" formatCode="dd/mm/yy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scheme val="none"/>
      </font>
    </dxf>
    <dxf>
      <fill>
        <patternFill patternType="solid">
          <bgColor theme="8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8" tint="0.3999450666829432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name val="Calibri Light"/>
        <scheme val="none"/>
      </font>
    </dxf>
    <dxf>
      <alignment horizontal="center" readingOrder="0"/>
    </dxf>
    <dxf>
      <font>
        <color theme="7" tint="-0.249977111117893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name val="Calibri Light"/>
        <scheme val="none"/>
      </font>
    </dxf>
    <dxf>
      <font>
        <name val="Calibri Light"/>
        <scheme val="none"/>
      </font>
    </dxf>
    <dxf>
      <font>
        <name val="Calibri Light"/>
        <scheme val="none"/>
      </font>
    </dxf>
    <dxf>
      <font>
        <name val="Calibri Light"/>
        <scheme val="none"/>
      </font>
    </dxf>
    <dxf>
      <font>
        <name val="Calibri Light"/>
        <scheme val="none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color theme="7" tint="-0.249977111117893"/>
      </font>
    </dxf>
    <dxf>
      <alignment horizontal="center" readingOrder="0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theme="7" tint="-0.249977111117893"/>
      </font>
    </dxf>
    <dxf>
      <alignment vertical="center" readingOrder="0"/>
    </dxf>
    <dxf>
      <alignment horizontal="center" readingOrder="0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327636151312615E-2"/>
          <c:y val="0.19384807129806098"/>
          <c:w val="0.92826400067940706"/>
          <c:h val="0.7414020464715424"/>
        </c:manualLayout>
      </c:layout>
      <c:lineChart>
        <c:grouping val="standard"/>
        <c:varyColors val="0"/>
        <c:ser>
          <c:idx val="0"/>
          <c:order val="0"/>
          <c:tx>
            <c:strRef>
              <c:f>'Acumulado Anual'!$B$8</c:f>
              <c:strCache>
                <c:ptCount val="1"/>
                <c:pt idx="0">
                  <c:v>NEUPOGEN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'Acumulado Anual'!$CP$7:$CT$7</c:f>
              <c:numCache>
                <c:formatCode>mmm\-yy</c:formatCode>
                <c:ptCount val="5"/>
                <c:pt idx="0">
                  <c:v>43101</c:v>
                </c:pt>
                <c:pt idx="1">
                  <c:v>43132</c:v>
                </c:pt>
                <c:pt idx="2">
                  <c:v>43163</c:v>
                </c:pt>
                <c:pt idx="3">
                  <c:v>43194</c:v>
                </c:pt>
                <c:pt idx="4">
                  <c:v>43225</c:v>
                </c:pt>
              </c:numCache>
            </c:numRef>
          </c:cat>
          <c:val>
            <c:numRef>
              <c:f>'Acumulado Anual'!$CP$8:$CT$8</c:f>
              <c:numCache>
                <c:formatCode>General</c:formatCode>
                <c:ptCount val="5"/>
                <c:pt idx="0">
                  <c:v>620</c:v>
                </c:pt>
                <c:pt idx="1">
                  <c:v>602</c:v>
                </c:pt>
                <c:pt idx="2">
                  <c:v>687</c:v>
                </c:pt>
                <c:pt idx="3">
                  <c:v>558</c:v>
                </c:pt>
                <c:pt idx="4">
                  <c:v>727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6F-4A8F-A738-B8062E083A96}"/>
            </c:ext>
          </c:extLst>
        </c:ser>
        <c:ser>
          <c:idx val="1"/>
          <c:order val="1"/>
          <c:tx>
            <c:strRef>
              <c:f>'Acumulado Anual'!$B$9</c:f>
              <c:strCache>
                <c:ptCount val="1"/>
                <c:pt idx="0">
                  <c:v>PROLIA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'Acumulado Anual'!$CP$7:$CT$7</c:f>
              <c:numCache>
                <c:formatCode>mmm\-yy</c:formatCode>
                <c:ptCount val="5"/>
                <c:pt idx="0">
                  <c:v>43101</c:v>
                </c:pt>
                <c:pt idx="1">
                  <c:v>43132</c:v>
                </c:pt>
                <c:pt idx="2">
                  <c:v>43163</c:v>
                </c:pt>
                <c:pt idx="3">
                  <c:v>43194</c:v>
                </c:pt>
                <c:pt idx="4">
                  <c:v>43225</c:v>
                </c:pt>
              </c:numCache>
            </c:numRef>
          </c:cat>
          <c:val>
            <c:numRef>
              <c:f>'Acumulado Anual'!$CP$9:$CT$9</c:f>
              <c:numCache>
                <c:formatCode>General</c:formatCode>
                <c:ptCount val="5"/>
                <c:pt idx="0">
                  <c:v>1266</c:v>
                </c:pt>
                <c:pt idx="1">
                  <c:v>1148</c:v>
                </c:pt>
                <c:pt idx="2">
                  <c:v>1274</c:v>
                </c:pt>
                <c:pt idx="3">
                  <c:v>1320</c:v>
                </c:pt>
                <c:pt idx="4">
                  <c:v>1483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6F-4A8F-A738-B8062E083A96}"/>
            </c:ext>
          </c:extLst>
        </c:ser>
        <c:ser>
          <c:idx val="2"/>
          <c:order val="2"/>
          <c:tx>
            <c:strRef>
              <c:f>'Acumulado Anual'!$B$10</c:f>
              <c:strCache>
                <c:ptCount val="1"/>
                <c:pt idx="0">
                  <c:v>ARANESP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numRef>
              <c:f>'Acumulado Anual'!$CP$7:$CT$7</c:f>
              <c:numCache>
                <c:formatCode>mmm\-yy</c:formatCode>
                <c:ptCount val="5"/>
                <c:pt idx="0">
                  <c:v>43101</c:v>
                </c:pt>
                <c:pt idx="1">
                  <c:v>43132</c:v>
                </c:pt>
                <c:pt idx="2">
                  <c:v>43163</c:v>
                </c:pt>
                <c:pt idx="3">
                  <c:v>43194</c:v>
                </c:pt>
                <c:pt idx="4">
                  <c:v>43225</c:v>
                </c:pt>
              </c:numCache>
            </c:numRef>
          </c:cat>
          <c:val>
            <c:numRef>
              <c:f>'Acumulado Anual'!$CP$10:$CT$10</c:f>
              <c:numCache>
                <c:formatCode>General</c:formatCode>
                <c:ptCount val="5"/>
                <c:pt idx="0">
                  <c:v>381</c:v>
                </c:pt>
                <c:pt idx="1">
                  <c:v>339</c:v>
                </c:pt>
                <c:pt idx="2">
                  <c:v>366</c:v>
                </c:pt>
                <c:pt idx="3">
                  <c:v>368</c:v>
                </c:pt>
                <c:pt idx="4">
                  <c:v>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6F-4A8F-A738-B8062E083A96}"/>
            </c:ext>
          </c:extLst>
        </c:ser>
        <c:ser>
          <c:idx val="3"/>
          <c:order val="3"/>
          <c:tx>
            <c:strRef>
              <c:f>'Acumulado Anual'!$B$11</c:f>
              <c:strCache>
                <c:ptCount val="1"/>
                <c:pt idx="0">
                  <c:v>NPLATE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numRef>
              <c:f>'Acumulado Anual'!$CP$7:$CT$7</c:f>
              <c:numCache>
                <c:formatCode>mmm\-yy</c:formatCode>
                <c:ptCount val="5"/>
                <c:pt idx="0">
                  <c:v>43101</c:v>
                </c:pt>
                <c:pt idx="1">
                  <c:v>43132</c:v>
                </c:pt>
                <c:pt idx="2">
                  <c:v>43163</c:v>
                </c:pt>
                <c:pt idx="3">
                  <c:v>43194</c:v>
                </c:pt>
                <c:pt idx="4">
                  <c:v>43225</c:v>
                </c:pt>
              </c:numCache>
            </c:numRef>
          </c:cat>
          <c:val>
            <c:numRef>
              <c:f>'Acumulado Anual'!$CP$11:$CT$11</c:f>
              <c:numCache>
                <c:formatCode>General</c:formatCode>
                <c:ptCount val="5"/>
                <c:pt idx="0">
                  <c:v>171</c:v>
                </c:pt>
                <c:pt idx="1">
                  <c:v>184</c:v>
                </c:pt>
                <c:pt idx="2">
                  <c:v>182</c:v>
                </c:pt>
                <c:pt idx="3">
                  <c:v>177</c:v>
                </c:pt>
                <c:pt idx="4">
                  <c:v>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6F-4A8F-A738-B8062E083A96}"/>
            </c:ext>
          </c:extLst>
        </c:ser>
        <c:ser>
          <c:idx val="4"/>
          <c:order val="4"/>
          <c:tx>
            <c:strRef>
              <c:f>'Acumulado Anual'!$B$12</c:f>
              <c:strCache>
                <c:ptCount val="1"/>
                <c:pt idx="0">
                  <c:v>NEULASTIM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numRef>
              <c:f>'Acumulado Anual'!$CP$7:$CT$7</c:f>
              <c:numCache>
                <c:formatCode>mmm\-yy</c:formatCode>
                <c:ptCount val="5"/>
                <c:pt idx="0">
                  <c:v>43101</c:v>
                </c:pt>
                <c:pt idx="1">
                  <c:v>43132</c:v>
                </c:pt>
                <c:pt idx="2">
                  <c:v>43163</c:v>
                </c:pt>
                <c:pt idx="3">
                  <c:v>43194</c:v>
                </c:pt>
                <c:pt idx="4">
                  <c:v>43225</c:v>
                </c:pt>
              </c:numCache>
            </c:numRef>
          </c:cat>
          <c:val>
            <c:numRef>
              <c:f>'Acumulado Anual'!$CP$12:$CT$12</c:f>
              <c:numCache>
                <c:formatCode>General</c:formatCode>
                <c:ptCount val="5"/>
                <c:pt idx="0">
                  <c:v>167</c:v>
                </c:pt>
                <c:pt idx="1">
                  <c:v>130</c:v>
                </c:pt>
                <c:pt idx="2">
                  <c:v>144</c:v>
                </c:pt>
                <c:pt idx="3">
                  <c:v>139</c:v>
                </c:pt>
                <c:pt idx="4">
                  <c:v>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6F-4A8F-A738-B8062E083A96}"/>
            </c:ext>
          </c:extLst>
        </c:ser>
        <c:ser>
          <c:idx val="5"/>
          <c:order val="5"/>
          <c:tx>
            <c:strRef>
              <c:f>'Acumulado Anual'!$B$13</c:f>
              <c:strCache>
                <c:ptCount val="1"/>
                <c:pt idx="0">
                  <c:v>MIMPARA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numRef>
              <c:f>'Acumulado Anual'!$CP$7:$CT$7</c:f>
              <c:numCache>
                <c:formatCode>mmm\-yy</c:formatCode>
                <c:ptCount val="5"/>
                <c:pt idx="0">
                  <c:v>43101</c:v>
                </c:pt>
                <c:pt idx="1">
                  <c:v>43132</c:v>
                </c:pt>
                <c:pt idx="2">
                  <c:v>43163</c:v>
                </c:pt>
                <c:pt idx="3">
                  <c:v>43194</c:v>
                </c:pt>
                <c:pt idx="4">
                  <c:v>43225</c:v>
                </c:pt>
              </c:numCache>
            </c:numRef>
          </c:cat>
          <c:val>
            <c:numRef>
              <c:f>'Acumulado Anual'!$CP$13:$CT$13</c:f>
              <c:numCache>
                <c:formatCode>General</c:formatCode>
                <c:ptCount val="5"/>
                <c:pt idx="0">
                  <c:v>127</c:v>
                </c:pt>
                <c:pt idx="1">
                  <c:v>148</c:v>
                </c:pt>
                <c:pt idx="2">
                  <c:v>133</c:v>
                </c:pt>
                <c:pt idx="3">
                  <c:v>151</c:v>
                </c:pt>
                <c:pt idx="4">
                  <c:v>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6F-4A8F-A738-B8062E083A96}"/>
            </c:ext>
          </c:extLst>
        </c:ser>
        <c:ser>
          <c:idx val="6"/>
          <c:order val="6"/>
          <c:tx>
            <c:strRef>
              <c:f>'Acumulado Anual'!$B$14</c:f>
              <c:strCache>
                <c:ptCount val="1"/>
                <c:pt idx="0">
                  <c:v>XGEVA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numRef>
              <c:f>'Acumulado Anual'!$CP$7:$CT$7</c:f>
              <c:numCache>
                <c:formatCode>mmm\-yy</c:formatCode>
                <c:ptCount val="5"/>
                <c:pt idx="0">
                  <c:v>43101</c:v>
                </c:pt>
                <c:pt idx="1">
                  <c:v>43132</c:v>
                </c:pt>
                <c:pt idx="2">
                  <c:v>43163</c:v>
                </c:pt>
                <c:pt idx="3">
                  <c:v>43194</c:v>
                </c:pt>
                <c:pt idx="4">
                  <c:v>43225</c:v>
                </c:pt>
              </c:numCache>
            </c:numRef>
          </c:cat>
          <c:val>
            <c:numRef>
              <c:f>'Acumulado Anual'!$CP$14:$CT$14</c:f>
              <c:numCache>
                <c:formatCode>General</c:formatCode>
                <c:ptCount val="5"/>
                <c:pt idx="0">
                  <c:v>212</c:v>
                </c:pt>
                <c:pt idx="1">
                  <c:v>221</c:v>
                </c:pt>
                <c:pt idx="2">
                  <c:v>210</c:v>
                </c:pt>
                <c:pt idx="3">
                  <c:v>220</c:v>
                </c:pt>
                <c:pt idx="4">
                  <c:v>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6F-4A8F-A738-B8062E083A96}"/>
            </c:ext>
          </c:extLst>
        </c:ser>
        <c:ser>
          <c:idx val="7"/>
          <c:order val="7"/>
          <c:tx>
            <c:strRef>
              <c:f>'Acumulado Anual'!$B$15</c:f>
              <c:strCache>
                <c:ptCount val="1"/>
                <c:pt idx="0">
                  <c:v>VECTIBIX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numRef>
              <c:f>'Acumulado Anual'!$CP$7:$CT$7</c:f>
              <c:numCache>
                <c:formatCode>mmm\-yy</c:formatCode>
                <c:ptCount val="5"/>
                <c:pt idx="0">
                  <c:v>43101</c:v>
                </c:pt>
                <c:pt idx="1">
                  <c:v>43132</c:v>
                </c:pt>
                <c:pt idx="2">
                  <c:v>43163</c:v>
                </c:pt>
                <c:pt idx="3">
                  <c:v>43194</c:v>
                </c:pt>
                <c:pt idx="4">
                  <c:v>43225</c:v>
                </c:pt>
              </c:numCache>
            </c:numRef>
          </c:cat>
          <c:val>
            <c:numRef>
              <c:f>'Acumulado Anual'!$CP$15:$CT$15</c:f>
              <c:numCache>
                <c:formatCode>General</c:formatCode>
                <c:ptCount val="5"/>
                <c:pt idx="0">
                  <c:v>54</c:v>
                </c:pt>
                <c:pt idx="1">
                  <c:v>50</c:v>
                </c:pt>
                <c:pt idx="2">
                  <c:v>68</c:v>
                </c:pt>
                <c:pt idx="3">
                  <c:v>77</c:v>
                </c:pt>
                <c:pt idx="4">
                  <c:v>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6F-4A8F-A738-B8062E083A96}"/>
            </c:ext>
          </c:extLst>
        </c:ser>
        <c:ser>
          <c:idx val="8"/>
          <c:order val="8"/>
          <c:tx>
            <c:strRef>
              <c:f>'Acumulado Anual'!$B$18</c:f>
              <c:strCache>
                <c:ptCount val="1"/>
                <c:pt idx="0">
                  <c:v>KYPROLIS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cat>
            <c:numRef>
              <c:f>'Acumulado Anual'!$CP$7:$CT$7</c:f>
              <c:numCache>
                <c:formatCode>mmm\-yy</c:formatCode>
                <c:ptCount val="5"/>
                <c:pt idx="0">
                  <c:v>43101</c:v>
                </c:pt>
                <c:pt idx="1">
                  <c:v>43132</c:v>
                </c:pt>
                <c:pt idx="2">
                  <c:v>43163</c:v>
                </c:pt>
                <c:pt idx="3">
                  <c:v>43194</c:v>
                </c:pt>
                <c:pt idx="4">
                  <c:v>43225</c:v>
                </c:pt>
              </c:numCache>
            </c:numRef>
          </c:cat>
          <c:val>
            <c:numRef>
              <c:f>'Acumulado Anual'!$CP$18:$CT$18</c:f>
              <c:numCache>
                <c:formatCode>General</c:formatCode>
                <c:ptCount val="5"/>
                <c:pt idx="0">
                  <c:v>61</c:v>
                </c:pt>
                <c:pt idx="1">
                  <c:v>77</c:v>
                </c:pt>
                <c:pt idx="2">
                  <c:v>51</c:v>
                </c:pt>
                <c:pt idx="3">
                  <c:v>56</c:v>
                </c:pt>
                <c:pt idx="4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6F-4A8F-A738-B8062E083A96}"/>
            </c:ext>
          </c:extLst>
        </c:ser>
        <c:ser>
          <c:idx val="9"/>
          <c:order val="9"/>
          <c:tx>
            <c:strRef>
              <c:f>'Acumulado Anual'!$B$16</c:f>
              <c:strCache>
                <c:ptCount val="1"/>
                <c:pt idx="0">
                  <c:v>REPATHA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cat>
            <c:numRef>
              <c:f>'Acumulado Anual'!$CP$7:$CT$7</c:f>
              <c:numCache>
                <c:formatCode>mmm\-yy</c:formatCode>
                <c:ptCount val="5"/>
                <c:pt idx="0">
                  <c:v>43101</c:v>
                </c:pt>
                <c:pt idx="1">
                  <c:v>43132</c:v>
                </c:pt>
                <c:pt idx="2">
                  <c:v>43163</c:v>
                </c:pt>
                <c:pt idx="3">
                  <c:v>43194</c:v>
                </c:pt>
                <c:pt idx="4">
                  <c:v>43225</c:v>
                </c:pt>
              </c:numCache>
            </c:numRef>
          </c:cat>
          <c:val>
            <c:numRef>
              <c:f>'Acumulado Anual'!$CP$16:$CT$16</c:f>
              <c:numCache>
                <c:formatCode>General</c:formatCode>
                <c:ptCount val="5"/>
                <c:pt idx="0">
                  <c:v>332</c:v>
                </c:pt>
                <c:pt idx="1">
                  <c:v>356</c:v>
                </c:pt>
                <c:pt idx="2">
                  <c:v>387</c:v>
                </c:pt>
                <c:pt idx="3">
                  <c:v>377</c:v>
                </c:pt>
                <c:pt idx="4">
                  <c:v>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6F-4A8F-A738-B8062E083A96}"/>
            </c:ext>
          </c:extLst>
        </c:ser>
        <c:ser>
          <c:idx val="10"/>
          <c:order val="10"/>
          <c:tx>
            <c:strRef>
              <c:f>'Acumulado Anual'!$B$17</c:f>
              <c:strCache>
                <c:ptCount val="1"/>
                <c:pt idx="0">
                  <c:v>BLINCYTO</c:v>
                </c:pt>
              </c:strCache>
            </c:strRef>
          </c:tx>
          <c:spPr>
            <a:ln w="2222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marker>
          <c:cat>
            <c:numRef>
              <c:f>'Acumulado Anual'!$CP$7:$CT$7</c:f>
              <c:numCache>
                <c:formatCode>mmm\-yy</c:formatCode>
                <c:ptCount val="5"/>
                <c:pt idx="0">
                  <c:v>43101</c:v>
                </c:pt>
                <c:pt idx="1">
                  <c:v>43132</c:v>
                </c:pt>
                <c:pt idx="2">
                  <c:v>43163</c:v>
                </c:pt>
                <c:pt idx="3">
                  <c:v>43194</c:v>
                </c:pt>
                <c:pt idx="4">
                  <c:v>43225</c:v>
                </c:pt>
              </c:numCache>
            </c:numRef>
          </c:cat>
          <c:val>
            <c:numRef>
              <c:f>'Acumulado Anual'!$CP$17:$CT$17</c:f>
              <c:numCache>
                <c:formatCode>General</c:formatCode>
                <c:ptCount val="5"/>
                <c:pt idx="0">
                  <c:v>88</c:v>
                </c:pt>
                <c:pt idx="1">
                  <c:v>30</c:v>
                </c:pt>
                <c:pt idx="2">
                  <c:v>37</c:v>
                </c:pt>
                <c:pt idx="3">
                  <c:v>30</c:v>
                </c:pt>
                <c:pt idx="4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6F-4A8F-A738-B8062E083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0106448"/>
        <c:axId val="770107008"/>
        <c:extLst/>
      </c:lineChart>
      <c:dateAx>
        <c:axId val="7701064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1" i="0" u="none" strike="noStrike" kern="1200" cap="all" spc="120" normalizeH="0" baseline="0">
                <a:solidFill>
                  <a:schemeClr val="dk1"/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s-MX"/>
          </a:p>
        </c:txPr>
        <c:crossAx val="770107008"/>
        <c:crosses val="autoZero"/>
        <c:auto val="1"/>
        <c:lblOffset val="100"/>
        <c:baseTimeUnit val="months"/>
      </c:dateAx>
      <c:valAx>
        <c:axId val="770107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s-MX"/>
          </a:p>
        </c:txPr>
        <c:crossAx val="770106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4810878106355799"/>
          <c:y val="1.6764667481443164E-2"/>
          <c:w val="0.79368913657679352"/>
          <c:h val="0.14369357943583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lt1"/>
    </a:solidFill>
    <a:ln w="3175" cap="flat" cmpd="sng" algn="ctr">
      <a:solidFill>
        <a:schemeClr val="accent4">
          <a:lumMod val="50000"/>
        </a:schemeClr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Calibri" panose="020F0502020204030204" pitchFamily="34" charset="0"/>
          <a:ea typeface="+mn-ea"/>
          <a:cs typeface="+mn-cs"/>
        </a:defRPr>
      </a:pPr>
      <a:endParaRPr lang="es-MX"/>
    </a:p>
  </c:txPr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587003</xdr:colOff>
      <xdr:row>3</xdr:row>
      <xdr:rowOff>77527</xdr:rowOff>
    </xdr:from>
    <xdr:to>
      <xdr:col>4</xdr:col>
      <xdr:colOff>44340</xdr:colOff>
      <xdr:row>7</xdr:row>
      <xdr:rowOff>33225</xdr:rowOff>
    </xdr:to>
    <xdr:pic>
      <xdr:nvPicPr>
        <xdr:cNvPr id="2" name="Imagen 1" descr="Descripción: http://ufesa.com.mx/imagenCorporativa/LogotipoJPG/LogoGrupo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6422" y="609155"/>
          <a:ext cx="775331" cy="653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107</xdr:col>
      <xdr:colOff>35718</xdr:colOff>
      <xdr:row>1</xdr:row>
      <xdr:rowOff>21431</xdr:rowOff>
    </xdr:from>
    <xdr:to>
      <xdr:col>108</xdr:col>
      <xdr:colOff>0</xdr:colOff>
      <xdr:row>4</xdr:row>
      <xdr:rowOff>123825</xdr:rowOff>
    </xdr:to>
    <xdr:pic>
      <xdr:nvPicPr>
        <xdr:cNvPr id="2" name="Imagen 1" descr="Descripción: http://ufesa.com.mx/imagenCorporativa/LogotipoJPG/LogoGrupo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15343" y="173831"/>
          <a:ext cx="735807" cy="559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485775</xdr:colOff>
      <xdr:row>22</xdr:row>
      <xdr:rowOff>85724</xdr:rowOff>
    </xdr:from>
    <xdr:to>
      <xdr:col>109</xdr:col>
      <xdr:colOff>476250</xdr:colOff>
      <xdr:row>40</xdr:row>
      <xdr:rowOff>9525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607219</xdr:colOff>
      <xdr:row>4</xdr:row>
      <xdr:rowOff>11906</xdr:rowOff>
    </xdr:from>
    <xdr:to>
      <xdr:col>4</xdr:col>
      <xdr:colOff>555302</xdr:colOff>
      <xdr:row>7</xdr:row>
      <xdr:rowOff>83343</xdr:rowOff>
    </xdr:to>
    <xdr:pic>
      <xdr:nvPicPr>
        <xdr:cNvPr id="2" name="Imagen 1" descr="Descripción: http://ufesa.com.mx/imagenCorporativa/LogotipoJPG/LogoGrupo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0844" y="738187"/>
          <a:ext cx="757708" cy="5834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285750</xdr:colOff>
      <xdr:row>2</xdr:row>
      <xdr:rowOff>107155</xdr:rowOff>
    </xdr:from>
    <xdr:to>
      <xdr:col>20</xdr:col>
      <xdr:colOff>245739</xdr:colOff>
      <xdr:row>6</xdr:row>
      <xdr:rowOff>166686</xdr:rowOff>
    </xdr:to>
    <xdr:pic>
      <xdr:nvPicPr>
        <xdr:cNvPr id="2" name="Imagen 1" descr="Descripción: http://ufesa.com.mx/imagenCorporativa/LogotipoJPG/LogoGrupo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0" y="440530"/>
          <a:ext cx="757708" cy="797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166688</xdr:colOff>
      <xdr:row>1</xdr:row>
      <xdr:rowOff>59531</xdr:rowOff>
    </xdr:from>
    <xdr:to>
      <xdr:col>7</xdr:col>
      <xdr:colOff>31427</xdr:colOff>
      <xdr:row>4</xdr:row>
      <xdr:rowOff>71437</xdr:rowOff>
    </xdr:to>
    <xdr:pic>
      <xdr:nvPicPr>
        <xdr:cNvPr id="2" name="Imagen 1" descr="Descripción: http://ufesa.com.mx/imagenCorporativa/LogotipoJPG/LogoGrupo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4532" y="226219"/>
          <a:ext cx="757708" cy="5834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369094</xdr:colOff>
      <xdr:row>1</xdr:row>
      <xdr:rowOff>59531</xdr:rowOff>
    </xdr:from>
    <xdr:to>
      <xdr:col>11</xdr:col>
      <xdr:colOff>1126802</xdr:colOff>
      <xdr:row>4</xdr:row>
      <xdr:rowOff>71437</xdr:rowOff>
    </xdr:to>
    <xdr:pic>
      <xdr:nvPicPr>
        <xdr:cNvPr id="2" name="Imagen 1" descr="Descripción: http://ufesa.com.mx/imagenCorporativa/LogotipoJPG/LogoGrupo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90594" y="250031"/>
          <a:ext cx="757708" cy="5834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294822</xdr:colOff>
      <xdr:row>2</xdr:row>
      <xdr:rowOff>45357</xdr:rowOff>
    </xdr:from>
    <xdr:to>
      <xdr:col>13</xdr:col>
      <xdr:colOff>1052530</xdr:colOff>
      <xdr:row>5</xdr:row>
      <xdr:rowOff>95816</xdr:rowOff>
    </xdr:to>
    <xdr:pic>
      <xdr:nvPicPr>
        <xdr:cNvPr id="2" name="Imagen 1" descr="Descripción: http://ufesa.com.mx/imagenCorporativa/LogotipoJPG/LogoGrupo.jp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9108" y="408214"/>
          <a:ext cx="757708" cy="5834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UGO RICARDO CORTES GONZALEZ" refreshedDate="43257.676797106484" missingItemsLimit="0" createdVersion="5" refreshedVersion="5" minRefreshableVersion="3" recordCount="2753">
  <cacheSource type="worksheet">
    <worksheetSource name="Tabla3"/>
  </cacheSource>
  <cacheFields count="12">
    <cacheField name="PROGRAMA" numFmtId="0">
      <sharedItems/>
    </cacheField>
    <cacheField name="FAMILIA" numFmtId="0">
      <sharedItems/>
    </cacheField>
    <cacheField name="PRODUCTO" numFmtId="0">
      <sharedItems count="16">
        <s v="ARANESP 300MCG/0.6ML JPRELL CAJ C/1"/>
        <s v="ARANESP 30MCG/0.3ML JPRELL CAJ C/4"/>
        <s v="ARANESP 40MCG/0.4ML JPRELL CAJ C/4"/>
        <s v="ARANESP 500MCG/1ML JPRELL CAJ C/1"/>
        <s v="ARANESP 60MCG/0.3ML JPRELL CAJ C/4"/>
        <s v="ARANESP 80MCG/0.4ML JGP CAJ C/1"/>
        <s v="BLINCYTO 35MCG FAM CAJ C/1"/>
        <s v="KYPROLIS 60MG FAM CAJ C/1"/>
        <s v="MIMPARA 30MG TAB CAJ C/30"/>
        <s v="NEULASTIM 6 mg/0.6 ml JGP CAJ C/1"/>
        <s v="NEUPOGEN 300 mcg/0.5 ml 1 JGP C/0.5 ml"/>
        <s v="NPLATE 250 mcg FAM C/1"/>
        <s v="PROLIA 60MG/1ML JPRELL CAJ C/1"/>
        <s v="REPATHA 140MG/ML PLP CAJ C/1"/>
        <s v="VECTIBIX 100MG/5ML F A CAJ C/1"/>
        <s v="XGEVA 120MG/1.7ML F A CAJ C/1"/>
      </sharedItems>
    </cacheField>
    <cacheField name="SUCURSAL" numFmtId="0">
      <sharedItems count="88">
        <s v="TLACOTALPAN"/>
        <s v="BOTIQUIN HOSPITAL ABC"/>
        <s v="LEON"/>
        <s v="ESCANDON"/>
        <s v="TLALPAN"/>
        <s v="CULIACAN"/>
        <s v="DIVISION DEL NORTE"/>
        <s v="PUEBLA 3"/>
        <s v="LEON 2"/>
        <s v="DURANGO"/>
        <s v="POLANCO"/>
        <s v="ROMA NORTE"/>
        <s v="GUADALAJARA 3"/>
        <s v="LINDAVISTA"/>
        <s v="CELAYA"/>
        <s v="MEXICALI"/>
        <s v="QUERETARO"/>
        <s v="SATELITE"/>
        <s v="ABC OBSERVATORIO"/>
        <s v="SAN LUIS POTOSI 2"/>
        <s v="CANCUN"/>
        <s v="MERIDA"/>
        <s v="CUERNAVACA"/>
        <s v="PUEBLA"/>
        <s v="PUEBLA 2"/>
        <s v="MONTERREY 2"/>
        <s v="ACAPULCO"/>
        <s v="HERMOSILLO"/>
        <s v="COLIMA"/>
        <s v="REYNOSA"/>
        <s v="TOLUCA"/>
        <s v="CENTRO"/>
        <s v="ZACATECAS"/>
        <s v="MONTERREY 5"/>
        <s v="LA PAZ"/>
        <s v="AGUASCALIENTES"/>
        <s v="MORELIA"/>
        <s v="VERACRUZ"/>
        <s v="MORELIA 2"/>
        <s v="SAN LUIS POTOSI"/>
        <s v="GUADALAJARA"/>
        <s v="AGUASCALIENTES 2"/>
        <s v="TLALPAN 2"/>
        <s v="CHIHUAHUA"/>
        <s v="MONTERREY 3"/>
        <s v="FARMACIA INTERNA MEDICA SUR"/>
        <s v="TOLUCA 2"/>
        <s v="TORREON"/>
        <s v="HERMOSILLO 2"/>
        <s v="IRAPUATO"/>
        <s v="LA VILLA"/>
        <s v="PRADO NORTE"/>
        <s v="TUXTLA GUTIERREZ"/>
        <s v="TAMPICO"/>
        <s v="BOSQUES"/>
        <s v="SANATORIO DURANGO"/>
        <s v="VILLA COAPA"/>
        <s v="JACARANDAS"/>
        <s v="SALTILLO"/>
        <s v="VILLAHERMOSA"/>
        <s v="XALAPA"/>
        <s v="IZTAPALAPA"/>
        <s v="OAXACA"/>
        <s v="PACHUCA"/>
        <s v="HOSPITAL TELETON DE ONCOLOGIA"/>
        <s v="VILLAHERMOSA 2"/>
        <s v="GUADALAJARA 2"/>
        <s v="MONTERREY 4"/>
        <s v="BOTIQUIN NACIONAL MONTE DE PIEDAD"/>
        <s v="TIJUANA 2"/>
        <s v="TIJUANA"/>
        <s v="MAZATLAN"/>
        <s v="PASTEUR"/>
        <s v="LOS MOCHIS"/>
        <s v="NOGALES"/>
        <s v="TEPIC"/>
        <s v="ABC SANTA FE"/>
        <s v="MERIDA 2"/>
        <s v="NUTRICION"/>
        <s v="CD VICTORIA"/>
        <s v="FUENTES DE SATELITE"/>
        <s v="CD JUAREZ 3 SENECU"/>
        <s v="CD OBREGON"/>
        <s v="MONTERREY 6"/>
        <s v="CD JUAREZ"/>
        <s v="URUAPAN"/>
        <s v="ZAMORA"/>
        <s v="CUERNAVACA 2"/>
      </sharedItems>
    </cacheField>
    <cacheField name="ESTADO" numFmtId="0">
      <sharedItems count="30">
        <s v="DISTRITO FEDERAL"/>
        <s v="GUANAJUATO"/>
        <s v="SINALOA"/>
        <s v="PUEBLA"/>
        <s v="DURANGO"/>
        <s v="JALISCO"/>
        <s v="BAJA CALIFORNIA"/>
        <s v="QUERETARO"/>
        <s v="ESTADO DE MEXICO"/>
        <s v="SAN LUIS POTOSI"/>
        <s v="QUINTANA ROO"/>
        <s v="YUCATAN"/>
        <s v="MORELOS"/>
        <s v="NUEVO LEON"/>
        <s v="GUERRERO"/>
        <s v="SONORA"/>
        <s v="COLIMA"/>
        <s v="TAMAULIPAS"/>
        <s v="ZACATECAS"/>
        <s v="BAJA CALIFORNIA SUR"/>
        <s v="AGUASCALIENTES"/>
        <s v="MICHOACAN"/>
        <s v="VERACRUZ"/>
        <s v="CHIHUAHUA"/>
        <s v="COAHUILA"/>
        <s v="CHIAPAS"/>
        <s v="TABASCO"/>
        <s v="OAXACA"/>
        <s v="HIDALGO"/>
        <s v="NAYARIT"/>
      </sharedItems>
    </cacheField>
    <cacheField name="TIPO DE CLIENTE" numFmtId="0">
      <sharedItems count="5">
        <s v="PARTICULARES"/>
        <s v="MOSTRADOR"/>
        <s v="B Y A"/>
        <s v="DESCENTRALIZADOS"/>
        <s v="VACUNAS"/>
      </sharedItems>
    </cacheField>
    <cacheField name="CLIENTE" numFmtId="0">
      <sharedItems count="159">
        <s v="HOSPITAL ESPAÑOL"/>
        <s v="BOTIQUIN HOSPITAL ABC"/>
        <s v="EFECTIVO"/>
        <s v="INTEGRAMED"/>
        <s v="OPERADORA DE HOSPITALES ANGELES (TLALPAN)"/>
        <s v="AXA SEGUROS (GASTOS MEDICOS MAYORES)"/>
        <s v="OPERADORA DE HOSPITALES ANGELES (GINECO OBSTETRICA)"/>
        <s v="OPERADORA DE HOSPITALES ANGELES (PUEBLA 3)"/>
        <s v="STAR MEDICA (SANTA FE)"/>
        <s v="OPERADORA DE HOSPITALES ANGELES (LEON 1 Y 2 )"/>
        <s v="CHRISTUS MUGUERZA PUEBLA"/>
        <s v="HOSPITAL DALINDE"/>
        <s v="BANAMEX SUBROGA"/>
        <s v="OPERADORA DE HOSPITALES ANGELES (GDL. 1 Y 2 )"/>
        <s v="GRUPO SEMEDIC DE MEXICO 2015"/>
        <s v="OPERADORA DE HOSPITALES ANGELES (LINDAVISTA)"/>
        <s v="CENTRO ONCOLOGICO DE QUERETARO SA DE CV"/>
        <s v="TELEFARMACOS EFECTIVO"/>
        <s v="HOSPITAL DEL COUNTRY"/>
        <s v="SANATORIO SAN JOSE(CONTADO)"/>
        <s v="HOSPITAL SAN JAVIER S.A. DE C.V."/>
        <s v="HOSPITAL SANTA MARIA CHAPALITA"/>
        <s v="UNIVERSIDAD DE GUANAJUATO VENTA DIRECTA"/>
        <s v="HOSPITAL MEXICO AMERICANO"/>
        <s v="C.I.M.A. (HERMOSILLO)"/>
        <s v="BBVA BANCOMER OPERADORA"/>
        <s v="SEGUROS INBURSA (GASTOS MEDICOS MAYORES) SUBROGA"/>
        <s v="BBVA BANCOMER INSTITUCION SUBROGA"/>
        <s v="HOSPITAL ABC OBSERVATORIO"/>
        <s v="CENTRAL DE ESPECIALIDADES"/>
        <s v="GREGORIO CAMPOS CABRERA"/>
        <s v="AXA ASSISTANCE SANTANDER SERFIN"/>
        <s v="CENTRO ONCOLOGICO BELENUS, S.C."/>
        <s v="STAR MEDICA AGUASCALIENTES"/>
        <s v="CIMA"/>
        <s v="FLORES Y REGALOS PEDREGAL"/>
        <s v="MEDICA SUR (BOTIQUIN)"/>
        <s v="METLIFE MEXICO SUBROGA"/>
        <s v="COI CENTRO ONCOLOGICO INTERNACIONAL (GUADALAJARA)"/>
        <s v="SEGUROS MONTERREY NEW YORK LIFE SUBROGA"/>
        <s v="OPERADORA DE HOSPITALES ANGELES (TORREON)"/>
        <s v="VITAMEDICA NACIONAL MONTE DE PIEDAD"/>
        <s v="BENEFICENCIA ESPAÑOLA (TAMPICO)"/>
        <s v="HOSPITAL REAL SAN JOSE"/>
        <s v="GRUPO NACIONAL PROVINCIAL (LINEA AZUL) SUBROGA"/>
        <s v="AXA ASSISTANCE BANOBRAS"/>
        <s v="HOSPITAL ARANDA DE LA PARRA"/>
        <s v="OPERADORA DE HOSPITALES ANGELES (ACOXPA)"/>
        <s v="SANATORIO GUADALUPANO DE CELAYA"/>
        <s v="OPERADORA DE HOSPITALES ANGELES (PRADO NORTE)"/>
        <s v="SCOTIABANK CRONICOS"/>
        <s v="INSTITUTO MEDICO PANAMERICANO"/>
        <s v="CENTRO MEDICO CULIACAN (CREDITO)"/>
        <s v="SCOTIABANK INVERLAT SUBROGA"/>
        <s v="FLORES Y REGALOS MOD COMISION NACIONAL BANCARIA"/>
        <s v="CLINICA DE MERIDA"/>
        <s v="NEFROLOGIA INTEGRAL DE CELAYA S.A. DE C.V."/>
        <s v="HOSPITAL LOMAS"/>
        <s v="OPERADORA HMG SA DE CV"/>
        <s v="MEDICA SUR ONCOLOGIA (BOTIQUIN)"/>
        <s v="STAR MEDICA VERACRUZ"/>
        <s v="PROMOTORA POBLANA"/>
        <s v="JOSE RODRIGO TORRES CURIEL"/>
        <s v="PROUNE HOSPITAL DE MARIA"/>
        <s v="NUEVO SANATORIO DURANGO SA DE CV"/>
        <s v="HOSPITAL DEL PRADO"/>
        <s v="CENTRO MEDICO DE TOLUCA"/>
        <s v="BENEFICENCIA ESPAÑOLA DE LA LAGUNA (CONSIGNACION)"/>
        <s v="ALMA MAGDALENA ASTORGA RAMOS"/>
        <s v="OCP OPERADORA CLINICA DEL PACIFICO SA DE CV"/>
        <s v="CENTRO HOSPITALARIO MAC (AGUASCALIENTES)"/>
        <s v="SEGUROS ATLAS (GASTOS MEDICOS MAYORES) SUBROGA"/>
        <s v="COI CENTRO ONCOLOGICO INTERNACIONAL (TLALPAN)"/>
        <s v="OPERADORA DE HOSPITALES ANGELES (METROPOLITANO)"/>
        <s v="HOSPITAL INFANTIL PRIVADO"/>
        <s v="CHRISTUS MUGUERZA"/>
        <s v="VITAMEDICA SUBROGA"/>
        <s v="OPERADORA DE HOSPITALES ANGELES (SERVICIO MEDICO SOCIAL)"/>
        <s v="FAR OSCAR LOZANO CASTAÑEDA (CONTADO)"/>
        <s v="SANATORIO FLORENCIA"/>
        <s v="ANDA SUBROGA"/>
        <s v="TAC TORRE MEDICA DE IRAPUATO SA DE CV"/>
        <s v="OPERADORA DE HOSPITALES ANGELES ( CD JUAREZ )"/>
        <s v="HOSPITAL SAN JOSE DE HERMOSILLO, S.A. DE C.V."/>
        <s v="OPERADORA DE HOSPITALES ANGELES (SANTA ELENA)"/>
        <s v="STAR MEDICA (LUNA PARK)"/>
        <s v="HOSPITAL Y CLINICA OCA"/>
        <s v="OPERADORA DE HOSPITALES ANGELES (MOCEL)"/>
        <s v="HOSPITAL PRIVADO SAN JOSE DE CIUDAD OBREGON (CREDITO)"/>
        <s v="OPERADORA DE HOSPITALES ANGELES (TIJUANA)"/>
        <s v="HOSPITEN MEXICO"/>
        <s v="STAR MEDICA (LOMAS VERDES)"/>
        <s v="OPERADORA DE HOSPITALES ANGELES (SUC. QUERETARO)"/>
        <s v="INSTITUCION GINECO OBSTETRICA Y DE PERINATOLOGIA"/>
        <s v="ASHER MEDICAL"/>
        <s v="HSBC - AXA ASSISTANCE"/>
        <s v="CENTRO DE ATENCION INTEGRAL EN ONCOLOGIA"/>
        <s v="HOSPITAL ALMATER EXTERNA"/>
        <s v="SISTEMAS MEDICOS NACIONALES (PRIVADO)"/>
        <s v="HEMATOLOGICA ALTA ESPECIALIDAD"/>
        <s v="ONCOLOGICA DE PUEBLA"/>
        <s v="SANATORIO SAN JOSE"/>
        <s v="SOCIEDAD DE BENEFICENCIA ESPAÑOLA (SAN LUIS POTOSI)"/>
        <s v="UNIDAD MEDICA LA PURISIMA SA DE CV"/>
        <s v="MUGUERZA DEL PARQUE"/>
        <s v="FAR OPERADORA SAN ANGEL INN SA DE CV CONTADO"/>
        <s v="ADMINISTRADORA HOSPITALARIA S.A. DE C.V."/>
        <s v="CORPORATIVO HOSPITAL SATELITE"/>
        <s v="HEMATOLOGIA INTEGRAL Y ESTUDIOS ESPECIALIZADOS"/>
        <s v="CEMSI, S.A. DE C.V."/>
        <s v="HOSPITAL GALENIA"/>
        <s v="INSTITUTO CHIHUAHUENSE DE SALUD"/>
        <s v="GRUPO AMIGOS DE NIÑOS AFECTADOS DE CANCER I.A.P."/>
        <s v="STAR MEDICA (QUERETARO)"/>
        <s v="HOSPITAL ROJAS"/>
        <s v="ASESORIA MEDICA RADIOLOGICA BANRURAL (SUBROGA)"/>
        <s v="SEGUROS SURA SA DE CV"/>
        <s v="UABCS"/>
        <s v="GRUPO MEDICO DEL PRADO (CREDITO)"/>
        <s v="VALLE DE MEXICO"/>
        <s v="AXA SALUD"/>
        <s v="EXCEL"/>
        <s v="CENTRO DE INFUSION DE REUMATOLOGIA CLINICA DE PUEB"/>
        <s v="MOISES DEL AGUILA MARTINEZ"/>
        <s v="HOSPITAL CONCORDIA"/>
        <s v="DANIEL OMAR GARCIA HERNANDEZ"/>
        <s v="SEGUROS MONTERREY EFECTIVO"/>
        <s v="TRABAJO SOCIAL HOSPITAL MUJER"/>
        <s v="HERNANDEZ LOPEZ LUIS ARTURO"/>
        <s v="FAR JS SALUD SA DE CV CONTADO"/>
        <s v="MEDICAL QUIRURGICA HENDAD SA DE CV"/>
        <s v="CLINICA HOSPITAL SAN JOSE DE NAVOJOA"/>
        <s v="DIAZ PADILLA MARTHA ROSA"/>
        <s v="EFECTIVO TLACOTALPAN"/>
        <s v="ESCOBAR ARRIAGA ELIZABETH"/>
        <s v="CLINICA PARA SOPORTE DEL PACIENTE CON DOLOR"/>
        <s v="EMPLEADOS ABC"/>
        <s v="INTERNATIONAL MEDICAL SOLUTIONS"/>
        <s v="HOSPITAL FRAY JUAN DE SAN MIGUEL DE URUAPAN S.A. DE C.V."/>
        <s v="CENTRO MEDICO COLIMA"/>
        <s v="ONCOGEN"/>
        <s v="ONCO QUALITY CARE (CREDITO)"/>
        <s v="HOSPITAL ALMATER INTERNA"/>
        <s v="PROYECTO XTANDI ASOFARMA"/>
        <s v="ERNESTO CONTRERAS Y ASOCIADOS"/>
        <s v="OPERADORA DE HOSPITALES ANGELES (MONTERREY)"/>
        <s v="SOCIEDAD ADMINISTRADORA DE SERVICIOS DE SALUD S.C."/>
        <s v="PAULINO ALFARO RAMIREZ"/>
        <s v="OPCION DE TRATAMIENTO DE CANCER S.C."/>
        <s v="JORGE TOKUNAGA FUJIGAKI"/>
        <s v="BUPA COMPAÑÍA DE SEGUROS"/>
        <s v="MEDICA AZUL"/>
        <s v="BENEFICENCIA ESPAÑOLA (PUEBLA)"/>
        <s v="PATRONATO DE APOYO DE HOSPITAL GENERAL"/>
        <s v="DIOCESIS DE TEPIC AR"/>
        <s v="CHSISI SALUD CREDITO"/>
        <s v="BECERRA RUEDA OSCAR FERNANDO"/>
        <s v="CANCUN CANCER INSTITUTE"/>
        <s v="TRATAMIENTOS INDIVIDUALIZADOS SA DE CV"/>
      </sharedItems>
    </cacheField>
    <cacheField name="MEDICO" numFmtId="0">
      <sharedItems/>
    </cacheField>
    <cacheField name="STATUS DE PIEZAS" numFmtId="0">
      <sharedItems/>
    </cacheField>
    <cacheField name="FECHA DE VENTA" numFmtId="0">
      <sharedItems containsSemiMixedTypes="0" containsNonDate="0" containsDate="1" containsString="0" minDate="2018-05-01T00:00:00" maxDate="2018-06-01T00:00:00"/>
    </cacheField>
    <cacheField name="PZAS MES ACTUAL" numFmtId="1">
      <sharedItems containsSemiMixedTypes="0" containsString="0" containsNumber="1" containsInteger="1" minValue="1" maxValue="25"/>
    </cacheField>
    <cacheField name="% CREC." numFmtId="0" formula=" (#NAME?/#NAME?)-1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53">
  <r>
    <s v="SIN PROGRAMA"/>
    <s v="ARANESP"/>
    <x v="0"/>
    <x v="0"/>
    <x v="0"/>
    <x v="0"/>
    <x v="0"/>
    <s v="HOSPITAL ESPAÑOL"/>
    <s v="VENTA"/>
    <d v="2018-05-01T00:00:00"/>
    <n v="1"/>
  </r>
  <r>
    <s v="SIN PROGRAMA"/>
    <s v="ARANESP"/>
    <x v="0"/>
    <x v="1"/>
    <x v="0"/>
    <x v="0"/>
    <x v="1"/>
    <s v="SIN INFORMACION"/>
    <s v="VENTA"/>
    <d v="2018-05-01T00:00:00"/>
    <n v="2"/>
  </r>
  <r>
    <s v="SIN PROGRAMA"/>
    <s v="ARANESP"/>
    <x v="0"/>
    <x v="2"/>
    <x v="1"/>
    <x v="1"/>
    <x v="2"/>
    <s v="SIN INFORMACION"/>
    <s v="VENTA"/>
    <d v="2018-05-02T00:00:00"/>
    <n v="1"/>
  </r>
  <r>
    <s v="SIN PROGRAMA"/>
    <s v="ARANESP"/>
    <x v="0"/>
    <x v="3"/>
    <x v="0"/>
    <x v="2"/>
    <x v="3"/>
    <s v="ENRIQUEZ LUIS ENRIQUE"/>
    <s v="VENTA"/>
    <d v="2018-05-03T00:00:00"/>
    <n v="3"/>
  </r>
  <r>
    <s v="SIN PROGRAMA"/>
    <s v="ARANESP"/>
    <x v="0"/>
    <x v="4"/>
    <x v="0"/>
    <x v="0"/>
    <x v="4"/>
    <s v="OPERADORA DE HOSPITALES ANGELES (PEDREGAL)"/>
    <s v="VENTA"/>
    <d v="2018-05-03T00:00:00"/>
    <n v="1"/>
  </r>
  <r>
    <s v="SIN PROGRAMA"/>
    <s v="ARANESP"/>
    <x v="0"/>
    <x v="5"/>
    <x v="2"/>
    <x v="2"/>
    <x v="5"/>
    <s v="LOPEZ LORBEN"/>
    <s v="VENTA"/>
    <d v="2018-05-04T00:00:00"/>
    <n v="1"/>
  </r>
  <r>
    <s v="SIN PROGRAMA"/>
    <s v="ARANESP"/>
    <x v="0"/>
    <x v="1"/>
    <x v="0"/>
    <x v="0"/>
    <x v="1"/>
    <s v="SIN INFORMACION"/>
    <s v="VENTA"/>
    <d v="2018-05-04T00:00:00"/>
    <n v="2"/>
  </r>
  <r>
    <s v="SIN PROGRAMA"/>
    <s v="ARANESP"/>
    <x v="0"/>
    <x v="0"/>
    <x v="0"/>
    <x v="0"/>
    <x v="6"/>
    <s v="OPERADORA DE HOSPITALES ANGELES (GINECO OBSTETRICA)"/>
    <s v="VENTA"/>
    <d v="2018-05-06T00:00:00"/>
    <n v="1"/>
  </r>
  <r>
    <s v="SIN PROGRAMA"/>
    <s v="ARANESP"/>
    <x v="0"/>
    <x v="6"/>
    <x v="0"/>
    <x v="1"/>
    <x v="2"/>
    <s v="SIN INFORMACION"/>
    <s v="VENTA"/>
    <d v="2018-05-07T00:00:00"/>
    <n v="10"/>
  </r>
  <r>
    <s v="SIN PROGRAMA"/>
    <s v="ARANESP"/>
    <x v="0"/>
    <x v="7"/>
    <x v="3"/>
    <x v="0"/>
    <x v="7"/>
    <s v="OPERADORA DE HOSPITALES ANGELES (PUEBLA 3)"/>
    <s v="VENTA"/>
    <d v="2018-05-07T00:00:00"/>
    <n v="4"/>
  </r>
  <r>
    <s v="SIN PROGRAMA"/>
    <s v="ARANESP"/>
    <x v="0"/>
    <x v="0"/>
    <x v="0"/>
    <x v="0"/>
    <x v="8"/>
    <s v="STAR MEDICA (CENTRO)"/>
    <s v="VENTA"/>
    <d v="2018-05-07T00:00:00"/>
    <n v="1"/>
  </r>
  <r>
    <s v="SIN PROGRAMA"/>
    <s v="ARANESP"/>
    <x v="0"/>
    <x v="6"/>
    <x v="0"/>
    <x v="1"/>
    <x v="2"/>
    <s v="SIN INFORMACION"/>
    <s v="VENTA"/>
    <d v="2018-05-09T00:00:00"/>
    <n v="1"/>
  </r>
  <r>
    <s v="SIN PROGRAMA"/>
    <s v="ARANESP"/>
    <x v="0"/>
    <x v="2"/>
    <x v="1"/>
    <x v="1"/>
    <x v="2"/>
    <s v="SIN INFORMACION"/>
    <s v="VENTA"/>
    <d v="2018-05-09T00:00:00"/>
    <n v="1"/>
  </r>
  <r>
    <s v="SIN PROGRAMA"/>
    <s v="ARANESP"/>
    <x v="0"/>
    <x v="8"/>
    <x v="1"/>
    <x v="1"/>
    <x v="2"/>
    <s v="SIN INFORMACION"/>
    <s v="VENTA"/>
    <d v="2018-05-09T00:00:00"/>
    <n v="1"/>
  </r>
  <r>
    <s v="SIN PROGRAMA"/>
    <s v="ARANESP"/>
    <x v="0"/>
    <x v="3"/>
    <x v="0"/>
    <x v="0"/>
    <x v="6"/>
    <s v="OPERADORA DE HOSPITALES ANGELES (GINECO OBSTETRICA)"/>
    <s v="VENTA"/>
    <d v="2018-05-10T00:00:00"/>
    <n v="1"/>
  </r>
  <r>
    <s v="SIN PROGRAMA"/>
    <s v="ARANESP"/>
    <x v="0"/>
    <x v="2"/>
    <x v="1"/>
    <x v="0"/>
    <x v="9"/>
    <s v="OPERADORA DE HOSPITALES ANGELES (LEON 1 Y 2)"/>
    <s v="VENTA"/>
    <d v="2018-05-10T00:00:00"/>
    <n v="1"/>
  </r>
  <r>
    <s v="SIN PROGRAMA"/>
    <s v="ARANESP"/>
    <x v="0"/>
    <x v="7"/>
    <x v="3"/>
    <x v="0"/>
    <x v="10"/>
    <s v="CHRISTUS MUGUERZA"/>
    <s v="VENTA"/>
    <d v="2018-05-10T00:00:00"/>
    <n v="1"/>
  </r>
  <r>
    <s v="SIN PROGRAMA"/>
    <s v="ARANESP"/>
    <x v="0"/>
    <x v="0"/>
    <x v="0"/>
    <x v="0"/>
    <x v="11"/>
    <s v="HOSPITAL DALINDE"/>
    <s v="VENTA"/>
    <d v="2018-05-10T00:00:00"/>
    <n v="1"/>
  </r>
  <r>
    <s v="SIN PROGRAMA"/>
    <s v="ARANESP"/>
    <x v="0"/>
    <x v="5"/>
    <x v="2"/>
    <x v="2"/>
    <x v="5"/>
    <s v="LOPEZ LORBEN"/>
    <s v="VENTA"/>
    <d v="2018-05-12T00:00:00"/>
    <n v="1"/>
  </r>
  <r>
    <s v="SIN PROGRAMA"/>
    <s v="ARANESP"/>
    <x v="0"/>
    <x v="9"/>
    <x v="4"/>
    <x v="1"/>
    <x v="2"/>
    <s v="SIN INFORMACION"/>
    <s v="VENTA"/>
    <d v="2018-05-12T00:00:00"/>
    <n v="1"/>
  </r>
  <r>
    <s v="SIN PROGRAMA"/>
    <s v="ARANESP"/>
    <x v="0"/>
    <x v="10"/>
    <x v="0"/>
    <x v="2"/>
    <x v="12"/>
    <s v="SIN INFORMACION"/>
    <s v="VENTA"/>
    <d v="2018-05-14T00:00:00"/>
    <n v="1"/>
  </r>
  <r>
    <s v="SIN PROGRAMA"/>
    <s v="ARANESP"/>
    <x v="0"/>
    <x v="10"/>
    <x v="0"/>
    <x v="0"/>
    <x v="0"/>
    <s v="HOSPITAL ESPAÑOL"/>
    <s v="VENTA"/>
    <d v="2018-05-14T00:00:00"/>
    <n v="1"/>
  </r>
  <r>
    <s v="SIN PROGRAMA"/>
    <s v="ARANESP"/>
    <x v="0"/>
    <x v="7"/>
    <x v="3"/>
    <x v="0"/>
    <x v="7"/>
    <s v="OPERADORA DE HOSPITALES ANGELES (PUEBLA 3)"/>
    <s v="VENTA"/>
    <d v="2018-05-14T00:00:00"/>
    <n v="4"/>
  </r>
  <r>
    <s v="SIN PROGRAMA"/>
    <s v="ARANESP"/>
    <x v="0"/>
    <x v="0"/>
    <x v="0"/>
    <x v="0"/>
    <x v="0"/>
    <s v="HOSPITAL ESPAÑOL"/>
    <s v="VENTA"/>
    <d v="2018-05-14T00:00:00"/>
    <n v="1"/>
  </r>
  <r>
    <s v="SIN PROGRAMA"/>
    <s v="ARANESP"/>
    <x v="0"/>
    <x v="4"/>
    <x v="0"/>
    <x v="0"/>
    <x v="4"/>
    <s v="OPERADORA DE HOSPITALES ANGELES (PEDREGAL)"/>
    <s v="VENTA"/>
    <d v="2018-05-14T00:00:00"/>
    <n v="2"/>
  </r>
  <r>
    <s v="SIN PROGRAMA"/>
    <s v="ARANESP"/>
    <x v="0"/>
    <x v="11"/>
    <x v="0"/>
    <x v="0"/>
    <x v="8"/>
    <s v="STAR MEDICA (CENTRO)"/>
    <s v="VENTA"/>
    <d v="2018-05-15T00:00:00"/>
    <n v="4"/>
  </r>
  <r>
    <s v="SIN PROGRAMA"/>
    <s v="ARANESP"/>
    <x v="0"/>
    <x v="12"/>
    <x v="5"/>
    <x v="1"/>
    <x v="2"/>
    <s v="SIN INFORMACION"/>
    <s v="VENTA"/>
    <d v="2018-05-16T00:00:00"/>
    <n v="1"/>
  </r>
  <r>
    <s v="SIN PROGRAMA"/>
    <s v="ARANESP"/>
    <x v="0"/>
    <x v="12"/>
    <x v="5"/>
    <x v="0"/>
    <x v="13"/>
    <s v="OPERADORA DE HOSPITALES ANGELES (GDL 1 Y 2)"/>
    <s v="VENTA"/>
    <d v="2018-05-16T00:00:00"/>
    <n v="1"/>
  </r>
  <r>
    <s v="SIN PROGRAMA"/>
    <s v="ARANESP"/>
    <x v="0"/>
    <x v="2"/>
    <x v="1"/>
    <x v="1"/>
    <x v="2"/>
    <s v="SIN INFORMACION"/>
    <s v="VENTA"/>
    <d v="2018-05-16T00:00:00"/>
    <n v="1"/>
  </r>
  <r>
    <s v="SIN PROGRAMA"/>
    <s v="ARANESP"/>
    <x v="0"/>
    <x v="1"/>
    <x v="0"/>
    <x v="0"/>
    <x v="1"/>
    <s v="SIN INFORMACION"/>
    <s v="VENTA"/>
    <d v="2018-05-16T00:00:00"/>
    <n v="2"/>
  </r>
  <r>
    <s v="SIN PROGRAMA"/>
    <s v="ARANESP"/>
    <x v="0"/>
    <x v="13"/>
    <x v="0"/>
    <x v="2"/>
    <x v="14"/>
    <s v="FLORES LUZ VICTORIA"/>
    <s v="VENTA"/>
    <d v="2018-05-17T00:00:00"/>
    <n v="4"/>
  </r>
  <r>
    <s v="SIN PROGRAMA"/>
    <s v="ARANESP"/>
    <x v="0"/>
    <x v="14"/>
    <x v="1"/>
    <x v="1"/>
    <x v="2"/>
    <s v="SIN INFORMACION"/>
    <s v="VENTA"/>
    <d v="2018-05-18T00:00:00"/>
    <n v="1"/>
  </r>
  <r>
    <s v="SIN PROGRAMA"/>
    <s v="ARANESP"/>
    <x v="0"/>
    <x v="5"/>
    <x v="2"/>
    <x v="2"/>
    <x v="5"/>
    <s v="LOPEZ LORBEN"/>
    <s v="VENTA"/>
    <d v="2018-05-18T00:00:00"/>
    <n v="1"/>
  </r>
  <r>
    <s v="SIN PROGRAMA"/>
    <s v="ARANESP"/>
    <x v="0"/>
    <x v="13"/>
    <x v="0"/>
    <x v="0"/>
    <x v="15"/>
    <s v="OPERADORA DE HOSPITALES ANGELES (LINDAVISTA)"/>
    <s v="VENTA"/>
    <d v="2018-05-18T00:00:00"/>
    <n v="1"/>
  </r>
  <r>
    <s v="SIN PROGRAMA"/>
    <s v="ARANESP"/>
    <x v="0"/>
    <x v="15"/>
    <x v="6"/>
    <x v="1"/>
    <x v="2"/>
    <s v="SIN INFORMACION"/>
    <s v="VENTA"/>
    <d v="2018-05-18T00:00:00"/>
    <n v="1"/>
  </r>
  <r>
    <s v="SIN PROGRAMA"/>
    <s v="ARANESP"/>
    <x v="0"/>
    <x v="16"/>
    <x v="7"/>
    <x v="0"/>
    <x v="16"/>
    <s v="SIN INFORMACION"/>
    <s v="VENTA"/>
    <d v="2018-05-18T00:00:00"/>
    <n v="1"/>
  </r>
  <r>
    <s v="SIN PROGRAMA"/>
    <s v="ARANESP"/>
    <x v="0"/>
    <x v="11"/>
    <x v="0"/>
    <x v="0"/>
    <x v="15"/>
    <s v="OPERADORA DE HOSPITALES ANGELES (LINDAVISTA)"/>
    <s v="VENTA"/>
    <d v="2018-05-19T00:00:00"/>
    <n v="1"/>
  </r>
  <r>
    <s v="SIN PROGRAMA"/>
    <s v="ARANESP"/>
    <x v="0"/>
    <x v="4"/>
    <x v="0"/>
    <x v="0"/>
    <x v="4"/>
    <s v="OPERADORA DE HOSPITALES ANGELES (PEDREGAL)"/>
    <s v="VENTA"/>
    <d v="2018-05-21T00:00:00"/>
    <n v="2"/>
  </r>
  <r>
    <s v="SIN PROGRAMA"/>
    <s v="ARANESP"/>
    <x v="0"/>
    <x v="12"/>
    <x v="5"/>
    <x v="1"/>
    <x v="2"/>
    <s v="SIN INFORMACION"/>
    <s v="VENTA"/>
    <d v="2018-05-22T00:00:00"/>
    <n v="1"/>
  </r>
  <r>
    <s v="SIN PROGRAMA"/>
    <s v="ARANESP"/>
    <x v="0"/>
    <x v="2"/>
    <x v="1"/>
    <x v="0"/>
    <x v="9"/>
    <s v="OPERADORA DE HOSPITALES ANGELES (LEON 1 Y 2)"/>
    <s v="VENTA"/>
    <d v="2018-05-23T00:00:00"/>
    <n v="1"/>
  </r>
  <r>
    <s v="SIN PROGRAMA"/>
    <s v="ARANESP"/>
    <x v="0"/>
    <x v="16"/>
    <x v="7"/>
    <x v="1"/>
    <x v="17"/>
    <s v="LOARCA PIÑA LUIS MARTIN"/>
    <s v="VENTA"/>
    <d v="2018-05-23T00:00:00"/>
    <n v="1"/>
  </r>
  <r>
    <s v="SIN PROGRAMA"/>
    <s v="ARANESP"/>
    <x v="0"/>
    <x v="17"/>
    <x v="8"/>
    <x v="0"/>
    <x v="15"/>
    <s v="OPERADORA DE HOSPITALES ANGELES (LINDAVISTA)"/>
    <s v="VENTA"/>
    <d v="2018-05-23T00:00:00"/>
    <n v="1"/>
  </r>
  <r>
    <s v="SIN PROGRAMA"/>
    <s v="ARANESP"/>
    <x v="0"/>
    <x v="16"/>
    <x v="7"/>
    <x v="0"/>
    <x v="16"/>
    <s v="SIN INFORMACION"/>
    <s v="VENTA"/>
    <d v="2018-05-24T00:00:00"/>
    <n v="1"/>
  </r>
  <r>
    <s v="SIN PROGRAMA"/>
    <s v="ARANESP"/>
    <x v="0"/>
    <x v="18"/>
    <x v="0"/>
    <x v="1"/>
    <x v="2"/>
    <s v="SIN INFORMACION"/>
    <s v="VENTA"/>
    <d v="2018-05-25T00:00:00"/>
    <n v="1"/>
  </r>
  <r>
    <s v="SIN PROGRAMA"/>
    <s v="ARANESP"/>
    <x v="0"/>
    <x v="9"/>
    <x v="4"/>
    <x v="1"/>
    <x v="2"/>
    <s v="SIN INFORMACION"/>
    <s v="VENTA"/>
    <d v="2018-05-25T00:00:00"/>
    <n v="1"/>
  </r>
  <r>
    <s v="SIN PROGRAMA"/>
    <s v="ARANESP"/>
    <x v="0"/>
    <x v="11"/>
    <x v="0"/>
    <x v="0"/>
    <x v="8"/>
    <s v="STAR MEDICA (CENTRO)"/>
    <s v="VENTA"/>
    <d v="2018-05-25T00:00:00"/>
    <n v="1"/>
  </r>
  <r>
    <s v="SIN PROGRAMA"/>
    <s v="ARANESP"/>
    <x v="0"/>
    <x v="12"/>
    <x v="5"/>
    <x v="0"/>
    <x v="18"/>
    <s v="SIN INFORMACION"/>
    <s v="VENTA"/>
    <d v="2018-05-26T00:00:00"/>
    <n v="1"/>
  </r>
  <r>
    <s v="SIN PROGRAMA"/>
    <s v="ARANESP"/>
    <x v="0"/>
    <x v="11"/>
    <x v="0"/>
    <x v="0"/>
    <x v="19"/>
    <s v="SANATORIO SAN JOSE"/>
    <s v="VENTA"/>
    <d v="2018-05-26T00:00:00"/>
    <n v="1"/>
  </r>
  <r>
    <s v="SIN PROGRAMA"/>
    <s v="ARANESP"/>
    <x v="0"/>
    <x v="19"/>
    <x v="9"/>
    <x v="1"/>
    <x v="2"/>
    <s v="SIN INFORMACION"/>
    <s v="VENTA"/>
    <d v="2018-05-26T00:00:00"/>
    <n v="1"/>
  </r>
  <r>
    <s v="SIN PROGRAMA"/>
    <s v="ARANESP"/>
    <x v="0"/>
    <x v="12"/>
    <x v="5"/>
    <x v="0"/>
    <x v="20"/>
    <s v="SIN INFORMACION"/>
    <s v="VENTA"/>
    <d v="2018-05-28T00:00:00"/>
    <n v="1"/>
  </r>
  <r>
    <s v="SIN PROGRAMA"/>
    <s v="ARANESP"/>
    <x v="0"/>
    <x v="13"/>
    <x v="0"/>
    <x v="0"/>
    <x v="15"/>
    <s v="OPERADORA DE HOSPITALES ANGELES (LINDAVISTA)"/>
    <s v="VENTA"/>
    <d v="2018-05-28T00:00:00"/>
    <n v="1"/>
  </r>
  <r>
    <s v="SIN PROGRAMA"/>
    <s v="ARANESP"/>
    <x v="0"/>
    <x v="7"/>
    <x v="3"/>
    <x v="0"/>
    <x v="7"/>
    <s v="OPERADORA DE HOSPITALES ANGELES (PUEBLA 3)"/>
    <s v="VENTA"/>
    <d v="2018-05-28T00:00:00"/>
    <n v="2"/>
  </r>
  <r>
    <s v="SIN PROGRAMA"/>
    <s v="ARANESP"/>
    <x v="0"/>
    <x v="4"/>
    <x v="0"/>
    <x v="0"/>
    <x v="4"/>
    <s v="OPERADORA DE HOSPITALES ANGELES (PEDREGAL)"/>
    <s v="VENTA"/>
    <d v="2018-05-28T00:00:00"/>
    <n v="1"/>
  </r>
  <r>
    <s v="SIN PROGRAMA"/>
    <s v="ARANESP"/>
    <x v="0"/>
    <x v="20"/>
    <x v="10"/>
    <x v="1"/>
    <x v="17"/>
    <s v="CARRILLO JULIAN JAVIER"/>
    <s v="VENTA"/>
    <d v="2018-05-29T00:00:00"/>
    <n v="1"/>
  </r>
  <r>
    <s v="SIN PROGRAMA"/>
    <s v="ARANESP"/>
    <x v="0"/>
    <x v="12"/>
    <x v="5"/>
    <x v="1"/>
    <x v="2"/>
    <s v="SIN INFORMACION"/>
    <s v="VENTA"/>
    <d v="2018-05-29T00:00:00"/>
    <n v="1"/>
  </r>
  <r>
    <s v="SIN PROGRAMA"/>
    <s v="ARANESP"/>
    <x v="0"/>
    <x v="21"/>
    <x v="11"/>
    <x v="2"/>
    <x v="5"/>
    <s v="CEBALLOS ADRIAN ALEJANDRO"/>
    <s v="VENTA"/>
    <d v="2018-05-29T00:00:00"/>
    <n v="1"/>
  </r>
  <r>
    <s v="SIN PROGRAMA"/>
    <s v="ARANESP"/>
    <x v="0"/>
    <x v="15"/>
    <x v="6"/>
    <x v="1"/>
    <x v="2"/>
    <s v="SIN INFORMACION"/>
    <s v="VENTA"/>
    <d v="2018-05-29T00:00:00"/>
    <n v="1"/>
  </r>
  <r>
    <s v="SIN PROGRAMA"/>
    <s v="ARANESP"/>
    <x v="0"/>
    <x v="22"/>
    <x v="12"/>
    <x v="1"/>
    <x v="17"/>
    <s v="SIN INFORMACION"/>
    <s v="VENTA"/>
    <d v="2018-05-30T00:00:00"/>
    <n v="1"/>
  </r>
  <r>
    <s v="SIN PROGRAMA"/>
    <s v="ARANESP"/>
    <x v="0"/>
    <x v="12"/>
    <x v="5"/>
    <x v="0"/>
    <x v="13"/>
    <s v="OPERADORA DE HOSPITALES ANGELES (GDL 1 Y 2)"/>
    <s v="VENTA"/>
    <d v="2018-05-31T00:00:00"/>
    <n v="1"/>
  </r>
  <r>
    <s v="SIN PROGRAMA"/>
    <s v="ARANESP"/>
    <x v="0"/>
    <x v="2"/>
    <x v="1"/>
    <x v="1"/>
    <x v="2"/>
    <s v="SIN INFORMACION"/>
    <s v="VENTA"/>
    <d v="2018-05-31T00:00:00"/>
    <n v="1"/>
  </r>
  <r>
    <s v="SIN PROGRAMA"/>
    <s v="ARANESP"/>
    <x v="1"/>
    <x v="23"/>
    <x v="3"/>
    <x v="1"/>
    <x v="2"/>
    <s v="SIN INFORMACION"/>
    <s v="VENTA"/>
    <d v="2018-05-02T00:00:00"/>
    <n v="1"/>
  </r>
  <r>
    <s v="SIN PROGRAMA"/>
    <s v="ARANESP"/>
    <x v="1"/>
    <x v="21"/>
    <x v="11"/>
    <x v="1"/>
    <x v="2"/>
    <s v="SIN INFORMACION"/>
    <s v="VENTA"/>
    <d v="2018-05-08T00:00:00"/>
    <n v="1"/>
  </r>
  <r>
    <s v="SIN PROGRAMA"/>
    <s v="ARANESP"/>
    <x v="1"/>
    <x v="5"/>
    <x v="2"/>
    <x v="1"/>
    <x v="2"/>
    <s v="SIN INFORMACION"/>
    <s v="VENTA"/>
    <d v="2018-05-16T00:00:00"/>
    <n v="1"/>
  </r>
  <r>
    <s v="SIN PROGRAMA"/>
    <s v="ARANESP"/>
    <x v="1"/>
    <x v="24"/>
    <x v="3"/>
    <x v="1"/>
    <x v="2"/>
    <s v="SIN INFORMACION"/>
    <s v="VENTA"/>
    <d v="2018-05-16T00:00:00"/>
    <n v="1"/>
  </r>
  <r>
    <s v="SIN PROGRAMA"/>
    <s v="ARANESP"/>
    <x v="1"/>
    <x v="25"/>
    <x v="13"/>
    <x v="1"/>
    <x v="17"/>
    <s v="LINARES EMMA ESTELA"/>
    <s v="VENTA"/>
    <d v="2018-05-17T00:00:00"/>
    <n v="1"/>
  </r>
  <r>
    <s v="SIN PROGRAMA"/>
    <s v="ARANESP"/>
    <x v="1"/>
    <x v="11"/>
    <x v="0"/>
    <x v="1"/>
    <x v="2"/>
    <s v="SIN INFORMACION"/>
    <s v="VENTA"/>
    <d v="2018-05-17T00:00:00"/>
    <n v="1"/>
  </r>
  <r>
    <s v="SIN PROGRAMA"/>
    <s v="ARANESP"/>
    <x v="1"/>
    <x v="19"/>
    <x v="9"/>
    <x v="1"/>
    <x v="2"/>
    <s v="SIN INFORMACION"/>
    <s v="VENTA"/>
    <d v="2018-05-17T00:00:00"/>
    <n v="1"/>
  </r>
  <r>
    <s v="SIN PROGRAMA"/>
    <s v="ARANESP"/>
    <x v="1"/>
    <x v="12"/>
    <x v="5"/>
    <x v="0"/>
    <x v="21"/>
    <s v="HOSPITAL SANTA MARIA CHAPALITA"/>
    <s v="VENTA"/>
    <d v="2018-05-19T00:00:00"/>
    <n v="1"/>
  </r>
  <r>
    <s v="SIN PROGRAMA"/>
    <s v="ARANESP"/>
    <x v="1"/>
    <x v="26"/>
    <x v="14"/>
    <x v="1"/>
    <x v="2"/>
    <s v="SIN INFORMACION"/>
    <s v="VENTA"/>
    <d v="2018-05-22T00:00:00"/>
    <n v="1"/>
  </r>
  <r>
    <s v="SIN PROGRAMA"/>
    <s v="ARANESP"/>
    <x v="1"/>
    <x v="17"/>
    <x v="8"/>
    <x v="1"/>
    <x v="2"/>
    <s v="SIN INFORMACION"/>
    <s v="VENTA"/>
    <d v="2018-05-22T00:00:00"/>
    <n v="1"/>
  </r>
  <r>
    <s v="SIN PROGRAMA"/>
    <s v="ARANESP"/>
    <x v="1"/>
    <x v="6"/>
    <x v="0"/>
    <x v="1"/>
    <x v="17"/>
    <s v="CEJA MORENO HUGO"/>
    <s v="VENTA"/>
    <d v="2018-05-24T00:00:00"/>
    <n v="1"/>
  </r>
  <r>
    <s v="SIN PROGRAMA"/>
    <s v="ARANESP"/>
    <x v="1"/>
    <x v="8"/>
    <x v="1"/>
    <x v="3"/>
    <x v="22"/>
    <s v="UNIVERSIDAD DE GUANAJUATO VENTA DIRECTA"/>
    <s v="VENTA"/>
    <d v="2018-05-28T00:00:00"/>
    <n v="1"/>
  </r>
  <r>
    <s v="SIN PROGRAMA"/>
    <s v="ARANESP"/>
    <x v="1"/>
    <x v="24"/>
    <x v="3"/>
    <x v="1"/>
    <x v="17"/>
    <s v="COLCHERO GARRIDO CARLOS FRANCISCO"/>
    <s v="VENTA"/>
    <d v="2018-05-29T00:00:00"/>
    <n v="1"/>
  </r>
  <r>
    <s v="SIN PROGRAMA"/>
    <s v="ARANESP"/>
    <x v="1"/>
    <x v="17"/>
    <x v="8"/>
    <x v="1"/>
    <x v="17"/>
    <s v="HERNANDEZ JOSE MARIANO"/>
    <s v="VENTA"/>
    <d v="2018-05-30T00:00:00"/>
    <n v="1"/>
  </r>
  <r>
    <s v="SIN PROGRAMA"/>
    <s v="ARANESP"/>
    <x v="2"/>
    <x v="12"/>
    <x v="5"/>
    <x v="0"/>
    <x v="23"/>
    <s v="SIN INFORMACION"/>
    <s v="VENTA"/>
    <d v="2018-05-01T00:00:00"/>
    <n v="1"/>
  </r>
  <r>
    <s v="SIN PROGRAMA"/>
    <s v="ARANESP"/>
    <x v="2"/>
    <x v="27"/>
    <x v="15"/>
    <x v="0"/>
    <x v="24"/>
    <s v="C.I.M.A. (HERMOSILLO)"/>
    <s v="VENTA"/>
    <d v="2018-05-02T00:00:00"/>
    <n v="2"/>
  </r>
  <r>
    <s v="SIN PROGRAMA"/>
    <s v="ARANESP"/>
    <x v="2"/>
    <x v="23"/>
    <x v="3"/>
    <x v="2"/>
    <x v="25"/>
    <s v="SIN INFORMACION"/>
    <s v="VENTA"/>
    <d v="2018-05-03T00:00:00"/>
    <n v="1"/>
  </r>
  <r>
    <s v="SIN PROGRAMA"/>
    <s v="ARANESP"/>
    <x v="2"/>
    <x v="23"/>
    <x v="3"/>
    <x v="2"/>
    <x v="26"/>
    <s v="LOPEZ MARIA OLIMPIA"/>
    <s v="VENTA"/>
    <d v="2018-05-03T00:00:00"/>
    <n v="1"/>
  </r>
  <r>
    <s v="SIN PROGRAMA"/>
    <s v="ARANESP"/>
    <x v="2"/>
    <x v="27"/>
    <x v="15"/>
    <x v="0"/>
    <x v="24"/>
    <s v="C.I.M.A. (HERMOSILLO)"/>
    <s v="VENTA"/>
    <d v="2018-05-04T00:00:00"/>
    <n v="1"/>
  </r>
  <r>
    <s v="SIN PROGRAMA"/>
    <s v="ARANESP"/>
    <x v="2"/>
    <x v="28"/>
    <x v="16"/>
    <x v="1"/>
    <x v="2"/>
    <s v="SIN INFORMACION"/>
    <s v="VENTA"/>
    <d v="2018-05-05T00:00:00"/>
    <n v="1"/>
  </r>
  <r>
    <s v="SIN PROGRAMA"/>
    <s v="ARANESP"/>
    <x v="2"/>
    <x v="29"/>
    <x v="17"/>
    <x v="1"/>
    <x v="2"/>
    <s v="SIN INFORMACION"/>
    <s v="VENTA"/>
    <d v="2018-05-05T00:00:00"/>
    <n v="1"/>
  </r>
  <r>
    <s v="SIN PROGRAMA"/>
    <s v="ARANESP"/>
    <x v="2"/>
    <x v="30"/>
    <x v="8"/>
    <x v="1"/>
    <x v="2"/>
    <s v="SIN INFORMACION"/>
    <s v="VENTA"/>
    <d v="2018-05-05T00:00:00"/>
    <n v="1"/>
  </r>
  <r>
    <s v="SIN PROGRAMA"/>
    <s v="ARANESP"/>
    <x v="2"/>
    <x v="31"/>
    <x v="0"/>
    <x v="1"/>
    <x v="2"/>
    <s v="SIN INFORMACION"/>
    <s v="VENTA"/>
    <d v="2018-05-07T00:00:00"/>
    <n v="1"/>
  </r>
  <r>
    <s v="SIN PROGRAMA"/>
    <s v="ARANESP"/>
    <x v="2"/>
    <x v="24"/>
    <x v="3"/>
    <x v="2"/>
    <x v="27"/>
    <s v="SIN INFORMACION"/>
    <s v="VENTA"/>
    <d v="2018-05-08T00:00:00"/>
    <n v="1"/>
  </r>
  <r>
    <s v="SIN PROGRAMA"/>
    <s v="ARANESP"/>
    <x v="2"/>
    <x v="11"/>
    <x v="0"/>
    <x v="0"/>
    <x v="28"/>
    <s v="HOSPITAL ABC OBSERVATORIO"/>
    <s v="VENTA"/>
    <d v="2018-05-08T00:00:00"/>
    <n v="2"/>
  </r>
  <r>
    <s v="SIN PROGRAMA"/>
    <s v="ARANESP"/>
    <x v="2"/>
    <x v="32"/>
    <x v="18"/>
    <x v="1"/>
    <x v="2"/>
    <s v="SIN INFORMACION"/>
    <s v="VENTA"/>
    <d v="2018-05-08T00:00:00"/>
    <n v="1"/>
  </r>
  <r>
    <s v="SIN PROGRAMA"/>
    <s v="ARANESP"/>
    <x v="2"/>
    <x v="17"/>
    <x v="8"/>
    <x v="1"/>
    <x v="2"/>
    <s v="SIN INFORMACION"/>
    <s v="VENTA"/>
    <d v="2018-05-09T00:00:00"/>
    <n v="1"/>
  </r>
  <r>
    <s v="SIN PROGRAMA"/>
    <s v="ARANESP"/>
    <x v="2"/>
    <x v="26"/>
    <x v="14"/>
    <x v="1"/>
    <x v="2"/>
    <s v="SIN INFORMACION"/>
    <s v="VENTA"/>
    <d v="2018-05-10T00:00:00"/>
    <n v="1"/>
  </r>
  <r>
    <s v="SIN PROGRAMA"/>
    <s v="ARANESP"/>
    <x v="2"/>
    <x v="33"/>
    <x v="13"/>
    <x v="1"/>
    <x v="2"/>
    <s v="SIN INFORMACION"/>
    <s v="VENTA"/>
    <d v="2018-05-10T00:00:00"/>
    <n v="1"/>
  </r>
  <r>
    <s v="SIN PROGRAMA"/>
    <s v="ARANESP"/>
    <x v="2"/>
    <x v="20"/>
    <x v="10"/>
    <x v="1"/>
    <x v="2"/>
    <s v="SIN INFORMACION"/>
    <s v="VENTA"/>
    <d v="2018-05-11T00:00:00"/>
    <n v="1"/>
  </r>
  <r>
    <s v="SIN PROGRAMA"/>
    <s v="ARANESP"/>
    <x v="2"/>
    <x v="22"/>
    <x v="12"/>
    <x v="1"/>
    <x v="2"/>
    <s v="SIN INFORMACION"/>
    <s v="VENTA"/>
    <d v="2018-05-11T00:00:00"/>
    <n v="1"/>
  </r>
  <r>
    <s v="SIN PROGRAMA"/>
    <s v="ARANESP"/>
    <x v="2"/>
    <x v="12"/>
    <x v="5"/>
    <x v="2"/>
    <x v="27"/>
    <s v="SIN INFORMACION"/>
    <s v="VENTA"/>
    <d v="2018-05-11T00:00:00"/>
    <n v="1"/>
  </r>
  <r>
    <s v="SIN PROGRAMA"/>
    <s v="ARANESP"/>
    <x v="2"/>
    <x v="19"/>
    <x v="9"/>
    <x v="1"/>
    <x v="2"/>
    <s v="SIN INFORMACION"/>
    <s v="VENTA"/>
    <d v="2018-05-11T00:00:00"/>
    <n v="1"/>
  </r>
  <r>
    <s v="SIN PROGRAMA"/>
    <s v="ARANESP"/>
    <x v="2"/>
    <x v="34"/>
    <x v="19"/>
    <x v="0"/>
    <x v="29"/>
    <s v="SIN INFORMACION"/>
    <s v="VENTA"/>
    <d v="2018-05-11T00:00:00"/>
    <n v="2"/>
  </r>
  <r>
    <s v="SIN PROGRAMA"/>
    <s v="ARANESP"/>
    <x v="2"/>
    <x v="35"/>
    <x v="20"/>
    <x v="1"/>
    <x v="2"/>
    <s v="SIN INFORMACION"/>
    <s v="VENTA"/>
    <d v="2018-05-12T00:00:00"/>
    <n v="1"/>
  </r>
  <r>
    <s v="SIN PROGRAMA"/>
    <s v="ARANESP"/>
    <x v="2"/>
    <x v="36"/>
    <x v="21"/>
    <x v="0"/>
    <x v="30"/>
    <s v="SIN INFORMACION"/>
    <s v="VENTA"/>
    <d v="2018-05-12T00:00:00"/>
    <n v="1"/>
  </r>
  <r>
    <s v="SIN PROGRAMA"/>
    <s v="ARANESP"/>
    <x v="2"/>
    <x v="23"/>
    <x v="3"/>
    <x v="1"/>
    <x v="2"/>
    <s v="SIN INFORMACION"/>
    <s v="VENTA"/>
    <d v="2018-05-14T00:00:00"/>
    <n v="1"/>
  </r>
  <r>
    <s v="SIN PROGRAMA"/>
    <s v="ARANESP"/>
    <x v="2"/>
    <x v="37"/>
    <x v="22"/>
    <x v="1"/>
    <x v="2"/>
    <s v="SIN INFORMACION"/>
    <s v="VENTA"/>
    <d v="2018-05-14T00:00:00"/>
    <n v="1"/>
  </r>
  <r>
    <s v="SIN PROGRAMA"/>
    <s v="ARANESP"/>
    <x v="2"/>
    <x v="24"/>
    <x v="3"/>
    <x v="1"/>
    <x v="2"/>
    <s v="SIN INFORMACION"/>
    <s v="VENTA"/>
    <d v="2018-05-15T00:00:00"/>
    <n v="1"/>
  </r>
  <r>
    <s v="SIN PROGRAMA"/>
    <s v="ARANESP"/>
    <x v="2"/>
    <x v="23"/>
    <x v="3"/>
    <x v="1"/>
    <x v="2"/>
    <s v="SIN INFORMACION"/>
    <s v="VENTA"/>
    <d v="2018-05-16T00:00:00"/>
    <n v="1"/>
  </r>
  <r>
    <s v="SIN PROGRAMA"/>
    <s v="ARANESP"/>
    <x v="2"/>
    <x v="38"/>
    <x v="21"/>
    <x v="2"/>
    <x v="27"/>
    <s v="SIN INFORMACION"/>
    <s v="VENTA"/>
    <d v="2018-05-17T00:00:00"/>
    <n v="1"/>
  </r>
  <r>
    <s v="SIN PROGRAMA"/>
    <s v="ARANESP"/>
    <x v="2"/>
    <x v="17"/>
    <x v="8"/>
    <x v="1"/>
    <x v="2"/>
    <s v="SIN INFORMACION"/>
    <s v="VENTA"/>
    <d v="2018-05-18T00:00:00"/>
    <n v="1"/>
  </r>
  <r>
    <s v="SIN PROGRAMA"/>
    <s v="ARANESP"/>
    <x v="2"/>
    <x v="7"/>
    <x v="3"/>
    <x v="1"/>
    <x v="17"/>
    <s v="DE LA PEÑA GUSTAVO"/>
    <s v="VENTA"/>
    <d v="2018-05-21T00:00:00"/>
    <n v="1"/>
  </r>
  <r>
    <s v="SIN PROGRAMA"/>
    <s v="ARANESP"/>
    <x v="2"/>
    <x v="11"/>
    <x v="0"/>
    <x v="1"/>
    <x v="17"/>
    <s v="SIN INFORMACION"/>
    <s v="VENTA"/>
    <d v="2018-05-21T00:00:00"/>
    <n v="1"/>
  </r>
  <r>
    <s v="SIN PROGRAMA"/>
    <s v="ARANESP"/>
    <x v="2"/>
    <x v="36"/>
    <x v="21"/>
    <x v="1"/>
    <x v="17"/>
    <s v="LINARES EMMA ESTELA"/>
    <s v="VENTA"/>
    <d v="2018-05-22T00:00:00"/>
    <n v="1"/>
  </r>
  <r>
    <s v="SIN PROGRAMA"/>
    <s v="ARANESP"/>
    <x v="2"/>
    <x v="31"/>
    <x v="0"/>
    <x v="1"/>
    <x v="17"/>
    <s v="GARCIA MIGUEL ANGEL"/>
    <s v="VENTA"/>
    <d v="2018-05-23T00:00:00"/>
    <n v="1"/>
  </r>
  <r>
    <s v="SIN PROGRAMA"/>
    <s v="ARANESP"/>
    <x v="2"/>
    <x v="3"/>
    <x v="0"/>
    <x v="2"/>
    <x v="3"/>
    <s v="ENRIQUEZ LUIS ENRIQUE"/>
    <s v="VENTA"/>
    <d v="2018-05-23T00:00:00"/>
    <n v="1"/>
  </r>
  <r>
    <s v="SIN PROGRAMA"/>
    <s v="ARANESP"/>
    <x v="2"/>
    <x v="24"/>
    <x v="3"/>
    <x v="1"/>
    <x v="2"/>
    <s v="SIN INFORMACION"/>
    <s v="VENTA"/>
    <d v="2018-05-23T00:00:00"/>
    <n v="1"/>
  </r>
  <r>
    <s v="SIN PROGRAMA"/>
    <s v="ARANESP"/>
    <x v="2"/>
    <x v="7"/>
    <x v="3"/>
    <x v="0"/>
    <x v="7"/>
    <s v="OPERADORA DE HOSPITALES ANGELES (PUEBLA 3)"/>
    <s v="VENTA"/>
    <d v="2018-05-23T00:00:00"/>
    <n v="1"/>
  </r>
  <r>
    <s v="SIN PROGRAMA"/>
    <s v="ARANESP"/>
    <x v="2"/>
    <x v="20"/>
    <x v="10"/>
    <x v="1"/>
    <x v="2"/>
    <s v="SIN INFORMACION"/>
    <s v="VENTA"/>
    <d v="2018-05-24T00:00:00"/>
    <n v="2"/>
  </r>
  <r>
    <s v="SIN PROGRAMA"/>
    <s v="ARANESP"/>
    <x v="2"/>
    <x v="23"/>
    <x v="3"/>
    <x v="1"/>
    <x v="2"/>
    <s v="SIN INFORMACION"/>
    <s v="VENTA"/>
    <d v="2018-05-24T00:00:00"/>
    <n v="2"/>
  </r>
  <r>
    <s v="SIN PROGRAMA"/>
    <s v="ARANESP"/>
    <x v="2"/>
    <x v="39"/>
    <x v="9"/>
    <x v="1"/>
    <x v="17"/>
    <s v="LUGO VEGA EVERADO"/>
    <s v="VENTA"/>
    <d v="2018-05-24T00:00:00"/>
    <n v="1"/>
  </r>
  <r>
    <s v="SIN PROGRAMA"/>
    <s v="ARANESP"/>
    <x v="2"/>
    <x v="40"/>
    <x v="5"/>
    <x v="2"/>
    <x v="31"/>
    <s v="SIN INFORMACION"/>
    <s v="VENTA"/>
    <d v="2018-05-25T00:00:00"/>
    <n v="1"/>
  </r>
  <r>
    <s v="SIN PROGRAMA"/>
    <s v="ARANESP"/>
    <x v="2"/>
    <x v="39"/>
    <x v="9"/>
    <x v="1"/>
    <x v="2"/>
    <s v="SIN INFORMACION"/>
    <s v="VENTA"/>
    <d v="2018-05-25T00:00:00"/>
    <n v="1"/>
  </r>
  <r>
    <s v="SIN PROGRAMA"/>
    <s v="ARANESP"/>
    <x v="2"/>
    <x v="3"/>
    <x v="0"/>
    <x v="2"/>
    <x v="3"/>
    <s v="ENRIQUEZ LUIS ENRIQUE"/>
    <s v="VENTA"/>
    <d v="2018-05-26T00:00:00"/>
    <n v="1"/>
  </r>
  <r>
    <s v="SIN PROGRAMA"/>
    <s v="ARANESP"/>
    <x v="2"/>
    <x v="10"/>
    <x v="0"/>
    <x v="0"/>
    <x v="0"/>
    <s v="HOSPITAL ESPAÑOL"/>
    <s v="VENTA"/>
    <d v="2018-05-26T00:00:00"/>
    <n v="1"/>
  </r>
  <r>
    <s v="SIN PROGRAMA"/>
    <s v="ARANESP"/>
    <x v="2"/>
    <x v="22"/>
    <x v="12"/>
    <x v="0"/>
    <x v="32"/>
    <s v="SIN INFORMACION"/>
    <s v="VENTA"/>
    <d v="2018-05-28T00:00:00"/>
    <n v="1"/>
  </r>
  <r>
    <s v="SIN PROGRAMA"/>
    <s v="ARANESP"/>
    <x v="2"/>
    <x v="23"/>
    <x v="3"/>
    <x v="1"/>
    <x v="2"/>
    <s v="SIN INFORMACION"/>
    <s v="VENTA"/>
    <d v="2018-05-28T00:00:00"/>
    <n v="1"/>
  </r>
  <r>
    <s v="SIN PROGRAMA"/>
    <s v="ARANESP"/>
    <x v="2"/>
    <x v="41"/>
    <x v="20"/>
    <x v="0"/>
    <x v="33"/>
    <s v="SIN INFORMACION"/>
    <s v="VENTA"/>
    <d v="2018-05-29T00:00:00"/>
    <n v="1"/>
  </r>
  <r>
    <s v="SIN PROGRAMA"/>
    <s v="ARANESP"/>
    <x v="2"/>
    <x v="37"/>
    <x v="22"/>
    <x v="1"/>
    <x v="17"/>
    <s v="SANCHEZ CARLOS GABRIEL"/>
    <s v="VENTA"/>
    <d v="2018-05-29T00:00:00"/>
    <n v="1"/>
  </r>
  <r>
    <s v="SIN PROGRAMA"/>
    <s v="ARANESP"/>
    <x v="2"/>
    <x v="26"/>
    <x v="14"/>
    <x v="1"/>
    <x v="2"/>
    <s v="SIN INFORMACION"/>
    <s v="VENTA"/>
    <d v="2018-05-30T00:00:00"/>
    <n v="1"/>
  </r>
  <r>
    <s v="SIN PROGRAMA"/>
    <s v="ARANESP"/>
    <x v="2"/>
    <x v="34"/>
    <x v="19"/>
    <x v="0"/>
    <x v="29"/>
    <s v="SIN INFORMACION"/>
    <s v="VENTA"/>
    <d v="2018-05-30T00:00:00"/>
    <n v="1"/>
  </r>
  <r>
    <s v="SIN PROGRAMA"/>
    <s v="ARANESP"/>
    <x v="3"/>
    <x v="11"/>
    <x v="0"/>
    <x v="0"/>
    <x v="4"/>
    <s v="OPERADORA DE HOSPITALES ANGELES (PEDREGAL)"/>
    <s v="VENTA"/>
    <d v="2018-05-01T00:00:00"/>
    <n v="1"/>
  </r>
  <r>
    <s v="SIN PROGRAMA"/>
    <s v="ARANESP"/>
    <x v="3"/>
    <x v="12"/>
    <x v="5"/>
    <x v="1"/>
    <x v="2"/>
    <s v="SIN INFORMACION"/>
    <s v="VENTA"/>
    <d v="2018-05-02T00:00:00"/>
    <n v="1"/>
  </r>
  <r>
    <s v="SIN PROGRAMA"/>
    <s v="ARANESP"/>
    <x v="3"/>
    <x v="12"/>
    <x v="5"/>
    <x v="1"/>
    <x v="2"/>
    <s v="SIN INFORMACION"/>
    <s v="VENTA"/>
    <d v="2018-05-02T00:00:00"/>
    <n v="1"/>
  </r>
  <r>
    <s v="SIN PROGRAMA"/>
    <s v="ARANESP"/>
    <x v="3"/>
    <x v="12"/>
    <x v="5"/>
    <x v="0"/>
    <x v="23"/>
    <s v="SIN INFORMACION"/>
    <s v="VENTA"/>
    <d v="2018-05-02T00:00:00"/>
    <n v="1"/>
  </r>
  <r>
    <s v="SIN PROGRAMA"/>
    <s v="ARANESP"/>
    <x v="3"/>
    <x v="42"/>
    <x v="0"/>
    <x v="1"/>
    <x v="17"/>
    <s v="SIN INFORMACION"/>
    <s v="VENTA"/>
    <d v="2018-05-02T00:00:00"/>
    <n v="1"/>
  </r>
  <r>
    <s v="SIN PROGRAMA"/>
    <s v="ARANESP"/>
    <x v="3"/>
    <x v="43"/>
    <x v="23"/>
    <x v="0"/>
    <x v="34"/>
    <s v="SIN INFORMACION"/>
    <s v="VENTA"/>
    <d v="2018-05-03T00:00:00"/>
    <n v="1"/>
  </r>
  <r>
    <s v="SIN PROGRAMA"/>
    <s v="ARANESP"/>
    <x v="3"/>
    <x v="40"/>
    <x v="5"/>
    <x v="2"/>
    <x v="12"/>
    <s v="SIN INFORMACION"/>
    <s v="VENTA"/>
    <d v="2018-05-03T00:00:00"/>
    <n v="1"/>
  </r>
  <r>
    <s v="SIN PROGRAMA"/>
    <s v="ARANESP"/>
    <x v="3"/>
    <x v="12"/>
    <x v="5"/>
    <x v="2"/>
    <x v="27"/>
    <s v="SIN INFORMACION"/>
    <s v="VENTA"/>
    <d v="2018-05-03T00:00:00"/>
    <n v="1"/>
  </r>
  <r>
    <s v="SIN PROGRAMA"/>
    <s v="ARANESP"/>
    <x v="3"/>
    <x v="12"/>
    <x v="5"/>
    <x v="0"/>
    <x v="20"/>
    <s v="SIN INFORMACION"/>
    <s v="VENTA"/>
    <d v="2018-05-03T00:00:00"/>
    <n v="1"/>
  </r>
  <r>
    <s v="SIN PROGRAMA"/>
    <s v="ARANESP"/>
    <x v="3"/>
    <x v="0"/>
    <x v="0"/>
    <x v="0"/>
    <x v="35"/>
    <s v="FLORES Y REGALOS PEDREGAL"/>
    <s v="VENTA"/>
    <d v="2018-05-03T00:00:00"/>
    <n v="1"/>
  </r>
  <r>
    <s v="SIN PROGRAMA"/>
    <s v="ARANESP"/>
    <x v="3"/>
    <x v="4"/>
    <x v="0"/>
    <x v="0"/>
    <x v="35"/>
    <s v="FLORES Y REGALOS PEDREGAL"/>
    <s v="VENTA"/>
    <d v="2018-05-03T00:00:00"/>
    <n v="4"/>
  </r>
  <r>
    <s v="SIN PROGRAMA"/>
    <s v="ARANESP"/>
    <x v="3"/>
    <x v="8"/>
    <x v="1"/>
    <x v="1"/>
    <x v="17"/>
    <s v="OSORIO MARCO ANTONIO"/>
    <s v="VENTA"/>
    <d v="2018-05-04T00:00:00"/>
    <n v="1"/>
  </r>
  <r>
    <s v="SIN PROGRAMA"/>
    <s v="ARANESP"/>
    <x v="3"/>
    <x v="44"/>
    <x v="13"/>
    <x v="1"/>
    <x v="2"/>
    <s v="SIN INFORMACION"/>
    <s v="VENTA"/>
    <d v="2018-05-04T00:00:00"/>
    <n v="1"/>
  </r>
  <r>
    <s v="SIN PROGRAMA"/>
    <s v="ARANESP"/>
    <x v="3"/>
    <x v="16"/>
    <x v="7"/>
    <x v="1"/>
    <x v="17"/>
    <s v="LOARCA PIÑA LUIS MARTIN"/>
    <s v="VENTA"/>
    <d v="2018-05-04T00:00:00"/>
    <n v="1"/>
  </r>
  <r>
    <s v="SIN PROGRAMA"/>
    <s v="ARANESP"/>
    <x v="3"/>
    <x v="11"/>
    <x v="0"/>
    <x v="0"/>
    <x v="4"/>
    <s v="OPERADORA DE HOSPITALES ANGELES (PEDREGAL)"/>
    <s v="VENTA"/>
    <d v="2018-05-04T00:00:00"/>
    <n v="1"/>
  </r>
  <r>
    <s v="SIN PROGRAMA"/>
    <s v="ARANESP"/>
    <x v="3"/>
    <x v="1"/>
    <x v="0"/>
    <x v="0"/>
    <x v="1"/>
    <s v="SIN INFORMACION"/>
    <s v="VENTA"/>
    <d v="2018-05-04T00:00:00"/>
    <n v="1"/>
  </r>
  <r>
    <s v="SIN PROGRAMA"/>
    <s v="ARANESP"/>
    <x v="3"/>
    <x v="45"/>
    <x v="0"/>
    <x v="0"/>
    <x v="36"/>
    <s v="SIN INFORMACION"/>
    <s v="VENTA"/>
    <d v="2018-05-05T00:00:00"/>
    <n v="2"/>
  </r>
  <r>
    <s v="SIN PROGRAMA"/>
    <s v="ARANESP"/>
    <x v="3"/>
    <x v="19"/>
    <x v="9"/>
    <x v="1"/>
    <x v="2"/>
    <s v="SIN INFORMACION"/>
    <s v="VENTA"/>
    <d v="2018-05-05T00:00:00"/>
    <n v="1"/>
  </r>
  <r>
    <s v="SIN PROGRAMA"/>
    <s v="ARANESP"/>
    <x v="3"/>
    <x v="2"/>
    <x v="1"/>
    <x v="1"/>
    <x v="2"/>
    <s v="SIN INFORMACION"/>
    <s v="VENTA"/>
    <d v="2018-05-07T00:00:00"/>
    <n v="1"/>
  </r>
  <r>
    <s v="SIN PROGRAMA"/>
    <s v="ARANESP"/>
    <x v="3"/>
    <x v="46"/>
    <x v="8"/>
    <x v="1"/>
    <x v="2"/>
    <s v="SIN INFORMACION"/>
    <s v="VENTA"/>
    <d v="2018-05-07T00:00:00"/>
    <n v="1"/>
  </r>
  <r>
    <s v="SIN PROGRAMA"/>
    <s v="ARANESP"/>
    <x v="3"/>
    <x v="47"/>
    <x v="24"/>
    <x v="1"/>
    <x v="2"/>
    <s v="SIN INFORMACION"/>
    <s v="VENTA"/>
    <d v="2018-05-07T00:00:00"/>
    <n v="1"/>
  </r>
  <r>
    <s v="SIN PROGRAMA"/>
    <s v="ARANESP"/>
    <x v="3"/>
    <x v="20"/>
    <x v="10"/>
    <x v="1"/>
    <x v="2"/>
    <s v="SIN INFORMACION"/>
    <s v="VENTA"/>
    <d v="2018-05-08T00:00:00"/>
    <n v="1"/>
  </r>
  <r>
    <s v="SIN PROGRAMA"/>
    <s v="ARANESP"/>
    <x v="3"/>
    <x v="9"/>
    <x v="4"/>
    <x v="2"/>
    <x v="37"/>
    <s v="BONIFANT CISNEROS MICHEL FELIPE"/>
    <s v="VENTA"/>
    <d v="2018-05-08T00:00:00"/>
    <n v="2"/>
  </r>
  <r>
    <s v="SIN PROGRAMA"/>
    <s v="ARANESP"/>
    <x v="3"/>
    <x v="45"/>
    <x v="0"/>
    <x v="0"/>
    <x v="36"/>
    <s v="SIN INFORMACION"/>
    <s v="VENTA"/>
    <d v="2018-05-08T00:00:00"/>
    <n v="1"/>
  </r>
  <r>
    <s v="SIN PROGRAMA"/>
    <s v="ARANESP"/>
    <x v="3"/>
    <x v="12"/>
    <x v="5"/>
    <x v="0"/>
    <x v="13"/>
    <s v="OPERADORA DE HOSPITALES ANGELES (GDL 1 Y 2)"/>
    <s v="VENTA"/>
    <d v="2018-05-08T00:00:00"/>
    <n v="1"/>
  </r>
  <r>
    <s v="SIN PROGRAMA"/>
    <s v="ARANESP"/>
    <x v="3"/>
    <x v="16"/>
    <x v="7"/>
    <x v="1"/>
    <x v="17"/>
    <s v="LOARCA PIÑA LUIS MARTIN"/>
    <s v="VENTA"/>
    <d v="2018-05-08T00:00:00"/>
    <n v="2"/>
  </r>
  <r>
    <s v="SIN PROGRAMA"/>
    <s v="ARANESP"/>
    <x v="3"/>
    <x v="12"/>
    <x v="5"/>
    <x v="0"/>
    <x v="38"/>
    <s v="FAR COI CENTRO ONCOLOGICO INTERNACIONAL SA DE CV"/>
    <s v="VENTA"/>
    <d v="2018-05-09T00:00:00"/>
    <n v="1"/>
  </r>
  <r>
    <s v="SIN PROGRAMA"/>
    <s v="ARANESP"/>
    <x v="3"/>
    <x v="12"/>
    <x v="5"/>
    <x v="0"/>
    <x v="38"/>
    <s v="FAR COI CENTRO ONCOLOGICO INTERNACIONAL SA DE CV"/>
    <s v="VENTA"/>
    <d v="2018-05-09T00:00:00"/>
    <n v="1"/>
  </r>
  <r>
    <s v="SIN PROGRAMA"/>
    <s v="ARANESP"/>
    <x v="3"/>
    <x v="39"/>
    <x v="9"/>
    <x v="2"/>
    <x v="26"/>
    <s v="REYES JESSICA GRICELDA"/>
    <s v="VENTA"/>
    <d v="2018-05-09T00:00:00"/>
    <n v="1"/>
  </r>
  <r>
    <s v="SIN PROGRAMA"/>
    <s v="ARANESP"/>
    <x v="3"/>
    <x v="44"/>
    <x v="13"/>
    <x v="1"/>
    <x v="17"/>
    <s v="GOMEZ DAVID"/>
    <s v="VENTA"/>
    <d v="2018-05-10T00:00:00"/>
    <n v="1"/>
  </r>
  <r>
    <s v="SIN PROGRAMA"/>
    <s v="ARANESP"/>
    <x v="3"/>
    <x v="17"/>
    <x v="8"/>
    <x v="1"/>
    <x v="2"/>
    <s v="SIN INFORMACION"/>
    <s v="VENTA"/>
    <d v="2018-05-10T00:00:00"/>
    <n v="1"/>
  </r>
  <r>
    <s v="SIN PROGRAMA"/>
    <s v="ARANESP"/>
    <x v="3"/>
    <x v="42"/>
    <x v="0"/>
    <x v="1"/>
    <x v="17"/>
    <s v="LOPEZ MARIA OLIMPIA"/>
    <s v="VENTA"/>
    <d v="2018-05-10T00:00:00"/>
    <n v="1"/>
  </r>
  <r>
    <s v="SIN PROGRAMA"/>
    <s v="ARANESP"/>
    <x v="3"/>
    <x v="40"/>
    <x v="5"/>
    <x v="2"/>
    <x v="27"/>
    <s v="SIN INFORMACION"/>
    <s v="VENTA"/>
    <d v="2018-05-11T00:00:00"/>
    <n v="1"/>
  </r>
  <r>
    <s v="SIN PROGRAMA"/>
    <s v="ARANESP"/>
    <x v="3"/>
    <x v="48"/>
    <x v="15"/>
    <x v="1"/>
    <x v="2"/>
    <s v="SIN INFORMACION"/>
    <s v="VENTA"/>
    <d v="2018-05-12T00:00:00"/>
    <n v="1"/>
  </r>
  <r>
    <s v="SIN PROGRAMA"/>
    <s v="ARANESP"/>
    <x v="3"/>
    <x v="37"/>
    <x v="22"/>
    <x v="2"/>
    <x v="31"/>
    <s v="SIN INFORMACION"/>
    <s v="VENTA"/>
    <d v="2018-05-12T00:00:00"/>
    <n v="2"/>
  </r>
  <r>
    <s v="SIN PROGRAMA"/>
    <s v="ARANESP"/>
    <x v="3"/>
    <x v="12"/>
    <x v="5"/>
    <x v="2"/>
    <x v="39"/>
    <s v="DE LA PEÑA GUSTAVO"/>
    <s v="VENTA"/>
    <d v="2018-05-14T00:00:00"/>
    <n v="1"/>
  </r>
  <r>
    <s v="SIN PROGRAMA"/>
    <s v="ARANESP"/>
    <x v="3"/>
    <x v="12"/>
    <x v="5"/>
    <x v="0"/>
    <x v="20"/>
    <s v="SIN INFORMACION"/>
    <s v="VENTA"/>
    <d v="2018-05-14T00:00:00"/>
    <n v="1"/>
  </r>
  <r>
    <s v="SIN PROGRAMA"/>
    <s v="ARANESP"/>
    <x v="3"/>
    <x v="10"/>
    <x v="0"/>
    <x v="2"/>
    <x v="12"/>
    <s v="SIN INFORMACION"/>
    <s v="VENTA"/>
    <d v="2018-05-14T00:00:00"/>
    <n v="1"/>
  </r>
  <r>
    <s v="SIN PROGRAMA"/>
    <s v="ARANESP"/>
    <x v="3"/>
    <x v="24"/>
    <x v="3"/>
    <x v="1"/>
    <x v="17"/>
    <s v="CANO JORGE"/>
    <s v="VENTA"/>
    <d v="2018-05-14T00:00:00"/>
    <n v="1"/>
  </r>
  <r>
    <s v="SIN PROGRAMA"/>
    <s v="ARANESP"/>
    <x v="3"/>
    <x v="46"/>
    <x v="8"/>
    <x v="1"/>
    <x v="2"/>
    <s v="SIN INFORMACION"/>
    <s v="VENTA"/>
    <d v="2018-05-14T00:00:00"/>
    <n v="1"/>
  </r>
  <r>
    <s v="SIN PROGRAMA"/>
    <s v="ARANESP"/>
    <x v="3"/>
    <x v="49"/>
    <x v="1"/>
    <x v="1"/>
    <x v="2"/>
    <s v="SIN INFORMACION"/>
    <s v="VENTA"/>
    <d v="2018-05-15T00:00:00"/>
    <n v="1"/>
  </r>
  <r>
    <s v="SIN PROGRAMA"/>
    <s v="ARANESP"/>
    <x v="3"/>
    <x v="50"/>
    <x v="0"/>
    <x v="2"/>
    <x v="37"/>
    <s v="BALBUENA ALEJANDRO"/>
    <s v="VENTA"/>
    <d v="2018-05-15T00:00:00"/>
    <n v="3"/>
  </r>
  <r>
    <s v="SIN PROGRAMA"/>
    <s v="ARANESP"/>
    <x v="3"/>
    <x v="51"/>
    <x v="0"/>
    <x v="1"/>
    <x v="2"/>
    <s v="SIN INFORMACION"/>
    <s v="VENTA"/>
    <d v="2018-05-15T00:00:00"/>
    <n v="2"/>
  </r>
  <r>
    <s v="SIN PROGRAMA"/>
    <s v="ARANESP"/>
    <x v="3"/>
    <x v="4"/>
    <x v="0"/>
    <x v="1"/>
    <x v="17"/>
    <s v="SIN INFORMACION"/>
    <s v="VENTA"/>
    <d v="2018-05-15T00:00:00"/>
    <n v="1"/>
  </r>
  <r>
    <s v="SIN PROGRAMA"/>
    <s v="ARANESP"/>
    <x v="3"/>
    <x v="12"/>
    <x v="5"/>
    <x v="0"/>
    <x v="23"/>
    <s v="SIN INFORMACION"/>
    <s v="VENTA"/>
    <d v="2018-05-16T00:00:00"/>
    <n v="1"/>
  </r>
  <r>
    <s v="SIN PROGRAMA"/>
    <s v="ARANESP"/>
    <x v="3"/>
    <x v="10"/>
    <x v="0"/>
    <x v="1"/>
    <x v="17"/>
    <s v="SILVA JUAN ALEJANDRO"/>
    <s v="VENTA"/>
    <d v="2018-05-16T00:00:00"/>
    <n v="1"/>
  </r>
  <r>
    <s v="SIN PROGRAMA"/>
    <s v="ARANESP"/>
    <x v="3"/>
    <x v="47"/>
    <x v="24"/>
    <x v="0"/>
    <x v="40"/>
    <s v="OPERADORA DE HOSPITALES ANGELES (TORREON)"/>
    <s v="VENTA"/>
    <d v="2018-05-16T00:00:00"/>
    <n v="1"/>
  </r>
  <r>
    <s v="SIN PROGRAMA"/>
    <s v="ARANESP"/>
    <x v="3"/>
    <x v="52"/>
    <x v="25"/>
    <x v="1"/>
    <x v="2"/>
    <s v="SIN INFORMACION"/>
    <s v="VENTA"/>
    <d v="2018-05-16T00:00:00"/>
    <n v="1"/>
  </r>
  <r>
    <s v="SIN PROGRAMA"/>
    <s v="ARANESP"/>
    <x v="3"/>
    <x v="12"/>
    <x v="5"/>
    <x v="1"/>
    <x v="2"/>
    <s v="SIN INFORMACION"/>
    <s v="VENTA"/>
    <d v="2018-05-17T00:00:00"/>
    <n v="1"/>
  </r>
  <r>
    <s v="SIN PROGRAMA"/>
    <s v="ARANESP"/>
    <x v="3"/>
    <x v="23"/>
    <x v="3"/>
    <x v="1"/>
    <x v="2"/>
    <s v="SIN INFORMACION"/>
    <s v="VENTA"/>
    <d v="2018-05-17T00:00:00"/>
    <n v="1"/>
  </r>
  <r>
    <s v="SIN PROGRAMA"/>
    <s v="ARANESP"/>
    <x v="3"/>
    <x v="6"/>
    <x v="0"/>
    <x v="2"/>
    <x v="41"/>
    <s v="BLANQUEL FLORES AGLAY"/>
    <s v="VENTA"/>
    <d v="2018-05-18T00:00:00"/>
    <n v="5"/>
  </r>
  <r>
    <s v="SIN PROGRAMA"/>
    <s v="ARANESP"/>
    <x v="3"/>
    <x v="12"/>
    <x v="5"/>
    <x v="0"/>
    <x v="13"/>
    <s v="OPERADORA DE HOSPITALES ANGELES (GDL 1 Y 2)"/>
    <s v="VENTA"/>
    <d v="2018-05-18T00:00:00"/>
    <n v="1"/>
  </r>
  <r>
    <s v="SIN PROGRAMA"/>
    <s v="ARANESP"/>
    <x v="3"/>
    <x v="40"/>
    <x v="5"/>
    <x v="2"/>
    <x v="5"/>
    <s v="GONZALEZ JOSE ROGELIO"/>
    <s v="VENTA"/>
    <d v="2018-05-19T00:00:00"/>
    <n v="2"/>
  </r>
  <r>
    <s v="SIN PROGRAMA"/>
    <s v="ARANESP"/>
    <x v="3"/>
    <x v="53"/>
    <x v="17"/>
    <x v="0"/>
    <x v="42"/>
    <s v="SIN INFORMACION"/>
    <s v="VENTA"/>
    <d v="2018-05-19T00:00:00"/>
    <n v="1"/>
  </r>
  <r>
    <s v="SIN PROGRAMA"/>
    <s v="ARANESP"/>
    <x v="3"/>
    <x v="0"/>
    <x v="0"/>
    <x v="0"/>
    <x v="11"/>
    <s v="HOSPITAL DALINDE"/>
    <s v="VENTA"/>
    <d v="2018-05-20T00:00:00"/>
    <n v="1"/>
  </r>
  <r>
    <s v="SIN PROGRAMA"/>
    <s v="ARANESP"/>
    <x v="3"/>
    <x v="44"/>
    <x v="13"/>
    <x v="1"/>
    <x v="2"/>
    <s v="SIN INFORMACION"/>
    <s v="VENTA"/>
    <d v="2018-05-21T00:00:00"/>
    <n v="1"/>
  </r>
  <r>
    <s v="SIN PROGRAMA"/>
    <s v="ARANESP"/>
    <x v="3"/>
    <x v="42"/>
    <x v="0"/>
    <x v="1"/>
    <x v="17"/>
    <s v="BLUMENKRON MARROQUIN DAVID"/>
    <s v="VENTA"/>
    <d v="2018-05-21T00:00:00"/>
    <n v="1"/>
  </r>
  <r>
    <s v="SIN PROGRAMA"/>
    <s v="ARANESP"/>
    <x v="3"/>
    <x v="46"/>
    <x v="8"/>
    <x v="1"/>
    <x v="2"/>
    <s v="SIN INFORMACION"/>
    <s v="VENTA"/>
    <d v="2018-05-21T00:00:00"/>
    <n v="1"/>
  </r>
  <r>
    <s v="SIN PROGRAMA"/>
    <s v="ARANESP"/>
    <x v="3"/>
    <x v="12"/>
    <x v="5"/>
    <x v="0"/>
    <x v="43"/>
    <s v="SIN INFORMACION"/>
    <s v="VENTA"/>
    <d v="2018-05-22T00:00:00"/>
    <n v="1"/>
  </r>
  <r>
    <s v="SIN PROGRAMA"/>
    <s v="ARANESP"/>
    <x v="3"/>
    <x v="10"/>
    <x v="0"/>
    <x v="1"/>
    <x v="2"/>
    <s v="SIN INFORMACION"/>
    <s v="VENTA"/>
    <d v="2018-05-22T00:00:00"/>
    <n v="1"/>
  </r>
  <r>
    <s v="SIN PROGRAMA"/>
    <s v="ARANESP"/>
    <x v="3"/>
    <x v="17"/>
    <x v="8"/>
    <x v="2"/>
    <x v="44"/>
    <s v="ZAPATA CANTO NIDIA PAULINA"/>
    <s v="VENTA"/>
    <d v="2018-05-22T00:00:00"/>
    <n v="3"/>
  </r>
  <r>
    <s v="SIN PROGRAMA"/>
    <s v="ARANESP"/>
    <x v="3"/>
    <x v="6"/>
    <x v="0"/>
    <x v="1"/>
    <x v="2"/>
    <s v="SIN INFORMACION"/>
    <s v="VENTA"/>
    <d v="2018-05-23T00:00:00"/>
    <n v="1"/>
  </r>
  <r>
    <s v="SIN PROGRAMA"/>
    <s v="ARANESP"/>
    <x v="3"/>
    <x v="16"/>
    <x v="7"/>
    <x v="1"/>
    <x v="2"/>
    <s v="SIN INFORMACION"/>
    <s v="VENTA"/>
    <d v="2018-05-25T00:00:00"/>
    <n v="1"/>
  </r>
  <r>
    <s v="SIN PROGRAMA"/>
    <s v="ARANESP"/>
    <x v="3"/>
    <x v="4"/>
    <x v="0"/>
    <x v="1"/>
    <x v="2"/>
    <s v="SIN INFORMACION"/>
    <s v="VENTA"/>
    <d v="2018-05-25T00:00:00"/>
    <n v="1"/>
  </r>
  <r>
    <s v="SIN PROGRAMA"/>
    <s v="ARANESP"/>
    <x v="3"/>
    <x v="18"/>
    <x v="0"/>
    <x v="1"/>
    <x v="2"/>
    <s v="SIN INFORMACION"/>
    <s v="VENTA"/>
    <d v="2018-05-26T00:00:00"/>
    <n v="1"/>
  </r>
  <r>
    <s v="SIN PROGRAMA"/>
    <s v="ARANESP"/>
    <x v="3"/>
    <x v="11"/>
    <x v="0"/>
    <x v="0"/>
    <x v="8"/>
    <s v="STAR MEDICA (CENTRO)"/>
    <s v="VENTA"/>
    <d v="2018-05-26T00:00:00"/>
    <n v="1"/>
  </r>
  <r>
    <s v="SIN PROGRAMA"/>
    <s v="ARANESP"/>
    <x v="3"/>
    <x v="46"/>
    <x v="8"/>
    <x v="1"/>
    <x v="2"/>
    <s v="SIN INFORMACION"/>
    <s v="VENTA"/>
    <d v="2018-05-26T00:00:00"/>
    <n v="1"/>
  </r>
  <r>
    <s v="SIN PROGRAMA"/>
    <s v="ARANESP"/>
    <x v="3"/>
    <x v="10"/>
    <x v="0"/>
    <x v="0"/>
    <x v="0"/>
    <s v="HOSPITAL ESPAÑOL"/>
    <s v="VENTA"/>
    <d v="2018-05-28T00:00:00"/>
    <n v="1"/>
  </r>
  <r>
    <s v="SIN PROGRAMA"/>
    <s v="ARANESP"/>
    <x v="3"/>
    <x v="0"/>
    <x v="0"/>
    <x v="0"/>
    <x v="8"/>
    <s v="STAR MEDICA (CENTRO)"/>
    <s v="VENTA"/>
    <d v="2018-05-28T00:00:00"/>
    <n v="1"/>
  </r>
  <r>
    <s v="SIN PROGRAMA"/>
    <s v="ARANESP"/>
    <x v="3"/>
    <x v="23"/>
    <x v="3"/>
    <x v="1"/>
    <x v="17"/>
    <s v="LINARES EMMA ESTELA"/>
    <s v="VENTA"/>
    <d v="2018-05-29T00:00:00"/>
    <n v="1"/>
  </r>
  <r>
    <s v="SIN PROGRAMA"/>
    <s v="ARANESP"/>
    <x v="3"/>
    <x v="0"/>
    <x v="0"/>
    <x v="0"/>
    <x v="8"/>
    <s v="STAR MEDICA (CENTRO)"/>
    <s v="VENTA"/>
    <d v="2018-05-29T00:00:00"/>
    <n v="2"/>
  </r>
  <r>
    <s v="SIN PROGRAMA"/>
    <s v="ARANESP"/>
    <x v="3"/>
    <x v="54"/>
    <x v="0"/>
    <x v="1"/>
    <x v="2"/>
    <s v="SIN INFORMACION"/>
    <s v="VENTA"/>
    <d v="2018-05-30T00:00:00"/>
    <n v="1"/>
  </r>
  <r>
    <s v="SIN PROGRAMA"/>
    <s v="ARANESP"/>
    <x v="3"/>
    <x v="3"/>
    <x v="0"/>
    <x v="0"/>
    <x v="6"/>
    <s v="OPERADORA DE HOSPITALES ANGELES (GINECO OBSTETRICA)"/>
    <s v="VENTA"/>
    <d v="2018-05-30T00:00:00"/>
    <n v="1"/>
  </r>
  <r>
    <s v="SIN PROGRAMA"/>
    <s v="ARANESP"/>
    <x v="3"/>
    <x v="2"/>
    <x v="1"/>
    <x v="1"/>
    <x v="2"/>
    <s v="SIN INFORMACION"/>
    <s v="VENTA"/>
    <d v="2018-05-30T00:00:00"/>
    <n v="1"/>
  </r>
  <r>
    <s v="SIN PROGRAMA"/>
    <s v="ARANESP"/>
    <x v="3"/>
    <x v="55"/>
    <x v="0"/>
    <x v="2"/>
    <x v="25"/>
    <s v="VELASCO JULIO CESAR"/>
    <s v="VENTA"/>
    <d v="2018-05-30T00:00:00"/>
    <n v="1"/>
  </r>
  <r>
    <s v="SIN PROGRAMA"/>
    <s v="ARANESP"/>
    <x v="3"/>
    <x v="54"/>
    <x v="0"/>
    <x v="1"/>
    <x v="2"/>
    <s v="SIN INFORMACION"/>
    <s v="VENTA"/>
    <d v="2018-05-31T00:00:00"/>
    <n v="1"/>
  </r>
  <r>
    <s v="SIN PROGRAMA"/>
    <s v="ARANESP"/>
    <x v="3"/>
    <x v="31"/>
    <x v="0"/>
    <x v="1"/>
    <x v="17"/>
    <s v="SIN INFORMACION"/>
    <s v="VENTA"/>
    <d v="2018-05-31T00:00:00"/>
    <n v="1"/>
  </r>
  <r>
    <s v="SIN PROGRAMA"/>
    <s v="ARANESP"/>
    <x v="3"/>
    <x v="12"/>
    <x v="5"/>
    <x v="0"/>
    <x v="20"/>
    <s v="SIN INFORMACION"/>
    <s v="VENTA"/>
    <d v="2018-05-31T00:00:00"/>
    <n v="1"/>
  </r>
  <r>
    <s v="SIN PROGRAMA"/>
    <s v="ARANESP"/>
    <x v="3"/>
    <x v="44"/>
    <x v="13"/>
    <x v="1"/>
    <x v="2"/>
    <s v="SIN INFORMACION"/>
    <s v="VENTA"/>
    <d v="2018-05-31T00:00:00"/>
    <n v="1"/>
  </r>
  <r>
    <s v="SIN PROGRAMA"/>
    <s v="ARANESP"/>
    <x v="3"/>
    <x v="42"/>
    <x v="0"/>
    <x v="1"/>
    <x v="17"/>
    <s v="GOMEZ DAVID"/>
    <s v="VENTA"/>
    <d v="2018-05-31T00:00:00"/>
    <n v="1"/>
  </r>
  <r>
    <s v="SIN PROGRAMA"/>
    <s v="ARANESP"/>
    <x v="4"/>
    <x v="21"/>
    <x v="11"/>
    <x v="2"/>
    <x v="37"/>
    <s v="RODRIGUEZ SILVIA MARGARITA"/>
    <s v="VENTA"/>
    <d v="2018-05-02T00:00:00"/>
    <n v="1"/>
  </r>
  <r>
    <s v="SIN PROGRAMA"/>
    <s v="ARANESP"/>
    <x v="4"/>
    <x v="28"/>
    <x v="16"/>
    <x v="1"/>
    <x v="2"/>
    <s v="SIN INFORMACION"/>
    <s v="VENTA"/>
    <d v="2018-05-03T00:00:00"/>
    <n v="1"/>
  </r>
  <r>
    <s v="SIN PROGRAMA"/>
    <s v="ARANESP"/>
    <x v="4"/>
    <x v="5"/>
    <x v="2"/>
    <x v="1"/>
    <x v="2"/>
    <s v="SIN INFORMACION"/>
    <s v="VENTA"/>
    <d v="2018-05-03T00:00:00"/>
    <n v="1"/>
  </r>
  <r>
    <s v="SIN PROGRAMA"/>
    <s v="ARANESP"/>
    <x v="4"/>
    <x v="56"/>
    <x v="0"/>
    <x v="1"/>
    <x v="2"/>
    <s v="SIN INFORMACION"/>
    <s v="VENTA"/>
    <d v="2018-05-03T00:00:00"/>
    <n v="1"/>
  </r>
  <r>
    <s v="SIN PROGRAMA"/>
    <s v="ARANESP"/>
    <x v="4"/>
    <x v="52"/>
    <x v="25"/>
    <x v="1"/>
    <x v="2"/>
    <s v="SIN INFORMACION"/>
    <s v="VENTA"/>
    <d v="2018-05-04T00:00:00"/>
    <n v="1"/>
  </r>
  <r>
    <s v="SIN PROGRAMA"/>
    <s v="ARANESP"/>
    <x v="4"/>
    <x v="23"/>
    <x v="3"/>
    <x v="2"/>
    <x v="25"/>
    <s v="SIN INFORMACION"/>
    <s v="VENTA"/>
    <d v="2018-05-05T00:00:00"/>
    <n v="1"/>
  </r>
  <r>
    <s v="SIN PROGRAMA"/>
    <s v="ARANESP"/>
    <x v="4"/>
    <x v="34"/>
    <x v="19"/>
    <x v="1"/>
    <x v="2"/>
    <s v="SIN INFORMACION"/>
    <s v="VENTA"/>
    <d v="2018-05-05T00:00:00"/>
    <n v="1"/>
  </r>
  <r>
    <s v="SIN PROGRAMA"/>
    <s v="ARANESP"/>
    <x v="4"/>
    <x v="12"/>
    <x v="5"/>
    <x v="0"/>
    <x v="13"/>
    <s v="OPERADORA DE HOSPITALES ANGELES (GDL 1 Y 2)"/>
    <s v="VENTA"/>
    <d v="2018-05-07T00:00:00"/>
    <n v="1"/>
  </r>
  <r>
    <s v="SIN PROGRAMA"/>
    <s v="ARANESP"/>
    <x v="4"/>
    <x v="7"/>
    <x v="3"/>
    <x v="0"/>
    <x v="7"/>
    <s v="OPERADORA DE HOSPITALES ANGELES (PUEBLA 3)"/>
    <s v="VENTA"/>
    <d v="2018-05-07T00:00:00"/>
    <n v="1"/>
  </r>
  <r>
    <s v="SIN PROGRAMA"/>
    <s v="ARANESP"/>
    <x v="4"/>
    <x v="11"/>
    <x v="0"/>
    <x v="2"/>
    <x v="45"/>
    <s v="SIN INFORMACION"/>
    <s v="VENTA"/>
    <d v="2018-05-07T00:00:00"/>
    <n v="1"/>
  </r>
  <r>
    <s v="SIN PROGRAMA"/>
    <s v="ARANESP"/>
    <x v="4"/>
    <x v="2"/>
    <x v="1"/>
    <x v="1"/>
    <x v="2"/>
    <s v="SIN INFORMACION"/>
    <s v="VENTA"/>
    <d v="2018-05-08T00:00:00"/>
    <n v="1"/>
  </r>
  <r>
    <s v="SIN PROGRAMA"/>
    <s v="ARANESP"/>
    <x v="4"/>
    <x v="2"/>
    <x v="1"/>
    <x v="0"/>
    <x v="46"/>
    <s v="SIN INFORMACION"/>
    <s v="VENTA"/>
    <d v="2018-05-08T00:00:00"/>
    <n v="1"/>
  </r>
  <r>
    <s v="SIN PROGRAMA"/>
    <s v="ARANESP"/>
    <x v="4"/>
    <x v="4"/>
    <x v="0"/>
    <x v="0"/>
    <x v="47"/>
    <s v="OPERADORA DE HOSPITALES ANGELES (ACOXPA)"/>
    <s v="VENTA"/>
    <d v="2018-05-08T00:00:00"/>
    <n v="1"/>
  </r>
  <r>
    <s v="SIN PROGRAMA"/>
    <s v="ARANESP"/>
    <x v="4"/>
    <x v="3"/>
    <x v="0"/>
    <x v="2"/>
    <x v="3"/>
    <s v="ENRIQUEZ LUIS ENRIQUE"/>
    <s v="VENTA"/>
    <d v="2018-05-09T00:00:00"/>
    <n v="1"/>
  </r>
  <r>
    <s v="SIN PROGRAMA"/>
    <s v="ARANESP"/>
    <x v="4"/>
    <x v="13"/>
    <x v="0"/>
    <x v="1"/>
    <x v="17"/>
    <s v="URZUA GONZALEZ ALBERTO"/>
    <s v="VENTA"/>
    <d v="2018-05-09T00:00:00"/>
    <n v="1"/>
  </r>
  <r>
    <s v="SIN PROGRAMA"/>
    <s v="ARANESP"/>
    <x v="4"/>
    <x v="25"/>
    <x v="13"/>
    <x v="1"/>
    <x v="2"/>
    <s v="SIN INFORMACION"/>
    <s v="VENTA"/>
    <d v="2018-05-09T00:00:00"/>
    <n v="1"/>
  </r>
  <r>
    <s v="SIN PROGRAMA"/>
    <s v="ARANESP"/>
    <x v="4"/>
    <x v="33"/>
    <x v="13"/>
    <x v="1"/>
    <x v="17"/>
    <s v="VALDES CEPEDA ALEJANDRO"/>
    <s v="VENTA"/>
    <d v="2018-05-09T00:00:00"/>
    <n v="1"/>
  </r>
  <r>
    <s v="SIN PROGRAMA"/>
    <s v="ARANESP"/>
    <x v="4"/>
    <x v="14"/>
    <x v="1"/>
    <x v="0"/>
    <x v="48"/>
    <s v="SIN INFORMACION"/>
    <s v="VENTA"/>
    <d v="2018-05-10T00:00:00"/>
    <n v="1"/>
  </r>
  <r>
    <s v="SIN PROGRAMA"/>
    <s v="ARANESP"/>
    <x v="4"/>
    <x v="3"/>
    <x v="0"/>
    <x v="2"/>
    <x v="3"/>
    <s v="ENRIQUEZ LUIS ENRIQUE"/>
    <s v="VENTA"/>
    <d v="2018-05-10T00:00:00"/>
    <n v="1"/>
  </r>
  <r>
    <s v="SIN PROGRAMA"/>
    <s v="ARANESP"/>
    <x v="4"/>
    <x v="4"/>
    <x v="0"/>
    <x v="0"/>
    <x v="4"/>
    <s v="OPERADORA DE HOSPITALES ANGELES (PEDREGAL)"/>
    <s v="VENTA"/>
    <d v="2018-05-10T00:00:00"/>
    <n v="1"/>
  </r>
  <r>
    <s v="SIN PROGRAMA"/>
    <s v="ARANESP"/>
    <x v="4"/>
    <x v="2"/>
    <x v="1"/>
    <x v="1"/>
    <x v="2"/>
    <s v="SIN INFORMACION"/>
    <s v="VENTA"/>
    <d v="2018-05-11T00:00:00"/>
    <n v="1"/>
  </r>
  <r>
    <s v="SIN PROGRAMA"/>
    <s v="ARANESP"/>
    <x v="4"/>
    <x v="43"/>
    <x v="23"/>
    <x v="1"/>
    <x v="2"/>
    <s v="SIN INFORMACION"/>
    <s v="VENTA"/>
    <d v="2018-05-12T00:00:00"/>
    <n v="1"/>
  </r>
  <r>
    <s v="SIN PROGRAMA"/>
    <s v="ARANESP"/>
    <x v="4"/>
    <x v="43"/>
    <x v="23"/>
    <x v="1"/>
    <x v="2"/>
    <s v="SIN INFORMACION"/>
    <s v="VENTA"/>
    <d v="2018-05-12T00:00:00"/>
    <n v="1"/>
  </r>
  <r>
    <s v="SIN PROGRAMA"/>
    <s v="ARANESP"/>
    <x v="4"/>
    <x v="3"/>
    <x v="0"/>
    <x v="2"/>
    <x v="3"/>
    <s v="ENRIQUEZ LUIS ENRIQUE"/>
    <s v="VENTA"/>
    <d v="2018-05-12T00:00:00"/>
    <n v="1"/>
  </r>
  <r>
    <s v="SIN PROGRAMA"/>
    <s v="ARANESP"/>
    <x v="4"/>
    <x v="54"/>
    <x v="0"/>
    <x v="0"/>
    <x v="49"/>
    <s v="OPERADORA DE HOSPITALES ANGELES (LOMAS)"/>
    <s v="VENTA"/>
    <d v="2018-05-14T00:00:00"/>
    <n v="3"/>
  </r>
  <r>
    <s v="SIN PROGRAMA"/>
    <s v="ARANESP"/>
    <x v="4"/>
    <x v="5"/>
    <x v="2"/>
    <x v="1"/>
    <x v="2"/>
    <s v="SIN INFORMACION"/>
    <s v="VENTA"/>
    <d v="2018-05-14T00:00:00"/>
    <n v="1"/>
  </r>
  <r>
    <s v="SIN PROGRAMA"/>
    <s v="ARANESP"/>
    <x v="4"/>
    <x v="57"/>
    <x v="0"/>
    <x v="2"/>
    <x v="12"/>
    <s v="SIN INFORMACION"/>
    <s v="VENTA"/>
    <d v="2018-05-14T00:00:00"/>
    <n v="1"/>
  </r>
  <r>
    <s v="SIN PROGRAMA"/>
    <s v="ARANESP"/>
    <x v="4"/>
    <x v="2"/>
    <x v="1"/>
    <x v="1"/>
    <x v="2"/>
    <s v="SIN INFORMACION"/>
    <s v="VENTA"/>
    <d v="2018-05-14T00:00:00"/>
    <n v="1"/>
  </r>
  <r>
    <s v="SIN PROGRAMA"/>
    <s v="ARANESP"/>
    <x v="4"/>
    <x v="13"/>
    <x v="0"/>
    <x v="1"/>
    <x v="2"/>
    <s v="SIN INFORMACION"/>
    <s v="VENTA"/>
    <d v="2018-05-14T00:00:00"/>
    <n v="1"/>
  </r>
  <r>
    <s v="SIN PROGRAMA"/>
    <s v="ARANESP"/>
    <x v="4"/>
    <x v="10"/>
    <x v="0"/>
    <x v="2"/>
    <x v="45"/>
    <s v="SIN INFORMACION"/>
    <s v="VENTA"/>
    <d v="2018-05-14T00:00:00"/>
    <n v="1"/>
  </r>
  <r>
    <s v="SIN PROGRAMA"/>
    <s v="ARANESP"/>
    <x v="4"/>
    <x v="17"/>
    <x v="8"/>
    <x v="1"/>
    <x v="2"/>
    <s v="SIN INFORMACION"/>
    <s v="VENTA"/>
    <d v="2018-05-14T00:00:00"/>
    <n v="1"/>
  </r>
  <r>
    <s v="SIN PROGRAMA"/>
    <s v="ARANESP"/>
    <x v="4"/>
    <x v="4"/>
    <x v="0"/>
    <x v="0"/>
    <x v="47"/>
    <s v="OPERADORA DE HOSPITALES ANGELES (ACOXPA)"/>
    <s v="VENTA"/>
    <d v="2018-05-14T00:00:00"/>
    <n v="1"/>
  </r>
  <r>
    <s v="SIN PROGRAMA"/>
    <s v="ARANESP"/>
    <x v="4"/>
    <x v="55"/>
    <x v="0"/>
    <x v="2"/>
    <x v="37"/>
    <s v="CATANEO DAVILA ANTONIO ENRIQUE"/>
    <s v="VENTA"/>
    <d v="2018-05-14T00:00:00"/>
    <n v="1"/>
  </r>
  <r>
    <s v="SIN PROGRAMA"/>
    <s v="ARANESP"/>
    <x v="4"/>
    <x v="43"/>
    <x v="23"/>
    <x v="2"/>
    <x v="50"/>
    <s v="ROYO SIFUENTES ALFONSO"/>
    <s v="VENTA"/>
    <d v="2018-05-15T00:00:00"/>
    <n v="1"/>
  </r>
  <r>
    <s v="SIN PROGRAMA"/>
    <s v="ARANESP"/>
    <x v="4"/>
    <x v="3"/>
    <x v="0"/>
    <x v="2"/>
    <x v="3"/>
    <s v="ENRIQUEZ LUIS ENRIQUE"/>
    <s v="VENTA"/>
    <d v="2018-05-15T00:00:00"/>
    <n v="1"/>
  </r>
  <r>
    <s v="SIN PROGRAMA"/>
    <s v="ARANESP"/>
    <x v="4"/>
    <x v="21"/>
    <x v="11"/>
    <x v="2"/>
    <x v="41"/>
    <s v="SIN INFORMACION"/>
    <s v="VENTA"/>
    <d v="2018-05-15T00:00:00"/>
    <n v="1"/>
  </r>
  <r>
    <s v="SIN PROGRAMA"/>
    <s v="ARANESP"/>
    <x v="4"/>
    <x v="56"/>
    <x v="0"/>
    <x v="2"/>
    <x v="27"/>
    <s v="JAIME MARIA ANGELICA"/>
    <s v="VENTA"/>
    <d v="2018-05-15T00:00:00"/>
    <n v="2"/>
  </r>
  <r>
    <s v="SIN PROGRAMA"/>
    <s v="ARANESP"/>
    <x v="4"/>
    <x v="28"/>
    <x v="16"/>
    <x v="1"/>
    <x v="2"/>
    <s v="SIN INFORMACION"/>
    <s v="VENTA"/>
    <d v="2018-05-16T00:00:00"/>
    <n v="1"/>
  </r>
  <r>
    <s v="SIN PROGRAMA"/>
    <s v="ARANESP"/>
    <x v="4"/>
    <x v="21"/>
    <x v="11"/>
    <x v="2"/>
    <x v="12"/>
    <s v="SIN INFORMACION"/>
    <s v="VENTA"/>
    <d v="2018-05-16T00:00:00"/>
    <n v="1"/>
  </r>
  <r>
    <s v="SIN PROGRAMA"/>
    <s v="ARANESP"/>
    <x v="4"/>
    <x v="11"/>
    <x v="0"/>
    <x v="2"/>
    <x v="45"/>
    <s v="SIN INFORMACION"/>
    <s v="VENTA"/>
    <d v="2018-05-16T00:00:00"/>
    <n v="1"/>
  </r>
  <r>
    <s v="SIN PROGRAMA"/>
    <s v="ARANESP"/>
    <x v="4"/>
    <x v="19"/>
    <x v="9"/>
    <x v="1"/>
    <x v="2"/>
    <s v="SIN INFORMACION"/>
    <s v="VENTA"/>
    <d v="2018-05-16T00:00:00"/>
    <n v="1"/>
  </r>
  <r>
    <s v="SIN PROGRAMA"/>
    <s v="ARANESP"/>
    <x v="4"/>
    <x v="0"/>
    <x v="0"/>
    <x v="2"/>
    <x v="12"/>
    <s v="SIN INFORMACION"/>
    <s v="VENTA"/>
    <d v="2018-05-17T00:00:00"/>
    <n v="1"/>
  </r>
  <r>
    <s v="SIN PROGRAMA"/>
    <s v="ARANESP"/>
    <x v="4"/>
    <x v="24"/>
    <x v="3"/>
    <x v="1"/>
    <x v="17"/>
    <s v="SIN INFORMACION"/>
    <s v="VENTA"/>
    <d v="2018-05-18T00:00:00"/>
    <n v="1"/>
  </r>
  <r>
    <s v="SIN PROGRAMA"/>
    <s v="ARANESP"/>
    <x v="4"/>
    <x v="11"/>
    <x v="0"/>
    <x v="2"/>
    <x v="45"/>
    <s v="SIN INFORMACION"/>
    <s v="VENTA"/>
    <d v="2018-05-18T00:00:00"/>
    <n v="1"/>
  </r>
  <r>
    <s v="SIN PROGRAMA"/>
    <s v="ARANESP"/>
    <x v="4"/>
    <x v="56"/>
    <x v="0"/>
    <x v="1"/>
    <x v="2"/>
    <s v="SIN INFORMACION"/>
    <s v="VENTA"/>
    <d v="2018-05-18T00:00:00"/>
    <n v="1"/>
  </r>
  <r>
    <s v="SIN PROGRAMA"/>
    <s v="ARANESP"/>
    <x v="4"/>
    <x v="31"/>
    <x v="0"/>
    <x v="1"/>
    <x v="17"/>
    <s v="VEGA VEGA OLYNKA"/>
    <s v="VENTA"/>
    <d v="2018-05-21T00:00:00"/>
    <n v="1"/>
  </r>
  <r>
    <s v="SIN PROGRAMA"/>
    <s v="ARANESP"/>
    <x v="4"/>
    <x v="5"/>
    <x v="2"/>
    <x v="1"/>
    <x v="2"/>
    <s v="SIN INFORMACION"/>
    <s v="VENTA"/>
    <d v="2018-05-21T00:00:00"/>
    <n v="1"/>
  </r>
  <r>
    <s v="SIN PROGRAMA"/>
    <s v="ARANESP"/>
    <x v="4"/>
    <x v="21"/>
    <x v="11"/>
    <x v="0"/>
    <x v="51"/>
    <s v="SIN INFORMACION"/>
    <s v="VENTA"/>
    <d v="2018-05-21T00:00:00"/>
    <n v="1"/>
  </r>
  <r>
    <s v="SIN PROGRAMA"/>
    <s v="ARANESP"/>
    <x v="4"/>
    <x v="20"/>
    <x v="10"/>
    <x v="2"/>
    <x v="25"/>
    <s v="SIN INFORMACION"/>
    <s v="VENTA"/>
    <d v="2018-05-22T00:00:00"/>
    <n v="1"/>
  </r>
  <r>
    <s v="SIN PROGRAMA"/>
    <s v="ARANESP"/>
    <x v="4"/>
    <x v="5"/>
    <x v="2"/>
    <x v="1"/>
    <x v="2"/>
    <s v="SIN INFORMACION"/>
    <s v="VENTA"/>
    <d v="2018-05-23T00:00:00"/>
    <n v="1"/>
  </r>
  <r>
    <s v="SIN PROGRAMA"/>
    <s v="ARANESP"/>
    <x v="4"/>
    <x v="5"/>
    <x v="2"/>
    <x v="0"/>
    <x v="52"/>
    <s v="CENTRO MEDICO CULIACAN (CREDITO)"/>
    <s v="VENTA"/>
    <d v="2018-05-23T00:00:00"/>
    <n v="1"/>
  </r>
  <r>
    <s v="SIN PROGRAMA"/>
    <s v="ARANESP"/>
    <x v="4"/>
    <x v="29"/>
    <x v="17"/>
    <x v="1"/>
    <x v="2"/>
    <s v="SIN INFORMACION"/>
    <s v="VENTA"/>
    <d v="2018-05-23T00:00:00"/>
    <n v="1"/>
  </r>
  <r>
    <s v="SIN PROGRAMA"/>
    <s v="ARANESP"/>
    <x v="4"/>
    <x v="11"/>
    <x v="0"/>
    <x v="2"/>
    <x v="45"/>
    <s v="SIN INFORMACION"/>
    <s v="VENTA"/>
    <d v="2018-05-23T00:00:00"/>
    <n v="1"/>
  </r>
  <r>
    <s v="SIN PROGRAMA"/>
    <s v="ARANESP"/>
    <x v="4"/>
    <x v="20"/>
    <x v="10"/>
    <x v="2"/>
    <x v="5"/>
    <s v="RODRIGUEZ SILVIA MARGARITA"/>
    <s v="VENTA"/>
    <d v="2018-05-25T00:00:00"/>
    <n v="1"/>
  </r>
  <r>
    <s v="SIN PROGRAMA"/>
    <s v="ARANESP"/>
    <x v="4"/>
    <x v="14"/>
    <x v="1"/>
    <x v="1"/>
    <x v="2"/>
    <s v="SIN INFORMACION"/>
    <s v="VENTA"/>
    <d v="2018-05-25T00:00:00"/>
    <n v="1"/>
  </r>
  <r>
    <s v="SIN PROGRAMA"/>
    <s v="ARANESP"/>
    <x v="4"/>
    <x v="43"/>
    <x v="23"/>
    <x v="2"/>
    <x v="50"/>
    <s v="SOSA FERNANDO"/>
    <s v="VENTA"/>
    <d v="2018-05-26T00:00:00"/>
    <n v="1"/>
  </r>
  <r>
    <s v="SIN PROGRAMA"/>
    <s v="ARANESP"/>
    <x v="4"/>
    <x v="2"/>
    <x v="1"/>
    <x v="0"/>
    <x v="46"/>
    <s v="SIN INFORMACION"/>
    <s v="VENTA"/>
    <d v="2018-05-26T00:00:00"/>
    <n v="1"/>
  </r>
  <r>
    <s v="SIN PROGRAMA"/>
    <s v="ARANESP"/>
    <x v="4"/>
    <x v="13"/>
    <x v="0"/>
    <x v="2"/>
    <x v="44"/>
    <s v="VALERO SALDAÑA LUIS MANUEL"/>
    <s v="VENTA"/>
    <d v="2018-05-26T00:00:00"/>
    <n v="1"/>
  </r>
  <r>
    <s v="SIN PROGRAMA"/>
    <s v="ARANESP"/>
    <x v="4"/>
    <x v="26"/>
    <x v="14"/>
    <x v="1"/>
    <x v="2"/>
    <s v="SIN INFORMACION"/>
    <s v="VENTA"/>
    <d v="2018-05-27T00:00:00"/>
    <n v="1"/>
  </r>
  <r>
    <s v="SIN PROGRAMA"/>
    <s v="ARANESP"/>
    <x v="4"/>
    <x v="54"/>
    <x v="0"/>
    <x v="0"/>
    <x v="49"/>
    <s v="OPERADORA DE HOSPITALES ANGELES (LOMAS)"/>
    <s v="VENTA"/>
    <d v="2018-05-28T00:00:00"/>
    <n v="2"/>
  </r>
  <r>
    <s v="SIN PROGRAMA"/>
    <s v="ARANESP"/>
    <x v="4"/>
    <x v="11"/>
    <x v="0"/>
    <x v="2"/>
    <x v="45"/>
    <s v="SIN INFORMACION"/>
    <s v="VENTA"/>
    <d v="2018-05-28T00:00:00"/>
    <n v="1"/>
  </r>
  <r>
    <s v="SIN PROGRAMA"/>
    <s v="ARANESP"/>
    <x v="4"/>
    <x v="14"/>
    <x v="1"/>
    <x v="1"/>
    <x v="2"/>
    <s v="SIN INFORMACION"/>
    <s v="VENTA"/>
    <d v="2018-05-29T00:00:00"/>
    <n v="1"/>
  </r>
  <r>
    <s v="SIN PROGRAMA"/>
    <s v="ARANESP"/>
    <x v="4"/>
    <x v="25"/>
    <x v="13"/>
    <x v="1"/>
    <x v="2"/>
    <s v="SIN INFORMACION"/>
    <s v="VENTA"/>
    <d v="2018-05-29T00:00:00"/>
    <n v="1"/>
  </r>
  <r>
    <s v="SIN PROGRAMA"/>
    <s v="ARANESP"/>
    <x v="4"/>
    <x v="14"/>
    <x v="1"/>
    <x v="1"/>
    <x v="2"/>
    <s v="SIN INFORMACION"/>
    <s v="VENTA"/>
    <d v="2018-05-30T00:00:00"/>
    <n v="1"/>
  </r>
  <r>
    <s v="SIN PROGRAMA"/>
    <s v="ARANESP"/>
    <x v="4"/>
    <x v="12"/>
    <x v="5"/>
    <x v="1"/>
    <x v="2"/>
    <s v="SIN INFORMACION"/>
    <s v="VENTA"/>
    <d v="2018-05-30T00:00:00"/>
    <n v="1"/>
  </r>
  <r>
    <s v="SIN PROGRAMA"/>
    <s v="ARANESP"/>
    <x v="4"/>
    <x v="13"/>
    <x v="0"/>
    <x v="2"/>
    <x v="27"/>
    <s v="SIN INFORMACION"/>
    <s v="VENTA"/>
    <d v="2018-05-30T00:00:00"/>
    <n v="2"/>
  </r>
  <r>
    <s v="SIN PROGRAMA"/>
    <s v="ARANESP"/>
    <x v="4"/>
    <x v="39"/>
    <x v="9"/>
    <x v="1"/>
    <x v="2"/>
    <s v="SIN INFORMACION"/>
    <s v="VENTA"/>
    <d v="2018-05-30T00:00:00"/>
    <n v="1"/>
  </r>
  <r>
    <s v="SIN PROGRAMA"/>
    <s v="ARANESP"/>
    <x v="4"/>
    <x v="14"/>
    <x v="1"/>
    <x v="1"/>
    <x v="2"/>
    <s v="SIN INFORMACION"/>
    <s v="VENTA"/>
    <d v="2018-05-31T00:00:00"/>
    <n v="1"/>
  </r>
  <r>
    <s v="SIN PROGRAMA"/>
    <s v="ARANESP"/>
    <x v="4"/>
    <x v="19"/>
    <x v="9"/>
    <x v="1"/>
    <x v="2"/>
    <s v="SIN INFORMACION"/>
    <s v="VENTA"/>
    <d v="2018-05-31T00:00:00"/>
    <n v="1"/>
  </r>
  <r>
    <s v="SIN PROGRAMA"/>
    <s v="ARANESP"/>
    <x v="4"/>
    <x v="17"/>
    <x v="8"/>
    <x v="1"/>
    <x v="2"/>
    <s v="SIN INFORMACION"/>
    <s v="VENTA"/>
    <d v="2018-05-31T00:00:00"/>
    <n v="1"/>
  </r>
  <r>
    <s v="SIN PROGRAMA"/>
    <s v="ARANESP"/>
    <x v="4"/>
    <x v="4"/>
    <x v="0"/>
    <x v="1"/>
    <x v="2"/>
    <s v="SIN INFORMACION"/>
    <s v="VENTA"/>
    <d v="2018-05-31T00:00:00"/>
    <n v="2"/>
  </r>
  <r>
    <s v="SIN PROGRAMA"/>
    <s v="ARANESP"/>
    <x v="5"/>
    <x v="24"/>
    <x v="3"/>
    <x v="1"/>
    <x v="2"/>
    <s v="SIN INFORMACION"/>
    <s v="VENTA"/>
    <d v="2018-05-02T00:00:00"/>
    <n v="1"/>
  </r>
  <r>
    <s v="SIN PROGRAMA"/>
    <s v="ARANESP"/>
    <x v="5"/>
    <x v="14"/>
    <x v="1"/>
    <x v="1"/>
    <x v="2"/>
    <s v="SIN INFORMACION"/>
    <s v="VENTA"/>
    <d v="2018-05-03T00:00:00"/>
    <n v="2"/>
  </r>
  <r>
    <s v="SIN PROGRAMA"/>
    <s v="ARANESP"/>
    <x v="5"/>
    <x v="13"/>
    <x v="0"/>
    <x v="2"/>
    <x v="37"/>
    <s v="HERNANDEZ ROMAN"/>
    <s v="VENTA"/>
    <d v="2018-05-03T00:00:00"/>
    <n v="1"/>
  </r>
  <r>
    <s v="SIN PROGRAMA"/>
    <s v="ARANESP"/>
    <x v="5"/>
    <x v="24"/>
    <x v="3"/>
    <x v="1"/>
    <x v="2"/>
    <s v="SIN INFORMACION"/>
    <s v="VENTA"/>
    <d v="2018-05-03T00:00:00"/>
    <n v="1"/>
  </r>
  <r>
    <s v="SIN PROGRAMA"/>
    <s v="ARANESP"/>
    <x v="5"/>
    <x v="58"/>
    <x v="24"/>
    <x v="2"/>
    <x v="53"/>
    <s v="SIN INFORMACION"/>
    <s v="VENTA"/>
    <d v="2018-05-03T00:00:00"/>
    <n v="4"/>
  </r>
  <r>
    <s v="SIN PROGRAMA"/>
    <s v="ARANESP"/>
    <x v="5"/>
    <x v="13"/>
    <x v="0"/>
    <x v="1"/>
    <x v="2"/>
    <s v="SIN INFORMACION"/>
    <s v="VENTA"/>
    <d v="2018-05-04T00:00:00"/>
    <n v="1"/>
  </r>
  <r>
    <s v="SIN PROGRAMA"/>
    <s v="ARANESP"/>
    <x v="5"/>
    <x v="4"/>
    <x v="0"/>
    <x v="0"/>
    <x v="54"/>
    <s v="FLORES Y REGALOS (CNBV)"/>
    <s v="VENTA"/>
    <d v="2018-05-04T00:00:00"/>
    <n v="1"/>
  </r>
  <r>
    <s v="SIN PROGRAMA"/>
    <s v="ARANESP"/>
    <x v="5"/>
    <x v="31"/>
    <x v="0"/>
    <x v="1"/>
    <x v="2"/>
    <s v="SIN INFORMACION"/>
    <s v="VENTA"/>
    <d v="2018-05-05T00:00:00"/>
    <n v="1"/>
  </r>
  <r>
    <s v="SIN PROGRAMA"/>
    <s v="ARANESP"/>
    <x v="5"/>
    <x v="21"/>
    <x v="11"/>
    <x v="0"/>
    <x v="55"/>
    <s v="SIN INFORMACION"/>
    <s v="VENTA"/>
    <d v="2018-05-05T00:00:00"/>
    <n v="1"/>
  </r>
  <r>
    <s v="SIN PROGRAMA"/>
    <s v="ARANESP"/>
    <x v="5"/>
    <x v="42"/>
    <x v="0"/>
    <x v="1"/>
    <x v="2"/>
    <s v="SIN INFORMACION"/>
    <s v="VENTA"/>
    <d v="2018-05-05T00:00:00"/>
    <n v="2"/>
  </r>
  <r>
    <s v="SIN PROGRAMA"/>
    <s v="ARANESP"/>
    <x v="5"/>
    <x v="17"/>
    <x v="8"/>
    <x v="1"/>
    <x v="2"/>
    <s v="SIN INFORMACION"/>
    <s v="VENTA"/>
    <d v="2018-05-06T00:00:00"/>
    <n v="1"/>
  </r>
  <r>
    <s v="SIN PROGRAMA"/>
    <s v="ARANESP"/>
    <x v="5"/>
    <x v="14"/>
    <x v="1"/>
    <x v="0"/>
    <x v="56"/>
    <s v="SIN INFORMACION"/>
    <s v="VENTA"/>
    <d v="2018-05-07T00:00:00"/>
    <n v="2"/>
  </r>
  <r>
    <s v="SIN PROGRAMA"/>
    <s v="ARANESP"/>
    <x v="5"/>
    <x v="21"/>
    <x v="11"/>
    <x v="0"/>
    <x v="55"/>
    <s v="CLINICA DE MERIDA"/>
    <s v="VENTA"/>
    <d v="2018-05-08T00:00:00"/>
    <n v="1"/>
  </r>
  <r>
    <s v="SIN PROGRAMA"/>
    <s v="ARANESP"/>
    <x v="5"/>
    <x v="53"/>
    <x v="17"/>
    <x v="1"/>
    <x v="2"/>
    <s v="SIN INFORMACION"/>
    <s v="VENTA"/>
    <d v="2018-05-08T00:00:00"/>
    <n v="1"/>
  </r>
  <r>
    <s v="SIN PROGRAMA"/>
    <s v="ARANESP"/>
    <x v="5"/>
    <x v="24"/>
    <x v="3"/>
    <x v="1"/>
    <x v="17"/>
    <s v="SIN INFORMACION"/>
    <s v="VENTA"/>
    <d v="2018-05-09T00:00:00"/>
    <n v="1"/>
  </r>
  <r>
    <s v="SIN PROGRAMA"/>
    <s v="ARANESP"/>
    <x v="5"/>
    <x v="39"/>
    <x v="9"/>
    <x v="1"/>
    <x v="17"/>
    <s v="DESIRE YAMILE"/>
    <s v="VENTA"/>
    <d v="2018-05-09T00:00:00"/>
    <n v="2"/>
  </r>
  <r>
    <s v="SIN PROGRAMA"/>
    <s v="ARANESP"/>
    <x v="5"/>
    <x v="43"/>
    <x v="23"/>
    <x v="0"/>
    <x v="34"/>
    <s v="SIN INFORMACION"/>
    <s v="VENTA"/>
    <d v="2018-05-11T00:00:00"/>
    <n v="1"/>
  </r>
  <r>
    <s v="SIN PROGRAMA"/>
    <s v="ARANESP"/>
    <x v="5"/>
    <x v="24"/>
    <x v="3"/>
    <x v="1"/>
    <x v="2"/>
    <s v="SIN INFORMACION"/>
    <s v="VENTA"/>
    <d v="2018-05-11T00:00:00"/>
    <n v="1"/>
  </r>
  <r>
    <s v="SIN PROGRAMA"/>
    <s v="ARANESP"/>
    <x v="5"/>
    <x v="53"/>
    <x v="17"/>
    <x v="1"/>
    <x v="2"/>
    <s v="SIN INFORMACION"/>
    <s v="VENTA"/>
    <d v="2018-05-11T00:00:00"/>
    <n v="2"/>
  </r>
  <r>
    <s v="SIN PROGRAMA"/>
    <s v="ARANESP"/>
    <x v="5"/>
    <x v="59"/>
    <x v="26"/>
    <x v="2"/>
    <x v="12"/>
    <s v="SIN INFORMACION"/>
    <s v="VENTA"/>
    <d v="2018-05-11T00:00:00"/>
    <n v="4"/>
  </r>
  <r>
    <s v="SIN PROGRAMA"/>
    <s v="ARANESP"/>
    <x v="5"/>
    <x v="39"/>
    <x v="9"/>
    <x v="0"/>
    <x v="57"/>
    <s v="HOSPITAL LOMAS CONSIGNACION"/>
    <s v="VENTA"/>
    <d v="2018-05-13T00:00:00"/>
    <n v="1"/>
  </r>
  <r>
    <s v="SIN PROGRAMA"/>
    <s v="ARANESP"/>
    <x v="5"/>
    <x v="39"/>
    <x v="9"/>
    <x v="0"/>
    <x v="57"/>
    <s v="HOSPITAL LOMAS CONSIGNACION"/>
    <s v="VENTA"/>
    <d v="2018-05-13T00:00:00"/>
    <n v="1"/>
  </r>
  <r>
    <s v="SIN PROGRAMA"/>
    <s v="ARANESP"/>
    <x v="5"/>
    <x v="0"/>
    <x v="0"/>
    <x v="1"/>
    <x v="2"/>
    <s v="SIN INFORMACION"/>
    <s v="VENTA"/>
    <d v="2018-05-13T00:00:00"/>
    <n v="1"/>
  </r>
  <r>
    <s v="SIN PROGRAMA"/>
    <s v="ARANESP"/>
    <x v="5"/>
    <x v="51"/>
    <x v="0"/>
    <x v="1"/>
    <x v="2"/>
    <s v="SIN INFORMACION"/>
    <s v="VENTA"/>
    <d v="2018-05-14T00:00:00"/>
    <n v="2"/>
  </r>
  <r>
    <s v="SIN PROGRAMA"/>
    <s v="ARANESP"/>
    <x v="5"/>
    <x v="24"/>
    <x v="3"/>
    <x v="1"/>
    <x v="2"/>
    <s v="SIN INFORMACION"/>
    <s v="VENTA"/>
    <d v="2018-05-14T00:00:00"/>
    <n v="1"/>
  </r>
  <r>
    <s v="SIN PROGRAMA"/>
    <s v="ARANESP"/>
    <x v="5"/>
    <x v="17"/>
    <x v="8"/>
    <x v="1"/>
    <x v="17"/>
    <s v="CASTILLO SALVADOR"/>
    <s v="VENTA"/>
    <d v="2018-05-14T00:00:00"/>
    <n v="1"/>
  </r>
  <r>
    <s v="SIN PROGRAMA"/>
    <s v="ARANESP"/>
    <x v="5"/>
    <x v="14"/>
    <x v="1"/>
    <x v="1"/>
    <x v="2"/>
    <s v="SIN INFORMACION"/>
    <s v="VENTA"/>
    <d v="2018-05-15T00:00:00"/>
    <n v="2"/>
  </r>
  <r>
    <s v="SIN PROGRAMA"/>
    <s v="ARANESP"/>
    <x v="5"/>
    <x v="60"/>
    <x v="22"/>
    <x v="1"/>
    <x v="2"/>
    <s v="SIN INFORMACION"/>
    <s v="VENTA"/>
    <d v="2018-05-15T00:00:00"/>
    <n v="1"/>
  </r>
  <r>
    <s v="SIN PROGRAMA"/>
    <s v="ARANESP"/>
    <x v="5"/>
    <x v="31"/>
    <x v="0"/>
    <x v="1"/>
    <x v="2"/>
    <s v="SIN INFORMACION"/>
    <s v="VENTA"/>
    <d v="2018-05-16T00:00:00"/>
    <n v="1"/>
  </r>
  <r>
    <s v="SIN PROGRAMA"/>
    <s v="ARANESP"/>
    <x v="5"/>
    <x v="37"/>
    <x v="22"/>
    <x v="1"/>
    <x v="17"/>
    <s v="SIN INFORMACION"/>
    <s v="VENTA"/>
    <d v="2018-05-16T00:00:00"/>
    <n v="2"/>
  </r>
  <r>
    <s v="SIN PROGRAMA"/>
    <s v="ARANESP"/>
    <x v="5"/>
    <x v="60"/>
    <x v="22"/>
    <x v="1"/>
    <x v="2"/>
    <s v="SIN INFORMACION"/>
    <s v="VENTA"/>
    <d v="2018-05-16T00:00:00"/>
    <n v="2"/>
  </r>
  <r>
    <s v="SIN PROGRAMA"/>
    <s v="ARANESP"/>
    <x v="5"/>
    <x v="61"/>
    <x v="0"/>
    <x v="1"/>
    <x v="17"/>
    <s v="RAMOS NICOLAS MARCELO"/>
    <s v="VENTA"/>
    <d v="2018-05-16T00:00:00"/>
    <n v="2"/>
  </r>
  <r>
    <s v="SIN PROGRAMA"/>
    <s v="ARANESP"/>
    <x v="5"/>
    <x v="62"/>
    <x v="27"/>
    <x v="1"/>
    <x v="2"/>
    <s v="SIN INFORMACION"/>
    <s v="VENTA"/>
    <d v="2018-05-17T00:00:00"/>
    <n v="1"/>
  </r>
  <r>
    <s v="SIN PROGRAMA"/>
    <s v="ARANESP"/>
    <x v="5"/>
    <x v="39"/>
    <x v="9"/>
    <x v="1"/>
    <x v="2"/>
    <s v="SIN INFORMACION"/>
    <s v="VENTA"/>
    <d v="2018-05-17T00:00:00"/>
    <n v="2"/>
  </r>
  <r>
    <s v="SIN PROGRAMA"/>
    <s v="ARANESP"/>
    <x v="5"/>
    <x v="63"/>
    <x v="28"/>
    <x v="1"/>
    <x v="17"/>
    <s v="SIN INFORMACION"/>
    <s v="VENTA"/>
    <d v="2018-05-18T00:00:00"/>
    <n v="4"/>
  </r>
  <r>
    <s v="SIN PROGRAMA"/>
    <s v="ARANESP"/>
    <x v="5"/>
    <x v="24"/>
    <x v="3"/>
    <x v="1"/>
    <x v="2"/>
    <s v="SIN INFORMACION"/>
    <s v="VENTA"/>
    <d v="2018-05-18T00:00:00"/>
    <n v="1"/>
  </r>
  <r>
    <s v="SIN PROGRAMA"/>
    <s v="ARANESP"/>
    <x v="5"/>
    <x v="17"/>
    <x v="8"/>
    <x v="1"/>
    <x v="17"/>
    <s v="CASTILLO SALVADOR"/>
    <s v="VENTA"/>
    <d v="2018-05-19T00:00:00"/>
    <n v="1"/>
  </r>
  <r>
    <s v="SIN PROGRAMA"/>
    <s v="ARANESP"/>
    <x v="5"/>
    <x v="31"/>
    <x v="0"/>
    <x v="1"/>
    <x v="17"/>
    <s v="SIN INFORMACION"/>
    <s v="VENTA"/>
    <d v="2018-05-21T00:00:00"/>
    <n v="1"/>
  </r>
  <r>
    <s v="SIN PROGRAMA"/>
    <s v="ARANESP"/>
    <x v="5"/>
    <x v="51"/>
    <x v="0"/>
    <x v="1"/>
    <x v="17"/>
    <s v="VALLE ERNESTO"/>
    <s v="VENTA"/>
    <d v="2018-05-21T00:00:00"/>
    <n v="2"/>
  </r>
  <r>
    <s v="SIN PROGRAMA"/>
    <s v="ARANESP"/>
    <x v="5"/>
    <x v="53"/>
    <x v="17"/>
    <x v="1"/>
    <x v="2"/>
    <s v="SIN INFORMACION"/>
    <s v="VENTA"/>
    <d v="2018-05-22T00:00:00"/>
    <n v="1"/>
  </r>
  <r>
    <s v="SIN PROGRAMA"/>
    <s v="ARANESP"/>
    <x v="5"/>
    <x v="24"/>
    <x v="3"/>
    <x v="1"/>
    <x v="2"/>
    <s v="SIN INFORMACION"/>
    <s v="VENTA"/>
    <d v="2018-05-23T00:00:00"/>
    <n v="1"/>
  </r>
  <r>
    <s v="SIN PROGRAMA"/>
    <s v="ARANESP"/>
    <x v="5"/>
    <x v="53"/>
    <x v="17"/>
    <x v="0"/>
    <x v="42"/>
    <s v="SIN INFORMACION"/>
    <s v="VENTA"/>
    <d v="2018-05-23T00:00:00"/>
    <n v="1"/>
  </r>
  <r>
    <s v="SIN PROGRAMA"/>
    <s v="ARANESP"/>
    <x v="5"/>
    <x v="0"/>
    <x v="0"/>
    <x v="1"/>
    <x v="2"/>
    <s v="SIN INFORMACION"/>
    <s v="VENTA"/>
    <d v="2018-05-24T00:00:00"/>
    <n v="1"/>
  </r>
  <r>
    <s v="SIN PROGRAMA"/>
    <s v="ARANESP"/>
    <x v="5"/>
    <x v="6"/>
    <x v="0"/>
    <x v="0"/>
    <x v="58"/>
    <s v="OPERADORA HMG SA DE CV"/>
    <s v="VENTA"/>
    <d v="2018-05-25T00:00:00"/>
    <n v="1"/>
  </r>
  <r>
    <s v="SIN PROGRAMA"/>
    <s v="ARANESP"/>
    <x v="5"/>
    <x v="13"/>
    <x v="0"/>
    <x v="2"/>
    <x v="37"/>
    <s v="HERNANDEZ ROMAN"/>
    <s v="VENTA"/>
    <d v="2018-05-26T00:00:00"/>
    <n v="1"/>
  </r>
  <r>
    <s v="SIN PROGRAMA"/>
    <s v="ARANESP"/>
    <x v="5"/>
    <x v="63"/>
    <x v="28"/>
    <x v="1"/>
    <x v="17"/>
    <s v="VEGA VEGA OLYNKA"/>
    <s v="VENTA"/>
    <d v="2018-05-28T00:00:00"/>
    <n v="4"/>
  </r>
  <r>
    <s v="SIN PROGRAMA"/>
    <s v="ARANESP"/>
    <x v="5"/>
    <x v="51"/>
    <x v="0"/>
    <x v="1"/>
    <x v="17"/>
    <s v="VALLE ERNESTO"/>
    <s v="VENTA"/>
    <d v="2018-05-28T00:00:00"/>
    <n v="2"/>
  </r>
  <r>
    <s v="SIN PROGRAMA"/>
    <s v="ARANESP"/>
    <x v="5"/>
    <x v="24"/>
    <x v="3"/>
    <x v="1"/>
    <x v="2"/>
    <s v="SIN INFORMACION"/>
    <s v="VENTA"/>
    <d v="2018-05-28T00:00:00"/>
    <n v="1"/>
  </r>
  <r>
    <s v="SIN PROGRAMA"/>
    <s v="ARANESP"/>
    <x v="5"/>
    <x v="17"/>
    <x v="8"/>
    <x v="1"/>
    <x v="17"/>
    <s v="SIN INFORMACION"/>
    <s v="VENTA"/>
    <d v="2018-05-29T00:00:00"/>
    <n v="1"/>
  </r>
  <r>
    <s v="SIN PROGRAMA"/>
    <s v="ARANESP"/>
    <x v="5"/>
    <x v="14"/>
    <x v="1"/>
    <x v="1"/>
    <x v="2"/>
    <s v="SIN INFORMACION"/>
    <s v="VENTA"/>
    <d v="2018-05-30T00:00:00"/>
    <n v="4"/>
  </r>
  <r>
    <s v="SIN PROGRAMA"/>
    <s v="ARANESP"/>
    <x v="5"/>
    <x v="64"/>
    <x v="7"/>
    <x v="1"/>
    <x v="17"/>
    <s v="BRAVO TRONCOSO BERNARDO"/>
    <s v="VENTA"/>
    <d v="2018-05-30T00:00:00"/>
    <n v="2"/>
  </r>
  <r>
    <s v="SIN PROGRAMA"/>
    <s v="ARANESP"/>
    <x v="5"/>
    <x v="13"/>
    <x v="0"/>
    <x v="1"/>
    <x v="17"/>
    <s v="MAYORAL MARIA ISABEL"/>
    <s v="VENTA"/>
    <d v="2018-05-31T00:00:00"/>
    <n v="3"/>
  </r>
  <r>
    <s v="SIN PROGRAMA"/>
    <s v="ARANESP"/>
    <x v="5"/>
    <x v="58"/>
    <x v="24"/>
    <x v="2"/>
    <x v="53"/>
    <s v="SIN INFORMACION"/>
    <s v="VENTA"/>
    <d v="2018-05-31T00:00:00"/>
    <n v="4"/>
  </r>
  <r>
    <s v="SIN PROGRAMA"/>
    <s v="BLINCYTO"/>
    <x v="6"/>
    <x v="65"/>
    <x v="26"/>
    <x v="1"/>
    <x v="17"/>
    <s v="BLAISDELL CARLOS"/>
    <s v="VENTA"/>
    <d v="2018-05-11T00:00:00"/>
    <n v="19"/>
  </r>
  <r>
    <s v="SIN PROGRAMA"/>
    <s v="BLINCYTO"/>
    <x v="6"/>
    <x v="12"/>
    <x v="5"/>
    <x v="0"/>
    <x v="20"/>
    <s v="HOSPITAL SAN JAVIER SA DE CV"/>
    <s v="VENTA"/>
    <d v="2018-05-28T00:00:00"/>
    <n v="1"/>
  </r>
  <r>
    <s v="SIN PROGRAMA"/>
    <s v="KYPROLIS"/>
    <x v="7"/>
    <x v="45"/>
    <x v="0"/>
    <x v="0"/>
    <x v="59"/>
    <s v="SIN INFORMACION"/>
    <s v="VENTA"/>
    <d v="2018-05-03T00:00:00"/>
    <n v="1"/>
  </r>
  <r>
    <s v="SIN PROGRAMA"/>
    <s v="KYPROLIS"/>
    <x v="7"/>
    <x v="37"/>
    <x v="22"/>
    <x v="0"/>
    <x v="60"/>
    <s v="STAR MEDICA (VERACRUZ)"/>
    <s v="VENTA"/>
    <d v="2018-05-03T00:00:00"/>
    <n v="1"/>
  </r>
  <r>
    <s v="SIN PROGRAMA"/>
    <s v="KYPROLIS"/>
    <x v="7"/>
    <x v="45"/>
    <x v="0"/>
    <x v="0"/>
    <x v="59"/>
    <s v="SIN INFORMACION"/>
    <s v="VENTA"/>
    <d v="2018-05-05T00:00:00"/>
    <n v="1"/>
  </r>
  <r>
    <s v="SIN PROGRAMA"/>
    <s v="KYPROLIS"/>
    <x v="7"/>
    <x v="12"/>
    <x v="5"/>
    <x v="0"/>
    <x v="23"/>
    <s v="HOSPITAL MEXICO AMERICANO"/>
    <s v="VENTA"/>
    <d v="2018-05-07T00:00:00"/>
    <n v="1"/>
  </r>
  <r>
    <s v="SIN PROGRAMA"/>
    <s v="KYPROLIS"/>
    <x v="7"/>
    <x v="7"/>
    <x v="3"/>
    <x v="0"/>
    <x v="61"/>
    <s v="PROMOTORA POBLANA"/>
    <s v="VENTA"/>
    <d v="2018-05-07T00:00:00"/>
    <n v="2"/>
  </r>
  <r>
    <s v="SIN PROGRAMA"/>
    <s v="KYPROLIS"/>
    <x v="7"/>
    <x v="2"/>
    <x v="1"/>
    <x v="0"/>
    <x v="46"/>
    <s v="SIN INFORMACION"/>
    <s v="VENTA"/>
    <d v="2018-05-08T00:00:00"/>
    <n v="2"/>
  </r>
  <r>
    <s v="SIN PROGRAMA"/>
    <s v="KYPROLIS"/>
    <x v="7"/>
    <x v="11"/>
    <x v="0"/>
    <x v="1"/>
    <x v="17"/>
    <s v="SOBREVILLA CALVO PEDRO DE JESUS"/>
    <s v="VENTA"/>
    <d v="2018-05-10T00:00:00"/>
    <n v="1"/>
  </r>
  <r>
    <s v="SIN PROGRAMA"/>
    <s v="KYPROLIS"/>
    <x v="7"/>
    <x v="66"/>
    <x v="5"/>
    <x v="2"/>
    <x v="5"/>
    <s v="BARRERA CHAIREZ ESPERANZA"/>
    <s v="VENTA"/>
    <d v="2018-05-11T00:00:00"/>
    <n v="3"/>
  </r>
  <r>
    <s v="SIN PROGRAMA"/>
    <s v="KYPROLIS"/>
    <x v="7"/>
    <x v="66"/>
    <x v="5"/>
    <x v="0"/>
    <x v="62"/>
    <s v="SIN INFORMACION"/>
    <s v="VENTA"/>
    <d v="2018-05-12T00:00:00"/>
    <n v="1"/>
  </r>
  <r>
    <s v="SIN PROGRAMA"/>
    <s v="KYPROLIS"/>
    <x v="7"/>
    <x v="7"/>
    <x v="3"/>
    <x v="0"/>
    <x v="61"/>
    <s v="PROMOTORA POBLANA"/>
    <s v="VENTA"/>
    <d v="2018-05-14T00:00:00"/>
    <n v="2"/>
  </r>
  <r>
    <s v="SIN PROGRAMA"/>
    <s v="KYPROLIS"/>
    <x v="7"/>
    <x v="4"/>
    <x v="0"/>
    <x v="0"/>
    <x v="4"/>
    <s v="OPERADORA DE HOSPITALES ANGELES (PEDREGAL)"/>
    <s v="VENTA"/>
    <d v="2018-05-15T00:00:00"/>
    <n v="2"/>
  </r>
  <r>
    <s v="SIN PROGRAMA"/>
    <s v="KYPROLIS"/>
    <x v="7"/>
    <x v="11"/>
    <x v="0"/>
    <x v="1"/>
    <x v="17"/>
    <s v="SOBREVILLA CALVO PEDRO DE JESUS"/>
    <s v="VENTA"/>
    <d v="2018-05-16T00:00:00"/>
    <n v="1"/>
  </r>
  <r>
    <s v="SIN PROGRAMA"/>
    <s v="KYPROLIS"/>
    <x v="7"/>
    <x v="11"/>
    <x v="0"/>
    <x v="1"/>
    <x v="17"/>
    <s v="SOBREVILLA CALVO PEDRO DE JESUS"/>
    <s v="VENTA"/>
    <d v="2018-05-16T00:00:00"/>
    <n v="1"/>
  </r>
  <r>
    <s v="SIN PROGRAMA"/>
    <s v="KYPROLIS"/>
    <x v="7"/>
    <x v="4"/>
    <x v="0"/>
    <x v="0"/>
    <x v="4"/>
    <s v="OPERADORA DE HOSPITALES ANGELES (PEDREGAL)"/>
    <s v="VENTA"/>
    <d v="2018-05-16T00:00:00"/>
    <n v="2"/>
  </r>
  <r>
    <s v="SIN PROGRAMA"/>
    <s v="KYPROLIS"/>
    <x v="7"/>
    <x v="45"/>
    <x v="0"/>
    <x v="0"/>
    <x v="59"/>
    <s v="SIN INFORMACION"/>
    <s v="VENTA"/>
    <d v="2018-05-17T00:00:00"/>
    <n v="1"/>
  </r>
  <r>
    <s v="SIN PROGRAMA"/>
    <s v="KYPROLIS"/>
    <x v="7"/>
    <x v="62"/>
    <x v="27"/>
    <x v="1"/>
    <x v="17"/>
    <s v="AREVALO VICTOR ARMANDO"/>
    <s v="VENTA"/>
    <d v="2018-05-17T00:00:00"/>
    <n v="1"/>
  </r>
  <r>
    <s v="SIN PROGRAMA"/>
    <s v="KYPROLIS"/>
    <x v="7"/>
    <x v="11"/>
    <x v="0"/>
    <x v="1"/>
    <x v="2"/>
    <s v="SIN INFORMACION"/>
    <s v="VENTA"/>
    <d v="2018-05-17T00:00:00"/>
    <n v="1"/>
  </r>
  <r>
    <s v="SIN PROGRAMA"/>
    <s v="KYPROLIS"/>
    <x v="7"/>
    <x v="45"/>
    <x v="0"/>
    <x v="0"/>
    <x v="59"/>
    <s v="SIN INFORMACION"/>
    <s v="VENTA"/>
    <d v="2018-05-18T00:00:00"/>
    <n v="1"/>
  </r>
  <r>
    <s v="SIN PROGRAMA"/>
    <s v="KYPROLIS"/>
    <x v="7"/>
    <x v="37"/>
    <x v="22"/>
    <x v="0"/>
    <x v="63"/>
    <s v="PROUNE HOSPITAL DE MARIA"/>
    <s v="VENTA"/>
    <d v="2018-05-18T00:00:00"/>
    <n v="1"/>
  </r>
  <r>
    <s v="SIN PROGRAMA"/>
    <s v="KYPROLIS"/>
    <x v="7"/>
    <x v="37"/>
    <x v="22"/>
    <x v="0"/>
    <x v="63"/>
    <s v="SIN INFORMACION"/>
    <s v="VENTA"/>
    <d v="2018-05-19T00:00:00"/>
    <n v="1"/>
  </r>
  <r>
    <s v="SIN PROGRAMA"/>
    <s v="KYPROLIS"/>
    <x v="7"/>
    <x v="7"/>
    <x v="3"/>
    <x v="0"/>
    <x v="61"/>
    <s v="PROMOTORA POBLANA"/>
    <s v="VENTA"/>
    <d v="2018-05-21T00:00:00"/>
    <n v="2"/>
  </r>
  <r>
    <s v="SIN PROGRAMA"/>
    <s v="KYPROLIS"/>
    <x v="7"/>
    <x v="1"/>
    <x v="0"/>
    <x v="0"/>
    <x v="1"/>
    <s v="SIN INFORMACION"/>
    <s v="VENTA"/>
    <d v="2018-05-21T00:00:00"/>
    <n v="2"/>
  </r>
  <r>
    <s v="SIN PROGRAMA"/>
    <s v="KYPROLIS"/>
    <x v="7"/>
    <x v="2"/>
    <x v="1"/>
    <x v="0"/>
    <x v="46"/>
    <s v="SIN INFORMACION"/>
    <s v="VENTA"/>
    <d v="2018-05-22T00:00:00"/>
    <n v="2"/>
  </r>
  <r>
    <s v="SIN PROGRAMA"/>
    <s v="KYPROLIS"/>
    <x v="7"/>
    <x v="1"/>
    <x v="0"/>
    <x v="0"/>
    <x v="1"/>
    <s v="SIN INFORMACION"/>
    <s v="VENTA"/>
    <d v="2018-05-23T00:00:00"/>
    <n v="2"/>
  </r>
  <r>
    <s v="SIN PROGRAMA"/>
    <s v="KYPROLIS"/>
    <x v="7"/>
    <x v="45"/>
    <x v="0"/>
    <x v="0"/>
    <x v="59"/>
    <s v="SIN INFORMACION"/>
    <s v="VENTA"/>
    <d v="2018-05-24T00:00:00"/>
    <n v="1"/>
  </r>
  <r>
    <s v="SIN PROGRAMA"/>
    <s v="KYPROLIS"/>
    <x v="7"/>
    <x v="11"/>
    <x v="0"/>
    <x v="1"/>
    <x v="17"/>
    <s v="SOBREVILLA CALVO PEDRO DE JESUS"/>
    <s v="VENTA"/>
    <d v="2018-05-24T00:00:00"/>
    <n v="1"/>
  </r>
  <r>
    <s v="SIN PROGRAMA"/>
    <s v="KYPROLIS"/>
    <x v="7"/>
    <x v="4"/>
    <x v="0"/>
    <x v="1"/>
    <x v="17"/>
    <s v="SOBREVILLA CALVO PEDRO DE JESUS"/>
    <s v="VENTA"/>
    <d v="2018-05-24T00:00:00"/>
    <n v="1"/>
  </r>
  <r>
    <s v="SIN PROGRAMA"/>
    <s v="KYPROLIS"/>
    <x v="7"/>
    <x v="45"/>
    <x v="0"/>
    <x v="0"/>
    <x v="59"/>
    <s v="SIN INFORMACION"/>
    <s v="VENTA"/>
    <d v="2018-05-25T00:00:00"/>
    <n v="1"/>
  </r>
  <r>
    <s v="SIN PROGRAMA"/>
    <s v="KYPROLIS"/>
    <x v="7"/>
    <x v="37"/>
    <x v="22"/>
    <x v="0"/>
    <x v="63"/>
    <s v="PROUNE HOSPITAL DE MARIA"/>
    <s v="VENTA"/>
    <d v="2018-05-25T00:00:00"/>
    <n v="2"/>
  </r>
  <r>
    <s v="SIN PROGRAMA"/>
    <s v="KYPROLIS"/>
    <x v="7"/>
    <x v="62"/>
    <x v="27"/>
    <x v="1"/>
    <x v="17"/>
    <s v="FLORES IVAN FIDEL"/>
    <s v="VENTA"/>
    <d v="2018-05-28T00:00:00"/>
    <n v="1"/>
  </r>
  <r>
    <s v="SIN PROGRAMA"/>
    <s v="KYPROLIS"/>
    <x v="7"/>
    <x v="2"/>
    <x v="1"/>
    <x v="0"/>
    <x v="46"/>
    <s v="SIN INFORMACION"/>
    <s v="VENTA"/>
    <d v="2018-05-29T00:00:00"/>
    <n v="2"/>
  </r>
  <r>
    <s v="SIN PROGRAMA"/>
    <s v="KYPROLIS"/>
    <x v="7"/>
    <x v="45"/>
    <x v="0"/>
    <x v="0"/>
    <x v="59"/>
    <s v="SIN INFORMACION"/>
    <s v="VENTA"/>
    <d v="2018-05-30T00:00:00"/>
    <n v="1"/>
  </r>
  <r>
    <s v="SIN PROGRAMA"/>
    <s v="KYPROLIS"/>
    <x v="7"/>
    <x v="45"/>
    <x v="0"/>
    <x v="0"/>
    <x v="59"/>
    <s v="SIN INFORMACION"/>
    <s v="VENTA"/>
    <d v="2018-05-31T00:00:00"/>
    <n v="1"/>
  </r>
  <r>
    <s v="SIN PROGRAMA"/>
    <s v="KYPROLIS"/>
    <x v="7"/>
    <x v="37"/>
    <x v="22"/>
    <x v="0"/>
    <x v="60"/>
    <s v="STAR MEDICA (VERACRUZ)"/>
    <s v="VENTA"/>
    <d v="2018-05-31T00:00:00"/>
    <n v="1"/>
  </r>
  <r>
    <s v="SIN PROGRAMA"/>
    <s v="MIMPARA"/>
    <x v="8"/>
    <x v="44"/>
    <x v="13"/>
    <x v="1"/>
    <x v="2"/>
    <s v="SIN INFORMACION"/>
    <s v="VENTA"/>
    <d v="2018-05-01T00:00:00"/>
    <n v="1"/>
  </r>
  <r>
    <s v="SIN PROGRAMA"/>
    <s v="MIMPARA"/>
    <x v="8"/>
    <x v="67"/>
    <x v="13"/>
    <x v="1"/>
    <x v="2"/>
    <s v="SIN INFORMACION"/>
    <s v="VENTA"/>
    <d v="2018-05-01T00:00:00"/>
    <n v="1"/>
  </r>
  <r>
    <s v="SIN PROGRAMA"/>
    <s v="MIMPARA"/>
    <x v="8"/>
    <x v="40"/>
    <x v="5"/>
    <x v="1"/>
    <x v="17"/>
    <s v="SIN INFORMACION"/>
    <s v="VENTA"/>
    <d v="2018-05-02T00:00:00"/>
    <n v="1"/>
  </r>
  <r>
    <s v="SIN PROGRAMA"/>
    <s v="MIMPARA"/>
    <x v="8"/>
    <x v="13"/>
    <x v="0"/>
    <x v="1"/>
    <x v="2"/>
    <s v="SIN INFORMACION"/>
    <s v="VENTA"/>
    <d v="2018-05-02T00:00:00"/>
    <n v="1"/>
  </r>
  <r>
    <s v="SIN PROGRAMA"/>
    <s v="MIMPARA"/>
    <x v="8"/>
    <x v="16"/>
    <x v="7"/>
    <x v="1"/>
    <x v="2"/>
    <s v="SIN INFORMACION"/>
    <s v="VENTA"/>
    <d v="2018-05-02T00:00:00"/>
    <n v="1"/>
  </r>
  <r>
    <s v="SIN PROGRAMA"/>
    <s v="MIMPARA"/>
    <x v="8"/>
    <x v="11"/>
    <x v="0"/>
    <x v="0"/>
    <x v="64"/>
    <s v="NUEVO SANATORIO DURANGO SA DE CV"/>
    <s v="VENTA"/>
    <d v="2018-05-02T00:00:00"/>
    <n v="1"/>
  </r>
  <r>
    <s v="SIN PROGRAMA"/>
    <s v="MIMPARA"/>
    <x v="8"/>
    <x v="17"/>
    <x v="8"/>
    <x v="1"/>
    <x v="2"/>
    <s v="SIN INFORMACION"/>
    <s v="VENTA"/>
    <d v="2018-05-02T00:00:00"/>
    <n v="1"/>
  </r>
  <r>
    <s v="SIN PROGRAMA"/>
    <s v="MIMPARA"/>
    <x v="8"/>
    <x v="37"/>
    <x v="22"/>
    <x v="1"/>
    <x v="17"/>
    <s v="CANO PALMEROS MIGUEL ANGEL"/>
    <s v="VENTA"/>
    <d v="2018-05-02T00:00:00"/>
    <n v="1"/>
  </r>
  <r>
    <s v="SIN PROGRAMA"/>
    <s v="MIMPARA"/>
    <x v="8"/>
    <x v="68"/>
    <x v="0"/>
    <x v="2"/>
    <x v="41"/>
    <s v="SIN INFORMACION"/>
    <s v="VENTA"/>
    <d v="2018-05-03T00:00:00"/>
    <n v="1"/>
  </r>
  <r>
    <s v="SIN PROGRAMA"/>
    <s v="MIMPARA"/>
    <x v="8"/>
    <x v="3"/>
    <x v="0"/>
    <x v="2"/>
    <x v="3"/>
    <s v="ENRIQUEZ LUIS ENRIQUE"/>
    <s v="VENTA"/>
    <d v="2018-05-03T00:00:00"/>
    <n v="2"/>
  </r>
  <r>
    <s v="SIN PROGRAMA"/>
    <s v="MIMPARA"/>
    <x v="8"/>
    <x v="50"/>
    <x v="0"/>
    <x v="2"/>
    <x v="37"/>
    <s v="URZUA GONZALEZ ALBERTO"/>
    <s v="VENTA"/>
    <d v="2018-05-03T00:00:00"/>
    <n v="2"/>
  </r>
  <r>
    <s v="SIN PROGRAMA"/>
    <s v="MIMPARA"/>
    <x v="8"/>
    <x v="13"/>
    <x v="0"/>
    <x v="2"/>
    <x v="37"/>
    <s v="HERNANDEZ ROMAN"/>
    <s v="VENTA"/>
    <d v="2018-05-03T00:00:00"/>
    <n v="1"/>
  </r>
  <r>
    <s v="SIN PROGRAMA"/>
    <s v="MIMPARA"/>
    <x v="8"/>
    <x v="23"/>
    <x v="3"/>
    <x v="2"/>
    <x v="25"/>
    <s v="SIN INFORMACION"/>
    <s v="VENTA"/>
    <d v="2018-05-03T00:00:00"/>
    <n v="1"/>
  </r>
  <r>
    <s v="SIN PROGRAMA"/>
    <s v="MIMPARA"/>
    <x v="8"/>
    <x v="58"/>
    <x v="24"/>
    <x v="1"/>
    <x v="2"/>
    <s v="SIN INFORMACION"/>
    <s v="VENTA"/>
    <d v="2018-05-03T00:00:00"/>
    <n v="1"/>
  </r>
  <r>
    <s v="SIN PROGRAMA"/>
    <s v="MIMPARA"/>
    <x v="8"/>
    <x v="69"/>
    <x v="6"/>
    <x v="1"/>
    <x v="2"/>
    <s v="SIN INFORMACION"/>
    <s v="VENTA"/>
    <d v="2018-05-03T00:00:00"/>
    <n v="1"/>
  </r>
  <r>
    <s v="SIN PROGRAMA"/>
    <s v="MIMPARA"/>
    <x v="8"/>
    <x v="40"/>
    <x v="5"/>
    <x v="1"/>
    <x v="2"/>
    <s v="SIN INFORMACION"/>
    <s v="VENTA"/>
    <d v="2018-05-04T00:00:00"/>
    <n v="1"/>
  </r>
  <r>
    <s v="SIN PROGRAMA"/>
    <s v="MIMPARA"/>
    <x v="8"/>
    <x v="2"/>
    <x v="1"/>
    <x v="1"/>
    <x v="2"/>
    <s v="SIN INFORMACION"/>
    <s v="VENTA"/>
    <d v="2018-05-04T00:00:00"/>
    <n v="1"/>
  </r>
  <r>
    <s v="SIN PROGRAMA"/>
    <s v="MIMPARA"/>
    <x v="8"/>
    <x v="63"/>
    <x v="28"/>
    <x v="1"/>
    <x v="2"/>
    <s v="SIN INFORMACION"/>
    <s v="VENTA"/>
    <d v="2018-05-04T00:00:00"/>
    <n v="1"/>
  </r>
  <r>
    <s v="SIN PROGRAMA"/>
    <s v="MIMPARA"/>
    <x v="8"/>
    <x v="23"/>
    <x v="3"/>
    <x v="1"/>
    <x v="2"/>
    <s v="SIN INFORMACION"/>
    <s v="VENTA"/>
    <d v="2018-05-04T00:00:00"/>
    <n v="1"/>
  </r>
  <r>
    <s v="SIN PROGRAMA"/>
    <s v="MIMPARA"/>
    <x v="8"/>
    <x v="70"/>
    <x v="6"/>
    <x v="2"/>
    <x v="31"/>
    <s v="SIN INFORMACION"/>
    <s v="VENTA"/>
    <d v="2018-05-04T00:00:00"/>
    <n v="1"/>
  </r>
  <r>
    <s v="SIN PROGRAMA"/>
    <s v="MIMPARA"/>
    <x v="8"/>
    <x v="26"/>
    <x v="14"/>
    <x v="1"/>
    <x v="2"/>
    <s v="SIN INFORMACION"/>
    <s v="VENTA"/>
    <d v="2018-05-05T00:00:00"/>
    <n v="1"/>
  </r>
  <r>
    <s v="SIN PROGRAMA"/>
    <s v="MIMPARA"/>
    <x v="8"/>
    <x v="40"/>
    <x v="5"/>
    <x v="1"/>
    <x v="2"/>
    <s v="SIN INFORMACION"/>
    <s v="VENTA"/>
    <d v="2018-05-05T00:00:00"/>
    <n v="1"/>
  </r>
  <r>
    <s v="SIN PROGRAMA"/>
    <s v="MIMPARA"/>
    <x v="8"/>
    <x v="25"/>
    <x v="13"/>
    <x v="1"/>
    <x v="2"/>
    <s v="SIN INFORMACION"/>
    <s v="VENTA"/>
    <d v="2018-05-05T00:00:00"/>
    <n v="1"/>
  </r>
  <r>
    <s v="SIN PROGRAMA"/>
    <s v="MIMPARA"/>
    <x v="8"/>
    <x v="36"/>
    <x v="21"/>
    <x v="1"/>
    <x v="2"/>
    <s v="SIN INFORMACION"/>
    <s v="VENTA"/>
    <d v="2018-05-05T00:00:00"/>
    <n v="1"/>
  </r>
  <r>
    <s v="SIN PROGRAMA"/>
    <s v="MIMPARA"/>
    <x v="8"/>
    <x v="11"/>
    <x v="0"/>
    <x v="1"/>
    <x v="2"/>
    <s v="SIN INFORMACION"/>
    <s v="VENTA"/>
    <d v="2018-05-05T00:00:00"/>
    <n v="1"/>
  </r>
  <r>
    <s v="SIN PROGRAMA"/>
    <s v="MIMPARA"/>
    <x v="8"/>
    <x v="53"/>
    <x v="17"/>
    <x v="1"/>
    <x v="2"/>
    <s v="SIN INFORMACION"/>
    <s v="VENTA"/>
    <d v="2018-05-05T00:00:00"/>
    <n v="1"/>
  </r>
  <r>
    <s v="SIN PROGRAMA"/>
    <s v="MIMPARA"/>
    <x v="8"/>
    <x v="30"/>
    <x v="8"/>
    <x v="1"/>
    <x v="2"/>
    <s v="SIN INFORMACION"/>
    <s v="VENTA"/>
    <d v="2018-05-05T00:00:00"/>
    <n v="1"/>
  </r>
  <r>
    <s v="SIN PROGRAMA"/>
    <s v="MIMPARA"/>
    <x v="8"/>
    <x v="13"/>
    <x v="0"/>
    <x v="1"/>
    <x v="2"/>
    <s v="SIN INFORMACION"/>
    <s v="VENTA"/>
    <d v="2018-05-06T00:00:00"/>
    <n v="1"/>
  </r>
  <r>
    <s v="SIN PROGRAMA"/>
    <s v="MIMPARA"/>
    <x v="8"/>
    <x v="36"/>
    <x v="21"/>
    <x v="1"/>
    <x v="2"/>
    <s v="SIN INFORMACION"/>
    <s v="VENTA"/>
    <d v="2018-05-06T00:00:00"/>
    <n v="2"/>
  </r>
  <r>
    <s v="SIN PROGRAMA"/>
    <s v="MIMPARA"/>
    <x v="8"/>
    <x v="71"/>
    <x v="2"/>
    <x v="1"/>
    <x v="2"/>
    <s v="SIN INFORMACION"/>
    <s v="VENTA"/>
    <d v="2018-05-08T00:00:00"/>
    <n v="1"/>
  </r>
  <r>
    <s v="SIN PROGRAMA"/>
    <s v="MIMPARA"/>
    <x v="8"/>
    <x v="21"/>
    <x v="11"/>
    <x v="1"/>
    <x v="2"/>
    <s v="SIN INFORMACION"/>
    <s v="VENTA"/>
    <d v="2018-05-08T00:00:00"/>
    <n v="1"/>
  </r>
  <r>
    <s v="SIN PROGRAMA"/>
    <s v="MIMPARA"/>
    <x v="8"/>
    <x v="21"/>
    <x v="11"/>
    <x v="1"/>
    <x v="2"/>
    <s v="SIN INFORMACION"/>
    <s v="VENTA"/>
    <d v="2018-05-09T00:00:00"/>
    <n v="1"/>
  </r>
  <r>
    <s v="SIN PROGRAMA"/>
    <s v="MIMPARA"/>
    <x v="8"/>
    <x v="70"/>
    <x v="6"/>
    <x v="1"/>
    <x v="2"/>
    <s v="SIN INFORMACION"/>
    <s v="VENTA"/>
    <d v="2018-05-09T00:00:00"/>
    <n v="1"/>
  </r>
  <r>
    <s v="SIN PROGRAMA"/>
    <s v="MIMPARA"/>
    <x v="8"/>
    <x v="37"/>
    <x v="22"/>
    <x v="1"/>
    <x v="2"/>
    <s v="SIN INFORMACION"/>
    <s v="VENTA"/>
    <d v="2018-05-09T00:00:00"/>
    <n v="1"/>
  </r>
  <r>
    <s v="SIN PROGRAMA"/>
    <s v="MIMPARA"/>
    <x v="8"/>
    <x v="59"/>
    <x v="26"/>
    <x v="1"/>
    <x v="2"/>
    <s v="SIN INFORMACION"/>
    <s v="VENTA"/>
    <d v="2018-05-09T00:00:00"/>
    <n v="1"/>
  </r>
  <r>
    <s v="SIN PROGRAMA"/>
    <s v="MIMPARA"/>
    <x v="8"/>
    <x v="3"/>
    <x v="0"/>
    <x v="1"/>
    <x v="17"/>
    <s v="SAUQUE LEOBARDO"/>
    <s v="VENTA"/>
    <d v="2018-05-10T00:00:00"/>
    <n v="1"/>
  </r>
  <r>
    <s v="SIN PROGRAMA"/>
    <s v="MIMPARA"/>
    <x v="8"/>
    <x v="57"/>
    <x v="0"/>
    <x v="1"/>
    <x v="17"/>
    <s v="SIN INFORMACION"/>
    <s v="VENTA"/>
    <d v="2018-05-10T00:00:00"/>
    <n v="1"/>
  </r>
  <r>
    <s v="SIN PROGRAMA"/>
    <s v="MIMPARA"/>
    <x v="8"/>
    <x v="54"/>
    <x v="0"/>
    <x v="1"/>
    <x v="2"/>
    <s v="SIN INFORMACION"/>
    <s v="VENTA"/>
    <d v="2018-05-11T00:00:00"/>
    <n v="1"/>
  </r>
  <r>
    <s v="SIN PROGRAMA"/>
    <s v="MIMPARA"/>
    <x v="8"/>
    <x v="72"/>
    <x v="0"/>
    <x v="1"/>
    <x v="2"/>
    <s v="SIN INFORMACION"/>
    <s v="VENTA"/>
    <d v="2018-05-11T00:00:00"/>
    <n v="1"/>
  </r>
  <r>
    <s v="SIN PROGRAMA"/>
    <s v="MIMPARA"/>
    <x v="8"/>
    <x v="7"/>
    <x v="3"/>
    <x v="1"/>
    <x v="2"/>
    <s v="SIN INFORMACION"/>
    <s v="VENTA"/>
    <d v="2018-05-11T00:00:00"/>
    <n v="1"/>
  </r>
  <r>
    <s v="SIN PROGRAMA"/>
    <s v="MIMPARA"/>
    <x v="8"/>
    <x v="0"/>
    <x v="0"/>
    <x v="2"/>
    <x v="31"/>
    <s v="SIN INFORMACION"/>
    <s v="VENTA"/>
    <d v="2018-05-11T00:00:00"/>
    <n v="1"/>
  </r>
  <r>
    <s v="SIN PROGRAMA"/>
    <s v="MIMPARA"/>
    <x v="8"/>
    <x v="37"/>
    <x v="22"/>
    <x v="1"/>
    <x v="2"/>
    <s v="SIN INFORMACION"/>
    <s v="VENTA"/>
    <d v="2018-05-11T00:00:00"/>
    <n v="1"/>
  </r>
  <r>
    <s v="SIN PROGRAMA"/>
    <s v="MIMPARA"/>
    <x v="8"/>
    <x v="73"/>
    <x v="2"/>
    <x v="1"/>
    <x v="2"/>
    <s v="SIN INFORMACION"/>
    <s v="VENTA"/>
    <d v="2018-05-11T00:00:00"/>
    <n v="1"/>
  </r>
  <r>
    <s v="SIN PROGRAMA"/>
    <s v="MIMPARA"/>
    <x v="8"/>
    <x v="71"/>
    <x v="2"/>
    <x v="1"/>
    <x v="17"/>
    <s v="FELIX ALBERTO"/>
    <s v="VENTA"/>
    <d v="2018-05-12T00:00:00"/>
    <n v="1"/>
  </r>
  <r>
    <s v="SIN PROGRAMA"/>
    <s v="MIMPARA"/>
    <x v="8"/>
    <x v="36"/>
    <x v="21"/>
    <x v="1"/>
    <x v="2"/>
    <s v="SIN INFORMACION"/>
    <s v="VENTA"/>
    <d v="2018-05-12T00:00:00"/>
    <n v="1"/>
  </r>
  <r>
    <s v="SIN PROGRAMA"/>
    <s v="MIMPARA"/>
    <x v="8"/>
    <x v="16"/>
    <x v="7"/>
    <x v="1"/>
    <x v="2"/>
    <s v="SIN INFORMACION"/>
    <s v="VENTA"/>
    <d v="2018-05-12T00:00:00"/>
    <n v="1"/>
  </r>
  <r>
    <s v="SIN PROGRAMA"/>
    <s v="MIMPARA"/>
    <x v="8"/>
    <x v="12"/>
    <x v="5"/>
    <x v="0"/>
    <x v="20"/>
    <s v="SIN INFORMACION"/>
    <s v="VENTA"/>
    <d v="2018-05-13T00:00:00"/>
    <n v="1"/>
  </r>
  <r>
    <s v="SIN PROGRAMA"/>
    <s v="MIMPARA"/>
    <x v="8"/>
    <x v="30"/>
    <x v="8"/>
    <x v="1"/>
    <x v="2"/>
    <s v="SIN INFORMACION"/>
    <s v="VENTA"/>
    <d v="2018-05-13T00:00:00"/>
    <n v="1"/>
  </r>
  <r>
    <s v="SIN PROGRAMA"/>
    <s v="MIMPARA"/>
    <x v="8"/>
    <x v="18"/>
    <x v="0"/>
    <x v="1"/>
    <x v="2"/>
    <s v="SIN INFORMACION"/>
    <s v="VENTA"/>
    <d v="2018-05-14T00:00:00"/>
    <n v="1"/>
  </r>
  <r>
    <s v="SIN PROGRAMA"/>
    <s v="MIMPARA"/>
    <x v="8"/>
    <x v="40"/>
    <x v="5"/>
    <x v="1"/>
    <x v="2"/>
    <s v="SIN INFORMACION"/>
    <s v="VENTA"/>
    <d v="2018-05-14T00:00:00"/>
    <n v="2"/>
  </r>
  <r>
    <s v="SIN PROGRAMA"/>
    <s v="MIMPARA"/>
    <x v="8"/>
    <x v="40"/>
    <x v="5"/>
    <x v="1"/>
    <x v="17"/>
    <s v="SIN INFORMACION"/>
    <s v="VENTA"/>
    <d v="2018-05-14T00:00:00"/>
    <n v="1"/>
  </r>
  <r>
    <s v="SIN PROGRAMA"/>
    <s v="MIMPARA"/>
    <x v="8"/>
    <x v="12"/>
    <x v="5"/>
    <x v="1"/>
    <x v="2"/>
    <s v="SIN INFORMACION"/>
    <s v="VENTA"/>
    <d v="2018-05-14T00:00:00"/>
    <n v="1"/>
  </r>
  <r>
    <s v="SIN PROGRAMA"/>
    <s v="MIMPARA"/>
    <x v="8"/>
    <x v="57"/>
    <x v="0"/>
    <x v="1"/>
    <x v="2"/>
    <s v="SIN INFORMACION"/>
    <s v="VENTA"/>
    <d v="2018-05-14T00:00:00"/>
    <n v="1"/>
  </r>
  <r>
    <s v="SIN PROGRAMA"/>
    <s v="MIMPARA"/>
    <x v="8"/>
    <x v="72"/>
    <x v="0"/>
    <x v="1"/>
    <x v="17"/>
    <s v="VAZQUEZ ANDREA"/>
    <s v="VENTA"/>
    <d v="2018-05-14T00:00:00"/>
    <n v="1"/>
  </r>
  <r>
    <s v="SIN PROGRAMA"/>
    <s v="MIMPARA"/>
    <x v="8"/>
    <x v="7"/>
    <x v="3"/>
    <x v="1"/>
    <x v="17"/>
    <s v="SIN INFORMACION"/>
    <s v="VENTA"/>
    <d v="2018-05-14T00:00:00"/>
    <n v="1"/>
  </r>
  <r>
    <s v="SIN PROGRAMA"/>
    <s v="MIMPARA"/>
    <x v="8"/>
    <x v="53"/>
    <x v="17"/>
    <x v="1"/>
    <x v="2"/>
    <s v="SIN INFORMACION"/>
    <s v="VENTA"/>
    <d v="2018-05-14T00:00:00"/>
    <n v="1"/>
  </r>
  <r>
    <s v="SIN PROGRAMA"/>
    <s v="MIMPARA"/>
    <x v="8"/>
    <x v="4"/>
    <x v="0"/>
    <x v="0"/>
    <x v="54"/>
    <s v="FLORES Y REGALOS (CNBV)"/>
    <s v="VENTA"/>
    <d v="2018-05-14T00:00:00"/>
    <n v="4"/>
  </r>
  <r>
    <s v="SIN PROGRAMA"/>
    <s v="MIMPARA"/>
    <x v="8"/>
    <x v="47"/>
    <x v="24"/>
    <x v="1"/>
    <x v="2"/>
    <s v="SIN INFORMACION"/>
    <s v="VENTA"/>
    <d v="2018-05-14T00:00:00"/>
    <n v="1"/>
  </r>
  <r>
    <s v="SIN PROGRAMA"/>
    <s v="MIMPARA"/>
    <x v="8"/>
    <x v="55"/>
    <x v="0"/>
    <x v="2"/>
    <x v="37"/>
    <s v="CATANEO DAVILA ANTONIO ENRIQUE"/>
    <s v="VENTA"/>
    <d v="2018-05-14T00:00:00"/>
    <n v="1"/>
  </r>
  <r>
    <s v="SIN PROGRAMA"/>
    <s v="MIMPARA"/>
    <x v="8"/>
    <x v="26"/>
    <x v="14"/>
    <x v="1"/>
    <x v="2"/>
    <s v="SIN INFORMACION"/>
    <s v="VENTA"/>
    <d v="2018-05-15T00:00:00"/>
    <n v="1"/>
  </r>
  <r>
    <s v="SIN PROGRAMA"/>
    <s v="MIMPARA"/>
    <x v="8"/>
    <x v="35"/>
    <x v="20"/>
    <x v="1"/>
    <x v="17"/>
    <s v="SIN INFORMACION"/>
    <s v="VENTA"/>
    <d v="2018-05-15T00:00:00"/>
    <n v="1"/>
  </r>
  <r>
    <s v="SIN PROGRAMA"/>
    <s v="MIMPARA"/>
    <x v="8"/>
    <x v="3"/>
    <x v="0"/>
    <x v="2"/>
    <x v="3"/>
    <s v="ENRIQUEZ LUIS ENRIQUE"/>
    <s v="VENTA"/>
    <d v="2018-05-15T00:00:00"/>
    <n v="2"/>
  </r>
  <r>
    <s v="SIN PROGRAMA"/>
    <s v="MIMPARA"/>
    <x v="8"/>
    <x v="12"/>
    <x v="5"/>
    <x v="1"/>
    <x v="17"/>
    <s v="SIN INFORMACION"/>
    <s v="VENTA"/>
    <d v="2018-05-15T00:00:00"/>
    <n v="1"/>
  </r>
  <r>
    <s v="SIN PROGRAMA"/>
    <s v="MIMPARA"/>
    <x v="8"/>
    <x v="17"/>
    <x v="8"/>
    <x v="1"/>
    <x v="2"/>
    <s v="SIN INFORMACION"/>
    <s v="VENTA"/>
    <d v="2018-05-15T00:00:00"/>
    <n v="1"/>
  </r>
  <r>
    <s v="SIN PROGRAMA"/>
    <s v="MIMPARA"/>
    <x v="8"/>
    <x v="30"/>
    <x v="8"/>
    <x v="1"/>
    <x v="2"/>
    <s v="SIN INFORMACION"/>
    <s v="VENTA"/>
    <d v="2018-05-15T00:00:00"/>
    <n v="1"/>
  </r>
  <r>
    <s v="SIN PROGRAMA"/>
    <s v="MIMPARA"/>
    <x v="8"/>
    <x v="50"/>
    <x v="0"/>
    <x v="1"/>
    <x v="17"/>
    <s v="MENDOZA ISRAEL"/>
    <s v="VENTA"/>
    <d v="2018-05-16T00:00:00"/>
    <n v="1"/>
  </r>
  <r>
    <s v="SIN PROGRAMA"/>
    <s v="MIMPARA"/>
    <x v="8"/>
    <x v="40"/>
    <x v="5"/>
    <x v="1"/>
    <x v="17"/>
    <s v="CORREA ALFONSO"/>
    <s v="VENTA"/>
    <d v="2018-05-17T00:00:00"/>
    <n v="1"/>
  </r>
  <r>
    <s v="SIN PROGRAMA"/>
    <s v="MIMPARA"/>
    <x v="8"/>
    <x v="36"/>
    <x v="21"/>
    <x v="2"/>
    <x v="12"/>
    <s v="SIN INFORMACION"/>
    <s v="VENTA"/>
    <d v="2018-05-17T00:00:00"/>
    <n v="1"/>
  </r>
  <r>
    <s v="SIN PROGRAMA"/>
    <s v="MIMPARA"/>
    <x v="8"/>
    <x v="0"/>
    <x v="0"/>
    <x v="2"/>
    <x v="12"/>
    <s v="SIN INFORMACION"/>
    <s v="VENTA"/>
    <d v="2018-05-17T00:00:00"/>
    <n v="1"/>
  </r>
  <r>
    <s v="SIN PROGRAMA"/>
    <s v="MIMPARA"/>
    <x v="8"/>
    <x v="53"/>
    <x v="17"/>
    <x v="1"/>
    <x v="17"/>
    <s v="BLUMENKRON MARROQUIN DAVID"/>
    <s v="VENTA"/>
    <d v="2018-05-18T00:00:00"/>
    <n v="1"/>
  </r>
  <r>
    <s v="SIN PROGRAMA"/>
    <s v="MIMPARA"/>
    <x v="8"/>
    <x v="5"/>
    <x v="2"/>
    <x v="1"/>
    <x v="2"/>
    <s v="SIN INFORMACION"/>
    <s v="VENTA"/>
    <d v="2018-05-19T00:00:00"/>
    <n v="1"/>
  </r>
  <r>
    <s v="SIN PROGRAMA"/>
    <s v="MIMPARA"/>
    <x v="8"/>
    <x v="53"/>
    <x v="17"/>
    <x v="1"/>
    <x v="2"/>
    <s v="SIN INFORMACION"/>
    <s v="VENTA"/>
    <d v="2018-05-19T00:00:00"/>
    <n v="1"/>
  </r>
  <r>
    <s v="SIN PROGRAMA"/>
    <s v="MIMPARA"/>
    <x v="8"/>
    <x v="0"/>
    <x v="0"/>
    <x v="1"/>
    <x v="2"/>
    <s v="SIN INFORMACION"/>
    <s v="VENTA"/>
    <d v="2018-05-19T00:00:00"/>
    <n v="1"/>
  </r>
  <r>
    <s v="SIN PROGRAMA"/>
    <s v="MIMPARA"/>
    <x v="8"/>
    <x v="0"/>
    <x v="0"/>
    <x v="1"/>
    <x v="2"/>
    <s v="SIN INFORMACION"/>
    <s v="VENTA"/>
    <d v="2018-05-19T00:00:00"/>
    <n v="1"/>
  </r>
  <r>
    <s v="SIN PROGRAMA"/>
    <s v="MIMPARA"/>
    <x v="8"/>
    <x v="73"/>
    <x v="2"/>
    <x v="1"/>
    <x v="2"/>
    <s v="SIN INFORMACION"/>
    <s v="VENTA"/>
    <d v="2018-05-19T00:00:00"/>
    <n v="1"/>
  </r>
  <r>
    <s v="SIN PROGRAMA"/>
    <s v="MIMPARA"/>
    <x v="8"/>
    <x v="62"/>
    <x v="27"/>
    <x v="1"/>
    <x v="2"/>
    <s v="SIN INFORMACION"/>
    <s v="VENTA"/>
    <d v="2018-05-20T00:00:00"/>
    <n v="1"/>
  </r>
  <r>
    <s v="SIN PROGRAMA"/>
    <s v="MIMPARA"/>
    <x v="8"/>
    <x v="51"/>
    <x v="0"/>
    <x v="1"/>
    <x v="2"/>
    <s v="SIN INFORMACION"/>
    <s v="VENTA"/>
    <d v="2018-05-21T00:00:00"/>
    <n v="1"/>
  </r>
  <r>
    <s v="SIN PROGRAMA"/>
    <s v="MIMPARA"/>
    <x v="8"/>
    <x v="0"/>
    <x v="0"/>
    <x v="1"/>
    <x v="2"/>
    <s v="SIN INFORMACION"/>
    <s v="VENTA"/>
    <d v="2018-05-21T00:00:00"/>
    <n v="1"/>
  </r>
  <r>
    <s v="SIN PROGRAMA"/>
    <s v="MIMPARA"/>
    <x v="8"/>
    <x v="49"/>
    <x v="1"/>
    <x v="1"/>
    <x v="2"/>
    <s v="SIN INFORMACION"/>
    <s v="VENTA"/>
    <d v="2018-05-22T00:00:00"/>
    <n v="1"/>
  </r>
  <r>
    <s v="SIN PROGRAMA"/>
    <s v="MIMPARA"/>
    <x v="8"/>
    <x v="71"/>
    <x v="2"/>
    <x v="1"/>
    <x v="2"/>
    <s v="SIN INFORMACION"/>
    <s v="VENTA"/>
    <d v="2018-05-22T00:00:00"/>
    <n v="1"/>
  </r>
  <r>
    <s v="SIN PROGRAMA"/>
    <s v="MIMPARA"/>
    <x v="8"/>
    <x v="25"/>
    <x v="13"/>
    <x v="1"/>
    <x v="2"/>
    <s v="SIN INFORMACION"/>
    <s v="VENTA"/>
    <d v="2018-05-22T00:00:00"/>
    <n v="1"/>
  </r>
  <r>
    <s v="SIN PROGRAMA"/>
    <s v="MIMPARA"/>
    <x v="8"/>
    <x v="44"/>
    <x v="13"/>
    <x v="1"/>
    <x v="2"/>
    <s v="SIN INFORMACION"/>
    <s v="VENTA"/>
    <d v="2018-05-22T00:00:00"/>
    <n v="1"/>
  </r>
  <r>
    <s v="SIN PROGRAMA"/>
    <s v="MIMPARA"/>
    <x v="8"/>
    <x v="53"/>
    <x v="17"/>
    <x v="1"/>
    <x v="2"/>
    <s v="SIN INFORMACION"/>
    <s v="VENTA"/>
    <d v="2018-05-22T00:00:00"/>
    <n v="1"/>
  </r>
  <r>
    <s v="SIN PROGRAMA"/>
    <s v="MIMPARA"/>
    <x v="8"/>
    <x v="60"/>
    <x v="22"/>
    <x v="1"/>
    <x v="2"/>
    <s v="SIN INFORMACION"/>
    <s v="VENTA"/>
    <d v="2018-05-22T00:00:00"/>
    <n v="1"/>
  </r>
  <r>
    <s v="SIN PROGRAMA"/>
    <s v="MIMPARA"/>
    <x v="8"/>
    <x v="20"/>
    <x v="10"/>
    <x v="1"/>
    <x v="2"/>
    <s v="SIN INFORMACION"/>
    <s v="VENTA"/>
    <d v="2018-05-23T00:00:00"/>
    <n v="1"/>
  </r>
  <r>
    <s v="SIN PROGRAMA"/>
    <s v="MIMPARA"/>
    <x v="8"/>
    <x v="31"/>
    <x v="0"/>
    <x v="1"/>
    <x v="2"/>
    <s v="SIN INFORMACION"/>
    <s v="VENTA"/>
    <d v="2018-05-23T00:00:00"/>
    <n v="1"/>
  </r>
  <r>
    <s v="SIN PROGRAMA"/>
    <s v="MIMPARA"/>
    <x v="8"/>
    <x v="28"/>
    <x v="16"/>
    <x v="1"/>
    <x v="2"/>
    <s v="SIN INFORMACION"/>
    <s v="VENTA"/>
    <d v="2018-05-23T00:00:00"/>
    <n v="1"/>
  </r>
  <r>
    <s v="SIN PROGRAMA"/>
    <s v="MIMPARA"/>
    <x v="8"/>
    <x v="8"/>
    <x v="1"/>
    <x v="1"/>
    <x v="2"/>
    <s v="SIN INFORMACION"/>
    <s v="VENTA"/>
    <d v="2018-05-23T00:00:00"/>
    <n v="1"/>
  </r>
  <r>
    <s v="SIN PROGRAMA"/>
    <s v="MIMPARA"/>
    <x v="8"/>
    <x v="60"/>
    <x v="22"/>
    <x v="1"/>
    <x v="2"/>
    <s v="SIN INFORMACION"/>
    <s v="VENTA"/>
    <d v="2018-05-23T00:00:00"/>
    <n v="1"/>
  </r>
  <r>
    <s v="SIN PROGRAMA"/>
    <s v="MIMPARA"/>
    <x v="8"/>
    <x v="12"/>
    <x v="5"/>
    <x v="0"/>
    <x v="43"/>
    <s v="SIN INFORMACION"/>
    <s v="VENTA"/>
    <d v="2018-05-24T00:00:00"/>
    <n v="1"/>
  </r>
  <r>
    <s v="SIN PROGRAMA"/>
    <s v="MIMPARA"/>
    <x v="8"/>
    <x v="63"/>
    <x v="28"/>
    <x v="1"/>
    <x v="2"/>
    <s v="SIN INFORMACION"/>
    <s v="VENTA"/>
    <d v="2018-05-24T00:00:00"/>
    <n v="1"/>
  </r>
  <r>
    <s v="SIN PROGRAMA"/>
    <s v="MIMPARA"/>
    <x v="8"/>
    <x v="24"/>
    <x v="3"/>
    <x v="1"/>
    <x v="2"/>
    <s v="SIN INFORMACION"/>
    <s v="VENTA"/>
    <d v="2018-05-24T00:00:00"/>
    <n v="1"/>
  </r>
  <r>
    <s v="SIN PROGRAMA"/>
    <s v="MIMPARA"/>
    <x v="8"/>
    <x v="60"/>
    <x v="22"/>
    <x v="1"/>
    <x v="2"/>
    <s v="SIN INFORMACION"/>
    <s v="VENTA"/>
    <d v="2018-05-24T00:00:00"/>
    <n v="1"/>
  </r>
  <r>
    <s v="SIN PROGRAMA"/>
    <s v="MIMPARA"/>
    <x v="8"/>
    <x v="58"/>
    <x v="24"/>
    <x v="2"/>
    <x v="37"/>
    <s v="VALENCIA JOSE EVERARDO"/>
    <s v="VENTA"/>
    <d v="2018-05-25T00:00:00"/>
    <n v="1"/>
  </r>
  <r>
    <s v="SIN PROGRAMA"/>
    <s v="MIMPARA"/>
    <x v="8"/>
    <x v="0"/>
    <x v="0"/>
    <x v="2"/>
    <x v="25"/>
    <s v="SIN INFORMACION"/>
    <s v="VENTA"/>
    <d v="2018-05-25T00:00:00"/>
    <n v="2"/>
  </r>
  <r>
    <s v="SIN PROGRAMA"/>
    <s v="MIMPARA"/>
    <x v="8"/>
    <x v="30"/>
    <x v="8"/>
    <x v="1"/>
    <x v="2"/>
    <s v="SIN INFORMACION"/>
    <s v="VENTA"/>
    <d v="2018-05-25T00:00:00"/>
    <n v="1"/>
  </r>
  <r>
    <s v="SIN PROGRAMA"/>
    <s v="MIMPARA"/>
    <x v="8"/>
    <x v="13"/>
    <x v="0"/>
    <x v="2"/>
    <x v="37"/>
    <s v="HERNANDEZ ROMAN"/>
    <s v="VENTA"/>
    <d v="2018-05-26T00:00:00"/>
    <n v="1"/>
  </r>
  <r>
    <s v="SIN PROGRAMA"/>
    <s v="MIMPARA"/>
    <x v="8"/>
    <x v="16"/>
    <x v="7"/>
    <x v="1"/>
    <x v="2"/>
    <s v="SIN INFORMACION"/>
    <s v="VENTA"/>
    <d v="2018-05-26T00:00:00"/>
    <n v="1"/>
  </r>
  <r>
    <s v="SIN PROGRAMA"/>
    <s v="MIMPARA"/>
    <x v="8"/>
    <x v="55"/>
    <x v="0"/>
    <x v="1"/>
    <x v="17"/>
    <s v="SIN INFORMACION"/>
    <s v="VENTA"/>
    <d v="2018-05-26T00:00:00"/>
    <n v="1"/>
  </r>
  <r>
    <s v="SIN PROGRAMA"/>
    <s v="MIMPARA"/>
    <x v="8"/>
    <x v="74"/>
    <x v="15"/>
    <x v="1"/>
    <x v="2"/>
    <s v="SIN INFORMACION"/>
    <s v="VENTA"/>
    <d v="2018-05-26T00:00:00"/>
    <n v="1"/>
  </r>
  <r>
    <s v="SIN PROGRAMA"/>
    <s v="MIMPARA"/>
    <x v="8"/>
    <x v="18"/>
    <x v="0"/>
    <x v="1"/>
    <x v="2"/>
    <s v="SIN INFORMACION"/>
    <s v="VENTA"/>
    <d v="2018-05-28T00:00:00"/>
    <n v="1"/>
  </r>
  <r>
    <s v="SIN PROGRAMA"/>
    <s v="MIMPARA"/>
    <x v="8"/>
    <x v="31"/>
    <x v="0"/>
    <x v="1"/>
    <x v="2"/>
    <s v="SIN INFORMACION"/>
    <s v="VENTA"/>
    <d v="2018-05-28T00:00:00"/>
    <n v="1"/>
  </r>
  <r>
    <s v="SIN PROGRAMA"/>
    <s v="MIMPARA"/>
    <x v="8"/>
    <x v="40"/>
    <x v="5"/>
    <x v="1"/>
    <x v="2"/>
    <s v="SIN INFORMACION"/>
    <s v="VENTA"/>
    <d v="2018-05-28T00:00:00"/>
    <n v="2"/>
  </r>
  <r>
    <s v="SIN PROGRAMA"/>
    <s v="MIMPARA"/>
    <x v="8"/>
    <x v="50"/>
    <x v="0"/>
    <x v="2"/>
    <x v="37"/>
    <s v="URZUA GONZALEZ ALBERTO"/>
    <s v="VENTA"/>
    <d v="2018-05-28T00:00:00"/>
    <n v="2"/>
  </r>
  <r>
    <s v="SIN PROGRAMA"/>
    <s v="MIMPARA"/>
    <x v="8"/>
    <x v="11"/>
    <x v="0"/>
    <x v="2"/>
    <x v="12"/>
    <s v="SIN INFORMACION"/>
    <s v="VENTA"/>
    <d v="2018-05-28T00:00:00"/>
    <n v="2"/>
  </r>
  <r>
    <s v="SIN PROGRAMA"/>
    <s v="MIMPARA"/>
    <x v="8"/>
    <x v="39"/>
    <x v="9"/>
    <x v="1"/>
    <x v="2"/>
    <s v="SIN INFORMACION"/>
    <s v="VENTA"/>
    <d v="2018-05-28T00:00:00"/>
    <n v="1"/>
  </r>
  <r>
    <s v="SIN PROGRAMA"/>
    <s v="MIMPARA"/>
    <x v="8"/>
    <x v="42"/>
    <x v="0"/>
    <x v="1"/>
    <x v="2"/>
    <s v="SIN INFORMACION"/>
    <s v="VENTA"/>
    <d v="2018-05-28T00:00:00"/>
    <n v="1"/>
  </r>
  <r>
    <s v="SIN PROGRAMA"/>
    <s v="MIMPARA"/>
    <x v="8"/>
    <x v="75"/>
    <x v="29"/>
    <x v="1"/>
    <x v="2"/>
    <s v="SIN INFORMACION"/>
    <s v="VENTA"/>
    <d v="2018-05-29T00:00:00"/>
    <n v="1"/>
  </r>
  <r>
    <s v="SIN PROGRAMA"/>
    <s v="MIMPARA"/>
    <x v="8"/>
    <x v="70"/>
    <x v="6"/>
    <x v="1"/>
    <x v="2"/>
    <s v="SIN INFORMACION"/>
    <s v="VENTA"/>
    <d v="2018-05-29T00:00:00"/>
    <n v="1"/>
  </r>
  <r>
    <s v="SIN PROGRAMA"/>
    <s v="MIMPARA"/>
    <x v="8"/>
    <x v="71"/>
    <x v="2"/>
    <x v="1"/>
    <x v="2"/>
    <s v="SIN INFORMACION"/>
    <s v="VENTA"/>
    <d v="2018-05-30T00:00:00"/>
    <n v="1"/>
  </r>
  <r>
    <s v="SIN PROGRAMA"/>
    <s v="MIMPARA"/>
    <x v="8"/>
    <x v="44"/>
    <x v="13"/>
    <x v="1"/>
    <x v="2"/>
    <s v="SIN INFORMACION"/>
    <s v="VENTA"/>
    <d v="2018-05-30T00:00:00"/>
    <n v="1"/>
  </r>
  <r>
    <s v="SIN PROGRAMA"/>
    <s v="MIMPARA"/>
    <x v="8"/>
    <x v="36"/>
    <x v="21"/>
    <x v="1"/>
    <x v="2"/>
    <s v="SIN INFORMACION"/>
    <s v="VENTA"/>
    <d v="2018-05-30T00:00:00"/>
    <n v="1"/>
  </r>
  <r>
    <s v="SIN PROGRAMA"/>
    <s v="MIMPARA"/>
    <x v="8"/>
    <x v="29"/>
    <x v="17"/>
    <x v="2"/>
    <x v="5"/>
    <s v="VALDES CEPEDA ALEJANDRO"/>
    <s v="VENTA"/>
    <d v="2018-05-30T00:00:00"/>
    <n v="3"/>
  </r>
  <r>
    <s v="SIN PROGRAMA"/>
    <s v="MIMPARA"/>
    <x v="8"/>
    <x v="20"/>
    <x v="10"/>
    <x v="1"/>
    <x v="2"/>
    <s v="SIN INFORMACION"/>
    <s v="VENTA"/>
    <d v="2018-05-31T00:00:00"/>
    <n v="1"/>
  </r>
  <r>
    <s v="SIN PROGRAMA"/>
    <s v="MIMPARA"/>
    <x v="8"/>
    <x v="13"/>
    <x v="0"/>
    <x v="1"/>
    <x v="2"/>
    <s v="SIN INFORMACION"/>
    <s v="VENTA"/>
    <d v="2018-05-31T00:00:00"/>
    <n v="1"/>
  </r>
  <r>
    <s v="SIN PROGRAMA"/>
    <s v="MIMPARA"/>
    <x v="8"/>
    <x v="21"/>
    <x v="11"/>
    <x v="1"/>
    <x v="2"/>
    <s v="SIN INFORMACION"/>
    <s v="VENTA"/>
    <d v="2018-05-31T00:00:00"/>
    <n v="1"/>
  </r>
  <r>
    <s v="SIN PROGRAMA"/>
    <s v="MIMPARA"/>
    <x v="8"/>
    <x v="36"/>
    <x v="21"/>
    <x v="1"/>
    <x v="2"/>
    <s v="SIN INFORMACION"/>
    <s v="VENTA"/>
    <d v="2018-05-31T00:00:00"/>
    <n v="1"/>
  </r>
  <r>
    <s v="SIN PROGRAMA"/>
    <s v="MIMPARA"/>
    <x v="8"/>
    <x v="58"/>
    <x v="24"/>
    <x v="1"/>
    <x v="2"/>
    <s v="SIN INFORMACION"/>
    <s v="VENTA"/>
    <d v="2018-05-31T00:00:00"/>
    <n v="1"/>
  </r>
  <r>
    <s v="SIN PROGRAMA"/>
    <s v="MIMPARA"/>
    <x v="8"/>
    <x v="52"/>
    <x v="25"/>
    <x v="1"/>
    <x v="2"/>
    <s v="SIN INFORMACION"/>
    <s v="VENTA"/>
    <d v="2018-05-31T00:00:00"/>
    <n v="1"/>
  </r>
  <r>
    <s v="SIN PROGRAMA"/>
    <s v="NEULASTIM"/>
    <x v="9"/>
    <x v="2"/>
    <x v="1"/>
    <x v="0"/>
    <x v="9"/>
    <s v="OPERADORA DE HOSPITALES ANGELES (LEON 1 Y 2)"/>
    <s v="VENTA"/>
    <d v="2018-05-01T00:00:00"/>
    <n v="1"/>
  </r>
  <r>
    <s v="SIN PROGRAMA"/>
    <s v="NEULASTIM"/>
    <x v="9"/>
    <x v="1"/>
    <x v="0"/>
    <x v="0"/>
    <x v="1"/>
    <s v="SIN INFORMACION"/>
    <s v="VENTA"/>
    <d v="2018-05-01T00:00:00"/>
    <n v="15"/>
  </r>
  <r>
    <s v="SIN PROGRAMA"/>
    <s v="NEULASTIM"/>
    <x v="9"/>
    <x v="45"/>
    <x v="0"/>
    <x v="0"/>
    <x v="59"/>
    <s v="SIN INFORMACION"/>
    <s v="VENTA"/>
    <d v="2018-05-02T00:00:00"/>
    <n v="1"/>
  </r>
  <r>
    <s v="SIN PROGRAMA"/>
    <s v="NEULASTIM"/>
    <x v="9"/>
    <x v="11"/>
    <x v="0"/>
    <x v="1"/>
    <x v="2"/>
    <s v="SIN INFORMACION"/>
    <s v="VENTA"/>
    <d v="2018-05-02T00:00:00"/>
    <n v="1"/>
  </r>
  <r>
    <s v="SIN PROGRAMA"/>
    <s v="NEULASTIM"/>
    <x v="9"/>
    <x v="70"/>
    <x v="6"/>
    <x v="0"/>
    <x v="65"/>
    <s v="SIN INFORMACION"/>
    <s v="VENTA"/>
    <d v="2018-05-02T00:00:00"/>
    <n v="1"/>
  </r>
  <r>
    <s v="SIN PROGRAMA"/>
    <s v="NEULASTIM"/>
    <x v="9"/>
    <x v="70"/>
    <x v="6"/>
    <x v="0"/>
    <x v="65"/>
    <s v="SIN INFORMACION"/>
    <s v="VENTA"/>
    <d v="2018-05-02T00:00:00"/>
    <n v="1"/>
  </r>
  <r>
    <s v="SIN PROGRAMA"/>
    <s v="NEULASTIM"/>
    <x v="9"/>
    <x v="46"/>
    <x v="8"/>
    <x v="0"/>
    <x v="66"/>
    <s v="SIN INFORMACION"/>
    <s v="VENTA"/>
    <d v="2018-05-02T00:00:00"/>
    <n v="1"/>
  </r>
  <r>
    <s v="SIN PROGRAMA"/>
    <s v="NEULASTIM"/>
    <x v="9"/>
    <x v="69"/>
    <x v="6"/>
    <x v="0"/>
    <x v="65"/>
    <s v="HOSPITAL DEL PRADO"/>
    <s v="VENTA"/>
    <d v="2018-05-02T00:00:00"/>
    <n v="1"/>
  </r>
  <r>
    <s v="SIN PROGRAMA"/>
    <s v="NEULASTIM"/>
    <x v="9"/>
    <x v="76"/>
    <x v="0"/>
    <x v="1"/>
    <x v="2"/>
    <s v="SIN INFORMACION"/>
    <s v="VENTA"/>
    <d v="2018-05-03T00:00:00"/>
    <n v="1"/>
  </r>
  <r>
    <s v="SIN PROGRAMA"/>
    <s v="NEULASTIM"/>
    <x v="9"/>
    <x v="40"/>
    <x v="5"/>
    <x v="2"/>
    <x v="12"/>
    <s v="SIN INFORMACION"/>
    <s v="VENTA"/>
    <d v="2018-05-03T00:00:00"/>
    <n v="2"/>
  </r>
  <r>
    <s v="SIN PROGRAMA"/>
    <s v="NEULASTIM"/>
    <x v="9"/>
    <x v="54"/>
    <x v="0"/>
    <x v="2"/>
    <x v="37"/>
    <s v="GARCIA LIZBETT VANESSA"/>
    <s v="VENTA"/>
    <d v="2018-05-04T00:00:00"/>
    <n v="1"/>
  </r>
  <r>
    <s v="SIN PROGRAMA"/>
    <s v="NEULASTIM"/>
    <x v="9"/>
    <x v="5"/>
    <x v="2"/>
    <x v="2"/>
    <x v="5"/>
    <s v="LOPEZ LORBEN"/>
    <s v="VENTA"/>
    <d v="2018-05-04T00:00:00"/>
    <n v="1"/>
  </r>
  <r>
    <s v="SIN PROGRAMA"/>
    <s v="NEULASTIM"/>
    <x v="9"/>
    <x v="45"/>
    <x v="0"/>
    <x v="0"/>
    <x v="59"/>
    <s v="SIN INFORMACION"/>
    <s v="VENTA"/>
    <d v="2018-05-05T00:00:00"/>
    <n v="1"/>
  </r>
  <r>
    <s v="SIN PROGRAMA"/>
    <s v="NEULASTIM"/>
    <x v="9"/>
    <x v="45"/>
    <x v="0"/>
    <x v="0"/>
    <x v="59"/>
    <s v="SIN INFORMACION"/>
    <s v="VENTA"/>
    <d v="2018-05-05T00:00:00"/>
    <n v="1"/>
  </r>
  <r>
    <s v="SIN PROGRAMA"/>
    <s v="NEULASTIM"/>
    <x v="9"/>
    <x v="2"/>
    <x v="1"/>
    <x v="0"/>
    <x v="9"/>
    <s v="OPERADORA DE HOSPITALES ANGELES (LEON 1 Y 2)"/>
    <s v="VENTA"/>
    <d v="2018-05-05T00:00:00"/>
    <n v="1"/>
  </r>
  <r>
    <s v="SIN PROGRAMA"/>
    <s v="NEULASTIM"/>
    <x v="9"/>
    <x v="51"/>
    <x v="0"/>
    <x v="1"/>
    <x v="2"/>
    <s v="SIN INFORMACION"/>
    <s v="VENTA"/>
    <d v="2018-05-05T00:00:00"/>
    <n v="1"/>
  </r>
  <r>
    <s v="SIN PROGRAMA"/>
    <s v="NEULASTIM"/>
    <x v="9"/>
    <x v="46"/>
    <x v="8"/>
    <x v="1"/>
    <x v="2"/>
    <s v="SIN INFORMACION"/>
    <s v="VENTA"/>
    <d v="2018-05-07T00:00:00"/>
    <n v="1"/>
  </r>
  <r>
    <s v="SIN PROGRAMA"/>
    <s v="NEULASTIM"/>
    <x v="9"/>
    <x v="47"/>
    <x v="24"/>
    <x v="0"/>
    <x v="67"/>
    <s v="SIN INFORMACION"/>
    <s v="VENTA"/>
    <d v="2018-05-07T00:00:00"/>
    <n v="1"/>
  </r>
  <r>
    <s v="SIN PROGRAMA"/>
    <s v="NEULASTIM"/>
    <x v="9"/>
    <x v="43"/>
    <x v="23"/>
    <x v="2"/>
    <x v="39"/>
    <s v="BATISTA GUIZAR BENJAMIN"/>
    <s v="VENTA"/>
    <d v="2018-05-08T00:00:00"/>
    <n v="1"/>
  </r>
  <r>
    <s v="SIN PROGRAMA"/>
    <s v="NEULASTIM"/>
    <x v="9"/>
    <x v="9"/>
    <x v="4"/>
    <x v="2"/>
    <x v="37"/>
    <s v="BONIFANT CISNEROS MICHEL FELIPE"/>
    <s v="VENTA"/>
    <d v="2018-05-08T00:00:00"/>
    <n v="2"/>
  </r>
  <r>
    <s v="SIN PROGRAMA"/>
    <s v="NEULASTIM"/>
    <x v="9"/>
    <x v="12"/>
    <x v="5"/>
    <x v="0"/>
    <x v="38"/>
    <s v="FAR COI CENTRO ONCOLOGICO INTERNACIONAL SA DE CV"/>
    <s v="VENTA"/>
    <d v="2018-05-09T00:00:00"/>
    <n v="2"/>
  </r>
  <r>
    <s v="SIN PROGRAMA"/>
    <s v="NEULASTIM"/>
    <x v="9"/>
    <x v="0"/>
    <x v="0"/>
    <x v="2"/>
    <x v="31"/>
    <s v="SIN INFORMACION"/>
    <s v="VENTA"/>
    <d v="2018-05-09T00:00:00"/>
    <n v="1"/>
  </r>
  <r>
    <s v="SIN PROGRAMA"/>
    <s v="NEULASTIM"/>
    <x v="9"/>
    <x v="0"/>
    <x v="0"/>
    <x v="2"/>
    <x v="12"/>
    <s v="SIN INFORMACION"/>
    <s v="VENTA"/>
    <d v="2018-05-09T00:00:00"/>
    <n v="1"/>
  </r>
  <r>
    <s v="SIN PROGRAMA"/>
    <s v="NEULASTIM"/>
    <x v="9"/>
    <x v="47"/>
    <x v="24"/>
    <x v="0"/>
    <x v="67"/>
    <s v="SIN INFORMACION"/>
    <s v="VENTA"/>
    <d v="2018-05-09T00:00:00"/>
    <n v="1"/>
  </r>
  <r>
    <s v="SIN PROGRAMA"/>
    <s v="NEULASTIM"/>
    <x v="9"/>
    <x v="45"/>
    <x v="0"/>
    <x v="0"/>
    <x v="59"/>
    <s v="SIN INFORMACION"/>
    <s v="VENTA"/>
    <d v="2018-05-10T00:00:00"/>
    <n v="1"/>
  </r>
  <r>
    <s v="SIN PROGRAMA"/>
    <s v="NEULASTIM"/>
    <x v="9"/>
    <x v="11"/>
    <x v="0"/>
    <x v="0"/>
    <x v="49"/>
    <s v="OPERADORA DE HOSPITALES ANGELES (LOMAS)"/>
    <s v="VENTA"/>
    <d v="2018-05-10T00:00:00"/>
    <n v="1"/>
  </r>
  <r>
    <s v="SIN PROGRAMA"/>
    <s v="NEULASTIM"/>
    <x v="9"/>
    <x v="47"/>
    <x v="24"/>
    <x v="0"/>
    <x v="40"/>
    <s v="OPERADORA DE HOSPITALES ANGELES (TORREON)"/>
    <s v="VENTA"/>
    <d v="2018-05-10T00:00:00"/>
    <n v="1"/>
  </r>
  <r>
    <s v="SIN PROGRAMA"/>
    <s v="NEULASTIM"/>
    <x v="9"/>
    <x v="1"/>
    <x v="0"/>
    <x v="0"/>
    <x v="1"/>
    <s v="SIN INFORMACION"/>
    <s v="VENTA"/>
    <d v="2018-05-10T00:00:00"/>
    <n v="1"/>
  </r>
  <r>
    <s v="SIN PROGRAMA"/>
    <s v="NEULASTIM"/>
    <x v="9"/>
    <x v="1"/>
    <x v="0"/>
    <x v="0"/>
    <x v="1"/>
    <s v="SIN INFORMACION"/>
    <s v="VENTA"/>
    <d v="2018-05-10T00:00:00"/>
    <n v="1"/>
  </r>
  <r>
    <s v="SIN PROGRAMA"/>
    <s v="NEULASTIM"/>
    <x v="9"/>
    <x v="1"/>
    <x v="0"/>
    <x v="0"/>
    <x v="1"/>
    <s v="SIN INFORMACION"/>
    <s v="VENTA"/>
    <d v="2018-05-10T00:00:00"/>
    <n v="10"/>
  </r>
  <r>
    <s v="SIN PROGRAMA"/>
    <s v="NEULASTIM"/>
    <x v="9"/>
    <x v="55"/>
    <x v="0"/>
    <x v="2"/>
    <x v="25"/>
    <s v="SIN INFORMACION"/>
    <s v="VENTA"/>
    <d v="2018-05-10T00:00:00"/>
    <n v="1"/>
  </r>
  <r>
    <s v="SIN PROGRAMA"/>
    <s v="NEULASTIM"/>
    <x v="9"/>
    <x v="54"/>
    <x v="0"/>
    <x v="0"/>
    <x v="49"/>
    <s v="OPERADORA DE HOSPITALES ANGELES (LOMAS)"/>
    <s v="VENTA"/>
    <d v="2018-05-11T00:00:00"/>
    <n v="2"/>
  </r>
  <r>
    <s v="SIN PROGRAMA"/>
    <s v="NEULASTIM"/>
    <x v="9"/>
    <x v="6"/>
    <x v="0"/>
    <x v="2"/>
    <x v="37"/>
    <s v="ROMERO LUIS ALFONSO"/>
    <s v="VENTA"/>
    <d v="2018-05-11T00:00:00"/>
    <n v="1"/>
  </r>
  <r>
    <s v="SIN PROGRAMA"/>
    <s v="NEULASTIM"/>
    <x v="9"/>
    <x v="21"/>
    <x v="11"/>
    <x v="0"/>
    <x v="55"/>
    <s v="SIN INFORMACION"/>
    <s v="VENTA"/>
    <d v="2018-05-11T00:00:00"/>
    <n v="1"/>
  </r>
  <r>
    <s v="SIN PROGRAMA"/>
    <s v="NEULASTIM"/>
    <x v="9"/>
    <x v="77"/>
    <x v="11"/>
    <x v="1"/>
    <x v="2"/>
    <s v="SIN INFORMACION"/>
    <s v="VENTA"/>
    <d v="2018-05-11T00:00:00"/>
    <n v="1"/>
  </r>
  <r>
    <s v="SIN PROGRAMA"/>
    <s v="NEULASTIM"/>
    <x v="9"/>
    <x v="16"/>
    <x v="7"/>
    <x v="0"/>
    <x v="16"/>
    <s v="SIN INFORMACION"/>
    <s v="VENTA"/>
    <d v="2018-05-11T00:00:00"/>
    <n v="1"/>
  </r>
  <r>
    <s v="SIN PROGRAMA"/>
    <s v="NEULASTIM"/>
    <x v="9"/>
    <x v="5"/>
    <x v="2"/>
    <x v="2"/>
    <x v="5"/>
    <s v="LOPEZ LORBEN"/>
    <s v="VENTA"/>
    <d v="2018-05-12T00:00:00"/>
    <n v="1"/>
  </r>
  <r>
    <s v="SIN PROGRAMA"/>
    <s v="NEULASTIM"/>
    <x v="9"/>
    <x v="49"/>
    <x v="1"/>
    <x v="2"/>
    <x v="12"/>
    <s v="SIN INFORMACION"/>
    <s v="VENTA"/>
    <d v="2018-05-12T00:00:00"/>
    <n v="1"/>
  </r>
  <r>
    <s v="SIN PROGRAMA"/>
    <s v="NEULASTIM"/>
    <x v="9"/>
    <x v="47"/>
    <x v="24"/>
    <x v="0"/>
    <x v="68"/>
    <s v="SIN INFORMACION"/>
    <s v="VENTA"/>
    <d v="2018-05-12T00:00:00"/>
    <n v="1"/>
  </r>
  <r>
    <s v="SIN PROGRAMA"/>
    <s v="NEULASTIM"/>
    <x v="9"/>
    <x v="69"/>
    <x v="6"/>
    <x v="0"/>
    <x v="65"/>
    <s v="SIN INFORMACION"/>
    <s v="VENTA"/>
    <d v="2018-05-12T00:00:00"/>
    <n v="1"/>
  </r>
  <r>
    <s v="SIN PROGRAMA"/>
    <s v="NEULASTIM"/>
    <x v="9"/>
    <x v="12"/>
    <x v="5"/>
    <x v="0"/>
    <x v="69"/>
    <s v="SIN INFORMACION"/>
    <s v="VENTA"/>
    <d v="2018-05-13T00:00:00"/>
    <n v="1"/>
  </r>
  <r>
    <s v="SIN PROGRAMA"/>
    <s v="NEULASTIM"/>
    <x v="9"/>
    <x v="76"/>
    <x v="0"/>
    <x v="1"/>
    <x v="2"/>
    <s v="SIN INFORMACION"/>
    <s v="VENTA"/>
    <d v="2018-05-14T00:00:00"/>
    <n v="1"/>
  </r>
  <r>
    <s v="SIN PROGRAMA"/>
    <s v="NEULASTIM"/>
    <x v="9"/>
    <x v="5"/>
    <x v="2"/>
    <x v="0"/>
    <x v="52"/>
    <s v="CENTRO MEDICO CULIACAN (CREDITO)"/>
    <s v="VENTA"/>
    <d v="2018-05-14T00:00:00"/>
    <n v="1"/>
  </r>
  <r>
    <s v="SIN PROGRAMA"/>
    <s v="NEULASTIM"/>
    <x v="9"/>
    <x v="12"/>
    <x v="5"/>
    <x v="1"/>
    <x v="2"/>
    <s v="SIN INFORMACION"/>
    <s v="VENTA"/>
    <d v="2018-05-14T00:00:00"/>
    <n v="1"/>
  </r>
  <r>
    <s v="SIN PROGRAMA"/>
    <s v="NEULASTIM"/>
    <x v="9"/>
    <x v="46"/>
    <x v="8"/>
    <x v="1"/>
    <x v="2"/>
    <s v="SIN INFORMACION"/>
    <s v="VENTA"/>
    <d v="2018-05-14T00:00:00"/>
    <n v="1"/>
  </r>
  <r>
    <s v="SIN PROGRAMA"/>
    <s v="NEULASTIM"/>
    <x v="9"/>
    <x v="35"/>
    <x v="20"/>
    <x v="0"/>
    <x v="70"/>
    <s v="SIN INFORMACION"/>
    <s v="VENTA"/>
    <d v="2018-05-15T00:00:00"/>
    <n v="1"/>
  </r>
  <r>
    <s v="SIN PROGRAMA"/>
    <s v="NEULASTIM"/>
    <x v="9"/>
    <x v="45"/>
    <x v="0"/>
    <x v="0"/>
    <x v="59"/>
    <s v="SIN INFORMACION"/>
    <s v="VENTA"/>
    <d v="2018-05-15T00:00:00"/>
    <n v="1"/>
  </r>
  <r>
    <s v="SIN PROGRAMA"/>
    <s v="NEULASTIM"/>
    <x v="9"/>
    <x v="21"/>
    <x v="11"/>
    <x v="2"/>
    <x v="71"/>
    <s v="RODRIGUEZ ALFREDO"/>
    <s v="VENTA"/>
    <d v="2018-05-15T00:00:00"/>
    <n v="1"/>
  </r>
  <r>
    <s v="SIN PROGRAMA"/>
    <s v="NEULASTIM"/>
    <x v="9"/>
    <x v="11"/>
    <x v="0"/>
    <x v="0"/>
    <x v="8"/>
    <s v="STAR MEDICA (CENTRO)"/>
    <s v="VENTA"/>
    <d v="2018-05-15T00:00:00"/>
    <n v="1"/>
  </r>
  <r>
    <s v="SIN PROGRAMA"/>
    <s v="NEULASTIM"/>
    <x v="9"/>
    <x v="70"/>
    <x v="6"/>
    <x v="0"/>
    <x v="72"/>
    <s v="FAR COI CENTRO ONCOLOGICO INTERNACIONAL SA DE CV"/>
    <s v="VENTA"/>
    <d v="2018-05-15T00:00:00"/>
    <n v="1"/>
  </r>
  <r>
    <s v="SIN PROGRAMA"/>
    <s v="NEULASTIM"/>
    <x v="9"/>
    <x v="45"/>
    <x v="0"/>
    <x v="0"/>
    <x v="59"/>
    <s v="SIN INFORMACION"/>
    <s v="VENTA"/>
    <d v="2018-05-16T00:00:00"/>
    <n v="1"/>
  </r>
  <r>
    <s v="SIN PROGRAMA"/>
    <s v="NEULASTIM"/>
    <x v="9"/>
    <x v="27"/>
    <x v="15"/>
    <x v="1"/>
    <x v="2"/>
    <s v="SIN INFORMACION"/>
    <s v="VENTA"/>
    <d v="2018-05-16T00:00:00"/>
    <n v="1"/>
  </r>
  <r>
    <s v="SIN PROGRAMA"/>
    <s v="NEULASTIM"/>
    <x v="9"/>
    <x v="16"/>
    <x v="7"/>
    <x v="1"/>
    <x v="2"/>
    <s v="SIN INFORMACION"/>
    <s v="VENTA"/>
    <d v="2018-05-16T00:00:00"/>
    <n v="1"/>
  </r>
  <r>
    <s v="SIN PROGRAMA"/>
    <s v="NEULASTIM"/>
    <x v="9"/>
    <x v="0"/>
    <x v="0"/>
    <x v="0"/>
    <x v="73"/>
    <s v="OPERADORA DE HOSPITALES ANGELES (METROPOLITANO)"/>
    <s v="VENTA"/>
    <d v="2018-05-16T00:00:00"/>
    <n v="1"/>
  </r>
  <r>
    <s v="SIN PROGRAMA"/>
    <s v="NEULASTIM"/>
    <x v="9"/>
    <x v="55"/>
    <x v="0"/>
    <x v="2"/>
    <x v="27"/>
    <s v="SIN INFORMACION"/>
    <s v="VENTA"/>
    <d v="2018-05-16T00:00:00"/>
    <n v="1"/>
  </r>
  <r>
    <s v="SIN PROGRAMA"/>
    <s v="NEULASTIM"/>
    <x v="9"/>
    <x v="11"/>
    <x v="0"/>
    <x v="0"/>
    <x v="8"/>
    <s v="STAR MEDICA (CENTRO)"/>
    <s v="VENTA"/>
    <d v="2018-05-17T00:00:00"/>
    <n v="1"/>
  </r>
  <r>
    <s v="SIN PROGRAMA"/>
    <s v="NEULASTIM"/>
    <x v="9"/>
    <x v="1"/>
    <x v="0"/>
    <x v="0"/>
    <x v="1"/>
    <s v="SIN INFORMACION"/>
    <s v="VENTA"/>
    <d v="2018-05-17T00:00:00"/>
    <n v="10"/>
  </r>
  <r>
    <s v="SIN PROGRAMA"/>
    <s v="NEULASTIM"/>
    <x v="9"/>
    <x v="54"/>
    <x v="0"/>
    <x v="2"/>
    <x v="37"/>
    <s v="GARCIA LIZBETT VANESSA"/>
    <s v="VENTA"/>
    <d v="2018-05-18T00:00:00"/>
    <n v="1"/>
  </r>
  <r>
    <s v="SIN PROGRAMA"/>
    <s v="NEULASTIM"/>
    <x v="9"/>
    <x v="5"/>
    <x v="2"/>
    <x v="2"/>
    <x v="5"/>
    <s v="LOPEZ LORBEN"/>
    <s v="VENTA"/>
    <d v="2018-05-18T00:00:00"/>
    <n v="1"/>
  </r>
  <r>
    <s v="SIN PROGRAMA"/>
    <s v="NEULASTIM"/>
    <x v="9"/>
    <x v="6"/>
    <x v="0"/>
    <x v="2"/>
    <x v="44"/>
    <s v="FLORES LUZ VICTORIA"/>
    <s v="VENTA"/>
    <d v="2018-05-18T00:00:00"/>
    <n v="1"/>
  </r>
  <r>
    <s v="SIN PROGRAMA"/>
    <s v="NEULASTIM"/>
    <x v="9"/>
    <x v="3"/>
    <x v="0"/>
    <x v="0"/>
    <x v="74"/>
    <s v="HOSPITAL INFANTIL PRIVADO"/>
    <s v="VENTA"/>
    <d v="2018-05-18T00:00:00"/>
    <n v="1"/>
  </r>
  <r>
    <s v="SIN PROGRAMA"/>
    <s v="NEULASTIM"/>
    <x v="9"/>
    <x v="45"/>
    <x v="0"/>
    <x v="0"/>
    <x v="59"/>
    <s v="SIN INFORMACION"/>
    <s v="VENTA"/>
    <d v="2018-05-18T00:00:00"/>
    <n v="2"/>
  </r>
  <r>
    <s v="SIN PROGRAMA"/>
    <s v="NEULASTIM"/>
    <x v="9"/>
    <x v="11"/>
    <x v="0"/>
    <x v="0"/>
    <x v="74"/>
    <s v="HOSPITAL INFANTIL PRIVADO"/>
    <s v="VENTA"/>
    <d v="2018-05-18T00:00:00"/>
    <n v="1"/>
  </r>
  <r>
    <s v="SIN PROGRAMA"/>
    <s v="NEULASTIM"/>
    <x v="9"/>
    <x v="70"/>
    <x v="6"/>
    <x v="0"/>
    <x v="72"/>
    <s v="FAR COI CENTRO ONCOLOGICO INTERNACIONAL SA DE CV"/>
    <s v="VENTA"/>
    <d v="2018-05-18T00:00:00"/>
    <n v="1"/>
  </r>
  <r>
    <s v="SIN PROGRAMA"/>
    <s v="NEULASTIM"/>
    <x v="9"/>
    <x v="45"/>
    <x v="0"/>
    <x v="0"/>
    <x v="36"/>
    <s v="SIN INFORMACION"/>
    <s v="VENTA"/>
    <d v="2018-05-19T00:00:00"/>
    <n v="2"/>
  </r>
  <r>
    <s v="SIN PROGRAMA"/>
    <s v="NEULASTIM"/>
    <x v="9"/>
    <x v="45"/>
    <x v="0"/>
    <x v="0"/>
    <x v="59"/>
    <s v="SIN INFORMACION"/>
    <s v="VENTA"/>
    <d v="2018-05-19T00:00:00"/>
    <n v="1"/>
  </r>
  <r>
    <s v="SIN PROGRAMA"/>
    <s v="NEULASTIM"/>
    <x v="9"/>
    <x v="40"/>
    <x v="5"/>
    <x v="2"/>
    <x v="5"/>
    <s v="GONZALEZ JOSE ROGELIO"/>
    <s v="VENTA"/>
    <d v="2018-05-19T00:00:00"/>
    <n v="1"/>
  </r>
  <r>
    <s v="SIN PROGRAMA"/>
    <s v="NEULASTIM"/>
    <x v="9"/>
    <x v="78"/>
    <x v="0"/>
    <x v="1"/>
    <x v="17"/>
    <s v="GARCIA FERNANDA SOFIA"/>
    <s v="VENTA"/>
    <d v="2018-05-19T00:00:00"/>
    <n v="1"/>
  </r>
  <r>
    <s v="SIN PROGRAMA"/>
    <s v="NEULASTIM"/>
    <x v="9"/>
    <x v="11"/>
    <x v="0"/>
    <x v="0"/>
    <x v="8"/>
    <s v="STAR MEDICA (CENTRO)"/>
    <s v="VENTA"/>
    <d v="2018-05-19T00:00:00"/>
    <n v="1"/>
  </r>
  <r>
    <s v="SIN PROGRAMA"/>
    <s v="NEULASTIM"/>
    <x v="9"/>
    <x v="0"/>
    <x v="0"/>
    <x v="0"/>
    <x v="73"/>
    <s v="OPERADORA DE HOSPITALES ANGELES (METROPOLITANO)"/>
    <s v="VENTA"/>
    <d v="2018-05-19T00:00:00"/>
    <n v="2"/>
  </r>
  <r>
    <s v="SIN PROGRAMA"/>
    <s v="NEULASTIM"/>
    <x v="9"/>
    <x v="12"/>
    <x v="5"/>
    <x v="0"/>
    <x v="38"/>
    <s v="FAR COI CENTRO ONCOLOGICO INTERNACIONAL SA DE CV"/>
    <s v="VENTA"/>
    <d v="2018-05-21T00:00:00"/>
    <n v="1"/>
  </r>
  <r>
    <s v="SIN PROGRAMA"/>
    <s v="NEULASTIM"/>
    <x v="9"/>
    <x v="23"/>
    <x v="3"/>
    <x v="1"/>
    <x v="17"/>
    <s v="AGUILAR GUADALUPE CECILIA"/>
    <s v="VENTA"/>
    <d v="2018-05-21T00:00:00"/>
    <n v="1"/>
  </r>
  <r>
    <s v="SIN PROGRAMA"/>
    <s v="NEULASTIM"/>
    <x v="9"/>
    <x v="46"/>
    <x v="8"/>
    <x v="1"/>
    <x v="2"/>
    <s v="SIN INFORMACION"/>
    <s v="VENTA"/>
    <d v="2018-05-21T00:00:00"/>
    <n v="1"/>
  </r>
  <r>
    <s v="SIN PROGRAMA"/>
    <s v="NEULASTIM"/>
    <x v="9"/>
    <x v="37"/>
    <x v="22"/>
    <x v="2"/>
    <x v="31"/>
    <s v="SIN INFORMACION"/>
    <s v="VENTA"/>
    <d v="2018-05-21T00:00:00"/>
    <n v="1"/>
  </r>
  <r>
    <s v="SIN PROGRAMA"/>
    <s v="NEULASTIM"/>
    <x v="9"/>
    <x v="45"/>
    <x v="0"/>
    <x v="0"/>
    <x v="59"/>
    <s v="SIN INFORMACION"/>
    <s v="VENTA"/>
    <d v="2018-05-22T00:00:00"/>
    <n v="1"/>
  </r>
  <r>
    <s v="SIN PROGRAMA"/>
    <s v="NEULASTIM"/>
    <x v="9"/>
    <x v="70"/>
    <x v="6"/>
    <x v="2"/>
    <x v="5"/>
    <s v="OCHOA GENOVEVA"/>
    <s v="VENTA"/>
    <d v="2018-05-22T00:00:00"/>
    <n v="1"/>
  </r>
  <r>
    <s v="SIN PROGRAMA"/>
    <s v="NEULASTIM"/>
    <x v="9"/>
    <x v="70"/>
    <x v="6"/>
    <x v="2"/>
    <x v="37"/>
    <s v="OCHOA GENOVEVA"/>
    <s v="VENTA"/>
    <d v="2018-05-22T00:00:00"/>
    <n v="1"/>
  </r>
  <r>
    <s v="SIN PROGRAMA"/>
    <s v="NEULASTIM"/>
    <x v="9"/>
    <x v="44"/>
    <x v="13"/>
    <x v="0"/>
    <x v="75"/>
    <s v="SIN INFORMACION"/>
    <s v="VENTA"/>
    <d v="2018-05-23T00:00:00"/>
    <n v="1"/>
  </r>
  <r>
    <s v="SIN PROGRAMA"/>
    <s v="NEULASTIM"/>
    <x v="9"/>
    <x v="0"/>
    <x v="0"/>
    <x v="2"/>
    <x v="12"/>
    <s v="SIN INFORMACION"/>
    <s v="VENTA"/>
    <d v="2018-05-23T00:00:00"/>
    <n v="1"/>
  </r>
  <r>
    <s v="SIN PROGRAMA"/>
    <s v="NEULASTIM"/>
    <x v="9"/>
    <x v="37"/>
    <x v="22"/>
    <x v="1"/>
    <x v="2"/>
    <s v="SIN INFORMACION"/>
    <s v="VENTA"/>
    <d v="2018-05-23T00:00:00"/>
    <n v="1"/>
  </r>
  <r>
    <s v="SIN PROGRAMA"/>
    <s v="NEULASTIM"/>
    <x v="9"/>
    <x v="55"/>
    <x v="0"/>
    <x v="2"/>
    <x v="76"/>
    <s v="SIN INFORMACION"/>
    <s v="VENTA"/>
    <d v="2018-05-23T00:00:00"/>
    <n v="1"/>
  </r>
  <r>
    <s v="SIN PROGRAMA"/>
    <s v="NEULASTIM"/>
    <x v="9"/>
    <x v="12"/>
    <x v="5"/>
    <x v="0"/>
    <x v="23"/>
    <s v="SIN INFORMACION"/>
    <s v="VENTA"/>
    <d v="2018-05-24T00:00:00"/>
    <n v="1"/>
  </r>
  <r>
    <s v="SIN PROGRAMA"/>
    <s v="NEULASTIM"/>
    <x v="9"/>
    <x v="11"/>
    <x v="0"/>
    <x v="0"/>
    <x v="77"/>
    <s v="OPERADORA DE HOSPITALES ANGELES (SERVICIO MEDICO SOCIAL)"/>
    <s v="VENTA"/>
    <d v="2018-05-24T00:00:00"/>
    <n v="1"/>
  </r>
  <r>
    <s v="SIN PROGRAMA"/>
    <s v="NEULASTIM"/>
    <x v="9"/>
    <x v="18"/>
    <x v="0"/>
    <x v="1"/>
    <x v="2"/>
    <s v="SIN INFORMACION"/>
    <s v="VENTA"/>
    <d v="2018-05-25T00:00:00"/>
    <n v="1"/>
  </r>
  <r>
    <s v="SIN PROGRAMA"/>
    <s v="NEULASTIM"/>
    <x v="9"/>
    <x v="3"/>
    <x v="0"/>
    <x v="0"/>
    <x v="74"/>
    <s v="HOSPITAL INFANTIL PRIVADO"/>
    <s v="VENTA"/>
    <d v="2018-05-25T00:00:00"/>
    <n v="1"/>
  </r>
  <r>
    <s v="SIN PROGRAMA"/>
    <s v="NEULASTIM"/>
    <x v="9"/>
    <x v="45"/>
    <x v="0"/>
    <x v="0"/>
    <x v="59"/>
    <s v="SIN INFORMACION"/>
    <s v="VENTA"/>
    <d v="2018-05-25T00:00:00"/>
    <n v="1"/>
  </r>
  <r>
    <s v="SIN PROGRAMA"/>
    <s v="NEULASTIM"/>
    <x v="9"/>
    <x v="10"/>
    <x v="0"/>
    <x v="2"/>
    <x v="44"/>
    <s v="REYNOSO EDUARDO EDMUNDO"/>
    <s v="VENTA"/>
    <d v="2018-05-25T00:00:00"/>
    <n v="1"/>
  </r>
  <r>
    <s v="SIN PROGRAMA"/>
    <s v="NEULASTIM"/>
    <x v="9"/>
    <x v="7"/>
    <x v="3"/>
    <x v="1"/>
    <x v="17"/>
    <s v="LOPEZ ALEJANDRO"/>
    <s v="VENTA"/>
    <d v="2018-05-25T00:00:00"/>
    <n v="1"/>
  </r>
  <r>
    <s v="SIN PROGRAMA"/>
    <s v="NEULASTIM"/>
    <x v="9"/>
    <x v="70"/>
    <x v="6"/>
    <x v="0"/>
    <x v="65"/>
    <s v="HOSPITAL DEL PRADO"/>
    <s v="VENTA"/>
    <d v="2018-05-25T00:00:00"/>
    <n v="1"/>
  </r>
  <r>
    <s v="SIN PROGRAMA"/>
    <s v="NEULASTIM"/>
    <x v="9"/>
    <x v="0"/>
    <x v="0"/>
    <x v="1"/>
    <x v="2"/>
    <s v="SIN INFORMACION"/>
    <s v="VENTA"/>
    <d v="2018-05-25T00:00:00"/>
    <n v="1"/>
  </r>
  <r>
    <s v="SIN PROGRAMA"/>
    <s v="NEULASTIM"/>
    <x v="9"/>
    <x v="1"/>
    <x v="0"/>
    <x v="0"/>
    <x v="1"/>
    <s v="SIN INFORMACION"/>
    <s v="VENTA"/>
    <d v="2018-05-25T00:00:00"/>
    <n v="6"/>
  </r>
  <r>
    <s v="SIN PROGRAMA"/>
    <s v="NEULASTIM"/>
    <x v="9"/>
    <x v="5"/>
    <x v="2"/>
    <x v="1"/>
    <x v="2"/>
    <s v="SIN INFORMACION"/>
    <s v="VENTA"/>
    <d v="2018-05-26T00:00:00"/>
    <n v="1"/>
  </r>
  <r>
    <s v="SIN PROGRAMA"/>
    <s v="NEULASTIM"/>
    <x v="9"/>
    <x v="46"/>
    <x v="8"/>
    <x v="1"/>
    <x v="2"/>
    <s v="SIN INFORMACION"/>
    <s v="VENTA"/>
    <d v="2018-05-26T00:00:00"/>
    <n v="1"/>
  </r>
  <r>
    <s v="SIN PROGRAMA"/>
    <s v="NEULASTIM"/>
    <x v="9"/>
    <x v="35"/>
    <x v="20"/>
    <x v="0"/>
    <x v="70"/>
    <s v="SIN INFORMACION"/>
    <s v="VENTA"/>
    <d v="2018-05-28T00:00:00"/>
    <n v="1"/>
  </r>
  <r>
    <s v="SIN PROGRAMA"/>
    <s v="NEULASTIM"/>
    <x v="9"/>
    <x v="17"/>
    <x v="8"/>
    <x v="0"/>
    <x v="78"/>
    <s v="FAR OSCAR LOZANO CASTAÑEDA"/>
    <s v="VENTA"/>
    <d v="2018-05-28T00:00:00"/>
    <n v="1"/>
  </r>
  <r>
    <s v="SIN PROGRAMA"/>
    <s v="NEULASTIM"/>
    <x v="9"/>
    <x v="0"/>
    <x v="0"/>
    <x v="0"/>
    <x v="73"/>
    <s v="OPERADORA DE HOSPITALES ANGELES (METROPOLITANO)"/>
    <s v="VENTA"/>
    <d v="2018-05-28T00:00:00"/>
    <n v="1"/>
  </r>
  <r>
    <s v="SIN PROGRAMA"/>
    <s v="NEULASTIM"/>
    <x v="9"/>
    <x v="79"/>
    <x v="17"/>
    <x v="1"/>
    <x v="2"/>
    <s v="SIN INFORMACION"/>
    <s v="VENTA"/>
    <d v="2018-05-29T00:00:00"/>
    <n v="1"/>
  </r>
  <r>
    <s v="SIN PROGRAMA"/>
    <s v="NEULASTIM"/>
    <x v="9"/>
    <x v="6"/>
    <x v="0"/>
    <x v="2"/>
    <x v="37"/>
    <s v="ROMERO LUIS ALFONSO"/>
    <s v="VENTA"/>
    <d v="2018-05-29T00:00:00"/>
    <n v="1"/>
  </r>
  <r>
    <s v="SIN PROGRAMA"/>
    <s v="NEULASTIM"/>
    <x v="9"/>
    <x v="70"/>
    <x v="6"/>
    <x v="0"/>
    <x v="65"/>
    <s v="SIN INFORMACION"/>
    <s v="VENTA"/>
    <d v="2018-05-29T00:00:00"/>
    <n v="1"/>
  </r>
  <r>
    <s v="SIN PROGRAMA"/>
    <s v="NEULASTIM"/>
    <x v="9"/>
    <x v="69"/>
    <x v="6"/>
    <x v="2"/>
    <x v="25"/>
    <s v="SIN INFORMACION"/>
    <s v="VENTA"/>
    <d v="2018-05-29T00:00:00"/>
    <n v="1"/>
  </r>
  <r>
    <s v="SIN PROGRAMA"/>
    <s v="NEULASTIM"/>
    <x v="9"/>
    <x v="54"/>
    <x v="0"/>
    <x v="0"/>
    <x v="49"/>
    <s v="OPERADORA DE HOSPITALES ANGELES (LOMAS)"/>
    <s v="VENTA"/>
    <d v="2018-05-30T00:00:00"/>
    <n v="2"/>
  </r>
  <r>
    <s v="SIN PROGRAMA"/>
    <s v="NEULASTIM"/>
    <x v="9"/>
    <x v="45"/>
    <x v="0"/>
    <x v="0"/>
    <x v="59"/>
    <s v="SIN INFORMACION"/>
    <s v="VENTA"/>
    <d v="2018-05-30T00:00:00"/>
    <n v="1"/>
  </r>
  <r>
    <s v="SIN PROGRAMA"/>
    <s v="NEULASTIM"/>
    <x v="9"/>
    <x v="45"/>
    <x v="0"/>
    <x v="0"/>
    <x v="59"/>
    <s v="SIN INFORMACION"/>
    <s v="VENTA"/>
    <d v="2018-05-30T00:00:00"/>
    <n v="1"/>
  </r>
  <r>
    <s v="SIN PROGRAMA"/>
    <s v="NEULASTIM"/>
    <x v="9"/>
    <x v="12"/>
    <x v="5"/>
    <x v="0"/>
    <x v="23"/>
    <s v="SIN INFORMACION"/>
    <s v="VENTA"/>
    <d v="2018-05-30T00:00:00"/>
    <n v="1"/>
  </r>
  <r>
    <s v="SIN PROGRAMA"/>
    <s v="NEULASTIM"/>
    <x v="9"/>
    <x v="0"/>
    <x v="0"/>
    <x v="2"/>
    <x v="31"/>
    <s v="SIN INFORMACION"/>
    <s v="VENTA"/>
    <d v="2018-05-30T00:00:00"/>
    <n v="1"/>
  </r>
  <r>
    <s v="SIN PROGRAMA"/>
    <s v="NEULASTIM"/>
    <x v="9"/>
    <x v="1"/>
    <x v="0"/>
    <x v="0"/>
    <x v="1"/>
    <s v="SIN INFORMACION"/>
    <s v="VENTA"/>
    <d v="2018-05-30T00:00:00"/>
    <n v="4"/>
  </r>
  <r>
    <s v="SIN PROGRAMA"/>
    <s v="NEULASTIM"/>
    <x v="9"/>
    <x v="6"/>
    <x v="0"/>
    <x v="1"/>
    <x v="17"/>
    <s v="CABRERA PAULA ANEL"/>
    <s v="VENTA"/>
    <d v="2018-05-31T00:00:00"/>
    <n v="1"/>
  </r>
  <r>
    <s v="SIN PROGRAMA"/>
    <s v="NEULASTIM"/>
    <x v="9"/>
    <x v="80"/>
    <x v="8"/>
    <x v="1"/>
    <x v="2"/>
    <s v="SIN INFORMACION"/>
    <s v="VENTA"/>
    <d v="2018-05-31T00:00:00"/>
    <n v="1"/>
  </r>
  <r>
    <s v="SIN PROGRAMA"/>
    <s v="NEULASTIM"/>
    <x v="9"/>
    <x v="19"/>
    <x v="9"/>
    <x v="0"/>
    <x v="57"/>
    <s v="SIN INFORMACION"/>
    <s v="VENTA"/>
    <d v="2018-05-31T00:00:00"/>
    <n v="1"/>
  </r>
  <r>
    <s v="SIN PROGRAMA"/>
    <s v="NEULASTIM"/>
    <x v="9"/>
    <x v="46"/>
    <x v="8"/>
    <x v="0"/>
    <x v="79"/>
    <s v="SIN INFORMACION"/>
    <s v="VENTA"/>
    <d v="2018-05-31T00:00:00"/>
    <n v="1"/>
  </r>
  <r>
    <s v="SIN PROGRAMA"/>
    <s v="NEULASTIM"/>
    <x v="9"/>
    <x v="47"/>
    <x v="24"/>
    <x v="0"/>
    <x v="40"/>
    <s v="OPERADORA DE HOSPITALES ANGELES (TORREON)"/>
    <s v="VENTA"/>
    <d v="2018-05-31T00:00:00"/>
    <n v="1"/>
  </r>
  <r>
    <s v="SIN PROGRAMA"/>
    <s v="NEUPOGEN"/>
    <x v="10"/>
    <x v="39"/>
    <x v="9"/>
    <x v="1"/>
    <x v="2"/>
    <s v="SIN INFORMACION"/>
    <s v="VENTA"/>
    <d v="2018-05-01T00:00:00"/>
    <n v="2"/>
  </r>
  <r>
    <s v="SIN PROGRAMA"/>
    <s v="NEUPOGEN"/>
    <x v="10"/>
    <x v="1"/>
    <x v="0"/>
    <x v="0"/>
    <x v="1"/>
    <s v="SIN INFORMACION"/>
    <s v="VENTA"/>
    <d v="2018-05-01T00:00:00"/>
    <n v="10"/>
  </r>
  <r>
    <s v="SIN PROGRAMA"/>
    <s v="NEUPOGEN"/>
    <x v="10"/>
    <x v="6"/>
    <x v="0"/>
    <x v="2"/>
    <x v="80"/>
    <s v="SIN INFORMACION"/>
    <s v="VENTA"/>
    <d v="2018-05-02T00:00:00"/>
    <n v="2"/>
  </r>
  <r>
    <s v="SIN PROGRAMA"/>
    <s v="NEUPOGEN"/>
    <x v="10"/>
    <x v="45"/>
    <x v="0"/>
    <x v="0"/>
    <x v="36"/>
    <s v="SIN INFORMACION"/>
    <s v="VENTA"/>
    <d v="2018-05-02T00:00:00"/>
    <n v="1"/>
  </r>
  <r>
    <s v="SIN PROGRAMA"/>
    <s v="NEUPOGEN"/>
    <x v="10"/>
    <x v="45"/>
    <x v="0"/>
    <x v="0"/>
    <x v="36"/>
    <s v="SIN INFORMACION"/>
    <s v="VENTA"/>
    <d v="2018-05-02T00:00:00"/>
    <n v="1"/>
  </r>
  <r>
    <s v="SIN PROGRAMA"/>
    <s v="NEUPOGEN"/>
    <x v="10"/>
    <x v="45"/>
    <x v="0"/>
    <x v="0"/>
    <x v="36"/>
    <s v="SIN INFORMACION"/>
    <s v="VENTA"/>
    <d v="2018-05-02T00:00:00"/>
    <n v="2"/>
  </r>
  <r>
    <s v="SIN PROGRAMA"/>
    <s v="NEUPOGEN"/>
    <x v="10"/>
    <x v="49"/>
    <x v="1"/>
    <x v="0"/>
    <x v="81"/>
    <s v="SIN INFORMACION"/>
    <s v="VENTA"/>
    <d v="2018-05-02T00:00:00"/>
    <n v="5"/>
  </r>
  <r>
    <s v="SIN PROGRAMA"/>
    <s v="NEUPOGEN"/>
    <x v="10"/>
    <x v="7"/>
    <x v="3"/>
    <x v="0"/>
    <x v="61"/>
    <s v="PROMOTORA POBLANA"/>
    <s v="VENTA"/>
    <d v="2018-05-02T00:00:00"/>
    <n v="3"/>
  </r>
  <r>
    <s v="SIN PROGRAMA"/>
    <s v="NEUPOGEN"/>
    <x v="10"/>
    <x v="70"/>
    <x v="6"/>
    <x v="0"/>
    <x v="65"/>
    <s v="SIN INFORMACION"/>
    <s v="VENTA"/>
    <d v="2018-05-02T00:00:00"/>
    <n v="3"/>
  </r>
  <r>
    <s v="SIN PROGRAMA"/>
    <s v="NEUPOGEN"/>
    <x v="10"/>
    <x v="47"/>
    <x v="24"/>
    <x v="0"/>
    <x v="67"/>
    <s v="SIN INFORMACION"/>
    <s v="VENTA"/>
    <d v="2018-05-02T00:00:00"/>
    <n v="3"/>
  </r>
  <r>
    <s v="SIN PROGRAMA"/>
    <s v="NEUPOGEN"/>
    <x v="10"/>
    <x v="51"/>
    <x v="0"/>
    <x v="1"/>
    <x v="17"/>
    <s v="SIN INFORMACION"/>
    <s v="VENTA"/>
    <d v="2018-05-03T00:00:00"/>
    <n v="24"/>
  </r>
  <r>
    <s v="SIN PROGRAMA"/>
    <s v="NEUPOGEN"/>
    <x v="10"/>
    <x v="81"/>
    <x v="23"/>
    <x v="0"/>
    <x v="82"/>
    <s v="OPERADORA DE HOSPITALES ANGELES ( CD JUAREZ )"/>
    <s v="VENTA"/>
    <d v="2018-05-03T00:00:00"/>
    <n v="1"/>
  </r>
  <r>
    <s v="SIN PROGRAMA"/>
    <s v="NEUPOGEN"/>
    <x v="10"/>
    <x v="12"/>
    <x v="5"/>
    <x v="0"/>
    <x v="20"/>
    <s v="SIN INFORMACION"/>
    <s v="VENTA"/>
    <d v="2018-05-04T00:00:00"/>
    <n v="1"/>
  </r>
  <r>
    <s v="SIN PROGRAMA"/>
    <s v="NEUPOGEN"/>
    <x v="10"/>
    <x v="48"/>
    <x v="15"/>
    <x v="0"/>
    <x v="83"/>
    <s v="HOSPITAL SAN JOSE DE HERMOSILLO SA DE CV"/>
    <s v="VENTA"/>
    <d v="2018-05-04T00:00:00"/>
    <n v="2"/>
  </r>
  <r>
    <s v="SIN PROGRAMA"/>
    <s v="NEUPOGEN"/>
    <x v="10"/>
    <x v="11"/>
    <x v="0"/>
    <x v="0"/>
    <x v="77"/>
    <s v="OPERADORA DE HOSPITALES ANGELES (SERVICIO MEDICO SOCIAL)"/>
    <s v="VENTA"/>
    <d v="2018-05-04T00:00:00"/>
    <n v="4"/>
  </r>
  <r>
    <s v="SIN PROGRAMA"/>
    <s v="NEUPOGEN"/>
    <x v="10"/>
    <x v="39"/>
    <x v="9"/>
    <x v="1"/>
    <x v="17"/>
    <s v="SIN INFORMACION"/>
    <s v="VENTA"/>
    <d v="2018-05-04T00:00:00"/>
    <n v="1"/>
  </r>
  <r>
    <s v="SIN PROGRAMA"/>
    <s v="NEUPOGEN"/>
    <x v="10"/>
    <x v="75"/>
    <x v="29"/>
    <x v="1"/>
    <x v="2"/>
    <s v="SIN INFORMACION"/>
    <s v="VENTA"/>
    <d v="2018-05-04T00:00:00"/>
    <n v="1"/>
  </r>
  <r>
    <s v="SIN PROGRAMA"/>
    <s v="NEUPOGEN"/>
    <x v="10"/>
    <x v="70"/>
    <x v="6"/>
    <x v="2"/>
    <x v="5"/>
    <s v="ZARAGOZA SANDOVAL VICTOR MANUEL"/>
    <s v="VENTA"/>
    <d v="2018-05-04T00:00:00"/>
    <n v="10"/>
  </r>
  <r>
    <s v="SIN PROGRAMA"/>
    <s v="NEUPOGEN"/>
    <x v="10"/>
    <x v="47"/>
    <x v="24"/>
    <x v="0"/>
    <x v="67"/>
    <s v="SIN INFORMACION"/>
    <s v="VENTA"/>
    <d v="2018-05-04T00:00:00"/>
    <n v="5"/>
  </r>
  <r>
    <s v="SIN PROGRAMA"/>
    <s v="NEUPOGEN"/>
    <x v="10"/>
    <x v="1"/>
    <x v="0"/>
    <x v="0"/>
    <x v="1"/>
    <s v="SIN INFORMACION"/>
    <s v="VENTA"/>
    <d v="2018-05-04T00:00:00"/>
    <n v="5"/>
  </r>
  <r>
    <s v="SIN PROGRAMA"/>
    <s v="NEUPOGEN"/>
    <x v="10"/>
    <x v="55"/>
    <x v="0"/>
    <x v="2"/>
    <x v="25"/>
    <s v="SIN INFORMACION"/>
    <s v="VENTA"/>
    <d v="2018-05-04T00:00:00"/>
    <n v="3"/>
  </r>
  <r>
    <s v="SIN PROGRAMA"/>
    <s v="NEUPOGEN"/>
    <x v="10"/>
    <x v="45"/>
    <x v="0"/>
    <x v="0"/>
    <x v="36"/>
    <s v="SIN INFORMACION"/>
    <s v="VENTA"/>
    <d v="2018-05-05T00:00:00"/>
    <n v="1"/>
  </r>
  <r>
    <s v="SIN PROGRAMA"/>
    <s v="NEUPOGEN"/>
    <x v="10"/>
    <x v="11"/>
    <x v="0"/>
    <x v="0"/>
    <x v="84"/>
    <s v="SIN INFORMACION"/>
    <s v="VENTA"/>
    <d v="2018-05-05T00:00:00"/>
    <n v="1"/>
  </r>
  <r>
    <s v="SIN PROGRAMA"/>
    <s v="NEUPOGEN"/>
    <x v="10"/>
    <x v="58"/>
    <x v="24"/>
    <x v="2"/>
    <x v="37"/>
    <s v="CASTAÑEDA OMAR HUMBERTO"/>
    <s v="VENTA"/>
    <d v="2018-05-05T00:00:00"/>
    <n v="5"/>
  </r>
  <r>
    <s v="SIN PROGRAMA"/>
    <s v="NEUPOGEN"/>
    <x v="10"/>
    <x v="39"/>
    <x v="9"/>
    <x v="1"/>
    <x v="2"/>
    <s v="SIN INFORMACION"/>
    <s v="VENTA"/>
    <d v="2018-05-05T00:00:00"/>
    <n v="3"/>
  </r>
  <r>
    <s v="SIN PROGRAMA"/>
    <s v="NEUPOGEN"/>
    <x v="10"/>
    <x v="17"/>
    <x v="8"/>
    <x v="0"/>
    <x v="85"/>
    <s v="STAR MEDICA (LUNA PARK)"/>
    <s v="VENTA"/>
    <d v="2018-05-05T00:00:00"/>
    <n v="1"/>
  </r>
  <r>
    <s v="SIN PROGRAMA"/>
    <s v="NEUPOGEN"/>
    <x v="10"/>
    <x v="69"/>
    <x v="6"/>
    <x v="0"/>
    <x v="65"/>
    <s v="SIN INFORMACION"/>
    <s v="VENTA"/>
    <d v="2018-05-05T00:00:00"/>
    <n v="2"/>
  </r>
  <r>
    <s v="SIN PROGRAMA"/>
    <s v="NEUPOGEN"/>
    <x v="10"/>
    <x v="12"/>
    <x v="5"/>
    <x v="0"/>
    <x v="43"/>
    <s v="SIN INFORMACION"/>
    <s v="VENTA"/>
    <d v="2018-05-06T00:00:00"/>
    <n v="1"/>
  </r>
  <r>
    <s v="SIN PROGRAMA"/>
    <s v="NEUPOGEN"/>
    <x v="10"/>
    <x v="7"/>
    <x v="3"/>
    <x v="0"/>
    <x v="61"/>
    <s v="PROMOTORA POBLANA"/>
    <s v="VENTA"/>
    <d v="2018-05-06T00:00:00"/>
    <n v="1"/>
  </r>
  <r>
    <s v="SIN PROGRAMA"/>
    <s v="NEUPOGEN"/>
    <x v="10"/>
    <x v="11"/>
    <x v="0"/>
    <x v="0"/>
    <x v="84"/>
    <s v="OPERADORA DE HOSPITALES ANGELES (SANTA ELENA)"/>
    <s v="VENTA"/>
    <d v="2018-05-06T00:00:00"/>
    <n v="1"/>
  </r>
  <r>
    <s v="SIN PROGRAMA"/>
    <s v="NEUPOGEN"/>
    <x v="10"/>
    <x v="54"/>
    <x v="0"/>
    <x v="0"/>
    <x v="49"/>
    <s v="OPERADORA DE HOSPITALES ANGELES (LOMAS)"/>
    <s v="VENTA"/>
    <d v="2018-05-07T00:00:00"/>
    <n v="5"/>
  </r>
  <r>
    <s v="SIN PROGRAMA"/>
    <s v="NEUPOGEN"/>
    <x v="10"/>
    <x v="6"/>
    <x v="0"/>
    <x v="2"/>
    <x v="53"/>
    <s v="SIN INFORMACION"/>
    <s v="VENTA"/>
    <d v="2018-05-07T00:00:00"/>
    <n v="6"/>
  </r>
  <r>
    <s v="SIN PROGRAMA"/>
    <s v="NEUPOGEN"/>
    <x v="10"/>
    <x v="3"/>
    <x v="0"/>
    <x v="0"/>
    <x v="6"/>
    <s v="OPERADORA DE HOSPITALES ANGELES (GINECO OBSTETRICA)"/>
    <s v="VENTA"/>
    <d v="2018-05-07T00:00:00"/>
    <n v="8"/>
  </r>
  <r>
    <s v="SIN PROGRAMA"/>
    <s v="NEUPOGEN"/>
    <x v="10"/>
    <x v="45"/>
    <x v="0"/>
    <x v="0"/>
    <x v="36"/>
    <s v="SIN INFORMACION"/>
    <s v="VENTA"/>
    <d v="2018-05-07T00:00:00"/>
    <n v="4"/>
  </r>
  <r>
    <s v="SIN PROGRAMA"/>
    <s v="NEUPOGEN"/>
    <x v="10"/>
    <x v="45"/>
    <x v="0"/>
    <x v="0"/>
    <x v="36"/>
    <s v="SIN INFORMACION"/>
    <s v="VENTA"/>
    <d v="2018-05-07T00:00:00"/>
    <n v="5"/>
  </r>
  <r>
    <s v="SIN PROGRAMA"/>
    <s v="NEUPOGEN"/>
    <x v="10"/>
    <x v="12"/>
    <x v="5"/>
    <x v="0"/>
    <x v="43"/>
    <s v="SIN INFORMACION"/>
    <s v="VENTA"/>
    <d v="2018-05-07T00:00:00"/>
    <n v="1"/>
  </r>
  <r>
    <s v="SIN PROGRAMA"/>
    <s v="NEUPOGEN"/>
    <x v="10"/>
    <x v="12"/>
    <x v="5"/>
    <x v="0"/>
    <x v="43"/>
    <s v="SIN INFORMACION"/>
    <s v="VENTA"/>
    <d v="2018-05-07T00:00:00"/>
    <n v="1"/>
  </r>
  <r>
    <s v="SIN PROGRAMA"/>
    <s v="NEUPOGEN"/>
    <x v="10"/>
    <x v="12"/>
    <x v="5"/>
    <x v="0"/>
    <x v="20"/>
    <s v="SIN INFORMACION"/>
    <s v="VENTA"/>
    <d v="2018-05-07T00:00:00"/>
    <n v="2"/>
  </r>
  <r>
    <s v="SIN PROGRAMA"/>
    <s v="NEUPOGEN"/>
    <x v="10"/>
    <x v="48"/>
    <x v="15"/>
    <x v="1"/>
    <x v="2"/>
    <s v="SIN INFORMACION"/>
    <s v="VENTA"/>
    <d v="2018-05-07T00:00:00"/>
    <n v="3"/>
  </r>
  <r>
    <s v="SIN PROGRAMA"/>
    <s v="NEUPOGEN"/>
    <x v="10"/>
    <x v="2"/>
    <x v="1"/>
    <x v="0"/>
    <x v="46"/>
    <s v="SIN INFORMACION"/>
    <s v="VENTA"/>
    <d v="2018-05-07T00:00:00"/>
    <n v="2"/>
  </r>
  <r>
    <s v="SIN PROGRAMA"/>
    <s v="NEUPOGEN"/>
    <x v="10"/>
    <x v="67"/>
    <x v="13"/>
    <x v="0"/>
    <x v="86"/>
    <s v="HOSPITAL Y CLINICA OCA"/>
    <s v="VENTA"/>
    <d v="2018-05-07T00:00:00"/>
    <n v="2"/>
  </r>
  <r>
    <s v="SIN PROGRAMA"/>
    <s v="NEUPOGEN"/>
    <x v="10"/>
    <x v="7"/>
    <x v="3"/>
    <x v="0"/>
    <x v="7"/>
    <s v="OPERADORA DE HOSPITALES ANGELES (PUEBLA 3)"/>
    <s v="VENTA"/>
    <d v="2018-05-07T00:00:00"/>
    <n v="13"/>
  </r>
  <r>
    <s v="SIN PROGRAMA"/>
    <s v="NEUPOGEN"/>
    <x v="10"/>
    <x v="7"/>
    <x v="3"/>
    <x v="0"/>
    <x v="61"/>
    <s v="PROMOTORA POBLANA"/>
    <s v="VENTA"/>
    <d v="2018-05-07T00:00:00"/>
    <n v="3"/>
  </r>
  <r>
    <s v="SIN PROGRAMA"/>
    <s v="NEUPOGEN"/>
    <x v="10"/>
    <x v="7"/>
    <x v="3"/>
    <x v="0"/>
    <x v="10"/>
    <s v="CHRISTUS MUGUERZA"/>
    <s v="VENTA"/>
    <d v="2018-05-07T00:00:00"/>
    <n v="1"/>
  </r>
  <r>
    <s v="SIN PROGRAMA"/>
    <s v="NEUPOGEN"/>
    <x v="10"/>
    <x v="11"/>
    <x v="0"/>
    <x v="0"/>
    <x v="77"/>
    <s v="SIN INFORMACION"/>
    <s v="VENTA"/>
    <d v="2018-05-07T00:00:00"/>
    <n v="2"/>
  </r>
  <r>
    <s v="SIN PROGRAMA"/>
    <s v="NEUPOGEN"/>
    <x v="10"/>
    <x v="11"/>
    <x v="0"/>
    <x v="0"/>
    <x v="84"/>
    <s v="OPERADORA DE HOSPITALES ANGELES (SANTA ELENA)"/>
    <s v="VENTA"/>
    <d v="2018-05-07T00:00:00"/>
    <n v="2"/>
  </r>
  <r>
    <s v="SIN PROGRAMA"/>
    <s v="NEUPOGEN"/>
    <x v="10"/>
    <x v="19"/>
    <x v="9"/>
    <x v="1"/>
    <x v="2"/>
    <s v="SIN INFORMACION"/>
    <s v="VENTA"/>
    <d v="2018-05-07T00:00:00"/>
    <n v="1"/>
  </r>
  <r>
    <s v="SIN PROGRAMA"/>
    <s v="NEUPOGEN"/>
    <x v="10"/>
    <x v="0"/>
    <x v="0"/>
    <x v="0"/>
    <x v="87"/>
    <s v="OPERADORA DE HOSPITALES ANGELES (MOCEL)"/>
    <s v="VENTA"/>
    <d v="2018-05-07T00:00:00"/>
    <n v="3"/>
  </r>
  <r>
    <s v="SIN PROGRAMA"/>
    <s v="NEUPOGEN"/>
    <x v="10"/>
    <x v="0"/>
    <x v="0"/>
    <x v="0"/>
    <x v="73"/>
    <s v="OPERADORA DE HOSPITALES ANGELES (METROPOLITANO)"/>
    <s v="VENTA"/>
    <d v="2018-05-07T00:00:00"/>
    <n v="6"/>
  </r>
  <r>
    <s v="SIN PROGRAMA"/>
    <s v="NEUPOGEN"/>
    <x v="10"/>
    <x v="4"/>
    <x v="0"/>
    <x v="0"/>
    <x v="4"/>
    <s v="OPERADORA DE HOSPITALES ANGELES (PEDREGAL)"/>
    <s v="VENTA"/>
    <d v="2018-05-07T00:00:00"/>
    <n v="18"/>
  </r>
  <r>
    <s v="SIN PROGRAMA"/>
    <s v="NEUPOGEN"/>
    <x v="10"/>
    <x v="4"/>
    <x v="0"/>
    <x v="0"/>
    <x v="47"/>
    <s v="OPERADORA DE HOSPITALES ANGELES (ACOXPA)"/>
    <s v="VENTA"/>
    <d v="2018-05-07T00:00:00"/>
    <n v="7"/>
  </r>
  <r>
    <s v="SIN PROGRAMA"/>
    <s v="NEUPOGEN"/>
    <x v="10"/>
    <x v="46"/>
    <x v="8"/>
    <x v="1"/>
    <x v="17"/>
    <s v="MENDOZA RAQUEL"/>
    <s v="VENTA"/>
    <d v="2018-05-07T00:00:00"/>
    <n v="1"/>
  </r>
  <r>
    <s v="SIN PROGRAMA"/>
    <s v="NEUPOGEN"/>
    <x v="10"/>
    <x v="47"/>
    <x v="24"/>
    <x v="0"/>
    <x v="67"/>
    <s v="SIN INFORMACION"/>
    <s v="VENTA"/>
    <d v="2018-05-07T00:00:00"/>
    <n v="8"/>
  </r>
  <r>
    <s v="SIN PROGRAMA"/>
    <s v="NEUPOGEN"/>
    <x v="10"/>
    <x v="82"/>
    <x v="15"/>
    <x v="0"/>
    <x v="88"/>
    <s v="SIN INFORMACION"/>
    <s v="VENTA"/>
    <d v="2018-05-08T00:00:00"/>
    <n v="3"/>
  </r>
  <r>
    <s v="SIN PROGRAMA"/>
    <s v="NEUPOGEN"/>
    <x v="10"/>
    <x v="45"/>
    <x v="0"/>
    <x v="0"/>
    <x v="36"/>
    <s v="SIN INFORMACION"/>
    <s v="VENTA"/>
    <d v="2018-05-08T00:00:00"/>
    <n v="1"/>
  </r>
  <r>
    <s v="SIN PROGRAMA"/>
    <s v="NEUPOGEN"/>
    <x v="10"/>
    <x v="12"/>
    <x v="5"/>
    <x v="0"/>
    <x v="43"/>
    <s v="SIN INFORMACION"/>
    <s v="VENTA"/>
    <d v="2018-05-08T00:00:00"/>
    <n v="1"/>
  </r>
  <r>
    <s v="SIN PROGRAMA"/>
    <s v="NEUPOGEN"/>
    <x v="10"/>
    <x v="7"/>
    <x v="3"/>
    <x v="0"/>
    <x v="10"/>
    <s v="CHRISTUS MUGUERZA"/>
    <s v="VENTA"/>
    <d v="2018-05-08T00:00:00"/>
    <n v="1"/>
  </r>
  <r>
    <s v="SIN PROGRAMA"/>
    <s v="NEUPOGEN"/>
    <x v="10"/>
    <x v="70"/>
    <x v="6"/>
    <x v="0"/>
    <x v="65"/>
    <s v="SIN INFORMACION"/>
    <s v="VENTA"/>
    <d v="2018-05-08T00:00:00"/>
    <n v="3"/>
  </r>
  <r>
    <s v="SIN PROGRAMA"/>
    <s v="NEUPOGEN"/>
    <x v="10"/>
    <x v="70"/>
    <x v="6"/>
    <x v="0"/>
    <x v="72"/>
    <s v="FAR COI CENTRO ONCOLOGICO INTERNACIONAL SA DE CV"/>
    <s v="VENTA"/>
    <d v="2018-05-08T00:00:00"/>
    <n v="3"/>
  </r>
  <r>
    <s v="SIN PROGRAMA"/>
    <s v="NEUPOGEN"/>
    <x v="10"/>
    <x v="70"/>
    <x v="6"/>
    <x v="0"/>
    <x v="72"/>
    <s v="FAR COI CENTRO ONCOLOGICO INTERNACIONAL SA DE CV"/>
    <s v="VENTA"/>
    <d v="2018-05-08T00:00:00"/>
    <n v="6"/>
  </r>
  <r>
    <s v="SIN PROGRAMA"/>
    <s v="NEUPOGEN"/>
    <x v="10"/>
    <x v="70"/>
    <x v="6"/>
    <x v="0"/>
    <x v="89"/>
    <s v="OPERADORA DE HOSPITALES ANGELES (TIJUANA)"/>
    <s v="VENTA"/>
    <d v="2018-05-08T00:00:00"/>
    <n v="2"/>
  </r>
  <r>
    <s v="SIN PROGRAMA"/>
    <s v="NEUPOGEN"/>
    <x v="10"/>
    <x v="4"/>
    <x v="0"/>
    <x v="0"/>
    <x v="47"/>
    <s v="OPERADORA DE HOSPITALES ANGELES (ACOXPA)"/>
    <s v="VENTA"/>
    <d v="2018-05-08T00:00:00"/>
    <n v="6"/>
  </r>
  <r>
    <s v="SIN PROGRAMA"/>
    <s v="NEUPOGEN"/>
    <x v="10"/>
    <x v="12"/>
    <x v="5"/>
    <x v="1"/>
    <x v="2"/>
    <s v="SIN INFORMACION"/>
    <s v="VENTA"/>
    <d v="2018-05-09T00:00:00"/>
    <n v="2"/>
  </r>
  <r>
    <s v="SIN PROGRAMA"/>
    <s v="NEUPOGEN"/>
    <x v="10"/>
    <x v="12"/>
    <x v="5"/>
    <x v="0"/>
    <x v="43"/>
    <s v="SIN INFORMACION"/>
    <s v="VENTA"/>
    <d v="2018-05-09T00:00:00"/>
    <n v="1"/>
  </r>
  <r>
    <s v="SIN PROGRAMA"/>
    <s v="NEUPOGEN"/>
    <x v="10"/>
    <x v="7"/>
    <x v="3"/>
    <x v="1"/>
    <x v="17"/>
    <s v="CANO JORGE"/>
    <s v="VENTA"/>
    <d v="2018-05-09T00:00:00"/>
    <n v="7"/>
  </r>
  <r>
    <s v="SIN PROGRAMA"/>
    <s v="NEUPOGEN"/>
    <x v="10"/>
    <x v="7"/>
    <x v="3"/>
    <x v="0"/>
    <x v="61"/>
    <s v="PROMOTORA POBLANA"/>
    <s v="VENTA"/>
    <d v="2018-05-09T00:00:00"/>
    <n v="1"/>
  </r>
  <r>
    <s v="SIN PROGRAMA"/>
    <s v="NEUPOGEN"/>
    <x v="10"/>
    <x v="7"/>
    <x v="3"/>
    <x v="0"/>
    <x v="61"/>
    <s v="PROMOTORA POBLANA"/>
    <s v="VENTA"/>
    <d v="2018-05-09T00:00:00"/>
    <n v="2"/>
  </r>
  <r>
    <s v="SIN PROGRAMA"/>
    <s v="NEUPOGEN"/>
    <x v="10"/>
    <x v="70"/>
    <x v="6"/>
    <x v="0"/>
    <x v="65"/>
    <s v="SIN INFORMACION"/>
    <s v="VENTA"/>
    <d v="2018-05-09T00:00:00"/>
    <n v="3"/>
  </r>
  <r>
    <s v="SIN PROGRAMA"/>
    <s v="NEUPOGEN"/>
    <x v="10"/>
    <x v="70"/>
    <x v="6"/>
    <x v="0"/>
    <x v="89"/>
    <s v="OPERADORA DE HOSPITALES ANGELES (TIJUANA)"/>
    <s v="VENTA"/>
    <d v="2018-05-09T00:00:00"/>
    <n v="8"/>
  </r>
  <r>
    <s v="SIN PROGRAMA"/>
    <s v="NEUPOGEN"/>
    <x v="10"/>
    <x v="4"/>
    <x v="0"/>
    <x v="0"/>
    <x v="47"/>
    <s v="OPERADORA DE HOSPITALES ANGELES (ACOXPA)"/>
    <s v="VENTA"/>
    <d v="2018-05-09T00:00:00"/>
    <n v="2"/>
  </r>
  <r>
    <s v="SIN PROGRAMA"/>
    <s v="NEUPOGEN"/>
    <x v="10"/>
    <x v="47"/>
    <x v="24"/>
    <x v="0"/>
    <x v="67"/>
    <s v="SIN INFORMACION"/>
    <s v="VENTA"/>
    <d v="2018-05-09T00:00:00"/>
    <n v="6"/>
  </r>
  <r>
    <s v="SIN PROGRAMA"/>
    <s v="NEUPOGEN"/>
    <x v="10"/>
    <x v="45"/>
    <x v="0"/>
    <x v="0"/>
    <x v="36"/>
    <s v="SIN INFORMACION"/>
    <s v="VENTA"/>
    <d v="2018-05-10T00:00:00"/>
    <n v="1"/>
  </r>
  <r>
    <s v="SIN PROGRAMA"/>
    <s v="NEUPOGEN"/>
    <x v="10"/>
    <x v="2"/>
    <x v="1"/>
    <x v="0"/>
    <x v="46"/>
    <s v="SIN INFORMACION"/>
    <s v="VENTA"/>
    <d v="2018-05-10T00:00:00"/>
    <n v="2"/>
  </r>
  <r>
    <s v="SIN PROGRAMA"/>
    <s v="NEUPOGEN"/>
    <x v="10"/>
    <x v="11"/>
    <x v="0"/>
    <x v="2"/>
    <x v="80"/>
    <s v="SIN INFORMACION"/>
    <s v="VENTA"/>
    <d v="2018-05-10T00:00:00"/>
    <n v="1"/>
  </r>
  <r>
    <s v="SIN PROGRAMA"/>
    <s v="NEUPOGEN"/>
    <x v="10"/>
    <x v="1"/>
    <x v="0"/>
    <x v="0"/>
    <x v="1"/>
    <s v="SIN INFORMACION"/>
    <s v="VENTA"/>
    <d v="2018-05-10T00:00:00"/>
    <n v="10"/>
  </r>
  <r>
    <s v="SIN PROGRAMA"/>
    <s v="NEUPOGEN"/>
    <x v="10"/>
    <x v="43"/>
    <x v="23"/>
    <x v="2"/>
    <x v="25"/>
    <s v="SIN INFORMACION"/>
    <s v="VENTA"/>
    <d v="2018-05-11T00:00:00"/>
    <n v="3"/>
  </r>
  <r>
    <s v="SIN PROGRAMA"/>
    <s v="NEUPOGEN"/>
    <x v="10"/>
    <x v="12"/>
    <x v="5"/>
    <x v="0"/>
    <x v="43"/>
    <s v="SIN INFORMACION"/>
    <s v="VENTA"/>
    <d v="2018-05-11T00:00:00"/>
    <n v="1"/>
  </r>
  <r>
    <s v="SIN PROGRAMA"/>
    <s v="NEUPOGEN"/>
    <x v="10"/>
    <x v="0"/>
    <x v="0"/>
    <x v="2"/>
    <x v="41"/>
    <s v="SIN INFORMACION"/>
    <s v="VENTA"/>
    <d v="2018-05-11T00:00:00"/>
    <n v="1"/>
  </r>
  <r>
    <s v="SIN PROGRAMA"/>
    <s v="NEUPOGEN"/>
    <x v="10"/>
    <x v="47"/>
    <x v="24"/>
    <x v="0"/>
    <x v="67"/>
    <s v="SIN INFORMACION"/>
    <s v="VENTA"/>
    <d v="2018-05-11T00:00:00"/>
    <n v="4"/>
  </r>
  <r>
    <s v="SIN PROGRAMA"/>
    <s v="NEUPOGEN"/>
    <x v="10"/>
    <x v="20"/>
    <x v="10"/>
    <x v="0"/>
    <x v="90"/>
    <s v="SIN INFORMACION"/>
    <s v="VENTA"/>
    <d v="2018-05-12T00:00:00"/>
    <n v="2"/>
  </r>
  <r>
    <s v="SIN PROGRAMA"/>
    <s v="NEUPOGEN"/>
    <x v="10"/>
    <x v="70"/>
    <x v="6"/>
    <x v="0"/>
    <x v="65"/>
    <s v="SIN INFORMACION"/>
    <s v="VENTA"/>
    <d v="2018-05-12T00:00:00"/>
    <n v="2"/>
  </r>
  <r>
    <s v="SIN PROGRAMA"/>
    <s v="NEUPOGEN"/>
    <x v="10"/>
    <x v="12"/>
    <x v="5"/>
    <x v="0"/>
    <x v="43"/>
    <s v="SIN INFORMACION"/>
    <s v="VENTA"/>
    <d v="2018-05-13T00:00:00"/>
    <n v="1"/>
  </r>
  <r>
    <s v="SIN PROGRAMA"/>
    <s v="NEUPOGEN"/>
    <x v="10"/>
    <x v="17"/>
    <x v="8"/>
    <x v="0"/>
    <x v="91"/>
    <s v="STAR MEDICA (LOMAS VERDES)"/>
    <s v="VENTA"/>
    <d v="2018-05-13T00:00:00"/>
    <n v="1"/>
  </r>
  <r>
    <s v="SIN PROGRAMA"/>
    <s v="NEUPOGEN"/>
    <x v="10"/>
    <x v="54"/>
    <x v="0"/>
    <x v="0"/>
    <x v="49"/>
    <s v="OPERADORA DE HOSPITALES ANGELES (LOMAS)"/>
    <s v="VENTA"/>
    <d v="2018-05-14T00:00:00"/>
    <n v="9"/>
  </r>
  <r>
    <s v="SIN PROGRAMA"/>
    <s v="NEUPOGEN"/>
    <x v="10"/>
    <x v="3"/>
    <x v="0"/>
    <x v="0"/>
    <x v="6"/>
    <s v="OPERADORA DE HOSPITALES ANGELES (GINECO OBSTETRICA)"/>
    <s v="VENTA"/>
    <d v="2018-05-14T00:00:00"/>
    <n v="4"/>
  </r>
  <r>
    <s v="SIN PROGRAMA"/>
    <s v="NEUPOGEN"/>
    <x v="10"/>
    <x v="12"/>
    <x v="5"/>
    <x v="0"/>
    <x v="43"/>
    <s v="SIN INFORMACION"/>
    <s v="VENTA"/>
    <d v="2018-05-14T00:00:00"/>
    <n v="1"/>
  </r>
  <r>
    <s v="SIN PROGRAMA"/>
    <s v="NEUPOGEN"/>
    <x v="10"/>
    <x v="7"/>
    <x v="3"/>
    <x v="0"/>
    <x v="7"/>
    <s v="OPERADORA DE HOSPITALES ANGELES (PUEBLA 3)"/>
    <s v="VENTA"/>
    <d v="2018-05-14T00:00:00"/>
    <n v="6"/>
  </r>
  <r>
    <s v="SIN PROGRAMA"/>
    <s v="NEUPOGEN"/>
    <x v="10"/>
    <x v="16"/>
    <x v="7"/>
    <x v="0"/>
    <x v="92"/>
    <s v="OPERADORA DE HOSPITALES ANGELES (SUC. QUERETARO)"/>
    <s v="VENTA"/>
    <d v="2018-05-14T00:00:00"/>
    <n v="1"/>
  </r>
  <r>
    <s v="SIN PROGRAMA"/>
    <s v="NEUPOGEN"/>
    <x v="10"/>
    <x v="11"/>
    <x v="0"/>
    <x v="0"/>
    <x v="77"/>
    <s v="OPERADORA DE HOSPITALES ANGELES (SERVICIO MEDICO SOCIAL)"/>
    <s v="VENTA"/>
    <d v="2018-05-14T00:00:00"/>
    <n v="4"/>
  </r>
  <r>
    <s v="SIN PROGRAMA"/>
    <s v="NEUPOGEN"/>
    <x v="10"/>
    <x v="4"/>
    <x v="0"/>
    <x v="0"/>
    <x v="4"/>
    <s v="OPERADORA DE HOSPITALES ANGELES (PEDREGAL)"/>
    <s v="VENTA"/>
    <d v="2018-05-14T00:00:00"/>
    <n v="22"/>
  </r>
  <r>
    <s v="SIN PROGRAMA"/>
    <s v="NEUPOGEN"/>
    <x v="10"/>
    <x v="47"/>
    <x v="24"/>
    <x v="0"/>
    <x v="67"/>
    <s v="SIN INFORMACION"/>
    <s v="VENTA"/>
    <d v="2018-05-14T00:00:00"/>
    <n v="5"/>
  </r>
  <r>
    <s v="SIN PROGRAMA"/>
    <s v="NEUPOGEN"/>
    <x v="10"/>
    <x v="82"/>
    <x v="15"/>
    <x v="1"/>
    <x v="2"/>
    <s v="SIN INFORMACION"/>
    <s v="VENTA"/>
    <d v="2018-05-15T00:00:00"/>
    <n v="1"/>
  </r>
  <r>
    <s v="SIN PROGRAMA"/>
    <s v="NEUPOGEN"/>
    <x v="10"/>
    <x v="12"/>
    <x v="5"/>
    <x v="0"/>
    <x v="43"/>
    <s v="SIN INFORMACION"/>
    <s v="VENTA"/>
    <d v="2018-05-15T00:00:00"/>
    <n v="1"/>
  </r>
  <r>
    <s v="SIN PROGRAMA"/>
    <s v="NEUPOGEN"/>
    <x v="10"/>
    <x v="12"/>
    <x v="5"/>
    <x v="0"/>
    <x v="20"/>
    <s v="SIN INFORMACION"/>
    <s v="VENTA"/>
    <d v="2018-05-15T00:00:00"/>
    <n v="4"/>
  </r>
  <r>
    <s v="SIN PROGRAMA"/>
    <s v="NEUPOGEN"/>
    <x v="10"/>
    <x v="7"/>
    <x v="3"/>
    <x v="2"/>
    <x v="25"/>
    <s v="SIN INFORMACION"/>
    <s v="VENTA"/>
    <d v="2018-05-15T00:00:00"/>
    <n v="1"/>
  </r>
  <r>
    <s v="SIN PROGRAMA"/>
    <s v="NEUPOGEN"/>
    <x v="10"/>
    <x v="54"/>
    <x v="0"/>
    <x v="1"/>
    <x v="17"/>
    <s v="SIN INFORMACION"/>
    <s v="VENTA"/>
    <d v="2018-05-16T00:00:00"/>
    <n v="2"/>
  </r>
  <r>
    <s v="SIN PROGRAMA"/>
    <s v="NEUPOGEN"/>
    <x v="10"/>
    <x v="82"/>
    <x v="15"/>
    <x v="1"/>
    <x v="2"/>
    <s v="SIN INFORMACION"/>
    <s v="VENTA"/>
    <d v="2018-05-16T00:00:00"/>
    <n v="1"/>
  </r>
  <r>
    <s v="SIN PROGRAMA"/>
    <s v="NEUPOGEN"/>
    <x v="10"/>
    <x v="82"/>
    <x v="15"/>
    <x v="0"/>
    <x v="88"/>
    <s v="SIN INFORMACION"/>
    <s v="VENTA"/>
    <d v="2018-05-16T00:00:00"/>
    <n v="3"/>
  </r>
  <r>
    <s v="SIN PROGRAMA"/>
    <s v="NEUPOGEN"/>
    <x v="10"/>
    <x v="12"/>
    <x v="5"/>
    <x v="0"/>
    <x v="43"/>
    <s v="SIN INFORMACION"/>
    <s v="VENTA"/>
    <d v="2018-05-16T00:00:00"/>
    <n v="1"/>
  </r>
  <r>
    <s v="SIN PROGRAMA"/>
    <s v="NEUPOGEN"/>
    <x v="10"/>
    <x v="67"/>
    <x v="13"/>
    <x v="0"/>
    <x v="86"/>
    <s v="HOSPITAL Y CLINICA OCA"/>
    <s v="VENTA"/>
    <d v="2018-05-16T00:00:00"/>
    <n v="2"/>
  </r>
  <r>
    <s v="SIN PROGRAMA"/>
    <s v="NEUPOGEN"/>
    <x v="10"/>
    <x v="7"/>
    <x v="3"/>
    <x v="1"/>
    <x v="2"/>
    <s v="SIN INFORMACION"/>
    <s v="VENTA"/>
    <d v="2018-05-16T00:00:00"/>
    <n v="2"/>
  </r>
  <r>
    <s v="SIN PROGRAMA"/>
    <s v="NEUPOGEN"/>
    <x v="10"/>
    <x v="17"/>
    <x v="8"/>
    <x v="0"/>
    <x v="93"/>
    <s v="FAR INSTITUCION GINECO OBSTETRICA Y DE PERINATOLOGIA"/>
    <s v="VENTA"/>
    <d v="2018-05-16T00:00:00"/>
    <n v="1"/>
  </r>
  <r>
    <s v="SIN PROGRAMA"/>
    <s v="NEUPOGEN"/>
    <x v="10"/>
    <x v="0"/>
    <x v="0"/>
    <x v="2"/>
    <x v="41"/>
    <s v="SIN INFORMACION"/>
    <s v="VENTA"/>
    <d v="2018-05-16T00:00:00"/>
    <n v="1"/>
  </r>
  <r>
    <s v="SIN PROGRAMA"/>
    <s v="NEUPOGEN"/>
    <x v="10"/>
    <x v="47"/>
    <x v="24"/>
    <x v="0"/>
    <x v="67"/>
    <s v="SIN INFORMACION"/>
    <s v="VENTA"/>
    <d v="2018-05-16T00:00:00"/>
    <n v="5"/>
  </r>
  <r>
    <s v="SIN PROGRAMA"/>
    <s v="NEUPOGEN"/>
    <x v="10"/>
    <x v="12"/>
    <x v="5"/>
    <x v="0"/>
    <x v="43"/>
    <s v="SIN INFORMACION"/>
    <s v="VENTA"/>
    <d v="2018-05-17T00:00:00"/>
    <n v="1"/>
  </r>
  <r>
    <s v="SIN PROGRAMA"/>
    <s v="NEUPOGEN"/>
    <x v="10"/>
    <x v="49"/>
    <x v="1"/>
    <x v="0"/>
    <x v="81"/>
    <s v="SIN INFORMACION"/>
    <s v="VENTA"/>
    <d v="2018-05-17T00:00:00"/>
    <n v="5"/>
  </r>
  <r>
    <s v="SIN PROGRAMA"/>
    <s v="NEUPOGEN"/>
    <x v="10"/>
    <x v="52"/>
    <x v="25"/>
    <x v="1"/>
    <x v="2"/>
    <s v="SIN INFORMACION"/>
    <s v="VENTA"/>
    <d v="2018-05-17T00:00:00"/>
    <n v="1"/>
  </r>
  <r>
    <s v="SIN PROGRAMA"/>
    <s v="NEUPOGEN"/>
    <x v="10"/>
    <x v="1"/>
    <x v="0"/>
    <x v="0"/>
    <x v="1"/>
    <s v="SIN INFORMACION"/>
    <s v="VENTA"/>
    <d v="2018-05-17T00:00:00"/>
    <n v="10"/>
  </r>
  <r>
    <s v="SIN PROGRAMA"/>
    <s v="NEUPOGEN"/>
    <x v="10"/>
    <x v="43"/>
    <x v="23"/>
    <x v="2"/>
    <x v="5"/>
    <s v="BATISTA GUIZAR BENJAMIN"/>
    <s v="VENTA"/>
    <d v="2018-05-18T00:00:00"/>
    <n v="3"/>
  </r>
  <r>
    <s v="SIN PROGRAMA"/>
    <s v="NEUPOGEN"/>
    <x v="10"/>
    <x v="43"/>
    <x v="23"/>
    <x v="2"/>
    <x v="5"/>
    <s v="RODRIGUEZ LUIS EDUARDO"/>
    <s v="VENTA"/>
    <d v="2018-05-18T00:00:00"/>
    <n v="2"/>
  </r>
  <r>
    <s v="SIN PROGRAMA"/>
    <s v="NEUPOGEN"/>
    <x v="10"/>
    <x v="43"/>
    <x v="23"/>
    <x v="2"/>
    <x v="5"/>
    <s v="BUSTAMANTE FLOR"/>
    <s v="VENTA"/>
    <d v="2018-05-18T00:00:00"/>
    <n v="3"/>
  </r>
  <r>
    <s v="SIN PROGRAMA"/>
    <s v="NEUPOGEN"/>
    <x v="10"/>
    <x v="45"/>
    <x v="0"/>
    <x v="0"/>
    <x v="36"/>
    <s v="SIN INFORMACION"/>
    <s v="VENTA"/>
    <d v="2018-05-18T00:00:00"/>
    <n v="2"/>
  </r>
  <r>
    <s v="SIN PROGRAMA"/>
    <s v="NEUPOGEN"/>
    <x v="10"/>
    <x v="48"/>
    <x v="15"/>
    <x v="1"/>
    <x v="2"/>
    <s v="SIN INFORMACION"/>
    <s v="VENTA"/>
    <d v="2018-05-18T00:00:00"/>
    <n v="3"/>
  </r>
  <r>
    <s v="SIN PROGRAMA"/>
    <s v="NEUPOGEN"/>
    <x v="10"/>
    <x v="63"/>
    <x v="28"/>
    <x v="2"/>
    <x v="12"/>
    <s v="SIN INFORMACION"/>
    <s v="VENTA"/>
    <d v="2018-05-18T00:00:00"/>
    <n v="1"/>
  </r>
  <r>
    <s v="SIN PROGRAMA"/>
    <s v="NEUPOGEN"/>
    <x v="10"/>
    <x v="58"/>
    <x v="24"/>
    <x v="2"/>
    <x v="37"/>
    <s v="CASTAÑEDA OMAR HUMBERTO"/>
    <s v="VENTA"/>
    <d v="2018-05-18T00:00:00"/>
    <n v="5"/>
  </r>
  <r>
    <s v="SIN PROGRAMA"/>
    <s v="NEUPOGEN"/>
    <x v="10"/>
    <x v="70"/>
    <x v="6"/>
    <x v="0"/>
    <x v="72"/>
    <s v="FAR COI CENTRO ONCOLOGICO INTERNACIONAL SA DE CV"/>
    <s v="VENTA"/>
    <d v="2018-05-18T00:00:00"/>
    <n v="9"/>
  </r>
  <r>
    <s v="SIN PROGRAMA"/>
    <s v="NEUPOGEN"/>
    <x v="10"/>
    <x v="52"/>
    <x v="25"/>
    <x v="1"/>
    <x v="2"/>
    <s v="SIN INFORMACION"/>
    <s v="VENTA"/>
    <d v="2018-05-18T00:00:00"/>
    <n v="1"/>
  </r>
  <r>
    <s v="SIN PROGRAMA"/>
    <s v="NEUPOGEN"/>
    <x v="10"/>
    <x v="1"/>
    <x v="0"/>
    <x v="0"/>
    <x v="1"/>
    <s v="SIN INFORMACION"/>
    <s v="VENTA"/>
    <d v="2018-05-18T00:00:00"/>
    <n v="5"/>
  </r>
  <r>
    <s v="SIN PROGRAMA"/>
    <s v="NEUPOGEN"/>
    <x v="10"/>
    <x v="35"/>
    <x v="20"/>
    <x v="0"/>
    <x v="70"/>
    <s v="SIN INFORMACION"/>
    <s v="VENTA"/>
    <d v="2018-05-19T00:00:00"/>
    <n v="2"/>
  </r>
  <r>
    <s v="SIN PROGRAMA"/>
    <s v="NEUPOGEN"/>
    <x v="10"/>
    <x v="41"/>
    <x v="20"/>
    <x v="1"/>
    <x v="2"/>
    <s v="SIN INFORMACION"/>
    <s v="VENTA"/>
    <d v="2018-05-19T00:00:00"/>
    <n v="3"/>
  </r>
  <r>
    <s v="SIN PROGRAMA"/>
    <s v="NEUPOGEN"/>
    <x v="10"/>
    <x v="71"/>
    <x v="2"/>
    <x v="0"/>
    <x v="94"/>
    <s v="SIN INFORMACION"/>
    <s v="VENTA"/>
    <d v="2018-05-19T00:00:00"/>
    <n v="1"/>
  </r>
  <r>
    <s v="SIN PROGRAMA"/>
    <s v="NEUPOGEN"/>
    <x v="10"/>
    <x v="11"/>
    <x v="0"/>
    <x v="0"/>
    <x v="8"/>
    <s v="STAR MEDICA (CENTRO)"/>
    <s v="VENTA"/>
    <d v="2018-05-20T00:00:00"/>
    <n v="2"/>
  </r>
  <r>
    <s v="SIN PROGRAMA"/>
    <s v="NEUPOGEN"/>
    <x v="10"/>
    <x v="49"/>
    <x v="1"/>
    <x v="2"/>
    <x v="95"/>
    <s v="SIN INFORMACION"/>
    <s v="VENTA"/>
    <d v="2018-05-21T00:00:00"/>
    <n v="2"/>
  </r>
  <r>
    <s v="SIN PROGRAMA"/>
    <s v="NEUPOGEN"/>
    <x v="10"/>
    <x v="49"/>
    <x v="1"/>
    <x v="0"/>
    <x v="81"/>
    <s v="SIN INFORMACION"/>
    <s v="VENTA"/>
    <d v="2018-05-21T00:00:00"/>
    <n v="5"/>
  </r>
  <r>
    <s v="SIN PROGRAMA"/>
    <s v="NEUPOGEN"/>
    <x v="10"/>
    <x v="2"/>
    <x v="1"/>
    <x v="0"/>
    <x v="96"/>
    <s v="SIN INFORMACION"/>
    <s v="VENTA"/>
    <d v="2018-05-21T00:00:00"/>
    <n v="1"/>
  </r>
  <r>
    <s v="SIN PROGRAMA"/>
    <s v="NEUPOGEN"/>
    <x v="10"/>
    <x v="2"/>
    <x v="1"/>
    <x v="0"/>
    <x v="96"/>
    <s v="SIN INFORMACION"/>
    <s v="VENTA"/>
    <d v="2018-05-21T00:00:00"/>
    <n v="2"/>
  </r>
  <r>
    <s v="SIN PROGRAMA"/>
    <s v="NEUPOGEN"/>
    <x v="10"/>
    <x v="2"/>
    <x v="1"/>
    <x v="0"/>
    <x v="96"/>
    <s v="SIN INFORMACION"/>
    <s v="VENTA"/>
    <d v="2018-05-21T00:00:00"/>
    <n v="2"/>
  </r>
  <r>
    <s v="SIN PROGRAMA"/>
    <s v="NEUPOGEN"/>
    <x v="10"/>
    <x v="13"/>
    <x v="0"/>
    <x v="0"/>
    <x v="15"/>
    <s v="OPERADORA DE HOSPITALES ANGELES (LINDAVISTA)"/>
    <s v="VENTA"/>
    <d v="2018-05-21T00:00:00"/>
    <n v="3"/>
  </r>
  <r>
    <s v="SIN PROGRAMA"/>
    <s v="NEUPOGEN"/>
    <x v="10"/>
    <x v="15"/>
    <x v="6"/>
    <x v="0"/>
    <x v="97"/>
    <s v="SIN INFORMACION"/>
    <s v="VENTA"/>
    <d v="2018-05-21T00:00:00"/>
    <n v="3"/>
  </r>
  <r>
    <s v="SIN PROGRAMA"/>
    <s v="NEUPOGEN"/>
    <x v="10"/>
    <x v="7"/>
    <x v="3"/>
    <x v="0"/>
    <x v="7"/>
    <s v="OPERADORA DE HOSPITALES ANGELES (PUEBLA 3)"/>
    <s v="VENTA"/>
    <d v="2018-05-21T00:00:00"/>
    <n v="21"/>
  </r>
  <r>
    <s v="SIN PROGRAMA"/>
    <s v="NEUPOGEN"/>
    <x v="10"/>
    <x v="16"/>
    <x v="7"/>
    <x v="0"/>
    <x v="92"/>
    <s v="OPERADORA DE HOSPITALES ANGELES (SUC. QUERETARO)"/>
    <s v="VENTA"/>
    <d v="2018-05-21T00:00:00"/>
    <n v="2"/>
  </r>
  <r>
    <s v="SIN PROGRAMA"/>
    <s v="NEUPOGEN"/>
    <x v="10"/>
    <x v="11"/>
    <x v="0"/>
    <x v="0"/>
    <x v="15"/>
    <s v="OPERADORA DE HOSPITALES ANGELES (LINDAVISTA)"/>
    <s v="VENTA"/>
    <d v="2018-05-21T00:00:00"/>
    <n v="1"/>
  </r>
  <r>
    <s v="SIN PROGRAMA"/>
    <s v="NEUPOGEN"/>
    <x v="10"/>
    <x v="0"/>
    <x v="0"/>
    <x v="0"/>
    <x v="87"/>
    <s v="OPERADORA DE HOSPITALES ANGELES (MOCEL)"/>
    <s v="VENTA"/>
    <d v="2018-05-21T00:00:00"/>
    <n v="4"/>
  </r>
  <r>
    <s v="SIN PROGRAMA"/>
    <s v="NEUPOGEN"/>
    <x v="10"/>
    <x v="0"/>
    <x v="0"/>
    <x v="0"/>
    <x v="73"/>
    <s v="OPERADORA DE HOSPITALES ANGELES (METROPOLITANO)"/>
    <s v="VENTA"/>
    <d v="2018-05-21T00:00:00"/>
    <n v="5"/>
  </r>
  <r>
    <s v="SIN PROGRAMA"/>
    <s v="NEUPOGEN"/>
    <x v="10"/>
    <x v="46"/>
    <x v="8"/>
    <x v="1"/>
    <x v="2"/>
    <s v="SIN INFORMACION"/>
    <s v="VENTA"/>
    <d v="2018-05-21T00:00:00"/>
    <n v="1"/>
  </r>
  <r>
    <s v="SIN PROGRAMA"/>
    <s v="NEUPOGEN"/>
    <x v="10"/>
    <x v="35"/>
    <x v="20"/>
    <x v="0"/>
    <x v="70"/>
    <s v="SIN INFORMACION"/>
    <s v="VENTA"/>
    <d v="2018-05-22T00:00:00"/>
    <n v="2"/>
  </r>
  <r>
    <s v="SIN PROGRAMA"/>
    <s v="NEUPOGEN"/>
    <x v="10"/>
    <x v="43"/>
    <x v="23"/>
    <x v="2"/>
    <x v="5"/>
    <s v="RAMIREZ MARCELINO"/>
    <s v="VENTA"/>
    <d v="2018-05-22T00:00:00"/>
    <n v="3"/>
  </r>
  <r>
    <s v="SIN PROGRAMA"/>
    <s v="NEUPOGEN"/>
    <x v="10"/>
    <x v="45"/>
    <x v="0"/>
    <x v="0"/>
    <x v="36"/>
    <s v="SIN INFORMACION"/>
    <s v="VENTA"/>
    <d v="2018-05-22T00:00:00"/>
    <n v="1"/>
  </r>
  <r>
    <s v="SIN PROGRAMA"/>
    <s v="NEUPOGEN"/>
    <x v="10"/>
    <x v="12"/>
    <x v="5"/>
    <x v="0"/>
    <x v="43"/>
    <s v="SIN INFORMACION"/>
    <s v="VENTA"/>
    <d v="2018-05-22T00:00:00"/>
    <n v="1"/>
  </r>
  <r>
    <s v="SIN PROGRAMA"/>
    <s v="NEUPOGEN"/>
    <x v="10"/>
    <x v="11"/>
    <x v="0"/>
    <x v="0"/>
    <x v="8"/>
    <s v="STAR MEDICA (CENTRO)"/>
    <s v="VENTA"/>
    <d v="2018-05-22T00:00:00"/>
    <n v="1"/>
  </r>
  <r>
    <s v="SIN PROGRAMA"/>
    <s v="NEUPOGEN"/>
    <x v="10"/>
    <x v="58"/>
    <x v="24"/>
    <x v="1"/>
    <x v="2"/>
    <s v="SIN INFORMACION"/>
    <s v="VENTA"/>
    <d v="2018-05-22T00:00:00"/>
    <n v="1"/>
  </r>
  <r>
    <s v="SIN PROGRAMA"/>
    <s v="NEUPOGEN"/>
    <x v="10"/>
    <x v="39"/>
    <x v="9"/>
    <x v="1"/>
    <x v="17"/>
    <s v="SIN INFORMACION"/>
    <s v="VENTA"/>
    <d v="2018-05-22T00:00:00"/>
    <n v="5"/>
  </r>
  <r>
    <s v="SIN PROGRAMA"/>
    <s v="NEUPOGEN"/>
    <x v="10"/>
    <x v="70"/>
    <x v="6"/>
    <x v="2"/>
    <x v="98"/>
    <s v="SIN INFORMACION"/>
    <s v="VENTA"/>
    <d v="2018-05-22T00:00:00"/>
    <n v="3"/>
  </r>
  <r>
    <s v="SIN PROGRAMA"/>
    <s v="NEUPOGEN"/>
    <x v="10"/>
    <x v="81"/>
    <x v="23"/>
    <x v="2"/>
    <x v="5"/>
    <s v="MAGAÑA SERRANO RAMIRO"/>
    <s v="VENTA"/>
    <d v="2018-05-22T00:00:00"/>
    <n v="1"/>
  </r>
  <r>
    <s v="SIN PROGRAMA"/>
    <s v="NEUPOGEN"/>
    <x v="10"/>
    <x v="55"/>
    <x v="0"/>
    <x v="2"/>
    <x v="12"/>
    <s v="SIN INFORMACION"/>
    <s v="VENTA"/>
    <d v="2018-05-22T00:00:00"/>
    <n v="3"/>
  </r>
  <r>
    <s v="SIN PROGRAMA"/>
    <s v="NEUPOGEN"/>
    <x v="10"/>
    <x v="41"/>
    <x v="20"/>
    <x v="0"/>
    <x v="33"/>
    <s v="SIN INFORMACION"/>
    <s v="VENTA"/>
    <d v="2018-05-23T00:00:00"/>
    <n v="4"/>
  </r>
  <r>
    <s v="SIN PROGRAMA"/>
    <s v="NEUPOGEN"/>
    <x v="10"/>
    <x v="13"/>
    <x v="0"/>
    <x v="0"/>
    <x v="15"/>
    <s v="OPERADORA DE HOSPITALES ANGELES (LINDAVISTA)"/>
    <s v="VENTA"/>
    <d v="2018-05-23T00:00:00"/>
    <n v="1"/>
  </r>
  <r>
    <s v="SIN PROGRAMA"/>
    <s v="NEUPOGEN"/>
    <x v="10"/>
    <x v="11"/>
    <x v="0"/>
    <x v="0"/>
    <x v="8"/>
    <s v="SIN INFORMACION"/>
    <s v="VENTA"/>
    <d v="2018-05-23T00:00:00"/>
    <n v="1"/>
  </r>
  <r>
    <s v="SIN PROGRAMA"/>
    <s v="NEUPOGEN"/>
    <x v="10"/>
    <x v="11"/>
    <x v="0"/>
    <x v="0"/>
    <x v="8"/>
    <s v="SIN INFORMACION"/>
    <s v="VENTA"/>
    <d v="2018-05-23T00:00:00"/>
    <n v="1"/>
  </r>
  <r>
    <s v="SIN PROGRAMA"/>
    <s v="NEUPOGEN"/>
    <x v="10"/>
    <x v="11"/>
    <x v="0"/>
    <x v="0"/>
    <x v="8"/>
    <s v="STAR MEDICA (CENTRO)"/>
    <s v="VENTA"/>
    <d v="2018-05-23T00:00:00"/>
    <n v="1"/>
  </r>
  <r>
    <s v="SIN PROGRAMA"/>
    <s v="NEUPOGEN"/>
    <x v="10"/>
    <x v="4"/>
    <x v="0"/>
    <x v="2"/>
    <x v="53"/>
    <s v="SIN INFORMACION"/>
    <s v="VENTA"/>
    <d v="2018-05-23T00:00:00"/>
    <n v="9"/>
  </r>
  <r>
    <s v="SIN PROGRAMA"/>
    <s v="NEUPOGEN"/>
    <x v="10"/>
    <x v="1"/>
    <x v="0"/>
    <x v="0"/>
    <x v="1"/>
    <s v="SIN INFORMACION"/>
    <s v="VENTA"/>
    <d v="2018-05-23T00:00:00"/>
    <n v="20"/>
  </r>
  <r>
    <s v="SIN PROGRAMA"/>
    <s v="NEUPOGEN"/>
    <x v="10"/>
    <x v="18"/>
    <x v="0"/>
    <x v="1"/>
    <x v="17"/>
    <s v="FROMOW JORGE JANS"/>
    <s v="VENTA"/>
    <d v="2018-05-24T00:00:00"/>
    <n v="6"/>
  </r>
  <r>
    <s v="SIN PROGRAMA"/>
    <s v="NEUPOGEN"/>
    <x v="10"/>
    <x v="41"/>
    <x v="20"/>
    <x v="1"/>
    <x v="17"/>
    <s v="AREVALO VICTOR ARMANDO"/>
    <s v="VENTA"/>
    <d v="2018-05-24T00:00:00"/>
    <n v="1"/>
  </r>
  <r>
    <s v="SIN PROGRAMA"/>
    <s v="NEUPOGEN"/>
    <x v="10"/>
    <x v="41"/>
    <x v="20"/>
    <x v="1"/>
    <x v="17"/>
    <s v="AREVALO VICTOR ARMANDO"/>
    <s v="VENTA"/>
    <d v="2018-05-24T00:00:00"/>
    <n v="1"/>
  </r>
  <r>
    <s v="SIN PROGRAMA"/>
    <s v="NEUPOGEN"/>
    <x v="10"/>
    <x v="40"/>
    <x v="5"/>
    <x v="1"/>
    <x v="2"/>
    <s v="SIN INFORMACION"/>
    <s v="VENTA"/>
    <d v="2018-05-24T00:00:00"/>
    <n v="1"/>
  </r>
  <r>
    <s v="SIN PROGRAMA"/>
    <s v="NEUPOGEN"/>
    <x v="10"/>
    <x v="0"/>
    <x v="0"/>
    <x v="0"/>
    <x v="8"/>
    <s v="STAR MEDICA (CENTRO)"/>
    <s v="VENTA"/>
    <d v="2018-05-24T00:00:00"/>
    <n v="1"/>
  </r>
  <r>
    <s v="SIN PROGRAMA"/>
    <s v="NEUPOGEN"/>
    <x v="10"/>
    <x v="47"/>
    <x v="24"/>
    <x v="1"/>
    <x v="2"/>
    <s v="SIN INFORMACION"/>
    <s v="VENTA"/>
    <d v="2018-05-24T00:00:00"/>
    <n v="2"/>
  </r>
  <r>
    <s v="SIN PROGRAMA"/>
    <s v="NEUPOGEN"/>
    <x v="10"/>
    <x v="41"/>
    <x v="20"/>
    <x v="0"/>
    <x v="33"/>
    <s v="SIN INFORMACION"/>
    <s v="VENTA"/>
    <d v="2018-05-25T00:00:00"/>
    <n v="4"/>
  </r>
  <r>
    <s v="SIN PROGRAMA"/>
    <s v="NEUPOGEN"/>
    <x v="10"/>
    <x v="54"/>
    <x v="0"/>
    <x v="0"/>
    <x v="99"/>
    <s v="HEMATOLOGICA ALTA ESPECIALIDAD"/>
    <s v="VENTA"/>
    <d v="2018-05-25T00:00:00"/>
    <n v="1"/>
  </r>
  <r>
    <s v="SIN PROGRAMA"/>
    <s v="NEUPOGEN"/>
    <x v="10"/>
    <x v="3"/>
    <x v="0"/>
    <x v="1"/>
    <x v="2"/>
    <s v="SIN INFORMACION"/>
    <s v="VENTA"/>
    <d v="2018-05-25T00:00:00"/>
    <n v="1"/>
  </r>
  <r>
    <s v="SIN PROGRAMA"/>
    <s v="NEUPOGEN"/>
    <x v="10"/>
    <x v="12"/>
    <x v="5"/>
    <x v="1"/>
    <x v="2"/>
    <s v="SIN INFORMACION"/>
    <s v="VENTA"/>
    <d v="2018-05-25T00:00:00"/>
    <n v="2"/>
  </r>
  <r>
    <s v="SIN PROGRAMA"/>
    <s v="NEUPOGEN"/>
    <x v="10"/>
    <x v="12"/>
    <x v="5"/>
    <x v="0"/>
    <x v="43"/>
    <s v="SIN INFORMACION"/>
    <s v="VENTA"/>
    <d v="2018-05-25T00:00:00"/>
    <n v="1"/>
  </r>
  <r>
    <s v="SIN PROGRAMA"/>
    <s v="NEUPOGEN"/>
    <x v="10"/>
    <x v="44"/>
    <x v="13"/>
    <x v="1"/>
    <x v="17"/>
    <s v="SIN INFORMACION"/>
    <s v="VENTA"/>
    <d v="2018-05-25T00:00:00"/>
    <n v="3"/>
  </r>
  <r>
    <s v="SIN PROGRAMA"/>
    <s v="NEUPOGEN"/>
    <x v="10"/>
    <x v="10"/>
    <x v="0"/>
    <x v="0"/>
    <x v="0"/>
    <s v="HOSPITAL ESPAÑOL"/>
    <s v="VENTA"/>
    <d v="2018-05-25T00:00:00"/>
    <n v="20"/>
  </r>
  <r>
    <s v="SIN PROGRAMA"/>
    <s v="NEUPOGEN"/>
    <x v="10"/>
    <x v="7"/>
    <x v="3"/>
    <x v="0"/>
    <x v="100"/>
    <s v="ONCOLOGICA DE PUEBLA"/>
    <s v="VENTA"/>
    <d v="2018-05-25T00:00:00"/>
    <n v="1"/>
  </r>
  <r>
    <s v="SIN PROGRAMA"/>
    <s v="NEUPOGEN"/>
    <x v="10"/>
    <x v="11"/>
    <x v="0"/>
    <x v="0"/>
    <x v="101"/>
    <s v="SANATORIO SAN JOSE"/>
    <s v="VENTA"/>
    <d v="2018-05-25T00:00:00"/>
    <n v="1"/>
  </r>
  <r>
    <s v="SIN PROGRAMA"/>
    <s v="NEUPOGEN"/>
    <x v="10"/>
    <x v="1"/>
    <x v="0"/>
    <x v="0"/>
    <x v="1"/>
    <s v="SIN INFORMACION"/>
    <s v="VENTA"/>
    <d v="2018-05-25T00:00:00"/>
    <n v="5"/>
  </r>
  <r>
    <s v="SIN PROGRAMA"/>
    <s v="NEUPOGEN"/>
    <x v="10"/>
    <x v="41"/>
    <x v="20"/>
    <x v="0"/>
    <x v="33"/>
    <s v="SIN INFORMACION"/>
    <s v="VENTA"/>
    <d v="2018-05-26T00:00:00"/>
    <n v="1"/>
  </r>
  <r>
    <s v="SIN PROGRAMA"/>
    <s v="NEUPOGEN"/>
    <x v="10"/>
    <x v="41"/>
    <x v="20"/>
    <x v="0"/>
    <x v="33"/>
    <s v="SIN INFORMACION"/>
    <s v="VENTA"/>
    <d v="2018-05-26T00:00:00"/>
    <n v="5"/>
  </r>
  <r>
    <s v="SIN PROGRAMA"/>
    <s v="NEUPOGEN"/>
    <x v="10"/>
    <x v="13"/>
    <x v="0"/>
    <x v="0"/>
    <x v="15"/>
    <s v="OPERADORA DE HOSPITALES ANGELES (LINDAVISTA)"/>
    <s v="VENTA"/>
    <d v="2018-05-26T00:00:00"/>
    <n v="1"/>
  </r>
  <r>
    <s v="SIN PROGRAMA"/>
    <s v="NEUPOGEN"/>
    <x v="10"/>
    <x v="36"/>
    <x v="21"/>
    <x v="1"/>
    <x v="2"/>
    <s v="SIN INFORMACION"/>
    <s v="VENTA"/>
    <d v="2018-05-26T00:00:00"/>
    <n v="1"/>
  </r>
  <r>
    <s v="SIN PROGRAMA"/>
    <s v="NEUPOGEN"/>
    <x v="10"/>
    <x v="11"/>
    <x v="0"/>
    <x v="0"/>
    <x v="19"/>
    <s v="SANATORIO SAN JOSE"/>
    <s v="VENTA"/>
    <d v="2018-05-26T00:00:00"/>
    <n v="1"/>
  </r>
  <r>
    <s v="SIN PROGRAMA"/>
    <s v="NEUPOGEN"/>
    <x v="10"/>
    <x v="39"/>
    <x v="9"/>
    <x v="0"/>
    <x v="102"/>
    <s v="SIN INFORMACION"/>
    <s v="VENTA"/>
    <d v="2018-05-26T00:00:00"/>
    <n v="3"/>
  </r>
  <r>
    <s v="SIN PROGRAMA"/>
    <s v="NEUPOGEN"/>
    <x v="10"/>
    <x v="70"/>
    <x v="6"/>
    <x v="0"/>
    <x v="65"/>
    <s v="SIN INFORMACION"/>
    <s v="VENTA"/>
    <d v="2018-05-26T00:00:00"/>
    <n v="2"/>
  </r>
  <r>
    <s v="SIN PROGRAMA"/>
    <s v="NEUPOGEN"/>
    <x v="10"/>
    <x v="46"/>
    <x v="8"/>
    <x v="0"/>
    <x v="66"/>
    <s v="SIN INFORMACION"/>
    <s v="VENTA"/>
    <d v="2018-05-26T00:00:00"/>
    <n v="2"/>
  </r>
  <r>
    <s v="SIN PROGRAMA"/>
    <s v="NEUPOGEN"/>
    <x v="10"/>
    <x v="55"/>
    <x v="0"/>
    <x v="2"/>
    <x v="12"/>
    <s v="VELASCO JULIO CESAR"/>
    <s v="VENTA"/>
    <d v="2018-05-26T00:00:00"/>
    <n v="3"/>
  </r>
  <r>
    <s v="SIN PROGRAMA"/>
    <s v="NEUPOGEN"/>
    <x v="10"/>
    <x v="35"/>
    <x v="20"/>
    <x v="1"/>
    <x v="2"/>
    <s v="SIN INFORMACION"/>
    <s v="VENTA"/>
    <d v="2018-05-28T00:00:00"/>
    <n v="1"/>
  </r>
  <r>
    <s v="SIN PROGRAMA"/>
    <s v="NEUPOGEN"/>
    <x v="10"/>
    <x v="35"/>
    <x v="20"/>
    <x v="0"/>
    <x v="70"/>
    <s v="SIN INFORMACION"/>
    <s v="VENTA"/>
    <d v="2018-05-28T00:00:00"/>
    <n v="6"/>
  </r>
  <r>
    <s v="SIN PROGRAMA"/>
    <s v="NEUPOGEN"/>
    <x v="10"/>
    <x v="3"/>
    <x v="0"/>
    <x v="2"/>
    <x v="5"/>
    <s v="HURTADO MONROY RAFAEL"/>
    <s v="VENTA"/>
    <d v="2018-05-28T00:00:00"/>
    <n v="10"/>
  </r>
  <r>
    <s v="SIN PROGRAMA"/>
    <s v="NEUPOGEN"/>
    <x v="10"/>
    <x v="2"/>
    <x v="1"/>
    <x v="0"/>
    <x v="96"/>
    <s v="SIN INFORMACION"/>
    <s v="VENTA"/>
    <d v="2018-05-28T00:00:00"/>
    <n v="1"/>
  </r>
  <r>
    <s v="SIN PROGRAMA"/>
    <s v="NEUPOGEN"/>
    <x v="10"/>
    <x v="2"/>
    <x v="1"/>
    <x v="0"/>
    <x v="96"/>
    <s v="SIN INFORMACION"/>
    <s v="VENTA"/>
    <d v="2018-05-28T00:00:00"/>
    <n v="2"/>
  </r>
  <r>
    <s v="SIN PROGRAMA"/>
    <s v="NEUPOGEN"/>
    <x v="10"/>
    <x v="51"/>
    <x v="0"/>
    <x v="1"/>
    <x v="17"/>
    <s v="BLUMENKRON MARROQUIN DAVID"/>
    <s v="VENTA"/>
    <d v="2018-05-28T00:00:00"/>
    <n v="13"/>
  </r>
  <r>
    <s v="SIN PROGRAMA"/>
    <s v="NEUPOGEN"/>
    <x v="10"/>
    <x v="7"/>
    <x v="3"/>
    <x v="0"/>
    <x v="7"/>
    <s v="OPERADORA DE HOSPITALES ANGELES (PUEBLA 3)"/>
    <s v="VENTA"/>
    <d v="2018-05-28T00:00:00"/>
    <n v="10"/>
  </r>
  <r>
    <s v="SIN PROGRAMA"/>
    <s v="NEUPOGEN"/>
    <x v="10"/>
    <x v="11"/>
    <x v="0"/>
    <x v="0"/>
    <x v="77"/>
    <s v="OPERADORA DE HOSPITALES ANGELES (SERVICIO MEDICO SOCIAL)"/>
    <s v="VENTA"/>
    <d v="2018-05-28T00:00:00"/>
    <n v="2"/>
  </r>
  <r>
    <s v="SIN PROGRAMA"/>
    <s v="NEUPOGEN"/>
    <x v="10"/>
    <x v="11"/>
    <x v="0"/>
    <x v="0"/>
    <x v="15"/>
    <s v="OPERADORA DE HOSPITALES ANGELES (LINDAVISTA)"/>
    <s v="VENTA"/>
    <d v="2018-05-28T00:00:00"/>
    <n v="1"/>
  </r>
  <r>
    <s v="SIN PROGRAMA"/>
    <s v="NEUPOGEN"/>
    <x v="10"/>
    <x v="70"/>
    <x v="6"/>
    <x v="0"/>
    <x v="65"/>
    <s v="SIN INFORMACION"/>
    <s v="VENTA"/>
    <d v="2018-05-28T00:00:00"/>
    <n v="1"/>
  </r>
  <r>
    <s v="SIN PROGRAMA"/>
    <s v="NEUPOGEN"/>
    <x v="10"/>
    <x v="0"/>
    <x v="0"/>
    <x v="0"/>
    <x v="73"/>
    <s v="OPERADORA DE HOSPITALES ANGELES (METROPOLITANO)"/>
    <s v="VENTA"/>
    <d v="2018-05-28T00:00:00"/>
    <n v="7"/>
  </r>
  <r>
    <s v="SIN PROGRAMA"/>
    <s v="NEUPOGEN"/>
    <x v="10"/>
    <x v="4"/>
    <x v="0"/>
    <x v="0"/>
    <x v="4"/>
    <s v="OPERADORA DE HOSPITALES ANGELES (PEDREGAL)"/>
    <s v="VENTA"/>
    <d v="2018-05-28T00:00:00"/>
    <n v="25"/>
  </r>
  <r>
    <s v="SIN PROGRAMA"/>
    <s v="NEUPOGEN"/>
    <x v="10"/>
    <x v="82"/>
    <x v="15"/>
    <x v="0"/>
    <x v="88"/>
    <s v="SIN INFORMACION"/>
    <s v="VENTA"/>
    <d v="2018-05-29T00:00:00"/>
    <n v="3"/>
  </r>
  <r>
    <s v="SIN PROGRAMA"/>
    <s v="NEUPOGEN"/>
    <x v="10"/>
    <x v="82"/>
    <x v="15"/>
    <x v="0"/>
    <x v="103"/>
    <s v="SIN INFORMACION"/>
    <s v="VENTA"/>
    <d v="2018-05-29T00:00:00"/>
    <n v="1"/>
  </r>
  <r>
    <s v="SIN PROGRAMA"/>
    <s v="NEUPOGEN"/>
    <x v="10"/>
    <x v="43"/>
    <x v="23"/>
    <x v="0"/>
    <x v="104"/>
    <s v="MUGUERZA DEL PARQUE"/>
    <s v="VENTA"/>
    <d v="2018-05-29T00:00:00"/>
    <n v="1"/>
  </r>
  <r>
    <s v="SIN PROGRAMA"/>
    <s v="NEUPOGEN"/>
    <x v="10"/>
    <x v="12"/>
    <x v="5"/>
    <x v="0"/>
    <x v="43"/>
    <s v="SIN INFORMACION"/>
    <s v="VENTA"/>
    <d v="2018-05-29T00:00:00"/>
    <n v="1"/>
  </r>
  <r>
    <s v="SIN PROGRAMA"/>
    <s v="NEUPOGEN"/>
    <x v="10"/>
    <x v="12"/>
    <x v="5"/>
    <x v="0"/>
    <x v="21"/>
    <s v="SIN INFORMACION"/>
    <s v="VENTA"/>
    <d v="2018-05-29T00:00:00"/>
    <n v="1"/>
  </r>
  <r>
    <s v="SIN PROGRAMA"/>
    <s v="NEUPOGEN"/>
    <x v="10"/>
    <x v="2"/>
    <x v="1"/>
    <x v="0"/>
    <x v="96"/>
    <s v="SIN INFORMACION"/>
    <s v="VENTA"/>
    <d v="2018-05-29T00:00:00"/>
    <n v="1"/>
  </r>
  <r>
    <s v="SIN PROGRAMA"/>
    <s v="NEUPOGEN"/>
    <x v="10"/>
    <x v="13"/>
    <x v="0"/>
    <x v="0"/>
    <x v="15"/>
    <s v="OPERADORA DE HOSPITALES ANGELES (LINDAVISTA)"/>
    <s v="VENTA"/>
    <d v="2018-05-29T00:00:00"/>
    <n v="5"/>
  </r>
  <r>
    <s v="SIN PROGRAMA"/>
    <s v="NEUPOGEN"/>
    <x v="10"/>
    <x v="67"/>
    <x v="13"/>
    <x v="1"/>
    <x v="17"/>
    <s v="BURGUEÑO RIVERA ROSALIO"/>
    <s v="VENTA"/>
    <d v="2018-05-29T00:00:00"/>
    <n v="6"/>
  </r>
  <r>
    <s v="SIN PROGRAMA"/>
    <s v="NEUPOGEN"/>
    <x v="10"/>
    <x v="11"/>
    <x v="0"/>
    <x v="0"/>
    <x v="8"/>
    <s v="STAR MEDICA (CENTRO)"/>
    <s v="VENTA"/>
    <d v="2018-05-29T00:00:00"/>
    <n v="1"/>
  </r>
  <r>
    <s v="SIN PROGRAMA"/>
    <s v="NEUPOGEN"/>
    <x v="10"/>
    <x v="0"/>
    <x v="0"/>
    <x v="0"/>
    <x v="105"/>
    <s v="OPERADORA SAN ANGEL INN SA DE CV"/>
    <s v="VENTA"/>
    <d v="2018-05-29T00:00:00"/>
    <n v="1"/>
  </r>
  <r>
    <s v="SIN PROGRAMA"/>
    <s v="NEUPOGEN"/>
    <x v="10"/>
    <x v="4"/>
    <x v="0"/>
    <x v="0"/>
    <x v="4"/>
    <s v="OPERADORA DE HOSPITALES ANGELES (PEDREGAL)"/>
    <s v="VENTA"/>
    <d v="2018-05-29T00:00:00"/>
    <n v="4"/>
  </r>
  <r>
    <s v="SIN PROGRAMA"/>
    <s v="NEUPOGEN"/>
    <x v="10"/>
    <x v="12"/>
    <x v="5"/>
    <x v="0"/>
    <x v="21"/>
    <s v="SIN INFORMACION"/>
    <s v="VENTA"/>
    <d v="2018-05-30T00:00:00"/>
    <n v="1"/>
  </r>
  <r>
    <s v="SIN PROGRAMA"/>
    <s v="NEUPOGEN"/>
    <x v="10"/>
    <x v="11"/>
    <x v="0"/>
    <x v="0"/>
    <x v="8"/>
    <s v="STAR MEDICA (CENTRO)"/>
    <s v="VENTA"/>
    <d v="2018-05-30T00:00:00"/>
    <n v="1"/>
  </r>
  <r>
    <s v="SIN PROGRAMA"/>
    <s v="NEUPOGEN"/>
    <x v="10"/>
    <x v="58"/>
    <x v="24"/>
    <x v="0"/>
    <x v="75"/>
    <s v="SIN INFORMACION"/>
    <s v="VENTA"/>
    <d v="2018-05-30T00:00:00"/>
    <n v="1"/>
  </r>
  <r>
    <s v="SIN PROGRAMA"/>
    <s v="NEUPOGEN"/>
    <x v="10"/>
    <x v="2"/>
    <x v="1"/>
    <x v="0"/>
    <x v="106"/>
    <s v="SIN INFORMACION"/>
    <s v="VENTA"/>
    <d v="2018-05-31T00:00:00"/>
    <n v="2"/>
  </r>
  <r>
    <s v="SIN PROGRAMA"/>
    <s v="NEUPOGEN"/>
    <x v="10"/>
    <x v="0"/>
    <x v="0"/>
    <x v="2"/>
    <x v="5"/>
    <s v="BOURLON DE LOS RIOS MARIA TERESA"/>
    <s v="VENTA"/>
    <d v="2018-05-31T00:00:00"/>
    <n v="6"/>
  </r>
  <r>
    <s v="SIN PROGRAMA"/>
    <s v="NPLATE"/>
    <x v="11"/>
    <x v="77"/>
    <x v="11"/>
    <x v="1"/>
    <x v="2"/>
    <s v="SIN INFORMACION"/>
    <s v="VENTA"/>
    <d v="2018-05-01T00:00:00"/>
    <n v="1"/>
  </r>
  <r>
    <s v="SIN PROGRAMA"/>
    <s v="NPLATE"/>
    <x v="11"/>
    <x v="1"/>
    <x v="0"/>
    <x v="0"/>
    <x v="1"/>
    <s v="SIN INFORMACION"/>
    <s v="VENTA"/>
    <d v="2018-05-01T00:00:00"/>
    <n v="4"/>
  </r>
  <r>
    <s v="SIN PROGRAMA"/>
    <s v="NPLATE"/>
    <x v="11"/>
    <x v="3"/>
    <x v="0"/>
    <x v="0"/>
    <x v="6"/>
    <s v="OPERADORA DE HOSPITALES ANGELES (GINECO OBSTETRICA)"/>
    <s v="VENTA"/>
    <d v="2018-05-02T00:00:00"/>
    <n v="1"/>
  </r>
  <r>
    <s v="SIN PROGRAMA"/>
    <s v="NPLATE"/>
    <x v="11"/>
    <x v="3"/>
    <x v="0"/>
    <x v="0"/>
    <x v="6"/>
    <s v="OPERADORA DE HOSPITALES ANGELES (GINECO OBSTETRICA)"/>
    <s v="VENTA"/>
    <d v="2018-05-02T00:00:00"/>
    <n v="1"/>
  </r>
  <r>
    <s v="SIN PROGRAMA"/>
    <s v="NPLATE"/>
    <x v="11"/>
    <x v="12"/>
    <x v="5"/>
    <x v="0"/>
    <x v="20"/>
    <s v="SIN INFORMACION"/>
    <s v="VENTA"/>
    <d v="2018-05-02T00:00:00"/>
    <n v="4"/>
  </r>
  <r>
    <s v="SIN PROGRAMA"/>
    <s v="NPLATE"/>
    <x v="11"/>
    <x v="12"/>
    <x v="5"/>
    <x v="0"/>
    <x v="69"/>
    <s v="SIN INFORMACION"/>
    <s v="VENTA"/>
    <d v="2018-05-02T00:00:00"/>
    <n v="1"/>
  </r>
  <r>
    <s v="SIN PROGRAMA"/>
    <s v="NPLATE"/>
    <x v="11"/>
    <x v="16"/>
    <x v="7"/>
    <x v="0"/>
    <x v="16"/>
    <s v="SIN INFORMACION"/>
    <s v="VENTA"/>
    <d v="2018-05-02T00:00:00"/>
    <n v="1"/>
  </r>
  <r>
    <s v="SIN PROGRAMA"/>
    <s v="NPLATE"/>
    <x v="11"/>
    <x v="82"/>
    <x v="15"/>
    <x v="1"/>
    <x v="17"/>
    <s v="LOPEZ JULIO CESAR"/>
    <s v="VENTA"/>
    <d v="2018-05-03T00:00:00"/>
    <n v="1"/>
  </r>
  <r>
    <s v="SIN PROGRAMA"/>
    <s v="NPLATE"/>
    <x v="11"/>
    <x v="40"/>
    <x v="5"/>
    <x v="2"/>
    <x v="12"/>
    <s v="SIN INFORMACION"/>
    <s v="VENTA"/>
    <d v="2018-05-03T00:00:00"/>
    <n v="4"/>
  </r>
  <r>
    <s v="SIN PROGRAMA"/>
    <s v="NPLATE"/>
    <x v="11"/>
    <x v="12"/>
    <x v="5"/>
    <x v="2"/>
    <x v="27"/>
    <s v="SIN INFORMACION"/>
    <s v="VENTA"/>
    <d v="2018-05-03T00:00:00"/>
    <n v="4"/>
  </r>
  <r>
    <s v="SIN PROGRAMA"/>
    <s v="NPLATE"/>
    <x v="11"/>
    <x v="12"/>
    <x v="5"/>
    <x v="0"/>
    <x v="23"/>
    <s v="SIN INFORMACION"/>
    <s v="VENTA"/>
    <d v="2018-05-03T00:00:00"/>
    <n v="1"/>
  </r>
  <r>
    <s v="SIN PROGRAMA"/>
    <s v="NPLATE"/>
    <x v="11"/>
    <x v="12"/>
    <x v="5"/>
    <x v="0"/>
    <x v="69"/>
    <s v="SIN INFORMACION"/>
    <s v="VENTA"/>
    <d v="2018-05-03T00:00:00"/>
    <n v="1"/>
  </r>
  <r>
    <s v="SIN PROGRAMA"/>
    <s v="NPLATE"/>
    <x v="11"/>
    <x v="48"/>
    <x v="15"/>
    <x v="1"/>
    <x v="2"/>
    <s v="SIN INFORMACION"/>
    <s v="VENTA"/>
    <d v="2018-05-03T00:00:00"/>
    <n v="1"/>
  </r>
  <r>
    <s v="SIN PROGRAMA"/>
    <s v="NPLATE"/>
    <x v="11"/>
    <x v="21"/>
    <x v="11"/>
    <x v="1"/>
    <x v="2"/>
    <s v="SIN INFORMACION"/>
    <s v="VENTA"/>
    <d v="2018-05-03T00:00:00"/>
    <n v="1"/>
  </r>
  <r>
    <s v="SIN PROGRAMA"/>
    <s v="NPLATE"/>
    <x v="11"/>
    <x v="36"/>
    <x v="21"/>
    <x v="0"/>
    <x v="30"/>
    <s v="SIN INFORMACION"/>
    <s v="VENTA"/>
    <d v="2018-05-03T00:00:00"/>
    <n v="1"/>
  </r>
  <r>
    <s v="SIN PROGRAMA"/>
    <s v="NPLATE"/>
    <x v="11"/>
    <x v="0"/>
    <x v="0"/>
    <x v="0"/>
    <x v="73"/>
    <s v="OPERADORA DE HOSPITALES ANGELES (METROPOLITANO)"/>
    <s v="VENTA"/>
    <d v="2018-05-03T00:00:00"/>
    <n v="1"/>
  </r>
  <r>
    <s v="SIN PROGRAMA"/>
    <s v="NPLATE"/>
    <x v="11"/>
    <x v="18"/>
    <x v="0"/>
    <x v="2"/>
    <x v="12"/>
    <s v="SIN INFORMACION"/>
    <s v="VENTA"/>
    <d v="2018-05-04T00:00:00"/>
    <n v="4"/>
  </r>
  <r>
    <s v="SIN PROGRAMA"/>
    <s v="NPLATE"/>
    <x v="11"/>
    <x v="3"/>
    <x v="0"/>
    <x v="0"/>
    <x v="6"/>
    <s v="OPERADORA DE HOSPITALES ANGELES (GINECO OBSTETRICA)"/>
    <s v="VENTA"/>
    <d v="2018-05-04T00:00:00"/>
    <n v="1"/>
  </r>
  <r>
    <s v="SIN PROGRAMA"/>
    <s v="NPLATE"/>
    <x v="11"/>
    <x v="49"/>
    <x v="1"/>
    <x v="1"/>
    <x v="17"/>
    <s v="HERNANDEZ EZEQUIEL"/>
    <s v="VENTA"/>
    <d v="2018-05-04T00:00:00"/>
    <n v="1"/>
  </r>
  <r>
    <s v="SIN PROGRAMA"/>
    <s v="NPLATE"/>
    <x v="11"/>
    <x v="2"/>
    <x v="1"/>
    <x v="1"/>
    <x v="2"/>
    <s v="SIN INFORMACION"/>
    <s v="VENTA"/>
    <d v="2018-05-04T00:00:00"/>
    <n v="1"/>
  </r>
  <r>
    <s v="SIN PROGRAMA"/>
    <s v="NPLATE"/>
    <x v="11"/>
    <x v="16"/>
    <x v="7"/>
    <x v="0"/>
    <x v="16"/>
    <s v="SIN INFORMACION"/>
    <s v="VENTA"/>
    <d v="2018-05-04T00:00:00"/>
    <n v="1"/>
  </r>
  <r>
    <s v="SIN PROGRAMA"/>
    <s v="NPLATE"/>
    <x v="11"/>
    <x v="17"/>
    <x v="8"/>
    <x v="0"/>
    <x v="107"/>
    <s v="CORPORATIVO HOSPITAL SATELITE"/>
    <s v="VENTA"/>
    <d v="2018-05-04T00:00:00"/>
    <n v="1"/>
  </r>
  <r>
    <s v="SIN PROGRAMA"/>
    <s v="NPLATE"/>
    <x v="11"/>
    <x v="1"/>
    <x v="0"/>
    <x v="0"/>
    <x v="1"/>
    <s v="SIN INFORMACION"/>
    <s v="VENTA"/>
    <d v="2018-05-04T00:00:00"/>
    <n v="2"/>
  </r>
  <r>
    <s v="SIN PROGRAMA"/>
    <s v="NPLATE"/>
    <x v="11"/>
    <x v="3"/>
    <x v="0"/>
    <x v="0"/>
    <x v="6"/>
    <s v="OPERADORA DE HOSPITALES ANGELES (GINECO OBSTETRICA)"/>
    <s v="VENTA"/>
    <d v="2018-05-05T00:00:00"/>
    <n v="1"/>
  </r>
  <r>
    <s v="SIN PROGRAMA"/>
    <s v="NPLATE"/>
    <x v="11"/>
    <x v="12"/>
    <x v="5"/>
    <x v="0"/>
    <x v="21"/>
    <s v="SIN INFORMACION"/>
    <s v="VENTA"/>
    <d v="2018-05-05T00:00:00"/>
    <n v="1"/>
  </r>
  <r>
    <s v="SIN PROGRAMA"/>
    <s v="NPLATE"/>
    <x v="11"/>
    <x v="19"/>
    <x v="9"/>
    <x v="0"/>
    <x v="57"/>
    <s v="HOSPITAL LOMAS CONSIGNACION"/>
    <s v="VENTA"/>
    <d v="2018-05-05T00:00:00"/>
    <n v="1"/>
  </r>
  <r>
    <s v="SIN PROGRAMA"/>
    <s v="NPLATE"/>
    <x v="11"/>
    <x v="0"/>
    <x v="0"/>
    <x v="0"/>
    <x v="6"/>
    <s v="OPERADORA DE HOSPITALES ANGELES (GINECO OBSTETRICA)"/>
    <s v="VENTA"/>
    <d v="2018-05-06T00:00:00"/>
    <n v="1"/>
  </r>
  <r>
    <s v="SIN PROGRAMA"/>
    <s v="NPLATE"/>
    <x v="11"/>
    <x v="0"/>
    <x v="0"/>
    <x v="0"/>
    <x v="6"/>
    <s v="OPERADORA DE HOSPITALES ANGELES (GINECO OBSTETRICA)"/>
    <s v="VENTA"/>
    <d v="2018-05-06T00:00:00"/>
    <n v="1"/>
  </r>
  <r>
    <s v="SIN PROGRAMA"/>
    <s v="NPLATE"/>
    <x v="11"/>
    <x v="2"/>
    <x v="1"/>
    <x v="1"/>
    <x v="2"/>
    <s v="SIN INFORMACION"/>
    <s v="VENTA"/>
    <d v="2018-05-07T00:00:00"/>
    <n v="1"/>
  </r>
  <r>
    <s v="SIN PROGRAMA"/>
    <s v="NPLATE"/>
    <x v="11"/>
    <x v="7"/>
    <x v="3"/>
    <x v="0"/>
    <x v="7"/>
    <s v="OPERADORA DE HOSPITALES ANGELES (PUEBLA 3)"/>
    <s v="VENTA"/>
    <d v="2018-05-07T00:00:00"/>
    <n v="2"/>
  </r>
  <r>
    <s v="SIN PROGRAMA"/>
    <s v="NPLATE"/>
    <x v="11"/>
    <x v="4"/>
    <x v="0"/>
    <x v="0"/>
    <x v="4"/>
    <s v="OPERADORA DE HOSPITALES ANGELES (PEDREGAL)"/>
    <s v="VENTA"/>
    <d v="2018-05-07T00:00:00"/>
    <n v="1"/>
  </r>
  <r>
    <s v="SIN PROGRAMA"/>
    <s v="NPLATE"/>
    <x v="11"/>
    <x v="9"/>
    <x v="4"/>
    <x v="2"/>
    <x v="37"/>
    <s v="BONIFANT CISNEROS MICHEL FELIPE"/>
    <s v="VENTA"/>
    <d v="2018-05-08T00:00:00"/>
    <n v="2"/>
  </r>
  <r>
    <s v="SIN PROGRAMA"/>
    <s v="NPLATE"/>
    <x v="11"/>
    <x v="5"/>
    <x v="2"/>
    <x v="2"/>
    <x v="39"/>
    <s v="SIN INFORMACION"/>
    <s v="VENTA"/>
    <d v="2018-05-09T00:00:00"/>
    <n v="5"/>
  </r>
  <r>
    <s v="SIN PROGRAMA"/>
    <s v="NPLATE"/>
    <x v="11"/>
    <x v="40"/>
    <x v="5"/>
    <x v="1"/>
    <x v="2"/>
    <s v="SIN INFORMACION"/>
    <s v="VENTA"/>
    <d v="2018-05-09T00:00:00"/>
    <n v="1"/>
  </r>
  <r>
    <s v="SIN PROGRAMA"/>
    <s v="NPLATE"/>
    <x v="11"/>
    <x v="36"/>
    <x v="21"/>
    <x v="0"/>
    <x v="30"/>
    <s v="SIN INFORMACION"/>
    <s v="VENTA"/>
    <d v="2018-05-09T00:00:00"/>
    <n v="1"/>
  </r>
  <r>
    <s v="SIN PROGRAMA"/>
    <s v="NPLATE"/>
    <x v="11"/>
    <x v="19"/>
    <x v="9"/>
    <x v="0"/>
    <x v="57"/>
    <s v="HOSPITAL LOMAS CONSIGNACION"/>
    <s v="VENTA"/>
    <d v="2018-05-09T00:00:00"/>
    <n v="1"/>
  </r>
  <r>
    <s v="SIN PROGRAMA"/>
    <s v="NPLATE"/>
    <x v="11"/>
    <x v="4"/>
    <x v="0"/>
    <x v="0"/>
    <x v="4"/>
    <s v="OPERADORA DE HOSPITALES ANGELES (PEDREGAL)"/>
    <s v="VENTA"/>
    <d v="2018-05-09T00:00:00"/>
    <n v="3"/>
  </r>
  <r>
    <s v="SIN PROGRAMA"/>
    <s v="NPLATE"/>
    <x v="11"/>
    <x v="48"/>
    <x v="15"/>
    <x v="1"/>
    <x v="2"/>
    <s v="SIN INFORMACION"/>
    <s v="VENTA"/>
    <d v="2018-05-10T00:00:00"/>
    <n v="1"/>
  </r>
  <r>
    <s v="SIN PROGRAMA"/>
    <s v="NPLATE"/>
    <x v="11"/>
    <x v="7"/>
    <x v="3"/>
    <x v="0"/>
    <x v="10"/>
    <s v="CHRISTUS MUGUERZA"/>
    <s v="VENTA"/>
    <d v="2018-05-10T00:00:00"/>
    <n v="1"/>
  </r>
  <r>
    <s v="SIN PROGRAMA"/>
    <s v="NPLATE"/>
    <x v="11"/>
    <x v="1"/>
    <x v="0"/>
    <x v="0"/>
    <x v="1"/>
    <s v="SIN INFORMACION"/>
    <s v="VENTA"/>
    <d v="2018-05-10T00:00:00"/>
    <n v="8"/>
  </r>
  <r>
    <s v="SIN PROGRAMA"/>
    <s v="NPLATE"/>
    <x v="11"/>
    <x v="28"/>
    <x v="16"/>
    <x v="1"/>
    <x v="2"/>
    <s v="SIN INFORMACION"/>
    <s v="VENTA"/>
    <d v="2018-05-11T00:00:00"/>
    <n v="1"/>
  </r>
  <r>
    <s v="SIN PROGRAMA"/>
    <s v="NPLATE"/>
    <x v="11"/>
    <x v="52"/>
    <x v="25"/>
    <x v="1"/>
    <x v="2"/>
    <s v="SIN INFORMACION"/>
    <s v="VENTA"/>
    <d v="2018-05-11T00:00:00"/>
    <n v="1"/>
  </r>
  <r>
    <s v="SIN PROGRAMA"/>
    <s v="NPLATE"/>
    <x v="11"/>
    <x v="82"/>
    <x v="15"/>
    <x v="1"/>
    <x v="17"/>
    <s v="LOPEZ JULIO CESAR"/>
    <s v="VENTA"/>
    <d v="2018-05-12T00:00:00"/>
    <n v="1"/>
  </r>
  <r>
    <s v="SIN PROGRAMA"/>
    <s v="NPLATE"/>
    <x v="11"/>
    <x v="54"/>
    <x v="0"/>
    <x v="0"/>
    <x v="49"/>
    <s v="OPERADORA DE HOSPITALES ANGELES (LOMAS)"/>
    <s v="VENTA"/>
    <d v="2018-05-14T00:00:00"/>
    <n v="2"/>
  </r>
  <r>
    <s v="SIN PROGRAMA"/>
    <s v="NPLATE"/>
    <x v="11"/>
    <x v="6"/>
    <x v="0"/>
    <x v="1"/>
    <x v="17"/>
    <s v="DE LA PEÑA ROBERTO"/>
    <s v="VENTA"/>
    <d v="2018-05-14T00:00:00"/>
    <n v="2"/>
  </r>
  <r>
    <s v="SIN PROGRAMA"/>
    <s v="NPLATE"/>
    <x v="11"/>
    <x v="12"/>
    <x v="5"/>
    <x v="2"/>
    <x v="95"/>
    <s v="SIN INFORMACION"/>
    <s v="VENTA"/>
    <d v="2018-05-14T00:00:00"/>
    <n v="1"/>
  </r>
  <r>
    <s v="SIN PROGRAMA"/>
    <s v="NPLATE"/>
    <x v="11"/>
    <x v="7"/>
    <x v="3"/>
    <x v="0"/>
    <x v="7"/>
    <s v="OPERADORA DE HOSPITALES ANGELES (PUEBLA 3)"/>
    <s v="VENTA"/>
    <d v="2018-05-14T00:00:00"/>
    <n v="3"/>
  </r>
  <r>
    <s v="SIN PROGRAMA"/>
    <s v="NPLATE"/>
    <x v="11"/>
    <x v="16"/>
    <x v="7"/>
    <x v="1"/>
    <x v="2"/>
    <s v="SIN INFORMACION"/>
    <s v="VENTA"/>
    <d v="2018-05-14T00:00:00"/>
    <n v="1"/>
  </r>
  <r>
    <s v="SIN PROGRAMA"/>
    <s v="NPLATE"/>
    <x v="11"/>
    <x v="39"/>
    <x v="9"/>
    <x v="0"/>
    <x v="57"/>
    <s v="HOSPITAL LOMAS CONSIGNACION"/>
    <s v="VENTA"/>
    <d v="2018-05-14T00:00:00"/>
    <n v="1"/>
  </r>
  <r>
    <s v="SIN PROGRAMA"/>
    <s v="NPLATE"/>
    <x v="11"/>
    <x v="54"/>
    <x v="0"/>
    <x v="0"/>
    <x v="99"/>
    <s v="HEMATOLOGICA ALTA ESPECIALIDAD"/>
    <s v="VENTA"/>
    <d v="2018-05-15T00:00:00"/>
    <n v="1"/>
  </r>
  <r>
    <s v="SIN PROGRAMA"/>
    <s v="NPLATE"/>
    <x v="11"/>
    <x v="12"/>
    <x v="5"/>
    <x v="0"/>
    <x v="20"/>
    <s v="SIN INFORMACION"/>
    <s v="VENTA"/>
    <d v="2018-05-15T00:00:00"/>
    <n v="1"/>
  </r>
  <r>
    <s v="SIN PROGRAMA"/>
    <s v="NPLATE"/>
    <x v="11"/>
    <x v="7"/>
    <x v="3"/>
    <x v="0"/>
    <x v="10"/>
    <s v="CHRISTUS MUGUERZA"/>
    <s v="VENTA"/>
    <d v="2018-05-15T00:00:00"/>
    <n v="1"/>
  </r>
  <r>
    <s v="SIN PROGRAMA"/>
    <s v="NPLATE"/>
    <x v="11"/>
    <x v="19"/>
    <x v="9"/>
    <x v="0"/>
    <x v="57"/>
    <s v="SIN INFORMACION"/>
    <s v="VENTA"/>
    <d v="2018-05-15T00:00:00"/>
    <n v="1"/>
  </r>
  <r>
    <s v="SIN PROGRAMA"/>
    <s v="NPLATE"/>
    <x v="11"/>
    <x v="3"/>
    <x v="0"/>
    <x v="0"/>
    <x v="6"/>
    <s v="OPERADORA DE HOSPITALES ANGELES (GINECO OBSTETRICA)"/>
    <s v="VENTA"/>
    <d v="2018-05-16T00:00:00"/>
    <n v="1"/>
  </r>
  <r>
    <s v="SIN PROGRAMA"/>
    <s v="NPLATE"/>
    <x v="11"/>
    <x v="12"/>
    <x v="5"/>
    <x v="0"/>
    <x v="23"/>
    <s v="SIN INFORMACION"/>
    <s v="VENTA"/>
    <d v="2018-05-16T00:00:00"/>
    <n v="1"/>
  </r>
  <r>
    <s v="SIN PROGRAMA"/>
    <s v="NPLATE"/>
    <x v="11"/>
    <x v="27"/>
    <x v="15"/>
    <x v="1"/>
    <x v="2"/>
    <s v="SIN INFORMACION"/>
    <s v="VENTA"/>
    <d v="2018-05-16T00:00:00"/>
    <n v="2"/>
  </r>
  <r>
    <s v="SIN PROGRAMA"/>
    <s v="NPLATE"/>
    <x v="11"/>
    <x v="54"/>
    <x v="0"/>
    <x v="1"/>
    <x v="2"/>
    <s v="SIN INFORMACION"/>
    <s v="VENTA"/>
    <d v="2018-05-17T00:00:00"/>
    <n v="1"/>
  </r>
  <r>
    <s v="SIN PROGRAMA"/>
    <s v="NPLATE"/>
    <x v="11"/>
    <x v="6"/>
    <x v="0"/>
    <x v="2"/>
    <x v="41"/>
    <s v="BLANQUEL FLORES AGLAY"/>
    <s v="VENTA"/>
    <d v="2018-05-17T00:00:00"/>
    <n v="2"/>
  </r>
  <r>
    <s v="SIN PROGRAMA"/>
    <s v="NPLATE"/>
    <x v="11"/>
    <x v="48"/>
    <x v="15"/>
    <x v="1"/>
    <x v="2"/>
    <s v="SIN INFORMACION"/>
    <s v="VENTA"/>
    <d v="2018-05-17T00:00:00"/>
    <n v="1"/>
  </r>
  <r>
    <s v="SIN PROGRAMA"/>
    <s v="NPLATE"/>
    <x v="11"/>
    <x v="36"/>
    <x v="21"/>
    <x v="0"/>
    <x v="30"/>
    <s v="SIN INFORMACION"/>
    <s v="VENTA"/>
    <d v="2018-05-17T00:00:00"/>
    <n v="1"/>
  </r>
  <r>
    <s v="SIN PROGRAMA"/>
    <s v="NPLATE"/>
    <x v="11"/>
    <x v="1"/>
    <x v="0"/>
    <x v="0"/>
    <x v="1"/>
    <s v="SIN INFORMACION"/>
    <s v="VENTA"/>
    <d v="2018-05-17T00:00:00"/>
    <n v="5"/>
  </r>
  <r>
    <s v="SIN PROGRAMA"/>
    <s v="NPLATE"/>
    <x v="11"/>
    <x v="20"/>
    <x v="10"/>
    <x v="0"/>
    <x v="108"/>
    <s v="SIN INFORMACION"/>
    <s v="VENTA"/>
    <d v="2018-05-18T00:00:00"/>
    <n v="1"/>
  </r>
  <r>
    <s v="SIN PROGRAMA"/>
    <s v="NPLATE"/>
    <x v="11"/>
    <x v="7"/>
    <x v="3"/>
    <x v="1"/>
    <x v="2"/>
    <s v="SIN INFORMACION"/>
    <s v="VENTA"/>
    <d v="2018-05-18T00:00:00"/>
    <n v="1"/>
  </r>
  <r>
    <s v="SIN PROGRAMA"/>
    <s v="NPLATE"/>
    <x v="11"/>
    <x v="7"/>
    <x v="3"/>
    <x v="0"/>
    <x v="100"/>
    <s v="ONCOLOGICA DE PUEBLA"/>
    <s v="VENTA"/>
    <d v="2018-05-18T00:00:00"/>
    <n v="1"/>
  </r>
  <r>
    <s v="SIN PROGRAMA"/>
    <s v="NPLATE"/>
    <x v="11"/>
    <x v="19"/>
    <x v="9"/>
    <x v="0"/>
    <x v="57"/>
    <s v="HOSPITAL LOMAS CONSIGNACION"/>
    <s v="VENTA"/>
    <d v="2018-05-18T00:00:00"/>
    <n v="1"/>
  </r>
  <r>
    <s v="SIN PROGRAMA"/>
    <s v="NPLATE"/>
    <x v="11"/>
    <x v="19"/>
    <x v="9"/>
    <x v="0"/>
    <x v="57"/>
    <s v="HOSPITAL LOMAS CONSIGNACION"/>
    <s v="VENTA"/>
    <d v="2018-05-18T00:00:00"/>
    <n v="2"/>
  </r>
  <r>
    <s v="SIN PROGRAMA"/>
    <s v="NPLATE"/>
    <x v="11"/>
    <x v="40"/>
    <x v="5"/>
    <x v="2"/>
    <x v="5"/>
    <s v="GONZALEZ JOSE ROGELIO"/>
    <s v="VENTA"/>
    <d v="2018-05-19T00:00:00"/>
    <n v="4"/>
  </r>
  <r>
    <s v="SIN PROGRAMA"/>
    <s v="NPLATE"/>
    <x v="11"/>
    <x v="11"/>
    <x v="0"/>
    <x v="0"/>
    <x v="8"/>
    <s v="STAR MEDICA (CENTRO)"/>
    <s v="VENTA"/>
    <d v="2018-05-19T00:00:00"/>
    <n v="1"/>
  </r>
  <r>
    <s v="SIN PROGRAMA"/>
    <s v="NPLATE"/>
    <x v="11"/>
    <x v="0"/>
    <x v="0"/>
    <x v="0"/>
    <x v="77"/>
    <s v="OPERADORA DE HOSPITALES ANGELES (SERVICIO MEDICO SOCIAL)"/>
    <s v="VENTA"/>
    <d v="2018-05-19T00:00:00"/>
    <n v="1"/>
  </r>
  <r>
    <s v="SIN PROGRAMA"/>
    <s v="NPLATE"/>
    <x v="11"/>
    <x v="5"/>
    <x v="2"/>
    <x v="0"/>
    <x v="109"/>
    <s v="CEMSI, S.A. DE C.V."/>
    <s v="VENTA"/>
    <d v="2018-05-21T00:00:00"/>
    <n v="1"/>
  </r>
  <r>
    <s v="SIN PROGRAMA"/>
    <s v="NPLATE"/>
    <x v="11"/>
    <x v="12"/>
    <x v="5"/>
    <x v="0"/>
    <x v="13"/>
    <s v="OPERADORA DE HOSPITALES ANGELES (GDL 1 Y 2)"/>
    <s v="VENTA"/>
    <d v="2018-05-21T00:00:00"/>
    <n v="1"/>
  </r>
  <r>
    <s v="SIN PROGRAMA"/>
    <s v="NPLATE"/>
    <x v="11"/>
    <x v="82"/>
    <x v="15"/>
    <x v="1"/>
    <x v="17"/>
    <s v="LOPEZ JULIO CESAR"/>
    <s v="VENTA"/>
    <d v="2018-05-22T00:00:00"/>
    <n v="1"/>
  </r>
  <r>
    <s v="SIN PROGRAMA"/>
    <s v="NPLATE"/>
    <x v="11"/>
    <x v="12"/>
    <x v="5"/>
    <x v="0"/>
    <x v="20"/>
    <s v="SIN INFORMACION"/>
    <s v="VENTA"/>
    <d v="2018-05-22T00:00:00"/>
    <n v="1"/>
  </r>
  <r>
    <s v="SIN PROGRAMA"/>
    <s v="NPLATE"/>
    <x v="11"/>
    <x v="63"/>
    <x v="28"/>
    <x v="1"/>
    <x v="17"/>
    <s v="SIN INFORMACION"/>
    <s v="VENTA"/>
    <d v="2018-05-22T00:00:00"/>
    <n v="1"/>
  </r>
  <r>
    <s v="SIN PROGRAMA"/>
    <s v="NPLATE"/>
    <x v="11"/>
    <x v="0"/>
    <x v="0"/>
    <x v="0"/>
    <x v="73"/>
    <s v="OPERADORA DE HOSPITALES ANGELES (METROPOLITANO)"/>
    <s v="VENTA"/>
    <d v="2018-05-22T00:00:00"/>
    <n v="2"/>
  </r>
  <r>
    <s v="SIN PROGRAMA"/>
    <s v="NPLATE"/>
    <x v="11"/>
    <x v="20"/>
    <x v="10"/>
    <x v="0"/>
    <x v="110"/>
    <s v="SIN INFORMACION"/>
    <s v="VENTA"/>
    <d v="2018-05-23T00:00:00"/>
    <n v="1"/>
  </r>
  <r>
    <s v="SIN PROGRAMA"/>
    <s v="NPLATE"/>
    <x v="11"/>
    <x v="36"/>
    <x v="21"/>
    <x v="1"/>
    <x v="17"/>
    <s v="CAMPOS GREGORIO"/>
    <s v="VENTA"/>
    <d v="2018-05-23T00:00:00"/>
    <n v="2"/>
  </r>
  <r>
    <s v="SIN PROGRAMA"/>
    <s v="NPLATE"/>
    <x v="11"/>
    <x v="11"/>
    <x v="0"/>
    <x v="0"/>
    <x v="8"/>
    <s v="STAR MEDICA (CENTRO)"/>
    <s v="VENTA"/>
    <d v="2018-05-23T00:00:00"/>
    <n v="1"/>
  </r>
  <r>
    <s v="SIN PROGRAMA"/>
    <s v="NPLATE"/>
    <x v="11"/>
    <x v="12"/>
    <x v="5"/>
    <x v="2"/>
    <x v="12"/>
    <s v="SIN INFORMACION"/>
    <s v="VENTA"/>
    <d v="2018-05-24T00:00:00"/>
    <n v="4"/>
  </r>
  <r>
    <s v="SIN PROGRAMA"/>
    <s v="NPLATE"/>
    <x v="11"/>
    <x v="48"/>
    <x v="15"/>
    <x v="1"/>
    <x v="2"/>
    <s v="SIN INFORMACION"/>
    <s v="VENTA"/>
    <d v="2018-05-24T00:00:00"/>
    <n v="1"/>
  </r>
  <r>
    <s v="SIN PROGRAMA"/>
    <s v="NPLATE"/>
    <x v="11"/>
    <x v="20"/>
    <x v="10"/>
    <x v="1"/>
    <x v="2"/>
    <s v="SIN INFORMACION"/>
    <s v="VENTA"/>
    <d v="2018-05-25T00:00:00"/>
    <n v="1"/>
  </r>
  <r>
    <s v="SIN PROGRAMA"/>
    <s v="NPLATE"/>
    <x v="11"/>
    <x v="43"/>
    <x v="23"/>
    <x v="0"/>
    <x v="111"/>
    <s v="SIN INFORMACION"/>
    <s v="VENTA"/>
    <d v="2018-05-25T00:00:00"/>
    <n v="4"/>
  </r>
  <r>
    <s v="SIN PROGRAMA"/>
    <s v="NPLATE"/>
    <x v="11"/>
    <x v="5"/>
    <x v="2"/>
    <x v="0"/>
    <x v="112"/>
    <s v="GRUPO AMIGOS DE NIÑOS AFECTADOS DE CANCER I.A.P."/>
    <s v="VENTA"/>
    <d v="2018-05-25T00:00:00"/>
    <n v="1"/>
  </r>
  <r>
    <s v="SIN PROGRAMA"/>
    <s v="NPLATE"/>
    <x v="11"/>
    <x v="40"/>
    <x v="5"/>
    <x v="2"/>
    <x v="27"/>
    <s v="SIN INFORMACION"/>
    <s v="VENTA"/>
    <d v="2018-05-25T00:00:00"/>
    <n v="4"/>
  </r>
  <r>
    <s v="SIN PROGRAMA"/>
    <s v="NPLATE"/>
    <x v="11"/>
    <x v="59"/>
    <x v="26"/>
    <x v="1"/>
    <x v="2"/>
    <s v="SIN INFORMACION"/>
    <s v="VENTA"/>
    <d v="2018-05-25T00:00:00"/>
    <n v="1"/>
  </r>
  <r>
    <s v="SIN PROGRAMA"/>
    <s v="NPLATE"/>
    <x v="11"/>
    <x v="3"/>
    <x v="0"/>
    <x v="2"/>
    <x v="3"/>
    <s v="ENRIQUEZ LUIS ENRIQUE"/>
    <s v="VENTA"/>
    <d v="2018-05-26T00:00:00"/>
    <n v="9"/>
  </r>
  <r>
    <s v="SIN PROGRAMA"/>
    <s v="NPLATE"/>
    <x v="11"/>
    <x v="54"/>
    <x v="0"/>
    <x v="0"/>
    <x v="49"/>
    <s v="OPERADORA DE HOSPITALES ANGELES (LOMAS)"/>
    <s v="VENTA"/>
    <d v="2018-05-28T00:00:00"/>
    <n v="3"/>
  </r>
  <r>
    <s v="SIN PROGRAMA"/>
    <s v="NPLATE"/>
    <x v="11"/>
    <x v="16"/>
    <x v="7"/>
    <x v="0"/>
    <x v="16"/>
    <s v="SIN INFORMACION"/>
    <s v="VENTA"/>
    <d v="2018-05-28T00:00:00"/>
    <n v="1"/>
  </r>
  <r>
    <s v="SIN PROGRAMA"/>
    <s v="NPLATE"/>
    <x v="11"/>
    <x v="16"/>
    <x v="7"/>
    <x v="0"/>
    <x v="113"/>
    <s v="FAR STAR MEDICA SA DE CV"/>
    <s v="VENTA"/>
    <d v="2018-05-28T00:00:00"/>
    <n v="1"/>
  </r>
  <r>
    <s v="SIN PROGRAMA"/>
    <s v="NPLATE"/>
    <x v="11"/>
    <x v="16"/>
    <x v="7"/>
    <x v="0"/>
    <x v="113"/>
    <s v="FAR STAR MEDICA SA DE CV"/>
    <s v="VENTA"/>
    <d v="2018-05-28T00:00:00"/>
    <n v="1"/>
  </r>
  <r>
    <s v="SIN PROGRAMA"/>
    <s v="NPLATE"/>
    <x v="11"/>
    <x v="12"/>
    <x v="5"/>
    <x v="0"/>
    <x v="21"/>
    <s v="SIN INFORMACION"/>
    <s v="VENTA"/>
    <d v="2018-05-29T00:00:00"/>
    <n v="1"/>
  </r>
  <r>
    <s v="SIN PROGRAMA"/>
    <s v="NPLATE"/>
    <x v="11"/>
    <x v="63"/>
    <x v="28"/>
    <x v="1"/>
    <x v="2"/>
    <s v="SIN INFORMACION"/>
    <s v="VENTA"/>
    <d v="2018-05-29T00:00:00"/>
    <n v="3"/>
  </r>
  <r>
    <s v="SIN PROGRAMA"/>
    <s v="NPLATE"/>
    <x v="11"/>
    <x v="0"/>
    <x v="0"/>
    <x v="2"/>
    <x v="12"/>
    <s v="SIN INFORMACION"/>
    <s v="VENTA"/>
    <d v="2018-05-29T00:00:00"/>
    <n v="2"/>
  </r>
  <r>
    <s v="SIN PROGRAMA"/>
    <s v="NPLATE"/>
    <x v="11"/>
    <x v="3"/>
    <x v="0"/>
    <x v="0"/>
    <x v="6"/>
    <s v="OPERADORA DE HOSPITALES ANGELES (GINECO OBSTETRICA)"/>
    <s v="VENTA"/>
    <d v="2018-05-30T00:00:00"/>
    <n v="1"/>
  </r>
  <r>
    <s v="SIN PROGRAMA"/>
    <s v="NPLATE"/>
    <x v="11"/>
    <x v="52"/>
    <x v="25"/>
    <x v="0"/>
    <x v="114"/>
    <s v="SIN INFORMACION"/>
    <s v="VENTA"/>
    <d v="2018-05-30T00:00:00"/>
    <n v="1"/>
  </r>
  <r>
    <s v="SIN PROGRAMA"/>
    <s v="NPLATE"/>
    <x v="11"/>
    <x v="18"/>
    <x v="0"/>
    <x v="2"/>
    <x v="25"/>
    <s v="SIN INFORMACION"/>
    <s v="VENTA"/>
    <d v="2018-05-31T00:00:00"/>
    <n v="4"/>
  </r>
  <r>
    <s v="SIN PROGRAMA"/>
    <s v="NPLATE"/>
    <x v="11"/>
    <x v="36"/>
    <x v="21"/>
    <x v="0"/>
    <x v="30"/>
    <s v="SIN INFORMACION"/>
    <s v="VENTA"/>
    <d v="2018-05-31T00:00:00"/>
    <n v="2"/>
  </r>
  <r>
    <s v="SIN PROGRAMA"/>
    <s v="NPLATE"/>
    <x v="11"/>
    <x v="7"/>
    <x v="3"/>
    <x v="1"/>
    <x v="17"/>
    <s v="ANTILLON FERREIRA CARLOS ALBERTO"/>
    <s v="VENTA"/>
    <d v="2018-05-31T00:00:00"/>
    <n v="1"/>
  </r>
  <r>
    <s v="SIN PROGRAMA"/>
    <s v="PROLIA"/>
    <x v="12"/>
    <x v="76"/>
    <x v="0"/>
    <x v="1"/>
    <x v="2"/>
    <s v="SIN INFORMACION"/>
    <s v="VENTA"/>
    <d v="2018-05-01T00:00:00"/>
    <n v="1"/>
  </r>
  <r>
    <s v="SIN PROGRAMA"/>
    <s v="PROLIA"/>
    <x v="12"/>
    <x v="31"/>
    <x v="0"/>
    <x v="1"/>
    <x v="2"/>
    <s v="SIN INFORMACION"/>
    <s v="VENTA"/>
    <d v="2018-05-01T00:00:00"/>
    <n v="1"/>
  </r>
  <r>
    <s v="SIN PROGRAMA"/>
    <s v="PROLIA"/>
    <x v="12"/>
    <x v="31"/>
    <x v="0"/>
    <x v="1"/>
    <x v="2"/>
    <s v="SIN INFORMACION"/>
    <s v="VENTA"/>
    <d v="2018-05-01T00:00:00"/>
    <n v="1"/>
  </r>
  <r>
    <s v="SIN PROGRAMA"/>
    <s v="PROLIA"/>
    <x v="12"/>
    <x v="22"/>
    <x v="12"/>
    <x v="1"/>
    <x v="2"/>
    <s v="SIN INFORMACION"/>
    <s v="VENTA"/>
    <d v="2018-05-01T00:00:00"/>
    <n v="1"/>
  </r>
  <r>
    <s v="SIN PROGRAMA"/>
    <s v="PROLIA"/>
    <x v="12"/>
    <x v="9"/>
    <x v="4"/>
    <x v="1"/>
    <x v="2"/>
    <s v="SIN INFORMACION"/>
    <s v="VENTA"/>
    <d v="2018-05-01T00:00:00"/>
    <n v="1"/>
  </r>
  <r>
    <s v="SIN PROGRAMA"/>
    <s v="PROLIA"/>
    <x v="12"/>
    <x v="12"/>
    <x v="5"/>
    <x v="1"/>
    <x v="2"/>
    <s v="SIN INFORMACION"/>
    <s v="VENTA"/>
    <d v="2018-05-01T00:00:00"/>
    <n v="2"/>
  </r>
  <r>
    <s v="SIN PROGRAMA"/>
    <s v="PROLIA"/>
    <x v="12"/>
    <x v="48"/>
    <x v="15"/>
    <x v="1"/>
    <x v="2"/>
    <s v="SIN INFORMACION"/>
    <s v="VENTA"/>
    <d v="2018-05-01T00:00:00"/>
    <n v="1"/>
  </r>
  <r>
    <s v="SIN PROGRAMA"/>
    <s v="PROLIA"/>
    <x v="12"/>
    <x v="48"/>
    <x v="15"/>
    <x v="1"/>
    <x v="2"/>
    <s v="SIN INFORMACION"/>
    <s v="VENTA"/>
    <d v="2018-05-01T00:00:00"/>
    <n v="1"/>
  </r>
  <r>
    <s v="SIN PROGRAMA"/>
    <s v="PROLIA"/>
    <x v="12"/>
    <x v="25"/>
    <x v="13"/>
    <x v="2"/>
    <x v="37"/>
    <s v="TAMEZ JESUS"/>
    <s v="VENTA"/>
    <d v="2018-05-01T00:00:00"/>
    <n v="1"/>
  </r>
  <r>
    <s v="SIN PROGRAMA"/>
    <s v="PROLIA"/>
    <x v="12"/>
    <x v="23"/>
    <x v="3"/>
    <x v="1"/>
    <x v="2"/>
    <s v="SIN INFORMACION"/>
    <s v="VENTA"/>
    <d v="2018-05-01T00:00:00"/>
    <n v="1"/>
  </r>
  <r>
    <s v="SIN PROGRAMA"/>
    <s v="PROLIA"/>
    <x v="12"/>
    <x v="29"/>
    <x v="17"/>
    <x v="1"/>
    <x v="2"/>
    <s v="SIN INFORMACION"/>
    <s v="VENTA"/>
    <d v="2018-05-01T00:00:00"/>
    <n v="1"/>
  </r>
  <r>
    <s v="SIN PROGRAMA"/>
    <s v="PROLIA"/>
    <x v="12"/>
    <x v="39"/>
    <x v="9"/>
    <x v="1"/>
    <x v="2"/>
    <s v="SIN INFORMACION"/>
    <s v="VENTA"/>
    <d v="2018-05-01T00:00:00"/>
    <n v="1"/>
  </r>
  <r>
    <s v="SIN PROGRAMA"/>
    <s v="PROLIA"/>
    <x v="12"/>
    <x v="4"/>
    <x v="0"/>
    <x v="0"/>
    <x v="4"/>
    <s v="OPERADORA DE HOSPITALES ANGELES (PEDREGAL)"/>
    <s v="VENTA"/>
    <d v="2018-05-01T00:00:00"/>
    <n v="1"/>
  </r>
  <r>
    <s v="SIN PROGRAMA"/>
    <s v="PROLIA"/>
    <x v="12"/>
    <x v="46"/>
    <x v="8"/>
    <x v="1"/>
    <x v="2"/>
    <s v="SIN INFORMACION"/>
    <s v="VENTA"/>
    <d v="2018-05-01T00:00:00"/>
    <n v="1"/>
  </r>
  <r>
    <s v="SIN PROGRAMA"/>
    <s v="PROLIA"/>
    <x v="12"/>
    <x v="47"/>
    <x v="24"/>
    <x v="1"/>
    <x v="2"/>
    <s v="SIN INFORMACION"/>
    <s v="VENTA"/>
    <d v="2018-05-01T00:00:00"/>
    <n v="1"/>
  </r>
  <r>
    <s v="SIN PROGRAMA"/>
    <s v="PROLIA"/>
    <x v="12"/>
    <x v="52"/>
    <x v="25"/>
    <x v="1"/>
    <x v="2"/>
    <s v="SIN INFORMACION"/>
    <s v="VENTA"/>
    <d v="2018-05-01T00:00:00"/>
    <n v="1"/>
  </r>
  <r>
    <s v="SIN PROGRAMA"/>
    <s v="PROLIA"/>
    <x v="12"/>
    <x v="37"/>
    <x v="22"/>
    <x v="1"/>
    <x v="2"/>
    <s v="SIN INFORMACION"/>
    <s v="VENTA"/>
    <d v="2018-05-01T00:00:00"/>
    <n v="1"/>
  </r>
  <r>
    <s v="SIN PROGRAMA"/>
    <s v="PROLIA"/>
    <x v="12"/>
    <x v="33"/>
    <x v="13"/>
    <x v="1"/>
    <x v="2"/>
    <s v="SIN INFORMACION"/>
    <s v="VENTA"/>
    <d v="2018-05-01T00:00:00"/>
    <n v="1"/>
  </r>
  <r>
    <s v="CON PROGRAMA"/>
    <s v="PROLIA"/>
    <x v="12"/>
    <x v="40"/>
    <x v="5"/>
    <x v="1"/>
    <x v="17"/>
    <s v="HERNANDEZ ALBERTO GUILLERMO"/>
    <s v="VENTA"/>
    <d v="2018-05-01T00:00:00"/>
    <n v="1"/>
  </r>
  <r>
    <s v="SIN PROGRAMA"/>
    <s v="PROLIA"/>
    <x v="12"/>
    <x v="76"/>
    <x v="0"/>
    <x v="1"/>
    <x v="2"/>
    <s v="SIN INFORMACION"/>
    <s v="VENTA"/>
    <d v="2018-05-02T00:00:00"/>
    <n v="1"/>
  </r>
  <r>
    <s v="SIN PROGRAMA"/>
    <s v="PROLIA"/>
    <x v="12"/>
    <x v="54"/>
    <x v="0"/>
    <x v="2"/>
    <x v="37"/>
    <s v="RODRIGUEZ FEDERICO LEOPOLDO"/>
    <s v="VENTA"/>
    <d v="2018-05-02T00:00:00"/>
    <n v="1"/>
  </r>
  <r>
    <s v="SIN PROGRAMA"/>
    <s v="PROLIA"/>
    <x v="12"/>
    <x v="20"/>
    <x v="10"/>
    <x v="1"/>
    <x v="2"/>
    <s v="SIN INFORMACION"/>
    <s v="VENTA"/>
    <d v="2018-05-02T00:00:00"/>
    <n v="1"/>
  </r>
  <r>
    <s v="SIN PROGRAMA"/>
    <s v="PROLIA"/>
    <x v="12"/>
    <x v="20"/>
    <x v="10"/>
    <x v="1"/>
    <x v="2"/>
    <s v="SIN INFORMACION"/>
    <s v="VENTA"/>
    <d v="2018-05-02T00:00:00"/>
    <n v="1"/>
  </r>
  <r>
    <s v="SIN PROGRAMA"/>
    <s v="PROLIA"/>
    <x v="12"/>
    <x v="20"/>
    <x v="10"/>
    <x v="1"/>
    <x v="2"/>
    <s v="SIN INFORMACION"/>
    <s v="VENTA"/>
    <d v="2018-05-02T00:00:00"/>
    <n v="1"/>
  </r>
  <r>
    <s v="SIN PROGRAMA"/>
    <s v="PROLIA"/>
    <x v="12"/>
    <x v="82"/>
    <x v="15"/>
    <x v="2"/>
    <x v="115"/>
    <s v="SIN INFORMACION"/>
    <s v="VENTA"/>
    <d v="2018-05-02T00:00:00"/>
    <n v="1"/>
  </r>
  <r>
    <s v="SIN PROGRAMA"/>
    <s v="PROLIA"/>
    <x v="12"/>
    <x v="31"/>
    <x v="0"/>
    <x v="1"/>
    <x v="2"/>
    <s v="SIN INFORMACION"/>
    <s v="VENTA"/>
    <d v="2018-05-02T00:00:00"/>
    <n v="1"/>
  </r>
  <r>
    <s v="SIN PROGRAMA"/>
    <s v="PROLIA"/>
    <x v="12"/>
    <x v="22"/>
    <x v="12"/>
    <x v="1"/>
    <x v="17"/>
    <s v="SALGADO ADRIANA"/>
    <s v="VENTA"/>
    <d v="2018-05-02T00:00:00"/>
    <n v="1"/>
  </r>
  <r>
    <s v="SIN PROGRAMA"/>
    <s v="PROLIA"/>
    <x v="12"/>
    <x v="3"/>
    <x v="0"/>
    <x v="2"/>
    <x v="12"/>
    <s v="SIN INFORMACION"/>
    <s v="VENTA"/>
    <d v="2018-05-02T00:00:00"/>
    <n v="1"/>
  </r>
  <r>
    <s v="SIN PROGRAMA"/>
    <s v="PROLIA"/>
    <x v="12"/>
    <x v="40"/>
    <x v="5"/>
    <x v="1"/>
    <x v="2"/>
    <s v="SIN INFORMACION"/>
    <s v="VENTA"/>
    <d v="2018-05-02T00:00:00"/>
    <n v="1"/>
  </r>
  <r>
    <s v="SIN PROGRAMA"/>
    <s v="PROLIA"/>
    <x v="12"/>
    <x v="40"/>
    <x v="5"/>
    <x v="1"/>
    <x v="17"/>
    <s v="SIN INFORMACION"/>
    <s v="VENTA"/>
    <d v="2018-05-02T00:00:00"/>
    <n v="1"/>
  </r>
  <r>
    <s v="SIN PROGRAMA"/>
    <s v="PROLIA"/>
    <x v="12"/>
    <x v="12"/>
    <x v="5"/>
    <x v="1"/>
    <x v="2"/>
    <s v="SIN INFORMACION"/>
    <s v="VENTA"/>
    <d v="2018-05-02T00:00:00"/>
    <n v="1"/>
  </r>
  <r>
    <s v="SIN PROGRAMA"/>
    <s v="PROLIA"/>
    <x v="12"/>
    <x v="12"/>
    <x v="5"/>
    <x v="1"/>
    <x v="2"/>
    <s v="SIN INFORMACION"/>
    <s v="VENTA"/>
    <d v="2018-05-02T00:00:00"/>
    <n v="1"/>
  </r>
  <r>
    <s v="SIN PROGRAMA"/>
    <s v="PROLIA"/>
    <x v="12"/>
    <x v="12"/>
    <x v="5"/>
    <x v="1"/>
    <x v="2"/>
    <s v="SIN INFORMACION"/>
    <s v="VENTA"/>
    <d v="2018-05-02T00:00:00"/>
    <n v="1"/>
  </r>
  <r>
    <s v="SIN PROGRAMA"/>
    <s v="PROLIA"/>
    <x v="12"/>
    <x v="48"/>
    <x v="15"/>
    <x v="1"/>
    <x v="2"/>
    <s v="SIN INFORMACION"/>
    <s v="VENTA"/>
    <d v="2018-05-02T00:00:00"/>
    <n v="1"/>
  </r>
  <r>
    <s v="SIN PROGRAMA"/>
    <s v="PROLIA"/>
    <x v="12"/>
    <x v="49"/>
    <x v="1"/>
    <x v="1"/>
    <x v="2"/>
    <s v="SIN INFORMACION"/>
    <s v="VENTA"/>
    <d v="2018-05-02T00:00:00"/>
    <n v="1"/>
  </r>
  <r>
    <s v="SIN PROGRAMA"/>
    <s v="PROLIA"/>
    <x v="12"/>
    <x v="57"/>
    <x v="0"/>
    <x v="1"/>
    <x v="17"/>
    <s v="BUENO DEL ROSARIO LUIS JONATHAN"/>
    <s v="VENTA"/>
    <d v="2018-05-02T00:00:00"/>
    <n v="1"/>
  </r>
  <r>
    <s v="SIN PROGRAMA"/>
    <s v="PROLIA"/>
    <x v="12"/>
    <x v="2"/>
    <x v="1"/>
    <x v="1"/>
    <x v="2"/>
    <s v="SIN INFORMACION"/>
    <s v="VENTA"/>
    <d v="2018-05-02T00:00:00"/>
    <n v="1"/>
  </r>
  <r>
    <s v="SIN PROGRAMA"/>
    <s v="PROLIA"/>
    <x v="12"/>
    <x v="71"/>
    <x v="2"/>
    <x v="1"/>
    <x v="2"/>
    <s v="SIN INFORMACION"/>
    <s v="VENTA"/>
    <d v="2018-05-02T00:00:00"/>
    <n v="1"/>
  </r>
  <r>
    <s v="SIN PROGRAMA"/>
    <s v="PROLIA"/>
    <x v="12"/>
    <x v="21"/>
    <x v="11"/>
    <x v="2"/>
    <x v="44"/>
    <s v="COLOME JORGE EDUARDO"/>
    <s v="VENTA"/>
    <d v="2018-05-02T00:00:00"/>
    <n v="1"/>
  </r>
  <r>
    <s v="SIN PROGRAMA"/>
    <s v="PROLIA"/>
    <x v="12"/>
    <x v="21"/>
    <x v="11"/>
    <x v="1"/>
    <x v="2"/>
    <s v="SIN INFORMACION"/>
    <s v="VENTA"/>
    <d v="2018-05-02T00:00:00"/>
    <n v="1"/>
  </r>
  <r>
    <s v="SIN PROGRAMA"/>
    <s v="PROLIA"/>
    <x v="12"/>
    <x v="44"/>
    <x v="13"/>
    <x v="1"/>
    <x v="2"/>
    <s v="SIN INFORMACION"/>
    <s v="VENTA"/>
    <d v="2018-05-02T00:00:00"/>
    <n v="1"/>
  </r>
  <r>
    <s v="SIN PROGRAMA"/>
    <s v="PROLIA"/>
    <x v="12"/>
    <x v="44"/>
    <x v="13"/>
    <x v="1"/>
    <x v="2"/>
    <s v="SIN INFORMACION"/>
    <s v="VENTA"/>
    <d v="2018-05-02T00:00:00"/>
    <n v="1"/>
  </r>
  <r>
    <s v="SIN PROGRAMA"/>
    <s v="PROLIA"/>
    <x v="12"/>
    <x v="78"/>
    <x v="0"/>
    <x v="1"/>
    <x v="2"/>
    <s v="SIN INFORMACION"/>
    <s v="VENTA"/>
    <d v="2018-05-02T00:00:00"/>
    <n v="1"/>
  </r>
  <r>
    <s v="SIN PROGRAMA"/>
    <s v="PROLIA"/>
    <x v="12"/>
    <x v="62"/>
    <x v="27"/>
    <x v="1"/>
    <x v="2"/>
    <s v="SIN INFORMACION"/>
    <s v="VENTA"/>
    <d v="2018-05-02T00:00:00"/>
    <n v="1"/>
  </r>
  <r>
    <s v="SIN PROGRAMA"/>
    <s v="PROLIA"/>
    <x v="12"/>
    <x v="62"/>
    <x v="27"/>
    <x v="1"/>
    <x v="2"/>
    <s v="SIN INFORMACION"/>
    <s v="VENTA"/>
    <d v="2018-05-02T00:00:00"/>
    <n v="1"/>
  </r>
  <r>
    <s v="SIN PROGRAMA"/>
    <s v="PROLIA"/>
    <x v="12"/>
    <x v="63"/>
    <x v="28"/>
    <x v="1"/>
    <x v="2"/>
    <s v="SIN INFORMACION"/>
    <s v="VENTA"/>
    <d v="2018-05-02T00:00:00"/>
    <n v="1"/>
  </r>
  <r>
    <s v="SIN PROGRAMA"/>
    <s v="PROLIA"/>
    <x v="12"/>
    <x v="51"/>
    <x v="0"/>
    <x v="1"/>
    <x v="2"/>
    <s v="SIN INFORMACION"/>
    <s v="VENTA"/>
    <d v="2018-05-02T00:00:00"/>
    <n v="2"/>
  </r>
  <r>
    <s v="SIN PROGRAMA"/>
    <s v="PROLIA"/>
    <x v="12"/>
    <x v="23"/>
    <x v="3"/>
    <x v="2"/>
    <x v="116"/>
    <s v="SALINAS CARLOS RUBEN"/>
    <s v="VENTA"/>
    <d v="2018-05-02T00:00:00"/>
    <n v="1"/>
  </r>
  <r>
    <s v="SIN PROGRAMA"/>
    <s v="PROLIA"/>
    <x v="12"/>
    <x v="24"/>
    <x v="3"/>
    <x v="1"/>
    <x v="2"/>
    <s v="SIN INFORMACION"/>
    <s v="VENTA"/>
    <d v="2018-05-02T00:00:00"/>
    <n v="1"/>
  </r>
  <r>
    <s v="SIN PROGRAMA"/>
    <s v="PROLIA"/>
    <x v="12"/>
    <x v="29"/>
    <x v="17"/>
    <x v="1"/>
    <x v="2"/>
    <s v="SIN INFORMACION"/>
    <s v="VENTA"/>
    <d v="2018-05-02T00:00:00"/>
    <n v="1"/>
  </r>
  <r>
    <s v="SIN PROGRAMA"/>
    <s v="PROLIA"/>
    <x v="12"/>
    <x v="19"/>
    <x v="9"/>
    <x v="1"/>
    <x v="2"/>
    <s v="SIN INFORMACION"/>
    <s v="VENTA"/>
    <d v="2018-05-02T00:00:00"/>
    <n v="1"/>
  </r>
  <r>
    <s v="SIN PROGRAMA"/>
    <s v="PROLIA"/>
    <x v="12"/>
    <x v="19"/>
    <x v="9"/>
    <x v="1"/>
    <x v="2"/>
    <s v="SIN INFORMACION"/>
    <s v="VENTA"/>
    <d v="2018-05-02T00:00:00"/>
    <n v="1"/>
  </r>
  <r>
    <s v="SIN PROGRAMA"/>
    <s v="PROLIA"/>
    <x v="12"/>
    <x v="19"/>
    <x v="9"/>
    <x v="1"/>
    <x v="2"/>
    <s v="SIN INFORMACION"/>
    <s v="VENTA"/>
    <d v="2018-05-02T00:00:00"/>
    <n v="1"/>
  </r>
  <r>
    <s v="SIN PROGRAMA"/>
    <s v="PROLIA"/>
    <x v="12"/>
    <x v="17"/>
    <x v="8"/>
    <x v="2"/>
    <x v="41"/>
    <s v="JACINTOS DANIEL"/>
    <s v="VENTA"/>
    <d v="2018-05-02T00:00:00"/>
    <n v="1"/>
  </r>
  <r>
    <s v="SIN PROGRAMA"/>
    <s v="PROLIA"/>
    <x v="12"/>
    <x v="17"/>
    <x v="8"/>
    <x v="1"/>
    <x v="2"/>
    <s v="SIN INFORMACION"/>
    <s v="VENTA"/>
    <d v="2018-05-02T00:00:00"/>
    <n v="1"/>
  </r>
  <r>
    <s v="SIN PROGRAMA"/>
    <s v="PROLIA"/>
    <x v="12"/>
    <x v="0"/>
    <x v="0"/>
    <x v="1"/>
    <x v="2"/>
    <s v="SIN INFORMACION"/>
    <s v="VENTA"/>
    <d v="2018-05-02T00:00:00"/>
    <n v="1"/>
  </r>
  <r>
    <s v="SIN PROGRAMA"/>
    <s v="PROLIA"/>
    <x v="12"/>
    <x v="30"/>
    <x v="8"/>
    <x v="1"/>
    <x v="2"/>
    <s v="SIN INFORMACION"/>
    <s v="VENTA"/>
    <d v="2018-05-02T00:00:00"/>
    <n v="1"/>
  </r>
  <r>
    <s v="SIN PROGRAMA"/>
    <s v="PROLIA"/>
    <x v="12"/>
    <x v="30"/>
    <x v="8"/>
    <x v="1"/>
    <x v="17"/>
    <s v="SIN INFORMACION"/>
    <s v="VENTA"/>
    <d v="2018-05-02T00:00:00"/>
    <n v="1"/>
  </r>
  <r>
    <s v="SIN PROGRAMA"/>
    <s v="PROLIA"/>
    <x v="12"/>
    <x v="52"/>
    <x v="25"/>
    <x v="1"/>
    <x v="2"/>
    <s v="SIN INFORMACION"/>
    <s v="VENTA"/>
    <d v="2018-05-02T00:00:00"/>
    <n v="1"/>
  </r>
  <r>
    <s v="SIN PROGRAMA"/>
    <s v="PROLIA"/>
    <x v="12"/>
    <x v="37"/>
    <x v="22"/>
    <x v="1"/>
    <x v="2"/>
    <s v="SIN INFORMACION"/>
    <s v="VENTA"/>
    <d v="2018-05-02T00:00:00"/>
    <n v="1"/>
  </r>
  <r>
    <s v="SIN PROGRAMA"/>
    <s v="PROLIA"/>
    <x v="12"/>
    <x v="37"/>
    <x v="22"/>
    <x v="1"/>
    <x v="2"/>
    <s v="SIN INFORMACION"/>
    <s v="VENTA"/>
    <d v="2018-05-02T00:00:00"/>
    <n v="1"/>
  </r>
  <r>
    <s v="SIN PROGRAMA"/>
    <s v="PROLIA"/>
    <x v="12"/>
    <x v="65"/>
    <x v="26"/>
    <x v="1"/>
    <x v="2"/>
    <s v="SIN INFORMACION"/>
    <s v="VENTA"/>
    <d v="2018-05-02T00:00:00"/>
    <n v="1"/>
  </r>
  <r>
    <s v="SIN PROGRAMA"/>
    <s v="PROLIA"/>
    <x v="12"/>
    <x v="33"/>
    <x v="13"/>
    <x v="1"/>
    <x v="2"/>
    <s v="SIN INFORMACION"/>
    <s v="VENTA"/>
    <d v="2018-05-02T00:00:00"/>
    <n v="1"/>
  </r>
  <r>
    <s v="SIN PROGRAMA"/>
    <s v="PROLIA"/>
    <x v="12"/>
    <x v="73"/>
    <x v="2"/>
    <x v="1"/>
    <x v="2"/>
    <s v="SIN INFORMACION"/>
    <s v="VENTA"/>
    <d v="2018-05-02T00:00:00"/>
    <n v="1"/>
  </r>
  <r>
    <s v="SIN PROGRAMA"/>
    <s v="PROLIA"/>
    <x v="12"/>
    <x v="73"/>
    <x v="2"/>
    <x v="1"/>
    <x v="17"/>
    <s v="SIN INFORMACION"/>
    <s v="VENTA"/>
    <d v="2018-05-02T00:00:00"/>
    <n v="1"/>
  </r>
  <r>
    <s v="SIN PROGRAMA"/>
    <s v="PROLIA"/>
    <x v="12"/>
    <x v="34"/>
    <x v="19"/>
    <x v="0"/>
    <x v="117"/>
    <s v="SIN INFORMACION"/>
    <s v="VENTA"/>
    <d v="2018-05-02T00:00:00"/>
    <n v="1"/>
  </r>
  <r>
    <s v="SIN PROGRAMA"/>
    <s v="PROLIA"/>
    <x v="12"/>
    <x v="83"/>
    <x v="13"/>
    <x v="2"/>
    <x v="26"/>
    <s v="VARGAS LEOPOLDO"/>
    <s v="VENTA"/>
    <d v="2018-05-02T00:00:00"/>
    <n v="1"/>
  </r>
  <r>
    <s v="CON PROGRAMA"/>
    <s v="PROLIA"/>
    <x v="12"/>
    <x v="6"/>
    <x v="0"/>
    <x v="1"/>
    <x v="17"/>
    <s v="SIN INFORMACION"/>
    <s v="VENTA"/>
    <d v="2018-05-02T00:00:00"/>
    <n v="1"/>
  </r>
  <r>
    <s v="CON PROGRAMA"/>
    <s v="PROLIA"/>
    <x v="12"/>
    <x v="40"/>
    <x v="5"/>
    <x v="1"/>
    <x v="17"/>
    <s v="SIN INFORMACION"/>
    <s v="VENTA"/>
    <d v="2018-05-02T00:00:00"/>
    <n v="1"/>
  </r>
  <r>
    <s v="CON PROGRAMA"/>
    <s v="PROLIA"/>
    <x v="12"/>
    <x v="40"/>
    <x v="5"/>
    <x v="1"/>
    <x v="17"/>
    <s v="DE LA PEÑA RODRIGUEZ MARIA DEL PILAR"/>
    <s v="VENTA"/>
    <d v="2018-05-02T00:00:00"/>
    <n v="1"/>
  </r>
  <r>
    <s v="CON PROGRAMA"/>
    <s v="PROLIA"/>
    <x v="12"/>
    <x v="66"/>
    <x v="5"/>
    <x v="1"/>
    <x v="17"/>
    <s v="BARRIENTOS ADRIAN"/>
    <s v="VENTA"/>
    <d v="2018-05-02T00:00:00"/>
    <n v="1"/>
  </r>
  <r>
    <s v="CON PROGRAMA"/>
    <s v="PROLIA"/>
    <x v="12"/>
    <x v="49"/>
    <x v="1"/>
    <x v="1"/>
    <x v="17"/>
    <s v="SIN INFORMACION"/>
    <s v="VENTA"/>
    <d v="2018-05-02T00:00:00"/>
    <n v="1"/>
  </r>
  <r>
    <s v="CON PROGRAMA"/>
    <s v="PROLIA"/>
    <x v="12"/>
    <x v="49"/>
    <x v="1"/>
    <x v="1"/>
    <x v="17"/>
    <s v="ROMERO JAIME URIEL"/>
    <s v="VENTA"/>
    <d v="2018-05-02T00:00:00"/>
    <n v="1"/>
  </r>
  <r>
    <s v="CON PROGRAMA"/>
    <s v="PROLIA"/>
    <x v="12"/>
    <x v="2"/>
    <x v="1"/>
    <x v="1"/>
    <x v="17"/>
    <s v="SIN INFORMACION"/>
    <s v="VENTA"/>
    <d v="2018-05-02T00:00:00"/>
    <n v="1"/>
  </r>
  <r>
    <s v="CON PROGRAMA"/>
    <s v="PROLIA"/>
    <x v="12"/>
    <x v="8"/>
    <x v="1"/>
    <x v="1"/>
    <x v="17"/>
    <s v="SIN INFORMACION"/>
    <s v="VENTA"/>
    <d v="2018-05-02T00:00:00"/>
    <n v="1"/>
  </r>
  <r>
    <s v="CON PROGRAMA"/>
    <s v="PROLIA"/>
    <x v="12"/>
    <x v="21"/>
    <x v="11"/>
    <x v="1"/>
    <x v="17"/>
    <s v="ROSEL CARLOS GONZALO"/>
    <s v="VENTA"/>
    <d v="2018-05-02T00:00:00"/>
    <n v="1"/>
  </r>
  <r>
    <s v="CON PROGRAMA"/>
    <s v="PROLIA"/>
    <x v="12"/>
    <x v="19"/>
    <x v="9"/>
    <x v="1"/>
    <x v="17"/>
    <s v="SIN INFORMACION"/>
    <s v="VENTA"/>
    <d v="2018-05-02T00:00:00"/>
    <n v="1"/>
  </r>
  <r>
    <s v="CON PROGRAMA"/>
    <s v="PROLIA"/>
    <x v="12"/>
    <x v="61"/>
    <x v="0"/>
    <x v="1"/>
    <x v="17"/>
    <s v="GARCIA GONZALO"/>
    <s v="VENTA"/>
    <d v="2018-05-02T00:00:00"/>
    <n v="1"/>
  </r>
  <r>
    <s v="CON PROGRAMA"/>
    <s v="PROLIA"/>
    <x v="12"/>
    <x v="69"/>
    <x v="6"/>
    <x v="1"/>
    <x v="17"/>
    <s v="SIN INFORMACION"/>
    <s v="VENTA"/>
    <d v="2018-05-02T00:00:00"/>
    <n v="1"/>
  </r>
  <r>
    <s v="SIN PROGRAMA"/>
    <s v="PROLIA"/>
    <x v="12"/>
    <x v="76"/>
    <x v="0"/>
    <x v="1"/>
    <x v="2"/>
    <s v="SIN INFORMACION"/>
    <s v="VENTA"/>
    <d v="2018-05-03T00:00:00"/>
    <n v="1"/>
  </r>
  <r>
    <s v="SIN PROGRAMA"/>
    <s v="PROLIA"/>
    <x v="12"/>
    <x v="26"/>
    <x v="14"/>
    <x v="0"/>
    <x v="118"/>
    <s v="SIN INFORMACION"/>
    <s v="VENTA"/>
    <d v="2018-05-03T00:00:00"/>
    <n v="1"/>
  </r>
  <r>
    <s v="SIN PROGRAMA"/>
    <s v="PROLIA"/>
    <x v="12"/>
    <x v="54"/>
    <x v="0"/>
    <x v="1"/>
    <x v="2"/>
    <s v="SIN INFORMACION"/>
    <s v="VENTA"/>
    <d v="2018-05-03T00:00:00"/>
    <n v="1"/>
  </r>
  <r>
    <s v="SIN PROGRAMA"/>
    <s v="PROLIA"/>
    <x v="12"/>
    <x v="54"/>
    <x v="0"/>
    <x v="1"/>
    <x v="2"/>
    <s v="SIN INFORMACION"/>
    <s v="VENTA"/>
    <d v="2018-05-03T00:00:00"/>
    <n v="1"/>
  </r>
  <r>
    <s v="SIN PROGRAMA"/>
    <s v="PROLIA"/>
    <x v="12"/>
    <x v="68"/>
    <x v="0"/>
    <x v="2"/>
    <x v="41"/>
    <s v="SIN INFORMACION"/>
    <s v="VENTA"/>
    <d v="2018-05-03T00:00:00"/>
    <n v="1"/>
  </r>
  <r>
    <s v="SIN PROGRAMA"/>
    <s v="PROLIA"/>
    <x v="12"/>
    <x v="84"/>
    <x v="23"/>
    <x v="1"/>
    <x v="2"/>
    <s v="SIN INFORMACION"/>
    <s v="VENTA"/>
    <d v="2018-05-03T00:00:00"/>
    <n v="1"/>
  </r>
  <r>
    <s v="SIN PROGRAMA"/>
    <s v="PROLIA"/>
    <x v="12"/>
    <x v="82"/>
    <x v="15"/>
    <x v="1"/>
    <x v="2"/>
    <s v="SIN INFORMACION"/>
    <s v="VENTA"/>
    <d v="2018-05-03T00:00:00"/>
    <n v="1"/>
  </r>
  <r>
    <s v="SIN PROGRAMA"/>
    <s v="PROLIA"/>
    <x v="12"/>
    <x v="43"/>
    <x v="23"/>
    <x v="1"/>
    <x v="2"/>
    <s v="SIN INFORMACION"/>
    <s v="VENTA"/>
    <d v="2018-05-03T00:00:00"/>
    <n v="1"/>
  </r>
  <r>
    <s v="SIN PROGRAMA"/>
    <s v="PROLIA"/>
    <x v="12"/>
    <x v="22"/>
    <x v="12"/>
    <x v="1"/>
    <x v="2"/>
    <s v="SIN INFORMACION"/>
    <s v="VENTA"/>
    <d v="2018-05-03T00:00:00"/>
    <n v="1"/>
  </r>
  <r>
    <s v="SIN PROGRAMA"/>
    <s v="PROLIA"/>
    <x v="12"/>
    <x v="5"/>
    <x v="2"/>
    <x v="1"/>
    <x v="2"/>
    <s v="SIN INFORMACION"/>
    <s v="VENTA"/>
    <d v="2018-05-03T00:00:00"/>
    <n v="1"/>
  </r>
  <r>
    <s v="SIN PROGRAMA"/>
    <s v="PROLIA"/>
    <x v="12"/>
    <x v="9"/>
    <x v="4"/>
    <x v="2"/>
    <x v="26"/>
    <s v="PEREZ OLGA"/>
    <s v="VENTA"/>
    <d v="2018-05-03T00:00:00"/>
    <n v="1"/>
  </r>
  <r>
    <s v="SIN PROGRAMA"/>
    <s v="PROLIA"/>
    <x v="12"/>
    <x v="3"/>
    <x v="0"/>
    <x v="2"/>
    <x v="3"/>
    <s v="ENRIQUEZ LUIS ENRIQUE"/>
    <s v="VENTA"/>
    <d v="2018-05-03T00:00:00"/>
    <n v="5"/>
  </r>
  <r>
    <s v="SIN PROGRAMA"/>
    <s v="PROLIA"/>
    <x v="12"/>
    <x v="3"/>
    <x v="0"/>
    <x v="1"/>
    <x v="2"/>
    <s v="SIN INFORMACION"/>
    <s v="VENTA"/>
    <d v="2018-05-03T00:00:00"/>
    <n v="1"/>
  </r>
  <r>
    <s v="SIN PROGRAMA"/>
    <s v="PROLIA"/>
    <x v="12"/>
    <x v="66"/>
    <x v="5"/>
    <x v="1"/>
    <x v="17"/>
    <s v="BAEZA CAMACHO JOSE RAYMUNDO"/>
    <s v="VENTA"/>
    <d v="2018-05-03T00:00:00"/>
    <n v="1"/>
  </r>
  <r>
    <s v="SIN PROGRAMA"/>
    <s v="PROLIA"/>
    <x v="12"/>
    <x v="50"/>
    <x v="0"/>
    <x v="1"/>
    <x v="2"/>
    <s v="SIN INFORMACION"/>
    <s v="VENTA"/>
    <d v="2018-05-03T00:00:00"/>
    <n v="1"/>
  </r>
  <r>
    <s v="SIN PROGRAMA"/>
    <s v="PROLIA"/>
    <x v="12"/>
    <x v="2"/>
    <x v="1"/>
    <x v="1"/>
    <x v="2"/>
    <s v="SIN INFORMACION"/>
    <s v="VENTA"/>
    <d v="2018-05-03T00:00:00"/>
    <n v="1"/>
  </r>
  <r>
    <s v="SIN PROGRAMA"/>
    <s v="PROLIA"/>
    <x v="12"/>
    <x v="2"/>
    <x v="1"/>
    <x v="1"/>
    <x v="2"/>
    <s v="SIN INFORMACION"/>
    <s v="VENTA"/>
    <d v="2018-05-03T00:00:00"/>
    <n v="1"/>
  </r>
  <r>
    <s v="SIN PROGRAMA"/>
    <s v="PROLIA"/>
    <x v="12"/>
    <x v="2"/>
    <x v="1"/>
    <x v="1"/>
    <x v="2"/>
    <s v="SIN INFORMACION"/>
    <s v="VENTA"/>
    <d v="2018-05-03T00:00:00"/>
    <n v="1"/>
  </r>
  <r>
    <s v="SIN PROGRAMA"/>
    <s v="PROLIA"/>
    <x v="12"/>
    <x v="2"/>
    <x v="1"/>
    <x v="1"/>
    <x v="17"/>
    <s v="LOPEZ JESUS ALBERTO"/>
    <s v="VENTA"/>
    <d v="2018-05-03T00:00:00"/>
    <n v="1"/>
  </r>
  <r>
    <s v="SIN PROGRAMA"/>
    <s v="PROLIA"/>
    <x v="12"/>
    <x v="13"/>
    <x v="0"/>
    <x v="1"/>
    <x v="2"/>
    <s v="SIN INFORMACION"/>
    <s v="VENTA"/>
    <d v="2018-05-03T00:00:00"/>
    <n v="1"/>
  </r>
  <r>
    <s v="SIN PROGRAMA"/>
    <s v="PROLIA"/>
    <x v="12"/>
    <x v="15"/>
    <x v="6"/>
    <x v="1"/>
    <x v="2"/>
    <s v="SIN INFORMACION"/>
    <s v="VENTA"/>
    <d v="2018-05-03T00:00:00"/>
    <n v="1"/>
  </r>
  <r>
    <s v="SIN PROGRAMA"/>
    <s v="PROLIA"/>
    <x v="12"/>
    <x v="15"/>
    <x v="6"/>
    <x v="1"/>
    <x v="2"/>
    <s v="SIN INFORMACION"/>
    <s v="VENTA"/>
    <d v="2018-05-03T00:00:00"/>
    <n v="1"/>
  </r>
  <r>
    <s v="SIN PROGRAMA"/>
    <s v="PROLIA"/>
    <x v="12"/>
    <x v="25"/>
    <x v="13"/>
    <x v="1"/>
    <x v="17"/>
    <s v="MARTINEZ ALICIA"/>
    <s v="VENTA"/>
    <d v="2018-05-03T00:00:00"/>
    <n v="1"/>
  </r>
  <r>
    <s v="SIN PROGRAMA"/>
    <s v="PROLIA"/>
    <x v="12"/>
    <x v="44"/>
    <x v="13"/>
    <x v="2"/>
    <x v="95"/>
    <s v="SIN INFORMACION"/>
    <s v="VENTA"/>
    <d v="2018-05-03T00:00:00"/>
    <n v="1"/>
  </r>
  <r>
    <s v="SIN PROGRAMA"/>
    <s v="PROLIA"/>
    <x v="12"/>
    <x v="67"/>
    <x v="13"/>
    <x v="1"/>
    <x v="2"/>
    <s v="SIN INFORMACION"/>
    <s v="VENTA"/>
    <d v="2018-05-03T00:00:00"/>
    <n v="1"/>
  </r>
  <r>
    <s v="SIN PROGRAMA"/>
    <s v="PROLIA"/>
    <x v="12"/>
    <x v="67"/>
    <x v="13"/>
    <x v="1"/>
    <x v="2"/>
    <s v="SIN INFORMACION"/>
    <s v="VENTA"/>
    <d v="2018-05-03T00:00:00"/>
    <n v="1"/>
  </r>
  <r>
    <s v="SIN PROGRAMA"/>
    <s v="PROLIA"/>
    <x v="12"/>
    <x v="67"/>
    <x v="13"/>
    <x v="1"/>
    <x v="17"/>
    <s v="SILVA HERIBERTO"/>
    <s v="VENTA"/>
    <d v="2018-05-03T00:00:00"/>
    <n v="1"/>
  </r>
  <r>
    <s v="SIN PROGRAMA"/>
    <s v="PROLIA"/>
    <x v="12"/>
    <x v="36"/>
    <x v="21"/>
    <x v="1"/>
    <x v="2"/>
    <s v="SIN INFORMACION"/>
    <s v="VENTA"/>
    <d v="2018-05-03T00:00:00"/>
    <n v="1"/>
  </r>
  <r>
    <s v="SIN PROGRAMA"/>
    <s v="PROLIA"/>
    <x v="12"/>
    <x v="10"/>
    <x v="0"/>
    <x v="1"/>
    <x v="2"/>
    <s v="SIN INFORMACION"/>
    <s v="VENTA"/>
    <d v="2018-05-03T00:00:00"/>
    <n v="1"/>
  </r>
  <r>
    <s v="SIN PROGRAMA"/>
    <s v="PROLIA"/>
    <x v="12"/>
    <x v="23"/>
    <x v="3"/>
    <x v="1"/>
    <x v="2"/>
    <s v="SIN INFORMACION"/>
    <s v="VENTA"/>
    <d v="2018-05-03T00:00:00"/>
    <n v="1"/>
  </r>
  <r>
    <s v="SIN PROGRAMA"/>
    <s v="PROLIA"/>
    <x v="12"/>
    <x v="23"/>
    <x v="3"/>
    <x v="1"/>
    <x v="2"/>
    <s v="SIN INFORMACION"/>
    <s v="VENTA"/>
    <d v="2018-05-03T00:00:00"/>
    <n v="1"/>
  </r>
  <r>
    <s v="SIN PROGRAMA"/>
    <s v="PROLIA"/>
    <x v="12"/>
    <x v="16"/>
    <x v="7"/>
    <x v="2"/>
    <x v="41"/>
    <s v="SIN INFORMACION"/>
    <s v="VENTA"/>
    <d v="2018-05-03T00:00:00"/>
    <n v="1"/>
  </r>
  <r>
    <s v="SIN PROGRAMA"/>
    <s v="PROLIA"/>
    <x v="12"/>
    <x v="16"/>
    <x v="7"/>
    <x v="1"/>
    <x v="2"/>
    <s v="SIN INFORMACION"/>
    <s v="VENTA"/>
    <d v="2018-05-03T00:00:00"/>
    <n v="1"/>
  </r>
  <r>
    <s v="SIN PROGRAMA"/>
    <s v="PROLIA"/>
    <x v="12"/>
    <x v="17"/>
    <x v="8"/>
    <x v="2"/>
    <x v="37"/>
    <s v="PEDRAZA BARAJAS SERGIO"/>
    <s v="VENTA"/>
    <d v="2018-05-03T00:00:00"/>
    <n v="1"/>
  </r>
  <r>
    <s v="SIN PROGRAMA"/>
    <s v="PROLIA"/>
    <x v="12"/>
    <x v="17"/>
    <x v="8"/>
    <x v="1"/>
    <x v="2"/>
    <s v="SIN INFORMACION"/>
    <s v="VENTA"/>
    <d v="2018-05-03T00:00:00"/>
    <n v="1"/>
  </r>
  <r>
    <s v="SIN PROGRAMA"/>
    <s v="PROLIA"/>
    <x v="12"/>
    <x v="70"/>
    <x v="6"/>
    <x v="1"/>
    <x v="2"/>
    <s v="SIN INFORMACION"/>
    <s v="VENTA"/>
    <d v="2018-05-03T00:00:00"/>
    <n v="1"/>
  </r>
  <r>
    <s v="SIN PROGRAMA"/>
    <s v="PROLIA"/>
    <x v="12"/>
    <x v="70"/>
    <x v="6"/>
    <x v="1"/>
    <x v="2"/>
    <s v="SIN INFORMACION"/>
    <s v="VENTA"/>
    <d v="2018-05-03T00:00:00"/>
    <n v="1"/>
  </r>
  <r>
    <s v="SIN PROGRAMA"/>
    <s v="PROLIA"/>
    <x v="12"/>
    <x v="0"/>
    <x v="0"/>
    <x v="2"/>
    <x v="12"/>
    <s v="SIN INFORMACION"/>
    <s v="VENTA"/>
    <d v="2018-05-03T00:00:00"/>
    <n v="1"/>
  </r>
  <r>
    <s v="SIN PROGRAMA"/>
    <s v="PROLIA"/>
    <x v="12"/>
    <x v="85"/>
    <x v="21"/>
    <x v="1"/>
    <x v="2"/>
    <s v="SIN INFORMACION"/>
    <s v="VENTA"/>
    <d v="2018-05-03T00:00:00"/>
    <n v="1"/>
  </r>
  <r>
    <s v="SIN PROGRAMA"/>
    <s v="PROLIA"/>
    <x v="12"/>
    <x v="37"/>
    <x v="22"/>
    <x v="1"/>
    <x v="2"/>
    <s v="SIN INFORMACION"/>
    <s v="VENTA"/>
    <d v="2018-05-03T00:00:00"/>
    <n v="1"/>
  </r>
  <r>
    <s v="SIN PROGRAMA"/>
    <s v="PROLIA"/>
    <x v="12"/>
    <x v="56"/>
    <x v="0"/>
    <x v="2"/>
    <x v="12"/>
    <s v="SIN INFORMACION"/>
    <s v="VENTA"/>
    <d v="2018-05-03T00:00:00"/>
    <n v="1"/>
  </r>
  <r>
    <s v="SIN PROGRAMA"/>
    <s v="PROLIA"/>
    <x v="12"/>
    <x v="59"/>
    <x v="26"/>
    <x v="1"/>
    <x v="2"/>
    <s v="SIN INFORMACION"/>
    <s v="VENTA"/>
    <d v="2018-05-03T00:00:00"/>
    <n v="1"/>
  </r>
  <r>
    <s v="SIN PROGRAMA"/>
    <s v="PROLIA"/>
    <x v="12"/>
    <x v="59"/>
    <x v="26"/>
    <x v="1"/>
    <x v="2"/>
    <s v="SIN INFORMACION"/>
    <s v="VENTA"/>
    <d v="2018-05-03T00:00:00"/>
    <n v="1"/>
  </r>
  <r>
    <s v="SIN PROGRAMA"/>
    <s v="PROLIA"/>
    <x v="12"/>
    <x v="34"/>
    <x v="19"/>
    <x v="1"/>
    <x v="2"/>
    <s v="SIN INFORMACION"/>
    <s v="VENTA"/>
    <d v="2018-05-03T00:00:00"/>
    <n v="1"/>
  </r>
  <r>
    <s v="SIN PROGRAMA"/>
    <s v="PROLIA"/>
    <x v="12"/>
    <x v="69"/>
    <x v="6"/>
    <x v="1"/>
    <x v="2"/>
    <s v="SIN INFORMACION"/>
    <s v="VENTA"/>
    <d v="2018-05-03T00:00:00"/>
    <n v="1"/>
  </r>
  <r>
    <s v="CON PROGRAMA"/>
    <s v="PROLIA"/>
    <x v="12"/>
    <x v="20"/>
    <x v="10"/>
    <x v="1"/>
    <x v="17"/>
    <s v="SIN INFORMACION"/>
    <s v="VENTA"/>
    <d v="2018-05-03T00:00:00"/>
    <n v="1"/>
  </r>
  <r>
    <s v="CON PROGRAMA"/>
    <s v="PROLIA"/>
    <x v="12"/>
    <x v="20"/>
    <x v="10"/>
    <x v="1"/>
    <x v="17"/>
    <s v="SIN INFORMACION"/>
    <s v="VENTA"/>
    <d v="2018-05-03T00:00:00"/>
    <n v="1"/>
  </r>
  <r>
    <s v="CON PROGRAMA"/>
    <s v="PROLIA"/>
    <x v="12"/>
    <x v="14"/>
    <x v="1"/>
    <x v="1"/>
    <x v="17"/>
    <s v="SIN INFORMACION"/>
    <s v="VENTA"/>
    <d v="2018-05-03T00:00:00"/>
    <n v="1"/>
  </r>
  <r>
    <s v="CON PROGRAMA"/>
    <s v="PROLIA"/>
    <x v="12"/>
    <x v="43"/>
    <x v="23"/>
    <x v="1"/>
    <x v="17"/>
    <s v="SIN INFORMACION"/>
    <s v="VENTA"/>
    <d v="2018-05-03T00:00:00"/>
    <n v="1"/>
  </r>
  <r>
    <s v="CON PROGRAMA"/>
    <s v="PROLIA"/>
    <x v="12"/>
    <x v="6"/>
    <x v="0"/>
    <x v="1"/>
    <x v="17"/>
    <s v="ASSAD MORELL JOSE LUIS"/>
    <s v="VENTA"/>
    <d v="2018-05-03T00:00:00"/>
    <n v="1"/>
  </r>
  <r>
    <s v="CON PROGRAMA"/>
    <s v="PROLIA"/>
    <x v="12"/>
    <x v="66"/>
    <x v="5"/>
    <x v="1"/>
    <x v="17"/>
    <s v="HUERTA JOSE MIGUEL"/>
    <s v="VENTA"/>
    <d v="2018-05-03T00:00:00"/>
    <n v="1"/>
  </r>
  <r>
    <s v="CON PROGRAMA"/>
    <s v="PROLIA"/>
    <x v="12"/>
    <x v="66"/>
    <x v="5"/>
    <x v="1"/>
    <x v="17"/>
    <s v="MORALES RAMSES ALEJANDRO"/>
    <s v="VENTA"/>
    <d v="2018-05-03T00:00:00"/>
    <n v="1"/>
  </r>
  <r>
    <s v="CON PROGRAMA"/>
    <s v="PROLIA"/>
    <x v="12"/>
    <x v="12"/>
    <x v="5"/>
    <x v="1"/>
    <x v="17"/>
    <s v="MORGAN GILBERTO"/>
    <s v="VENTA"/>
    <d v="2018-05-03T00:00:00"/>
    <n v="1"/>
  </r>
  <r>
    <s v="CON PROGRAMA"/>
    <s v="PROLIA"/>
    <x v="12"/>
    <x v="12"/>
    <x v="5"/>
    <x v="1"/>
    <x v="17"/>
    <s v="PEREZ JUAN CARLOS"/>
    <s v="VENTA"/>
    <d v="2018-05-03T00:00:00"/>
    <n v="1"/>
  </r>
  <r>
    <s v="CON PROGRAMA"/>
    <s v="PROLIA"/>
    <x v="12"/>
    <x v="62"/>
    <x v="27"/>
    <x v="1"/>
    <x v="17"/>
    <s v="PAZ ALBERTO"/>
    <s v="VENTA"/>
    <d v="2018-05-03T00:00:00"/>
    <n v="1"/>
  </r>
  <r>
    <s v="CON PROGRAMA"/>
    <s v="PROLIA"/>
    <x v="12"/>
    <x v="62"/>
    <x v="27"/>
    <x v="1"/>
    <x v="17"/>
    <s v="MEZA ALFREDO"/>
    <s v="VENTA"/>
    <d v="2018-05-03T00:00:00"/>
    <n v="1"/>
  </r>
  <r>
    <s v="CON PROGRAMA"/>
    <s v="PROLIA"/>
    <x v="12"/>
    <x v="19"/>
    <x v="9"/>
    <x v="1"/>
    <x v="17"/>
    <s v="SIN INFORMACION"/>
    <s v="VENTA"/>
    <d v="2018-05-03T00:00:00"/>
    <n v="1"/>
  </r>
  <r>
    <s v="CON PROGRAMA"/>
    <s v="PROLIA"/>
    <x v="12"/>
    <x v="4"/>
    <x v="0"/>
    <x v="1"/>
    <x v="17"/>
    <s v="SIN INFORMACION"/>
    <s v="VENTA"/>
    <d v="2018-05-03T00:00:00"/>
    <n v="1"/>
  </r>
  <r>
    <s v="CON PROGRAMA"/>
    <s v="PROLIA"/>
    <x v="12"/>
    <x v="56"/>
    <x v="0"/>
    <x v="1"/>
    <x v="17"/>
    <s v="SIN INFORMACION"/>
    <s v="VENTA"/>
    <d v="2018-05-03T00:00:00"/>
    <n v="1"/>
  </r>
  <r>
    <s v="CON PROGRAMA"/>
    <s v="PROLIA"/>
    <x v="12"/>
    <x v="33"/>
    <x v="13"/>
    <x v="1"/>
    <x v="17"/>
    <s v="SIN INFORMACION"/>
    <s v="VENTA"/>
    <d v="2018-05-03T00:00:00"/>
    <n v="1"/>
  </r>
  <r>
    <s v="CON PROGRAMA"/>
    <s v="PROLIA"/>
    <x v="12"/>
    <x v="33"/>
    <x v="13"/>
    <x v="1"/>
    <x v="17"/>
    <s v="SIN INFORMACION"/>
    <s v="VENTA"/>
    <d v="2018-05-03T00:00:00"/>
    <n v="1"/>
  </r>
  <r>
    <s v="SIN PROGRAMA"/>
    <s v="PROLIA"/>
    <x v="12"/>
    <x v="76"/>
    <x v="0"/>
    <x v="1"/>
    <x v="2"/>
    <s v="SIN INFORMACION"/>
    <s v="VENTA"/>
    <d v="2018-05-04T00:00:00"/>
    <n v="1"/>
  </r>
  <r>
    <s v="SIN PROGRAMA"/>
    <s v="PROLIA"/>
    <x v="12"/>
    <x v="26"/>
    <x v="14"/>
    <x v="1"/>
    <x v="2"/>
    <s v="SIN INFORMACION"/>
    <s v="VENTA"/>
    <d v="2018-05-04T00:00:00"/>
    <n v="1"/>
  </r>
  <r>
    <s v="SIN PROGRAMA"/>
    <s v="PROLIA"/>
    <x v="12"/>
    <x v="54"/>
    <x v="0"/>
    <x v="1"/>
    <x v="2"/>
    <s v="SIN INFORMACION"/>
    <s v="VENTA"/>
    <d v="2018-05-04T00:00:00"/>
    <n v="1"/>
  </r>
  <r>
    <s v="SIN PROGRAMA"/>
    <s v="PROLIA"/>
    <x v="12"/>
    <x v="68"/>
    <x v="0"/>
    <x v="2"/>
    <x v="41"/>
    <s v="SIN INFORMACION"/>
    <s v="VENTA"/>
    <d v="2018-05-04T00:00:00"/>
    <n v="1"/>
  </r>
  <r>
    <s v="SIN PROGRAMA"/>
    <s v="PROLIA"/>
    <x v="12"/>
    <x v="31"/>
    <x v="0"/>
    <x v="1"/>
    <x v="2"/>
    <s v="SIN INFORMACION"/>
    <s v="VENTA"/>
    <d v="2018-05-04T00:00:00"/>
    <n v="1"/>
  </r>
  <r>
    <s v="SIN PROGRAMA"/>
    <s v="PROLIA"/>
    <x v="12"/>
    <x v="22"/>
    <x v="12"/>
    <x v="1"/>
    <x v="2"/>
    <s v="SIN INFORMACION"/>
    <s v="VENTA"/>
    <d v="2018-05-04T00:00:00"/>
    <n v="1"/>
  </r>
  <r>
    <s v="SIN PROGRAMA"/>
    <s v="PROLIA"/>
    <x v="12"/>
    <x v="6"/>
    <x v="0"/>
    <x v="1"/>
    <x v="2"/>
    <s v="SIN INFORMACION"/>
    <s v="VENTA"/>
    <d v="2018-05-04T00:00:00"/>
    <n v="1"/>
  </r>
  <r>
    <s v="SIN PROGRAMA"/>
    <s v="PROLIA"/>
    <x v="12"/>
    <x v="6"/>
    <x v="0"/>
    <x v="1"/>
    <x v="2"/>
    <s v="SIN INFORMACION"/>
    <s v="VENTA"/>
    <d v="2018-05-04T00:00:00"/>
    <n v="1"/>
  </r>
  <r>
    <s v="SIN PROGRAMA"/>
    <s v="PROLIA"/>
    <x v="12"/>
    <x v="9"/>
    <x v="4"/>
    <x v="1"/>
    <x v="2"/>
    <s v="SIN INFORMACION"/>
    <s v="VENTA"/>
    <d v="2018-05-04T00:00:00"/>
    <n v="1"/>
  </r>
  <r>
    <s v="SIN PROGRAMA"/>
    <s v="PROLIA"/>
    <x v="12"/>
    <x v="3"/>
    <x v="0"/>
    <x v="2"/>
    <x v="3"/>
    <s v="ENRIQUEZ LUIS ENRIQUE"/>
    <s v="VENTA"/>
    <d v="2018-05-04T00:00:00"/>
    <n v="6"/>
  </r>
  <r>
    <s v="SIN PROGRAMA"/>
    <s v="PROLIA"/>
    <x v="12"/>
    <x v="12"/>
    <x v="5"/>
    <x v="1"/>
    <x v="2"/>
    <s v="SIN INFORMACION"/>
    <s v="VENTA"/>
    <d v="2018-05-04T00:00:00"/>
    <n v="1"/>
  </r>
  <r>
    <s v="SIN PROGRAMA"/>
    <s v="PROLIA"/>
    <x v="12"/>
    <x v="27"/>
    <x v="15"/>
    <x v="1"/>
    <x v="2"/>
    <s v="SIN INFORMACION"/>
    <s v="VENTA"/>
    <d v="2018-05-04T00:00:00"/>
    <n v="1"/>
  </r>
  <r>
    <s v="SIN PROGRAMA"/>
    <s v="PROLIA"/>
    <x v="12"/>
    <x v="48"/>
    <x v="15"/>
    <x v="1"/>
    <x v="2"/>
    <s v="SIN INFORMACION"/>
    <s v="VENTA"/>
    <d v="2018-05-04T00:00:00"/>
    <n v="1"/>
  </r>
  <r>
    <s v="SIN PROGRAMA"/>
    <s v="PROLIA"/>
    <x v="12"/>
    <x v="49"/>
    <x v="1"/>
    <x v="1"/>
    <x v="2"/>
    <s v="SIN INFORMACION"/>
    <s v="VENTA"/>
    <d v="2018-05-04T00:00:00"/>
    <n v="1"/>
  </r>
  <r>
    <s v="SIN PROGRAMA"/>
    <s v="PROLIA"/>
    <x v="12"/>
    <x v="2"/>
    <x v="1"/>
    <x v="1"/>
    <x v="2"/>
    <s v="SIN INFORMACION"/>
    <s v="VENTA"/>
    <d v="2018-05-04T00:00:00"/>
    <n v="1"/>
  </r>
  <r>
    <s v="SIN PROGRAMA"/>
    <s v="PROLIA"/>
    <x v="12"/>
    <x v="2"/>
    <x v="1"/>
    <x v="1"/>
    <x v="2"/>
    <s v="SIN INFORMACION"/>
    <s v="VENTA"/>
    <d v="2018-05-04T00:00:00"/>
    <n v="1"/>
  </r>
  <r>
    <s v="SIN PROGRAMA"/>
    <s v="PROLIA"/>
    <x v="12"/>
    <x v="15"/>
    <x v="6"/>
    <x v="1"/>
    <x v="2"/>
    <s v="SIN INFORMACION"/>
    <s v="VENTA"/>
    <d v="2018-05-04T00:00:00"/>
    <n v="1"/>
  </r>
  <r>
    <s v="SIN PROGRAMA"/>
    <s v="PROLIA"/>
    <x v="12"/>
    <x v="15"/>
    <x v="6"/>
    <x v="1"/>
    <x v="2"/>
    <s v="SIN INFORMACION"/>
    <s v="VENTA"/>
    <d v="2018-05-04T00:00:00"/>
    <n v="1"/>
  </r>
  <r>
    <s v="SIN PROGRAMA"/>
    <s v="PROLIA"/>
    <x v="12"/>
    <x v="51"/>
    <x v="0"/>
    <x v="1"/>
    <x v="2"/>
    <s v="SIN INFORMACION"/>
    <s v="VENTA"/>
    <d v="2018-05-04T00:00:00"/>
    <n v="1"/>
  </r>
  <r>
    <s v="SIN PROGRAMA"/>
    <s v="PROLIA"/>
    <x v="12"/>
    <x v="23"/>
    <x v="3"/>
    <x v="1"/>
    <x v="2"/>
    <s v="SIN INFORMACION"/>
    <s v="VENTA"/>
    <d v="2018-05-04T00:00:00"/>
    <n v="1"/>
  </r>
  <r>
    <s v="SIN PROGRAMA"/>
    <s v="PROLIA"/>
    <x v="12"/>
    <x v="23"/>
    <x v="3"/>
    <x v="1"/>
    <x v="2"/>
    <s v="SIN INFORMACION"/>
    <s v="VENTA"/>
    <d v="2018-05-04T00:00:00"/>
    <n v="1"/>
  </r>
  <r>
    <s v="SIN PROGRAMA"/>
    <s v="PROLIA"/>
    <x v="12"/>
    <x v="23"/>
    <x v="3"/>
    <x v="1"/>
    <x v="17"/>
    <s v="SIN INFORMACION"/>
    <s v="VENTA"/>
    <d v="2018-05-04T00:00:00"/>
    <n v="1"/>
  </r>
  <r>
    <s v="SIN PROGRAMA"/>
    <s v="PROLIA"/>
    <x v="12"/>
    <x v="24"/>
    <x v="3"/>
    <x v="2"/>
    <x v="12"/>
    <s v="SIN INFORMACION"/>
    <s v="VENTA"/>
    <d v="2018-05-04T00:00:00"/>
    <n v="1"/>
  </r>
  <r>
    <s v="SIN PROGRAMA"/>
    <s v="PROLIA"/>
    <x v="12"/>
    <x v="29"/>
    <x v="17"/>
    <x v="1"/>
    <x v="2"/>
    <s v="SIN INFORMACION"/>
    <s v="VENTA"/>
    <d v="2018-05-04T00:00:00"/>
    <n v="1"/>
  </r>
  <r>
    <s v="SIN PROGRAMA"/>
    <s v="PROLIA"/>
    <x v="12"/>
    <x v="19"/>
    <x v="9"/>
    <x v="1"/>
    <x v="2"/>
    <s v="SIN INFORMACION"/>
    <s v="VENTA"/>
    <d v="2018-05-04T00:00:00"/>
    <n v="1"/>
  </r>
  <r>
    <s v="SIN PROGRAMA"/>
    <s v="PROLIA"/>
    <x v="12"/>
    <x v="75"/>
    <x v="29"/>
    <x v="1"/>
    <x v="2"/>
    <s v="SIN INFORMACION"/>
    <s v="VENTA"/>
    <d v="2018-05-04T00:00:00"/>
    <n v="1"/>
  </r>
  <r>
    <s v="SIN PROGRAMA"/>
    <s v="PROLIA"/>
    <x v="12"/>
    <x v="0"/>
    <x v="0"/>
    <x v="2"/>
    <x v="31"/>
    <s v="SIN INFORMACION"/>
    <s v="VENTA"/>
    <d v="2018-05-04T00:00:00"/>
    <n v="1"/>
  </r>
  <r>
    <s v="SIN PROGRAMA"/>
    <s v="PROLIA"/>
    <x v="12"/>
    <x v="4"/>
    <x v="0"/>
    <x v="1"/>
    <x v="17"/>
    <s v="SIN INFORMACION"/>
    <s v="VENTA"/>
    <d v="2018-05-04T00:00:00"/>
    <n v="1"/>
  </r>
  <r>
    <s v="SIN PROGRAMA"/>
    <s v="PROLIA"/>
    <x v="12"/>
    <x v="42"/>
    <x v="0"/>
    <x v="2"/>
    <x v="44"/>
    <s v="SOBREVILLA CALVO PEDRO DE JESUS"/>
    <s v="VENTA"/>
    <d v="2018-05-04T00:00:00"/>
    <n v="1"/>
  </r>
  <r>
    <s v="SIN PROGRAMA"/>
    <s v="PROLIA"/>
    <x v="12"/>
    <x v="52"/>
    <x v="25"/>
    <x v="1"/>
    <x v="2"/>
    <s v="SIN INFORMACION"/>
    <s v="VENTA"/>
    <d v="2018-05-04T00:00:00"/>
    <n v="1"/>
  </r>
  <r>
    <s v="SIN PROGRAMA"/>
    <s v="PROLIA"/>
    <x v="12"/>
    <x v="37"/>
    <x v="22"/>
    <x v="2"/>
    <x v="5"/>
    <s v="ROJAS OCTAVIO"/>
    <s v="VENTA"/>
    <d v="2018-05-04T00:00:00"/>
    <n v="1"/>
  </r>
  <r>
    <s v="SIN PROGRAMA"/>
    <s v="PROLIA"/>
    <x v="12"/>
    <x v="37"/>
    <x v="22"/>
    <x v="1"/>
    <x v="2"/>
    <s v="SIN INFORMACION"/>
    <s v="VENTA"/>
    <d v="2018-05-04T00:00:00"/>
    <n v="1"/>
  </r>
  <r>
    <s v="SIN PROGRAMA"/>
    <s v="PROLIA"/>
    <x v="12"/>
    <x v="61"/>
    <x v="0"/>
    <x v="1"/>
    <x v="2"/>
    <s v="SIN INFORMACION"/>
    <s v="VENTA"/>
    <d v="2018-05-04T00:00:00"/>
    <n v="1"/>
  </r>
  <r>
    <s v="SIN PROGRAMA"/>
    <s v="PROLIA"/>
    <x v="12"/>
    <x v="69"/>
    <x v="6"/>
    <x v="1"/>
    <x v="2"/>
    <s v="SIN INFORMACION"/>
    <s v="VENTA"/>
    <d v="2018-05-04T00:00:00"/>
    <n v="1"/>
  </r>
  <r>
    <s v="CON PROGRAMA"/>
    <s v="PROLIA"/>
    <x v="12"/>
    <x v="43"/>
    <x v="23"/>
    <x v="1"/>
    <x v="17"/>
    <s v="MADRID CESAR"/>
    <s v="VENTA"/>
    <d v="2018-05-04T00:00:00"/>
    <n v="1"/>
  </r>
  <r>
    <s v="CON PROGRAMA"/>
    <s v="PROLIA"/>
    <x v="12"/>
    <x v="12"/>
    <x v="5"/>
    <x v="1"/>
    <x v="17"/>
    <s v="SIN INFORMACION"/>
    <s v="VENTA"/>
    <d v="2018-05-04T00:00:00"/>
    <n v="1"/>
  </r>
  <r>
    <s v="CON PROGRAMA"/>
    <s v="PROLIA"/>
    <x v="12"/>
    <x v="12"/>
    <x v="5"/>
    <x v="1"/>
    <x v="17"/>
    <s v="MACIEL LUZ ELBA"/>
    <s v="VENTA"/>
    <d v="2018-05-04T00:00:00"/>
    <n v="1"/>
  </r>
  <r>
    <s v="CON PROGRAMA"/>
    <s v="PROLIA"/>
    <x v="12"/>
    <x v="21"/>
    <x v="11"/>
    <x v="1"/>
    <x v="17"/>
    <s v="SIN INFORMACION"/>
    <s v="VENTA"/>
    <d v="2018-05-04T00:00:00"/>
    <n v="1"/>
  </r>
  <r>
    <s v="CON PROGRAMA"/>
    <s v="PROLIA"/>
    <x v="12"/>
    <x v="44"/>
    <x v="13"/>
    <x v="1"/>
    <x v="17"/>
    <s v="TAMEZ DAVID ANUAR"/>
    <s v="VENTA"/>
    <d v="2018-05-04T00:00:00"/>
    <n v="1"/>
  </r>
  <r>
    <s v="CON PROGRAMA"/>
    <s v="PROLIA"/>
    <x v="12"/>
    <x v="44"/>
    <x v="13"/>
    <x v="1"/>
    <x v="17"/>
    <s v="BAUTISTA MEDINA MARIO ARTURO"/>
    <s v="VENTA"/>
    <d v="2018-05-04T00:00:00"/>
    <n v="1"/>
  </r>
  <r>
    <s v="CON PROGRAMA"/>
    <s v="PROLIA"/>
    <x v="12"/>
    <x v="24"/>
    <x v="3"/>
    <x v="1"/>
    <x v="17"/>
    <s v="SIN INFORMACION"/>
    <s v="VENTA"/>
    <d v="2018-05-04T00:00:00"/>
    <n v="1"/>
  </r>
  <r>
    <s v="CON PROGRAMA"/>
    <s v="PROLIA"/>
    <x v="12"/>
    <x v="37"/>
    <x v="22"/>
    <x v="1"/>
    <x v="17"/>
    <s v="ZAMUDIO SALVADOR"/>
    <s v="VENTA"/>
    <d v="2018-05-04T00:00:00"/>
    <n v="1"/>
  </r>
  <r>
    <s v="SIN PROGRAMA"/>
    <s v="PROLIA"/>
    <x v="12"/>
    <x v="82"/>
    <x v="15"/>
    <x v="1"/>
    <x v="2"/>
    <s v="SIN INFORMACION"/>
    <s v="VENTA"/>
    <d v="2018-05-05T00:00:00"/>
    <n v="1"/>
  </r>
  <r>
    <s v="SIN PROGRAMA"/>
    <s v="PROLIA"/>
    <x v="12"/>
    <x v="28"/>
    <x v="16"/>
    <x v="1"/>
    <x v="2"/>
    <s v="SIN INFORMACION"/>
    <s v="VENTA"/>
    <d v="2018-05-05T00:00:00"/>
    <n v="1"/>
  </r>
  <r>
    <s v="SIN PROGRAMA"/>
    <s v="PROLIA"/>
    <x v="12"/>
    <x v="40"/>
    <x v="5"/>
    <x v="1"/>
    <x v="2"/>
    <s v="SIN INFORMACION"/>
    <s v="VENTA"/>
    <d v="2018-05-05T00:00:00"/>
    <n v="1"/>
  </r>
  <r>
    <s v="SIN PROGRAMA"/>
    <s v="PROLIA"/>
    <x v="12"/>
    <x v="2"/>
    <x v="1"/>
    <x v="1"/>
    <x v="2"/>
    <s v="SIN INFORMACION"/>
    <s v="VENTA"/>
    <d v="2018-05-05T00:00:00"/>
    <n v="1"/>
  </r>
  <r>
    <s v="SIN PROGRAMA"/>
    <s v="PROLIA"/>
    <x v="12"/>
    <x v="44"/>
    <x v="13"/>
    <x v="2"/>
    <x v="5"/>
    <s v="VILLARREAL JOSE RAMON"/>
    <s v="VENTA"/>
    <d v="2018-05-05T00:00:00"/>
    <n v="1"/>
  </r>
  <r>
    <s v="SIN PROGRAMA"/>
    <s v="PROLIA"/>
    <x v="12"/>
    <x v="44"/>
    <x v="13"/>
    <x v="1"/>
    <x v="2"/>
    <s v="SIN INFORMACION"/>
    <s v="VENTA"/>
    <d v="2018-05-05T00:00:00"/>
    <n v="1"/>
  </r>
  <r>
    <s v="SIN PROGRAMA"/>
    <s v="PROLIA"/>
    <x v="12"/>
    <x v="44"/>
    <x v="13"/>
    <x v="1"/>
    <x v="2"/>
    <s v="SIN INFORMACION"/>
    <s v="VENTA"/>
    <d v="2018-05-05T00:00:00"/>
    <n v="1"/>
  </r>
  <r>
    <s v="SIN PROGRAMA"/>
    <s v="PROLIA"/>
    <x v="12"/>
    <x v="62"/>
    <x v="27"/>
    <x v="1"/>
    <x v="2"/>
    <s v="SIN INFORMACION"/>
    <s v="VENTA"/>
    <d v="2018-05-05T00:00:00"/>
    <n v="1"/>
  </r>
  <r>
    <s v="SIN PROGRAMA"/>
    <s v="PROLIA"/>
    <x v="12"/>
    <x v="16"/>
    <x v="7"/>
    <x v="1"/>
    <x v="2"/>
    <s v="SIN INFORMACION"/>
    <s v="VENTA"/>
    <d v="2018-05-05T00:00:00"/>
    <n v="1"/>
  </r>
  <r>
    <s v="SIN PROGRAMA"/>
    <s v="PROLIA"/>
    <x v="12"/>
    <x v="19"/>
    <x v="9"/>
    <x v="2"/>
    <x v="12"/>
    <s v="SIN INFORMACION"/>
    <s v="VENTA"/>
    <d v="2018-05-05T00:00:00"/>
    <n v="1"/>
  </r>
  <r>
    <s v="SIN PROGRAMA"/>
    <s v="PROLIA"/>
    <x v="12"/>
    <x v="17"/>
    <x v="8"/>
    <x v="1"/>
    <x v="2"/>
    <s v="SIN INFORMACION"/>
    <s v="VENTA"/>
    <d v="2018-05-05T00:00:00"/>
    <n v="1"/>
  </r>
  <r>
    <s v="SIN PROGRAMA"/>
    <s v="PROLIA"/>
    <x v="12"/>
    <x v="75"/>
    <x v="29"/>
    <x v="1"/>
    <x v="2"/>
    <s v="SIN INFORMACION"/>
    <s v="VENTA"/>
    <d v="2018-05-05T00:00:00"/>
    <n v="1"/>
  </r>
  <r>
    <s v="SIN PROGRAMA"/>
    <s v="PROLIA"/>
    <x v="12"/>
    <x v="70"/>
    <x v="6"/>
    <x v="1"/>
    <x v="2"/>
    <s v="SIN INFORMACION"/>
    <s v="VENTA"/>
    <d v="2018-05-05T00:00:00"/>
    <n v="1"/>
  </r>
  <r>
    <s v="SIN PROGRAMA"/>
    <s v="PROLIA"/>
    <x v="12"/>
    <x v="70"/>
    <x v="6"/>
    <x v="1"/>
    <x v="2"/>
    <s v="SIN INFORMACION"/>
    <s v="VENTA"/>
    <d v="2018-05-05T00:00:00"/>
    <n v="1"/>
  </r>
  <r>
    <s v="SIN PROGRAMA"/>
    <s v="PROLIA"/>
    <x v="12"/>
    <x v="46"/>
    <x v="8"/>
    <x v="1"/>
    <x v="2"/>
    <s v="SIN INFORMACION"/>
    <s v="VENTA"/>
    <d v="2018-05-05T00:00:00"/>
    <n v="1"/>
  </r>
  <r>
    <s v="SIN PROGRAMA"/>
    <s v="PROLIA"/>
    <x v="12"/>
    <x v="37"/>
    <x v="22"/>
    <x v="1"/>
    <x v="2"/>
    <s v="SIN INFORMACION"/>
    <s v="VENTA"/>
    <d v="2018-05-05T00:00:00"/>
    <n v="1"/>
  </r>
  <r>
    <s v="SIN PROGRAMA"/>
    <s v="PROLIA"/>
    <x v="12"/>
    <x v="59"/>
    <x v="26"/>
    <x v="1"/>
    <x v="119"/>
    <s v="SIN INFORMACION"/>
    <s v="VENTA"/>
    <d v="2018-05-05T00:00:00"/>
    <n v="1"/>
  </r>
  <r>
    <s v="SIN PROGRAMA"/>
    <s v="PROLIA"/>
    <x v="12"/>
    <x v="34"/>
    <x v="19"/>
    <x v="0"/>
    <x v="117"/>
    <s v="SIN INFORMACION"/>
    <s v="VENTA"/>
    <d v="2018-05-05T00:00:00"/>
    <n v="1"/>
  </r>
  <r>
    <s v="CON PROGRAMA"/>
    <s v="PROLIA"/>
    <x v="12"/>
    <x v="66"/>
    <x v="5"/>
    <x v="1"/>
    <x v="17"/>
    <s v="SIN INFORMACION"/>
    <s v="VENTA"/>
    <d v="2018-05-05T00:00:00"/>
    <n v="1"/>
  </r>
  <r>
    <s v="CON PROGRAMA"/>
    <s v="PROLIA"/>
    <x v="12"/>
    <x v="66"/>
    <x v="5"/>
    <x v="1"/>
    <x v="17"/>
    <s v="ALONSO J JESUS"/>
    <s v="VENTA"/>
    <d v="2018-05-05T00:00:00"/>
    <n v="1"/>
  </r>
  <r>
    <s v="CON PROGRAMA"/>
    <s v="PROLIA"/>
    <x v="12"/>
    <x v="66"/>
    <x v="5"/>
    <x v="1"/>
    <x v="17"/>
    <s v="VELASCO LEGOFF CARLOS"/>
    <s v="VENTA"/>
    <d v="2018-05-05T00:00:00"/>
    <n v="1"/>
  </r>
  <r>
    <s v="CON PROGRAMA"/>
    <s v="PROLIA"/>
    <x v="12"/>
    <x v="44"/>
    <x v="13"/>
    <x v="1"/>
    <x v="17"/>
    <s v="DIAZ DE LEON ENRIQUE"/>
    <s v="VENTA"/>
    <d v="2018-05-05T00:00:00"/>
    <n v="1"/>
  </r>
  <r>
    <s v="CON PROGRAMA"/>
    <s v="PROLIA"/>
    <x v="12"/>
    <x v="10"/>
    <x v="0"/>
    <x v="1"/>
    <x v="17"/>
    <s v="SIN INFORMACION"/>
    <s v="VENTA"/>
    <d v="2018-05-05T00:00:00"/>
    <n v="1"/>
  </r>
  <r>
    <s v="CON PROGRAMA"/>
    <s v="PROLIA"/>
    <x v="12"/>
    <x v="17"/>
    <x v="8"/>
    <x v="1"/>
    <x v="17"/>
    <s v="TINAJERO NIETO LIZBET"/>
    <s v="VENTA"/>
    <d v="2018-05-05T00:00:00"/>
    <n v="1"/>
  </r>
  <r>
    <s v="CON PROGRAMA"/>
    <s v="PROLIA"/>
    <x v="12"/>
    <x v="33"/>
    <x v="13"/>
    <x v="1"/>
    <x v="17"/>
    <s v="SIN INFORMACION"/>
    <s v="VENTA"/>
    <d v="2018-05-05T00:00:00"/>
    <n v="1"/>
  </r>
  <r>
    <s v="CON PROGRAMA"/>
    <s v="PROLIA"/>
    <x v="12"/>
    <x v="61"/>
    <x v="0"/>
    <x v="1"/>
    <x v="17"/>
    <s v="MACIAS SALVADOR ISRAEL"/>
    <s v="VENTA"/>
    <d v="2018-05-05T00:00:00"/>
    <n v="1"/>
  </r>
  <r>
    <s v="SIN PROGRAMA"/>
    <s v="PROLIA"/>
    <x v="12"/>
    <x v="22"/>
    <x v="12"/>
    <x v="1"/>
    <x v="2"/>
    <s v="SIN INFORMACION"/>
    <s v="VENTA"/>
    <d v="2018-05-06T00:00:00"/>
    <n v="1"/>
  </r>
  <r>
    <s v="SIN PROGRAMA"/>
    <s v="PROLIA"/>
    <x v="12"/>
    <x v="12"/>
    <x v="5"/>
    <x v="1"/>
    <x v="2"/>
    <s v="SIN INFORMACION"/>
    <s v="VENTA"/>
    <d v="2018-05-06T00:00:00"/>
    <n v="1"/>
  </r>
  <r>
    <s v="SIN PROGRAMA"/>
    <s v="PROLIA"/>
    <x v="12"/>
    <x v="24"/>
    <x v="3"/>
    <x v="1"/>
    <x v="2"/>
    <s v="SIN INFORMACION"/>
    <s v="VENTA"/>
    <d v="2018-05-06T00:00:00"/>
    <n v="1"/>
  </r>
  <r>
    <s v="SIN PROGRAMA"/>
    <s v="PROLIA"/>
    <x v="12"/>
    <x v="37"/>
    <x v="22"/>
    <x v="1"/>
    <x v="2"/>
    <s v="SIN INFORMACION"/>
    <s v="VENTA"/>
    <d v="2018-05-06T00:00:00"/>
    <n v="1"/>
  </r>
  <r>
    <s v="SIN PROGRAMA"/>
    <s v="PROLIA"/>
    <x v="12"/>
    <x v="26"/>
    <x v="14"/>
    <x v="1"/>
    <x v="2"/>
    <s v="SIN INFORMACION"/>
    <s v="VENTA"/>
    <d v="2018-05-07T00:00:00"/>
    <n v="1"/>
  </r>
  <r>
    <s v="SIN PROGRAMA"/>
    <s v="PROLIA"/>
    <x v="12"/>
    <x v="54"/>
    <x v="0"/>
    <x v="1"/>
    <x v="2"/>
    <s v="SIN INFORMACION"/>
    <s v="VENTA"/>
    <d v="2018-05-07T00:00:00"/>
    <n v="1"/>
  </r>
  <r>
    <s v="SIN PROGRAMA"/>
    <s v="PROLIA"/>
    <x v="12"/>
    <x v="68"/>
    <x v="0"/>
    <x v="2"/>
    <x v="41"/>
    <s v="SIN INFORMACION"/>
    <s v="VENTA"/>
    <d v="2018-05-07T00:00:00"/>
    <n v="1"/>
  </r>
  <r>
    <s v="SIN PROGRAMA"/>
    <s v="PROLIA"/>
    <x v="12"/>
    <x v="20"/>
    <x v="10"/>
    <x v="1"/>
    <x v="2"/>
    <s v="SIN INFORMACION"/>
    <s v="VENTA"/>
    <d v="2018-05-07T00:00:00"/>
    <n v="1"/>
  </r>
  <r>
    <s v="SIN PROGRAMA"/>
    <s v="PROLIA"/>
    <x v="12"/>
    <x v="20"/>
    <x v="10"/>
    <x v="1"/>
    <x v="2"/>
    <s v="SIN INFORMACION"/>
    <s v="VENTA"/>
    <d v="2018-05-07T00:00:00"/>
    <n v="1"/>
  </r>
  <r>
    <s v="SIN PROGRAMA"/>
    <s v="PROLIA"/>
    <x v="12"/>
    <x v="84"/>
    <x v="23"/>
    <x v="1"/>
    <x v="2"/>
    <s v="SIN INFORMACION"/>
    <s v="VENTA"/>
    <d v="2018-05-07T00:00:00"/>
    <n v="1"/>
  </r>
  <r>
    <s v="SIN PROGRAMA"/>
    <s v="PROLIA"/>
    <x v="12"/>
    <x v="82"/>
    <x v="15"/>
    <x v="2"/>
    <x v="115"/>
    <s v="SIN INFORMACION"/>
    <s v="VENTA"/>
    <d v="2018-05-07T00:00:00"/>
    <n v="1"/>
  </r>
  <r>
    <s v="SIN PROGRAMA"/>
    <s v="PROLIA"/>
    <x v="12"/>
    <x v="82"/>
    <x v="15"/>
    <x v="1"/>
    <x v="2"/>
    <s v="SIN INFORMACION"/>
    <s v="VENTA"/>
    <d v="2018-05-07T00:00:00"/>
    <n v="1"/>
  </r>
  <r>
    <s v="SIN PROGRAMA"/>
    <s v="PROLIA"/>
    <x v="12"/>
    <x v="82"/>
    <x v="15"/>
    <x v="1"/>
    <x v="2"/>
    <s v="SIN INFORMACION"/>
    <s v="VENTA"/>
    <d v="2018-05-07T00:00:00"/>
    <n v="1"/>
  </r>
  <r>
    <s v="SIN PROGRAMA"/>
    <s v="PROLIA"/>
    <x v="12"/>
    <x v="82"/>
    <x v="15"/>
    <x v="1"/>
    <x v="2"/>
    <s v="SIN INFORMACION"/>
    <s v="VENTA"/>
    <d v="2018-05-07T00:00:00"/>
    <n v="1"/>
  </r>
  <r>
    <s v="SIN PROGRAMA"/>
    <s v="PROLIA"/>
    <x v="12"/>
    <x v="43"/>
    <x v="23"/>
    <x v="1"/>
    <x v="2"/>
    <s v="SIN INFORMACION"/>
    <s v="VENTA"/>
    <d v="2018-05-07T00:00:00"/>
    <n v="1"/>
  </r>
  <r>
    <s v="SIN PROGRAMA"/>
    <s v="PROLIA"/>
    <x v="12"/>
    <x v="22"/>
    <x v="12"/>
    <x v="1"/>
    <x v="2"/>
    <s v="SIN INFORMACION"/>
    <s v="VENTA"/>
    <d v="2018-05-07T00:00:00"/>
    <n v="1"/>
  </r>
  <r>
    <s v="SIN PROGRAMA"/>
    <s v="PROLIA"/>
    <x v="12"/>
    <x v="6"/>
    <x v="0"/>
    <x v="2"/>
    <x v="25"/>
    <s v="SIN INFORMACION"/>
    <s v="VENTA"/>
    <d v="2018-05-07T00:00:00"/>
    <n v="1"/>
  </r>
  <r>
    <s v="SIN PROGRAMA"/>
    <s v="PROLIA"/>
    <x v="12"/>
    <x v="40"/>
    <x v="5"/>
    <x v="2"/>
    <x v="27"/>
    <s v="SIN INFORMACION"/>
    <s v="VENTA"/>
    <d v="2018-05-07T00:00:00"/>
    <n v="1"/>
  </r>
  <r>
    <s v="SIN PROGRAMA"/>
    <s v="PROLIA"/>
    <x v="12"/>
    <x v="40"/>
    <x v="5"/>
    <x v="2"/>
    <x v="25"/>
    <s v="SIN INFORMACION"/>
    <s v="VENTA"/>
    <d v="2018-05-07T00:00:00"/>
    <n v="1"/>
  </r>
  <r>
    <s v="SIN PROGRAMA"/>
    <s v="PROLIA"/>
    <x v="12"/>
    <x v="40"/>
    <x v="5"/>
    <x v="2"/>
    <x v="37"/>
    <s v="OROZCO LUIS GERARDO"/>
    <s v="VENTA"/>
    <d v="2018-05-07T00:00:00"/>
    <n v="1"/>
  </r>
  <r>
    <s v="SIN PROGRAMA"/>
    <s v="PROLIA"/>
    <x v="12"/>
    <x v="40"/>
    <x v="5"/>
    <x v="1"/>
    <x v="2"/>
    <s v="SIN INFORMACION"/>
    <s v="VENTA"/>
    <d v="2018-05-07T00:00:00"/>
    <n v="1"/>
  </r>
  <r>
    <s v="SIN PROGRAMA"/>
    <s v="PROLIA"/>
    <x v="12"/>
    <x v="66"/>
    <x v="5"/>
    <x v="1"/>
    <x v="2"/>
    <s v="SIN INFORMACION"/>
    <s v="VENTA"/>
    <d v="2018-05-07T00:00:00"/>
    <n v="1"/>
  </r>
  <r>
    <s v="SIN PROGRAMA"/>
    <s v="PROLIA"/>
    <x v="12"/>
    <x v="12"/>
    <x v="5"/>
    <x v="1"/>
    <x v="2"/>
    <s v="SIN INFORMACION"/>
    <s v="VENTA"/>
    <d v="2018-05-07T00:00:00"/>
    <n v="1"/>
  </r>
  <r>
    <s v="SIN PROGRAMA"/>
    <s v="PROLIA"/>
    <x v="12"/>
    <x v="48"/>
    <x v="15"/>
    <x v="1"/>
    <x v="2"/>
    <s v="SIN INFORMACION"/>
    <s v="VENTA"/>
    <d v="2018-05-07T00:00:00"/>
    <n v="1"/>
  </r>
  <r>
    <s v="SIN PROGRAMA"/>
    <s v="PROLIA"/>
    <x v="12"/>
    <x v="48"/>
    <x v="15"/>
    <x v="1"/>
    <x v="2"/>
    <s v="SIN INFORMACION"/>
    <s v="VENTA"/>
    <d v="2018-05-07T00:00:00"/>
    <n v="1"/>
  </r>
  <r>
    <s v="SIN PROGRAMA"/>
    <s v="PROLIA"/>
    <x v="12"/>
    <x v="49"/>
    <x v="1"/>
    <x v="1"/>
    <x v="2"/>
    <s v="SIN INFORMACION"/>
    <s v="VENTA"/>
    <d v="2018-05-07T00:00:00"/>
    <n v="1"/>
  </r>
  <r>
    <s v="SIN PROGRAMA"/>
    <s v="PROLIA"/>
    <x v="12"/>
    <x v="2"/>
    <x v="1"/>
    <x v="1"/>
    <x v="2"/>
    <s v="SIN INFORMACION"/>
    <s v="VENTA"/>
    <d v="2018-05-07T00:00:00"/>
    <n v="1"/>
  </r>
  <r>
    <s v="SIN PROGRAMA"/>
    <s v="PROLIA"/>
    <x v="12"/>
    <x v="2"/>
    <x v="1"/>
    <x v="1"/>
    <x v="2"/>
    <s v="SIN INFORMACION"/>
    <s v="VENTA"/>
    <d v="2018-05-07T00:00:00"/>
    <n v="1"/>
  </r>
  <r>
    <s v="SIN PROGRAMA"/>
    <s v="PROLIA"/>
    <x v="12"/>
    <x v="71"/>
    <x v="2"/>
    <x v="2"/>
    <x v="26"/>
    <s v="GAYTAN BARRERA JOSE ALBERTO"/>
    <s v="VENTA"/>
    <d v="2018-05-07T00:00:00"/>
    <n v="1"/>
  </r>
  <r>
    <s v="SIN PROGRAMA"/>
    <s v="PROLIA"/>
    <x v="12"/>
    <x v="21"/>
    <x v="11"/>
    <x v="1"/>
    <x v="2"/>
    <s v="SIN INFORMACION"/>
    <s v="VENTA"/>
    <d v="2018-05-07T00:00:00"/>
    <n v="1"/>
  </r>
  <r>
    <s v="SIN PROGRAMA"/>
    <s v="PROLIA"/>
    <x v="12"/>
    <x v="21"/>
    <x v="11"/>
    <x v="1"/>
    <x v="2"/>
    <s v="SIN INFORMACION"/>
    <s v="VENTA"/>
    <d v="2018-05-07T00:00:00"/>
    <n v="1"/>
  </r>
  <r>
    <s v="SIN PROGRAMA"/>
    <s v="PROLIA"/>
    <x v="12"/>
    <x v="21"/>
    <x v="11"/>
    <x v="1"/>
    <x v="2"/>
    <s v="SIN INFORMACION"/>
    <s v="VENTA"/>
    <d v="2018-05-07T00:00:00"/>
    <n v="1"/>
  </r>
  <r>
    <s v="SIN PROGRAMA"/>
    <s v="PROLIA"/>
    <x v="12"/>
    <x v="15"/>
    <x v="6"/>
    <x v="1"/>
    <x v="2"/>
    <s v="SIN INFORMACION"/>
    <s v="VENTA"/>
    <d v="2018-05-07T00:00:00"/>
    <n v="1"/>
  </r>
  <r>
    <s v="SIN PROGRAMA"/>
    <s v="PROLIA"/>
    <x v="12"/>
    <x v="63"/>
    <x v="28"/>
    <x v="1"/>
    <x v="2"/>
    <s v="SIN INFORMACION"/>
    <s v="VENTA"/>
    <d v="2018-05-07T00:00:00"/>
    <n v="1"/>
  </r>
  <r>
    <s v="SIN PROGRAMA"/>
    <s v="PROLIA"/>
    <x v="12"/>
    <x v="72"/>
    <x v="0"/>
    <x v="1"/>
    <x v="2"/>
    <s v="SIN INFORMACION"/>
    <s v="VENTA"/>
    <d v="2018-05-07T00:00:00"/>
    <n v="1"/>
  </r>
  <r>
    <s v="SIN PROGRAMA"/>
    <s v="PROLIA"/>
    <x v="12"/>
    <x v="10"/>
    <x v="0"/>
    <x v="1"/>
    <x v="17"/>
    <s v="SAHAGUN JOSE ALBERTO"/>
    <s v="VENTA"/>
    <d v="2018-05-07T00:00:00"/>
    <n v="1"/>
  </r>
  <r>
    <s v="SIN PROGRAMA"/>
    <s v="PROLIA"/>
    <x v="12"/>
    <x v="7"/>
    <x v="3"/>
    <x v="1"/>
    <x v="17"/>
    <s v="CANO JORGE"/>
    <s v="VENTA"/>
    <d v="2018-05-07T00:00:00"/>
    <n v="1"/>
  </r>
  <r>
    <s v="SIN PROGRAMA"/>
    <s v="PROLIA"/>
    <x v="12"/>
    <x v="16"/>
    <x v="7"/>
    <x v="1"/>
    <x v="2"/>
    <s v="SIN INFORMACION"/>
    <s v="VENTA"/>
    <d v="2018-05-07T00:00:00"/>
    <n v="3"/>
  </r>
  <r>
    <s v="SIN PROGRAMA"/>
    <s v="PROLIA"/>
    <x v="12"/>
    <x v="39"/>
    <x v="9"/>
    <x v="1"/>
    <x v="2"/>
    <s v="SIN INFORMACION"/>
    <s v="VENTA"/>
    <d v="2018-05-07T00:00:00"/>
    <n v="1"/>
  </r>
  <r>
    <s v="SIN PROGRAMA"/>
    <s v="PROLIA"/>
    <x v="12"/>
    <x v="19"/>
    <x v="9"/>
    <x v="1"/>
    <x v="2"/>
    <s v="SIN INFORMACION"/>
    <s v="VENTA"/>
    <d v="2018-05-07T00:00:00"/>
    <n v="1"/>
  </r>
  <r>
    <s v="SIN PROGRAMA"/>
    <s v="PROLIA"/>
    <x v="12"/>
    <x v="70"/>
    <x v="6"/>
    <x v="2"/>
    <x v="12"/>
    <s v="SIN INFORMACION"/>
    <s v="VENTA"/>
    <d v="2018-05-07T00:00:00"/>
    <n v="1"/>
  </r>
  <r>
    <s v="SIN PROGRAMA"/>
    <s v="PROLIA"/>
    <x v="12"/>
    <x v="70"/>
    <x v="6"/>
    <x v="1"/>
    <x v="2"/>
    <s v="SIN INFORMACION"/>
    <s v="VENTA"/>
    <d v="2018-05-07T00:00:00"/>
    <n v="1"/>
  </r>
  <r>
    <s v="SIN PROGRAMA"/>
    <s v="PROLIA"/>
    <x v="12"/>
    <x v="42"/>
    <x v="0"/>
    <x v="2"/>
    <x v="12"/>
    <s v="SIN INFORMACION"/>
    <s v="VENTA"/>
    <d v="2018-05-07T00:00:00"/>
    <n v="1"/>
  </r>
  <r>
    <s v="SIN PROGRAMA"/>
    <s v="PROLIA"/>
    <x v="12"/>
    <x v="42"/>
    <x v="0"/>
    <x v="1"/>
    <x v="2"/>
    <s v="SIN INFORMACION"/>
    <s v="VENTA"/>
    <d v="2018-05-07T00:00:00"/>
    <n v="1"/>
  </r>
  <r>
    <s v="SIN PROGRAMA"/>
    <s v="PROLIA"/>
    <x v="12"/>
    <x v="30"/>
    <x v="8"/>
    <x v="1"/>
    <x v="2"/>
    <s v="SIN INFORMACION"/>
    <s v="VENTA"/>
    <d v="2018-05-07T00:00:00"/>
    <n v="1"/>
  </r>
  <r>
    <s v="SIN PROGRAMA"/>
    <s v="PROLIA"/>
    <x v="12"/>
    <x v="46"/>
    <x v="8"/>
    <x v="1"/>
    <x v="2"/>
    <s v="SIN INFORMACION"/>
    <s v="VENTA"/>
    <d v="2018-05-07T00:00:00"/>
    <n v="1"/>
  </r>
  <r>
    <s v="SIN PROGRAMA"/>
    <s v="PROLIA"/>
    <x v="12"/>
    <x v="52"/>
    <x v="25"/>
    <x v="1"/>
    <x v="2"/>
    <s v="SIN INFORMACION"/>
    <s v="VENTA"/>
    <d v="2018-05-07T00:00:00"/>
    <n v="1"/>
  </r>
  <r>
    <s v="SIN PROGRAMA"/>
    <s v="PROLIA"/>
    <x v="12"/>
    <x v="56"/>
    <x v="0"/>
    <x v="2"/>
    <x v="27"/>
    <s v="SIN INFORMACION"/>
    <s v="VENTA"/>
    <d v="2018-05-07T00:00:00"/>
    <n v="1"/>
  </r>
  <r>
    <s v="SIN PROGRAMA"/>
    <s v="PROLIA"/>
    <x v="12"/>
    <x v="59"/>
    <x v="26"/>
    <x v="1"/>
    <x v="2"/>
    <s v="SIN INFORMACION"/>
    <s v="VENTA"/>
    <d v="2018-05-07T00:00:00"/>
    <n v="1"/>
  </r>
  <r>
    <s v="SIN PROGRAMA"/>
    <s v="PROLIA"/>
    <x v="12"/>
    <x v="60"/>
    <x v="22"/>
    <x v="1"/>
    <x v="17"/>
    <s v="RUIZ MATILDE"/>
    <s v="VENTA"/>
    <d v="2018-05-07T00:00:00"/>
    <n v="1"/>
  </r>
  <r>
    <s v="SIN PROGRAMA"/>
    <s v="PROLIA"/>
    <x v="12"/>
    <x v="73"/>
    <x v="2"/>
    <x v="1"/>
    <x v="2"/>
    <s v="SIN INFORMACION"/>
    <s v="VENTA"/>
    <d v="2018-05-07T00:00:00"/>
    <n v="1"/>
  </r>
  <r>
    <s v="SIN PROGRAMA"/>
    <s v="PROLIA"/>
    <x v="12"/>
    <x v="61"/>
    <x v="0"/>
    <x v="1"/>
    <x v="2"/>
    <s v="SIN INFORMACION"/>
    <s v="VENTA"/>
    <d v="2018-05-07T00:00:00"/>
    <n v="1"/>
  </r>
  <r>
    <s v="CON PROGRAMA"/>
    <s v="PROLIA"/>
    <x v="12"/>
    <x v="76"/>
    <x v="0"/>
    <x v="1"/>
    <x v="17"/>
    <s v="CEJA MORENO HUGO"/>
    <s v="VENTA"/>
    <d v="2018-05-07T00:00:00"/>
    <n v="1"/>
  </r>
  <r>
    <s v="CON PROGRAMA"/>
    <s v="PROLIA"/>
    <x v="12"/>
    <x v="54"/>
    <x v="0"/>
    <x v="1"/>
    <x v="17"/>
    <s v="SIN INFORMACION"/>
    <s v="VENTA"/>
    <d v="2018-05-07T00:00:00"/>
    <n v="1"/>
  </r>
  <r>
    <s v="CON PROGRAMA"/>
    <s v="PROLIA"/>
    <x v="12"/>
    <x v="54"/>
    <x v="0"/>
    <x v="1"/>
    <x v="17"/>
    <s v="SIN INFORMACION"/>
    <s v="VENTA"/>
    <d v="2018-05-07T00:00:00"/>
    <n v="1"/>
  </r>
  <r>
    <s v="CON PROGRAMA"/>
    <s v="PROLIA"/>
    <x v="12"/>
    <x v="14"/>
    <x v="1"/>
    <x v="1"/>
    <x v="17"/>
    <s v="SIN INFORMACION"/>
    <s v="VENTA"/>
    <d v="2018-05-07T00:00:00"/>
    <n v="1"/>
  </r>
  <r>
    <s v="CON PROGRAMA"/>
    <s v="PROLIA"/>
    <x v="12"/>
    <x v="6"/>
    <x v="0"/>
    <x v="1"/>
    <x v="17"/>
    <s v="LINCE ELSA MARIA"/>
    <s v="VENTA"/>
    <d v="2018-05-07T00:00:00"/>
    <n v="1"/>
  </r>
  <r>
    <s v="CON PROGRAMA"/>
    <s v="PROLIA"/>
    <x v="12"/>
    <x v="3"/>
    <x v="0"/>
    <x v="1"/>
    <x v="17"/>
    <s v="SIN INFORMACION"/>
    <s v="VENTA"/>
    <d v="2018-05-07T00:00:00"/>
    <n v="1"/>
  </r>
  <r>
    <s v="CON PROGRAMA"/>
    <s v="PROLIA"/>
    <x v="12"/>
    <x v="12"/>
    <x v="5"/>
    <x v="1"/>
    <x v="17"/>
    <s v="HERNANDEZ ALBERTO GUILLERMO"/>
    <s v="VENTA"/>
    <d v="2018-05-07T00:00:00"/>
    <n v="1"/>
  </r>
  <r>
    <s v="CON PROGRAMA"/>
    <s v="PROLIA"/>
    <x v="12"/>
    <x v="49"/>
    <x v="1"/>
    <x v="1"/>
    <x v="17"/>
    <s v="SIN INFORMACION"/>
    <s v="VENTA"/>
    <d v="2018-05-07T00:00:00"/>
    <n v="1"/>
  </r>
  <r>
    <s v="CON PROGRAMA"/>
    <s v="PROLIA"/>
    <x v="12"/>
    <x v="49"/>
    <x v="1"/>
    <x v="1"/>
    <x v="17"/>
    <s v="ZEPEDA MORENO CLAUDIA"/>
    <s v="VENTA"/>
    <d v="2018-05-07T00:00:00"/>
    <n v="1"/>
  </r>
  <r>
    <s v="CON PROGRAMA"/>
    <s v="PROLIA"/>
    <x v="12"/>
    <x v="57"/>
    <x v="0"/>
    <x v="1"/>
    <x v="17"/>
    <s v="FUGAROLAS MARIN JOSE"/>
    <s v="VENTA"/>
    <d v="2018-05-07T00:00:00"/>
    <n v="1"/>
  </r>
  <r>
    <s v="CON PROGRAMA"/>
    <s v="PROLIA"/>
    <x v="12"/>
    <x v="2"/>
    <x v="1"/>
    <x v="1"/>
    <x v="17"/>
    <s v="LOPEZ ANA LAURA"/>
    <s v="VENTA"/>
    <d v="2018-05-07T00:00:00"/>
    <n v="1"/>
  </r>
  <r>
    <s v="CON PROGRAMA"/>
    <s v="PROLIA"/>
    <x v="12"/>
    <x v="2"/>
    <x v="1"/>
    <x v="1"/>
    <x v="17"/>
    <s v="GUTIERREZ HERMOSILLO HUGO"/>
    <s v="VENTA"/>
    <d v="2018-05-07T00:00:00"/>
    <n v="1"/>
  </r>
  <r>
    <s v="CON PROGRAMA"/>
    <s v="PROLIA"/>
    <x v="12"/>
    <x v="15"/>
    <x v="6"/>
    <x v="1"/>
    <x v="17"/>
    <s v="GOETTE JAIME MARIA MARTHA"/>
    <s v="VENTA"/>
    <d v="2018-05-07T00:00:00"/>
    <n v="1"/>
  </r>
  <r>
    <s v="CON PROGRAMA"/>
    <s v="PROLIA"/>
    <x v="12"/>
    <x v="36"/>
    <x v="21"/>
    <x v="1"/>
    <x v="17"/>
    <s v="SIN INFORMACION"/>
    <s v="VENTA"/>
    <d v="2018-05-07T00:00:00"/>
    <n v="1"/>
  </r>
  <r>
    <s v="CON PROGRAMA"/>
    <s v="PROLIA"/>
    <x v="12"/>
    <x v="62"/>
    <x v="27"/>
    <x v="1"/>
    <x v="17"/>
    <s v="SIN INFORMACION"/>
    <s v="VENTA"/>
    <d v="2018-05-07T00:00:00"/>
    <n v="1"/>
  </r>
  <r>
    <s v="CON PROGRAMA"/>
    <s v="PROLIA"/>
    <x v="12"/>
    <x v="23"/>
    <x v="3"/>
    <x v="1"/>
    <x v="17"/>
    <s v="SIN INFORMACION"/>
    <s v="VENTA"/>
    <d v="2018-05-07T00:00:00"/>
    <n v="1"/>
  </r>
  <r>
    <s v="CON PROGRAMA"/>
    <s v="PROLIA"/>
    <x v="12"/>
    <x v="23"/>
    <x v="3"/>
    <x v="1"/>
    <x v="17"/>
    <s v="GONZALEZ IVAN ROMARICO"/>
    <s v="VENTA"/>
    <d v="2018-05-07T00:00:00"/>
    <n v="1"/>
  </r>
  <r>
    <s v="CON PROGRAMA"/>
    <s v="PROLIA"/>
    <x v="12"/>
    <x v="24"/>
    <x v="3"/>
    <x v="1"/>
    <x v="17"/>
    <s v="SIN INFORMACION"/>
    <s v="VENTA"/>
    <d v="2018-05-07T00:00:00"/>
    <n v="1"/>
  </r>
  <r>
    <s v="CON PROGRAMA"/>
    <s v="PROLIA"/>
    <x v="12"/>
    <x v="17"/>
    <x v="8"/>
    <x v="1"/>
    <x v="17"/>
    <s v="SIN INFORMACION"/>
    <s v="VENTA"/>
    <d v="2018-05-07T00:00:00"/>
    <n v="1"/>
  </r>
  <r>
    <s v="CON PROGRAMA"/>
    <s v="PROLIA"/>
    <x v="12"/>
    <x v="17"/>
    <x v="8"/>
    <x v="1"/>
    <x v="17"/>
    <s v="NUÑEZ CLAUDIA"/>
    <s v="VENTA"/>
    <d v="2018-05-07T00:00:00"/>
    <n v="1"/>
  </r>
  <r>
    <s v="CON PROGRAMA"/>
    <s v="PROLIA"/>
    <x v="12"/>
    <x v="75"/>
    <x v="29"/>
    <x v="1"/>
    <x v="17"/>
    <s v="SIN INFORMACION"/>
    <s v="VENTA"/>
    <d v="2018-05-07T00:00:00"/>
    <n v="1"/>
  </r>
  <r>
    <s v="CON PROGRAMA"/>
    <s v="PROLIA"/>
    <x v="12"/>
    <x v="60"/>
    <x v="22"/>
    <x v="1"/>
    <x v="17"/>
    <s v="KIRSCH RAMOS ARMANDO"/>
    <s v="VENTA"/>
    <d v="2018-05-07T00:00:00"/>
    <n v="1"/>
  </r>
  <r>
    <s v="CON PROGRAMA"/>
    <s v="PROLIA"/>
    <x v="12"/>
    <x v="60"/>
    <x v="22"/>
    <x v="1"/>
    <x v="17"/>
    <s v="LOPEZ ANA LAURA"/>
    <s v="VENTA"/>
    <d v="2018-05-07T00:00:00"/>
    <n v="1"/>
  </r>
  <r>
    <s v="CON PROGRAMA"/>
    <s v="PROLIA"/>
    <x v="12"/>
    <x v="61"/>
    <x v="0"/>
    <x v="1"/>
    <x v="17"/>
    <s v="CRUZ IVETTE"/>
    <s v="VENTA"/>
    <d v="2018-05-07T00:00:00"/>
    <n v="1"/>
  </r>
  <r>
    <s v="SIN PROGRAMA"/>
    <s v="PROLIA"/>
    <x v="12"/>
    <x v="18"/>
    <x v="0"/>
    <x v="1"/>
    <x v="2"/>
    <s v="SIN INFORMACION"/>
    <s v="VENTA"/>
    <d v="2018-05-08T00:00:00"/>
    <n v="1"/>
  </r>
  <r>
    <s v="SIN PROGRAMA"/>
    <s v="PROLIA"/>
    <x v="12"/>
    <x v="26"/>
    <x v="14"/>
    <x v="1"/>
    <x v="17"/>
    <s v="SIN INFORMACION"/>
    <s v="VENTA"/>
    <d v="2018-05-08T00:00:00"/>
    <n v="1"/>
  </r>
  <r>
    <s v="SIN PROGRAMA"/>
    <s v="PROLIA"/>
    <x v="12"/>
    <x v="68"/>
    <x v="0"/>
    <x v="2"/>
    <x v="41"/>
    <s v="SIN INFORMACION"/>
    <s v="VENTA"/>
    <d v="2018-05-08T00:00:00"/>
    <n v="1"/>
  </r>
  <r>
    <s v="SIN PROGRAMA"/>
    <s v="PROLIA"/>
    <x v="12"/>
    <x v="68"/>
    <x v="0"/>
    <x v="2"/>
    <x v="41"/>
    <s v="SIN INFORMACION"/>
    <s v="VENTA"/>
    <d v="2018-05-08T00:00:00"/>
    <n v="1"/>
  </r>
  <r>
    <s v="SIN PROGRAMA"/>
    <s v="PROLIA"/>
    <x v="12"/>
    <x v="31"/>
    <x v="0"/>
    <x v="1"/>
    <x v="2"/>
    <s v="SIN INFORMACION"/>
    <s v="VENTA"/>
    <d v="2018-05-08T00:00:00"/>
    <n v="1"/>
  </r>
  <r>
    <s v="SIN PROGRAMA"/>
    <s v="PROLIA"/>
    <x v="12"/>
    <x v="9"/>
    <x v="4"/>
    <x v="1"/>
    <x v="2"/>
    <s v="SIN INFORMACION"/>
    <s v="VENTA"/>
    <d v="2018-05-08T00:00:00"/>
    <n v="1"/>
  </r>
  <r>
    <s v="SIN PROGRAMA"/>
    <s v="PROLIA"/>
    <x v="12"/>
    <x v="3"/>
    <x v="0"/>
    <x v="2"/>
    <x v="12"/>
    <s v="SIN INFORMACION"/>
    <s v="VENTA"/>
    <d v="2018-05-08T00:00:00"/>
    <n v="1"/>
  </r>
  <r>
    <s v="SIN PROGRAMA"/>
    <s v="PROLIA"/>
    <x v="12"/>
    <x v="40"/>
    <x v="5"/>
    <x v="2"/>
    <x v="12"/>
    <s v="SIN INFORMACION"/>
    <s v="VENTA"/>
    <d v="2018-05-08T00:00:00"/>
    <n v="1"/>
  </r>
  <r>
    <s v="SIN PROGRAMA"/>
    <s v="PROLIA"/>
    <x v="12"/>
    <x v="12"/>
    <x v="5"/>
    <x v="1"/>
    <x v="2"/>
    <s v="SIN INFORMACION"/>
    <s v="VENTA"/>
    <d v="2018-05-08T00:00:00"/>
    <n v="1"/>
  </r>
  <r>
    <s v="SIN PROGRAMA"/>
    <s v="PROLIA"/>
    <x v="12"/>
    <x v="12"/>
    <x v="5"/>
    <x v="1"/>
    <x v="2"/>
    <s v="SIN INFORMACION"/>
    <s v="VENTA"/>
    <d v="2018-05-08T00:00:00"/>
    <n v="1"/>
  </r>
  <r>
    <s v="SIN PROGRAMA"/>
    <s v="PROLIA"/>
    <x v="12"/>
    <x v="27"/>
    <x v="15"/>
    <x v="1"/>
    <x v="2"/>
    <s v="SIN INFORMACION"/>
    <s v="VENTA"/>
    <d v="2018-05-08T00:00:00"/>
    <n v="1"/>
  </r>
  <r>
    <s v="SIN PROGRAMA"/>
    <s v="PROLIA"/>
    <x v="12"/>
    <x v="48"/>
    <x v="15"/>
    <x v="1"/>
    <x v="2"/>
    <s v="SIN INFORMACION"/>
    <s v="VENTA"/>
    <d v="2018-05-08T00:00:00"/>
    <n v="1"/>
  </r>
  <r>
    <s v="SIN PROGRAMA"/>
    <s v="PROLIA"/>
    <x v="12"/>
    <x v="57"/>
    <x v="0"/>
    <x v="1"/>
    <x v="17"/>
    <s v="FUGAROLAS MARIN JOSE"/>
    <s v="VENTA"/>
    <d v="2018-05-08T00:00:00"/>
    <n v="1"/>
  </r>
  <r>
    <s v="SIN PROGRAMA"/>
    <s v="PROLIA"/>
    <x v="12"/>
    <x v="2"/>
    <x v="1"/>
    <x v="1"/>
    <x v="2"/>
    <s v="SIN INFORMACION"/>
    <s v="VENTA"/>
    <d v="2018-05-08T00:00:00"/>
    <n v="1"/>
  </r>
  <r>
    <s v="SIN PROGRAMA"/>
    <s v="PROLIA"/>
    <x v="12"/>
    <x v="2"/>
    <x v="1"/>
    <x v="1"/>
    <x v="2"/>
    <s v="SIN INFORMACION"/>
    <s v="VENTA"/>
    <d v="2018-05-08T00:00:00"/>
    <n v="1"/>
  </r>
  <r>
    <s v="SIN PROGRAMA"/>
    <s v="PROLIA"/>
    <x v="12"/>
    <x v="2"/>
    <x v="1"/>
    <x v="1"/>
    <x v="2"/>
    <s v="SIN INFORMACION"/>
    <s v="VENTA"/>
    <d v="2018-05-08T00:00:00"/>
    <n v="1"/>
  </r>
  <r>
    <s v="SIN PROGRAMA"/>
    <s v="PROLIA"/>
    <x v="12"/>
    <x v="13"/>
    <x v="0"/>
    <x v="1"/>
    <x v="17"/>
    <s v="SIN INFORMACION"/>
    <s v="VENTA"/>
    <d v="2018-05-08T00:00:00"/>
    <n v="1"/>
  </r>
  <r>
    <s v="SIN PROGRAMA"/>
    <s v="PROLIA"/>
    <x v="12"/>
    <x v="21"/>
    <x v="11"/>
    <x v="2"/>
    <x v="12"/>
    <s v="SIN INFORMACION"/>
    <s v="VENTA"/>
    <d v="2018-05-08T00:00:00"/>
    <n v="1"/>
  </r>
  <r>
    <s v="SIN PROGRAMA"/>
    <s v="PROLIA"/>
    <x v="12"/>
    <x v="21"/>
    <x v="11"/>
    <x v="2"/>
    <x v="37"/>
    <s v="BURGUEÑO RIVERA ROSALIO"/>
    <s v="VENTA"/>
    <d v="2018-05-08T00:00:00"/>
    <n v="1"/>
  </r>
  <r>
    <s v="SIN PROGRAMA"/>
    <s v="PROLIA"/>
    <x v="12"/>
    <x v="21"/>
    <x v="11"/>
    <x v="1"/>
    <x v="2"/>
    <s v="SIN INFORMACION"/>
    <s v="VENTA"/>
    <d v="2018-05-08T00:00:00"/>
    <n v="1"/>
  </r>
  <r>
    <s v="SIN PROGRAMA"/>
    <s v="PROLIA"/>
    <x v="12"/>
    <x v="21"/>
    <x v="11"/>
    <x v="1"/>
    <x v="2"/>
    <s v="SIN INFORMACION"/>
    <s v="VENTA"/>
    <d v="2018-05-08T00:00:00"/>
    <n v="1"/>
  </r>
  <r>
    <s v="SIN PROGRAMA"/>
    <s v="PROLIA"/>
    <x v="12"/>
    <x v="21"/>
    <x v="11"/>
    <x v="1"/>
    <x v="2"/>
    <s v="SIN INFORMACION"/>
    <s v="VENTA"/>
    <d v="2018-05-08T00:00:00"/>
    <n v="1"/>
  </r>
  <r>
    <s v="SIN PROGRAMA"/>
    <s v="PROLIA"/>
    <x v="12"/>
    <x v="77"/>
    <x v="11"/>
    <x v="1"/>
    <x v="2"/>
    <s v="SIN INFORMACION"/>
    <s v="VENTA"/>
    <d v="2018-05-08T00:00:00"/>
    <n v="1"/>
  </r>
  <r>
    <s v="SIN PROGRAMA"/>
    <s v="PROLIA"/>
    <x v="12"/>
    <x v="77"/>
    <x v="11"/>
    <x v="1"/>
    <x v="2"/>
    <s v="SIN INFORMACION"/>
    <s v="VENTA"/>
    <d v="2018-05-08T00:00:00"/>
    <n v="1"/>
  </r>
  <r>
    <s v="SIN PROGRAMA"/>
    <s v="PROLIA"/>
    <x v="12"/>
    <x v="15"/>
    <x v="6"/>
    <x v="1"/>
    <x v="2"/>
    <s v="SIN INFORMACION"/>
    <s v="VENTA"/>
    <d v="2018-05-08T00:00:00"/>
    <n v="1"/>
  </r>
  <r>
    <s v="SIN PROGRAMA"/>
    <s v="PROLIA"/>
    <x v="12"/>
    <x v="23"/>
    <x v="3"/>
    <x v="2"/>
    <x v="37"/>
    <s v="AGUILAR GUADALUPE CECILIA"/>
    <s v="VENTA"/>
    <d v="2018-05-08T00:00:00"/>
    <n v="1"/>
  </r>
  <r>
    <s v="SIN PROGRAMA"/>
    <s v="PROLIA"/>
    <x v="12"/>
    <x v="23"/>
    <x v="3"/>
    <x v="1"/>
    <x v="2"/>
    <s v="SIN INFORMACION"/>
    <s v="VENTA"/>
    <d v="2018-05-08T00:00:00"/>
    <n v="1"/>
  </r>
  <r>
    <s v="SIN PROGRAMA"/>
    <s v="PROLIA"/>
    <x v="12"/>
    <x v="24"/>
    <x v="3"/>
    <x v="1"/>
    <x v="2"/>
    <s v="SIN INFORMACION"/>
    <s v="VENTA"/>
    <d v="2018-05-08T00:00:00"/>
    <n v="1"/>
  </r>
  <r>
    <s v="SIN PROGRAMA"/>
    <s v="PROLIA"/>
    <x v="12"/>
    <x v="7"/>
    <x v="3"/>
    <x v="1"/>
    <x v="2"/>
    <s v="SIN INFORMACION"/>
    <s v="VENTA"/>
    <d v="2018-05-08T00:00:00"/>
    <n v="1"/>
  </r>
  <r>
    <s v="SIN PROGRAMA"/>
    <s v="PROLIA"/>
    <x v="12"/>
    <x v="16"/>
    <x v="7"/>
    <x v="1"/>
    <x v="2"/>
    <s v="SIN INFORMACION"/>
    <s v="VENTA"/>
    <d v="2018-05-08T00:00:00"/>
    <n v="1"/>
  </r>
  <r>
    <s v="SIN PROGRAMA"/>
    <s v="PROLIA"/>
    <x v="12"/>
    <x v="16"/>
    <x v="7"/>
    <x v="1"/>
    <x v="2"/>
    <s v="SIN INFORMACION"/>
    <s v="VENTA"/>
    <d v="2018-05-08T00:00:00"/>
    <n v="1"/>
  </r>
  <r>
    <s v="SIN PROGRAMA"/>
    <s v="PROLIA"/>
    <x v="12"/>
    <x v="16"/>
    <x v="7"/>
    <x v="1"/>
    <x v="2"/>
    <s v="SIN INFORMACION"/>
    <s v="VENTA"/>
    <d v="2018-05-08T00:00:00"/>
    <n v="1"/>
  </r>
  <r>
    <s v="SIN PROGRAMA"/>
    <s v="PROLIA"/>
    <x v="12"/>
    <x v="19"/>
    <x v="9"/>
    <x v="1"/>
    <x v="2"/>
    <s v="SIN INFORMACION"/>
    <s v="VENTA"/>
    <d v="2018-05-08T00:00:00"/>
    <n v="1"/>
  </r>
  <r>
    <s v="SIN PROGRAMA"/>
    <s v="PROLIA"/>
    <x v="12"/>
    <x v="19"/>
    <x v="9"/>
    <x v="1"/>
    <x v="2"/>
    <s v="SIN INFORMACION"/>
    <s v="VENTA"/>
    <d v="2018-05-08T00:00:00"/>
    <n v="1"/>
  </r>
  <r>
    <s v="SIN PROGRAMA"/>
    <s v="PROLIA"/>
    <x v="12"/>
    <x v="19"/>
    <x v="9"/>
    <x v="1"/>
    <x v="2"/>
    <s v="SIN INFORMACION"/>
    <s v="VENTA"/>
    <d v="2018-05-08T00:00:00"/>
    <n v="1"/>
  </r>
  <r>
    <s v="SIN PROGRAMA"/>
    <s v="PROLIA"/>
    <x v="12"/>
    <x v="75"/>
    <x v="29"/>
    <x v="1"/>
    <x v="2"/>
    <s v="SIN INFORMACION"/>
    <s v="VENTA"/>
    <d v="2018-05-08T00:00:00"/>
    <n v="1"/>
  </r>
  <r>
    <s v="SIN PROGRAMA"/>
    <s v="PROLIA"/>
    <x v="12"/>
    <x v="70"/>
    <x v="6"/>
    <x v="1"/>
    <x v="2"/>
    <s v="SIN INFORMACION"/>
    <s v="VENTA"/>
    <d v="2018-05-08T00:00:00"/>
    <n v="1"/>
  </r>
  <r>
    <s v="SIN PROGRAMA"/>
    <s v="PROLIA"/>
    <x v="12"/>
    <x v="0"/>
    <x v="0"/>
    <x v="2"/>
    <x v="12"/>
    <s v="SIN INFORMACION"/>
    <s v="VENTA"/>
    <d v="2018-05-08T00:00:00"/>
    <n v="1"/>
  </r>
  <r>
    <s v="SIN PROGRAMA"/>
    <s v="PROLIA"/>
    <x v="12"/>
    <x v="0"/>
    <x v="0"/>
    <x v="1"/>
    <x v="2"/>
    <s v="SIN INFORMACION"/>
    <s v="VENTA"/>
    <d v="2018-05-08T00:00:00"/>
    <n v="1"/>
  </r>
  <r>
    <s v="SIN PROGRAMA"/>
    <s v="PROLIA"/>
    <x v="12"/>
    <x v="47"/>
    <x v="24"/>
    <x v="1"/>
    <x v="2"/>
    <s v="SIN INFORMACION"/>
    <s v="VENTA"/>
    <d v="2018-05-08T00:00:00"/>
    <n v="1"/>
  </r>
  <r>
    <s v="SIN PROGRAMA"/>
    <s v="PROLIA"/>
    <x v="12"/>
    <x v="47"/>
    <x v="24"/>
    <x v="1"/>
    <x v="2"/>
    <s v="SIN INFORMACION"/>
    <s v="VENTA"/>
    <d v="2018-05-08T00:00:00"/>
    <n v="1"/>
  </r>
  <r>
    <s v="SIN PROGRAMA"/>
    <s v="PROLIA"/>
    <x v="12"/>
    <x v="37"/>
    <x v="22"/>
    <x v="2"/>
    <x v="41"/>
    <s v="SIN INFORMACION"/>
    <s v="VENTA"/>
    <d v="2018-05-08T00:00:00"/>
    <n v="1"/>
  </r>
  <r>
    <s v="SIN PROGRAMA"/>
    <s v="PROLIA"/>
    <x v="12"/>
    <x v="37"/>
    <x v="22"/>
    <x v="1"/>
    <x v="2"/>
    <s v="SIN INFORMACION"/>
    <s v="VENTA"/>
    <d v="2018-05-08T00:00:00"/>
    <n v="1"/>
  </r>
  <r>
    <s v="SIN PROGRAMA"/>
    <s v="PROLIA"/>
    <x v="12"/>
    <x v="56"/>
    <x v="0"/>
    <x v="1"/>
    <x v="2"/>
    <s v="SIN INFORMACION"/>
    <s v="VENTA"/>
    <d v="2018-05-08T00:00:00"/>
    <n v="1"/>
  </r>
  <r>
    <s v="SIN PROGRAMA"/>
    <s v="PROLIA"/>
    <x v="12"/>
    <x v="59"/>
    <x v="26"/>
    <x v="1"/>
    <x v="2"/>
    <s v="SIN INFORMACION"/>
    <s v="VENTA"/>
    <d v="2018-05-08T00:00:00"/>
    <n v="1"/>
  </r>
  <r>
    <s v="SIN PROGRAMA"/>
    <s v="PROLIA"/>
    <x v="12"/>
    <x v="59"/>
    <x v="26"/>
    <x v="1"/>
    <x v="2"/>
    <s v="SIN INFORMACION"/>
    <s v="VENTA"/>
    <d v="2018-05-08T00:00:00"/>
    <n v="1"/>
  </r>
  <r>
    <s v="SIN PROGRAMA"/>
    <s v="PROLIA"/>
    <x v="12"/>
    <x v="59"/>
    <x v="26"/>
    <x v="1"/>
    <x v="119"/>
    <s v="SIN INFORMACION"/>
    <s v="VENTA"/>
    <d v="2018-05-08T00:00:00"/>
    <n v="1"/>
  </r>
  <r>
    <s v="SIN PROGRAMA"/>
    <s v="PROLIA"/>
    <x v="12"/>
    <x v="34"/>
    <x v="19"/>
    <x v="1"/>
    <x v="2"/>
    <s v="SIN INFORMACION"/>
    <s v="VENTA"/>
    <d v="2018-05-08T00:00:00"/>
    <n v="1"/>
  </r>
  <r>
    <s v="CON PROGRAMA"/>
    <s v="PROLIA"/>
    <x v="12"/>
    <x v="76"/>
    <x v="0"/>
    <x v="1"/>
    <x v="17"/>
    <s v="SIN INFORMACION"/>
    <s v="VENTA"/>
    <d v="2018-05-08T00:00:00"/>
    <n v="1"/>
  </r>
  <r>
    <s v="CON PROGRAMA"/>
    <s v="PROLIA"/>
    <x v="12"/>
    <x v="54"/>
    <x v="0"/>
    <x v="1"/>
    <x v="17"/>
    <s v="GALVAN GABRIEL"/>
    <s v="VENTA"/>
    <d v="2018-05-08T00:00:00"/>
    <n v="1"/>
  </r>
  <r>
    <s v="CON PROGRAMA"/>
    <s v="PROLIA"/>
    <x v="12"/>
    <x v="54"/>
    <x v="0"/>
    <x v="1"/>
    <x v="17"/>
    <s v="QUESNEL GARCIA BENITEZ CARLOS ALFREDO"/>
    <s v="VENTA"/>
    <d v="2018-05-08T00:00:00"/>
    <n v="1"/>
  </r>
  <r>
    <s v="CON PROGRAMA"/>
    <s v="PROLIA"/>
    <x v="12"/>
    <x v="82"/>
    <x v="15"/>
    <x v="1"/>
    <x v="17"/>
    <s v="SIN INFORMACION"/>
    <s v="VENTA"/>
    <d v="2018-05-08T00:00:00"/>
    <n v="1"/>
  </r>
  <r>
    <s v="CON PROGRAMA"/>
    <s v="PROLIA"/>
    <x v="12"/>
    <x v="43"/>
    <x v="23"/>
    <x v="1"/>
    <x v="17"/>
    <s v="MENDOZA FUERTE EDUARDO"/>
    <s v="VENTA"/>
    <d v="2018-05-08T00:00:00"/>
    <n v="1"/>
  </r>
  <r>
    <s v="CON PROGRAMA"/>
    <s v="PROLIA"/>
    <x v="12"/>
    <x v="6"/>
    <x v="0"/>
    <x v="1"/>
    <x v="17"/>
    <s v="CAJIGAS MELGOZA JUAN CARLOS"/>
    <s v="VENTA"/>
    <d v="2018-05-08T00:00:00"/>
    <n v="1"/>
  </r>
  <r>
    <s v="CON PROGRAMA"/>
    <s v="PROLIA"/>
    <x v="12"/>
    <x v="3"/>
    <x v="0"/>
    <x v="1"/>
    <x v="17"/>
    <s v="ULLOA LUGO SERGIO ROLANDO"/>
    <s v="VENTA"/>
    <d v="2018-05-08T00:00:00"/>
    <n v="1"/>
  </r>
  <r>
    <s v="CON PROGRAMA"/>
    <s v="PROLIA"/>
    <x v="12"/>
    <x v="66"/>
    <x v="5"/>
    <x v="1"/>
    <x v="17"/>
    <s v="AGUIRRE MAXIMO"/>
    <s v="VENTA"/>
    <d v="2018-05-08T00:00:00"/>
    <n v="1"/>
  </r>
  <r>
    <s v="CON PROGRAMA"/>
    <s v="PROLIA"/>
    <x v="12"/>
    <x v="12"/>
    <x v="5"/>
    <x v="1"/>
    <x v="17"/>
    <s v="SIN INFORMACION"/>
    <s v="VENTA"/>
    <d v="2018-05-08T00:00:00"/>
    <n v="1"/>
  </r>
  <r>
    <s v="CON PROGRAMA"/>
    <s v="PROLIA"/>
    <x v="12"/>
    <x v="21"/>
    <x v="11"/>
    <x v="1"/>
    <x v="17"/>
    <s v="ROSEL CARLOS GONZALO"/>
    <s v="VENTA"/>
    <d v="2018-05-08T00:00:00"/>
    <n v="1"/>
  </r>
  <r>
    <s v="CON PROGRAMA"/>
    <s v="PROLIA"/>
    <x v="12"/>
    <x v="77"/>
    <x v="11"/>
    <x v="1"/>
    <x v="17"/>
    <s v="SIN INFORMACION"/>
    <s v="VENTA"/>
    <d v="2018-05-08T00:00:00"/>
    <n v="1"/>
  </r>
  <r>
    <s v="CON PROGRAMA"/>
    <s v="PROLIA"/>
    <x v="12"/>
    <x v="78"/>
    <x v="0"/>
    <x v="1"/>
    <x v="17"/>
    <s v="SIN INFORMACION"/>
    <s v="VENTA"/>
    <d v="2018-05-08T00:00:00"/>
    <n v="1"/>
  </r>
  <r>
    <s v="CON PROGRAMA"/>
    <s v="PROLIA"/>
    <x v="12"/>
    <x v="51"/>
    <x v="0"/>
    <x v="1"/>
    <x v="17"/>
    <s v="KABLY AMBE ALBERTO"/>
    <s v="VENTA"/>
    <d v="2018-05-08T00:00:00"/>
    <n v="1"/>
  </r>
  <r>
    <s v="CON PROGRAMA"/>
    <s v="PROLIA"/>
    <x v="12"/>
    <x v="7"/>
    <x v="3"/>
    <x v="1"/>
    <x v="17"/>
    <s v="SIN INFORMACION"/>
    <s v="VENTA"/>
    <d v="2018-05-08T00:00:00"/>
    <n v="1"/>
  </r>
  <r>
    <s v="CON PROGRAMA"/>
    <s v="PROLIA"/>
    <x v="12"/>
    <x v="7"/>
    <x v="3"/>
    <x v="1"/>
    <x v="17"/>
    <s v="VILLAGRAN FELIX"/>
    <s v="VENTA"/>
    <d v="2018-05-08T00:00:00"/>
    <n v="1"/>
  </r>
  <r>
    <s v="CON PROGRAMA"/>
    <s v="PROLIA"/>
    <x v="12"/>
    <x v="53"/>
    <x v="17"/>
    <x v="1"/>
    <x v="17"/>
    <s v="LOZANO GALVAN ROGELIO ARMANDO"/>
    <s v="VENTA"/>
    <d v="2018-05-08T00:00:00"/>
    <n v="1"/>
  </r>
  <r>
    <s v="CON PROGRAMA"/>
    <s v="PROLIA"/>
    <x v="12"/>
    <x v="86"/>
    <x v="21"/>
    <x v="1"/>
    <x v="17"/>
    <s v="SIN INFORMACION"/>
    <s v="VENTA"/>
    <d v="2018-05-08T00:00:00"/>
    <n v="1"/>
  </r>
  <r>
    <s v="SIN PROGRAMA"/>
    <s v="PROLIA"/>
    <x v="12"/>
    <x v="18"/>
    <x v="0"/>
    <x v="1"/>
    <x v="2"/>
    <s v="SIN INFORMACION"/>
    <s v="VENTA"/>
    <d v="2018-05-09T00:00:00"/>
    <n v="1"/>
  </r>
  <r>
    <s v="SIN PROGRAMA"/>
    <s v="PROLIA"/>
    <x v="12"/>
    <x v="76"/>
    <x v="0"/>
    <x v="1"/>
    <x v="2"/>
    <s v="SIN INFORMACION"/>
    <s v="VENTA"/>
    <d v="2018-05-09T00:00:00"/>
    <n v="1"/>
  </r>
  <r>
    <s v="SIN PROGRAMA"/>
    <s v="PROLIA"/>
    <x v="12"/>
    <x v="76"/>
    <x v="0"/>
    <x v="1"/>
    <x v="2"/>
    <s v="SIN INFORMACION"/>
    <s v="VENTA"/>
    <d v="2018-05-09T00:00:00"/>
    <n v="1"/>
  </r>
  <r>
    <s v="SIN PROGRAMA"/>
    <s v="PROLIA"/>
    <x v="12"/>
    <x v="76"/>
    <x v="0"/>
    <x v="1"/>
    <x v="17"/>
    <s v="CRUZ VIVIAN PATRICIA"/>
    <s v="VENTA"/>
    <d v="2018-05-09T00:00:00"/>
    <n v="1"/>
  </r>
  <r>
    <s v="SIN PROGRAMA"/>
    <s v="PROLIA"/>
    <x v="12"/>
    <x v="26"/>
    <x v="14"/>
    <x v="1"/>
    <x v="2"/>
    <s v="SIN INFORMACION"/>
    <s v="VENTA"/>
    <d v="2018-05-09T00:00:00"/>
    <n v="1"/>
  </r>
  <r>
    <s v="SIN PROGRAMA"/>
    <s v="PROLIA"/>
    <x v="12"/>
    <x v="54"/>
    <x v="0"/>
    <x v="1"/>
    <x v="2"/>
    <s v="SIN INFORMACION"/>
    <s v="VENTA"/>
    <d v="2018-05-09T00:00:00"/>
    <n v="1"/>
  </r>
  <r>
    <s v="SIN PROGRAMA"/>
    <s v="PROLIA"/>
    <x v="12"/>
    <x v="68"/>
    <x v="0"/>
    <x v="2"/>
    <x v="41"/>
    <s v="SIN INFORMACION"/>
    <s v="VENTA"/>
    <d v="2018-05-09T00:00:00"/>
    <n v="1"/>
  </r>
  <r>
    <s v="SIN PROGRAMA"/>
    <s v="PROLIA"/>
    <x v="12"/>
    <x v="20"/>
    <x v="10"/>
    <x v="1"/>
    <x v="2"/>
    <s v="SIN INFORMACION"/>
    <s v="VENTA"/>
    <d v="2018-05-09T00:00:00"/>
    <n v="1"/>
  </r>
  <r>
    <s v="SIN PROGRAMA"/>
    <s v="PROLIA"/>
    <x v="12"/>
    <x v="14"/>
    <x v="1"/>
    <x v="1"/>
    <x v="2"/>
    <s v="SIN INFORMACION"/>
    <s v="VENTA"/>
    <d v="2018-05-09T00:00:00"/>
    <n v="1"/>
  </r>
  <r>
    <s v="SIN PROGRAMA"/>
    <s v="PROLIA"/>
    <x v="12"/>
    <x v="5"/>
    <x v="2"/>
    <x v="2"/>
    <x v="12"/>
    <s v="SIN INFORMACION"/>
    <s v="VENTA"/>
    <d v="2018-05-09T00:00:00"/>
    <n v="1"/>
  </r>
  <r>
    <s v="SIN PROGRAMA"/>
    <s v="PROLIA"/>
    <x v="12"/>
    <x v="5"/>
    <x v="2"/>
    <x v="1"/>
    <x v="17"/>
    <s v="ROSAS YUNUEL DEL CARMEN"/>
    <s v="VENTA"/>
    <d v="2018-05-09T00:00:00"/>
    <n v="1"/>
  </r>
  <r>
    <s v="SIN PROGRAMA"/>
    <s v="PROLIA"/>
    <x v="12"/>
    <x v="6"/>
    <x v="0"/>
    <x v="1"/>
    <x v="17"/>
    <s v="ARMENTA MOLINA JOSE JESUS"/>
    <s v="VENTA"/>
    <d v="2018-05-09T00:00:00"/>
    <n v="1"/>
  </r>
  <r>
    <s v="SIN PROGRAMA"/>
    <s v="PROLIA"/>
    <x v="12"/>
    <x v="9"/>
    <x v="4"/>
    <x v="1"/>
    <x v="2"/>
    <s v="SIN INFORMACION"/>
    <s v="VENTA"/>
    <d v="2018-05-09T00:00:00"/>
    <n v="1"/>
  </r>
  <r>
    <s v="SIN PROGRAMA"/>
    <s v="PROLIA"/>
    <x v="12"/>
    <x v="3"/>
    <x v="0"/>
    <x v="2"/>
    <x v="12"/>
    <s v="SIN INFORMACION"/>
    <s v="VENTA"/>
    <d v="2018-05-09T00:00:00"/>
    <n v="1"/>
  </r>
  <r>
    <s v="SIN PROGRAMA"/>
    <s v="PROLIA"/>
    <x v="12"/>
    <x v="40"/>
    <x v="5"/>
    <x v="1"/>
    <x v="2"/>
    <s v="SIN INFORMACION"/>
    <s v="VENTA"/>
    <d v="2018-05-09T00:00:00"/>
    <n v="1"/>
  </r>
  <r>
    <s v="SIN PROGRAMA"/>
    <s v="PROLIA"/>
    <x v="12"/>
    <x v="40"/>
    <x v="5"/>
    <x v="1"/>
    <x v="2"/>
    <s v="SIN INFORMACION"/>
    <s v="VENTA"/>
    <d v="2018-05-09T00:00:00"/>
    <n v="1"/>
  </r>
  <r>
    <s v="SIN PROGRAMA"/>
    <s v="PROLIA"/>
    <x v="12"/>
    <x v="66"/>
    <x v="5"/>
    <x v="1"/>
    <x v="17"/>
    <s v="CUEVAS GUTIERREZ SILVIA"/>
    <s v="VENTA"/>
    <d v="2018-05-09T00:00:00"/>
    <n v="1"/>
  </r>
  <r>
    <s v="SIN PROGRAMA"/>
    <s v="PROLIA"/>
    <x v="12"/>
    <x v="48"/>
    <x v="15"/>
    <x v="1"/>
    <x v="2"/>
    <s v="SIN INFORMACION"/>
    <s v="VENTA"/>
    <d v="2018-05-09T00:00:00"/>
    <n v="1"/>
  </r>
  <r>
    <s v="SIN PROGRAMA"/>
    <s v="PROLIA"/>
    <x v="12"/>
    <x v="49"/>
    <x v="1"/>
    <x v="1"/>
    <x v="2"/>
    <s v="SIN INFORMACION"/>
    <s v="VENTA"/>
    <d v="2018-05-09T00:00:00"/>
    <n v="1"/>
  </r>
  <r>
    <s v="SIN PROGRAMA"/>
    <s v="PROLIA"/>
    <x v="12"/>
    <x v="2"/>
    <x v="1"/>
    <x v="2"/>
    <x v="12"/>
    <s v="SIN INFORMACION"/>
    <s v="VENTA"/>
    <d v="2018-05-09T00:00:00"/>
    <n v="1"/>
  </r>
  <r>
    <s v="SIN PROGRAMA"/>
    <s v="PROLIA"/>
    <x v="12"/>
    <x v="2"/>
    <x v="1"/>
    <x v="1"/>
    <x v="2"/>
    <s v="SIN INFORMACION"/>
    <s v="VENTA"/>
    <d v="2018-05-09T00:00:00"/>
    <n v="1"/>
  </r>
  <r>
    <s v="SIN PROGRAMA"/>
    <s v="PROLIA"/>
    <x v="12"/>
    <x v="8"/>
    <x v="1"/>
    <x v="3"/>
    <x v="22"/>
    <s v="UNIVERSIDAD DE GUANAJUATO VENTA DIRECTA"/>
    <s v="VENTA"/>
    <d v="2018-05-09T00:00:00"/>
    <n v="1"/>
  </r>
  <r>
    <s v="SIN PROGRAMA"/>
    <s v="PROLIA"/>
    <x v="12"/>
    <x v="8"/>
    <x v="1"/>
    <x v="3"/>
    <x v="22"/>
    <s v="UNIVERSIDAD DE GUANAJUATO VENTA DIRECTA"/>
    <s v="VENTA"/>
    <d v="2018-05-09T00:00:00"/>
    <n v="1"/>
  </r>
  <r>
    <s v="SIN PROGRAMA"/>
    <s v="PROLIA"/>
    <x v="12"/>
    <x v="71"/>
    <x v="2"/>
    <x v="1"/>
    <x v="2"/>
    <s v="SIN INFORMACION"/>
    <s v="VENTA"/>
    <d v="2018-05-09T00:00:00"/>
    <n v="1"/>
  </r>
  <r>
    <s v="SIN PROGRAMA"/>
    <s v="PROLIA"/>
    <x v="12"/>
    <x v="15"/>
    <x v="6"/>
    <x v="1"/>
    <x v="2"/>
    <s v="SIN INFORMACION"/>
    <s v="VENTA"/>
    <d v="2018-05-09T00:00:00"/>
    <n v="1"/>
  </r>
  <r>
    <s v="SIN PROGRAMA"/>
    <s v="PROLIA"/>
    <x v="12"/>
    <x v="15"/>
    <x v="6"/>
    <x v="1"/>
    <x v="2"/>
    <s v="SIN INFORMACION"/>
    <s v="VENTA"/>
    <d v="2018-05-09T00:00:00"/>
    <n v="1"/>
  </r>
  <r>
    <s v="SIN PROGRAMA"/>
    <s v="PROLIA"/>
    <x v="12"/>
    <x v="67"/>
    <x v="13"/>
    <x v="1"/>
    <x v="2"/>
    <s v="SIN INFORMACION"/>
    <s v="VENTA"/>
    <d v="2018-05-09T00:00:00"/>
    <n v="1"/>
  </r>
  <r>
    <s v="SIN PROGRAMA"/>
    <s v="PROLIA"/>
    <x v="12"/>
    <x v="38"/>
    <x v="21"/>
    <x v="1"/>
    <x v="2"/>
    <s v="SIN INFORMACION"/>
    <s v="VENTA"/>
    <d v="2018-05-09T00:00:00"/>
    <n v="1"/>
  </r>
  <r>
    <s v="SIN PROGRAMA"/>
    <s v="PROLIA"/>
    <x v="12"/>
    <x v="51"/>
    <x v="0"/>
    <x v="1"/>
    <x v="2"/>
    <s v="SIN INFORMACION"/>
    <s v="VENTA"/>
    <d v="2018-05-09T00:00:00"/>
    <n v="1"/>
  </r>
  <r>
    <s v="SIN PROGRAMA"/>
    <s v="PROLIA"/>
    <x v="12"/>
    <x v="23"/>
    <x v="3"/>
    <x v="1"/>
    <x v="2"/>
    <s v="SIN INFORMACION"/>
    <s v="VENTA"/>
    <d v="2018-05-09T00:00:00"/>
    <n v="1"/>
  </r>
  <r>
    <s v="SIN PROGRAMA"/>
    <s v="PROLIA"/>
    <x v="12"/>
    <x v="58"/>
    <x v="24"/>
    <x v="1"/>
    <x v="2"/>
    <s v="SIN INFORMACION"/>
    <s v="VENTA"/>
    <d v="2018-05-09T00:00:00"/>
    <n v="1"/>
  </r>
  <r>
    <s v="SIN PROGRAMA"/>
    <s v="PROLIA"/>
    <x v="12"/>
    <x v="19"/>
    <x v="9"/>
    <x v="1"/>
    <x v="2"/>
    <s v="SIN INFORMACION"/>
    <s v="VENTA"/>
    <d v="2018-05-09T00:00:00"/>
    <n v="1"/>
  </r>
  <r>
    <s v="SIN PROGRAMA"/>
    <s v="PROLIA"/>
    <x v="12"/>
    <x v="75"/>
    <x v="29"/>
    <x v="2"/>
    <x v="26"/>
    <s v="MORGAN GILBERTO"/>
    <s v="VENTA"/>
    <d v="2018-05-09T00:00:00"/>
    <n v="1"/>
  </r>
  <r>
    <s v="SIN PROGRAMA"/>
    <s v="PROLIA"/>
    <x v="12"/>
    <x v="70"/>
    <x v="6"/>
    <x v="1"/>
    <x v="2"/>
    <s v="SIN INFORMACION"/>
    <s v="VENTA"/>
    <d v="2018-05-09T00:00:00"/>
    <n v="1"/>
  </r>
  <r>
    <s v="SIN PROGRAMA"/>
    <s v="PROLIA"/>
    <x v="12"/>
    <x v="0"/>
    <x v="0"/>
    <x v="1"/>
    <x v="2"/>
    <s v="SIN INFORMACION"/>
    <s v="VENTA"/>
    <d v="2018-05-09T00:00:00"/>
    <n v="1"/>
  </r>
  <r>
    <s v="SIN PROGRAMA"/>
    <s v="PROLIA"/>
    <x v="12"/>
    <x v="0"/>
    <x v="0"/>
    <x v="1"/>
    <x v="2"/>
    <s v="SIN INFORMACION"/>
    <s v="VENTA"/>
    <d v="2018-05-09T00:00:00"/>
    <n v="1"/>
  </r>
  <r>
    <s v="SIN PROGRAMA"/>
    <s v="PROLIA"/>
    <x v="12"/>
    <x v="47"/>
    <x v="24"/>
    <x v="1"/>
    <x v="2"/>
    <s v="SIN INFORMACION"/>
    <s v="VENTA"/>
    <d v="2018-05-09T00:00:00"/>
    <n v="1"/>
  </r>
  <r>
    <s v="SIN PROGRAMA"/>
    <s v="PROLIA"/>
    <x v="12"/>
    <x v="47"/>
    <x v="24"/>
    <x v="1"/>
    <x v="2"/>
    <s v="SIN INFORMACION"/>
    <s v="VENTA"/>
    <d v="2018-05-09T00:00:00"/>
    <n v="1"/>
  </r>
  <r>
    <s v="SIN PROGRAMA"/>
    <s v="PROLIA"/>
    <x v="12"/>
    <x v="52"/>
    <x v="25"/>
    <x v="1"/>
    <x v="2"/>
    <s v="SIN INFORMACION"/>
    <s v="VENTA"/>
    <d v="2018-05-09T00:00:00"/>
    <n v="1"/>
  </r>
  <r>
    <s v="SIN PROGRAMA"/>
    <s v="PROLIA"/>
    <x v="12"/>
    <x v="85"/>
    <x v="21"/>
    <x v="1"/>
    <x v="2"/>
    <s v="SIN INFORMACION"/>
    <s v="VENTA"/>
    <d v="2018-05-09T00:00:00"/>
    <n v="1"/>
  </r>
  <r>
    <s v="SIN PROGRAMA"/>
    <s v="PROLIA"/>
    <x v="12"/>
    <x v="37"/>
    <x v="22"/>
    <x v="1"/>
    <x v="2"/>
    <s v="SIN INFORMACION"/>
    <s v="VENTA"/>
    <d v="2018-05-09T00:00:00"/>
    <n v="1"/>
  </r>
  <r>
    <s v="SIN PROGRAMA"/>
    <s v="PROLIA"/>
    <x v="12"/>
    <x v="37"/>
    <x v="22"/>
    <x v="1"/>
    <x v="2"/>
    <s v="SIN INFORMACION"/>
    <s v="VENTA"/>
    <d v="2018-05-09T00:00:00"/>
    <n v="1"/>
  </r>
  <r>
    <s v="SIN PROGRAMA"/>
    <s v="PROLIA"/>
    <x v="12"/>
    <x v="59"/>
    <x v="26"/>
    <x v="1"/>
    <x v="17"/>
    <s v="SIN INFORMACION"/>
    <s v="VENTA"/>
    <d v="2018-05-09T00:00:00"/>
    <n v="1"/>
  </r>
  <r>
    <s v="SIN PROGRAMA"/>
    <s v="PROLIA"/>
    <x v="12"/>
    <x v="33"/>
    <x v="13"/>
    <x v="1"/>
    <x v="2"/>
    <s v="SIN INFORMACION"/>
    <s v="VENTA"/>
    <d v="2018-05-09T00:00:00"/>
    <n v="1"/>
  </r>
  <r>
    <s v="SIN PROGRAMA"/>
    <s v="PROLIA"/>
    <x v="12"/>
    <x v="55"/>
    <x v="0"/>
    <x v="2"/>
    <x v="25"/>
    <s v="SIN INFORMACION"/>
    <s v="VENTA"/>
    <d v="2018-05-09T00:00:00"/>
    <n v="1"/>
  </r>
  <r>
    <s v="CON PROGRAMA"/>
    <s v="PROLIA"/>
    <x v="12"/>
    <x v="20"/>
    <x v="10"/>
    <x v="1"/>
    <x v="17"/>
    <s v="SIN INFORMACION"/>
    <s v="VENTA"/>
    <d v="2018-05-09T00:00:00"/>
    <n v="1"/>
  </r>
  <r>
    <s v="CON PROGRAMA"/>
    <s v="PROLIA"/>
    <x v="12"/>
    <x v="31"/>
    <x v="0"/>
    <x v="1"/>
    <x v="17"/>
    <s v="RAMIREZ OSCAR"/>
    <s v="VENTA"/>
    <d v="2018-05-09T00:00:00"/>
    <n v="1"/>
  </r>
  <r>
    <s v="CON PROGRAMA"/>
    <s v="PROLIA"/>
    <x v="12"/>
    <x v="40"/>
    <x v="5"/>
    <x v="1"/>
    <x v="17"/>
    <s v="SIN INFORMACION"/>
    <s v="VENTA"/>
    <d v="2018-05-09T00:00:00"/>
    <n v="1"/>
  </r>
  <r>
    <s v="CON PROGRAMA"/>
    <s v="PROLIA"/>
    <x v="12"/>
    <x v="40"/>
    <x v="5"/>
    <x v="1"/>
    <x v="17"/>
    <s v="BANCALARI ORGANISTA CARLOS"/>
    <s v="VENTA"/>
    <d v="2018-05-09T00:00:00"/>
    <n v="1"/>
  </r>
  <r>
    <s v="CON PROGRAMA"/>
    <s v="PROLIA"/>
    <x v="12"/>
    <x v="12"/>
    <x v="5"/>
    <x v="1"/>
    <x v="17"/>
    <s v="RAMIREZ GUSTAVO ERNESTO"/>
    <s v="VENTA"/>
    <d v="2018-05-09T00:00:00"/>
    <n v="1"/>
  </r>
  <r>
    <s v="CON PROGRAMA"/>
    <s v="PROLIA"/>
    <x v="12"/>
    <x v="12"/>
    <x v="5"/>
    <x v="1"/>
    <x v="17"/>
    <s v="DAVALOS LOZANO RAMON ROGELIO"/>
    <s v="VENTA"/>
    <d v="2018-05-09T00:00:00"/>
    <n v="1"/>
  </r>
  <r>
    <s v="CON PROGRAMA"/>
    <s v="PROLIA"/>
    <x v="12"/>
    <x v="12"/>
    <x v="5"/>
    <x v="1"/>
    <x v="17"/>
    <s v="PADILLA ADALBERTO"/>
    <s v="VENTA"/>
    <d v="2018-05-09T00:00:00"/>
    <n v="1"/>
  </r>
  <r>
    <s v="CON PROGRAMA"/>
    <s v="PROLIA"/>
    <x v="12"/>
    <x v="48"/>
    <x v="15"/>
    <x v="1"/>
    <x v="17"/>
    <s v="SIN INFORMACION"/>
    <s v="VENTA"/>
    <d v="2018-05-09T00:00:00"/>
    <n v="1"/>
  </r>
  <r>
    <s v="CON PROGRAMA"/>
    <s v="PROLIA"/>
    <x v="12"/>
    <x v="2"/>
    <x v="1"/>
    <x v="1"/>
    <x v="17"/>
    <s v="SIN INFORMACION"/>
    <s v="VENTA"/>
    <d v="2018-05-09T00:00:00"/>
    <n v="1"/>
  </r>
  <r>
    <s v="CON PROGRAMA"/>
    <s v="PROLIA"/>
    <x v="12"/>
    <x v="24"/>
    <x v="3"/>
    <x v="1"/>
    <x v="17"/>
    <s v="SIN INFORMACION"/>
    <s v="VENTA"/>
    <d v="2018-05-09T00:00:00"/>
    <n v="1"/>
  </r>
  <r>
    <s v="CON PROGRAMA"/>
    <s v="PROLIA"/>
    <x v="12"/>
    <x v="16"/>
    <x v="7"/>
    <x v="1"/>
    <x v="17"/>
    <s v="SIN INFORMACION"/>
    <s v="VENTA"/>
    <d v="2018-05-09T00:00:00"/>
    <n v="1"/>
  </r>
  <r>
    <s v="CON PROGRAMA"/>
    <s v="PROLIA"/>
    <x v="12"/>
    <x v="16"/>
    <x v="7"/>
    <x v="1"/>
    <x v="17"/>
    <s v="SIN INFORMACION"/>
    <s v="VENTA"/>
    <d v="2018-05-09T00:00:00"/>
    <n v="1"/>
  </r>
  <r>
    <s v="SIN PROGRAMA"/>
    <s v="PROLIA"/>
    <x v="12"/>
    <x v="14"/>
    <x v="1"/>
    <x v="1"/>
    <x v="2"/>
    <s v="SIN INFORMACION"/>
    <s v="VENTA"/>
    <d v="2018-05-10T00:00:00"/>
    <n v="1"/>
  </r>
  <r>
    <s v="SIN PROGRAMA"/>
    <s v="PROLIA"/>
    <x v="12"/>
    <x v="5"/>
    <x v="2"/>
    <x v="1"/>
    <x v="2"/>
    <s v="SIN INFORMACION"/>
    <s v="VENTA"/>
    <d v="2018-05-10T00:00:00"/>
    <n v="1"/>
  </r>
  <r>
    <s v="SIN PROGRAMA"/>
    <s v="PROLIA"/>
    <x v="12"/>
    <x v="6"/>
    <x v="0"/>
    <x v="1"/>
    <x v="2"/>
    <s v="SIN INFORMACION"/>
    <s v="VENTA"/>
    <d v="2018-05-10T00:00:00"/>
    <n v="1"/>
  </r>
  <r>
    <s v="SIN PROGRAMA"/>
    <s v="PROLIA"/>
    <x v="12"/>
    <x v="3"/>
    <x v="0"/>
    <x v="2"/>
    <x v="3"/>
    <s v="ENRIQUEZ LUIS ENRIQUE"/>
    <s v="VENTA"/>
    <d v="2018-05-10T00:00:00"/>
    <n v="6"/>
  </r>
  <r>
    <s v="SIN PROGRAMA"/>
    <s v="PROLIA"/>
    <x v="12"/>
    <x v="40"/>
    <x v="5"/>
    <x v="2"/>
    <x v="25"/>
    <s v="SIN INFORMACION"/>
    <s v="VENTA"/>
    <d v="2018-05-10T00:00:00"/>
    <n v="1"/>
  </r>
  <r>
    <s v="SIN PROGRAMA"/>
    <s v="PROLIA"/>
    <x v="12"/>
    <x v="40"/>
    <x v="5"/>
    <x v="1"/>
    <x v="2"/>
    <s v="SIN INFORMACION"/>
    <s v="VENTA"/>
    <d v="2018-05-10T00:00:00"/>
    <n v="1"/>
  </r>
  <r>
    <s v="SIN PROGRAMA"/>
    <s v="PROLIA"/>
    <x v="12"/>
    <x v="12"/>
    <x v="5"/>
    <x v="1"/>
    <x v="2"/>
    <s v="SIN INFORMACION"/>
    <s v="VENTA"/>
    <d v="2018-05-10T00:00:00"/>
    <n v="1"/>
  </r>
  <r>
    <s v="SIN PROGRAMA"/>
    <s v="PROLIA"/>
    <x v="12"/>
    <x v="77"/>
    <x v="11"/>
    <x v="1"/>
    <x v="2"/>
    <s v="SIN INFORMACION"/>
    <s v="VENTA"/>
    <d v="2018-05-10T00:00:00"/>
    <n v="1"/>
  </r>
  <r>
    <s v="SIN PROGRAMA"/>
    <s v="PROLIA"/>
    <x v="12"/>
    <x v="77"/>
    <x v="11"/>
    <x v="1"/>
    <x v="2"/>
    <s v="SIN INFORMACION"/>
    <s v="VENTA"/>
    <d v="2018-05-10T00:00:00"/>
    <n v="1"/>
  </r>
  <r>
    <s v="SIN PROGRAMA"/>
    <s v="PROLIA"/>
    <x v="12"/>
    <x v="77"/>
    <x v="11"/>
    <x v="1"/>
    <x v="2"/>
    <s v="SIN INFORMACION"/>
    <s v="VENTA"/>
    <d v="2018-05-10T00:00:00"/>
    <n v="1"/>
  </r>
  <r>
    <s v="SIN PROGRAMA"/>
    <s v="PROLIA"/>
    <x v="12"/>
    <x v="15"/>
    <x v="6"/>
    <x v="1"/>
    <x v="2"/>
    <s v="SIN INFORMACION"/>
    <s v="VENTA"/>
    <d v="2018-05-10T00:00:00"/>
    <n v="1"/>
  </r>
  <r>
    <s v="SIN PROGRAMA"/>
    <s v="PROLIA"/>
    <x v="12"/>
    <x v="10"/>
    <x v="0"/>
    <x v="2"/>
    <x v="44"/>
    <s v="VILLALOBOS ALBERTO"/>
    <s v="VENTA"/>
    <d v="2018-05-10T00:00:00"/>
    <n v="1"/>
  </r>
  <r>
    <s v="SIN PROGRAMA"/>
    <s v="PROLIA"/>
    <x v="12"/>
    <x v="24"/>
    <x v="3"/>
    <x v="1"/>
    <x v="17"/>
    <s v="SIN INFORMACION"/>
    <s v="VENTA"/>
    <d v="2018-05-10T00:00:00"/>
    <n v="1"/>
  </r>
  <r>
    <s v="SIN PROGRAMA"/>
    <s v="PROLIA"/>
    <x v="12"/>
    <x v="39"/>
    <x v="9"/>
    <x v="2"/>
    <x v="12"/>
    <s v="SIN INFORMACION"/>
    <s v="VENTA"/>
    <d v="2018-05-10T00:00:00"/>
    <n v="1"/>
  </r>
  <r>
    <s v="SIN PROGRAMA"/>
    <s v="PROLIA"/>
    <x v="12"/>
    <x v="70"/>
    <x v="6"/>
    <x v="1"/>
    <x v="2"/>
    <s v="SIN INFORMACION"/>
    <s v="VENTA"/>
    <d v="2018-05-10T00:00:00"/>
    <n v="1"/>
  </r>
  <r>
    <s v="SIN PROGRAMA"/>
    <s v="PROLIA"/>
    <x v="12"/>
    <x v="0"/>
    <x v="0"/>
    <x v="2"/>
    <x v="120"/>
    <s v="SIN INFORMACION"/>
    <s v="VENTA"/>
    <d v="2018-05-10T00:00:00"/>
    <n v="1"/>
  </r>
  <r>
    <s v="SIN PROGRAMA"/>
    <s v="PROLIA"/>
    <x v="12"/>
    <x v="0"/>
    <x v="0"/>
    <x v="1"/>
    <x v="2"/>
    <s v="SIN INFORMACION"/>
    <s v="VENTA"/>
    <d v="2018-05-10T00:00:00"/>
    <n v="1"/>
  </r>
  <r>
    <s v="SIN PROGRAMA"/>
    <s v="PROLIA"/>
    <x v="12"/>
    <x v="30"/>
    <x v="8"/>
    <x v="1"/>
    <x v="2"/>
    <s v="SIN INFORMACION"/>
    <s v="VENTA"/>
    <d v="2018-05-10T00:00:00"/>
    <n v="1"/>
  </r>
  <r>
    <s v="SIN PROGRAMA"/>
    <s v="PROLIA"/>
    <x v="12"/>
    <x v="65"/>
    <x v="26"/>
    <x v="1"/>
    <x v="17"/>
    <s v="SUAREZ OSCAR"/>
    <s v="VENTA"/>
    <d v="2018-05-10T00:00:00"/>
    <n v="1"/>
  </r>
  <r>
    <s v="CON PROGRAMA"/>
    <s v="PROLIA"/>
    <x v="12"/>
    <x v="28"/>
    <x v="16"/>
    <x v="1"/>
    <x v="17"/>
    <s v="SIN INFORMACION"/>
    <s v="VENTA"/>
    <d v="2018-05-10T00:00:00"/>
    <n v="1"/>
  </r>
  <r>
    <s v="CON PROGRAMA"/>
    <s v="PROLIA"/>
    <x v="12"/>
    <x v="6"/>
    <x v="0"/>
    <x v="1"/>
    <x v="17"/>
    <s v="SIN INFORMACION"/>
    <s v="VENTA"/>
    <d v="2018-05-10T00:00:00"/>
    <n v="1"/>
  </r>
  <r>
    <s v="CON PROGRAMA"/>
    <s v="PROLIA"/>
    <x v="12"/>
    <x v="40"/>
    <x v="5"/>
    <x v="1"/>
    <x v="17"/>
    <s v="CARDENAS MANUEL"/>
    <s v="VENTA"/>
    <d v="2018-05-10T00:00:00"/>
    <n v="1"/>
  </r>
  <r>
    <s v="CON PROGRAMA"/>
    <s v="PROLIA"/>
    <x v="12"/>
    <x v="36"/>
    <x v="21"/>
    <x v="1"/>
    <x v="17"/>
    <s v="SIN INFORMACION"/>
    <s v="VENTA"/>
    <d v="2018-05-10T00:00:00"/>
    <n v="1"/>
  </r>
  <r>
    <s v="CON PROGRAMA"/>
    <s v="PROLIA"/>
    <x v="12"/>
    <x v="36"/>
    <x v="21"/>
    <x v="1"/>
    <x v="17"/>
    <s v="DIAZ ARACELI"/>
    <s v="VENTA"/>
    <d v="2018-05-10T00:00:00"/>
    <n v="1"/>
  </r>
  <r>
    <s v="CON PROGRAMA"/>
    <s v="PROLIA"/>
    <x v="12"/>
    <x v="16"/>
    <x v="7"/>
    <x v="1"/>
    <x v="17"/>
    <s v="SIN INFORMACION"/>
    <s v="VENTA"/>
    <d v="2018-05-10T00:00:00"/>
    <n v="1"/>
  </r>
  <r>
    <s v="CON PROGRAMA"/>
    <s v="PROLIA"/>
    <x v="12"/>
    <x v="16"/>
    <x v="7"/>
    <x v="1"/>
    <x v="17"/>
    <s v="MOYSEN LAURA MARIA"/>
    <s v="VENTA"/>
    <d v="2018-05-10T00:00:00"/>
    <n v="1"/>
  </r>
  <r>
    <s v="CON PROGRAMA"/>
    <s v="PROLIA"/>
    <x v="12"/>
    <x v="11"/>
    <x v="0"/>
    <x v="1"/>
    <x v="17"/>
    <s v="SALAZAR HECTOR ROMAN"/>
    <s v="VENTA"/>
    <d v="2018-05-10T00:00:00"/>
    <n v="1"/>
  </r>
  <r>
    <s v="CON PROGRAMA"/>
    <s v="PROLIA"/>
    <x v="12"/>
    <x v="30"/>
    <x v="8"/>
    <x v="1"/>
    <x v="17"/>
    <s v="JASSO CAMPOS BENJAMIN"/>
    <s v="VENTA"/>
    <d v="2018-05-10T00:00:00"/>
    <n v="1"/>
  </r>
  <r>
    <s v="CON PROGRAMA"/>
    <s v="PROLIA"/>
    <x v="12"/>
    <x v="37"/>
    <x v="22"/>
    <x v="1"/>
    <x v="17"/>
    <s v="SIN INFORMACION"/>
    <s v="VENTA"/>
    <d v="2018-05-10T00:00:00"/>
    <n v="1"/>
  </r>
  <r>
    <s v="CON PROGRAMA"/>
    <s v="PROLIA"/>
    <x v="12"/>
    <x v="33"/>
    <x v="13"/>
    <x v="1"/>
    <x v="17"/>
    <s v="BAUTISTA MEDINA MARIO ARTURO"/>
    <s v="VENTA"/>
    <d v="2018-05-10T00:00:00"/>
    <n v="1"/>
  </r>
  <r>
    <s v="CON PROGRAMA"/>
    <s v="PROLIA"/>
    <x v="12"/>
    <x v="60"/>
    <x v="22"/>
    <x v="1"/>
    <x v="17"/>
    <s v="VALERIO IGNACIO ALFREDO"/>
    <s v="VENTA"/>
    <d v="2018-05-10T00:00:00"/>
    <n v="1"/>
  </r>
  <r>
    <s v="CON PROGRAMA"/>
    <s v="PROLIA"/>
    <x v="12"/>
    <x v="61"/>
    <x v="0"/>
    <x v="1"/>
    <x v="17"/>
    <s v="SIN INFORMACION"/>
    <s v="VENTA"/>
    <d v="2018-05-10T00:00:00"/>
    <n v="1"/>
  </r>
  <r>
    <s v="SIN PROGRAMA"/>
    <s v="PROLIA"/>
    <x v="12"/>
    <x v="18"/>
    <x v="0"/>
    <x v="1"/>
    <x v="2"/>
    <s v="SIN INFORMACION"/>
    <s v="VENTA"/>
    <d v="2018-05-11T00:00:00"/>
    <n v="1"/>
  </r>
  <r>
    <s v="SIN PROGRAMA"/>
    <s v="PROLIA"/>
    <x v="12"/>
    <x v="76"/>
    <x v="0"/>
    <x v="1"/>
    <x v="2"/>
    <s v="SIN INFORMACION"/>
    <s v="VENTA"/>
    <d v="2018-05-11T00:00:00"/>
    <n v="1"/>
  </r>
  <r>
    <s v="SIN PROGRAMA"/>
    <s v="PROLIA"/>
    <x v="12"/>
    <x v="26"/>
    <x v="14"/>
    <x v="1"/>
    <x v="2"/>
    <s v="SIN INFORMACION"/>
    <s v="VENTA"/>
    <d v="2018-05-11T00:00:00"/>
    <n v="1"/>
  </r>
  <r>
    <s v="SIN PROGRAMA"/>
    <s v="PROLIA"/>
    <x v="12"/>
    <x v="41"/>
    <x v="20"/>
    <x v="2"/>
    <x v="27"/>
    <s v="SIN INFORMACION"/>
    <s v="VENTA"/>
    <d v="2018-05-11T00:00:00"/>
    <n v="1"/>
  </r>
  <r>
    <s v="SIN PROGRAMA"/>
    <s v="PROLIA"/>
    <x v="12"/>
    <x v="54"/>
    <x v="0"/>
    <x v="2"/>
    <x v="44"/>
    <s v="MAYA GOLDSMIT DAN"/>
    <s v="VENTA"/>
    <d v="2018-05-11T00:00:00"/>
    <n v="1"/>
  </r>
  <r>
    <s v="SIN PROGRAMA"/>
    <s v="PROLIA"/>
    <x v="12"/>
    <x v="68"/>
    <x v="0"/>
    <x v="2"/>
    <x v="41"/>
    <s v="SIN INFORMACION"/>
    <s v="VENTA"/>
    <d v="2018-05-11T00:00:00"/>
    <n v="1"/>
  </r>
  <r>
    <s v="SIN PROGRAMA"/>
    <s v="PROLIA"/>
    <x v="12"/>
    <x v="84"/>
    <x v="23"/>
    <x v="1"/>
    <x v="2"/>
    <s v="SIN INFORMACION"/>
    <s v="VENTA"/>
    <d v="2018-05-11T00:00:00"/>
    <n v="1"/>
  </r>
  <r>
    <s v="SIN PROGRAMA"/>
    <s v="PROLIA"/>
    <x v="12"/>
    <x v="84"/>
    <x v="23"/>
    <x v="1"/>
    <x v="2"/>
    <s v="SIN INFORMACION"/>
    <s v="VENTA"/>
    <d v="2018-05-11T00:00:00"/>
    <n v="1"/>
  </r>
  <r>
    <s v="SIN PROGRAMA"/>
    <s v="PROLIA"/>
    <x v="12"/>
    <x v="43"/>
    <x v="23"/>
    <x v="2"/>
    <x v="26"/>
    <s v="SUAREZ CARPIO RAFAEL ALEJANDRO"/>
    <s v="VENTA"/>
    <d v="2018-05-11T00:00:00"/>
    <n v="1"/>
  </r>
  <r>
    <s v="SIN PROGRAMA"/>
    <s v="PROLIA"/>
    <x v="12"/>
    <x v="5"/>
    <x v="2"/>
    <x v="1"/>
    <x v="2"/>
    <s v="SIN INFORMACION"/>
    <s v="VENTA"/>
    <d v="2018-05-11T00:00:00"/>
    <n v="1"/>
  </r>
  <r>
    <s v="SIN PROGRAMA"/>
    <s v="PROLIA"/>
    <x v="12"/>
    <x v="40"/>
    <x v="5"/>
    <x v="1"/>
    <x v="17"/>
    <s v="NUNEZ ANDRES ALONSO"/>
    <s v="VENTA"/>
    <d v="2018-05-11T00:00:00"/>
    <n v="1"/>
  </r>
  <r>
    <s v="SIN PROGRAMA"/>
    <s v="PROLIA"/>
    <x v="12"/>
    <x v="12"/>
    <x v="5"/>
    <x v="1"/>
    <x v="2"/>
    <s v="SIN INFORMACION"/>
    <s v="VENTA"/>
    <d v="2018-05-11T00:00:00"/>
    <n v="1"/>
  </r>
  <r>
    <s v="SIN PROGRAMA"/>
    <s v="PROLIA"/>
    <x v="12"/>
    <x v="12"/>
    <x v="5"/>
    <x v="1"/>
    <x v="2"/>
    <s v="SIN INFORMACION"/>
    <s v="VENTA"/>
    <d v="2018-05-11T00:00:00"/>
    <n v="1"/>
  </r>
  <r>
    <s v="SIN PROGRAMA"/>
    <s v="PROLIA"/>
    <x v="12"/>
    <x v="12"/>
    <x v="5"/>
    <x v="1"/>
    <x v="2"/>
    <s v="SIN INFORMACION"/>
    <s v="VENTA"/>
    <d v="2018-05-11T00:00:00"/>
    <n v="1"/>
  </r>
  <r>
    <s v="SIN PROGRAMA"/>
    <s v="PROLIA"/>
    <x v="12"/>
    <x v="12"/>
    <x v="5"/>
    <x v="1"/>
    <x v="2"/>
    <s v="SIN INFORMACION"/>
    <s v="VENTA"/>
    <d v="2018-05-11T00:00:00"/>
    <n v="1"/>
  </r>
  <r>
    <s v="SIN PROGRAMA"/>
    <s v="PROLIA"/>
    <x v="12"/>
    <x v="12"/>
    <x v="5"/>
    <x v="1"/>
    <x v="17"/>
    <s v="SIN INFORMACION"/>
    <s v="VENTA"/>
    <d v="2018-05-11T00:00:00"/>
    <n v="1"/>
  </r>
  <r>
    <s v="SIN PROGRAMA"/>
    <s v="PROLIA"/>
    <x v="12"/>
    <x v="27"/>
    <x v="15"/>
    <x v="1"/>
    <x v="2"/>
    <s v="SIN INFORMACION"/>
    <s v="VENTA"/>
    <d v="2018-05-11T00:00:00"/>
    <n v="1"/>
  </r>
  <r>
    <s v="SIN PROGRAMA"/>
    <s v="PROLIA"/>
    <x v="12"/>
    <x v="49"/>
    <x v="1"/>
    <x v="1"/>
    <x v="2"/>
    <s v="SIN INFORMACION"/>
    <s v="VENTA"/>
    <d v="2018-05-11T00:00:00"/>
    <n v="1"/>
  </r>
  <r>
    <s v="SIN PROGRAMA"/>
    <s v="PROLIA"/>
    <x v="12"/>
    <x v="2"/>
    <x v="1"/>
    <x v="1"/>
    <x v="2"/>
    <s v="SIN INFORMACION"/>
    <s v="VENTA"/>
    <d v="2018-05-11T00:00:00"/>
    <n v="1"/>
  </r>
  <r>
    <s v="SIN PROGRAMA"/>
    <s v="PROLIA"/>
    <x v="12"/>
    <x v="2"/>
    <x v="1"/>
    <x v="1"/>
    <x v="2"/>
    <s v="SIN INFORMACION"/>
    <s v="VENTA"/>
    <d v="2018-05-11T00:00:00"/>
    <n v="1"/>
  </r>
  <r>
    <s v="SIN PROGRAMA"/>
    <s v="PROLIA"/>
    <x v="12"/>
    <x v="8"/>
    <x v="1"/>
    <x v="1"/>
    <x v="2"/>
    <s v="SIN INFORMACION"/>
    <s v="VENTA"/>
    <d v="2018-05-11T00:00:00"/>
    <n v="1"/>
  </r>
  <r>
    <s v="SIN PROGRAMA"/>
    <s v="PROLIA"/>
    <x v="12"/>
    <x v="8"/>
    <x v="1"/>
    <x v="3"/>
    <x v="22"/>
    <s v="UNIVERSIDAD DE GUANAJUATO VENTA DIRECTA"/>
    <s v="VENTA"/>
    <d v="2018-05-11T00:00:00"/>
    <n v="1"/>
  </r>
  <r>
    <s v="SIN PROGRAMA"/>
    <s v="PROLIA"/>
    <x v="12"/>
    <x v="15"/>
    <x v="6"/>
    <x v="1"/>
    <x v="2"/>
    <s v="SIN INFORMACION"/>
    <s v="VENTA"/>
    <d v="2018-05-11T00:00:00"/>
    <n v="1"/>
  </r>
  <r>
    <s v="SIN PROGRAMA"/>
    <s v="PROLIA"/>
    <x v="12"/>
    <x v="63"/>
    <x v="28"/>
    <x v="1"/>
    <x v="2"/>
    <s v="SIN INFORMACION"/>
    <s v="VENTA"/>
    <d v="2018-05-11T00:00:00"/>
    <n v="1"/>
  </r>
  <r>
    <s v="SIN PROGRAMA"/>
    <s v="PROLIA"/>
    <x v="12"/>
    <x v="23"/>
    <x v="3"/>
    <x v="1"/>
    <x v="2"/>
    <s v="SIN INFORMACION"/>
    <s v="VENTA"/>
    <d v="2018-05-11T00:00:00"/>
    <n v="1"/>
  </r>
  <r>
    <s v="SIN PROGRAMA"/>
    <s v="PROLIA"/>
    <x v="12"/>
    <x v="24"/>
    <x v="3"/>
    <x v="1"/>
    <x v="2"/>
    <s v="SIN INFORMACION"/>
    <s v="VENTA"/>
    <d v="2018-05-11T00:00:00"/>
    <n v="1"/>
  </r>
  <r>
    <s v="SIN PROGRAMA"/>
    <s v="PROLIA"/>
    <x v="12"/>
    <x v="24"/>
    <x v="3"/>
    <x v="1"/>
    <x v="2"/>
    <s v="SIN INFORMACION"/>
    <s v="VENTA"/>
    <d v="2018-05-11T00:00:00"/>
    <n v="1"/>
  </r>
  <r>
    <s v="SIN PROGRAMA"/>
    <s v="PROLIA"/>
    <x v="12"/>
    <x v="16"/>
    <x v="7"/>
    <x v="2"/>
    <x v="41"/>
    <s v="SIN INFORMACION"/>
    <s v="VENTA"/>
    <d v="2018-05-11T00:00:00"/>
    <n v="1"/>
  </r>
  <r>
    <s v="SIN PROGRAMA"/>
    <s v="PROLIA"/>
    <x v="12"/>
    <x v="16"/>
    <x v="7"/>
    <x v="1"/>
    <x v="2"/>
    <s v="SIN INFORMACION"/>
    <s v="VENTA"/>
    <d v="2018-05-11T00:00:00"/>
    <n v="1"/>
  </r>
  <r>
    <s v="SIN PROGRAMA"/>
    <s v="PROLIA"/>
    <x v="12"/>
    <x v="11"/>
    <x v="0"/>
    <x v="1"/>
    <x v="2"/>
    <s v="SIN INFORMACION"/>
    <s v="VENTA"/>
    <d v="2018-05-11T00:00:00"/>
    <n v="1"/>
  </r>
  <r>
    <s v="SIN PROGRAMA"/>
    <s v="PROLIA"/>
    <x v="12"/>
    <x v="39"/>
    <x v="9"/>
    <x v="1"/>
    <x v="2"/>
    <s v="SIN INFORMACION"/>
    <s v="VENTA"/>
    <d v="2018-05-11T00:00:00"/>
    <n v="1"/>
  </r>
  <r>
    <s v="SIN PROGRAMA"/>
    <s v="PROLIA"/>
    <x v="12"/>
    <x v="19"/>
    <x v="9"/>
    <x v="1"/>
    <x v="2"/>
    <s v="SIN INFORMACION"/>
    <s v="VENTA"/>
    <d v="2018-05-11T00:00:00"/>
    <n v="1"/>
  </r>
  <r>
    <s v="SIN PROGRAMA"/>
    <s v="PROLIA"/>
    <x v="12"/>
    <x v="19"/>
    <x v="9"/>
    <x v="1"/>
    <x v="2"/>
    <s v="SIN INFORMACION"/>
    <s v="VENTA"/>
    <d v="2018-05-11T00:00:00"/>
    <n v="1"/>
  </r>
  <r>
    <s v="SIN PROGRAMA"/>
    <s v="PROLIA"/>
    <x v="12"/>
    <x v="17"/>
    <x v="8"/>
    <x v="1"/>
    <x v="2"/>
    <s v="SIN INFORMACION"/>
    <s v="VENTA"/>
    <d v="2018-05-11T00:00:00"/>
    <n v="1"/>
  </r>
  <r>
    <s v="SIN PROGRAMA"/>
    <s v="PROLIA"/>
    <x v="12"/>
    <x v="70"/>
    <x v="6"/>
    <x v="1"/>
    <x v="2"/>
    <s v="SIN INFORMACION"/>
    <s v="VENTA"/>
    <d v="2018-05-11T00:00:00"/>
    <n v="1"/>
  </r>
  <r>
    <s v="SIN PROGRAMA"/>
    <s v="PROLIA"/>
    <x v="12"/>
    <x v="4"/>
    <x v="0"/>
    <x v="2"/>
    <x v="12"/>
    <s v="SIN INFORMACION"/>
    <s v="VENTA"/>
    <d v="2018-05-11T00:00:00"/>
    <n v="1"/>
  </r>
  <r>
    <s v="SIN PROGRAMA"/>
    <s v="PROLIA"/>
    <x v="12"/>
    <x v="46"/>
    <x v="8"/>
    <x v="1"/>
    <x v="2"/>
    <s v="SIN INFORMACION"/>
    <s v="VENTA"/>
    <d v="2018-05-11T00:00:00"/>
    <n v="1"/>
  </r>
  <r>
    <s v="SIN PROGRAMA"/>
    <s v="PROLIA"/>
    <x v="12"/>
    <x v="47"/>
    <x v="24"/>
    <x v="1"/>
    <x v="2"/>
    <s v="SIN INFORMACION"/>
    <s v="VENTA"/>
    <d v="2018-05-11T00:00:00"/>
    <n v="1"/>
  </r>
  <r>
    <s v="SIN PROGRAMA"/>
    <s v="PROLIA"/>
    <x v="12"/>
    <x v="37"/>
    <x v="22"/>
    <x v="1"/>
    <x v="2"/>
    <s v="SIN INFORMACION"/>
    <s v="VENTA"/>
    <d v="2018-05-11T00:00:00"/>
    <n v="1"/>
  </r>
  <r>
    <s v="SIN PROGRAMA"/>
    <s v="PROLIA"/>
    <x v="12"/>
    <x v="59"/>
    <x v="26"/>
    <x v="1"/>
    <x v="2"/>
    <s v="SIN INFORMACION"/>
    <s v="VENTA"/>
    <d v="2018-05-11T00:00:00"/>
    <n v="1"/>
  </r>
  <r>
    <s v="CON PROGRAMA"/>
    <s v="PROLIA"/>
    <x v="12"/>
    <x v="14"/>
    <x v="1"/>
    <x v="1"/>
    <x v="17"/>
    <s v="RAMIREZ MARIA RENEE"/>
    <s v="VENTA"/>
    <d v="2018-05-11T00:00:00"/>
    <n v="1"/>
  </r>
  <r>
    <s v="CON PROGRAMA"/>
    <s v="PROLIA"/>
    <x v="12"/>
    <x v="6"/>
    <x v="0"/>
    <x v="1"/>
    <x v="17"/>
    <s v="SIN INFORMACION"/>
    <s v="VENTA"/>
    <d v="2018-05-11T00:00:00"/>
    <n v="1"/>
  </r>
  <r>
    <s v="CON PROGRAMA"/>
    <s v="PROLIA"/>
    <x v="12"/>
    <x v="6"/>
    <x v="0"/>
    <x v="1"/>
    <x v="17"/>
    <s v="SIN INFORMACION"/>
    <s v="VENTA"/>
    <d v="2018-05-11T00:00:00"/>
    <n v="1"/>
  </r>
  <r>
    <s v="CON PROGRAMA"/>
    <s v="PROLIA"/>
    <x v="12"/>
    <x v="40"/>
    <x v="5"/>
    <x v="1"/>
    <x v="17"/>
    <s v="SIN INFORMACION"/>
    <s v="VENTA"/>
    <d v="2018-05-11T00:00:00"/>
    <n v="1"/>
  </r>
  <r>
    <s v="CON PROGRAMA"/>
    <s v="PROLIA"/>
    <x v="12"/>
    <x v="12"/>
    <x v="5"/>
    <x v="1"/>
    <x v="17"/>
    <s v="DE LA PEÑA RODRIGUEZ MARIA DEL PILAR"/>
    <s v="VENTA"/>
    <d v="2018-05-11T00:00:00"/>
    <n v="1"/>
  </r>
  <r>
    <s v="CON PROGRAMA"/>
    <s v="PROLIA"/>
    <x v="12"/>
    <x v="63"/>
    <x v="28"/>
    <x v="1"/>
    <x v="17"/>
    <s v="SIN INFORMACION"/>
    <s v="VENTA"/>
    <d v="2018-05-11T00:00:00"/>
    <n v="1"/>
  </r>
  <r>
    <s v="CON PROGRAMA"/>
    <s v="PROLIA"/>
    <x v="12"/>
    <x v="7"/>
    <x v="3"/>
    <x v="1"/>
    <x v="17"/>
    <s v="SIN INFORMACION"/>
    <s v="VENTA"/>
    <d v="2018-05-11T00:00:00"/>
    <n v="1"/>
  </r>
  <r>
    <s v="CON PROGRAMA"/>
    <s v="PROLIA"/>
    <x v="12"/>
    <x v="16"/>
    <x v="7"/>
    <x v="1"/>
    <x v="17"/>
    <s v="BARREIRA MERCADO EDUARDO"/>
    <s v="VENTA"/>
    <d v="2018-05-11T00:00:00"/>
    <n v="1"/>
  </r>
  <r>
    <s v="CON PROGRAMA"/>
    <s v="PROLIA"/>
    <x v="12"/>
    <x v="52"/>
    <x v="25"/>
    <x v="1"/>
    <x v="17"/>
    <s v="ZUÑIGA CARLOS EMIGDIO"/>
    <s v="VENTA"/>
    <d v="2018-05-11T00:00:00"/>
    <n v="1"/>
  </r>
  <r>
    <s v="CON PROGRAMA"/>
    <s v="PROLIA"/>
    <x v="12"/>
    <x v="33"/>
    <x v="13"/>
    <x v="1"/>
    <x v="17"/>
    <s v="SIN INFORMACION"/>
    <s v="VENTA"/>
    <d v="2018-05-11T00:00:00"/>
    <n v="1"/>
  </r>
  <r>
    <s v="SIN PROGRAMA"/>
    <s v="PROLIA"/>
    <x v="12"/>
    <x v="26"/>
    <x v="14"/>
    <x v="1"/>
    <x v="2"/>
    <s v="SIN INFORMACION"/>
    <s v="VENTA"/>
    <d v="2018-05-12T00:00:00"/>
    <n v="1"/>
  </r>
  <r>
    <s v="SIN PROGRAMA"/>
    <s v="PROLIA"/>
    <x v="12"/>
    <x v="84"/>
    <x v="23"/>
    <x v="2"/>
    <x v="27"/>
    <s v="SIN INFORMACION"/>
    <s v="VENTA"/>
    <d v="2018-05-12T00:00:00"/>
    <n v="1"/>
  </r>
  <r>
    <s v="SIN PROGRAMA"/>
    <s v="PROLIA"/>
    <x v="12"/>
    <x v="84"/>
    <x v="23"/>
    <x v="1"/>
    <x v="2"/>
    <s v="SIN INFORMACION"/>
    <s v="VENTA"/>
    <d v="2018-05-12T00:00:00"/>
    <n v="1"/>
  </r>
  <r>
    <s v="SIN PROGRAMA"/>
    <s v="PROLIA"/>
    <x v="12"/>
    <x v="82"/>
    <x v="15"/>
    <x v="1"/>
    <x v="2"/>
    <s v="SIN INFORMACION"/>
    <s v="VENTA"/>
    <d v="2018-05-12T00:00:00"/>
    <n v="1"/>
  </r>
  <r>
    <s v="SIN PROGRAMA"/>
    <s v="PROLIA"/>
    <x v="12"/>
    <x v="43"/>
    <x v="23"/>
    <x v="1"/>
    <x v="2"/>
    <s v="SIN INFORMACION"/>
    <s v="VENTA"/>
    <d v="2018-05-12T00:00:00"/>
    <n v="1"/>
  </r>
  <r>
    <s v="SIN PROGRAMA"/>
    <s v="PROLIA"/>
    <x v="12"/>
    <x v="5"/>
    <x v="2"/>
    <x v="1"/>
    <x v="2"/>
    <s v="SIN INFORMACION"/>
    <s v="VENTA"/>
    <d v="2018-05-12T00:00:00"/>
    <n v="1"/>
  </r>
  <r>
    <s v="SIN PROGRAMA"/>
    <s v="PROLIA"/>
    <x v="12"/>
    <x v="40"/>
    <x v="5"/>
    <x v="1"/>
    <x v="2"/>
    <s v="SIN INFORMACION"/>
    <s v="VENTA"/>
    <d v="2018-05-12T00:00:00"/>
    <n v="1"/>
  </r>
  <r>
    <s v="SIN PROGRAMA"/>
    <s v="PROLIA"/>
    <x v="12"/>
    <x v="50"/>
    <x v="0"/>
    <x v="1"/>
    <x v="2"/>
    <s v="SIN INFORMACION"/>
    <s v="VENTA"/>
    <d v="2018-05-12T00:00:00"/>
    <n v="1"/>
  </r>
  <r>
    <s v="SIN PROGRAMA"/>
    <s v="PROLIA"/>
    <x v="12"/>
    <x v="8"/>
    <x v="1"/>
    <x v="2"/>
    <x v="12"/>
    <s v="SIN INFORMACION"/>
    <s v="VENTA"/>
    <d v="2018-05-12T00:00:00"/>
    <n v="1"/>
  </r>
  <r>
    <s v="SIN PROGRAMA"/>
    <s v="PROLIA"/>
    <x v="12"/>
    <x v="71"/>
    <x v="2"/>
    <x v="1"/>
    <x v="2"/>
    <s v="SIN INFORMACION"/>
    <s v="VENTA"/>
    <d v="2018-05-12T00:00:00"/>
    <n v="1"/>
  </r>
  <r>
    <s v="SIN PROGRAMA"/>
    <s v="PROLIA"/>
    <x v="12"/>
    <x v="63"/>
    <x v="28"/>
    <x v="1"/>
    <x v="2"/>
    <s v="SIN INFORMACION"/>
    <s v="VENTA"/>
    <d v="2018-05-12T00:00:00"/>
    <n v="1"/>
  </r>
  <r>
    <s v="SIN PROGRAMA"/>
    <s v="PROLIA"/>
    <x v="12"/>
    <x v="23"/>
    <x v="3"/>
    <x v="1"/>
    <x v="2"/>
    <s v="SIN INFORMACION"/>
    <s v="VENTA"/>
    <d v="2018-05-12T00:00:00"/>
    <n v="1"/>
  </r>
  <r>
    <s v="SIN PROGRAMA"/>
    <s v="PROLIA"/>
    <x v="12"/>
    <x v="11"/>
    <x v="0"/>
    <x v="1"/>
    <x v="2"/>
    <s v="SIN INFORMACION"/>
    <s v="VENTA"/>
    <d v="2018-05-12T00:00:00"/>
    <n v="1"/>
  </r>
  <r>
    <s v="SIN PROGRAMA"/>
    <s v="PROLIA"/>
    <x v="12"/>
    <x v="70"/>
    <x v="6"/>
    <x v="1"/>
    <x v="2"/>
    <s v="SIN INFORMACION"/>
    <s v="VENTA"/>
    <d v="2018-05-12T00:00:00"/>
    <n v="1"/>
  </r>
  <r>
    <s v="SIN PROGRAMA"/>
    <s v="PROLIA"/>
    <x v="12"/>
    <x v="70"/>
    <x v="6"/>
    <x v="1"/>
    <x v="2"/>
    <s v="SIN INFORMACION"/>
    <s v="VENTA"/>
    <d v="2018-05-12T00:00:00"/>
    <n v="1"/>
  </r>
  <r>
    <s v="SIN PROGRAMA"/>
    <s v="PROLIA"/>
    <x v="12"/>
    <x v="0"/>
    <x v="0"/>
    <x v="1"/>
    <x v="2"/>
    <s v="SIN INFORMACION"/>
    <s v="VENTA"/>
    <d v="2018-05-12T00:00:00"/>
    <n v="1"/>
  </r>
  <r>
    <s v="SIN PROGRAMA"/>
    <s v="PROLIA"/>
    <x v="12"/>
    <x v="47"/>
    <x v="24"/>
    <x v="1"/>
    <x v="2"/>
    <s v="SIN INFORMACION"/>
    <s v="VENTA"/>
    <d v="2018-05-12T00:00:00"/>
    <n v="1"/>
  </r>
  <r>
    <s v="SIN PROGRAMA"/>
    <s v="PROLIA"/>
    <x v="12"/>
    <x v="52"/>
    <x v="25"/>
    <x v="1"/>
    <x v="2"/>
    <s v="SIN INFORMACION"/>
    <s v="VENTA"/>
    <d v="2018-05-12T00:00:00"/>
    <n v="1"/>
  </r>
  <r>
    <s v="SIN PROGRAMA"/>
    <s v="PROLIA"/>
    <x v="12"/>
    <x v="37"/>
    <x v="22"/>
    <x v="1"/>
    <x v="2"/>
    <s v="SIN INFORMACION"/>
    <s v="VENTA"/>
    <d v="2018-05-12T00:00:00"/>
    <n v="1"/>
  </r>
  <r>
    <s v="SIN PROGRAMA"/>
    <s v="PROLIA"/>
    <x v="12"/>
    <x v="33"/>
    <x v="13"/>
    <x v="1"/>
    <x v="2"/>
    <s v="SIN INFORMACION"/>
    <s v="VENTA"/>
    <d v="2018-05-12T00:00:00"/>
    <n v="1"/>
  </r>
  <r>
    <s v="SIN PROGRAMA"/>
    <s v="PROLIA"/>
    <x v="12"/>
    <x v="33"/>
    <x v="13"/>
    <x v="1"/>
    <x v="17"/>
    <s v="SIN INFORMACION"/>
    <s v="VENTA"/>
    <d v="2018-05-12T00:00:00"/>
    <n v="1"/>
  </r>
  <r>
    <s v="SIN PROGRAMA"/>
    <s v="PROLIA"/>
    <x v="12"/>
    <x v="81"/>
    <x v="23"/>
    <x v="1"/>
    <x v="2"/>
    <s v="SIN INFORMACION"/>
    <s v="VENTA"/>
    <d v="2018-05-12T00:00:00"/>
    <n v="1"/>
  </r>
  <r>
    <s v="SIN PROGRAMA"/>
    <s v="PROLIA"/>
    <x v="12"/>
    <x v="60"/>
    <x v="22"/>
    <x v="1"/>
    <x v="2"/>
    <s v="SIN INFORMACION"/>
    <s v="VENTA"/>
    <d v="2018-05-12T00:00:00"/>
    <n v="1"/>
  </r>
  <r>
    <s v="SIN PROGRAMA"/>
    <s v="PROLIA"/>
    <x v="12"/>
    <x v="55"/>
    <x v="0"/>
    <x v="0"/>
    <x v="64"/>
    <s v="NUEVO SANATORIO DURANGO SA DE CV"/>
    <s v="VENTA"/>
    <d v="2018-05-12T00:00:00"/>
    <n v="1"/>
  </r>
  <r>
    <s v="CON PROGRAMA"/>
    <s v="PROLIA"/>
    <x v="12"/>
    <x v="28"/>
    <x v="16"/>
    <x v="1"/>
    <x v="17"/>
    <s v="SIN INFORMACION"/>
    <s v="VENTA"/>
    <d v="2018-05-12T00:00:00"/>
    <n v="1"/>
  </r>
  <r>
    <s v="CON PROGRAMA"/>
    <s v="PROLIA"/>
    <x v="12"/>
    <x v="6"/>
    <x v="0"/>
    <x v="1"/>
    <x v="17"/>
    <s v="REYNA BENJAMIN"/>
    <s v="VENTA"/>
    <d v="2018-05-12T00:00:00"/>
    <n v="1"/>
  </r>
  <r>
    <s v="CON PROGRAMA"/>
    <s v="PROLIA"/>
    <x v="12"/>
    <x v="12"/>
    <x v="5"/>
    <x v="1"/>
    <x v="17"/>
    <s v="CARDIEL MARIELA"/>
    <s v="VENTA"/>
    <d v="2018-05-12T00:00:00"/>
    <n v="1"/>
  </r>
  <r>
    <s v="CON PROGRAMA"/>
    <s v="PROLIA"/>
    <x v="12"/>
    <x v="49"/>
    <x v="1"/>
    <x v="1"/>
    <x v="17"/>
    <s v="IBARRA HIRALES EFREN"/>
    <s v="VENTA"/>
    <d v="2018-05-12T00:00:00"/>
    <n v="1"/>
  </r>
  <r>
    <s v="CON PROGRAMA"/>
    <s v="PROLIA"/>
    <x v="12"/>
    <x v="21"/>
    <x v="11"/>
    <x v="1"/>
    <x v="17"/>
    <s v="CETINA MANZANILLA JOSE ANTONIO"/>
    <s v="VENTA"/>
    <d v="2018-05-12T00:00:00"/>
    <n v="1"/>
  </r>
  <r>
    <s v="CON PROGRAMA"/>
    <s v="PROLIA"/>
    <x v="12"/>
    <x v="36"/>
    <x v="21"/>
    <x v="1"/>
    <x v="17"/>
    <s v="SIN INFORMACION"/>
    <s v="VENTA"/>
    <d v="2018-05-12T00:00:00"/>
    <n v="1"/>
  </r>
  <r>
    <s v="CON PROGRAMA"/>
    <s v="PROLIA"/>
    <x v="12"/>
    <x v="19"/>
    <x v="9"/>
    <x v="1"/>
    <x v="17"/>
    <s v="ANDRADE VICENTE VICTOR"/>
    <s v="VENTA"/>
    <d v="2018-05-12T00:00:00"/>
    <n v="1"/>
  </r>
  <r>
    <s v="CON PROGRAMA"/>
    <s v="PROLIA"/>
    <x v="12"/>
    <x v="17"/>
    <x v="8"/>
    <x v="1"/>
    <x v="17"/>
    <s v="SIN INFORMACION"/>
    <s v="VENTA"/>
    <d v="2018-05-12T00:00:00"/>
    <n v="1"/>
  </r>
  <r>
    <s v="CON PROGRAMA"/>
    <s v="PROLIA"/>
    <x v="12"/>
    <x v="0"/>
    <x v="0"/>
    <x v="1"/>
    <x v="17"/>
    <s v="LEVER CARLOS DANIEL"/>
    <s v="VENTA"/>
    <d v="2018-05-12T00:00:00"/>
    <n v="1"/>
  </r>
  <r>
    <s v="CON PROGRAMA"/>
    <s v="PROLIA"/>
    <x v="12"/>
    <x v="46"/>
    <x v="8"/>
    <x v="1"/>
    <x v="17"/>
    <s v="CERDA CESAR AGUSTO"/>
    <s v="VENTA"/>
    <d v="2018-05-12T00:00:00"/>
    <n v="1"/>
  </r>
  <r>
    <s v="SIN PROGRAMA"/>
    <s v="PROLIA"/>
    <x v="12"/>
    <x v="12"/>
    <x v="5"/>
    <x v="1"/>
    <x v="2"/>
    <s v="SIN INFORMACION"/>
    <s v="VENTA"/>
    <d v="2018-05-13T00:00:00"/>
    <n v="1"/>
  </r>
  <r>
    <s v="SIN PROGRAMA"/>
    <s v="PROLIA"/>
    <x v="12"/>
    <x v="51"/>
    <x v="0"/>
    <x v="1"/>
    <x v="2"/>
    <s v="SIN INFORMACION"/>
    <s v="VENTA"/>
    <d v="2018-05-13T00:00:00"/>
    <n v="1"/>
  </r>
  <r>
    <s v="SIN PROGRAMA"/>
    <s v="PROLIA"/>
    <x v="12"/>
    <x v="68"/>
    <x v="0"/>
    <x v="2"/>
    <x v="41"/>
    <s v="SIN INFORMACION"/>
    <s v="VENTA"/>
    <d v="2018-05-14T00:00:00"/>
    <n v="1"/>
  </r>
  <r>
    <s v="SIN PROGRAMA"/>
    <s v="PROLIA"/>
    <x v="12"/>
    <x v="14"/>
    <x v="1"/>
    <x v="1"/>
    <x v="2"/>
    <s v="SIN INFORMACION"/>
    <s v="VENTA"/>
    <d v="2018-05-14T00:00:00"/>
    <n v="1"/>
  </r>
  <r>
    <s v="SIN PROGRAMA"/>
    <s v="PROLIA"/>
    <x v="12"/>
    <x v="5"/>
    <x v="2"/>
    <x v="1"/>
    <x v="2"/>
    <s v="SIN INFORMACION"/>
    <s v="VENTA"/>
    <d v="2018-05-14T00:00:00"/>
    <n v="1"/>
  </r>
  <r>
    <s v="SIN PROGRAMA"/>
    <s v="PROLIA"/>
    <x v="12"/>
    <x v="40"/>
    <x v="5"/>
    <x v="2"/>
    <x v="25"/>
    <s v="SIN INFORMACION"/>
    <s v="VENTA"/>
    <d v="2018-05-14T00:00:00"/>
    <n v="1"/>
  </r>
  <r>
    <s v="SIN PROGRAMA"/>
    <s v="PROLIA"/>
    <x v="12"/>
    <x v="40"/>
    <x v="5"/>
    <x v="1"/>
    <x v="2"/>
    <s v="SIN INFORMACION"/>
    <s v="VENTA"/>
    <d v="2018-05-14T00:00:00"/>
    <n v="1"/>
  </r>
  <r>
    <s v="SIN PROGRAMA"/>
    <s v="PROLIA"/>
    <x v="12"/>
    <x v="50"/>
    <x v="0"/>
    <x v="1"/>
    <x v="2"/>
    <s v="SIN INFORMACION"/>
    <s v="VENTA"/>
    <d v="2018-05-14T00:00:00"/>
    <n v="1"/>
  </r>
  <r>
    <s v="SIN PROGRAMA"/>
    <s v="PROLIA"/>
    <x v="12"/>
    <x v="50"/>
    <x v="0"/>
    <x v="1"/>
    <x v="17"/>
    <s v="SIN INFORMACION"/>
    <s v="VENTA"/>
    <d v="2018-05-14T00:00:00"/>
    <n v="1"/>
  </r>
  <r>
    <s v="SIN PROGRAMA"/>
    <s v="PROLIA"/>
    <x v="12"/>
    <x v="2"/>
    <x v="1"/>
    <x v="0"/>
    <x v="46"/>
    <s v="SIN INFORMACION"/>
    <s v="VENTA"/>
    <d v="2018-05-14T00:00:00"/>
    <n v="1"/>
  </r>
  <r>
    <s v="SIN PROGRAMA"/>
    <s v="PROLIA"/>
    <x v="12"/>
    <x v="8"/>
    <x v="1"/>
    <x v="1"/>
    <x v="2"/>
    <s v="SIN INFORMACION"/>
    <s v="VENTA"/>
    <d v="2018-05-14T00:00:00"/>
    <n v="1"/>
  </r>
  <r>
    <s v="SIN PROGRAMA"/>
    <s v="PROLIA"/>
    <x v="12"/>
    <x v="8"/>
    <x v="1"/>
    <x v="3"/>
    <x v="22"/>
    <s v="UNIVERSIDAD DE GUANAJUATO VENTA DIRECTA"/>
    <s v="VENTA"/>
    <d v="2018-05-14T00:00:00"/>
    <n v="1"/>
  </r>
  <r>
    <s v="SIN PROGRAMA"/>
    <s v="PROLIA"/>
    <x v="12"/>
    <x v="8"/>
    <x v="1"/>
    <x v="3"/>
    <x v="22"/>
    <s v="UNIVERSIDAD DE GUANAJUATO VENTA DIRECTA"/>
    <s v="VENTA"/>
    <d v="2018-05-14T00:00:00"/>
    <n v="1"/>
  </r>
  <r>
    <s v="SIN PROGRAMA"/>
    <s v="PROLIA"/>
    <x v="12"/>
    <x v="44"/>
    <x v="13"/>
    <x v="1"/>
    <x v="2"/>
    <s v="SIN INFORMACION"/>
    <s v="VENTA"/>
    <d v="2018-05-14T00:00:00"/>
    <n v="1"/>
  </r>
  <r>
    <s v="SIN PROGRAMA"/>
    <s v="PROLIA"/>
    <x v="12"/>
    <x v="67"/>
    <x v="13"/>
    <x v="2"/>
    <x v="37"/>
    <s v="VILLARREAL JOSE RAMON"/>
    <s v="VENTA"/>
    <d v="2018-05-14T00:00:00"/>
    <n v="1"/>
  </r>
  <r>
    <s v="SIN PROGRAMA"/>
    <s v="PROLIA"/>
    <x v="12"/>
    <x v="36"/>
    <x v="21"/>
    <x v="1"/>
    <x v="2"/>
    <s v="SIN INFORMACION"/>
    <s v="VENTA"/>
    <d v="2018-05-14T00:00:00"/>
    <n v="1"/>
  </r>
  <r>
    <s v="SIN PROGRAMA"/>
    <s v="PROLIA"/>
    <x v="12"/>
    <x v="63"/>
    <x v="28"/>
    <x v="1"/>
    <x v="17"/>
    <s v="REYES MIGUEL ANGEL"/>
    <s v="VENTA"/>
    <d v="2018-05-14T00:00:00"/>
    <n v="1"/>
  </r>
  <r>
    <s v="SIN PROGRAMA"/>
    <s v="PROLIA"/>
    <x v="12"/>
    <x v="23"/>
    <x v="3"/>
    <x v="1"/>
    <x v="2"/>
    <s v="SIN INFORMACION"/>
    <s v="VENTA"/>
    <d v="2018-05-14T00:00:00"/>
    <n v="1"/>
  </r>
  <r>
    <s v="SIN PROGRAMA"/>
    <s v="PROLIA"/>
    <x v="12"/>
    <x v="16"/>
    <x v="7"/>
    <x v="1"/>
    <x v="2"/>
    <s v="SIN INFORMACION"/>
    <s v="VENTA"/>
    <d v="2018-05-14T00:00:00"/>
    <n v="1"/>
  </r>
  <r>
    <s v="SIN PROGRAMA"/>
    <s v="PROLIA"/>
    <x v="12"/>
    <x v="29"/>
    <x v="17"/>
    <x v="1"/>
    <x v="2"/>
    <s v="SIN INFORMACION"/>
    <s v="VENTA"/>
    <d v="2018-05-14T00:00:00"/>
    <n v="1"/>
  </r>
  <r>
    <s v="SIN PROGRAMA"/>
    <s v="PROLIA"/>
    <x v="12"/>
    <x v="75"/>
    <x v="29"/>
    <x v="1"/>
    <x v="2"/>
    <s v="SIN INFORMACION"/>
    <s v="VENTA"/>
    <d v="2018-05-14T00:00:00"/>
    <n v="1"/>
  </r>
  <r>
    <s v="SIN PROGRAMA"/>
    <s v="PROLIA"/>
    <x v="12"/>
    <x v="70"/>
    <x v="6"/>
    <x v="2"/>
    <x v="12"/>
    <s v="SIN INFORMACION"/>
    <s v="VENTA"/>
    <d v="2018-05-14T00:00:00"/>
    <n v="1"/>
  </r>
  <r>
    <s v="SIN PROGRAMA"/>
    <s v="PROLIA"/>
    <x v="12"/>
    <x v="0"/>
    <x v="0"/>
    <x v="2"/>
    <x v="12"/>
    <s v="SIN INFORMACION"/>
    <s v="VENTA"/>
    <d v="2018-05-14T00:00:00"/>
    <n v="1"/>
  </r>
  <r>
    <s v="SIN PROGRAMA"/>
    <s v="PROLIA"/>
    <x v="12"/>
    <x v="0"/>
    <x v="0"/>
    <x v="1"/>
    <x v="2"/>
    <s v="SIN INFORMACION"/>
    <s v="VENTA"/>
    <d v="2018-05-14T00:00:00"/>
    <n v="1"/>
  </r>
  <r>
    <s v="SIN PROGRAMA"/>
    <s v="PROLIA"/>
    <x v="12"/>
    <x v="4"/>
    <x v="0"/>
    <x v="2"/>
    <x v="12"/>
    <s v="SIN INFORMACION"/>
    <s v="VENTA"/>
    <d v="2018-05-14T00:00:00"/>
    <n v="1"/>
  </r>
  <r>
    <s v="SIN PROGRAMA"/>
    <s v="PROLIA"/>
    <x v="12"/>
    <x v="85"/>
    <x v="21"/>
    <x v="1"/>
    <x v="2"/>
    <s v="SIN INFORMACION"/>
    <s v="VENTA"/>
    <d v="2018-05-14T00:00:00"/>
    <n v="1"/>
  </r>
  <r>
    <s v="SIN PROGRAMA"/>
    <s v="PROLIA"/>
    <x v="12"/>
    <x v="59"/>
    <x v="26"/>
    <x v="1"/>
    <x v="17"/>
    <s v="LEMARROY MARIA DE LOURDES"/>
    <s v="VENTA"/>
    <d v="2018-05-14T00:00:00"/>
    <n v="1"/>
  </r>
  <r>
    <s v="SIN PROGRAMA"/>
    <s v="PROLIA"/>
    <x v="12"/>
    <x v="60"/>
    <x v="22"/>
    <x v="1"/>
    <x v="2"/>
    <s v="SIN INFORMACION"/>
    <s v="VENTA"/>
    <d v="2018-05-14T00:00:00"/>
    <n v="1"/>
  </r>
  <r>
    <s v="CON PROGRAMA"/>
    <s v="PROLIA"/>
    <x v="12"/>
    <x v="18"/>
    <x v="0"/>
    <x v="1"/>
    <x v="17"/>
    <s v="SIN INFORMACION"/>
    <s v="VENTA"/>
    <d v="2018-05-14T00:00:00"/>
    <n v="1"/>
  </r>
  <r>
    <s v="CON PROGRAMA"/>
    <s v="PROLIA"/>
    <x v="12"/>
    <x v="54"/>
    <x v="0"/>
    <x v="1"/>
    <x v="17"/>
    <s v="SIN INFORMACION"/>
    <s v="VENTA"/>
    <d v="2018-05-14T00:00:00"/>
    <n v="1"/>
  </r>
  <r>
    <s v="CON PROGRAMA"/>
    <s v="PROLIA"/>
    <x v="12"/>
    <x v="82"/>
    <x v="15"/>
    <x v="1"/>
    <x v="17"/>
    <s v="SIN INFORMACION"/>
    <s v="VENTA"/>
    <d v="2018-05-14T00:00:00"/>
    <n v="1"/>
  </r>
  <r>
    <s v="CON PROGRAMA"/>
    <s v="PROLIA"/>
    <x v="12"/>
    <x v="43"/>
    <x v="23"/>
    <x v="1"/>
    <x v="17"/>
    <s v="SIN INFORMACION"/>
    <s v="VENTA"/>
    <d v="2018-05-14T00:00:00"/>
    <n v="1"/>
  </r>
  <r>
    <s v="CON PROGRAMA"/>
    <s v="PROLIA"/>
    <x v="12"/>
    <x v="28"/>
    <x v="16"/>
    <x v="1"/>
    <x v="17"/>
    <s v="ORTEGA JOSE GABRIEL"/>
    <s v="VENTA"/>
    <d v="2018-05-14T00:00:00"/>
    <n v="1"/>
  </r>
  <r>
    <s v="CON PROGRAMA"/>
    <s v="PROLIA"/>
    <x v="12"/>
    <x v="6"/>
    <x v="0"/>
    <x v="1"/>
    <x v="17"/>
    <s v="SIN INFORMACION"/>
    <s v="VENTA"/>
    <d v="2018-05-14T00:00:00"/>
    <n v="1"/>
  </r>
  <r>
    <s v="CON PROGRAMA"/>
    <s v="PROLIA"/>
    <x v="12"/>
    <x v="40"/>
    <x v="5"/>
    <x v="1"/>
    <x v="17"/>
    <s v="SIN INFORMACION"/>
    <s v="VENTA"/>
    <d v="2018-05-14T00:00:00"/>
    <n v="1"/>
  </r>
  <r>
    <s v="CON PROGRAMA"/>
    <s v="PROLIA"/>
    <x v="12"/>
    <x v="66"/>
    <x v="5"/>
    <x v="1"/>
    <x v="17"/>
    <s v="OLIVERA AMEZCUA MARIA AMPARO"/>
    <s v="VENTA"/>
    <d v="2018-05-14T00:00:00"/>
    <n v="1"/>
  </r>
  <r>
    <s v="CON PROGRAMA"/>
    <s v="PROLIA"/>
    <x v="12"/>
    <x v="66"/>
    <x v="5"/>
    <x v="1"/>
    <x v="17"/>
    <s v="AGUIRRE MARTIN ALBERTO"/>
    <s v="VENTA"/>
    <d v="2018-05-14T00:00:00"/>
    <n v="1"/>
  </r>
  <r>
    <s v="CON PROGRAMA"/>
    <s v="PROLIA"/>
    <x v="12"/>
    <x v="66"/>
    <x v="5"/>
    <x v="1"/>
    <x v="17"/>
    <s v="BORBOA GARCIA CARLOS ALBERTO"/>
    <s v="VENTA"/>
    <d v="2018-05-14T00:00:00"/>
    <n v="1"/>
  </r>
  <r>
    <s v="CON PROGRAMA"/>
    <s v="PROLIA"/>
    <x v="12"/>
    <x v="2"/>
    <x v="1"/>
    <x v="1"/>
    <x v="17"/>
    <s v="DAZA BENITEZ LEONEL"/>
    <s v="VENTA"/>
    <d v="2018-05-14T00:00:00"/>
    <n v="1"/>
  </r>
  <r>
    <s v="CON PROGRAMA"/>
    <s v="PROLIA"/>
    <x v="12"/>
    <x v="13"/>
    <x v="0"/>
    <x v="1"/>
    <x v="17"/>
    <s v="MAQUITA NAKANO CARLOS GUILLERMO"/>
    <s v="VENTA"/>
    <d v="2018-05-14T00:00:00"/>
    <n v="1"/>
  </r>
  <r>
    <s v="CON PROGRAMA"/>
    <s v="PROLIA"/>
    <x v="12"/>
    <x v="21"/>
    <x v="11"/>
    <x v="1"/>
    <x v="17"/>
    <s v="FERNANDEZ JORGE ANTONIO"/>
    <s v="VENTA"/>
    <d v="2018-05-14T00:00:00"/>
    <n v="1"/>
  </r>
  <r>
    <s v="CON PROGRAMA"/>
    <s v="PROLIA"/>
    <x v="12"/>
    <x v="51"/>
    <x v="0"/>
    <x v="1"/>
    <x v="17"/>
    <s v="HURTADO GOROSTIETA JUAN"/>
    <s v="VENTA"/>
    <d v="2018-05-14T00:00:00"/>
    <n v="1"/>
  </r>
  <r>
    <s v="CON PROGRAMA"/>
    <s v="PROLIA"/>
    <x v="12"/>
    <x v="24"/>
    <x v="3"/>
    <x v="1"/>
    <x v="17"/>
    <s v="WALLISER DUARTE JESUS FRANCISCO"/>
    <s v="VENTA"/>
    <d v="2018-05-14T00:00:00"/>
    <n v="1"/>
  </r>
  <r>
    <s v="CON PROGRAMA"/>
    <s v="PROLIA"/>
    <x v="12"/>
    <x v="7"/>
    <x v="3"/>
    <x v="1"/>
    <x v="17"/>
    <s v="SIN INFORMACION"/>
    <s v="VENTA"/>
    <d v="2018-05-14T00:00:00"/>
    <n v="1"/>
  </r>
  <r>
    <s v="CON PROGRAMA"/>
    <s v="PROLIA"/>
    <x v="12"/>
    <x v="7"/>
    <x v="3"/>
    <x v="1"/>
    <x v="17"/>
    <s v="SIN INFORMACION"/>
    <s v="VENTA"/>
    <d v="2018-05-14T00:00:00"/>
    <n v="1"/>
  </r>
  <r>
    <s v="CON PROGRAMA"/>
    <s v="PROLIA"/>
    <x v="12"/>
    <x v="16"/>
    <x v="7"/>
    <x v="1"/>
    <x v="17"/>
    <s v="SIN INFORMACION"/>
    <s v="VENTA"/>
    <d v="2018-05-14T00:00:00"/>
    <n v="1"/>
  </r>
  <r>
    <s v="CON PROGRAMA"/>
    <s v="PROLIA"/>
    <x v="12"/>
    <x v="39"/>
    <x v="9"/>
    <x v="1"/>
    <x v="17"/>
    <s v="DEHESA CORTES ELIUT"/>
    <s v="VENTA"/>
    <d v="2018-05-14T00:00:00"/>
    <n v="1"/>
  </r>
  <r>
    <s v="CON PROGRAMA"/>
    <s v="PROLIA"/>
    <x v="12"/>
    <x v="52"/>
    <x v="25"/>
    <x v="1"/>
    <x v="17"/>
    <s v="ZARZA CASTRO JUAN ALBERTO"/>
    <s v="VENTA"/>
    <d v="2018-05-14T00:00:00"/>
    <n v="1"/>
  </r>
  <r>
    <s v="CON PROGRAMA"/>
    <s v="PROLIA"/>
    <x v="12"/>
    <x v="85"/>
    <x v="21"/>
    <x v="1"/>
    <x v="17"/>
    <s v="SIN INFORMACION"/>
    <s v="VENTA"/>
    <d v="2018-05-14T00:00:00"/>
    <n v="1"/>
  </r>
  <r>
    <s v="CON PROGRAMA"/>
    <s v="PROLIA"/>
    <x v="12"/>
    <x v="85"/>
    <x v="21"/>
    <x v="1"/>
    <x v="17"/>
    <s v="SIN INFORMACION"/>
    <s v="VENTA"/>
    <d v="2018-05-14T00:00:00"/>
    <n v="1"/>
  </r>
  <r>
    <s v="CON PROGRAMA"/>
    <s v="PROLIA"/>
    <x v="12"/>
    <x v="37"/>
    <x v="22"/>
    <x v="1"/>
    <x v="17"/>
    <s v="GONZALEZ VICTOR"/>
    <s v="VENTA"/>
    <d v="2018-05-14T00:00:00"/>
    <n v="1"/>
  </r>
  <r>
    <s v="CON PROGRAMA"/>
    <s v="PROLIA"/>
    <x v="12"/>
    <x v="37"/>
    <x v="22"/>
    <x v="1"/>
    <x v="17"/>
    <s v="AHUJA HECTOR"/>
    <s v="VENTA"/>
    <d v="2018-05-14T00:00:00"/>
    <n v="1"/>
  </r>
  <r>
    <s v="CON PROGRAMA"/>
    <s v="PROLIA"/>
    <x v="12"/>
    <x v="37"/>
    <x v="22"/>
    <x v="1"/>
    <x v="17"/>
    <s v="CANDELARIO SEDANO SERGIO"/>
    <s v="VENTA"/>
    <d v="2018-05-14T00:00:00"/>
    <n v="1"/>
  </r>
  <r>
    <s v="SIN PROGRAMA"/>
    <s v="PROLIA"/>
    <x v="12"/>
    <x v="76"/>
    <x v="0"/>
    <x v="1"/>
    <x v="2"/>
    <s v="SIN INFORMACION"/>
    <s v="VENTA"/>
    <d v="2018-05-15T00:00:00"/>
    <n v="1"/>
  </r>
  <r>
    <s v="SIN PROGRAMA"/>
    <s v="PROLIA"/>
    <x v="12"/>
    <x v="76"/>
    <x v="0"/>
    <x v="1"/>
    <x v="2"/>
    <s v="SIN INFORMACION"/>
    <s v="VENTA"/>
    <d v="2018-05-15T00:00:00"/>
    <n v="1"/>
  </r>
  <r>
    <s v="SIN PROGRAMA"/>
    <s v="PROLIA"/>
    <x v="12"/>
    <x v="26"/>
    <x v="14"/>
    <x v="1"/>
    <x v="2"/>
    <s v="SIN INFORMACION"/>
    <s v="VENTA"/>
    <d v="2018-05-15T00:00:00"/>
    <n v="1"/>
  </r>
  <r>
    <s v="SIN PROGRAMA"/>
    <s v="PROLIA"/>
    <x v="12"/>
    <x v="26"/>
    <x v="14"/>
    <x v="1"/>
    <x v="17"/>
    <s v="SIN INFORMACION"/>
    <s v="VENTA"/>
    <d v="2018-05-15T00:00:00"/>
    <n v="1"/>
  </r>
  <r>
    <s v="SIN PROGRAMA"/>
    <s v="PROLIA"/>
    <x v="12"/>
    <x v="35"/>
    <x v="20"/>
    <x v="1"/>
    <x v="2"/>
    <s v="SIN INFORMACION"/>
    <s v="VENTA"/>
    <d v="2018-05-15T00:00:00"/>
    <n v="1"/>
  </r>
  <r>
    <s v="SIN PROGRAMA"/>
    <s v="PROLIA"/>
    <x v="12"/>
    <x v="68"/>
    <x v="0"/>
    <x v="2"/>
    <x v="41"/>
    <s v="SIN INFORMACION"/>
    <s v="VENTA"/>
    <d v="2018-05-15T00:00:00"/>
    <n v="1"/>
  </r>
  <r>
    <s v="SIN PROGRAMA"/>
    <s v="PROLIA"/>
    <x v="12"/>
    <x v="82"/>
    <x v="15"/>
    <x v="1"/>
    <x v="2"/>
    <s v="SIN INFORMACION"/>
    <s v="VENTA"/>
    <d v="2018-05-15T00:00:00"/>
    <n v="1"/>
  </r>
  <r>
    <s v="SIN PROGRAMA"/>
    <s v="PROLIA"/>
    <x v="12"/>
    <x v="82"/>
    <x v="15"/>
    <x v="1"/>
    <x v="2"/>
    <s v="SIN INFORMACION"/>
    <s v="VENTA"/>
    <d v="2018-05-15T00:00:00"/>
    <n v="1"/>
  </r>
  <r>
    <s v="SIN PROGRAMA"/>
    <s v="PROLIA"/>
    <x v="12"/>
    <x v="14"/>
    <x v="1"/>
    <x v="1"/>
    <x v="2"/>
    <s v="SIN INFORMACION"/>
    <s v="VENTA"/>
    <d v="2018-05-15T00:00:00"/>
    <n v="1"/>
  </r>
  <r>
    <s v="SIN PROGRAMA"/>
    <s v="PROLIA"/>
    <x v="12"/>
    <x v="14"/>
    <x v="1"/>
    <x v="1"/>
    <x v="2"/>
    <s v="SIN INFORMACION"/>
    <s v="VENTA"/>
    <d v="2018-05-15T00:00:00"/>
    <n v="1"/>
  </r>
  <r>
    <s v="SIN PROGRAMA"/>
    <s v="PROLIA"/>
    <x v="12"/>
    <x v="22"/>
    <x v="12"/>
    <x v="2"/>
    <x v="27"/>
    <s v="SIN INFORMACION"/>
    <s v="VENTA"/>
    <d v="2018-05-15T00:00:00"/>
    <n v="1"/>
  </r>
  <r>
    <s v="SIN PROGRAMA"/>
    <s v="PROLIA"/>
    <x v="12"/>
    <x v="3"/>
    <x v="0"/>
    <x v="2"/>
    <x v="37"/>
    <s v="BLANCAS VARGAS MARTIN EDUARDO"/>
    <s v="VENTA"/>
    <d v="2018-05-15T00:00:00"/>
    <n v="1"/>
  </r>
  <r>
    <s v="SIN PROGRAMA"/>
    <s v="PROLIA"/>
    <x v="12"/>
    <x v="40"/>
    <x v="5"/>
    <x v="2"/>
    <x v="25"/>
    <s v="SIN INFORMACION"/>
    <s v="VENTA"/>
    <d v="2018-05-15T00:00:00"/>
    <n v="1"/>
  </r>
  <r>
    <s v="SIN PROGRAMA"/>
    <s v="PROLIA"/>
    <x v="12"/>
    <x v="40"/>
    <x v="5"/>
    <x v="2"/>
    <x v="44"/>
    <s v="ARECHAVALETA GRANELL MARIA DEL ROSARIO"/>
    <s v="VENTA"/>
    <d v="2018-05-15T00:00:00"/>
    <n v="1"/>
  </r>
  <r>
    <s v="SIN PROGRAMA"/>
    <s v="PROLIA"/>
    <x v="12"/>
    <x v="40"/>
    <x v="5"/>
    <x v="1"/>
    <x v="2"/>
    <s v="SIN INFORMACION"/>
    <s v="VENTA"/>
    <d v="2018-05-15T00:00:00"/>
    <n v="1"/>
  </r>
  <r>
    <s v="SIN PROGRAMA"/>
    <s v="PROLIA"/>
    <x v="12"/>
    <x v="66"/>
    <x v="5"/>
    <x v="1"/>
    <x v="2"/>
    <s v="SIN INFORMACION"/>
    <s v="VENTA"/>
    <d v="2018-05-15T00:00:00"/>
    <n v="1"/>
  </r>
  <r>
    <s v="SIN PROGRAMA"/>
    <s v="PROLIA"/>
    <x v="12"/>
    <x v="12"/>
    <x v="5"/>
    <x v="1"/>
    <x v="2"/>
    <s v="SIN INFORMACION"/>
    <s v="VENTA"/>
    <d v="2018-05-15T00:00:00"/>
    <n v="1"/>
  </r>
  <r>
    <s v="SIN PROGRAMA"/>
    <s v="PROLIA"/>
    <x v="12"/>
    <x v="2"/>
    <x v="1"/>
    <x v="1"/>
    <x v="2"/>
    <s v="SIN INFORMACION"/>
    <s v="VENTA"/>
    <d v="2018-05-15T00:00:00"/>
    <n v="1"/>
  </r>
  <r>
    <s v="SIN PROGRAMA"/>
    <s v="PROLIA"/>
    <x v="12"/>
    <x v="2"/>
    <x v="1"/>
    <x v="1"/>
    <x v="2"/>
    <s v="SIN INFORMACION"/>
    <s v="VENTA"/>
    <d v="2018-05-15T00:00:00"/>
    <n v="1"/>
  </r>
  <r>
    <s v="SIN PROGRAMA"/>
    <s v="PROLIA"/>
    <x v="12"/>
    <x v="2"/>
    <x v="1"/>
    <x v="1"/>
    <x v="2"/>
    <s v="SIN INFORMACION"/>
    <s v="VENTA"/>
    <d v="2018-05-15T00:00:00"/>
    <n v="1"/>
  </r>
  <r>
    <s v="SIN PROGRAMA"/>
    <s v="PROLIA"/>
    <x v="12"/>
    <x v="2"/>
    <x v="1"/>
    <x v="1"/>
    <x v="2"/>
    <s v="SIN INFORMACION"/>
    <s v="VENTA"/>
    <d v="2018-05-15T00:00:00"/>
    <n v="1"/>
  </r>
  <r>
    <s v="SIN PROGRAMA"/>
    <s v="PROLIA"/>
    <x v="12"/>
    <x v="2"/>
    <x v="1"/>
    <x v="1"/>
    <x v="2"/>
    <s v="SIN INFORMACION"/>
    <s v="VENTA"/>
    <d v="2018-05-15T00:00:00"/>
    <n v="1"/>
  </r>
  <r>
    <s v="SIN PROGRAMA"/>
    <s v="PROLIA"/>
    <x v="12"/>
    <x v="8"/>
    <x v="1"/>
    <x v="1"/>
    <x v="2"/>
    <s v="SIN INFORMACION"/>
    <s v="VENTA"/>
    <d v="2018-05-15T00:00:00"/>
    <n v="1"/>
  </r>
  <r>
    <s v="SIN PROGRAMA"/>
    <s v="PROLIA"/>
    <x v="12"/>
    <x v="71"/>
    <x v="2"/>
    <x v="1"/>
    <x v="2"/>
    <s v="SIN INFORMACION"/>
    <s v="VENTA"/>
    <d v="2018-05-15T00:00:00"/>
    <n v="1"/>
  </r>
  <r>
    <s v="SIN PROGRAMA"/>
    <s v="PROLIA"/>
    <x v="12"/>
    <x v="71"/>
    <x v="2"/>
    <x v="1"/>
    <x v="2"/>
    <s v="SIN INFORMACION"/>
    <s v="VENTA"/>
    <d v="2018-05-15T00:00:00"/>
    <n v="1"/>
  </r>
  <r>
    <s v="SIN PROGRAMA"/>
    <s v="PROLIA"/>
    <x v="12"/>
    <x v="77"/>
    <x v="11"/>
    <x v="1"/>
    <x v="2"/>
    <s v="SIN INFORMACION"/>
    <s v="VENTA"/>
    <d v="2018-05-15T00:00:00"/>
    <n v="1"/>
  </r>
  <r>
    <s v="SIN PROGRAMA"/>
    <s v="PROLIA"/>
    <x v="12"/>
    <x v="15"/>
    <x v="6"/>
    <x v="1"/>
    <x v="2"/>
    <s v="SIN INFORMACION"/>
    <s v="VENTA"/>
    <d v="2018-05-15T00:00:00"/>
    <n v="1"/>
  </r>
  <r>
    <s v="SIN PROGRAMA"/>
    <s v="PROLIA"/>
    <x v="12"/>
    <x v="25"/>
    <x v="13"/>
    <x v="1"/>
    <x v="2"/>
    <s v="SIN INFORMACION"/>
    <s v="VENTA"/>
    <d v="2018-05-15T00:00:00"/>
    <n v="1"/>
  </r>
  <r>
    <s v="SIN PROGRAMA"/>
    <s v="PROLIA"/>
    <x v="12"/>
    <x v="38"/>
    <x v="21"/>
    <x v="1"/>
    <x v="2"/>
    <s v="SIN INFORMACION"/>
    <s v="VENTA"/>
    <d v="2018-05-15T00:00:00"/>
    <n v="1"/>
  </r>
  <r>
    <s v="SIN PROGRAMA"/>
    <s v="PROLIA"/>
    <x v="12"/>
    <x v="10"/>
    <x v="0"/>
    <x v="1"/>
    <x v="17"/>
    <s v="SALAZAR CARLOS GERARDO"/>
    <s v="VENTA"/>
    <d v="2018-05-15T00:00:00"/>
    <n v="1"/>
  </r>
  <r>
    <s v="SIN PROGRAMA"/>
    <s v="PROLIA"/>
    <x v="12"/>
    <x v="23"/>
    <x v="3"/>
    <x v="2"/>
    <x v="44"/>
    <s v="ARROYO CURIBREÑA JOSE CARLOS"/>
    <s v="VENTA"/>
    <d v="2018-05-15T00:00:00"/>
    <n v="1"/>
  </r>
  <r>
    <s v="SIN PROGRAMA"/>
    <s v="PROLIA"/>
    <x v="12"/>
    <x v="23"/>
    <x v="3"/>
    <x v="1"/>
    <x v="2"/>
    <s v="SIN INFORMACION"/>
    <s v="VENTA"/>
    <d v="2018-05-15T00:00:00"/>
    <n v="1"/>
  </r>
  <r>
    <s v="SIN PROGRAMA"/>
    <s v="PROLIA"/>
    <x v="12"/>
    <x v="7"/>
    <x v="3"/>
    <x v="1"/>
    <x v="2"/>
    <s v="SIN INFORMACION"/>
    <s v="VENTA"/>
    <d v="2018-05-15T00:00:00"/>
    <n v="1"/>
  </r>
  <r>
    <s v="SIN PROGRAMA"/>
    <s v="PROLIA"/>
    <x v="12"/>
    <x v="16"/>
    <x v="7"/>
    <x v="1"/>
    <x v="2"/>
    <s v="SIN INFORMACION"/>
    <s v="VENTA"/>
    <d v="2018-05-15T00:00:00"/>
    <n v="1"/>
  </r>
  <r>
    <s v="SIN PROGRAMA"/>
    <s v="PROLIA"/>
    <x v="12"/>
    <x v="29"/>
    <x v="17"/>
    <x v="1"/>
    <x v="2"/>
    <s v="SIN INFORMACION"/>
    <s v="VENTA"/>
    <d v="2018-05-15T00:00:00"/>
    <n v="1"/>
  </r>
  <r>
    <s v="SIN PROGRAMA"/>
    <s v="PROLIA"/>
    <x v="12"/>
    <x v="19"/>
    <x v="9"/>
    <x v="1"/>
    <x v="2"/>
    <s v="SIN INFORMACION"/>
    <s v="VENTA"/>
    <d v="2018-05-15T00:00:00"/>
    <n v="1"/>
  </r>
  <r>
    <s v="SIN PROGRAMA"/>
    <s v="PROLIA"/>
    <x v="12"/>
    <x v="19"/>
    <x v="9"/>
    <x v="1"/>
    <x v="2"/>
    <s v="SIN INFORMACION"/>
    <s v="VENTA"/>
    <d v="2018-05-15T00:00:00"/>
    <n v="1"/>
  </r>
  <r>
    <s v="SIN PROGRAMA"/>
    <s v="PROLIA"/>
    <x v="12"/>
    <x v="19"/>
    <x v="9"/>
    <x v="1"/>
    <x v="2"/>
    <s v="SIN INFORMACION"/>
    <s v="VENTA"/>
    <d v="2018-05-15T00:00:00"/>
    <n v="1"/>
  </r>
  <r>
    <s v="SIN PROGRAMA"/>
    <s v="PROLIA"/>
    <x v="12"/>
    <x v="17"/>
    <x v="8"/>
    <x v="1"/>
    <x v="17"/>
    <s v="SIN INFORMACION"/>
    <s v="VENTA"/>
    <d v="2018-05-15T00:00:00"/>
    <n v="1"/>
  </r>
  <r>
    <s v="SIN PROGRAMA"/>
    <s v="PROLIA"/>
    <x v="12"/>
    <x v="75"/>
    <x v="29"/>
    <x v="1"/>
    <x v="2"/>
    <s v="SIN INFORMACION"/>
    <s v="VENTA"/>
    <d v="2018-05-15T00:00:00"/>
    <n v="1"/>
  </r>
  <r>
    <s v="SIN PROGRAMA"/>
    <s v="PROLIA"/>
    <x v="12"/>
    <x v="70"/>
    <x v="6"/>
    <x v="0"/>
    <x v="121"/>
    <s v="SIN INFORMACION"/>
    <s v="VENTA"/>
    <d v="2018-05-15T00:00:00"/>
    <n v="1"/>
  </r>
  <r>
    <s v="SIN PROGRAMA"/>
    <s v="PROLIA"/>
    <x v="12"/>
    <x v="85"/>
    <x v="21"/>
    <x v="1"/>
    <x v="2"/>
    <s v="SIN INFORMACION"/>
    <s v="VENTA"/>
    <d v="2018-05-15T00:00:00"/>
    <n v="1"/>
  </r>
  <r>
    <s v="SIN PROGRAMA"/>
    <s v="PROLIA"/>
    <x v="12"/>
    <x v="65"/>
    <x v="26"/>
    <x v="2"/>
    <x v="5"/>
    <s v="JASQUI ROMANO SALOMON"/>
    <s v="VENTA"/>
    <d v="2018-05-15T00:00:00"/>
    <n v="1"/>
  </r>
  <r>
    <s v="SIN PROGRAMA"/>
    <s v="PROLIA"/>
    <x v="12"/>
    <x v="81"/>
    <x v="23"/>
    <x v="1"/>
    <x v="2"/>
    <s v="SIN INFORMACION"/>
    <s v="VENTA"/>
    <d v="2018-05-15T00:00:00"/>
    <n v="1"/>
  </r>
  <r>
    <s v="CON PROGRAMA"/>
    <s v="PROLIA"/>
    <x v="12"/>
    <x v="26"/>
    <x v="14"/>
    <x v="1"/>
    <x v="17"/>
    <s v="NERI ERNESTO"/>
    <s v="VENTA"/>
    <d v="2018-05-15T00:00:00"/>
    <n v="1"/>
  </r>
  <r>
    <s v="CON PROGRAMA"/>
    <s v="PROLIA"/>
    <x v="12"/>
    <x v="31"/>
    <x v="0"/>
    <x v="1"/>
    <x v="17"/>
    <s v="ESPINO MANUEL JOAQUIN"/>
    <s v="VENTA"/>
    <d v="2018-05-15T00:00:00"/>
    <n v="1"/>
  </r>
  <r>
    <s v="CON PROGRAMA"/>
    <s v="PROLIA"/>
    <x v="12"/>
    <x v="43"/>
    <x v="23"/>
    <x v="1"/>
    <x v="17"/>
    <s v="SIN INFORMACION"/>
    <s v="VENTA"/>
    <d v="2018-05-15T00:00:00"/>
    <n v="1"/>
  </r>
  <r>
    <s v="CON PROGRAMA"/>
    <s v="PROLIA"/>
    <x v="12"/>
    <x v="43"/>
    <x v="23"/>
    <x v="1"/>
    <x v="17"/>
    <s v="TORRES ANDRES"/>
    <s v="VENTA"/>
    <d v="2018-05-15T00:00:00"/>
    <n v="1"/>
  </r>
  <r>
    <s v="CON PROGRAMA"/>
    <s v="PROLIA"/>
    <x v="12"/>
    <x v="28"/>
    <x v="16"/>
    <x v="1"/>
    <x v="17"/>
    <s v="SIN INFORMACION"/>
    <s v="VENTA"/>
    <d v="2018-05-15T00:00:00"/>
    <n v="1"/>
  </r>
  <r>
    <s v="CON PROGRAMA"/>
    <s v="PROLIA"/>
    <x v="12"/>
    <x v="6"/>
    <x v="0"/>
    <x v="1"/>
    <x v="17"/>
    <s v="LOPEZ ANA LAURA"/>
    <s v="VENTA"/>
    <d v="2018-05-15T00:00:00"/>
    <n v="1"/>
  </r>
  <r>
    <s v="CON PROGRAMA"/>
    <s v="PROLIA"/>
    <x v="12"/>
    <x v="40"/>
    <x v="5"/>
    <x v="1"/>
    <x v="17"/>
    <s v="ORTIZ JULIAN CRISTOBAL"/>
    <s v="VENTA"/>
    <d v="2018-05-15T00:00:00"/>
    <n v="1"/>
  </r>
  <r>
    <s v="CON PROGRAMA"/>
    <s v="PROLIA"/>
    <x v="12"/>
    <x v="66"/>
    <x v="5"/>
    <x v="1"/>
    <x v="17"/>
    <s v="JIMENEZ JOSE ENRIQUE"/>
    <s v="VENTA"/>
    <d v="2018-05-15T00:00:00"/>
    <n v="1"/>
  </r>
  <r>
    <s v="CON PROGRAMA"/>
    <s v="PROLIA"/>
    <x v="12"/>
    <x v="12"/>
    <x v="5"/>
    <x v="1"/>
    <x v="17"/>
    <s v="DE LA PEÑA RODRIGUEZ MARIA DEL PILAR"/>
    <s v="VENTA"/>
    <d v="2018-05-15T00:00:00"/>
    <n v="1"/>
  </r>
  <r>
    <s v="CON PROGRAMA"/>
    <s v="PROLIA"/>
    <x v="12"/>
    <x v="8"/>
    <x v="1"/>
    <x v="1"/>
    <x v="17"/>
    <s v="SIN INFORMACION"/>
    <s v="VENTA"/>
    <d v="2018-05-15T00:00:00"/>
    <n v="1"/>
  </r>
  <r>
    <s v="CON PROGRAMA"/>
    <s v="PROLIA"/>
    <x v="12"/>
    <x v="8"/>
    <x v="1"/>
    <x v="1"/>
    <x v="17"/>
    <s v="MORALES JORGE LUIS ALBERTO"/>
    <s v="VENTA"/>
    <d v="2018-05-15T00:00:00"/>
    <n v="1"/>
  </r>
  <r>
    <s v="CON PROGRAMA"/>
    <s v="PROLIA"/>
    <x v="12"/>
    <x v="15"/>
    <x v="6"/>
    <x v="1"/>
    <x v="17"/>
    <s v="MURO JUAN DE DIOS"/>
    <s v="VENTA"/>
    <d v="2018-05-15T00:00:00"/>
    <n v="1"/>
  </r>
  <r>
    <s v="CON PROGRAMA"/>
    <s v="PROLIA"/>
    <x v="12"/>
    <x v="62"/>
    <x v="27"/>
    <x v="1"/>
    <x v="17"/>
    <s v="SIN INFORMACION"/>
    <s v="VENTA"/>
    <d v="2018-05-15T00:00:00"/>
    <n v="1"/>
  </r>
  <r>
    <s v="CON PROGRAMA"/>
    <s v="PROLIA"/>
    <x v="12"/>
    <x v="63"/>
    <x v="28"/>
    <x v="1"/>
    <x v="17"/>
    <s v="VELAZQUEZ JESUS"/>
    <s v="VENTA"/>
    <d v="2018-05-15T00:00:00"/>
    <n v="1"/>
  </r>
  <r>
    <s v="CON PROGRAMA"/>
    <s v="PROLIA"/>
    <x v="12"/>
    <x v="39"/>
    <x v="9"/>
    <x v="1"/>
    <x v="17"/>
    <s v="SANCHEZ ARTURO"/>
    <s v="VENTA"/>
    <d v="2018-05-15T00:00:00"/>
    <n v="1"/>
  </r>
  <r>
    <s v="CON PROGRAMA"/>
    <s v="PROLIA"/>
    <x v="12"/>
    <x v="17"/>
    <x v="8"/>
    <x v="1"/>
    <x v="17"/>
    <s v="RAMIREZ ERICK"/>
    <s v="VENTA"/>
    <d v="2018-05-15T00:00:00"/>
    <n v="1"/>
  </r>
  <r>
    <s v="CON PROGRAMA"/>
    <s v="PROLIA"/>
    <x v="12"/>
    <x v="4"/>
    <x v="0"/>
    <x v="1"/>
    <x v="17"/>
    <s v="PEREZNUÑEZ HELGA"/>
    <s v="VENTA"/>
    <d v="2018-05-15T00:00:00"/>
    <n v="1"/>
  </r>
  <r>
    <s v="CON PROGRAMA"/>
    <s v="PROLIA"/>
    <x v="12"/>
    <x v="52"/>
    <x v="25"/>
    <x v="1"/>
    <x v="17"/>
    <s v="YAÑEZ MORENO PATRICIA NOEMI"/>
    <s v="VENTA"/>
    <d v="2018-05-15T00:00:00"/>
    <n v="1"/>
  </r>
  <r>
    <s v="CON PROGRAMA"/>
    <s v="PROLIA"/>
    <x v="12"/>
    <x v="69"/>
    <x v="6"/>
    <x v="1"/>
    <x v="17"/>
    <s v="ALVAREZ SINUHE"/>
    <s v="VENTA"/>
    <d v="2018-05-15T00:00:00"/>
    <n v="1"/>
  </r>
  <r>
    <s v="SIN PROGRAMA"/>
    <s v="PROLIA"/>
    <x v="12"/>
    <x v="18"/>
    <x v="0"/>
    <x v="0"/>
    <x v="28"/>
    <s v="HOSPITAL ABC OBSERVATORIO"/>
    <s v="VENTA"/>
    <d v="2018-05-16T00:00:00"/>
    <n v="1"/>
  </r>
  <r>
    <s v="SIN PROGRAMA"/>
    <s v="PROLIA"/>
    <x v="12"/>
    <x v="26"/>
    <x v="14"/>
    <x v="1"/>
    <x v="2"/>
    <s v="SIN INFORMACION"/>
    <s v="VENTA"/>
    <d v="2018-05-16T00:00:00"/>
    <n v="1"/>
  </r>
  <r>
    <s v="SIN PROGRAMA"/>
    <s v="PROLIA"/>
    <x v="12"/>
    <x v="35"/>
    <x v="20"/>
    <x v="1"/>
    <x v="2"/>
    <s v="SIN INFORMACION"/>
    <s v="VENTA"/>
    <d v="2018-05-16T00:00:00"/>
    <n v="1"/>
  </r>
  <r>
    <s v="SIN PROGRAMA"/>
    <s v="PROLIA"/>
    <x v="12"/>
    <x v="68"/>
    <x v="0"/>
    <x v="2"/>
    <x v="41"/>
    <s v="SIN INFORMACION"/>
    <s v="VENTA"/>
    <d v="2018-05-16T00:00:00"/>
    <n v="1"/>
  </r>
  <r>
    <s v="SIN PROGRAMA"/>
    <s v="PROLIA"/>
    <x v="12"/>
    <x v="20"/>
    <x v="10"/>
    <x v="1"/>
    <x v="2"/>
    <s v="SIN INFORMACION"/>
    <s v="VENTA"/>
    <d v="2018-05-16T00:00:00"/>
    <n v="1"/>
  </r>
  <r>
    <s v="SIN PROGRAMA"/>
    <s v="PROLIA"/>
    <x v="12"/>
    <x v="82"/>
    <x v="15"/>
    <x v="2"/>
    <x v="115"/>
    <s v="SIN INFORMACION"/>
    <s v="VENTA"/>
    <d v="2018-05-16T00:00:00"/>
    <n v="1"/>
  </r>
  <r>
    <s v="SIN PROGRAMA"/>
    <s v="PROLIA"/>
    <x v="12"/>
    <x v="82"/>
    <x v="15"/>
    <x v="2"/>
    <x v="115"/>
    <s v="SIN INFORMACION"/>
    <s v="VENTA"/>
    <d v="2018-05-16T00:00:00"/>
    <n v="1"/>
  </r>
  <r>
    <s v="SIN PROGRAMA"/>
    <s v="PROLIA"/>
    <x v="12"/>
    <x v="82"/>
    <x v="15"/>
    <x v="2"/>
    <x v="115"/>
    <s v="SIN INFORMACION"/>
    <s v="VENTA"/>
    <d v="2018-05-16T00:00:00"/>
    <n v="1"/>
  </r>
  <r>
    <s v="SIN PROGRAMA"/>
    <s v="PROLIA"/>
    <x v="12"/>
    <x v="82"/>
    <x v="15"/>
    <x v="2"/>
    <x v="115"/>
    <s v="SIN INFORMACION"/>
    <s v="VENTA"/>
    <d v="2018-05-16T00:00:00"/>
    <n v="1"/>
  </r>
  <r>
    <s v="SIN PROGRAMA"/>
    <s v="PROLIA"/>
    <x v="12"/>
    <x v="82"/>
    <x v="15"/>
    <x v="1"/>
    <x v="2"/>
    <s v="SIN INFORMACION"/>
    <s v="VENTA"/>
    <d v="2018-05-16T00:00:00"/>
    <n v="1"/>
  </r>
  <r>
    <s v="SIN PROGRAMA"/>
    <s v="PROLIA"/>
    <x v="12"/>
    <x v="79"/>
    <x v="17"/>
    <x v="1"/>
    <x v="2"/>
    <s v="SIN INFORMACION"/>
    <s v="VENTA"/>
    <d v="2018-05-16T00:00:00"/>
    <n v="1"/>
  </r>
  <r>
    <s v="SIN PROGRAMA"/>
    <s v="PROLIA"/>
    <x v="12"/>
    <x v="31"/>
    <x v="0"/>
    <x v="1"/>
    <x v="2"/>
    <s v="SIN INFORMACION"/>
    <s v="VENTA"/>
    <d v="2018-05-16T00:00:00"/>
    <n v="1"/>
  </r>
  <r>
    <s v="SIN PROGRAMA"/>
    <s v="PROLIA"/>
    <x v="12"/>
    <x v="43"/>
    <x v="23"/>
    <x v="1"/>
    <x v="2"/>
    <s v="SIN INFORMACION"/>
    <s v="VENTA"/>
    <d v="2018-05-16T00:00:00"/>
    <n v="1"/>
  </r>
  <r>
    <s v="SIN PROGRAMA"/>
    <s v="PROLIA"/>
    <x v="12"/>
    <x v="43"/>
    <x v="23"/>
    <x v="1"/>
    <x v="2"/>
    <s v="SIN INFORMACION"/>
    <s v="VENTA"/>
    <d v="2018-05-16T00:00:00"/>
    <n v="1"/>
  </r>
  <r>
    <s v="SIN PROGRAMA"/>
    <s v="PROLIA"/>
    <x v="12"/>
    <x v="5"/>
    <x v="2"/>
    <x v="1"/>
    <x v="2"/>
    <s v="SIN INFORMACION"/>
    <s v="VENTA"/>
    <d v="2018-05-16T00:00:00"/>
    <n v="1"/>
  </r>
  <r>
    <s v="SIN PROGRAMA"/>
    <s v="PROLIA"/>
    <x v="12"/>
    <x v="6"/>
    <x v="0"/>
    <x v="2"/>
    <x v="44"/>
    <s v="MARTINEZ ROGELIO"/>
    <s v="VENTA"/>
    <d v="2018-05-16T00:00:00"/>
    <n v="1"/>
  </r>
  <r>
    <s v="SIN PROGRAMA"/>
    <s v="PROLIA"/>
    <x v="12"/>
    <x v="40"/>
    <x v="5"/>
    <x v="1"/>
    <x v="2"/>
    <s v="SIN INFORMACION"/>
    <s v="VENTA"/>
    <d v="2018-05-16T00:00:00"/>
    <n v="1"/>
  </r>
  <r>
    <s v="SIN PROGRAMA"/>
    <s v="PROLIA"/>
    <x v="12"/>
    <x v="40"/>
    <x v="5"/>
    <x v="1"/>
    <x v="2"/>
    <s v="SIN INFORMACION"/>
    <s v="VENTA"/>
    <d v="2018-05-16T00:00:00"/>
    <n v="1"/>
  </r>
  <r>
    <s v="SIN PROGRAMA"/>
    <s v="PROLIA"/>
    <x v="12"/>
    <x v="12"/>
    <x v="5"/>
    <x v="1"/>
    <x v="2"/>
    <s v="SIN INFORMACION"/>
    <s v="VENTA"/>
    <d v="2018-05-16T00:00:00"/>
    <n v="1"/>
  </r>
  <r>
    <s v="SIN PROGRAMA"/>
    <s v="PROLIA"/>
    <x v="12"/>
    <x v="12"/>
    <x v="5"/>
    <x v="1"/>
    <x v="2"/>
    <s v="SIN INFORMACION"/>
    <s v="VENTA"/>
    <d v="2018-05-16T00:00:00"/>
    <n v="1"/>
  </r>
  <r>
    <s v="SIN PROGRAMA"/>
    <s v="PROLIA"/>
    <x v="12"/>
    <x v="12"/>
    <x v="5"/>
    <x v="1"/>
    <x v="17"/>
    <s v="MARTINEZ LUIS MANUEL"/>
    <s v="VENTA"/>
    <d v="2018-05-16T00:00:00"/>
    <n v="1"/>
  </r>
  <r>
    <s v="SIN PROGRAMA"/>
    <s v="PROLIA"/>
    <x v="12"/>
    <x v="57"/>
    <x v="0"/>
    <x v="1"/>
    <x v="2"/>
    <s v="SIN INFORMACION"/>
    <s v="VENTA"/>
    <d v="2018-05-16T00:00:00"/>
    <n v="1"/>
  </r>
  <r>
    <s v="SIN PROGRAMA"/>
    <s v="PROLIA"/>
    <x v="12"/>
    <x v="2"/>
    <x v="1"/>
    <x v="1"/>
    <x v="2"/>
    <s v="SIN INFORMACION"/>
    <s v="VENTA"/>
    <d v="2018-05-16T00:00:00"/>
    <n v="1"/>
  </r>
  <r>
    <s v="SIN PROGRAMA"/>
    <s v="PROLIA"/>
    <x v="12"/>
    <x v="2"/>
    <x v="1"/>
    <x v="0"/>
    <x v="96"/>
    <s v="SIN INFORMACION"/>
    <s v="VENTA"/>
    <d v="2018-05-16T00:00:00"/>
    <n v="1"/>
  </r>
  <r>
    <s v="SIN PROGRAMA"/>
    <s v="PROLIA"/>
    <x v="12"/>
    <x v="21"/>
    <x v="11"/>
    <x v="2"/>
    <x v="5"/>
    <s v="CETINA MANZANILLA JOSE ANTONIO"/>
    <s v="VENTA"/>
    <d v="2018-05-16T00:00:00"/>
    <n v="1"/>
  </r>
  <r>
    <s v="SIN PROGRAMA"/>
    <s v="PROLIA"/>
    <x v="12"/>
    <x v="21"/>
    <x v="11"/>
    <x v="2"/>
    <x v="37"/>
    <s v="RODRIGUEZ SILVIA MARGARITA"/>
    <s v="VENTA"/>
    <d v="2018-05-16T00:00:00"/>
    <n v="1"/>
  </r>
  <r>
    <s v="SIN PROGRAMA"/>
    <s v="PROLIA"/>
    <x v="12"/>
    <x v="15"/>
    <x v="6"/>
    <x v="1"/>
    <x v="2"/>
    <s v="SIN INFORMACION"/>
    <s v="VENTA"/>
    <d v="2018-05-16T00:00:00"/>
    <n v="1"/>
  </r>
  <r>
    <s v="SIN PROGRAMA"/>
    <s v="PROLIA"/>
    <x v="12"/>
    <x v="15"/>
    <x v="6"/>
    <x v="1"/>
    <x v="2"/>
    <s v="SIN INFORMACION"/>
    <s v="VENTA"/>
    <d v="2018-05-16T00:00:00"/>
    <n v="1"/>
  </r>
  <r>
    <s v="SIN PROGRAMA"/>
    <s v="PROLIA"/>
    <x v="12"/>
    <x v="63"/>
    <x v="28"/>
    <x v="1"/>
    <x v="2"/>
    <s v="SIN INFORMACION"/>
    <s v="VENTA"/>
    <d v="2018-05-16T00:00:00"/>
    <n v="1"/>
  </r>
  <r>
    <s v="SIN PROGRAMA"/>
    <s v="PROLIA"/>
    <x v="12"/>
    <x v="23"/>
    <x v="3"/>
    <x v="1"/>
    <x v="2"/>
    <s v="SIN INFORMACION"/>
    <s v="VENTA"/>
    <d v="2018-05-16T00:00:00"/>
    <n v="1"/>
  </r>
  <r>
    <s v="SIN PROGRAMA"/>
    <s v="PROLIA"/>
    <x v="12"/>
    <x v="23"/>
    <x v="3"/>
    <x v="1"/>
    <x v="2"/>
    <s v="SIN INFORMACION"/>
    <s v="VENTA"/>
    <d v="2018-05-16T00:00:00"/>
    <n v="1"/>
  </r>
  <r>
    <s v="SIN PROGRAMA"/>
    <s v="PROLIA"/>
    <x v="12"/>
    <x v="24"/>
    <x v="3"/>
    <x v="0"/>
    <x v="122"/>
    <s v="SIN INFORMACION"/>
    <s v="VENTA"/>
    <d v="2018-05-16T00:00:00"/>
    <n v="1"/>
  </r>
  <r>
    <s v="SIN PROGRAMA"/>
    <s v="PROLIA"/>
    <x v="12"/>
    <x v="11"/>
    <x v="0"/>
    <x v="1"/>
    <x v="17"/>
    <s v="SIN INFORMACION"/>
    <s v="VENTA"/>
    <d v="2018-05-16T00:00:00"/>
    <n v="1"/>
  </r>
  <r>
    <s v="SIN PROGRAMA"/>
    <s v="PROLIA"/>
    <x v="12"/>
    <x v="58"/>
    <x v="24"/>
    <x v="2"/>
    <x v="27"/>
    <s v="SIN INFORMACION"/>
    <s v="VENTA"/>
    <d v="2018-05-16T00:00:00"/>
    <n v="1"/>
  </r>
  <r>
    <s v="SIN PROGRAMA"/>
    <s v="PROLIA"/>
    <x v="12"/>
    <x v="53"/>
    <x v="17"/>
    <x v="1"/>
    <x v="2"/>
    <s v="SIN INFORMACION"/>
    <s v="VENTA"/>
    <d v="2018-05-16T00:00:00"/>
    <n v="1"/>
  </r>
  <r>
    <s v="SIN PROGRAMA"/>
    <s v="PROLIA"/>
    <x v="12"/>
    <x v="70"/>
    <x v="6"/>
    <x v="1"/>
    <x v="2"/>
    <s v="SIN INFORMACION"/>
    <s v="VENTA"/>
    <d v="2018-05-16T00:00:00"/>
    <n v="1"/>
  </r>
  <r>
    <s v="SIN PROGRAMA"/>
    <s v="PROLIA"/>
    <x v="12"/>
    <x v="70"/>
    <x v="6"/>
    <x v="1"/>
    <x v="2"/>
    <s v="SIN INFORMACION"/>
    <s v="VENTA"/>
    <d v="2018-05-16T00:00:00"/>
    <n v="1"/>
  </r>
  <r>
    <s v="SIN PROGRAMA"/>
    <s v="PROLIA"/>
    <x v="12"/>
    <x v="70"/>
    <x v="6"/>
    <x v="0"/>
    <x v="123"/>
    <s v="SIN INFORMACION"/>
    <s v="VENTA"/>
    <d v="2018-05-16T00:00:00"/>
    <n v="1"/>
  </r>
  <r>
    <s v="SIN PROGRAMA"/>
    <s v="PROLIA"/>
    <x v="12"/>
    <x v="4"/>
    <x v="0"/>
    <x v="1"/>
    <x v="2"/>
    <s v="SIN INFORMACION"/>
    <s v="VENTA"/>
    <d v="2018-05-16T00:00:00"/>
    <n v="1"/>
  </r>
  <r>
    <s v="SIN PROGRAMA"/>
    <s v="PROLIA"/>
    <x v="12"/>
    <x v="30"/>
    <x v="8"/>
    <x v="1"/>
    <x v="2"/>
    <s v="SIN INFORMACION"/>
    <s v="VENTA"/>
    <d v="2018-05-16T00:00:00"/>
    <n v="1"/>
  </r>
  <r>
    <s v="SIN PROGRAMA"/>
    <s v="PROLIA"/>
    <x v="12"/>
    <x v="47"/>
    <x v="24"/>
    <x v="1"/>
    <x v="2"/>
    <s v="SIN INFORMACION"/>
    <s v="VENTA"/>
    <d v="2018-05-16T00:00:00"/>
    <n v="1"/>
  </r>
  <r>
    <s v="SIN PROGRAMA"/>
    <s v="PROLIA"/>
    <x v="12"/>
    <x v="47"/>
    <x v="24"/>
    <x v="1"/>
    <x v="2"/>
    <s v="SIN INFORMACION"/>
    <s v="VENTA"/>
    <d v="2018-05-16T00:00:00"/>
    <n v="1"/>
  </r>
  <r>
    <s v="SIN PROGRAMA"/>
    <s v="PROLIA"/>
    <x v="12"/>
    <x v="52"/>
    <x v="25"/>
    <x v="1"/>
    <x v="2"/>
    <s v="SIN INFORMACION"/>
    <s v="VENTA"/>
    <d v="2018-05-16T00:00:00"/>
    <n v="1"/>
  </r>
  <r>
    <s v="SIN PROGRAMA"/>
    <s v="PROLIA"/>
    <x v="12"/>
    <x v="52"/>
    <x v="25"/>
    <x v="1"/>
    <x v="2"/>
    <s v="SIN INFORMACION"/>
    <s v="VENTA"/>
    <d v="2018-05-16T00:00:00"/>
    <n v="1"/>
  </r>
  <r>
    <s v="SIN PROGRAMA"/>
    <s v="PROLIA"/>
    <x v="12"/>
    <x v="85"/>
    <x v="21"/>
    <x v="1"/>
    <x v="17"/>
    <s v="NERI ANDRES EDUARDO"/>
    <s v="VENTA"/>
    <d v="2018-05-16T00:00:00"/>
    <n v="1"/>
  </r>
  <r>
    <s v="SIN PROGRAMA"/>
    <s v="PROLIA"/>
    <x v="12"/>
    <x v="37"/>
    <x v="22"/>
    <x v="1"/>
    <x v="2"/>
    <s v="SIN INFORMACION"/>
    <s v="VENTA"/>
    <d v="2018-05-16T00:00:00"/>
    <n v="1"/>
  </r>
  <r>
    <s v="SIN PROGRAMA"/>
    <s v="PROLIA"/>
    <x v="12"/>
    <x v="37"/>
    <x v="22"/>
    <x v="1"/>
    <x v="2"/>
    <s v="SIN INFORMACION"/>
    <s v="VENTA"/>
    <d v="2018-05-16T00:00:00"/>
    <n v="1"/>
  </r>
  <r>
    <s v="SIN PROGRAMA"/>
    <s v="PROLIA"/>
    <x v="12"/>
    <x v="37"/>
    <x v="22"/>
    <x v="1"/>
    <x v="2"/>
    <s v="SIN INFORMACION"/>
    <s v="VENTA"/>
    <d v="2018-05-16T00:00:00"/>
    <n v="1"/>
  </r>
  <r>
    <s v="SIN PROGRAMA"/>
    <s v="PROLIA"/>
    <x v="12"/>
    <x v="37"/>
    <x v="22"/>
    <x v="1"/>
    <x v="2"/>
    <s v="SIN INFORMACION"/>
    <s v="VENTA"/>
    <d v="2018-05-16T00:00:00"/>
    <n v="1"/>
  </r>
  <r>
    <s v="SIN PROGRAMA"/>
    <s v="PROLIA"/>
    <x v="12"/>
    <x v="37"/>
    <x v="22"/>
    <x v="0"/>
    <x v="124"/>
    <s v="HOSPITAL CONCORDIA"/>
    <s v="VENTA"/>
    <d v="2018-05-16T00:00:00"/>
    <n v="1"/>
  </r>
  <r>
    <s v="SIN PROGRAMA"/>
    <s v="PROLIA"/>
    <x v="12"/>
    <x v="33"/>
    <x v="13"/>
    <x v="1"/>
    <x v="2"/>
    <s v="SIN INFORMACION"/>
    <s v="VENTA"/>
    <d v="2018-05-16T00:00:00"/>
    <n v="1"/>
  </r>
  <r>
    <s v="SIN PROGRAMA"/>
    <s v="PROLIA"/>
    <x v="12"/>
    <x v="81"/>
    <x v="23"/>
    <x v="2"/>
    <x v="12"/>
    <s v="SIN INFORMACION"/>
    <s v="VENTA"/>
    <d v="2018-05-16T00:00:00"/>
    <n v="1"/>
  </r>
  <r>
    <s v="SIN PROGRAMA"/>
    <s v="PROLIA"/>
    <x v="12"/>
    <x v="81"/>
    <x v="23"/>
    <x v="2"/>
    <x v="25"/>
    <s v="SIN INFORMACION"/>
    <s v="VENTA"/>
    <d v="2018-05-16T00:00:00"/>
    <n v="1"/>
  </r>
  <r>
    <s v="SIN PROGRAMA"/>
    <s v="PROLIA"/>
    <x v="12"/>
    <x v="83"/>
    <x v="13"/>
    <x v="1"/>
    <x v="2"/>
    <s v="SIN INFORMACION"/>
    <s v="VENTA"/>
    <d v="2018-05-16T00:00:00"/>
    <n v="1"/>
  </r>
  <r>
    <s v="CON PROGRAMA"/>
    <s v="PROLIA"/>
    <x v="12"/>
    <x v="26"/>
    <x v="14"/>
    <x v="1"/>
    <x v="17"/>
    <s v="SIN INFORMACION"/>
    <s v="VENTA"/>
    <d v="2018-05-16T00:00:00"/>
    <n v="1"/>
  </r>
  <r>
    <s v="CON PROGRAMA"/>
    <s v="PROLIA"/>
    <x v="12"/>
    <x v="35"/>
    <x v="20"/>
    <x v="1"/>
    <x v="17"/>
    <s v="REYES ADRIANA DEL CARMEN"/>
    <s v="VENTA"/>
    <d v="2018-05-16T00:00:00"/>
    <n v="1"/>
  </r>
  <r>
    <s v="CON PROGRAMA"/>
    <s v="PROLIA"/>
    <x v="12"/>
    <x v="6"/>
    <x v="0"/>
    <x v="1"/>
    <x v="17"/>
    <s v="SIN INFORMACION"/>
    <s v="VENTA"/>
    <d v="2018-05-16T00:00:00"/>
    <n v="1"/>
  </r>
  <r>
    <s v="CON PROGRAMA"/>
    <s v="PROLIA"/>
    <x v="12"/>
    <x v="66"/>
    <x v="5"/>
    <x v="1"/>
    <x v="17"/>
    <s v="MORENO JULIETA"/>
    <s v="VENTA"/>
    <d v="2018-05-16T00:00:00"/>
    <n v="1"/>
  </r>
  <r>
    <s v="CON PROGRAMA"/>
    <s v="PROLIA"/>
    <x v="12"/>
    <x v="12"/>
    <x v="5"/>
    <x v="1"/>
    <x v="17"/>
    <s v="OLIVERA AMEZCUA MARIA AMPARO"/>
    <s v="VENTA"/>
    <d v="2018-05-16T00:00:00"/>
    <n v="1"/>
  </r>
  <r>
    <s v="CON PROGRAMA"/>
    <s v="PROLIA"/>
    <x v="12"/>
    <x v="12"/>
    <x v="5"/>
    <x v="1"/>
    <x v="17"/>
    <s v="BERNARD MEDINA ANA GUILAISNE"/>
    <s v="VENTA"/>
    <d v="2018-05-16T00:00:00"/>
    <n v="1"/>
  </r>
  <r>
    <s v="CON PROGRAMA"/>
    <s v="PROLIA"/>
    <x v="12"/>
    <x v="49"/>
    <x v="1"/>
    <x v="1"/>
    <x v="17"/>
    <s v="SIN INFORMACION"/>
    <s v="VENTA"/>
    <d v="2018-05-16T00:00:00"/>
    <n v="1"/>
  </r>
  <r>
    <s v="CON PROGRAMA"/>
    <s v="PROLIA"/>
    <x v="12"/>
    <x v="50"/>
    <x v="0"/>
    <x v="1"/>
    <x v="17"/>
    <s v="SIN INFORMACION"/>
    <s v="VENTA"/>
    <d v="2018-05-16T00:00:00"/>
    <n v="1"/>
  </r>
  <r>
    <s v="CON PROGRAMA"/>
    <s v="PROLIA"/>
    <x v="12"/>
    <x v="8"/>
    <x v="1"/>
    <x v="1"/>
    <x v="17"/>
    <s v="MORALES JORGE"/>
    <s v="VENTA"/>
    <d v="2018-05-16T00:00:00"/>
    <n v="1"/>
  </r>
  <r>
    <s v="CON PROGRAMA"/>
    <s v="PROLIA"/>
    <x v="12"/>
    <x v="21"/>
    <x v="11"/>
    <x v="1"/>
    <x v="17"/>
    <s v="ROSEL CARLOS GONZALO"/>
    <s v="VENTA"/>
    <d v="2018-05-16T00:00:00"/>
    <n v="1"/>
  </r>
  <r>
    <s v="CON PROGRAMA"/>
    <s v="PROLIA"/>
    <x v="12"/>
    <x v="63"/>
    <x v="28"/>
    <x v="1"/>
    <x v="17"/>
    <s v="RODRIGUEZ JOSE MIGUEL"/>
    <s v="VENTA"/>
    <d v="2018-05-16T00:00:00"/>
    <n v="1"/>
  </r>
  <r>
    <s v="CON PROGRAMA"/>
    <s v="PROLIA"/>
    <x v="12"/>
    <x v="10"/>
    <x v="0"/>
    <x v="1"/>
    <x v="17"/>
    <s v="SIN INFORMACION"/>
    <s v="VENTA"/>
    <d v="2018-05-16T00:00:00"/>
    <n v="1"/>
  </r>
  <r>
    <s v="CON PROGRAMA"/>
    <s v="PROLIA"/>
    <x v="12"/>
    <x v="16"/>
    <x v="7"/>
    <x v="1"/>
    <x v="17"/>
    <s v="VAZQUEZ PEDRO"/>
    <s v="VENTA"/>
    <d v="2018-05-16T00:00:00"/>
    <n v="1"/>
  </r>
  <r>
    <s v="CON PROGRAMA"/>
    <s v="PROLIA"/>
    <x v="12"/>
    <x v="37"/>
    <x v="22"/>
    <x v="1"/>
    <x v="17"/>
    <s v="VALENTIN REYES ESPERANZA"/>
    <s v="VENTA"/>
    <d v="2018-05-16T00:00:00"/>
    <n v="1"/>
  </r>
  <r>
    <s v="CON PROGRAMA"/>
    <s v="PROLIA"/>
    <x v="12"/>
    <x v="37"/>
    <x v="22"/>
    <x v="1"/>
    <x v="17"/>
    <s v="ORTIZ OCTAVIO"/>
    <s v="VENTA"/>
    <d v="2018-05-16T00:00:00"/>
    <n v="1"/>
  </r>
  <r>
    <s v="CON PROGRAMA"/>
    <s v="PROLIA"/>
    <x v="12"/>
    <x v="37"/>
    <x v="22"/>
    <x v="1"/>
    <x v="17"/>
    <s v="ORTIZ OCTAVIO"/>
    <s v="VENTA"/>
    <d v="2018-05-16T00:00:00"/>
    <n v="1"/>
  </r>
  <r>
    <s v="CON PROGRAMA"/>
    <s v="PROLIA"/>
    <x v="12"/>
    <x v="55"/>
    <x v="0"/>
    <x v="1"/>
    <x v="17"/>
    <s v="RODRIGUEZ SIXTO"/>
    <s v="VENTA"/>
    <d v="2018-05-16T00:00:00"/>
    <n v="1"/>
  </r>
  <r>
    <s v="SIN PROGRAMA"/>
    <s v="PROLIA"/>
    <x v="12"/>
    <x v="76"/>
    <x v="0"/>
    <x v="1"/>
    <x v="2"/>
    <s v="SIN INFORMACION"/>
    <s v="VENTA"/>
    <d v="2018-05-17T00:00:00"/>
    <n v="1"/>
  </r>
  <r>
    <s v="SIN PROGRAMA"/>
    <s v="PROLIA"/>
    <x v="12"/>
    <x v="26"/>
    <x v="14"/>
    <x v="1"/>
    <x v="2"/>
    <s v="SIN INFORMACION"/>
    <s v="VENTA"/>
    <d v="2018-05-17T00:00:00"/>
    <n v="1"/>
  </r>
  <r>
    <s v="SIN PROGRAMA"/>
    <s v="PROLIA"/>
    <x v="12"/>
    <x v="35"/>
    <x v="20"/>
    <x v="2"/>
    <x v="41"/>
    <s v="SIN INFORMACION"/>
    <s v="VENTA"/>
    <d v="2018-05-17T00:00:00"/>
    <n v="1"/>
  </r>
  <r>
    <s v="SIN PROGRAMA"/>
    <s v="PROLIA"/>
    <x v="12"/>
    <x v="68"/>
    <x v="0"/>
    <x v="2"/>
    <x v="41"/>
    <s v="SIN INFORMACION"/>
    <s v="VENTA"/>
    <d v="2018-05-17T00:00:00"/>
    <n v="1"/>
  </r>
  <r>
    <s v="SIN PROGRAMA"/>
    <s v="PROLIA"/>
    <x v="12"/>
    <x v="68"/>
    <x v="0"/>
    <x v="2"/>
    <x v="41"/>
    <s v="SIN INFORMACION"/>
    <s v="VENTA"/>
    <d v="2018-05-17T00:00:00"/>
    <n v="1"/>
  </r>
  <r>
    <s v="SIN PROGRAMA"/>
    <s v="PROLIA"/>
    <x v="12"/>
    <x v="68"/>
    <x v="0"/>
    <x v="2"/>
    <x v="41"/>
    <s v="SIN INFORMACION"/>
    <s v="VENTA"/>
    <d v="2018-05-17T00:00:00"/>
    <n v="1"/>
  </r>
  <r>
    <s v="SIN PROGRAMA"/>
    <s v="PROLIA"/>
    <x v="12"/>
    <x v="68"/>
    <x v="0"/>
    <x v="2"/>
    <x v="41"/>
    <s v="SIN INFORMACION"/>
    <s v="VENTA"/>
    <d v="2018-05-17T00:00:00"/>
    <n v="1"/>
  </r>
  <r>
    <s v="SIN PROGRAMA"/>
    <s v="PROLIA"/>
    <x v="12"/>
    <x v="20"/>
    <x v="10"/>
    <x v="1"/>
    <x v="17"/>
    <s v="SIN INFORMACION"/>
    <s v="VENTA"/>
    <d v="2018-05-17T00:00:00"/>
    <n v="1"/>
  </r>
  <r>
    <s v="SIN PROGRAMA"/>
    <s v="PROLIA"/>
    <x v="12"/>
    <x v="84"/>
    <x v="23"/>
    <x v="1"/>
    <x v="2"/>
    <s v="SIN INFORMACION"/>
    <s v="VENTA"/>
    <d v="2018-05-17T00:00:00"/>
    <n v="1"/>
  </r>
  <r>
    <s v="SIN PROGRAMA"/>
    <s v="PROLIA"/>
    <x v="12"/>
    <x v="82"/>
    <x v="15"/>
    <x v="1"/>
    <x v="2"/>
    <s v="SIN INFORMACION"/>
    <s v="VENTA"/>
    <d v="2018-05-17T00:00:00"/>
    <n v="1"/>
  </r>
  <r>
    <s v="SIN PROGRAMA"/>
    <s v="PROLIA"/>
    <x v="12"/>
    <x v="82"/>
    <x v="15"/>
    <x v="1"/>
    <x v="2"/>
    <s v="SIN INFORMACION"/>
    <s v="VENTA"/>
    <d v="2018-05-17T00:00:00"/>
    <n v="1"/>
  </r>
  <r>
    <s v="SIN PROGRAMA"/>
    <s v="PROLIA"/>
    <x v="12"/>
    <x v="14"/>
    <x v="1"/>
    <x v="0"/>
    <x v="125"/>
    <s v="SIN INFORMACION"/>
    <s v="VENTA"/>
    <d v="2018-05-17T00:00:00"/>
    <n v="1"/>
  </r>
  <r>
    <s v="SIN PROGRAMA"/>
    <s v="PROLIA"/>
    <x v="12"/>
    <x v="22"/>
    <x v="12"/>
    <x v="2"/>
    <x v="12"/>
    <s v="SIN INFORMACION"/>
    <s v="VENTA"/>
    <d v="2018-05-17T00:00:00"/>
    <n v="1"/>
  </r>
  <r>
    <s v="SIN PROGRAMA"/>
    <s v="PROLIA"/>
    <x v="12"/>
    <x v="22"/>
    <x v="12"/>
    <x v="1"/>
    <x v="2"/>
    <s v="SIN INFORMACION"/>
    <s v="VENTA"/>
    <d v="2018-05-17T00:00:00"/>
    <n v="1"/>
  </r>
  <r>
    <s v="SIN PROGRAMA"/>
    <s v="PROLIA"/>
    <x v="12"/>
    <x v="9"/>
    <x v="4"/>
    <x v="1"/>
    <x v="2"/>
    <s v="SIN INFORMACION"/>
    <s v="VENTA"/>
    <d v="2018-05-17T00:00:00"/>
    <n v="1"/>
  </r>
  <r>
    <s v="SIN PROGRAMA"/>
    <s v="PROLIA"/>
    <x v="12"/>
    <x v="9"/>
    <x v="4"/>
    <x v="1"/>
    <x v="2"/>
    <s v="SIN INFORMACION"/>
    <s v="VENTA"/>
    <d v="2018-05-17T00:00:00"/>
    <n v="1"/>
  </r>
  <r>
    <s v="SIN PROGRAMA"/>
    <s v="PROLIA"/>
    <x v="12"/>
    <x v="3"/>
    <x v="0"/>
    <x v="2"/>
    <x v="3"/>
    <s v="ENRIQUEZ LUIS ENRIQUE"/>
    <s v="VENTA"/>
    <d v="2018-05-17T00:00:00"/>
    <n v="8"/>
  </r>
  <r>
    <s v="SIN PROGRAMA"/>
    <s v="PROLIA"/>
    <x v="12"/>
    <x v="40"/>
    <x v="5"/>
    <x v="2"/>
    <x v="39"/>
    <s v="SIN INFORMACION"/>
    <s v="VENTA"/>
    <d v="2018-05-17T00:00:00"/>
    <n v="1"/>
  </r>
  <r>
    <s v="SIN PROGRAMA"/>
    <s v="PROLIA"/>
    <x v="12"/>
    <x v="40"/>
    <x v="5"/>
    <x v="1"/>
    <x v="2"/>
    <s v="SIN INFORMACION"/>
    <s v="VENTA"/>
    <d v="2018-05-17T00:00:00"/>
    <n v="1"/>
  </r>
  <r>
    <s v="SIN PROGRAMA"/>
    <s v="PROLIA"/>
    <x v="12"/>
    <x v="50"/>
    <x v="0"/>
    <x v="1"/>
    <x v="2"/>
    <s v="SIN INFORMACION"/>
    <s v="VENTA"/>
    <d v="2018-05-17T00:00:00"/>
    <n v="1"/>
  </r>
  <r>
    <s v="SIN PROGRAMA"/>
    <s v="PROLIA"/>
    <x v="12"/>
    <x v="8"/>
    <x v="1"/>
    <x v="1"/>
    <x v="2"/>
    <s v="SIN INFORMACION"/>
    <s v="VENTA"/>
    <d v="2018-05-17T00:00:00"/>
    <n v="1"/>
  </r>
  <r>
    <s v="SIN PROGRAMA"/>
    <s v="PROLIA"/>
    <x v="12"/>
    <x v="71"/>
    <x v="2"/>
    <x v="1"/>
    <x v="2"/>
    <s v="SIN INFORMACION"/>
    <s v="VENTA"/>
    <d v="2018-05-17T00:00:00"/>
    <n v="1"/>
  </r>
  <r>
    <s v="SIN PROGRAMA"/>
    <s v="PROLIA"/>
    <x v="12"/>
    <x v="77"/>
    <x v="11"/>
    <x v="1"/>
    <x v="2"/>
    <s v="SIN INFORMACION"/>
    <s v="VENTA"/>
    <d v="2018-05-17T00:00:00"/>
    <n v="1"/>
  </r>
  <r>
    <s v="SIN PROGRAMA"/>
    <s v="PROLIA"/>
    <x v="12"/>
    <x v="77"/>
    <x v="11"/>
    <x v="1"/>
    <x v="2"/>
    <s v="SIN INFORMACION"/>
    <s v="VENTA"/>
    <d v="2018-05-17T00:00:00"/>
    <n v="1"/>
  </r>
  <r>
    <s v="SIN PROGRAMA"/>
    <s v="PROLIA"/>
    <x v="12"/>
    <x v="77"/>
    <x v="11"/>
    <x v="1"/>
    <x v="2"/>
    <s v="SIN INFORMACION"/>
    <s v="VENTA"/>
    <d v="2018-05-17T00:00:00"/>
    <n v="1"/>
  </r>
  <r>
    <s v="SIN PROGRAMA"/>
    <s v="PROLIA"/>
    <x v="12"/>
    <x v="77"/>
    <x v="11"/>
    <x v="1"/>
    <x v="2"/>
    <s v="SIN INFORMACION"/>
    <s v="VENTA"/>
    <d v="2018-05-17T00:00:00"/>
    <n v="1"/>
  </r>
  <r>
    <s v="SIN PROGRAMA"/>
    <s v="PROLIA"/>
    <x v="12"/>
    <x v="77"/>
    <x v="11"/>
    <x v="1"/>
    <x v="2"/>
    <s v="SIN INFORMACION"/>
    <s v="VENTA"/>
    <d v="2018-05-17T00:00:00"/>
    <n v="1"/>
  </r>
  <r>
    <s v="SIN PROGRAMA"/>
    <s v="PROLIA"/>
    <x v="12"/>
    <x v="77"/>
    <x v="11"/>
    <x v="1"/>
    <x v="17"/>
    <s v="BLUMENKRON MARROQUIN DAVID"/>
    <s v="VENTA"/>
    <d v="2018-05-17T00:00:00"/>
    <n v="1"/>
  </r>
  <r>
    <s v="SIN PROGRAMA"/>
    <s v="PROLIA"/>
    <x v="12"/>
    <x v="15"/>
    <x v="6"/>
    <x v="1"/>
    <x v="2"/>
    <s v="SIN INFORMACION"/>
    <s v="VENTA"/>
    <d v="2018-05-17T00:00:00"/>
    <n v="1"/>
  </r>
  <r>
    <s v="SIN PROGRAMA"/>
    <s v="PROLIA"/>
    <x v="12"/>
    <x v="24"/>
    <x v="3"/>
    <x v="1"/>
    <x v="17"/>
    <s v="SIN INFORMACION"/>
    <s v="VENTA"/>
    <d v="2018-05-17T00:00:00"/>
    <n v="1"/>
  </r>
  <r>
    <s v="SIN PROGRAMA"/>
    <s v="PROLIA"/>
    <x v="12"/>
    <x v="16"/>
    <x v="7"/>
    <x v="2"/>
    <x v="12"/>
    <s v="SIN INFORMACION"/>
    <s v="VENTA"/>
    <d v="2018-05-17T00:00:00"/>
    <n v="1"/>
  </r>
  <r>
    <s v="SIN PROGRAMA"/>
    <s v="PROLIA"/>
    <x v="12"/>
    <x v="16"/>
    <x v="7"/>
    <x v="2"/>
    <x v="126"/>
    <s v="SIN INFORMACION"/>
    <s v="VENTA"/>
    <d v="2018-05-17T00:00:00"/>
    <n v="1"/>
  </r>
  <r>
    <s v="SIN PROGRAMA"/>
    <s v="PROLIA"/>
    <x v="12"/>
    <x v="29"/>
    <x v="17"/>
    <x v="2"/>
    <x v="44"/>
    <s v="CRUZ LUIS JAVIER"/>
    <s v="VENTA"/>
    <d v="2018-05-17T00:00:00"/>
    <n v="1"/>
  </r>
  <r>
    <s v="SIN PROGRAMA"/>
    <s v="PROLIA"/>
    <x v="12"/>
    <x v="19"/>
    <x v="9"/>
    <x v="1"/>
    <x v="2"/>
    <s v="SIN INFORMACION"/>
    <s v="VENTA"/>
    <d v="2018-05-17T00:00:00"/>
    <n v="1"/>
  </r>
  <r>
    <s v="SIN PROGRAMA"/>
    <s v="PROLIA"/>
    <x v="12"/>
    <x v="19"/>
    <x v="9"/>
    <x v="1"/>
    <x v="2"/>
    <s v="SIN INFORMACION"/>
    <s v="VENTA"/>
    <d v="2018-05-17T00:00:00"/>
    <n v="1"/>
  </r>
  <r>
    <s v="SIN PROGRAMA"/>
    <s v="PROLIA"/>
    <x v="12"/>
    <x v="70"/>
    <x v="6"/>
    <x v="2"/>
    <x v="25"/>
    <s v="SIN INFORMACION"/>
    <s v="VENTA"/>
    <d v="2018-05-17T00:00:00"/>
    <n v="1"/>
  </r>
  <r>
    <s v="SIN PROGRAMA"/>
    <s v="PROLIA"/>
    <x v="12"/>
    <x v="0"/>
    <x v="0"/>
    <x v="1"/>
    <x v="2"/>
    <s v="SIN INFORMACION"/>
    <s v="VENTA"/>
    <d v="2018-05-17T00:00:00"/>
    <n v="1"/>
  </r>
  <r>
    <s v="SIN PROGRAMA"/>
    <s v="PROLIA"/>
    <x v="12"/>
    <x v="4"/>
    <x v="0"/>
    <x v="1"/>
    <x v="2"/>
    <s v="SIN INFORMACION"/>
    <s v="VENTA"/>
    <d v="2018-05-17T00:00:00"/>
    <n v="1"/>
  </r>
  <r>
    <s v="SIN PROGRAMA"/>
    <s v="PROLIA"/>
    <x v="12"/>
    <x v="46"/>
    <x v="8"/>
    <x v="1"/>
    <x v="2"/>
    <s v="SIN INFORMACION"/>
    <s v="VENTA"/>
    <d v="2018-05-17T00:00:00"/>
    <n v="1"/>
  </r>
  <r>
    <s v="SIN PROGRAMA"/>
    <s v="PROLIA"/>
    <x v="12"/>
    <x v="46"/>
    <x v="8"/>
    <x v="1"/>
    <x v="2"/>
    <s v="SIN INFORMACION"/>
    <s v="VENTA"/>
    <d v="2018-05-17T00:00:00"/>
    <n v="1"/>
  </r>
  <r>
    <s v="SIN PROGRAMA"/>
    <s v="PROLIA"/>
    <x v="12"/>
    <x v="37"/>
    <x v="22"/>
    <x v="1"/>
    <x v="2"/>
    <s v="SIN INFORMACION"/>
    <s v="VENTA"/>
    <d v="2018-05-17T00:00:00"/>
    <n v="1"/>
  </r>
  <r>
    <s v="SIN PROGRAMA"/>
    <s v="PROLIA"/>
    <x v="12"/>
    <x v="37"/>
    <x v="22"/>
    <x v="1"/>
    <x v="2"/>
    <s v="SIN INFORMACION"/>
    <s v="VENTA"/>
    <d v="2018-05-17T00:00:00"/>
    <n v="1"/>
  </r>
  <r>
    <s v="SIN PROGRAMA"/>
    <s v="PROLIA"/>
    <x v="12"/>
    <x v="37"/>
    <x v="22"/>
    <x v="1"/>
    <x v="2"/>
    <s v="SIN INFORMACION"/>
    <s v="VENTA"/>
    <d v="2018-05-17T00:00:00"/>
    <n v="1"/>
  </r>
  <r>
    <s v="SIN PROGRAMA"/>
    <s v="PROLIA"/>
    <x v="12"/>
    <x v="37"/>
    <x v="22"/>
    <x v="1"/>
    <x v="2"/>
    <s v="SIN INFORMACION"/>
    <s v="VENTA"/>
    <d v="2018-05-17T00:00:00"/>
    <n v="1"/>
  </r>
  <r>
    <s v="SIN PROGRAMA"/>
    <s v="PROLIA"/>
    <x v="12"/>
    <x v="56"/>
    <x v="0"/>
    <x v="1"/>
    <x v="2"/>
    <s v="SIN INFORMACION"/>
    <s v="VENTA"/>
    <d v="2018-05-17T00:00:00"/>
    <n v="1"/>
  </r>
  <r>
    <s v="SIN PROGRAMA"/>
    <s v="PROLIA"/>
    <x v="12"/>
    <x v="59"/>
    <x v="26"/>
    <x v="0"/>
    <x v="127"/>
    <s v="SIN INFORMACION"/>
    <s v="VENTA"/>
    <d v="2018-05-17T00:00:00"/>
    <n v="1"/>
  </r>
  <r>
    <s v="SIN PROGRAMA"/>
    <s v="PROLIA"/>
    <x v="12"/>
    <x v="65"/>
    <x v="26"/>
    <x v="1"/>
    <x v="2"/>
    <s v="SIN INFORMACION"/>
    <s v="VENTA"/>
    <d v="2018-05-17T00:00:00"/>
    <n v="1"/>
  </r>
  <r>
    <s v="SIN PROGRAMA"/>
    <s v="PROLIA"/>
    <x v="12"/>
    <x v="65"/>
    <x v="26"/>
    <x v="1"/>
    <x v="2"/>
    <s v="SIN INFORMACION"/>
    <s v="VENTA"/>
    <d v="2018-05-17T00:00:00"/>
    <n v="1"/>
  </r>
  <r>
    <s v="SIN PROGRAMA"/>
    <s v="PROLIA"/>
    <x v="12"/>
    <x v="65"/>
    <x v="26"/>
    <x v="1"/>
    <x v="2"/>
    <s v="SIN INFORMACION"/>
    <s v="VENTA"/>
    <d v="2018-05-17T00:00:00"/>
    <n v="1"/>
  </r>
  <r>
    <s v="SIN PROGRAMA"/>
    <s v="PROLIA"/>
    <x v="12"/>
    <x v="60"/>
    <x v="22"/>
    <x v="1"/>
    <x v="17"/>
    <s v="SIN INFORMACION"/>
    <s v="VENTA"/>
    <d v="2018-05-17T00:00:00"/>
    <n v="1"/>
  </r>
  <r>
    <s v="SIN PROGRAMA"/>
    <s v="PROLIA"/>
    <x v="12"/>
    <x v="34"/>
    <x v="19"/>
    <x v="0"/>
    <x v="117"/>
    <s v="SIN INFORMACION"/>
    <s v="VENTA"/>
    <d v="2018-05-17T00:00:00"/>
    <n v="1"/>
  </r>
  <r>
    <s v="CON PROGRAMA"/>
    <s v="PROLIA"/>
    <x v="12"/>
    <x v="18"/>
    <x v="0"/>
    <x v="1"/>
    <x v="17"/>
    <s v="MORATO HERNANDEZ MARIA DE LOURDES"/>
    <s v="VENTA"/>
    <d v="2018-05-17T00:00:00"/>
    <n v="1"/>
  </r>
  <r>
    <s v="CON PROGRAMA"/>
    <s v="PROLIA"/>
    <x v="12"/>
    <x v="20"/>
    <x v="10"/>
    <x v="1"/>
    <x v="17"/>
    <s v="BLANK GOLDENBERG BERL"/>
    <s v="VENTA"/>
    <d v="2018-05-17T00:00:00"/>
    <n v="1"/>
  </r>
  <r>
    <s v="CON PROGRAMA"/>
    <s v="PROLIA"/>
    <x v="12"/>
    <x v="20"/>
    <x v="10"/>
    <x v="1"/>
    <x v="17"/>
    <s v="ROSEL CARLOS GONZALO"/>
    <s v="VENTA"/>
    <d v="2018-05-17T00:00:00"/>
    <n v="1"/>
  </r>
  <r>
    <s v="CON PROGRAMA"/>
    <s v="PROLIA"/>
    <x v="12"/>
    <x v="82"/>
    <x v="15"/>
    <x v="1"/>
    <x v="17"/>
    <s v="SAYAS JAIME FRANCISCO JAVIER"/>
    <s v="VENTA"/>
    <d v="2018-05-17T00:00:00"/>
    <n v="1"/>
  </r>
  <r>
    <s v="CON PROGRAMA"/>
    <s v="PROLIA"/>
    <x v="12"/>
    <x v="6"/>
    <x v="0"/>
    <x v="1"/>
    <x v="17"/>
    <s v="PAZ FUENTES ENRIQUE JOSE"/>
    <s v="VENTA"/>
    <d v="2018-05-17T00:00:00"/>
    <n v="1"/>
  </r>
  <r>
    <s v="CON PROGRAMA"/>
    <s v="PROLIA"/>
    <x v="12"/>
    <x v="3"/>
    <x v="0"/>
    <x v="1"/>
    <x v="17"/>
    <s v="NAVARRETE TERESA"/>
    <s v="VENTA"/>
    <d v="2018-05-17T00:00:00"/>
    <n v="1"/>
  </r>
  <r>
    <s v="CON PROGRAMA"/>
    <s v="PROLIA"/>
    <x v="12"/>
    <x v="66"/>
    <x v="5"/>
    <x v="1"/>
    <x v="17"/>
    <s v="SIN INFORMACION"/>
    <s v="VENTA"/>
    <d v="2018-05-17T00:00:00"/>
    <n v="1"/>
  </r>
  <r>
    <s v="CON PROGRAMA"/>
    <s v="PROLIA"/>
    <x v="12"/>
    <x v="12"/>
    <x v="5"/>
    <x v="1"/>
    <x v="17"/>
    <s v="OLIVERA AMEZCUA MARIA AMPARO"/>
    <s v="VENTA"/>
    <d v="2018-05-17T00:00:00"/>
    <n v="1"/>
  </r>
  <r>
    <s v="CON PROGRAMA"/>
    <s v="PROLIA"/>
    <x v="12"/>
    <x v="49"/>
    <x v="1"/>
    <x v="1"/>
    <x v="17"/>
    <s v="CARRANCO JOSE ELISEO"/>
    <s v="VENTA"/>
    <d v="2018-05-17T00:00:00"/>
    <n v="1"/>
  </r>
  <r>
    <s v="CON PROGRAMA"/>
    <s v="PROLIA"/>
    <x v="12"/>
    <x v="63"/>
    <x v="28"/>
    <x v="1"/>
    <x v="17"/>
    <s v="LECHUGA MARTIN DEL CAMPO DIANA"/>
    <s v="VENTA"/>
    <d v="2018-05-17T00:00:00"/>
    <n v="1"/>
  </r>
  <r>
    <s v="CON PROGRAMA"/>
    <s v="PROLIA"/>
    <x v="12"/>
    <x v="63"/>
    <x v="28"/>
    <x v="1"/>
    <x v="17"/>
    <s v="FLORES ASHANTY"/>
    <s v="VENTA"/>
    <d v="2018-05-17T00:00:00"/>
    <n v="1"/>
  </r>
  <r>
    <s v="CON PROGRAMA"/>
    <s v="PROLIA"/>
    <x v="12"/>
    <x v="23"/>
    <x v="3"/>
    <x v="1"/>
    <x v="17"/>
    <s v="ROJAS JORGE"/>
    <s v="VENTA"/>
    <d v="2018-05-17T00:00:00"/>
    <n v="1"/>
  </r>
  <r>
    <s v="CON PROGRAMA"/>
    <s v="PROLIA"/>
    <x v="12"/>
    <x v="17"/>
    <x v="8"/>
    <x v="1"/>
    <x v="17"/>
    <s v="SAHAGUN JOSE ALBERTO"/>
    <s v="VENTA"/>
    <d v="2018-05-17T00:00:00"/>
    <n v="1"/>
  </r>
  <r>
    <s v="CON PROGRAMA"/>
    <s v="PROLIA"/>
    <x v="12"/>
    <x v="59"/>
    <x v="26"/>
    <x v="1"/>
    <x v="17"/>
    <s v="LEZAMA ANDRES MANUEL"/>
    <s v="VENTA"/>
    <d v="2018-05-17T00:00:00"/>
    <n v="1"/>
  </r>
  <r>
    <s v="CON PROGRAMA"/>
    <s v="PROLIA"/>
    <x v="12"/>
    <x v="59"/>
    <x v="26"/>
    <x v="1"/>
    <x v="17"/>
    <s v="LOPEZ JOSE ARMANDO"/>
    <s v="VENTA"/>
    <d v="2018-05-17T00:00:00"/>
    <n v="1"/>
  </r>
  <r>
    <s v="SIN PROGRAMA"/>
    <s v="PROLIA"/>
    <x v="12"/>
    <x v="18"/>
    <x v="0"/>
    <x v="1"/>
    <x v="2"/>
    <s v="SIN INFORMACION"/>
    <s v="VENTA"/>
    <d v="2018-05-18T00:00:00"/>
    <n v="1"/>
  </r>
  <r>
    <s v="SIN PROGRAMA"/>
    <s v="PROLIA"/>
    <x v="12"/>
    <x v="26"/>
    <x v="14"/>
    <x v="1"/>
    <x v="2"/>
    <s v="SIN INFORMACION"/>
    <s v="VENTA"/>
    <d v="2018-05-18T00:00:00"/>
    <n v="1"/>
  </r>
  <r>
    <s v="SIN PROGRAMA"/>
    <s v="PROLIA"/>
    <x v="12"/>
    <x v="68"/>
    <x v="0"/>
    <x v="2"/>
    <x v="41"/>
    <s v="SIN INFORMACION"/>
    <s v="VENTA"/>
    <d v="2018-05-18T00:00:00"/>
    <n v="1"/>
  </r>
  <r>
    <s v="SIN PROGRAMA"/>
    <s v="PROLIA"/>
    <x v="12"/>
    <x v="68"/>
    <x v="0"/>
    <x v="2"/>
    <x v="41"/>
    <s v="SIN INFORMACION"/>
    <s v="VENTA"/>
    <d v="2018-05-18T00:00:00"/>
    <n v="1"/>
  </r>
  <r>
    <s v="SIN PROGRAMA"/>
    <s v="PROLIA"/>
    <x v="12"/>
    <x v="20"/>
    <x v="10"/>
    <x v="1"/>
    <x v="2"/>
    <s v="SIN INFORMACION"/>
    <s v="VENTA"/>
    <d v="2018-05-18T00:00:00"/>
    <n v="1"/>
  </r>
  <r>
    <s v="SIN PROGRAMA"/>
    <s v="PROLIA"/>
    <x v="12"/>
    <x v="82"/>
    <x v="15"/>
    <x v="1"/>
    <x v="2"/>
    <s v="SIN INFORMACION"/>
    <s v="VENTA"/>
    <d v="2018-05-18T00:00:00"/>
    <n v="1"/>
  </r>
  <r>
    <s v="SIN PROGRAMA"/>
    <s v="PROLIA"/>
    <x v="12"/>
    <x v="82"/>
    <x v="15"/>
    <x v="1"/>
    <x v="2"/>
    <s v="SIN INFORMACION"/>
    <s v="VENTA"/>
    <d v="2018-05-18T00:00:00"/>
    <n v="1"/>
  </r>
  <r>
    <s v="SIN PROGRAMA"/>
    <s v="PROLIA"/>
    <x v="12"/>
    <x v="14"/>
    <x v="1"/>
    <x v="1"/>
    <x v="2"/>
    <s v="SIN INFORMACION"/>
    <s v="VENTA"/>
    <d v="2018-05-18T00:00:00"/>
    <n v="1"/>
  </r>
  <r>
    <s v="SIN PROGRAMA"/>
    <s v="PROLIA"/>
    <x v="12"/>
    <x v="14"/>
    <x v="1"/>
    <x v="1"/>
    <x v="2"/>
    <s v="SIN INFORMACION"/>
    <s v="VENTA"/>
    <d v="2018-05-18T00:00:00"/>
    <n v="1"/>
  </r>
  <r>
    <s v="SIN PROGRAMA"/>
    <s v="PROLIA"/>
    <x v="12"/>
    <x v="43"/>
    <x v="23"/>
    <x v="1"/>
    <x v="2"/>
    <s v="SIN INFORMACION"/>
    <s v="VENTA"/>
    <d v="2018-05-18T00:00:00"/>
    <n v="1"/>
  </r>
  <r>
    <s v="SIN PROGRAMA"/>
    <s v="PROLIA"/>
    <x v="12"/>
    <x v="6"/>
    <x v="0"/>
    <x v="1"/>
    <x v="17"/>
    <s v="SIN INFORMACION"/>
    <s v="VENTA"/>
    <d v="2018-05-18T00:00:00"/>
    <n v="1"/>
  </r>
  <r>
    <s v="SIN PROGRAMA"/>
    <s v="PROLIA"/>
    <x v="12"/>
    <x v="9"/>
    <x v="4"/>
    <x v="2"/>
    <x v="12"/>
    <s v="SIN INFORMACION"/>
    <s v="VENTA"/>
    <d v="2018-05-18T00:00:00"/>
    <n v="1"/>
  </r>
  <r>
    <s v="SIN PROGRAMA"/>
    <s v="PROLIA"/>
    <x v="12"/>
    <x v="3"/>
    <x v="0"/>
    <x v="2"/>
    <x v="12"/>
    <s v="SIN INFORMACION"/>
    <s v="VENTA"/>
    <d v="2018-05-18T00:00:00"/>
    <n v="1"/>
  </r>
  <r>
    <s v="SIN PROGRAMA"/>
    <s v="PROLIA"/>
    <x v="12"/>
    <x v="3"/>
    <x v="0"/>
    <x v="2"/>
    <x v="12"/>
    <s v="SIN INFORMACION"/>
    <s v="VENTA"/>
    <d v="2018-05-18T00:00:00"/>
    <n v="1"/>
  </r>
  <r>
    <s v="SIN PROGRAMA"/>
    <s v="PROLIA"/>
    <x v="12"/>
    <x v="80"/>
    <x v="8"/>
    <x v="1"/>
    <x v="2"/>
    <s v="SIN INFORMACION"/>
    <s v="VENTA"/>
    <d v="2018-05-18T00:00:00"/>
    <n v="1"/>
  </r>
  <r>
    <s v="SIN PROGRAMA"/>
    <s v="PROLIA"/>
    <x v="12"/>
    <x v="40"/>
    <x v="5"/>
    <x v="1"/>
    <x v="2"/>
    <s v="SIN INFORMACION"/>
    <s v="VENTA"/>
    <d v="2018-05-18T00:00:00"/>
    <n v="1"/>
  </r>
  <r>
    <s v="SIN PROGRAMA"/>
    <s v="PROLIA"/>
    <x v="12"/>
    <x v="66"/>
    <x v="5"/>
    <x v="1"/>
    <x v="17"/>
    <s v="LOPEZ SERGIO"/>
    <s v="VENTA"/>
    <d v="2018-05-18T00:00:00"/>
    <n v="1"/>
  </r>
  <r>
    <s v="SIN PROGRAMA"/>
    <s v="PROLIA"/>
    <x v="12"/>
    <x v="12"/>
    <x v="5"/>
    <x v="1"/>
    <x v="2"/>
    <s v="SIN INFORMACION"/>
    <s v="VENTA"/>
    <d v="2018-05-18T00:00:00"/>
    <n v="1"/>
  </r>
  <r>
    <s v="SIN PROGRAMA"/>
    <s v="PROLIA"/>
    <x v="12"/>
    <x v="12"/>
    <x v="5"/>
    <x v="1"/>
    <x v="2"/>
    <s v="SIN INFORMACION"/>
    <s v="VENTA"/>
    <d v="2018-05-18T00:00:00"/>
    <n v="1"/>
  </r>
  <r>
    <s v="SIN PROGRAMA"/>
    <s v="PROLIA"/>
    <x v="12"/>
    <x v="2"/>
    <x v="1"/>
    <x v="1"/>
    <x v="2"/>
    <s v="SIN INFORMACION"/>
    <s v="VENTA"/>
    <d v="2018-05-18T00:00:00"/>
    <n v="1"/>
  </r>
  <r>
    <s v="SIN PROGRAMA"/>
    <s v="PROLIA"/>
    <x v="12"/>
    <x v="2"/>
    <x v="1"/>
    <x v="1"/>
    <x v="2"/>
    <s v="SIN INFORMACION"/>
    <s v="VENTA"/>
    <d v="2018-05-18T00:00:00"/>
    <n v="1"/>
  </r>
  <r>
    <s v="SIN PROGRAMA"/>
    <s v="PROLIA"/>
    <x v="12"/>
    <x v="8"/>
    <x v="1"/>
    <x v="3"/>
    <x v="22"/>
    <s v="UNIVERSIDAD DE GUANAJUATO VENTA DIRECTA"/>
    <s v="VENTA"/>
    <d v="2018-05-18T00:00:00"/>
    <n v="1"/>
  </r>
  <r>
    <s v="SIN PROGRAMA"/>
    <s v="PROLIA"/>
    <x v="12"/>
    <x v="8"/>
    <x v="1"/>
    <x v="3"/>
    <x v="22"/>
    <s v="UNIVERSIDAD DE GUANAJUATO VENTA DIRECTA"/>
    <s v="VENTA"/>
    <d v="2018-05-18T00:00:00"/>
    <n v="1"/>
  </r>
  <r>
    <s v="SIN PROGRAMA"/>
    <s v="PROLIA"/>
    <x v="12"/>
    <x v="8"/>
    <x v="1"/>
    <x v="3"/>
    <x v="22"/>
    <s v="UNIVERSIDAD DE GUANAJUATO VENTA DIRECTA"/>
    <s v="VENTA"/>
    <d v="2018-05-18T00:00:00"/>
    <n v="1"/>
  </r>
  <r>
    <s v="SIN PROGRAMA"/>
    <s v="PROLIA"/>
    <x v="12"/>
    <x v="21"/>
    <x v="11"/>
    <x v="1"/>
    <x v="2"/>
    <s v="SIN INFORMACION"/>
    <s v="VENTA"/>
    <d v="2018-05-18T00:00:00"/>
    <n v="1"/>
  </r>
  <r>
    <s v="SIN PROGRAMA"/>
    <s v="PROLIA"/>
    <x v="12"/>
    <x v="77"/>
    <x v="11"/>
    <x v="1"/>
    <x v="2"/>
    <s v="SIN INFORMACION"/>
    <s v="VENTA"/>
    <d v="2018-05-18T00:00:00"/>
    <n v="1"/>
  </r>
  <r>
    <s v="SIN PROGRAMA"/>
    <s v="PROLIA"/>
    <x v="12"/>
    <x v="62"/>
    <x v="27"/>
    <x v="1"/>
    <x v="2"/>
    <s v="SIN INFORMACION"/>
    <s v="VENTA"/>
    <d v="2018-05-18T00:00:00"/>
    <n v="1"/>
  </r>
  <r>
    <s v="SIN PROGRAMA"/>
    <s v="PROLIA"/>
    <x v="12"/>
    <x v="23"/>
    <x v="3"/>
    <x v="2"/>
    <x v="27"/>
    <s v="SIN INFORMACION"/>
    <s v="VENTA"/>
    <d v="2018-05-18T00:00:00"/>
    <n v="1"/>
  </r>
  <r>
    <s v="SIN PROGRAMA"/>
    <s v="PROLIA"/>
    <x v="12"/>
    <x v="23"/>
    <x v="3"/>
    <x v="1"/>
    <x v="2"/>
    <s v="SIN INFORMACION"/>
    <s v="VENTA"/>
    <d v="2018-05-18T00:00:00"/>
    <n v="1"/>
  </r>
  <r>
    <s v="SIN PROGRAMA"/>
    <s v="PROLIA"/>
    <x v="12"/>
    <x v="16"/>
    <x v="7"/>
    <x v="1"/>
    <x v="2"/>
    <s v="SIN INFORMACION"/>
    <s v="VENTA"/>
    <d v="2018-05-18T00:00:00"/>
    <n v="1"/>
  </r>
  <r>
    <s v="SIN PROGRAMA"/>
    <s v="PROLIA"/>
    <x v="12"/>
    <x v="16"/>
    <x v="7"/>
    <x v="1"/>
    <x v="2"/>
    <s v="SIN INFORMACION"/>
    <s v="VENTA"/>
    <d v="2018-05-18T00:00:00"/>
    <n v="1"/>
  </r>
  <r>
    <s v="SIN PROGRAMA"/>
    <s v="PROLIA"/>
    <x v="12"/>
    <x v="58"/>
    <x v="24"/>
    <x v="2"/>
    <x v="41"/>
    <s v="SIN INFORMACION"/>
    <s v="VENTA"/>
    <d v="2018-05-18T00:00:00"/>
    <n v="1"/>
  </r>
  <r>
    <s v="SIN PROGRAMA"/>
    <s v="PROLIA"/>
    <x v="12"/>
    <x v="39"/>
    <x v="9"/>
    <x v="2"/>
    <x v="5"/>
    <s v="REYES JESSICA GRICELDA"/>
    <s v="VENTA"/>
    <d v="2018-05-18T00:00:00"/>
    <n v="1"/>
  </r>
  <r>
    <s v="SIN PROGRAMA"/>
    <s v="PROLIA"/>
    <x v="12"/>
    <x v="19"/>
    <x v="9"/>
    <x v="1"/>
    <x v="2"/>
    <s v="SIN INFORMACION"/>
    <s v="VENTA"/>
    <d v="2018-05-18T00:00:00"/>
    <n v="1"/>
  </r>
  <r>
    <s v="SIN PROGRAMA"/>
    <s v="PROLIA"/>
    <x v="12"/>
    <x v="19"/>
    <x v="9"/>
    <x v="1"/>
    <x v="2"/>
    <s v="SIN INFORMACION"/>
    <s v="VENTA"/>
    <d v="2018-05-18T00:00:00"/>
    <n v="1"/>
  </r>
  <r>
    <s v="SIN PROGRAMA"/>
    <s v="PROLIA"/>
    <x v="12"/>
    <x v="53"/>
    <x v="17"/>
    <x v="1"/>
    <x v="2"/>
    <s v="SIN INFORMACION"/>
    <s v="VENTA"/>
    <d v="2018-05-18T00:00:00"/>
    <n v="1"/>
  </r>
  <r>
    <s v="SIN PROGRAMA"/>
    <s v="PROLIA"/>
    <x v="12"/>
    <x v="70"/>
    <x v="6"/>
    <x v="1"/>
    <x v="2"/>
    <s v="SIN INFORMACION"/>
    <s v="VENTA"/>
    <d v="2018-05-18T00:00:00"/>
    <n v="1"/>
  </r>
  <r>
    <s v="SIN PROGRAMA"/>
    <s v="PROLIA"/>
    <x v="12"/>
    <x v="4"/>
    <x v="0"/>
    <x v="4"/>
    <x v="128"/>
    <s v="SIN INFORMACION"/>
    <s v="VENTA"/>
    <d v="2018-05-18T00:00:00"/>
    <n v="1"/>
  </r>
  <r>
    <s v="SIN PROGRAMA"/>
    <s v="PROLIA"/>
    <x v="12"/>
    <x v="42"/>
    <x v="0"/>
    <x v="2"/>
    <x v="37"/>
    <s v="SIN INFORMACION"/>
    <s v="VENTA"/>
    <d v="2018-05-18T00:00:00"/>
    <n v="1"/>
  </r>
  <r>
    <s v="SIN PROGRAMA"/>
    <s v="PROLIA"/>
    <x v="12"/>
    <x v="85"/>
    <x v="21"/>
    <x v="1"/>
    <x v="2"/>
    <s v="SIN INFORMACION"/>
    <s v="VENTA"/>
    <d v="2018-05-18T00:00:00"/>
    <n v="1"/>
  </r>
  <r>
    <s v="SIN PROGRAMA"/>
    <s v="PROLIA"/>
    <x v="12"/>
    <x v="37"/>
    <x v="22"/>
    <x v="1"/>
    <x v="2"/>
    <s v="SIN INFORMACION"/>
    <s v="VENTA"/>
    <d v="2018-05-18T00:00:00"/>
    <n v="1"/>
  </r>
  <r>
    <s v="CON PROGRAMA"/>
    <s v="PROLIA"/>
    <x v="12"/>
    <x v="66"/>
    <x v="5"/>
    <x v="1"/>
    <x v="17"/>
    <s v="ANGULO EDUARDO"/>
    <s v="VENTA"/>
    <d v="2018-05-18T00:00:00"/>
    <n v="1"/>
  </r>
  <r>
    <s v="CON PROGRAMA"/>
    <s v="PROLIA"/>
    <x v="12"/>
    <x v="12"/>
    <x v="5"/>
    <x v="1"/>
    <x v="17"/>
    <s v="DE LA PEÑA RODRIGUEZ MARIA DEL PILAR"/>
    <s v="VENTA"/>
    <d v="2018-05-18T00:00:00"/>
    <n v="1"/>
  </r>
  <r>
    <s v="CON PROGRAMA"/>
    <s v="PROLIA"/>
    <x v="12"/>
    <x v="12"/>
    <x v="5"/>
    <x v="1"/>
    <x v="17"/>
    <s v="BANCALARI ORGANISTA CARLOS"/>
    <s v="VENTA"/>
    <d v="2018-05-18T00:00:00"/>
    <n v="1"/>
  </r>
  <r>
    <s v="CON PROGRAMA"/>
    <s v="PROLIA"/>
    <x v="12"/>
    <x v="12"/>
    <x v="5"/>
    <x v="1"/>
    <x v="17"/>
    <s v="JASSO LUIS GERARDO"/>
    <s v="VENTA"/>
    <d v="2018-05-18T00:00:00"/>
    <n v="1"/>
  </r>
  <r>
    <s v="CON PROGRAMA"/>
    <s v="PROLIA"/>
    <x v="12"/>
    <x v="12"/>
    <x v="5"/>
    <x v="1"/>
    <x v="17"/>
    <s v="RIO GUNZALEZ JOSE DE JESUS"/>
    <s v="VENTA"/>
    <d v="2018-05-18T00:00:00"/>
    <n v="1"/>
  </r>
  <r>
    <s v="CON PROGRAMA"/>
    <s v="PROLIA"/>
    <x v="12"/>
    <x v="49"/>
    <x v="1"/>
    <x v="1"/>
    <x v="17"/>
    <s v="MARTINEZ EDGARDO"/>
    <s v="VENTA"/>
    <d v="2018-05-18T00:00:00"/>
    <n v="1"/>
  </r>
  <r>
    <s v="CON PROGRAMA"/>
    <s v="PROLIA"/>
    <x v="12"/>
    <x v="8"/>
    <x v="1"/>
    <x v="1"/>
    <x v="17"/>
    <s v="MORALES JORGE LUIS ALBERTO"/>
    <s v="VENTA"/>
    <d v="2018-05-18T00:00:00"/>
    <n v="1"/>
  </r>
  <r>
    <s v="CON PROGRAMA"/>
    <s v="PROLIA"/>
    <x v="12"/>
    <x v="36"/>
    <x v="21"/>
    <x v="1"/>
    <x v="17"/>
    <s v="SIN INFORMACION"/>
    <s v="VENTA"/>
    <d v="2018-05-18T00:00:00"/>
    <n v="1"/>
  </r>
  <r>
    <s v="CON PROGRAMA"/>
    <s v="PROLIA"/>
    <x v="12"/>
    <x v="10"/>
    <x v="0"/>
    <x v="1"/>
    <x v="17"/>
    <s v="SIN INFORMACION"/>
    <s v="VENTA"/>
    <d v="2018-05-18T00:00:00"/>
    <n v="1"/>
  </r>
  <r>
    <s v="CON PROGRAMA"/>
    <s v="PROLIA"/>
    <x v="12"/>
    <x v="24"/>
    <x v="3"/>
    <x v="1"/>
    <x v="17"/>
    <s v="MUGICA DE LA LANZA GRACIDA KAROL"/>
    <s v="VENTA"/>
    <d v="2018-05-18T00:00:00"/>
    <n v="1"/>
  </r>
  <r>
    <s v="CON PROGRAMA"/>
    <s v="PROLIA"/>
    <x v="12"/>
    <x v="58"/>
    <x v="24"/>
    <x v="1"/>
    <x v="17"/>
    <s v="SIN INFORMACION"/>
    <s v="VENTA"/>
    <d v="2018-05-18T00:00:00"/>
    <n v="1"/>
  </r>
  <r>
    <s v="CON PROGRAMA"/>
    <s v="PROLIA"/>
    <x v="12"/>
    <x v="4"/>
    <x v="0"/>
    <x v="1"/>
    <x v="17"/>
    <s v="CAJIGAS MELGOZA JUAN CARLOS"/>
    <s v="VENTA"/>
    <d v="2018-05-18T00:00:00"/>
    <n v="1"/>
  </r>
  <r>
    <s v="CON PROGRAMA"/>
    <s v="PROLIA"/>
    <x v="12"/>
    <x v="52"/>
    <x v="25"/>
    <x v="1"/>
    <x v="17"/>
    <s v="RODRIGUEZ SILVIA MARGARITA"/>
    <s v="VENTA"/>
    <d v="2018-05-18T00:00:00"/>
    <n v="1"/>
  </r>
  <r>
    <s v="CON PROGRAMA"/>
    <s v="PROLIA"/>
    <x v="12"/>
    <x v="52"/>
    <x v="25"/>
    <x v="1"/>
    <x v="17"/>
    <s v="CRUZ MAURICIO"/>
    <s v="VENTA"/>
    <d v="2018-05-18T00:00:00"/>
    <n v="1"/>
  </r>
  <r>
    <s v="CON PROGRAMA"/>
    <s v="PROLIA"/>
    <x v="12"/>
    <x v="34"/>
    <x v="19"/>
    <x v="1"/>
    <x v="17"/>
    <s v="BAEZ LAURA EUGENIA"/>
    <s v="VENTA"/>
    <d v="2018-05-18T00:00:00"/>
    <n v="1"/>
  </r>
  <r>
    <s v="SIN PROGRAMA"/>
    <s v="PROLIA"/>
    <x v="12"/>
    <x v="14"/>
    <x v="1"/>
    <x v="1"/>
    <x v="2"/>
    <s v="SIN INFORMACION"/>
    <s v="VENTA"/>
    <d v="2018-05-19T00:00:00"/>
    <n v="1"/>
  </r>
  <r>
    <s v="SIN PROGRAMA"/>
    <s v="PROLIA"/>
    <x v="12"/>
    <x v="43"/>
    <x v="23"/>
    <x v="1"/>
    <x v="2"/>
    <s v="SIN INFORMACION"/>
    <s v="VENTA"/>
    <d v="2018-05-19T00:00:00"/>
    <n v="1"/>
  </r>
  <r>
    <s v="SIN PROGRAMA"/>
    <s v="PROLIA"/>
    <x v="12"/>
    <x v="6"/>
    <x v="0"/>
    <x v="2"/>
    <x v="5"/>
    <s v="PALAFOX LUIS ALFONSO"/>
    <s v="VENTA"/>
    <d v="2018-05-19T00:00:00"/>
    <n v="1"/>
  </r>
  <r>
    <s v="SIN PROGRAMA"/>
    <s v="PROLIA"/>
    <x v="12"/>
    <x v="12"/>
    <x v="5"/>
    <x v="1"/>
    <x v="2"/>
    <s v="SIN INFORMACION"/>
    <s v="VENTA"/>
    <d v="2018-05-19T00:00:00"/>
    <n v="1"/>
  </r>
  <r>
    <s v="SIN PROGRAMA"/>
    <s v="PROLIA"/>
    <x v="12"/>
    <x v="48"/>
    <x v="15"/>
    <x v="1"/>
    <x v="2"/>
    <s v="SIN INFORMACION"/>
    <s v="VENTA"/>
    <d v="2018-05-19T00:00:00"/>
    <n v="1"/>
  </r>
  <r>
    <s v="SIN PROGRAMA"/>
    <s v="PROLIA"/>
    <x v="12"/>
    <x v="2"/>
    <x v="1"/>
    <x v="1"/>
    <x v="2"/>
    <s v="SIN INFORMACION"/>
    <s v="VENTA"/>
    <d v="2018-05-19T00:00:00"/>
    <n v="1"/>
  </r>
  <r>
    <s v="SIN PROGRAMA"/>
    <s v="PROLIA"/>
    <x v="12"/>
    <x v="2"/>
    <x v="1"/>
    <x v="1"/>
    <x v="2"/>
    <s v="SIN INFORMACION"/>
    <s v="VENTA"/>
    <d v="2018-05-19T00:00:00"/>
    <n v="1"/>
  </r>
  <r>
    <s v="SIN PROGRAMA"/>
    <s v="PROLIA"/>
    <x v="12"/>
    <x v="8"/>
    <x v="1"/>
    <x v="1"/>
    <x v="2"/>
    <s v="SIN INFORMACION"/>
    <s v="VENTA"/>
    <d v="2018-05-19T00:00:00"/>
    <n v="1"/>
  </r>
  <r>
    <s v="SIN PROGRAMA"/>
    <s v="PROLIA"/>
    <x v="12"/>
    <x v="77"/>
    <x v="11"/>
    <x v="1"/>
    <x v="2"/>
    <s v="SIN INFORMACION"/>
    <s v="VENTA"/>
    <d v="2018-05-19T00:00:00"/>
    <n v="1"/>
  </r>
  <r>
    <s v="SIN PROGRAMA"/>
    <s v="PROLIA"/>
    <x v="12"/>
    <x v="15"/>
    <x v="6"/>
    <x v="1"/>
    <x v="2"/>
    <s v="SIN INFORMACION"/>
    <s v="VENTA"/>
    <d v="2018-05-19T00:00:00"/>
    <n v="1"/>
  </r>
  <r>
    <s v="SIN PROGRAMA"/>
    <s v="PROLIA"/>
    <x v="12"/>
    <x v="15"/>
    <x v="6"/>
    <x v="1"/>
    <x v="2"/>
    <s v="SIN INFORMACION"/>
    <s v="VENTA"/>
    <d v="2018-05-19T00:00:00"/>
    <n v="1"/>
  </r>
  <r>
    <s v="SIN PROGRAMA"/>
    <s v="PROLIA"/>
    <x v="12"/>
    <x v="15"/>
    <x v="6"/>
    <x v="1"/>
    <x v="2"/>
    <s v="SIN INFORMACION"/>
    <s v="VENTA"/>
    <d v="2018-05-19T00:00:00"/>
    <n v="1"/>
  </r>
  <r>
    <s v="SIN PROGRAMA"/>
    <s v="PROLIA"/>
    <x v="12"/>
    <x v="38"/>
    <x v="21"/>
    <x v="1"/>
    <x v="2"/>
    <s v="SIN INFORMACION"/>
    <s v="VENTA"/>
    <d v="2018-05-19T00:00:00"/>
    <n v="1"/>
  </r>
  <r>
    <s v="SIN PROGRAMA"/>
    <s v="PROLIA"/>
    <x v="12"/>
    <x v="16"/>
    <x v="7"/>
    <x v="1"/>
    <x v="17"/>
    <s v="SIN INFORMACION"/>
    <s v="VENTA"/>
    <d v="2018-05-19T00:00:00"/>
    <n v="1"/>
  </r>
  <r>
    <s v="SIN PROGRAMA"/>
    <s v="PROLIA"/>
    <x v="12"/>
    <x v="19"/>
    <x v="9"/>
    <x v="1"/>
    <x v="2"/>
    <s v="SIN INFORMACION"/>
    <s v="VENTA"/>
    <d v="2018-05-19T00:00:00"/>
    <n v="1"/>
  </r>
  <r>
    <s v="SIN PROGRAMA"/>
    <s v="PROLIA"/>
    <x v="12"/>
    <x v="70"/>
    <x v="6"/>
    <x v="1"/>
    <x v="2"/>
    <s v="SIN INFORMACION"/>
    <s v="VENTA"/>
    <d v="2018-05-19T00:00:00"/>
    <n v="1"/>
  </r>
  <r>
    <s v="SIN PROGRAMA"/>
    <s v="PROLIA"/>
    <x v="12"/>
    <x v="30"/>
    <x v="8"/>
    <x v="1"/>
    <x v="2"/>
    <s v="SIN INFORMACION"/>
    <s v="VENTA"/>
    <d v="2018-05-19T00:00:00"/>
    <n v="1"/>
  </r>
  <r>
    <s v="SIN PROGRAMA"/>
    <s v="PROLIA"/>
    <x v="12"/>
    <x v="52"/>
    <x v="25"/>
    <x v="1"/>
    <x v="2"/>
    <s v="SIN INFORMACION"/>
    <s v="VENTA"/>
    <d v="2018-05-19T00:00:00"/>
    <n v="1"/>
  </r>
  <r>
    <s v="SIN PROGRAMA"/>
    <s v="PROLIA"/>
    <x v="12"/>
    <x v="37"/>
    <x v="22"/>
    <x v="1"/>
    <x v="2"/>
    <s v="SIN INFORMACION"/>
    <s v="VENTA"/>
    <d v="2018-05-19T00:00:00"/>
    <n v="1"/>
  </r>
  <r>
    <s v="SIN PROGRAMA"/>
    <s v="PROLIA"/>
    <x v="12"/>
    <x v="59"/>
    <x v="26"/>
    <x v="1"/>
    <x v="2"/>
    <s v="SIN INFORMACION"/>
    <s v="VENTA"/>
    <d v="2018-05-19T00:00:00"/>
    <n v="1"/>
  </r>
  <r>
    <s v="SIN PROGRAMA"/>
    <s v="PROLIA"/>
    <x v="12"/>
    <x v="59"/>
    <x v="26"/>
    <x v="1"/>
    <x v="2"/>
    <s v="SIN INFORMACION"/>
    <s v="VENTA"/>
    <d v="2018-05-19T00:00:00"/>
    <n v="1"/>
  </r>
  <r>
    <s v="SIN PROGRAMA"/>
    <s v="PROLIA"/>
    <x v="12"/>
    <x v="59"/>
    <x v="26"/>
    <x v="1"/>
    <x v="2"/>
    <s v="SIN INFORMACION"/>
    <s v="VENTA"/>
    <d v="2018-05-19T00:00:00"/>
    <n v="1"/>
  </r>
  <r>
    <s v="SIN PROGRAMA"/>
    <s v="PROLIA"/>
    <x v="12"/>
    <x v="69"/>
    <x v="6"/>
    <x v="1"/>
    <x v="2"/>
    <s v="SIN INFORMACION"/>
    <s v="VENTA"/>
    <d v="2018-05-19T00:00:00"/>
    <n v="1"/>
  </r>
  <r>
    <s v="CON PROGRAMA"/>
    <s v="PROLIA"/>
    <x v="12"/>
    <x v="76"/>
    <x v="0"/>
    <x v="1"/>
    <x v="17"/>
    <s v="SIN INFORMACION"/>
    <s v="VENTA"/>
    <d v="2018-05-19T00:00:00"/>
    <n v="1"/>
  </r>
  <r>
    <s v="CON PROGRAMA"/>
    <s v="PROLIA"/>
    <x v="12"/>
    <x v="76"/>
    <x v="0"/>
    <x v="1"/>
    <x v="17"/>
    <s v="AHUMADA AYALA MIGUEL"/>
    <s v="VENTA"/>
    <d v="2018-05-19T00:00:00"/>
    <n v="1"/>
  </r>
  <r>
    <s v="CON PROGRAMA"/>
    <s v="PROLIA"/>
    <x v="12"/>
    <x v="40"/>
    <x v="5"/>
    <x v="1"/>
    <x v="17"/>
    <s v="ARELLANO MONTES MARTIN"/>
    <s v="VENTA"/>
    <d v="2018-05-19T00:00:00"/>
    <n v="1"/>
  </r>
  <r>
    <s v="CON PROGRAMA"/>
    <s v="PROLIA"/>
    <x v="12"/>
    <x v="23"/>
    <x v="3"/>
    <x v="1"/>
    <x v="17"/>
    <s v="SIN INFORMACION"/>
    <s v="VENTA"/>
    <d v="2018-05-19T00:00:00"/>
    <n v="1"/>
  </r>
  <r>
    <s v="CON PROGRAMA"/>
    <s v="PROLIA"/>
    <x v="12"/>
    <x v="16"/>
    <x v="7"/>
    <x v="1"/>
    <x v="17"/>
    <s v="MOYSEN LAURA"/>
    <s v="VENTA"/>
    <d v="2018-05-19T00:00:00"/>
    <n v="1"/>
  </r>
  <r>
    <s v="SIN PROGRAMA"/>
    <s v="PROLIA"/>
    <x v="12"/>
    <x v="23"/>
    <x v="3"/>
    <x v="1"/>
    <x v="2"/>
    <s v="SIN INFORMACION"/>
    <s v="VENTA"/>
    <d v="2018-05-20T00:00:00"/>
    <n v="1"/>
  </r>
  <r>
    <s v="SIN PROGRAMA"/>
    <s v="PROLIA"/>
    <x v="12"/>
    <x v="39"/>
    <x v="9"/>
    <x v="1"/>
    <x v="17"/>
    <s v="SIN INFORMACION"/>
    <s v="VENTA"/>
    <d v="2018-05-20T00:00:00"/>
    <n v="1"/>
  </r>
  <r>
    <s v="SIN PROGRAMA"/>
    <s v="PROLIA"/>
    <x v="12"/>
    <x v="0"/>
    <x v="0"/>
    <x v="1"/>
    <x v="2"/>
    <s v="SIN INFORMACION"/>
    <s v="VENTA"/>
    <d v="2018-05-20T00:00:00"/>
    <n v="1"/>
  </r>
  <r>
    <s v="SIN PROGRAMA"/>
    <s v="PROLIA"/>
    <x v="12"/>
    <x v="61"/>
    <x v="0"/>
    <x v="1"/>
    <x v="2"/>
    <s v="SIN INFORMACION"/>
    <s v="VENTA"/>
    <d v="2018-05-20T00:00:00"/>
    <n v="1"/>
  </r>
  <r>
    <s v="SIN PROGRAMA"/>
    <s v="PROLIA"/>
    <x v="12"/>
    <x v="18"/>
    <x v="0"/>
    <x v="0"/>
    <x v="28"/>
    <s v="SIN INFORMACION"/>
    <s v="VENTA"/>
    <d v="2018-05-21T00:00:00"/>
    <n v="1"/>
  </r>
  <r>
    <s v="SIN PROGRAMA"/>
    <s v="PROLIA"/>
    <x v="12"/>
    <x v="76"/>
    <x v="0"/>
    <x v="2"/>
    <x v="45"/>
    <s v="SIN INFORMACION"/>
    <s v="VENTA"/>
    <d v="2018-05-21T00:00:00"/>
    <n v="1"/>
  </r>
  <r>
    <s v="SIN PROGRAMA"/>
    <s v="PROLIA"/>
    <x v="12"/>
    <x v="76"/>
    <x v="0"/>
    <x v="2"/>
    <x v="45"/>
    <s v="SIN INFORMACION"/>
    <s v="VENTA"/>
    <d v="2018-05-21T00:00:00"/>
    <n v="1"/>
  </r>
  <r>
    <s v="SIN PROGRAMA"/>
    <s v="PROLIA"/>
    <x v="12"/>
    <x v="76"/>
    <x v="0"/>
    <x v="1"/>
    <x v="2"/>
    <s v="SIN INFORMACION"/>
    <s v="VENTA"/>
    <d v="2018-05-21T00:00:00"/>
    <n v="1"/>
  </r>
  <r>
    <s v="SIN PROGRAMA"/>
    <s v="PROLIA"/>
    <x v="12"/>
    <x v="35"/>
    <x v="20"/>
    <x v="2"/>
    <x v="41"/>
    <s v="SIN INFORMACION"/>
    <s v="VENTA"/>
    <d v="2018-05-21T00:00:00"/>
    <n v="1"/>
  </r>
  <r>
    <s v="SIN PROGRAMA"/>
    <s v="PROLIA"/>
    <x v="12"/>
    <x v="54"/>
    <x v="0"/>
    <x v="2"/>
    <x v="12"/>
    <s v="SIN INFORMACION"/>
    <s v="VENTA"/>
    <d v="2018-05-21T00:00:00"/>
    <n v="1"/>
  </r>
  <r>
    <s v="SIN PROGRAMA"/>
    <s v="PROLIA"/>
    <x v="12"/>
    <x v="68"/>
    <x v="0"/>
    <x v="2"/>
    <x v="41"/>
    <s v="SIN INFORMACION"/>
    <s v="VENTA"/>
    <d v="2018-05-21T00:00:00"/>
    <n v="1"/>
  </r>
  <r>
    <s v="SIN PROGRAMA"/>
    <s v="PROLIA"/>
    <x v="12"/>
    <x v="20"/>
    <x v="10"/>
    <x v="2"/>
    <x v="45"/>
    <s v="SIN INFORMACION"/>
    <s v="VENTA"/>
    <d v="2018-05-21T00:00:00"/>
    <n v="1"/>
  </r>
  <r>
    <s v="SIN PROGRAMA"/>
    <s v="PROLIA"/>
    <x v="12"/>
    <x v="20"/>
    <x v="10"/>
    <x v="1"/>
    <x v="2"/>
    <s v="SIN INFORMACION"/>
    <s v="VENTA"/>
    <d v="2018-05-21T00:00:00"/>
    <n v="1"/>
  </r>
  <r>
    <s v="SIN PROGRAMA"/>
    <s v="PROLIA"/>
    <x v="12"/>
    <x v="14"/>
    <x v="1"/>
    <x v="1"/>
    <x v="2"/>
    <s v="SIN INFORMACION"/>
    <s v="VENTA"/>
    <d v="2018-05-21T00:00:00"/>
    <n v="1"/>
  </r>
  <r>
    <s v="SIN PROGRAMA"/>
    <s v="PROLIA"/>
    <x v="12"/>
    <x v="14"/>
    <x v="1"/>
    <x v="1"/>
    <x v="2"/>
    <s v="SIN INFORMACION"/>
    <s v="VENTA"/>
    <d v="2018-05-21T00:00:00"/>
    <n v="1"/>
  </r>
  <r>
    <s v="SIN PROGRAMA"/>
    <s v="PROLIA"/>
    <x v="12"/>
    <x v="31"/>
    <x v="0"/>
    <x v="1"/>
    <x v="2"/>
    <s v="SIN INFORMACION"/>
    <s v="VENTA"/>
    <d v="2018-05-21T00:00:00"/>
    <n v="2"/>
  </r>
  <r>
    <s v="SIN PROGRAMA"/>
    <s v="PROLIA"/>
    <x v="12"/>
    <x v="43"/>
    <x v="23"/>
    <x v="1"/>
    <x v="2"/>
    <s v="SIN INFORMACION"/>
    <s v="VENTA"/>
    <d v="2018-05-21T00:00:00"/>
    <n v="1"/>
  </r>
  <r>
    <s v="SIN PROGRAMA"/>
    <s v="PROLIA"/>
    <x v="12"/>
    <x v="6"/>
    <x v="0"/>
    <x v="2"/>
    <x v="45"/>
    <s v="SIN INFORMACION"/>
    <s v="VENTA"/>
    <d v="2018-05-21T00:00:00"/>
    <n v="1"/>
  </r>
  <r>
    <s v="SIN PROGRAMA"/>
    <s v="PROLIA"/>
    <x v="12"/>
    <x v="3"/>
    <x v="0"/>
    <x v="2"/>
    <x v="25"/>
    <s v="SIN INFORMACION"/>
    <s v="VENTA"/>
    <d v="2018-05-21T00:00:00"/>
    <n v="1"/>
  </r>
  <r>
    <s v="SIN PROGRAMA"/>
    <s v="PROLIA"/>
    <x v="12"/>
    <x v="40"/>
    <x v="5"/>
    <x v="1"/>
    <x v="2"/>
    <s v="SIN INFORMACION"/>
    <s v="VENTA"/>
    <d v="2018-05-21T00:00:00"/>
    <n v="1"/>
  </r>
  <r>
    <s v="SIN PROGRAMA"/>
    <s v="PROLIA"/>
    <x v="12"/>
    <x v="2"/>
    <x v="1"/>
    <x v="1"/>
    <x v="2"/>
    <s v="SIN INFORMACION"/>
    <s v="VENTA"/>
    <d v="2018-05-21T00:00:00"/>
    <n v="1"/>
  </r>
  <r>
    <s v="SIN PROGRAMA"/>
    <s v="PROLIA"/>
    <x v="12"/>
    <x v="8"/>
    <x v="1"/>
    <x v="2"/>
    <x v="31"/>
    <s v="SIN INFORMACION"/>
    <s v="VENTA"/>
    <d v="2018-05-21T00:00:00"/>
    <n v="1"/>
  </r>
  <r>
    <s v="SIN PROGRAMA"/>
    <s v="PROLIA"/>
    <x v="12"/>
    <x v="13"/>
    <x v="0"/>
    <x v="1"/>
    <x v="2"/>
    <s v="SIN INFORMACION"/>
    <s v="VENTA"/>
    <d v="2018-05-21T00:00:00"/>
    <n v="1"/>
  </r>
  <r>
    <s v="SIN PROGRAMA"/>
    <s v="PROLIA"/>
    <x v="12"/>
    <x v="21"/>
    <x v="11"/>
    <x v="1"/>
    <x v="2"/>
    <s v="SIN INFORMACION"/>
    <s v="VENTA"/>
    <d v="2018-05-21T00:00:00"/>
    <n v="1"/>
  </r>
  <r>
    <s v="SIN PROGRAMA"/>
    <s v="PROLIA"/>
    <x v="12"/>
    <x v="25"/>
    <x v="13"/>
    <x v="2"/>
    <x v="37"/>
    <s v="VILLARREAL JOSE RAMON"/>
    <s v="VENTA"/>
    <d v="2018-05-21T00:00:00"/>
    <n v="1"/>
  </r>
  <r>
    <s v="SIN PROGRAMA"/>
    <s v="PROLIA"/>
    <x v="12"/>
    <x v="44"/>
    <x v="13"/>
    <x v="1"/>
    <x v="2"/>
    <s v="SIN INFORMACION"/>
    <s v="VENTA"/>
    <d v="2018-05-21T00:00:00"/>
    <n v="1"/>
  </r>
  <r>
    <s v="SIN PROGRAMA"/>
    <s v="PROLIA"/>
    <x v="12"/>
    <x v="44"/>
    <x v="13"/>
    <x v="1"/>
    <x v="2"/>
    <s v="SIN INFORMACION"/>
    <s v="VENTA"/>
    <d v="2018-05-21T00:00:00"/>
    <n v="1"/>
  </r>
  <r>
    <s v="SIN PROGRAMA"/>
    <s v="PROLIA"/>
    <x v="12"/>
    <x v="67"/>
    <x v="13"/>
    <x v="2"/>
    <x v="12"/>
    <s v="SIN INFORMACION"/>
    <s v="VENTA"/>
    <d v="2018-05-21T00:00:00"/>
    <n v="1"/>
  </r>
  <r>
    <s v="SIN PROGRAMA"/>
    <s v="PROLIA"/>
    <x v="12"/>
    <x v="38"/>
    <x v="21"/>
    <x v="2"/>
    <x v="31"/>
    <s v="SIN INFORMACION"/>
    <s v="VENTA"/>
    <d v="2018-05-21T00:00:00"/>
    <n v="1"/>
  </r>
  <r>
    <s v="SIN PROGRAMA"/>
    <s v="PROLIA"/>
    <x v="12"/>
    <x v="38"/>
    <x v="21"/>
    <x v="1"/>
    <x v="2"/>
    <s v="SIN INFORMACION"/>
    <s v="VENTA"/>
    <d v="2018-05-21T00:00:00"/>
    <n v="1"/>
  </r>
  <r>
    <s v="SIN PROGRAMA"/>
    <s v="PROLIA"/>
    <x v="12"/>
    <x v="63"/>
    <x v="28"/>
    <x v="1"/>
    <x v="2"/>
    <s v="SIN INFORMACION"/>
    <s v="VENTA"/>
    <d v="2018-05-21T00:00:00"/>
    <n v="1"/>
  </r>
  <r>
    <s v="SIN PROGRAMA"/>
    <s v="PROLIA"/>
    <x v="12"/>
    <x v="23"/>
    <x v="3"/>
    <x v="2"/>
    <x v="25"/>
    <s v="SIN INFORMACION"/>
    <s v="VENTA"/>
    <d v="2018-05-21T00:00:00"/>
    <n v="1"/>
  </r>
  <r>
    <s v="SIN PROGRAMA"/>
    <s v="PROLIA"/>
    <x v="12"/>
    <x v="24"/>
    <x v="3"/>
    <x v="1"/>
    <x v="17"/>
    <s v="DE LA ROSA ESPINOSA DE LOS MONTEROS BEATRIZ"/>
    <s v="VENTA"/>
    <d v="2018-05-21T00:00:00"/>
    <n v="1"/>
  </r>
  <r>
    <s v="SIN PROGRAMA"/>
    <s v="PROLIA"/>
    <x v="12"/>
    <x v="39"/>
    <x v="9"/>
    <x v="1"/>
    <x v="2"/>
    <s v="SIN INFORMACION"/>
    <s v="VENTA"/>
    <d v="2018-05-21T00:00:00"/>
    <n v="1"/>
  </r>
  <r>
    <s v="SIN PROGRAMA"/>
    <s v="PROLIA"/>
    <x v="12"/>
    <x v="19"/>
    <x v="9"/>
    <x v="1"/>
    <x v="2"/>
    <s v="SIN INFORMACION"/>
    <s v="VENTA"/>
    <d v="2018-05-21T00:00:00"/>
    <n v="1"/>
  </r>
  <r>
    <s v="SIN PROGRAMA"/>
    <s v="PROLIA"/>
    <x v="12"/>
    <x v="75"/>
    <x v="29"/>
    <x v="1"/>
    <x v="2"/>
    <s v="SIN INFORMACION"/>
    <s v="VENTA"/>
    <d v="2018-05-21T00:00:00"/>
    <n v="1"/>
  </r>
  <r>
    <s v="SIN PROGRAMA"/>
    <s v="PROLIA"/>
    <x v="12"/>
    <x v="70"/>
    <x v="6"/>
    <x v="1"/>
    <x v="2"/>
    <s v="SIN INFORMACION"/>
    <s v="VENTA"/>
    <d v="2018-05-21T00:00:00"/>
    <n v="6"/>
  </r>
  <r>
    <s v="SIN PROGRAMA"/>
    <s v="PROLIA"/>
    <x v="12"/>
    <x v="0"/>
    <x v="0"/>
    <x v="1"/>
    <x v="2"/>
    <s v="SIN INFORMACION"/>
    <s v="VENTA"/>
    <d v="2018-05-21T00:00:00"/>
    <n v="1"/>
  </r>
  <r>
    <s v="SIN PROGRAMA"/>
    <s v="PROLIA"/>
    <x v="12"/>
    <x v="52"/>
    <x v="25"/>
    <x v="1"/>
    <x v="2"/>
    <s v="SIN INFORMACION"/>
    <s v="VENTA"/>
    <d v="2018-05-21T00:00:00"/>
    <n v="1"/>
  </r>
  <r>
    <s v="SIN PROGRAMA"/>
    <s v="PROLIA"/>
    <x v="12"/>
    <x v="85"/>
    <x v="21"/>
    <x v="1"/>
    <x v="2"/>
    <s v="SIN INFORMACION"/>
    <s v="VENTA"/>
    <d v="2018-05-21T00:00:00"/>
    <n v="1"/>
  </r>
  <r>
    <s v="SIN PROGRAMA"/>
    <s v="PROLIA"/>
    <x v="12"/>
    <x v="85"/>
    <x v="21"/>
    <x v="1"/>
    <x v="17"/>
    <s v="SIN INFORMACION"/>
    <s v="VENTA"/>
    <d v="2018-05-21T00:00:00"/>
    <n v="1"/>
  </r>
  <r>
    <s v="SIN PROGRAMA"/>
    <s v="PROLIA"/>
    <x v="12"/>
    <x v="37"/>
    <x v="22"/>
    <x v="1"/>
    <x v="2"/>
    <s v="SIN INFORMACION"/>
    <s v="VENTA"/>
    <d v="2018-05-21T00:00:00"/>
    <n v="1"/>
  </r>
  <r>
    <s v="SIN PROGRAMA"/>
    <s v="PROLIA"/>
    <x v="12"/>
    <x v="37"/>
    <x v="22"/>
    <x v="1"/>
    <x v="2"/>
    <s v="SIN INFORMACION"/>
    <s v="VENTA"/>
    <d v="2018-05-21T00:00:00"/>
    <n v="1"/>
  </r>
  <r>
    <s v="SIN PROGRAMA"/>
    <s v="PROLIA"/>
    <x v="12"/>
    <x v="37"/>
    <x v="22"/>
    <x v="1"/>
    <x v="2"/>
    <s v="SIN INFORMACION"/>
    <s v="VENTA"/>
    <d v="2018-05-21T00:00:00"/>
    <n v="1"/>
  </r>
  <r>
    <s v="SIN PROGRAMA"/>
    <s v="PROLIA"/>
    <x v="12"/>
    <x v="59"/>
    <x v="26"/>
    <x v="1"/>
    <x v="2"/>
    <s v="SIN INFORMACION"/>
    <s v="VENTA"/>
    <d v="2018-05-21T00:00:00"/>
    <n v="1"/>
  </r>
  <r>
    <s v="SIN PROGRAMA"/>
    <s v="PROLIA"/>
    <x v="12"/>
    <x v="65"/>
    <x v="26"/>
    <x v="1"/>
    <x v="2"/>
    <s v="SIN INFORMACION"/>
    <s v="VENTA"/>
    <d v="2018-05-21T00:00:00"/>
    <n v="1"/>
  </r>
  <r>
    <s v="SIN PROGRAMA"/>
    <s v="PROLIA"/>
    <x v="12"/>
    <x v="33"/>
    <x v="13"/>
    <x v="1"/>
    <x v="2"/>
    <s v="SIN INFORMACION"/>
    <s v="VENTA"/>
    <d v="2018-05-21T00:00:00"/>
    <n v="1"/>
  </r>
  <r>
    <s v="CON PROGRAMA"/>
    <s v="PROLIA"/>
    <x v="12"/>
    <x v="54"/>
    <x v="0"/>
    <x v="1"/>
    <x v="17"/>
    <s v="MACIAS JAVIER"/>
    <s v="VENTA"/>
    <d v="2018-05-21T00:00:00"/>
    <n v="1"/>
  </r>
  <r>
    <s v="CON PROGRAMA"/>
    <s v="PROLIA"/>
    <x v="12"/>
    <x v="22"/>
    <x v="12"/>
    <x v="1"/>
    <x v="17"/>
    <s v="LEON GONZALEZ SILVIA ROSA"/>
    <s v="VENTA"/>
    <d v="2018-05-21T00:00:00"/>
    <n v="1"/>
  </r>
  <r>
    <s v="CON PROGRAMA"/>
    <s v="PROLIA"/>
    <x v="12"/>
    <x v="5"/>
    <x v="2"/>
    <x v="1"/>
    <x v="17"/>
    <s v="ROMERO ALEJANRO"/>
    <s v="VENTA"/>
    <d v="2018-05-21T00:00:00"/>
    <n v="1"/>
  </r>
  <r>
    <s v="CON PROGRAMA"/>
    <s v="PROLIA"/>
    <x v="12"/>
    <x v="12"/>
    <x v="5"/>
    <x v="1"/>
    <x v="17"/>
    <s v="SIN INFORMACION"/>
    <s v="VENTA"/>
    <d v="2018-05-21T00:00:00"/>
    <n v="1"/>
  </r>
  <r>
    <s v="CON PROGRAMA"/>
    <s v="PROLIA"/>
    <x v="12"/>
    <x v="12"/>
    <x v="5"/>
    <x v="1"/>
    <x v="17"/>
    <s v="DANERI ALLIS GEORGY"/>
    <s v="VENTA"/>
    <d v="2018-05-21T00:00:00"/>
    <n v="1"/>
  </r>
  <r>
    <s v="CON PROGRAMA"/>
    <s v="PROLIA"/>
    <x v="12"/>
    <x v="10"/>
    <x v="0"/>
    <x v="1"/>
    <x v="17"/>
    <s v="SIN INFORMACION"/>
    <s v="VENTA"/>
    <d v="2018-05-21T00:00:00"/>
    <n v="1"/>
  </r>
  <r>
    <s v="CON PROGRAMA"/>
    <s v="PROLIA"/>
    <x v="12"/>
    <x v="7"/>
    <x v="3"/>
    <x v="1"/>
    <x v="17"/>
    <s v="VAZQUEZ PEDRO"/>
    <s v="VENTA"/>
    <d v="2018-05-21T00:00:00"/>
    <n v="1"/>
  </r>
  <r>
    <s v="CON PROGRAMA"/>
    <s v="PROLIA"/>
    <x v="12"/>
    <x v="7"/>
    <x v="3"/>
    <x v="1"/>
    <x v="17"/>
    <s v="RAMOS AVIÑA CARLOS ALBERTO"/>
    <s v="VENTA"/>
    <d v="2018-05-21T00:00:00"/>
    <n v="1"/>
  </r>
  <r>
    <s v="CON PROGRAMA"/>
    <s v="PROLIA"/>
    <x v="12"/>
    <x v="7"/>
    <x v="3"/>
    <x v="1"/>
    <x v="17"/>
    <s v="LOPEZ JOSE TRINIDAD"/>
    <s v="VENTA"/>
    <d v="2018-05-21T00:00:00"/>
    <n v="1"/>
  </r>
  <r>
    <s v="CON PROGRAMA"/>
    <s v="PROLIA"/>
    <x v="12"/>
    <x v="58"/>
    <x v="24"/>
    <x v="1"/>
    <x v="17"/>
    <s v="SIN INFORMACION"/>
    <s v="VENTA"/>
    <d v="2018-05-21T00:00:00"/>
    <n v="1"/>
  </r>
  <r>
    <s v="CON PROGRAMA"/>
    <s v="PROLIA"/>
    <x v="12"/>
    <x v="4"/>
    <x v="0"/>
    <x v="1"/>
    <x v="17"/>
    <s v="MARTINEZ KARLA"/>
    <s v="VENTA"/>
    <d v="2018-05-21T00:00:00"/>
    <n v="1"/>
  </r>
  <r>
    <s v="CON PROGRAMA"/>
    <s v="PROLIA"/>
    <x v="12"/>
    <x v="56"/>
    <x v="0"/>
    <x v="1"/>
    <x v="17"/>
    <s v="MIRASSOU ORTEGA MANUEL"/>
    <s v="VENTA"/>
    <d v="2018-05-21T00:00:00"/>
    <n v="1"/>
  </r>
  <r>
    <s v="CON PROGRAMA"/>
    <s v="PROLIA"/>
    <x v="12"/>
    <x v="59"/>
    <x v="26"/>
    <x v="1"/>
    <x v="17"/>
    <s v="BELTRAN MERINO JUAN CARLOS"/>
    <s v="VENTA"/>
    <d v="2018-05-21T00:00:00"/>
    <n v="1"/>
  </r>
  <r>
    <s v="CON PROGRAMA"/>
    <s v="PROLIA"/>
    <x v="12"/>
    <x v="33"/>
    <x v="13"/>
    <x v="1"/>
    <x v="17"/>
    <s v="RIEGA TORRES JANETT CARMEN LUZ"/>
    <s v="VENTA"/>
    <d v="2018-05-21T00:00:00"/>
    <n v="1"/>
  </r>
  <r>
    <s v="CON PROGRAMA"/>
    <s v="PROLIA"/>
    <x v="12"/>
    <x v="60"/>
    <x v="22"/>
    <x v="1"/>
    <x v="17"/>
    <s v="SIN INFORMACION"/>
    <s v="VENTA"/>
    <d v="2018-05-21T00:00:00"/>
    <n v="1"/>
  </r>
  <r>
    <s v="CON PROGRAMA"/>
    <s v="PROLIA"/>
    <x v="12"/>
    <x v="60"/>
    <x v="22"/>
    <x v="1"/>
    <x v="17"/>
    <s v="VALERIO IGNACIO ALFREDO"/>
    <s v="VENTA"/>
    <d v="2018-05-21T00:00:00"/>
    <n v="1"/>
  </r>
  <r>
    <s v="CON PROGRAMA"/>
    <s v="PROLIA"/>
    <x v="12"/>
    <x v="34"/>
    <x v="19"/>
    <x v="1"/>
    <x v="17"/>
    <s v="SIN INFORMACION"/>
    <s v="VENTA"/>
    <d v="2018-05-21T00:00:00"/>
    <n v="1"/>
  </r>
  <r>
    <s v="SIN PROGRAMA"/>
    <s v="PROLIA"/>
    <x v="12"/>
    <x v="18"/>
    <x v="0"/>
    <x v="1"/>
    <x v="2"/>
    <s v="SIN INFORMACION"/>
    <s v="VENTA"/>
    <d v="2018-05-22T00:00:00"/>
    <n v="1"/>
  </r>
  <r>
    <s v="SIN PROGRAMA"/>
    <s v="PROLIA"/>
    <x v="12"/>
    <x v="54"/>
    <x v="0"/>
    <x v="1"/>
    <x v="2"/>
    <s v="SIN INFORMACION"/>
    <s v="VENTA"/>
    <d v="2018-05-22T00:00:00"/>
    <n v="1"/>
  </r>
  <r>
    <s v="SIN PROGRAMA"/>
    <s v="PROLIA"/>
    <x v="12"/>
    <x v="68"/>
    <x v="0"/>
    <x v="2"/>
    <x v="41"/>
    <s v="SIN INFORMACION"/>
    <s v="VENTA"/>
    <d v="2018-05-22T00:00:00"/>
    <n v="1"/>
  </r>
  <r>
    <s v="SIN PROGRAMA"/>
    <s v="PROLIA"/>
    <x v="12"/>
    <x v="68"/>
    <x v="0"/>
    <x v="2"/>
    <x v="41"/>
    <s v="SIN INFORMACION"/>
    <s v="VENTA"/>
    <d v="2018-05-22T00:00:00"/>
    <n v="1"/>
  </r>
  <r>
    <s v="SIN PROGRAMA"/>
    <s v="PROLIA"/>
    <x v="12"/>
    <x v="82"/>
    <x v="15"/>
    <x v="1"/>
    <x v="2"/>
    <s v="SIN INFORMACION"/>
    <s v="VENTA"/>
    <d v="2018-05-22T00:00:00"/>
    <n v="1"/>
  </r>
  <r>
    <s v="SIN PROGRAMA"/>
    <s v="PROLIA"/>
    <x v="12"/>
    <x v="82"/>
    <x v="15"/>
    <x v="1"/>
    <x v="2"/>
    <s v="SIN INFORMACION"/>
    <s v="VENTA"/>
    <d v="2018-05-22T00:00:00"/>
    <n v="1"/>
  </r>
  <r>
    <s v="SIN PROGRAMA"/>
    <s v="PROLIA"/>
    <x v="12"/>
    <x v="82"/>
    <x v="15"/>
    <x v="1"/>
    <x v="17"/>
    <s v="MORFIN IVAN LEOPOLDO MEDICO"/>
    <s v="VENTA"/>
    <d v="2018-05-22T00:00:00"/>
    <n v="1"/>
  </r>
  <r>
    <s v="SIN PROGRAMA"/>
    <s v="PROLIA"/>
    <x v="12"/>
    <x v="43"/>
    <x v="23"/>
    <x v="1"/>
    <x v="2"/>
    <s v="SIN INFORMACION"/>
    <s v="VENTA"/>
    <d v="2018-05-22T00:00:00"/>
    <n v="1"/>
  </r>
  <r>
    <s v="SIN PROGRAMA"/>
    <s v="PROLIA"/>
    <x v="12"/>
    <x v="6"/>
    <x v="0"/>
    <x v="1"/>
    <x v="2"/>
    <s v="SIN INFORMACION"/>
    <s v="VENTA"/>
    <d v="2018-05-22T00:00:00"/>
    <n v="1"/>
  </r>
  <r>
    <s v="SIN PROGRAMA"/>
    <s v="PROLIA"/>
    <x v="12"/>
    <x v="40"/>
    <x v="5"/>
    <x v="2"/>
    <x v="37"/>
    <s v="HERNANDEZ ALBERTO GUILLERMO"/>
    <s v="VENTA"/>
    <d v="2018-05-22T00:00:00"/>
    <n v="1"/>
  </r>
  <r>
    <s v="SIN PROGRAMA"/>
    <s v="PROLIA"/>
    <x v="12"/>
    <x v="40"/>
    <x v="5"/>
    <x v="1"/>
    <x v="2"/>
    <s v="SIN INFORMACION"/>
    <s v="VENTA"/>
    <d v="2018-05-22T00:00:00"/>
    <n v="1"/>
  </r>
  <r>
    <s v="SIN PROGRAMA"/>
    <s v="PROLIA"/>
    <x v="12"/>
    <x v="40"/>
    <x v="5"/>
    <x v="1"/>
    <x v="2"/>
    <s v="SIN INFORMACION"/>
    <s v="VENTA"/>
    <d v="2018-05-22T00:00:00"/>
    <n v="1"/>
  </r>
  <r>
    <s v="SIN PROGRAMA"/>
    <s v="PROLIA"/>
    <x v="12"/>
    <x v="12"/>
    <x v="5"/>
    <x v="1"/>
    <x v="2"/>
    <s v="SIN INFORMACION"/>
    <s v="VENTA"/>
    <d v="2018-05-22T00:00:00"/>
    <n v="1"/>
  </r>
  <r>
    <s v="SIN PROGRAMA"/>
    <s v="PROLIA"/>
    <x v="12"/>
    <x v="12"/>
    <x v="5"/>
    <x v="1"/>
    <x v="2"/>
    <s v="SIN INFORMACION"/>
    <s v="VENTA"/>
    <d v="2018-05-22T00:00:00"/>
    <n v="1"/>
  </r>
  <r>
    <s v="SIN PROGRAMA"/>
    <s v="PROLIA"/>
    <x v="12"/>
    <x v="12"/>
    <x v="5"/>
    <x v="1"/>
    <x v="17"/>
    <s v="SIN INFORMACION"/>
    <s v="VENTA"/>
    <d v="2018-05-22T00:00:00"/>
    <n v="2"/>
  </r>
  <r>
    <s v="SIN PROGRAMA"/>
    <s v="PROLIA"/>
    <x v="12"/>
    <x v="12"/>
    <x v="5"/>
    <x v="1"/>
    <x v="17"/>
    <s v="NUÑEZ AGUEDA"/>
    <s v="VENTA"/>
    <d v="2018-05-22T00:00:00"/>
    <n v="1"/>
  </r>
  <r>
    <s v="SIN PROGRAMA"/>
    <s v="PROLIA"/>
    <x v="12"/>
    <x v="27"/>
    <x v="15"/>
    <x v="1"/>
    <x v="2"/>
    <s v="SIN INFORMACION"/>
    <s v="VENTA"/>
    <d v="2018-05-22T00:00:00"/>
    <n v="1"/>
  </r>
  <r>
    <s v="SIN PROGRAMA"/>
    <s v="PROLIA"/>
    <x v="12"/>
    <x v="48"/>
    <x v="15"/>
    <x v="1"/>
    <x v="2"/>
    <s v="SIN INFORMACION"/>
    <s v="VENTA"/>
    <d v="2018-05-22T00:00:00"/>
    <n v="1"/>
  </r>
  <r>
    <s v="SIN PROGRAMA"/>
    <s v="PROLIA"/>
    <x v="12"/>
    <x v="48"/>
    <x v="15"/>
    <x v="1"/>
    <x v="2"/>
    <s v="SIN INFORMACION"/>
    <s v="VENTA"/>
    <d v="2018-05-22T00:00:00"/>
    <n v="1"/>
  </r>
  <r>
    <s v="SIN PROGRAMA"/>
    <s v="PROLIA"/>
    <x v="12"/>
    <x v="2"/>
    <x v="1"/>
    <x v="1"/>
    <x v="2"/>
    <s v="SIN INFORMACION"/>
    <s v="VENTA"/>
    <d v="2018-05-22T00:00:00"/>
    <n v="1"/>
  </r>
  <r>
    <s v="SIN PROGRAMA"/>
    <s v="PROLIA"/>
    <x v="12"/>
    <x v="2"/>
    <x v="1"/>
    <x v="1"/>
    <x v="2"/>
    <s v="SIN INFORMACION"/>
    <s v="VENTA"/>
    <d v="2018-05-22T00:00:00"/>
    <n v="1"/>
  </r>
  <r>
    <s v="SIN PROGRAMA"/>
    <s v="PROLIA"/>
    <x v="12"/>
    <x v="21"/>
    <x v="11"/>
    <x v="1"/>
    <x v="2"/>
    <s v="SIN INFORMACION"/>
    <s v="VENTA"/>
    <d v="2018-05-22T00:00:00"/>
    <n v="1"/>
  </r>
  <r>
    <s v="SIN PROGRAMA"/>
    <s v="PROLIA"/>
    <x v="12"/>
    <x v="21"/>
    <x v="11"/>
    <x v="1"/>
    <x v="2"/>
    <s v="SIN INFORMACION"/>
    <s v="VENTA"/>
    <d v="2018-05-22T00:00:00"/>
    <n v="1"/>
  </r>
  <r>
    <s v="SIN PROGRAMA"/>
    <s v="PROLIA"/>
    <x v="12"/>
    <x v="77"/>
    <x v="11"/>
    <x v="1"/>
    <x v="2"/>
    <s v="SIN INFORMACION"/>
    <s v="VENTA"/>
    <d v="2018-05-22T00:00:00"/>
    <n v="1"/>
  </r>
  <r>
    <s v="SIN PROGRAMA"/>
    <s v="PROLIA"/>
    <x v="12"/>
    <x v="15"/>
    <x v="6"/>
    <x v="1"/>
    <x v="2"/>
    <s v="SIN INFORMACION"/>
    <s v="VENTA"/>
    <d v="2018-05-22T00:00:00"/>
    <n v="1"/>
  </r>
  <r>
    <s v="SIN PROGRAMA"/>
    <s v="PROLIA"/>
    <x v="12"/>
    <x v="44"/>
    <x v="13"/>
    <x v="1"/>
    <x v="2"/>
    <s v="SIN INFORMACION"/>
    <s v="VENTA"/>
    <d v="2018-05-22T00:00:00"/>
    <n v="1"/>
  </r>
  <r>
    <s v="SIN PROGRAMA"/>
    <s v="PROLIA"/>
    <x v="12"/>
    <x v="62"/>
    <x v="27"/>
    <x v="1"/>
    <x v="2"/>
    <s v="SIN INFORMACION"/>
    <s v="VENTA"/>
    <d v="2018-05-22T00:00:00"/>
    <n v="1"/>
  </r>
  <r>
    <s v="SIN PROGRAMA"/>
    <s v="PROLIA"/>
    <x v="12"/>
    <x v="23"/>
    <x v="3"/>
    <x v="1"/>
    <x v="2"/>
    <s v="SIN INFORMACION"/>
    <s v="VENTA"/>
    <d v="2018-05-22T00:00:00"/>
    <n v="1"/>
  </r>
  <r>
    <s v="SIN PROGRAMA"/>
    <s v="PROLIA"/>
    <x v="12"/>
    <x v="23"/>
    <x v="3"/>
    <x v="1"/>
    <x v="2"/>
    <s v="SIN INFORMACION"/>
    <s v="VENTA"/>
    <d v="2018-05-22T00:00:00"/>
    <n v="1"/>
  </r>
  <r>
    <s v="SIN PROGRAMA"/>
    <s v="PROLIA"/>
    <x v="12"/>
    <x v="16"/>
    <x v="7"/>
    <x v="1"/>
    <x v="2"/>
    <s v="SIN INFORMACION"/>
    <s v="VENTA"/>
    <d v="2018-05-22T00:00:00"/>
    <n v="1"/>
  </r>
  <r>
    <s v="SIN PROGRAMA"/>
    <s v="PROLIA"/>
    <x v="12"/>
    <x v="17"/>
    <x v="8"/>
    <x v="1"/>
    <x v="2"/>
    <s v="SIN INFORMACION"/>
    <s v="VENTA"/>
    <d v="2018-05-22T00:00:00"/>
    <n v="1"/>
  </r>
  <r>
    <s v="SIN PROGRAMA"/>
    <s v="PROLIA"/>
    <x v="12"/>
    <x v="0"/>
    <x v="0"/>
    <x v="1"/>
    <x v="2"/>
    <s v="SIN INFORMACION"/>
    <s v="VENTA"/>
    <d v="2018-05-22T00:00:00"/>
    <n v="1"/>
  </r>
  <r>
    <s v="SIN PROGRAMA"/>
    <s v="PROLIA"/>
    <x v="12"/>
    <x v="4"/>
    <x v="0"/>
    <x v="2"/>
    <x v="12"/>
    <s v="SIN INFORMACION"/>
    <s v="VENTA"/>
    <d v="2018-05-22T00:00:00"/>
    <n v="1"/>
  </r>
  <r>
    <s v="SIN PROGRAMA"/>
    <s v="PROLIA"/>
    <x v="12"/>
    <x v="46"/>
    <x v="8"/>
    <x v="1"/>
    <x v="2"/>
    <s v="SIN INFORMACION"/>
    <s v="VENTA"/>
    <d v="2018-05-22T00:00:00"/>
    <n v="1"/>
  </r>
  <r>
    <s v="SIN PROGRAMA"/>
    <s v="PROLIA"/>
    <x v="12"/>
    <x v="47"/>
    <x v="24"/>
    <x v="1"/>
    <x v="2"/>
    <s v="SIN INFORMACION"/>
    <s v="VENTA"/>
    <d v="2018-05-22T00:00:00"/>
    <n v="1"/>
  </r>
  <r>
    <s v="SIN PROGRAMA"/>
    <s v="PROLIA"/>
    <x v="12"/>
    <x v="47"/>
    <x v="24"/>
    <x v="1"/>
    <x v="2"/>
    <s v="SIN INFORMACION"/>
    <s v="VENTA"/>
    <d v="2018-05-22T00:00:00"/>
    <n v="1"/>
  </r>
  <r>
    <s v="SIN PROGRAMA"/>
    <s v="PROLIA"/>
    <x v="12"/>
    <x v="60"/>
    <x v="22"/>
    <x v="2"/>
    <x v="41"/>
    <s v="SIN INFORMACION"/>
    <s v="VENTA"/>
    <d v="2018-05-22T00:00:00"/>
    <n v="1"/>
  </r>
  <r>
    <s v="SIN PROGRAMA"/>
    <s v="PROLIA"/>
    <x v="12"/>
    <x v="73"/>
    <x v="2"/>
    <x v="1"/>
    <x v="17"/>
    <s v="DE ANDA MARCO"/>
    <s v="VENTA"/>
    <d v="2018-05-22T00:00:00"/>
    <n v="1"/>
  </r>
  <r>
    <s v="SIN PROGRAMA"/>
    <s v="PROLIA"/>
    <x v="12"/>
    <x v="74"/>
    <x v="15"/>
    <x v="1"/>
    <x v="2"/>
    <s v="SIN INFORMACION"/>
    <s v="VENTA"/>
    <d v="2018-05-22T00:00:00"/>
    <n v="1"/>
  </r>
  <r>
    <s v="CON PROGRAMA"/>
    <s v="PROLIA"/>
    <x v="12"/>
    <x v="43"/>
    <x v="23"/>
    <x v="1"/>
    <x v="17"/>
    <s v="SIN INFORMACION"/>
    <s v="VENTA"/>
    <d v="2018-05-22T00:00:00"/>
    <n v="1"/>
  </r>
  <r>
    <s v="CON PROGRAMA"/>
    <s v="PROLIA"/>
    <x v="12"/>
    <x v="43"/>
    <x v="23"/>
    <x v="1"/>
    <x v="17"/>
    <s v="SIN INFORMACION"/>
    <s v="VENTA"/>
    <d v="2018-05-22T00:00:00"/>
    <n v="1"/>
  </r>
  <r>
    <s v="CON PROGRAMA"/>
    <s v="PROLIA"/>
    <x v="12"/>
    <x v="43"/>
    <x v="23"/>
    <x v="1"/>
    <x v="17"/>
    <s v="SIN INFORMACION"/>
    <s v="VENTA"/>
    <d v="2018-05-22T00:00:00"/>
    <n v="1"/>
  </r>
  <r>
    <s v="CON PROGRAMA"/>
    <s v="PROLIA"/>
    <x v="12"/>
    <x v="43"/>
    <x v="23"/>
    <x v="1"/>
    <x v="17"/>
    <s v="AGUILAR RAMON"/>
    <s v="VENTA"/>
    <d v="2018-05-22T00:00:00"/>
    <n v="1"/>
  </r>
  <r>
    <s v="CON PROGRAMA"/>
    <s v="PROLIA"/>
    <x v="12"/>
    <x v="40"/>
    <x v="5"/>
    <x v="1"/>
    <x v="17"/>
    <s v="ESTRADA VICTOR HUGO"/>
    <s v="VENTA"/>
    <d v="2018-05-22T00:00:00"/>
    <n v="1"/>
  </r>
  <r>
    <s v="CON PROGRAMA"/>
    <s v="PROLIA"/>
    <x v="12"/>
    <x v="66"/>
    <x v="5"/>
    <x v="1"/>
    <x v="17"/>
    <s v="HUERTA JOSE MIGUEL"/>
    <s v="VENTA"/>
    <d v="2018-05-22T00:00:00"/>
    <n v="1"/>
  </r>
  <r>
    <s v="CON PROGRAMA"/>
    <s v="PROLIA"/>
    <x v="12"/>
    <x v="12"/>
    <x v="5"/>
    <x v="1"/>
    <x v="17"/>
    <s v="LOPEZ LOPEZ SUSANA MARISELA"/>
    <s v="VENTA"/>
    <d v="2018-05-22T00:00:00"/>
    <n v="1"/>
  </r>
  <r>
    <s v="CON PROGRAMA"/>
    <s v="PROLIA"/>
    <x v="12"/>
    <x v="12"/>
    <x v="5"/>
    <x v="1"/>
    <x v="17"/>
    <s v="MONROY FABIOLA"/>
    <s v="VENTA"/>
    <d v="2018-05-22T00:00:00"/>
    <n v="1"/>
  </r>
  <r>
    <s v="CON PROGRAMA"/>
    <s v="PROLIA"/>
    <x v="12"/>
    <x v="49"/>
    <x v="1"/>
    <x v="1"/>
    <x v="17"/>
    <s v="ARMENTA MOLINA JOSE JESUS"/>
    <s v="VENTA"/>
    <d v="2018-05-22T00:00:00"/>
    <n v="1"/>
  </r>
  <r>
    <s v="CON PROGRAMA"/>
    <s v="PROLIA"/>
    <x v="12"/>
    <x v="25"/>
    <x v="13"/>
    <x v="1"/>
    <x v="17"/>
    <s v="GALACHE PEDRO"/>
    <s v="VENTA"/>
    <d v="2018-05-22T00:00:00"/>
    <n v="1"/>
  </r>
  <r>
    <s v="CON PROGRAMA"/>
    <s v="PROLIA"/>
    <x v="12"/>
    <x v="23"/>
    <x v="3"/>
    <x v="1"/>
    <x v="17"/>
    <s v="TERREZ PEDRO LEON"/>
    <s v="VENTA"/>
    <d v="2018-05-22T00:00:00"/>
    <n v="1"/>
  </r>
  <r>
    <s v="CON PROGRAMA"/>
    <s v="PROLIA"/>
    <x v="12"/>
    <x v="16"/>
    <x v="7"/>
    <x v="1"/>
    <x v="17"/>
    <s v="CASTRO DAMIAN"/>
    <s v="VENTA"/>
    <d v="2018-05-22T00:00:00"/>
    <n v="1"/>
  </r>
  <r>
    <s v="CON PROGRAMA"/>
    <s v="PROLIA"/>
    <x v="12"/>
    <x v="75"/>
    <x v="29"/>
    <x v="1"/>
    <x v="17"/>
    <s v="SIN INFORMACION"/>
    <s v="VENTA"/>
    <d v="2018-05-22T00:00:00"/>
    <n v="1"/>
  </r>
  <r>
    <s v="CON PROGRAMA"/>
    <s v="PROLIA"/>
    <x v="12"/>
    <x v="55"/>
    <x v="0"/>
    <x v="1"/>
    <x v="17"/>
    <s v="RIVERA MOSCOSO RAUL"/>
    <s v="VENTA"/>
    <d v="2018-05-22T00:00:00"/>
    <n v="1"/>
  </r>
  <r>
    <s v="CON PROGRAMA"/>
    <s v="PROLIA"/>
    <x v="12"/>
    <x v="61"/>
    <x v="0"/>
    <x v="1"/>
    <x v="17"/>
    <s v="SIN INFORMACION"/>
    <s v="VENTA"/>
    <d v="2018-05-22T00:00:00"/>
    <n v="1"/>
  </r>
  <r>
    <s v="CON PROGRAMA"/>
    <s v="PROLIA"/>
    <x v="12"/>
    <x v="34"/>
    <x v="19"/>
    <x v="1"/>
    <x v="17"/>
    <s v="SIN INFORMACION"/>
    <s v="VENTA"/>
    <d v="2018-05-22T00:00:00"/>
    <n v="1"/>
  </r>
  <r>
    <s v="SIN PROGRAMA"/>
    <s v="PROLIA"/>
    <x v="12"/>
    <x v="76"/>
    <x v="0"/>
    <x v="1"/>
    <x v="2"/>
    <s v="SIN INFORMACION"/>
    <s v="VENTA"/>
    <d v="2018-05-23T00:00:00"/>
    <n v="1"/>
  </r>
  <r>
    <s v="SIN PROGRAMA"/>
    <s v="PROLIA"/>
    <x v="12"/>
    <x v="76"/>
    <x v="0"/>
    <x v="1"/>
    <x v="2"/>
    <s v="SIN INFORMACION"/>
    <s v="VENTA"/>
    <d v="2018-05-23T00:00:00"/>
    <n v="1"/>
  </r>
  <r>
    <s v="SIN PROGRAMA"/>
    <s v="PROLIA"/>
    <x v="12"/>
    <x v="31"/>
    <x v="0"/>
    <x v="1"/>
    <x v="2"/>
    <s v="SIN INFORMACION"/>
    <s v="VENTA"/>
    <d v="2018-05-23T00:00:00"/>
    <n v="1"/>
  </r>
  <r>
    <s v="SIN PROGRAMA"/>
    <s v="PROLIA"/>
    <x v="12"/>
    <x v="43"/>
    <x v="23"/>
    <x v="1"/>
    <x v="2"/>
    <s v="SIN INFORMACION"/>
    <s v="VENTA"/>
    <d v="2018-05-23T00:00:00"/>
    <n v="1"/>
  </r>
  <r>
    <s v="SIN PROGRAMA"/>
    <s v="PROLIA"/>
    <x v="12"/>
    <x v="43"/>
    <x v="23"/>
    <x v="1"/>
    <x v="2"/>
    <s v="SIN INFORMACION"/>
    <s v="VENTA"/>
    <d v="2018-05-23T00:00:00"/>
    <n v="1"/>
  </r>
  <r>
    <s v="SIN PROGRAMA"/>
    <s v="PROLIA"/>
    <x v="12"/>
    <x v="5"/>
    <x v="2"/>
    <x v="1"/>
    <x v="2"/>
    <s v="SIN INFORMACION"/>
    <s v="VENTA"/>
    <d v="2018-05-23T00:00:00"/>
    <n v="1"/>
  </r>
  <r>
    <s v="SIN PROGRAMA"/>
    <s v="PROLIA"/>
    <x v="12"/>
    <x v="5"/>
    <x v="2"/>
    <x v="1"/>
    <x v="2"/>
    <s v="SIN INFORMACION"/>
    <s v="VENTA"/>
    <d v="2018-05-23T00:00:00"/>
    <n v="1"/>
  </r>
  <r>
    <s v="SIN PROGRAMA"/>
    <s v="PROLIA"/>
    <x v="12"/>
    <x v="5"/>
    <x v="2"/>
    <x v="1"/>
    <x v="2"/>
    <s v="SIN INFORMACION"/>
    <s v="VENTA"/>
    <d v="2018-05-23T00:00:00"/>
    <n v="1"/>
  </r>
  <r>
    <s v="SIN PROGRAMA"/>
    <s v="PROLIA"/>
    <x v="12"/>
    <x v="6"/>
    <x v="0"/>
    <x v="2"/>
    <x v="45"/>
    <s v="SIN INFORMACION"/>
    <s v="VENTA"/>
    <d v="2018-05-23T00:00:00"/>
    <n v="1"/>
  </r>
  <r>
    <s v="SIN PROGRAMA"/>
    <s v="PROLIA"/>
    <x v="12"/>
    <x v="3"/>
    <x v="0"/>
    <x v="2"/>
    <x v="3"/>
    <s v="ENRIQUEZ LUIS ENRIQUE"/>
    <s v="VENTA"/>
    <d v="2018-05-23T00:00:00"/>
    <n v="6"/>
  </r>
  <r>
    <s v="SIN PROGRAMA"/>
    <s v="PROLIA"/>
    <x v="12"/>
    <x v="3"/>
    <x v="0"/>
    <x v="1"/>
    <x v="2"/>
    <s v="SIN INFORMACION"/>
    <s v="VENTA"/>
    <d v="2018-05-23T00:00:00"/>
    <n v="1"/>
  </r>
  <r>
    <s v="SIN PROGRAMA"/>
    <s v="PROLIA"/>
    <x v="12"/>
    <x v="40"/>
    <x v="5"/>
    <x v="2"/>
    <x v="12"/>
    <s v="SIN INFORMACION"/>
    <s v="VENTA"/>
    <d v="2018-05-23T00:00:00"/>
    <n v="1"/>
  </r>
  <r>
    <s v="SIN PROGRAMA"/>
    <s v="PROLIA"/>
    <x v="12"/>
    <x v="40"/>
    <x v="5"/>
    <x v="2"/>
    <x v="27"/>
    <s v="SIN INFORMACION"/>
    <s v="VENTA"/>
    <d v="2018-05-23T00:00:00"/>
    <n v="1"/>
  </r>
  <r>
    <s v="SIN PROGRAMA"/>
    <s v="PROLIA"/>
    <x v="12"/>
    <x v="40"/>
    <x v="5"/>
    <x v="1"/>
    <x v="2"/>
    <s v="SIN INFORMACION"/>
    <s v="VENTA"/>
    <d v="2018-05-23T00:00:00"/>
    <n v="1"/>
  </r>
  <r>
    <s v="SIN PROGRAMA"/>
    <s v="PROLIA"/>
    <x v="12"/>
    <x v="40"/>
    <x v="5"/>
    <x v="1"/>
    <x v="2"/>
    <s v="SIN INFORMACION"/>
    <s v="VENTA"/>
    <d v="2018-05-23T00:00:00"/>
    <n v="1"/>
  </r>
  <r>
    <s v="SIN PROGRAMA"/>
    <s v="PROLIA"/>
    <x v="12"/>
    <x v="12"/>
    <x v="5"/>
    <x v="2"/>
    <x v="95"/>
    <s v="SIN INFORMACION"/>
    <s v="VENTA"/>
    <d v="2018-05-23T00:00:00"/>
    <n v="1"/>
  </r>
  <r>
    <s v="SIN PROGRAMA"/>
    <s v="PROLIA"/>
    <x v="12"/>
    <x v="12"/>
    <x v="5"/>
    <x v="1"/>
    <x v="17"/>
    <s v="MARTINEZ LUIS MANUEL"/>
    <s v="VENTA"/>
    <d v="2018-05-23T00:00:00"/>
    <n v="1"/>
  </r>
  <r>
    <s v="SIN PROGRAMA"/>
    <s v="PROLIA"/>
    <x v="12"/>
    <x v="48"/>
    <x v="15"/>
    <x v="1"/>
    <x v="2"/>
    <s v="SIN INFORMACION"/>
    <s v="VENTA"/>
    <d v="2018-05-23T00:00:00"/>
    <n v="1"/>
  </r>
  <r>
    <s v="SIN PROGRAMA"/>
    <s v="PROLIA"/>
    <x v="12"/>
    <x v="2"/>
    <x v="1"/>
    <x v="1"/>
    <x v="2"/>
    <s v="SIN INFORMACION"/>
    <s v="VENTA"/>
    <d v="2018-05-23T00:00:00"/>
    <n v="1"/>
  </r>
  <r>
    <s v="SIN PROGRAMA"/>
    <s v="PROLIA"/>
    <x v="12"/>
    <x v="8"/>
    <x v="1"/>
    <x v="1"/>
    <x v="2"/>
    <s v="SIN INFORMACION"/>
    <s v="VENTA"/>
    <d v="2018-05-23T00:00:00"/>
    <n v="1"/>
  </r>
  <r>
    <s v="SIN PROGRAMA"/>
    <s v="PROLIA"/>
    <x v="12"/>
    <x v="8"/>
    <x v="1"/>
    <x v="1"/>
    <x v="2"/>
    <s v="SIN INFORMACION"/>
    <s v="VENTA"/>
    <d v="2018-05-23T00:00:00"/>
    <n v="1"/>
  </r>
  <r>
    <s v="SIN PROGRAMA"/>
    <s v="PROLIA"/>
    <x v="12"/>
    <x v="8"/>
    <x v="1"/>
    <x v="1"/>
    <x v="17"/>
    <s v="MORALES JORGE LUIS ALBERTO"/>
    <s v="VENTA"/>
    <d v="2018-05-23T00:00:00"/>
    <n v="1"/>
  </r>
  <r>
    <s v="SIN PROGRAMA"/>
    <s v="PROLIA"/>
    <x v="12"/>
    <x v="8"/>
    <x v="1"/>
    <x v="3"/>
    <x v="22"/>
    <s v="UNIVERSIDAD DE GUANAJUATO VENTA DIRECTA"/>
    <s v="VENTA"/>
    <d v="2018-05-23T00:00:00"/>
    <n v="1"/>
  </r>
  <r>
    <s v="SIN PROGRAMA"/>
    <s v="PROLIA"/>
    <x v="12"/>
    <x v="8"/>
    <x v="1"/>
    <x v="3"/>
    <x v="22"/>
    <s v="UNIVERSIDAD DE GUANAJUATO VENTA DIRECTA"/>
    <s v="VENTA"/>
    <d v="2018-05-23T00:00:00"/>
    <n v="1"/>
  </r>
  <r>
    <s v="SIN PROGRAMA"/>
    <s v="PROLIA"/>
    <x v="12"/>
    <x v="8"/>
    <x v="1"/>
    <x v="3"/>
    <x v="22"/>
    <s v="UNIVERSIDAD DE GUANAJUATO VENTA DIRECTA"/>
    <s v="VENTA"/>
    <d v="2018-05-23T00:00:00"/>
    <n v="1"/>
  </r>
  <r>
    <s v="SIN PROGRAMA"/>
    <s v="PROLIA"/>
    <x v="12"/>
    <x v="8"/>
    <x v="1"/>
    <x v="3"/>
    <x v="22"/>
    <s v="UNIVERSIDAD DE GUANAJUATO VENTA DIRECTA"/>
    <s v="VENTA"/>
    <d v="2018-05-23T00:00:00"/>
    <n v="1"/>
  </r>
  <r>
    <s v="SIN PROGRAMA"/>
    <s v="PROLIA"/>
    <x v="12"/>
    <x v="15"/>
    <x v="6"/>
    <x v="1"/>
    <x v="2"/>
    <s v="SIN INFORMACION"/>
    <s v="VENTA"/>
    <d v="2018-05-23T00:00:00"/>
    <n v="1"/>
  </r>
  <r>
    <s v="SIN PROGRAMA"/>
    <s v="PROLIA"/>
    <x v="12"/>
    <x v="44"/>
    <x v="13"/>
    <x v="2"/>
    <x v="31"/>
    <s v="SIN INFORMACION"/>
    <s v="VENTA"/>
    <d v="2018-05-23T00:00:00"/>
    <n v="1"/>
  </r>
  <r>
    <s v="SIN PROGRAMA"/>
    <s v="PROLIA"/>
    <x v="12"/>
    <x v="44"/>
    <x v="13"/>
    <x v="1"/>
    <x v="2"/>
    <s v="SIN INFORMACION"/>
    <s v="VENTA"/>
    <d v="2018-05-23T00:00:00"/>
    <n v="1"/>
  </r>
  <r>
    <s v="SIN PROGRAMA"/>
    <s v="PROLIA"/>
    <x v="12"/>
    <x v="44"/>
    <x v="13"/>
    <x v="1"/>
    <x v="2"/>
    <s v="SIN INFORMACION"/>
    <s v="VENTA"/>
    <d v="2018-05-23T00:00:00"/>
    <n v="1"/>
  </r>
  <r>
    <s v="SIN PROGRAMA"/>
    <s v="PROLIA"/>
    <x v="12"/>
    <x v="38"/>
    <x v="21"/>
    <x v="1"/>
    <x v="2"/>
    <s v="SIN INFORMACION"/>
    <s v="VENTA"/>
    <d v="2018-05-23T00:00:00"/>
    <n v="1"/>
  </r>
  <r>
    <s v="SIN PROGRAMA"/>
    <s v="PROLIA"/>
    <x v="12"/>
    <x v="63"/>
    <x v="28"/>
    <x v="1"/>
    <x v="2"/>
    <s v="SIN INFORMACION"/>
    <s v="VENTA"/>
    <d v="2018-05-23T00:00:00"/>
    <n v="1"/>
  </r>
  <r>
    <s v="SIN PROGRAMA"/>
    <s v="PROLIA"/>
    <x v="12"/>
    <x v="63"/>
    <x v="28"/>
    <x v="1"/>
    <x v="2"/>
    <s v="SIN INFORMACION"/>
    <s v="VENTA"/>
    <d v="2018-05-23T00:00:00"/>
    <n v="1"/>
  </r>
  <r>
    <s v="SIN PROGRAMA"/>
    <s v="PROLIA"/>
    <x v="12"/>
    <x v="23"/>
    <x v="3"/>
    <x v="1"/>
    <x v="2"/>
    <s v="SIN INFORMACION"/>
    <s v="VENTA"/>
    <d v="2018-05-23T00:00:00"/>
    <n v="1"/>
  </r>
  <r>
    <s v="SIN PROGRAMA"/>
    <s v="PROLIA"/>
    <x v="12"/>
    <x v="23"/>
    <x v="3"/>
    <x v="1"/>
    <x v="17"/>
    <s v="THEUREL VINCENT GUSTAVO ERNESTO"/>
    <s v="VENTA"/>
    <d v="2018-05-23T00:00:00"/>
    <n v="1"/>
  </r>
  <r>
    <s v="SIN PROGRAMA"/>
    <s v="PROLIA"/>
    <x v="12"/>
    <x v="24"/>
    <x v="3"/>
    <x v="1"/>
    <x v="2"/>
    <s v="SIN INFORMACION"/>
    <s v="VENTA"/>
    <d v="2018-05-23T00:00:00"/>
    <n v="1"/>
  </r>
  <r>
    <s v="SIN PROGRAMA"/>
    <s v="PROLIA"/>
    <x v="12"/>
    <x v="16"/>
    <x v="7"/>
    <x v="2"/>
    <x v="26"/>
    <s v="PEREZ OLGA"/>
    <s v="VENTA"/>
    <d v="2018-05-23T00:00:00"/>
    <n v="1"/>
  </r>
  <r>
    <s v="SIN PROGRAMA"/>
    <s v="PROLIA"/>
    <x v="12"/>
    <x v="16"/>
    <x v="7"/>
    <x v="1"/>
    <x v="2"/>
    <s v="SIN INFORMACION"/>
    <s v="VENTA"/>
    <d v="2018-05-23T00:00:00"/>
    <n v="1"/>
  </r>
  <r>
    <s v="SIN PROGRAMA"/>
    <s v="PROLIA"/>
    <x v="12"/>
    <x v="16"/>
    <x v="7"/>
    <x v="1"/>
    <x v="2"/>
    <s v="SIN INFORMACION"/>
    <s v="VENTA"/>
    <d v="2018-05-23T00:00:00"/>
    <n v="1"/>
  </r>
  <r>
    <s v="SIN PROGRAMA"/>
    <s v="PROLIA"/>
    <x v="12"/>
    <x v="11"/>
    <x v="0"/>
    <x v="1"/>
    <x v="2"/>
    <s v="SIN INFORMACION"/>
    <s v="VENTA"/>
    <d v="2018-05-23T00:00:00"/>
    <n v="1"/>
  </r>
  <r>
    <s v="SIN PROGRAMA"/>
    <s v="PROLIA"/>
    <x v="12"/>
    <x v="70"/>
    <x v="6"/>
    <x v="1"/>
    <x v="2"/>
    <s v="SIN INFORMACION"/>
    <s v="VENTA"/>
    <d v="2018-05-23T00:00:00"/>
    <n v="1"/>
  </r>
  <r>
    <s v="SIN PROGRAMA"/>
    <s v="PROLIA"/>
    <x v="12"/>
    <x v="46"/>
    <x v="8"/>
    <x v="1"/>
    <x v="2"/>
    <s v="SIN INFORMACION"/>
    <s v="VENTA"/>
    <d v="2018-05-23T00:00:00"/>
    <n v="1"/>
  </r>
  <r>
    <s v="SIN PROGRAMA"/>
    <s v="PROLIA"/>
    <x v="12"/>
    <x v="47"/>
    <x v="24"/>
    <x v="1"/>
    <x v="2"/>
    <s v="SIN INFORMACION"/>
    <s v="VENTA"/>
    <d v="2018-05-23T00:00:00"/>
    <n v="1"/>
  </r>
  <r>
    <s v="SIN PROGRAMA"/>
    <s v="PROLIA"/>
    <x v="12"/>
    <x v="85"/>
    <x v="21"/>
    <x v="1"/>
    <x v="2"/>
    <s v="SIN INFORMACION"/>
    <s v="VENTA"/>
    <d v="2018-05-23T00:00:00"/>
    <n v="1"/>
  </r>
  <r>
    <s v="SIN PROGRAMA"/>
    <s v="PROLIA"/>
    <x v="12"/>
    <x v="37"/>
    <x v="22"/>
    <x v="1"/>
    <x v="2"/>
    <s v="SIN INFORMACION"/>
    <s v="VENTA"/>
    <d v="2018-05-23T00:00:00"/>
    <n v="1"/>
  </r>
  <r>
    <s v="SIN PROGRAMA"/>
    <s v="PROLIA"/>
    <x v="12"/>
    <x v="37"/>
    <x v="22"/>
    <x v="1"/>
    <x v="2"/>
    <s v="SIN INFORMACION"/>
    <s v="VENTA"/>
    <d v="2018-05-23T00:00:00"/>
    <n v="1"/>
  </r>
  <r>
    <s v="SIN PROGRAMA"/>
    <s v="PROLIA"/>
    <x v="12"/>
    <x v="37"/>
    <x v="22"/>
    <x v="1"/>
    <x v="2"/>
    <s v="SIN INFORMACION"/>
    <s v="VENTA"/>
    <d v="2018-05-23T00:00:00"/>
    <n v="1"/>
  </r>
  <r>
    <s v="CON PROGRAMA"/>
    <s v="PROLIA"/>
    <x v="12"/>
    <x v="76"/>
    <x v="0"/>
    <x v="1"/>
    <x v="17"/>
    <s v="ROBLES CARLOS DANIEL"/>
    <s v="VENTA"/>
    <d v="2018-05-23T00:00:00"/>
    <n v="1"/>
  </r>
  <r>
    <s v="CON PROGRAMA"/>
    <s v="PROLIA"/>
    <x v="12"/>
    <x v="28"/>
    <x v="16"/>
    <x v="1"/>
    <x v="17"/>
    <s v="VILLA ESPINOSA LUIS ALBERTO"/>
    <s v="VENTA"/>
    <d v="2018-05-23T00:00:00"/>
    <n v="1"/>
  </r>
  <r>
    <s v="CON PROGRAMA"/>
    <s v="PROLIA"/>
    <x v="12"/>
    <x v="5"/>
    <x v="2"/>
    <x v="1"/>
    <x v="17"/>
    <s v="VILLA BUELNA ROBERTO"/>
    <s v="VENTA"/>
    <d v="2018-05-23T00:00:00"/>
    <n v="1"/>
  </r>
  <r>
    <s v="CON PROGRAMA"/>
    <s v="PROLIA"/>
    <x v="12"/>
    <x v="6"/>
    <x v="0"/>
    <x v="1"/>
    <x v="17"/>
    <s v="BLANCAS VARGAS MARTIN EDUARDO"/>
    <s v="VENTA"/>
    <d v="2018-05-23T00:00:00"/>
    <n v="1"/>
  </r>
  <r>
    <s v="CON PROGRAMA"/>
    <s v="PROLIA"/>
    <x v="12"/>
    <x v="6"/>
    <x v="0"/>
    <x v="1"/>
    <x v="17"/>
    <s v="ALVARADO ALBERTO"/>
    <s v="VENTA"/>
    <d v="2018-05-23T00:00:00"/>
    <n v="1"/>
  </r>
  <r>
    <s v="CON PROGRAMA"/>
    <s v="PROLIA"/>
    <x v="12"/>
    <x v="80"/>
    <x v="8"/>
    <x v="1"/>
    <x v="17"/>
    <s v="LOPEZ MANUEL"/>
    <s v="VENTA"/>
    <d v="2018-05-23T00:00:00"/>
    <n v="1"/>
  </r>
  <r>
    <s v="CON PROGRAMA"/>
    <s v="PROLIA"/>
    <x v="12"/>
    <x v="40"/>
    <x v="5"/>
    <x v="1"/>
    <x v="17"/>
    <s v="CORTES FRANCO EDUARDO"/>
    <s v="VENTA"/>
    <d v="2018-05-23T00:00:00"/>
    <n v="1"/>
  </r>
  <r>
    <s v="CON PROGRAMA"/>
    <s v="PROLIA"/>
    <x v="12"/>
    <x v="66"/>
    <x v="5"/>
    <x v="1"/>
    <x v="17"/>
    <s v="SIN INFORMACION"/>
    <s v="VENTA"/>
    <d v="2018-05-23T00:00:00"/>
    <n v="1"/>
  </r>
  <r>
    <s v="CON PROGRAMA"/>
    <s v="PROLIA"/>
    <x v="12"/>
    <x v="66"/>
    <x v="5"/>
    <x v="1"/>
    <x v="17"/>
    <s v="SIN INFORMACION"/>
    <s v="VENTA"/>
    <d v="2018-05-23T00:00:00"/>
    <n v="1"/>
  </r>
  <r>
    <s v="CON PROGRAMA"/>
    <s v="PROLIA"/>
    <x v="12"/>
    <x v="12"/>
    <x v="5"/>
    <x v="1"/>
    <x v="17"/>
    <s v="SIN INFORMACION"/>
    <s v="VENTA"/>
    <d v="2018-05-23T00:00:00"/>
    <n v="1"/>
  </r>
  <r>
    <s v="CON PROGRAMA"/>
    <s v="PROLIA"/>
    <x v="12"/>
    <x v="16"/>
    <x v="7"/>
    <x v="1"/>
    <x v="17"/>
    <s v="HUERTA VANESSA"/>
    <s v="VENTA"/>
    <d v="2018-05-23T00:00:00"/>
    <n v="1"/>
  </r>
  <r>
    <s v="CON PROGRAMA"/>
    <s v="PROLIA"/>
    <x v="12"/>
    <x v="19"/>
    <x v="9"/>
    <x v="1"/>
    <x v="17"/>
    <s v="RODRIGUEZ GUILLERMO"/>
    <s v="VENTA"/>
    <d v="2018-05-23T00:00:00"/>
    <n v="1"/>
  </r>
  <r>
    <s v="CON PROGRAMA"/>
    <s v="PROLIA"/>
    <x v="12"/>
    <x v="52"/>
    <x v="25"/>
    <x v="1"/>
    <x v="17"/>
    <s v="NIÑO MANCILLA JOSE LEOPOLDO"/>
    <s v="VENTA"/>
    <d v="2018-05-23T00:00:00"/>
    <n v="1"/>
  </r>
  <r>
    <s v="CON PROGRAMA"/>
    <s v="PROLIA"/>
    <x v="12"/>
    <x v="37"/>
    <x v="22"/>
    <x v="1"/>
    <x v="17"/>
    <s v="SIN INFORMACION"/>
    <s v="VENTA"/>
    <d v="2018-05-23T00:00:00"/>
    <n v="1"/>
  </r>
  <r>
    <s v="CON PROGRAMA"/>
    <s v="PROLIA"/>
    <x v="12"/>
    <x v="60"/>
    <x v="22"/>
    <x v="1"/>
    <x v="17"/>
    <s v="SIN INFORMACION"/>
    <s v="VENTA"/>
    <d v="2018-05-23T00:00:00"/>
    <n v="1"/>
  </r>
  <r>
    <s v="SIN PROGRAMA"/>
    <s v="PROLIA"/>
    <x v="12"/>
    <x v="18"/>
    <x v="0"/>
    <x v="1"/>
    <x v="2"/>
    <s v="SIN INFORMACION"/>
    <s v="VENTA"/>
    <d v="2018-05-24T00:00:00"/>
    <n v="1"/>
  </r>
  <r>
    <s v="SIN PROGRAMA"/>
    <s v="PROLIA"/>
    <x v="12"/>
    <x v="26"/>
    <x v="14"/>
    <x v="1"/>
    <x v="2"/>
    <s v="SIN INFORMACION"/>
    <s v="VENTA"/>
    <d v="2018-05-24T00:00:00"/>
    <n v="1"/>
  </r>
  <r>
    <s v="SIN PROGRAMA"/>
    <s v="PROLIA"/>
    <x v="12"/>
    <x v="26"/>
    <x v="14"/>
    <x v="1"/>
    <x v="2"/>
    <s v="SIN INFORMACION"/>
    <s v="VENTA"/>
    <d v="2018-05-24T00:00:00"/>
    <n v="1"/>
  </r>
  <r>
    <s v="SIN PROGRAMA"/>
    <s v="PROLIA"/>
    <x v="12"/>
    <x v="35"/>
    <x v="20"/>
    <x v="1"/>
    <x v="2"/>
    <s v="SIN INFORMACION"/>
    <s v="VENTA"/>
    <d v="2018-05-24T00:00:00"/>
    <n v="1"/>
  </r>
  <r>
    <s v="SIN PROGRAMA"/>
    <s v="PROLIA"/>
    <x v="12"/>
    <x v="54"/>
    <x v="0"/>
    <x v="1"/>
    <x v="2"/>
    <s v="SIN INFORMACION"/>
    <s v="VENTA"/>
    <d v="2018-05-24T00:00:00"/>
    <n v="1"/>
  </r>
  <r>
    <s v="SIN PROGRAMA"/>
    <s v="PROLIA"/>
    <x v="12"/>
    <x v="82"/>
    <x v="15"/>
    <x v="1"/>
    <x v="2"/>
    <s v="SIN INFORMACION"/>
    <s v="VENTA"/>
    <d v="2018-05-24T00:00:00"/>
    <n v="1"/>
  </r>
  <r>
    <s v="SIN PROGRAMA"/>
    <s v="PROLIA"/>
    <x v="12"/>
    <x v="43"/>
    <x v="23"/>
    <x v="1"/>
    <x v="2"/>
    <s v="SIN INFORMACION"/>
    <s v="VENTA"/>
    <d v="2018-05-24T00:00:00"/>
    <n v="1"/>
  </r>
  <r>
    <s v="SIN PROGRAMA"/>
    <s v="PROLIA"/>
    <x v="12"/>
    <x v="43"/>
    <x v="23"/>
    <x v="1"/>
    <x v="2"/>
    <s v="SIN INFORMACION"/>
    <s v="VENTA"/>
    <d v="2018-05-24T00:00:00"/>
    <n v="1"/>
  </r>
  <r>
    <s v="SIN PROGRAMA"/>
    <s v="PROLIA"/>
    <x v="12"/>
    <x v="28"/>
    <x v="16"/>
    <x v="2"/>
    <x v="45"/>
    <s v="SIN INFORMACION"/>
    <s v="VENTA"/>
    <d v="2018-05-24T00:00:00"/>
    <n v="1"/>
  </r>
  <r>
    <s v="SIN PROGRAMA"/>
    <s v="PROLIA"/>
    <x v="12"/>
    <x v="6"/>
    <x v="0"/>
    <x v="2"/>
    <x v="45"/>
    <s v="SIN INFORMACION"/>
    <s v="VENTA"/>
    <d v="2018-05-24T00:00:00"/>
    <n v="1"/>
  </r>
  <r>
    <s v="SIN PROGRAMA"/>
    <s v="PROLIA"/>
    <x v="12"/>
    <x v="6"/>
    <x v="0"/>
    <x v="2"/>
    <x v="45"/>
    <s v="SIN INFORMACION"/>
    <s v="VENTA"/>
    <d v="2018-05-24T00:00:00"/>
    <n v="1"/>
  </r>
  <r>
    <s v="SIN PROGRAMA"/>
    <s v="PROLIA"/>
    <x v="12"/>
    <x v="6"/>
    <x v="0"/>
    <x v="2"/>
    <x v="45"/>
    <s v="SIN INFORMACION"/>
    <s v="VENTA"/>
    <d v="2018-05-24T00:00:00"/>
    <n v="1"/>
  </r>
  <r>
    <s v="SIN PROGRAMA"/>
    <s v="PROLIA"/>
    <x v="12"/>
    <x v="6"/>
    <x v="0"/>
    <x v="2"/>
    <x v="45"/>
    <s v="SIN INFORMACION"/>
    <s v="VENTA"/>
    <d v="2018-05-24T00:00:00"/>
    <n v="1"/>
  </r>
  <r>
    <s v="SIN PROGRAMA"/>
    <s v="PROLIA"/>
    <x v="12"/>
    <x v="6"/>
    <x v="0"/>
    <x v="2"/>
    <x v="45"/>
    <s v="SIN INFORMACION"/>
    <s v="VENTA"/>
    <d v="2018-05-24T00:00:00"/>
    <n v="1"/>
  </r>
  <r>
    <s v="SIN PROGRAMA"/>
    <s v="PROLIA"/>
    <x v="12"/>
    <x v="6"/>
    <x v="0"/>
    <x v="2"/>
    <x v="45"/>
    <s v="SIN INFORMACION"/>
    <s v="VENTA"/>
    <d v="2018-05-24T00:00:00"/>
    <n v="1"/>
  </r>
  <r>
    <s v="SIN PROGRAMA"/>
    <s v="PROLIA"/>
    <x v="12"/>
    <x v="6"/>
    <x v="0"/>
    <x v="2"/>
    <x v="45"/>
    <s v="SIN INFORMACION"/>
    <s v="VENTA"/>
    <d v="2018-05-24T00:00:00"/>
    <n v="1"/>
  </r>
  <r>
    <s v="SIN PROGRAMA"/>
    <s v="PROLIA"/>
    <x v="12"/>
    <x v="6"/>
    <x v="0"/>
    <x v="2"/>
    <x v="45"/>
    <s v="SIN INFORMACION"/>
    <s v="VENTA"/>
    <d v="2018-05-24T00:00:00"/>
    <n v="1"/>
  </r>
  <r>
    <s v="SIN PROGRAMA"/>
    <s v="PROLIA"/>
    <x v="12"/>
    <x v="40"/>
    <x v="5"/>
    <x v="2"/>
    <x v="31"/>
    <s v="SIN INFORMACION"/>
    <s v="VENTA"/>
    <d v="2018-05-24T00:00:00"/>
    <n v="1"/>
  </r>
  <r>
    <s v="SIN PROGRAMA"/>
    <s v="PROLIA"/>
    <x v="12"/>
    <x v="40"/>
    <x v="5"/>
    <x v="1"/>
    <x v="2"/>
    <s v="SIN INFORMACION"/>
    <s v="VENTA"/>
    <d v="2018-05-24T00:00:00"/>
    <n v="1"/>
  </r>
  <r>
    <s v="SIN PROGRAMA"/>
    <s v="PROLIA"/>
    <x v="12"/>
    <x v="12"/>
    <x v="5"/>
    <x v="2"/>
    <x v="31"/>
    <s v="SIN INFORMACION"/>
    <s v="VENTA"/>
    <d v="2018-05-24T00:00:00"/>
    <n v="1"/>
  </r>
  <r>
    <s v="SIN PROGRAMA"/>
    <s v="PROLIA"/>
    <x v="12"/>
    <x v="12"/>
    <x v="5"/>
    <x v="2"/>
    <x v="95"/>
    <s v="SIN INFORMACION"/>
    <s v="VENTA"/>
    <d v="2018-05-24T00:00:00"/>
    <n v="1"/>
  </r>
  <r>
    <s v="SIN PROGRAMA"/>
    <s v="PROLIA"/>
    <x v="12"/>
    <x v="12"/>
    <x v="5"/>
    <x v="1"/>
    <x v="2"/>
    <s v="SIN INFORMACION"/>
    <s v="VENTA"/>
    <d v="2018-05-24T00:00:00"/>
    <n v="1"/>
  </r>
  <r>
    <s v="SIN PROGRAMA"/>
    <s v="PROLIA"/>
    <x v="12"/>
    <x v="12"/>
    <x v="5"/>
    <x v="0"/>
    <x v="129"/>
    <s v="SIN INFORMACION"/>
    <s v="VENTA"/>
    <d v="2018-05-24T00:00:00"/>
    <n v="1"/>
  </r>
  <r>
    <s v="SIN PROGRAMA"/>
    <s v="PROLIA"/>
    <x v="12"/>
    <x v="27"/>
    <x v="15"/>
    <x v="2"/>
    <x v="95"/>
    <s v="SIN INFORMACION"/>
    <s v="VENTA"/>
    <d v="2018-05-24T00:00:00"/>
    <n v="1"/>
  </r>
  <r>
    <s v="SIN PROGRAMA"/>
    <s v="PROLIA"/>
    <x v="12"/>
    <x v="48"/>
    <x v="15"/>
    <x v="1"/>
    <x v="2"/>
    <s v="SIN INFORMACION"/>
    <s v="VENTA"/>
    <d v="2018-05-24T00:00:00"/>
    <n v="1"/>
  </r>
  <r>
    <s v="SIN PROGRAMA"/>
    <s v="PROLIA"/>
    <x v="12"/>
    <x v="49"/>
    <x v="1"/>
    <x v="1"/>
    <x v="17"/>
    <s v="SIN INFORMACION"/>
    <s v="VENTA"/>
    <d v="2018-05-24T00:00:00"/>
    <n v="1"/>
  </r>
  <r>
    <s v="SIN PROGRAMA"/>
    <s v="PROLIA"/>
    <x v="12"/>
    <x v="50"/>
    <x v="0"/>
    <x v="2"/>
    <x v="45"/>
    <s v="SIN INFORMACION"/>
    <s v="VENTA"/>
    <d v="2018-05-24T00:00:00"/>
    <n v="1"/>
  </r>
  <r>
    <s v="SIN PROGRAMA"/>
    <s v="PROLIA"/>
    <x v="12"/>
    <x v="8"/>
    <x v="1"/>
    <x v="1"/>
    <x v="2"/>
    <s v="SIN INFORMACION"/>
    <s v="VENTA"/>
    <d v="2018-05-24T00:00:00"/>
    <n v="1"/>
  </r>
  <r>
    <s v="SIN PROGRAMA"/>
    <s v="PROLIA"/>
    <x v="12"/>
    <x v="71"/>
    <x v="2"/>
    <x v="1"/>
    <x v="2"/>
    <s v="SIN INFORMACION"/>
    <s v="VENTA"/>
    <d v="2018-05-24T00:00:00"/>
    <n v="1"/>
  </r>
  <r>
    <s v="SIN PROGRAMA"/>
    <s v="PROLIA"/>
    <x v="12"/>
    <x v="25"/>
    <x v="13"/>
    <x v="1"/>
    <x v="2"/>
    <s v="SIN INFORMACION"/>
    <s v="VENTA"/>
    <d v="2018-05-24T00:00:00"/>
    <n v="1"/>
  </r>
  <r>
    <s v="SIN PROGRAMA"/>
    <s v="PROLIA"/>
    <x v="12"/>
    <x v="44"/>
    <x v="13"/>
    <x v="1"/>
    <x v="2"/>
    <s v="SIN INFORMACION"/>
    <s v="VENTA"/>
    <d v="2018-05-24T00:00:00"/>
    <n v="1"/>
  </r>
  <r>
    <s v="SIN PROGRAMA"/>
    <s v="PROLIA"/>
    <x v="12"/>
    <x v="67"/>
    <x v="13"/>
    <x v="2"/>
    <x v="31"/>
    <s v="SIN INFORMACION"/>
    <s v="VENTA"/>
    <d v="2018-05-24T00:00:00"/>
    <n v="1"/>
  </r>
  <r>
    <s v="SIN PROGRAMA"/>
    <s v="PROLIA"/>
    <x v="12"/>
    <x v="38"/>
    <x v="21"/>
    <x v="2"/>
    <x v="31"/>
    <s v="SIN INFORMACION"/>
    <s v="VENTA"/>
    <d v="2018-05-24T00:00:00"/>
    <n v="1"/>
  </r>
  <r>
    <s v="SIN PROGRAMA"/>
    <s v="PROLIA"/>
    <x v="12"/>
    <x v="38"/>
    <x v="21"/>
    <x v="2"/>
    <x v="31"/>
    <s v="SIN INFORMACION"/>
    <s v="VENTA"/>
    <d v="2018-05-24T00:00:00"/>
    <n v="1"/>
  </r>
  <r>
    <s v="SIN PROGRAMA"/>
    <s v="PROLIA"/>
    <x v="12"/>
    <x v="63"/>
    <x v="28"/>
    <x v="1"/>
    <x v="2"/>
    <s v="SIN INFORMACION"/>
    <s v="VENTA"/>
    <d v="2018-05-24T00:00:00"/>
    <n v="1"/>
  </r>
  <r>
    <s v="SIN PROGRAMA"/>
    <s v="PROLIA"/>
    <x v="12"/>
    <x v="10"/>
    <x v="0"/>
    <x v="1"/>
    <x v="2"/>
    <s v="SIN INFORMACION"/>
    <s v="VENTA"/>
    <d v="2018-05-24T00:00:00"/>
    <n v="1"/>
  </r>
  <r>
    <s v="SIN PROGRAMA"/>
    <s v="PROLIA"/>
    <x v="12"/>
    <x v="51"/>
    <x v="0"/>
    <x v="1"/>
    <x v="2"/>
    <s v="SIN INFORMACION"/>
    <s v="VENTA"/>
    <d v="2018-05-24T00:00:00"/>
    <n v="1"/>
  </r>
  <r>
    <s v="SIN PROGRAMA"/>
    <s v="PROLIA"/>
    <x v="12"/>
    <x v="7"/>
    <x v="3"/>
    <x v="1"/>
    <x v="2"/>
    <s v="SIN INFORMACION"/>
    <s v="VENTA"/>
    <d v="2018-05-24T00:00:00"/>
    <n v="1"/>
  </r>
  <r>
    <s v="SIN PROGRAMA"/>
    <s v="PROLIA"/>
    <x v="12"/>
    <x v="16"/>
    <x v="7"/>
    <x v="2"/>
    <x v="31"/>
    <s v="SIN INFORMACION"/>
    <s v="VENTA"/>
    <d v="2018-05-24T00:00:00"/>
    <n v="1"/>
  </r>
  <r>
    <s v="SIN PROGRAMA"/>
    <s v="PROLIA"/>
    <x v="12"/>
    <x v="58"/>
    <x v="24"/>
    <x v="2"/>
    <x v="31"/>
    <s v="SIN INFORMACION"/>
    <s v="VENTA"/>
    <d v="2018-05-24T00:00:00"/>
    <n v="1"/>
  </r>
  <r>
    <s v="SIN PROGRAMA"/>
    <s v="PROLIA"/>
    <x v="12"/>
    <x v="58"/>
    <x v="24"/>
    <x v="1"/>
    <x v="2"/>
    <s v="SIN INFORMACION"/>
    <s v="VENTA"/>
    <d v="2018-05-24T00:00:00"/>
    <n v="1"/>
  </r>
  <r>
    <s v="SIN PROGRAMA"/>
    <s v="PROLIA"/>
    <x v="12"/>
    <x v="19"/>
    <x v="9"/>
    <x v="1"/>
    <x v="2"/>
    <s v="SIN INFORMACION"/>
    <s v="VENTA"/>
    <d v="2018-05-24T00:00:00"/>
    <n v="1"/>
  </r>
  <r>
    <s v="SIN PROGRAMA"/>
    <s v="PROLIA"/>
    <x v="12"/>
    <x v="70"/>
    <x v="6"/>
    <x v="1"/>
    <x v="2"/>
    <s v="SIN INFORMACION"/>
    <s v="VENTA"/>
    <d v="2018-05-24T00:00:00"/>
    <n v="1"/>
  </r>
  <r>
    <s v="SIN PROGRAMA"/>
    <s v="PROLIA"/>
    <x v="12"/>
    <x v="0"/>
    <x v="0"/>
    <x v="2"/>
    <x v="12"/>
    <s v="SIN INFORMACION"/>
    <s v="VENTA"/>
    <d v="2018-05-24T00:00:00"/>
    <n v="1"/>
  </r>
  <r>
    <s v="SIN PROGRAMA"/>
    <s v="PROLIA"/>
    <x v="12"/>
    <x v="0"/>
    <x v="0"/>
    <x v="2"/>
    <x v="45"/>
    <s v="SIN INFORMACION"/>
    <s v="VENTA"/>
    <d v="2018-05-24T00:00:00"/>
    <n v="1"/>
  </r>
  <r>
    <s v="SIN PROGRAMA"/>
    <s v="PROLIA"/>
    <x v="12"/>
    <x v="0"/>
    <x v="0"/>
    <x v="1"/>
    <x v="2"/>
    <s v="SIN INFORMACION"/>
    <s v="VENTA"/>
    <d v="2018-05-24T00:00:00"/>
    <n v="1"/>
  </r>
  <r>
    <s v="SIN PROGRAMA"/>
    <s v="PROLIA"/>
    <x v="12"/>
    <x v="47"/>
    <x v="24"/>
    <x v="1"/>
    <x v="2"/>
    <s v="SIN INFORMACION"/>
    <s v="VENTA"/>
    <d v="2018-05-24T00:00:00"/>
    <n v="1"/>
  </r>
  <r>
    <s v="SIN PROGRAMA"/>
    <s v="PROLIA"/>
    <x v="12"/>
    <x v="59"/>
    <x v="26"/>
    <x v="1"/>
    <x v="2"/>
    <s v="SIN INFORMACION"/>
    <s v="VENTA"/>
    <d v="2018-05-24T00:00:00"/>
    <n v="1"/>
  </r>
  <r>
    <s v="SIN PROGRAMA"/>
    <s v="PROLIA"/>
    <x v="12"/>
    <x v="59"/>
    <x v="26"/>
    <x v="1"/>
    <x v="2"/>
    <s v="SIN INFORMACION"/>
    <s v="VENTA"/>
    <d v="2018-05-24T00:00:00"/>
    <n v="1"/>
  </r>
  <r>
    <s v="SIN PROGRAMA"/>
    <s v="PROLIA"/>
    <x v="12"/>
    <x v="55"/>
    <x v="0"/>
    <x v="2"/>
    <x v="12"/>
    <s v="SIN INFORMACION"/>
    <s v="VENTA"/>
    <d v="2018-05-24T00:00:00"/>
    <n v="1"/>
  </r>
  <r>
    <s v="SIN PROGRAMA"/>
    <s v="PROLIA"/>
    <x v="12"/>
    <x v="34"/>
    <x v="19"/>
    <x v="1"/>
    <x v="2"/>
    <s v="SIN INFORMACION"/>
    <s v="VENTA"/>
    <d v="2018-05-24T00:00:00"/>
    <n v="1"/>
  </r>
  <r>
    <s v="CON PROGRAMA"/>
    <s v="PROLIA"/>
    <x v="12"/>
    <x v="14"/>
    <x v="1"/>
    <x v="1"/>
    <x v="17"/>
    <s v="YEMHA MORENO CARLOS HAIDAR"/>
    <s v="VENTA"/>
    <d v="2018-05-24T00:00:00"/>
    <n v="1"/>
  </r>
  <r>
    <s v="CON PROGRAMA"/>
    <s v="PROLIA"/>
    <x v="12"/>
    <x v="6"/>
    <x v="0"/>
    <x v="1"/>
    <x v="17"/>
    <s v="SIN INFORMACION"/>
    <s v="VENTA"/>
    <d v="2018-05-24T00:00:00"/>
    <n v="1"/>
  </r>
  <r>
    <s v="CON PROGRAMA"/>
    <s v="PROLIA"/>
    <x v="12"/>
    <x v="6"/>
    <x v="0"/>
    <x v="1"/>
    <x v="17"/>
    <s v="MENDEZ GERARDO"/>
    <s v="VENTA"/>
    <d v="2018-05-24T00:00:00"/>
    <n v="1"/>
  </r>
  <r>
    <s v="CON PROGRAMA"/>
    <s v="PROLIA"/>
    <x v="12"/>
    <x v="6"/>
    <x v="0"/>
    <x v="1"/>
    <x v="17"/>
    <s v="BRUGADA MOLINA ROBERTO"/>
    <s v="VENTA"/>
    <d v="2018-05-24T00:00:00"/>
    <n v="1"/>
  </r>
  <r>
    <s v="CON PROGRAMA"/>
    <s v="PROLIA"/>
    <x v="12"/>
    <x v="6"/>
    <x v="0"/>
    <x v="1"/>
    <x v="17"/>
    <s v="FERNANDEZ VANESSA ROCIO"/>
    <s v="VENTA"/>
    <d v="2018-05-24T00:00:00"/>
    <n v="1"/>
  </r>
  <r>
    <s v="CON PROGRAMA"/>
    <s v="PROLIA"/>
    <x v="12"/>
    <x v="40"/>
    <x v="5"/>
    <x v="1"/>
    <x v="17"/>
    <s v="SIN INFORMACION"/>
    <s v="VENTA"/>
    <d v="2018-05-24T00:00:00"/>
    <n v="1"/>
  </r>
  <r>
    <s v="CON PROGRAMA"/>
    <s v="PROLIA"/>
    <x v="12"/>
    <x v="40"/>
    <x v="5"/>
    <x v="1"/>
    <x v="17"/>
    <s v="VIDRIO VELAZQUEZ MARICELA"/>
    <s v="VENTA"/>
    <d v="2018-05-24T00:00:00"/>
    <n v="1"/>
  </r>
  <r>
    <s v="CON PROGRAMA"/>
    <s v="PROLIA"/>
    <x v="12"/>
    <x v="12"/>
    <x v="5"/>
    <x v="1"/>
    <x v="17"/>
    <s v="SIN INFORMACION"/>
    <s v="VENTA"/>
    <d v="2018-05-24T00:00:00"/>
    <n v="1"/>
  </r>
  <r>
    <s v="CON PROGRAMA"/>
    <s v="PROLIA"/>
    <x v="12"/>
    <x v="12"/>
    <x v="5"/>
    <x v="1"/>
    <x v="17"/>
    <s v="DE LA PEÑA RODRIGUEZ MARIA DEL PILAR"/>
    <s v="VENTA"/>
    <d v="2018-05-24T00:00:00"/>
    <n v="1"/>
  </r>
  <r>
    <s v="CON PROGRAMA"/>
    <s v="PROLIA"/>
    <x v="12"/>
    <x v="50"/>
    <x v="0"/>
    <x v="1"/>
    <x v="17"/>
    <s v="SIN INFORMACION"/>
    <s v="VENTA"/>
    <d v="2018-05-24T00:00:00"/>
    <n v="1"/>
  </r>
  <r>
    <s v="CON PROGRAMA"/>
    <s v="PROLIA"/>
    <x v="12"/>
    <x v="25"/>
    <x v="13"/>
    <x v="1"/>
    <x v="17"/>
    <s v="MATA RAUL"/>
    <s v="VENTA"/>
    <d v="2018-05-24T00:00:00"/>
    <n v="1"/>
  </r>
  <r>
    <s v="CON PROGRAMA"/>
    <s v="PROLIA"/>
    <x v="12"/>
    <x v="25"/>
    <x v="13"/>
    <x v="1"/>
    <x v="17"/>
    <s v="DAVILA ROMERO JULIO CESAR"/>
    <s v="VENTA"/>
    <d v="2018-05-24T00:00:00"/>
    <n v="1"/>
  </r>
  <r>
    <s v="CON PROGRAMA"/>
    <s v="PROLIA"/>
    <x v="12"/>
    <x v="36"/>
    <x v="21"/>
    <x v="1"/>
    <x v="17"/>
    <s v="BRETON MORA FERNANDO"/>
    <s v="VENTA"/>
    <d v="2018-05-24T00:00:00"/>
    <n v="1"/>
  </r>
  <r>
    <s v="CON PROGRAMA"/>
    <s v="PROLIA"/>
    <x v="12"/>
    <x v="23"/>
    <x v="3"/>
    <x v="1"/>
    <x v="17"/>
    <s v="PIMENTEL MORALES AARON"/>
    <s v="VENTA"/>
    <d v="2018-05-24T00:00:00"/>
    <n v="1"/>
  </r>
  <r>
    <s v="CON PROGRAMA"/>
    <s v="PROLIA"/>
    <x v="12"/>
    <x v="16"/>
    <x v="7"/>
    <x v="1"/>
    <x v="17"/>
    <s v="HERRERA JUAN BOSCO"/>
    <s v="VENTA"/>
    <d v="2018-05-24T00:00:00"/>
    <n v="1"/>
  </r>
  <r>
    <s v="CON PROGRAMA"/>
    <s v="PROLIA"/>
    <x v="12"/>
    <x v="58"/>
    <x v="24"/>
    <x v="1"/>
    <x v="17"/>
    <s v="GUERRERO FRANCISCO ISRAEL"/>
    <s v="VENTA"/>
    <d v="2018-05-24T00:00:00"/>
    <n v="1"/>
  </r>
  <r>
    <s v="CON PROGRAMA"/>
    <s v="PROLIA"/>
    <x v="12"/>
    <x v="17"/>
    <x v="8"/>
    <x v="1"/>
    <x v="17"/>
    <s v="BENITEZ GREGORIO RAFAEL"/>
    <s v="VENTA"/>
    <d v="2018-05-24T00:00:00"/>
    <n v="1"/>
  </r>
  <r>
    <s v="CON PROGRAMA"/>
    <s v="PROLIA"/>
    <x v="12"/>
    <x v="56"/>
    <x v="0"/>
    <x v="1"/>
    <x v="17"/>
    <s v="TORRES ELBERT"/>
    <s v="VENTA"/>
    <d v="2018-05-24T00:00:00"/>
    <n v="1"/>
  </r>
  <r>
    <s v="CON PROGRAMA"/>
    <s v="PROLIA"/>
    <x v="12"/>
    <x v="87"/>
    <x v="12"/>
    <x v="1"/>
    <x v="17"/>
    <s v="LINARES EMMA ESTELA"/>
    <s v="VENTA"/>
    <d v="2018-05-24T00:00:00"/>
    <n v="1"/>
  </r>
  <r>
    <s v="SIN PROGRAMA"/>
    <s v="PROLIA"/>
    <x v="12"/>
    <x v="68"/>
    <x v="0"/>
    <x v="2"/>
    <x v="41"/>
    <s v="SIN INFORMACION"/>
    <s v="VENTA"/>
    <d v="2018-05-25T00:00:00"/>
    <n v="1"/>
  </r>
  <r>
    <s v="SIN PROGRAMA"/>
    <s v="PROLIA"/>
    <x v="12"/>
    <x v="68"/>
    <x v="0"/>
    <x v="2"/>
    <x v="41"/>
    <s v="SIN INFORMACION"/>
    <s v="VENTA"/>
    <d v="2018-05-25T00:00:00"/>
    <n v="1"/>
  </r>
  <r>
    <s v="SIN PROGRAMA"/>
    <s v="PROLIA"/>
    <x v="12"/>
    <x v="68"/>
    <x v="0"/>
    <x v="2"/>
    <x v="41"/>
    <s v="SIN INFORMACION"/>
    <s v="VENTA"/>
    <d v="2018-05-25T00:00:00"/>
    <n v="1"/>
  </r>
  <r>
    <s v="SIN PROGRAMA"/>
    <s v="PROLIA"/>
    <x v="12"/>
    <x v="20"/>
    <x v="10"/>
    <x v="1"/>
    <x v="2"/>
    <s v="SIN INFORMACION"/>
    <s v="VENTA"/>
    <d v="2018-05-25T00:00:00"/>
    <n v="1"/>
  </r>
  <r>
    <s v="SIN PROGRAMA"/>
    <s v="PROLIA"/>
    <x v="12"/>
    <x v="82"/>
    <x v="15"/>
    <x v="1"/>
    <x v="2"/>
    <s v="SIN INFORMACION"/>
    <s v="VENTA"/>
    <d v="2018-05-25T00:00:00"/>
    <n v="1"/>
  </r>
  <r>
    <s v="SIN PROGRAMA"/>
    <s v="PROLIA"/>
    <x v="12"/>
    <x v="5"/>
    <x v="2"/>
    <x v="1"/>
    <x v="2"/>
    <s v="SIN INFORMACION"/>
    <s v="VENTA"/>
    <d v="2018-05-25T00:00:00"/>
    <n v="1"/>
  </r>
  <r>
    <s v="SIN PROGRAMA"/>
    <s v="PROLIA"/>
    <x v="12"/>
    <x v="6"/>
    <x v="0"/>
    <x v="2"/>
    <x v="44"/>
    <s v="COMELLAS KIRKERUP LUCIA"/>
    <s v="VENTA"/>
    <d v="2018-05-25T00:00:00"/>
    <n v="1"/>
  </r>
  <r>
    <s v="SIN PROGRAMA"/>
    <s v="PROLIA"/>
    <x v="12"/>
    <x v="6"/>
    <x v="0"/>
    <x v="2"/>
    <x v="45"/>
    <s v="SIN INFORMACION"/>
    <s v="VENTA"/>
    <d v="2018-05-25T00:00:00"/>
    <n v="1"/>
  </r>
  <r>
    <s v="SIN PROGRAMA"/>
    <s v="PROLIA"/>
    <x v="12"/>
    <x v="66"/>
    <x v="5"/>
    <x v="1"/>
    <x v="2"/>
    <s v="SIN INFORMACION"/>
    <s v="VENTA"/>
    <d v="2018-05-25T00:00:00"/>
    <n v="1"/>
  </r>
  <r>
    <s v="SIN PROGRAMA"/>
    <s v="PROLIA"/>
    <x v="12"/>
    <x v="12"/>
    <x v="5"/>
    <x v="1"/>
    <x v="2"/>
    <s v="SIN INFORMACION"/>
    <s v="VENTA"/>
    <d v="2018-05-25T00:00:00"/>
    <n v="1"/>
  </r>
  <r>
    <s v="SIN PROGRAMA"/>
    <s v="PROLIA"/>
    <x v="12"/>
    <x v="12"/>
    <x v="5"/>
    <x v="1"/>
    <x v="2"/>
    <s v="SIN INFORMACION"/>
    <s v="VENTA"/>
    <d v="2018-05-25T00:00:00"/>
    <n v="1"/>
  </r>
  <r>
    <s v="SIN PROGRAMA"/>
    <s v="PROLIA"/>
    <x v="12"/>
    <x v="48"/>
    <x v="15"/>
    <x v="1"/>
    <x v="2"/>
    <s v="SIN INFORMACION"/>
    <s v="VENTA"/>
    <d v="2018-05-25T00:00:00"/>
    <n v="1"/>
  </r>
  <r>
    <s v="SIN PROGRAMA"/>
    <s v="PROLIA"/>
    <x v="12"/>
    <x v="49"/>
    <x v="1"/>
    <x v="1"/>
    <x v="17"/>
    <s v="CENTENO LOPEZ JOSE RAMON"/>
    <s v="VENTA"/>
    <d v="2018-05-25T00:00:00"/>
    <n v="1"/>
  </r>
  <r>
    <s v="SIN PROGRAMA"/>
    <s v="PROLIA"/>
    <x v="12"/>
    <x v="2"/>
    <x v="1"/>
    <x v="1"/>
    <x v="2"/>
    <s v="SIN INFORMACION"/>
    <s v="VENTA"/>
    <d v="2018-05-25T00:00:00"/>
    <n v="1"/>
  </r>
  <r>
    <s v="SIN PROGRAMA"/>
    <s v="PROLIA"/>
    <x v="12"/>
    <x v="13"/>
    <x v="0"/>
    <x v="1"/>
    <x v="2"/>
    <s v="SIN INFORMACION"/>
    <s v="VENTA"/>
    <d v="2018-05-25T00:00:00"/>
    <n v="1"/>
  </r>
  <r>
    <s v="SIN PROGRAMA"/>
    <s v="PROLIA"/>
    <x v="12"/>
    <x v="71"/>
    <x v="2"/>
    <x v="1"/>
    <x v="2"/>
    <s v="SIN INFORMACION"/>
    <s v="VENTA"/>
    <d v="2018-05-25T00:00:00"/>
    <n v="1"/>
  </r>
  <r>
    <s v="SIN PROGRAMA"/>
    <s v="PROLIA"/>
    <x v="12"/>
    <x v="77"/>
    <x v="11"/>
    <x v="1"/>
    <x v="2"/>
    <s v="SIN INFORMACION"/>
    <s v="VENTA"/>
    <d v="2018-05-25T00:00:00"/>
    <n v="1"/>
  </r>
  <r>
    <s v="SIN PROGRAMA"/>
    <s v="PROLIA"/>
    <x v="12"/>
    <x v="15"/>
    <x v="6"/>
    <x v="1"/>
    <x v="2"/>
    <s v="SIN INFORMACION"/>
    <s v="VENTA"/>
    <d v="2018-05-25T00:00:00"/>
    <n v="1"/>
  </r>
  <r>
    <s v="SIN PROGRAMA"/>
    <s v="PROLIA"/>
    <x v="12"/>
    <x v="15"/>
    <x v="6"/>
    <x v="1"/>
    <x v="2"/>
    <s v="SIN INFORMACION"/>
    <s v="VENTA"/>
    <d v="2018-05-25T00:00:00"/>
    <n v="1"/>
  </r>
  <r>
    <s v="SIN PROGRAMA"/>
    <s v="PROLIA"/>
    <x v="12"/>
    <x v="15"/>
    <x v="6"/>
    <x v="1"/>
    <x v="2"/>
    <s v="SIN INFORMACION"/>
    <s v="VENTA"/>
    <d v="2018-05-25T00:00:00"/>
    <n v="1"/>
  </r>
  <r>
    <s v="SIN PROGRAMA"/>
    <s v="PROLIA"/>
    <x v="12"/>
    <x v="25"/>
    <x v="13"/>
    <x v="1"/>
    <x v="2"/>
    <s v="SIN INFORMACION"/>
    <s v="VENTA"/>
    <d v="2018-05-25T00:00:00"/>
    <n v="1"/>
  </r>
  <r>
    <s v="SIN PROGRAMA"/>
    <s v="PROLIA"/>
    <x v="12"/>
    <x v="10"/>
    <x v="0"/>
    <x v="1"/>
    <x v="2"/>
    <s v="SIN INFORMACION"/>
    <s v="VENTA"/>
    <d v="2018-05-25T00:00:00"/>
    <n v="1"/>
  </r>
  <r>
    <s v="SIN PROGRAMA"/>
    <s v="PROLIA"/>
    <x v="12"/>
    <x v="16"/>
    <x v="7"/>
    <x v="1"/>
    <x v="2"/>
    <s v="SIN INFORMACION"/>
    <s v="VENTA"/>
    <d v="2018-05-25T00:00:00"/>
    <n v="1"/>
  </r>
  <r>
    <s v="SIN PROGRAMA"/>
    <s v="PROLIA"/>
    <x v="12"/>
    <x v="19"/>
    <x v="9"/>
    <x v="1"/>
    <x v="2"/>
    <s v="SIN INFORMACION"/>
    <s v="VENTA"/>
    <d v="2018-05-25T00:00:00"/>
    <n v="1"/>
  </r>
  <r>
    <s v="SIN PROGRAMA"/>
    <s v="PROLIA"/>
    <x v="12"/>
    <x v="19"/>
    <x v="9"/>
    <x v="1"/>
    <x v="2"/>
    <s v="SIN INFORMACION"/>
    <s v="VENTA"/>
    <d v="2018-05-25T00:00:00"/>
    <n v="1"/>
  </r>
  <r>
    <s v="SIN PROGRAMA"/>
    <s v="PROLIA"/>
    <x v="12"/>
    <x v="19"/>
    <x v="9"/>
    <x v="1"/>
    <x v="2"/>
    <s v="SIN INFORMACION"/>
    <s v="VENTA"/>
    <d v="2018-05-25T00:00:00"/>
    <n v="1"/>
  </r>
  <r>
    <s v="SIN PROGRAMA"/>
    <s v="PROLIA"/>
    <x v="12"/>
    <x v="17"/>
    <x v="8"/>
    <x v="1"/>
    <x v="17"/>
    <s v="SANDOVAL VICTOR"/>
    <s v="VENTA"/>
    <d v="2018-05-25T00:00:00"/>
    <n v="1"/>
  </r>
  <r>
    <s v="SIN PROGRAMA"/>
    <s v="PROLIA"/>
    <x v="12"/>
    <x v="42"/>
    <x v="0"/>
    <x v="1"/>
    <x v="2"/>
    <s v="SIN INFORMACION"/>
    <s v="VENTA"/>
    <d v="2018-05-25T00:00:00"/>
    <n v="1"/>
  </r>
  <r>
    <s v="SIN PROGRAMA"/>
    <s v="PROLIA"/>
    <x v="12"/>
    <x v="46"/>
    <x v="8"/>
    <x v="0"/>
    <x v="130"/>
    <s v="SIN INFORMACION"/>
    <s v="VENTA"/>
    <d v="2018-05-25T00:00:00"/>
    <n v="1"/>
  </r>
  <r>
    <s v="SIN PROGRAMA"/>
    <s v="PROLIA"/>
    <x v="12"/>
    <x v="52"/>
    <x v="25"/>
    <x v="1"/>
    <x v="2"/>
    <s v="SIN INFORMACION"/>
    <s v="VENTA"/>
    <d v="2018-05-25T00:00:00"/>
    <n v="1"/>
  </r>
  <r>
    <s v="SIN PROGRAMA"/>
    <s v="PROLIA"/>
    <x v="12"/>
    <x v="52"/>
    <x v="25"/>
    <x v="1"/>
    <x v="2"/>
    <s v="SIN INFORMACION"/>
    <s v="VENTA"/>
    <d v="2018-05-25T00:00:00"/>
    <n v="1"/>
  </r>
  <r>
    <s v="SIN PROGRAMA"/>
    <s v="PROLIA"/>
    <x v="12"/>
    <x v="85"/>
    <x v="21"/>
    <x v="1"/>
    <x v="2"/>
    <s v="SIN INFORMACION"/>
    <s v="VENTA"/>
    <d v="2018-05-25T00:00:00"/>
    <n v="1"/>
  </r>
  <r>
    <s v="SIN PROGRAMA"/>
    <s v="PROLIA"/>
    <x v="12"/>
    <x v="37"/>
    <x v="22"/>
    <x v="0"/>
    <x v="124"/>
    <s v="HOSPITAL CONCORDIA"/>
    <s v="VENTA"/>
    <d v="2018-05-25T00:00:00"/>
    <n v="1"/>
  </r>
  <r>
    <s v="SIN PROGRAMA"/>
    <s v="PROLIA"/>
    <x v="12"/>
    <x v="59"/>
    <x v="26"/>
    <x v="1"/>
    <x v="2"/>
    <s v="SIN INFORMACION"/>
    <s v="VENTA"/>
    <d v="2018-05-25T00:00:00"/>
    <n v="1"/>
  </r>
  <r>
    <s v="CON PROGRAMA"/>
    <s v="PROLIA"/>
    <x v="12"/>
    <x v="28"/>
    <x v="16"/>
    <x v="1"/>
    <x v="17"/>
    <s v="VILLA ESPINOSA LUIS ALBERTO"/>
    <s v="VENTA"/>
    <d v="2018-05-25T00:00:00"/>
    <n v="1"/>
  </r>
  <r>
    <s v="CON PROGRAMA"/>
    <s v="PROLIA"/>
    <x v="12"/>
    <x v="5"/>
    <x v="2"/>
    <x v="1"/>
    <x v="17"/>
    <s v="SIN INFORMACION"/>
    <s v="VENTA"/>
    <d v="2018-05-25T00:00:00"/>
    <n v="1"/>
  </r>
  <r>
    <s v="CON PROGRAMA"/>
    <s v="PROLIA"/>
    <x v="12"/>
    <x v="5"/>
    <x v="2"/>
    <x v="1"/>
    <x v="17"/>
    <s v="SIN INFORMACION"/>
    <s v="VENTA"/>
    <d v="2018-05-25T00:00:00"/>
    <n v="1"/>
  </r>
  <r>
    <s v="CON PROGRAMA"/>
    <s v="PROLIA"/>
    <x v="12"/>
    <x v="3"/>
    <x v="0"/>
    <x v="1"/>
    <x v="17"/>
    <s v="MORALES JOSE TRINIDAD HECTOR"/>
    <s v="VENTA"/>
    <d v="2018-05-25T00:00:00"/>
    <n v="1"/>
  </r>
  <r>
    <s v="CON PROGRAMA"/>
    <s v="PROLIA"/>
    <x v="12"/>
    <x v="66"/>
    <x v="5"/>
    <x v="1"/>
    <x v="17"/>
    <s v="HUERTA JOSE MIGUEL"/>
    <s v="VENTA"/>
    <d v="2018-05-25T00:00:00"/>
    <n v="1"/>
  </r>
  <r>
    <s v="CON PROGRAMA"/>
    <s v="PROLIA"/>
    <x v="12"/>
    <x v="12"/>
    <x v="5"/>
    <x v="1"/>
    <x v="17"/>
    <s v="LOPEZ LOPEZ SUSANA MARISELA"/>
    <s v="VENTA"/>
    <d v="2018-05-25T00:00:00"/>
    <n v="1"/>
  </r>
  <r>
    <s v="CON PROGRAMA"/>
    <s v="PROLIA"/>
    <x v="12"/>
    <x v="2"/>
    <x v="1"/>
    <x v="1"/>
    <x v="17"/>
    <s v="SIN INFORMACION"/>
    <s v="VENTA"/>
    <d v="2018-05-25T00:00:00"/>
    <n v="1"/>
  </r>
  <r>
    <s v="CON PROGRAMA"/>
    <s v="PROLIA"/>
    <x v="12"/>
    <x v="71"/>
    <x v="2"/>
    <x v="1"/>
    <x v="17"/>
    <s v="MARTINEZ VICTORIANO GASPAR"/>
    <s v="VENTA"/>
    <d v="2018-05-25T00:00:00"/>
    <n v="1"/>
  </r>
  <r>
    <s v="CON PROGRAMA"/>
    <s v="PROLIA"/>
    <x v="12"/>
    <x v="15"/>
    <x v="6"/>
    <x v="1"/>
    <x v="17"/>
    <s v="GOETTE JAIME MARIA MARTHA"/>
    <s v="VENTA"/>
    <d v="2018-05-25T00:00:00"/>
    <n v="1"/>
  </r>
  <r>
    <s v="CON PROGRAMA"/>
    <s v="PROLIA"/>
    <x v="12"/>
    <x v="62"/>
    <x v="27"/>
    <x v="1"/>
    <x v="17"/>
    <s v="RIVERA MARIA ANTONIA"/>
    <s v="VENTA"/>
    <d v="2018-05-25T00:00:00"/>
    <n v="1"/>
  </r>
  <r>
    <s v="CON PROGRAMA"/>
    <s v="PROLIA"/>
    <x v="12"/>
    <x v="72"/>
    <x v="0"/>
    <x v="1"/>
    <x v="17"/>
    <s v="MOTA MONDRAGON BLANCA ADELA"/>
    <s v="VENTA"/>
    <d v="2018-05-25T00:00:00"/>
    <n v="1"/>
  </r>
  <r>
    <s v="CON PROGRAMA"/>
    <s v="PROLIA"/>
    <x v="12"/>
    <x v="10"/>
    <x v="0"/>
    <x v="1"/>
    <x v="17"/>
    <s v="SIN INFORMACION"/>
    <s v="VENTA"/>
    <d v="2018-05-25T00:00:00"/>
    <n v="1"/>
  </r>
  <r>
    <s v="CON PROGRAMA"/>
    <s v="PROLIA"/>
    <x v="12"/>
    <x v="16"/>
    <x v="7"/>
    <x v="1"/>
    <x v="17"/>
    <s v="ZENTENO BARRIOS RAUL ERNESTO"/>
    <s v="VENTA"/>
    <d v="2018-05-25T00:00:00"/>
    <n v="1"/>
  </r>
  <r>
    <s v="CON PROGRAMA"/>
    <s v="PROLIA"/>
    <x v="12"/>
    <x v="17"/>
    <x v="8"/>
    <x v="1"/>
    <x v="17"/>
    <s v="VILLA BUELNA ROBERTO"/>
    <s v="VENTA"/>
    <d v="2018-05-25T00:00:00"/>
    <n v="1"/>
  </r>
  <r>
    <s v="CON PROGRAMA"/>
    <s v="PROLIA"/>
    <x v="12"/>
    <x v="17"/>
    <x v="8"/>
    <x v="1"/>
    <x v="17"/>
    <s v="CISNEROS RAFAEL ALFREDO"/>
    <s v="VENTA"/>
    <d v="2018-05-25T00:00:00"/>
    <n v="1"/>
  </r>
  <r>
    <s v="CON PROGRAMA"/>
    <s v="PROLIA"/>
    <x v="12"/>
    <x v="4"/>
    <x v="0"/>
    <x v="1"/>
    <x v="17"/>
    <s v="CISNEROS DREINHOFER FEDERICO ALFREDO"/>
    <s v="VENTA"/>
    <d v="2018-05-25T00:00:00"/>
    <n v="1"/>
  </r>
  <r>
    <s v="CON PROGRAMA"/>
    <s v="PROLIA"/>
    <x v="12"/>
    <x v="47"/>
    <x v="24"/>
    <x v="1"/>
    <x v="17"/>
    <s v="HERNANDEZ NORMA ELIZABETH"/>
    <s v="VENTA"/>
    <d v="2018-05-25T00:00:00"/>
    <n v="1"/>
  </r>
  <r>
    <s v="CON PROGRAMA"/>
    <s v="PROLIA"/>
    <x v="12"/>
    <x v="37"/>
    <x v="22"/>
    <x v="1"/>
    <x v="17"/>
    <s v="AGUILAR AGUSTIN"/>
    <s v="VENTA"/>
    <d v="2018-05-25T00:00:00"/>
    <n v="1"/>
  </r>
  <r>
    <s v="CON PROGRAMA"/>
    <s v="PROLIA"/>
    <x v="12"/>
    <x v="56"/>
    <x v="0"/>
    <x v="1"/>
    <x v="17"/>
    <s v="VAZQUEZ AYAX"/>
    <s v="VENTA"/>
    <d v="2018-05-25T00:00:00"/>
    <n v="1"/>
  </r>
  <r>
    <s v="CON PROGRAMA"/>
    <s v="PROLIA"/>
    <x v="12"/>
    <x v="56"/>
    <x v="0"/>
    <x v="1"/>
    <x v="17"/>
    <s v="REZA ALBARRAN ALFREDO ADOLFO"/>
    <s v="VENTA"/>
    <d v="2018-05-25T00:00:00"/>
    <n v="1"/>
  </r>
  <r>
    <s v="CON PROGRAMA"/>
    <s v="PROLIA"/>
    <x v="12"/>
    <x v="34"/>
    <x v="19"/>
    <x v="1"/>
    <x v="17"/>
    <s v="TOLOSA VILLEGAS MIGUEL"/>
    <s v="VENTA"/>
    <d v="2018-05-25T00:00:00"/>
    <n v="1"/>
  </r>
  <r>
    <s v="SIN PROGRAMA"/>
    <s v="PROLIA"/>
    <x v="12"/>
    <x v="26"/>
    <x v="14"/>
    <x v="1"/>
    <x v="2"/>
    <s v="SIN INFORMACION"/>
    <s v="VENTA"/>
    <d v="2018-05-26T00:00:00"/>
    <n v="1"/>
  </r>
  <r>
    <s v="SIN PROGRAMA"/>
    <s v="PROLIA"/>
    <x v="12"/>
    <x v="82"/>
    <x v="15"/>
    <x v="1"/>
    <x v="2"/>
    <s v="SIN INFORMACION"/>
    <s v="VENTA"/>
    <d v="2018-05-26T00:00:00"/>
    <n v="1"/>
  </r>
  <r>
    <s v="SIN PROGRAMA"/>
    <s v="PROLIA"/>
    <x v="12"/>
    <x v="82"/>
    <x v="15"/>
    <x v="0"/>
    <x v="131"/>
    <s v="SIN INFORMACION"/>
    <s v="VENTA"/>
    <d v="2018-05-26T00:00:00"/>
    <n v="1"/>
  </r>
  <r>
    <s v="SIN PROGRAMA"/>
    <s v="PROLIA"/>
    <x v="12"/>
    <x v="31"/>
    <x v="0"/>
    <x v="1"/>
    <x v="2"/>
    <s v="SIN INFORMACION"/>
    <s v="VENTA"/>
    <d v="2018-05-26T00:00:00"/>
    <n v="1"/>
  </r>
  <r>
    <s v="SIN PROGRAMA"/>
    <s v="PROLIA"/>
    <x v="12"/>
    <x v="43"/>
    <x v="23"/>
    <x v="1"/>
    <x v="2"/>
    <s v="SIN INFORMACION"/>
    <s v="VENTA"/>
    <d v="2018-05-26T00:00:00"/>
    <n v="1"/>
  </r>
  <r>
    <s v="SIN PROGRAMA"/>
    <s v="PROLIA"/>
    <x v="12"/>
    <x v="43"/>
    <x v="23"/>
    <x v="1"/>
    <x v="2"/>
    <s v="SIN INFORMACION"/>
    <s v="VENTA"/>
    <d v="2018-05-26T00:00:00"/>
    <n v="1"/>
  </r>
  <r>
    <s v="SIN PROGRAMA"/>
    <s v="PROLIA"/>
    <x v="12"/>
    <x v="43"/>
    <x v="23"/>
    <x v="0"/>
    <x v="132"/>
    <s v="SIN INFORMACION"/>
    <s v="VENTA"/>
    <d v="2018-05-26T00:00:00"/>
    <n v="1"/>
  </r>
  <r>
    <s v="SIN PROGRAMA"/>
    <s v="PROLIA"/>
    <x v="12"/>
    <x v="3"/>
    <x v="0"/>
    <x v="2"/>
    <x v="12"/>
    <s v="SIN INFORMACION"/>
    <s v="VENTA"/>
    <d v="2018-05-26T00:00:00"/>
    <n v="1"/>
  </r>
  <r>
    <s v="SIN PROGRAMA"/>
    <s v="PROLIA"/>
    <x v="12"/>
    <x v="40"/>
    <x v="5"/>
    <x v="2"/>
    <x v="27"/>
    <s v="SIN INFORMACION"/>
    <s v="VENTA"/>
    <d v="2018-05-26T00:00:00"/>
    <n v="1"/>
  </r>
  <r>
    <s v="SIN PROGRAMA"/>
    <s v="PROLIA"/>
    <x v="12"/>
    <x v="12"/>
    <x v="5"/>
    <x v="1"/>
    <x v="2"/>
    <s v="SIN INFORMACION"/>
    <s v="VENTA"/>
    <d v="2018-05-26T00:00:00"/>
    <n v="1"/>
  </r>
  <r>
    <s v="SIN PROGRAMA"/>
    <s v="PROLIA"/>
    <x v="12"/>
    <x v="48"/>
    <x v="15"/>
    <x v="1"/>
    <x v="2"/>
    <s v="SIN INFORMACION"/>
    <s v="VENTA"/>
    <d v="2018-05-26T00:00:00"/>
    <n v="1"/>
  </r>
  <r>
    <s v="SIN PROGRAMA"/>
    <s v="PROLIA"/>
    <x v="12"/>
    <x v="2"/>
    <x v="1"/>
    <x v="1"/>
    <x v="2"/>
    <s v="SIN INFORMACION"/>
    <s v="VENTA"/>
    <d v="2018-05-26T00:00:00"/>
    <n v="1"/>
  </r>
  <r>
    <s v="SIN PROGRAMA"/>
    <s v="PROLIA"/>
    <x v="12"/>
    <x v="2"/>
    <x v="1"/>
    <x v="1"/>
    <x v="2"/>
    <s v="SIN INFORMACION"/>
    <s v="VENTA"/>
    <d v="2018-05-26T00:00:00"/>
    <n v="1"/>
  </r>
  <r>
    <s v="SIN PROGRAMA"/>
    <s v="PROLIA"/>
    <x v="12"/>
    <x v="2"/>
    <x v="1"/>
    <x v="1"/>
    <x v="2"/>
    <s v="SIN INFORMACION"/>
    <s v="VENTA"/>
    <d v="2018-05-26T00:00:00"/>
    <n v="1"/>
  </r>
  <r>
    <s v="SIN PROGRAMA"/>
    <s v="PROLIA"/>
    <x v="12"/>
    <x v="13"/>
    <x v="0"/>
    <x v="2"/>
    <x v="31"/>
    <s v="SIN INFORMACION"/>
    <s v="VENTA"/>
    <d v="2018-05-26T00:00:00"/>
    <n v="1"/>
  </r>
  <r>
    <s v="SIN PROGRAMA"/>
    <s v="PROLIA"/>
    <x v="12"/>
    <x v="15"/>
    <x v="6"/>
    <x v="1"/>
    <x v="17"/>
    <s v="SIN INFORMACION"/>
    <s v="VENTA"/>
    <d v="2018-05-26T00:00:00"/>
    <n v="2"/>
  </r>
  <r>
    <s v="SIN PROGRAMA"/>
    <s v="PROLIA"/>
    <x v="12"/>
    <x v="25"/>
    <x v="13"/>
    <x v="2"/>
    <x v="5"/>
    <s v="MEJIA MARIO"/>
    <s v="VENTA"/>
    <d v="2018-05-26T00:00:00"/>
    <n v="1"/>
  </r>
  <r>
    <s v="SIN PROGRAMA"/>
    <s v="PROLIA"/>
    <x v="12"/>
    <x v="44"/>
    <x v="13"/>
    <x v="1"/>
    <x v="2"/>
    <s v="SIN INFORMACION"/>
    <s v="VENTA"/>
    <d v="2018-05-26T00:00:00"/>
    <n v="1"/>
  </r>
  <r>
    <s v="SIN PROGRAMA"/>
    <s v="PROLIA"/>
    <x v="12"/>
    <x v="44"/>
    <x v="13"/>
    <x v="1"/>
    <x v="2"/>
    <s v="SIN INFORMACION"/>
    <s v="VENTA"/>
    <d v="2018-05-26T00:00:00"/>
    <n v="1"/>
  </r>
  <r>
    <s v="SIN PROGRAMA"/>
    <s v="PROLIA"/>
    <x v="12"/>
    <x v="36"/>
    <x v="21"/>
    <x v="1"/>
    <x v="2"/>
    <s v="SIN INFORMACION"/>
    <s v="VENTA"/>
    <d v="2018-05-26T00:00:00"/>
    <n v="1"/>
  </r>
  <r>
    <s v="SIN PROGRAMA"/>
    <s v="PROLIA"/>
    <x v="12"/>
    <x v="63"/>
    <x v="28"/>
    <x v="1"/>
    <x v="2"/>
    <s v="SIN INFORMACION"/>
    <s v="VENTA"/>
    <d v="2018-05-26T00:00:00"/>
    <n v="1"/>
  </r>
  <r>
    <s v="SIN PROGRAMA"/>
    <s v="PROLIA"/>
    <x v="12"/>
    <x v="24"/>
    <x v="3"/>
    <x v="1"/>
    <x v="2"/>
    <s v="SIN INFORMACION"/>
    <s v="VENTA"/>
    <d v="2018-05-26T00:00:00"/>
    <n v="1"/>
  </r>
  <r>
    <s v="SIN PROGRAMA"/>
    <s v="PROLIA"/>
    <x v="12"/>
    <x v="16"/>
    <x v="7"/>
    <x v="1"/>
    <x v="2"/>
    <s v="SIN INFORMACION"/>
    <s v="VENTA"/>
    <d v="2018-05-26T00:00:00"/>
    <n v="1"/>
  </r>
  <r>
    <s v="SIN PROGRAMA"/>
    <s v="PROLIA"/>
    <x v="12"/>
    <x v="58"/>
    <x v="24"/>
    <x v="2"/>
    <x v="27"/>
    <s v="SIN INFORMACION"/>
    <s v="VENTA"/>
    <d v="2018-05-26T00:00:00"/>
    <n v="1"/>
  </r>
  <r>
    <s v="SIN PROGRAMA"/>
    <s v="PROLIA"/>
    <x v="12"/>
    <x v="58"/>
    <x v="24"/>
    <x v="2"/>
    <x v="27"/>
    <s v="SIN INFORMACION"/>
    <s v="VENTA"/>
    <d v="2018-05-26T00:00:00"/>
    <n v="1"/>
  </r>
  <r>
    <s v="SIN PROGRAMA"/>
    <s v="PROLIA"/>
    <x v="12"/>
    <x v="19"/>
    <x v="9"/>
    <x v="1"/>
    <x v="2"/>
    <s v="SIN INFORMACION"/>
    <s v="VENTA"/>
    <d v="2018-05-26T00:00:00"/>
    <n v="1"/>
  </r>
  <r>
    <s v="SIN PROGRAMA"/>
    <s v="PROLIA"/>
    <x v="12"/>
    <x v="75"/>
    <x v="29"/>
    <x v="1"/>
    <x v="2"/>
    <s v="SIN INFORMACION"/>
    <s v="VENTA"/>
    <d v="2018-05-26T00:00:00"/>
    <n v="1"/>
  </r>
  <r>
    <s v="SIN PROGRAMA"/>
    <s v="PROLIA"/>
    <x v="12"/>
    <x v="0"/>
    <x v="0"/>
    <x v="1"/>
    <x v="133"/>
    <s v="SIN INFORMACION"/>
    <s v="VENTA"/>
    <d v="2018-05-26T00:00:00"/>
    <n v="1"/>
  </r>
  <r>
    <s v="SIN PROGRAMA"/>
    <s v="PROLIA"/>
    <x v="12"/>
    <x v="52"/>
    <x v="25"/>
    <x v="1"/>
    <x v="2"/>
    <s v="SIN INFORMACION"/>
    <s v="VENTA"/>
    <d v="2018-05-26T00:00:00"/>
    <n v="1"/>
  </r>
  <r>
    <s v="SIN PROGRAMA"/>
    <s v="PROLIA"/>
    <x v="12"/>
    <x v="52"/>
    <x v="25"/>
    <x v="1"/>
    <x v="2"/>
    <s v="SIN INFORMACION"/>
    <s v="VENTA"/>
    <d v="2018-05-26T00:00:00"/>
    <n v="1"/>
  </r>
  <r>
    <s v="SIN PROGRAMA"/>
    <s v="PROLIA"/>
    <x v="12"/>
    <x v="37"/>
    <x v="22"/>
    <x v="1"/>
    <x v="2"/>
    <s v="SIN INFORMACION"/>
    <s v="VENTA"/>
    <d v="2018-05-26T00:00:00"/>
    <n v="1"/>
  </r>
  <r>
    <s v="SIN PROGRAMA"/>
    <s v="PROLIA"/>
    <x v="12"/>
    <x v="37"/>
    <x v="22"/>
    <x v="1"/>
    <x v="2"/>
    <s v="SIN INFORMACION"/>
    <s v="VENTA"/>
    <d v="2018-05-26T00:00:00"/>
    <n v="1"/>
  </r>
  <r>
    <s v="SIN PROGRAMA"/>
    <s v="PROLIA"/>
    <x v="12"/>
    <x v="87"/>
    <x v="12"/>
    <x v="1"/>
    <x v="2"/>
    <s v="SIN INFORMACION"/>
    <s v="VENTA"/>
    <d v="2018-05-26T00:00:00"/>
    <n v="1"/>
  </r>
  <r>
    <s v="CON PROGRAMA"/>
    <s v="PROLIA"/>
    <x v="12"/>
    <x v="54"/>
    <x v="0"/>
    <x v="1"/>
    <x v="17"/>
    <s v="VEREZ JOSE RAMON"/>
    <s v="VENTA"/>
    <d v="2018-05-26T00:00:00"/>
    <n v="1"/>
  </r>
  <r>
    <s v="CON PROGRAMA"/>
    <s v="PROLIA"/>
    <x v="12"/>
    <x v="14"/>
    <x v="1"/>
    <x v="1"/>
    <x v="17"/>
    <s v="VERA CANDANEDO LUIS MANUEL"/>
    <s v="VENTA"/>
    <d v="2018-05-26T00:00:00"/>
    <n v="1"/>
  </r>
  <r>
    <s v="CON PROGRAMA"/>
    <s v="PROLIA"/>
    <x v="12"/>
    <x v="28"/>
    <x v="16"/>
    <x v="1"/>
    <x v="17"/>
    <s v="SIN INFORMACION"/>
    <s v="VENTA"/>
    <d v="2018-05-26T00:00:00"/>
    <n v="1"/>
  </r>
  <r>
    <s v="CON PROGRAMA"/>
    <s v="PROLIA"/>
    <x v="12"/>
    <x v="3"/>
    <x v="0"/>
    <x v="1"/>
    <x v="17"/>
    <s v="MOTA MONDRAGON BLANCA ADELA"/>
    <s v="VENTA"/>
    <d v="2018-05-26T00:00:00"/>
    <n v="1"/>
  </r>
  <r>
    <s v="CON PROGRAMA"/>
    <s v="PROLIA"/>
    <x v="12"/>
    <x v="40"/>
    <x v="5"/>
    <x v="1"/>
    <x v="17"/>
    <s v="PERLA ANA VIRGINIA"/>
    <s v="VENTA"/>
    <d v="2018-05-26T00:00:00"/>
    <n v="1"/>
  </r>
  <r>
    <s v="CON PROGRAMA"/>
    <s v="PROLIA"/>
    <x v="12"/>
    <x v="12"/>
    <x v="5"/>
    <x v="1"/>
    <x v="17"/>
    <s v="DE LA PEÑA RODRIGUEZ MARIA DEL PILAR"/>
    <s v="VENTA"/>
    <d v="2018-05-26T00:00:00"/>
    <n v="1"/>
  </r>
  <r>
    <s v="CON PROGRAMA"/>
    <s v="PROLIA"/>
    <x v="12"/>
    <x v="12"/>
    <x v="5"/>
    <x v="1"/>
    <x v="17"/>
    <s v="OLIVERA AMEZCUA MARIA AMPARO"/>
    <s v="VENTA"/>
    <d v="2018-05-26T00:00:00"/>
    <n v="1"/>
  </r>
  <r>
    <s v="CON PROGRAMA"/>
    <s v="PROLIA"/>
    <x v="12"/>
    <x v="24"/>
    <x v="3"/>
    <x v="1"/>
    <x v="17"/>
    <s v="VILLAGRAN FELIX"/>
    <s v="VENTA"/>
    <d v="2018-05-26T00:00:00"/>
    <n v="1"/>
  </r>
  <r>
    <s v="CON PROGRAMA"/>
    <s v="PROLIA"/>
    <x v="12"/>
    <x v="16"/>
    <x v="7"/>
    <x v="1"/>
    <x v="17"/>
    <s v="ZENTENO BARRIOS RAUL ERNESTO"/>
    <s v="VENTA"/>
    <d v="2018-05-26T00:00:00"/>
    <n v="1"/>
  </r>
  <r>
    <s v="CON PROGRAMA"/>
    <s v="PROLIA"/>
    <x v="12"/>
    <x v="16"/>
    <x v="7"/>
    <x v="1"/>
    <x v="17"/>
    <s v="LAZARO LEON JESUS MIGUEL"/>
    <s v="VENTA"/>
    <d v="2018-05-26T00:00:00"/>
    <n v="1"/>
  </r>
  <r>
    <s v="CON PROGRAMA"/>
    <s v="PROLIA"/>
    <x v="12"/>
    <x v="73"/>
    <x v="2"/>
    <x v="1"/>
    <x v="17"/>
    <s v="CASTELO CERECER GUILLERMO"/>
    <s v="VENTA"/>
    <d v="2018-05-26T00:00:00"/>
    <n v="1"/>
  </r>
  <r>
    <s v="SIN PROGRAMA"/>
    <s v="PROLIA"/>
    <x v="12"/>
    <x v="76"/>
    <x v="0"/>
    <x v="1"/>
    <x v="2"/>
    <s v="SIN INFORMACION"/>
    <s v="VENTA"/>
    <d v="2018-05-27T00:00:00"/>
    <n v="1"/>
  </r>
  <r>
    <s v="SIN PROGRAMA"/>
    <s v="PROLIA"/>
    <x v="12"/>
    <x v="40"/>
    <x v="5"/>
    <x v="1"/>
    <x v="2"/>
    <s v="SIN INFORMACION"/>
    <s v="VENTA"/>
    <d v="2018-05-27T00:00:00"/>
    <n v="1"/>
  </r>
  <r>
    <s v="SIN PROGRAMA"/>
    <s v="PROLIA"/>
    <x v="12"/>
    <x v="40"/>
    <x v="5"/>
    <x v="1"/>
    <x v="2"/>
    <s v="SIN INFORMACION"/>
    <s v="VENTA"/>
    <d v="2018-05-27T00:00:00"/>
    <n v="1"/>
  </r>
  <r>
    <s v="SIN PROGRAMA"/>
    <s v="PROLIA"/>
    <x v="12"/>
    <x v="15"/>
    <x v="6"/>
    <x v="1"/>
    <x v="2"/>
    <s v="SIN INFORMACION"/>
    <s v="VENTA"/>
    <d v="2018-05-27T00:00:00"/>
    <n v="1"/>
  </r>
  <r>
    <s v="SIN PROGRAMA"/>
    <s v="PROLIA"/>
    <x v="12"/>
    <x v="17"/>
    <x v="8"/>
    <x v="1"/>
    <x v="2"/>
    <s v="SIN INFORMACION"/>
    <s v="VENTA"/>
    <d v="2018-05-27T00:00:00"/>
    <n v="1"/>
  </r>
  <r>
    <s v="SIN PROGRAMA"/>
    <s v="PROLIA"/>
    <x v="12"/>
    <x v="30"/>
    <x v="8"/>
    <x v="1"/>
    <x v="2"/>
    <s v="SIN INFORMACION"/>
    <s v="VENTA"/>
    <d v="2018-05-27T00:00:00"/>
    <n v="1"/>
  </r>
  <r>
    <s v="SIN PROGRAMA"/>
    <s v="PROLIA"/>
    <x v="12"/>
    <x v="76"/>
    <x v="0"/>
    <x v="1"/>
    <x v="2"/>
    <s v="SIN INFORMACION"/>
    <s v="VENTA"/>
    <d v="2018-05-28T00:00:00"/>
    <n v="1"/>
  </r>
  <r>
    <s v="SIN PROGRAMA"/>
    <s v="PROLIA"/>
    <x v="12"/>
    <x v="68"/>
    <x v="0"/>
    <x v="2"/>
    <x v="41"/>
    <s v="SIN INFORMACION"/>
    <s v="VENTA"/>
    <d v="2018-05-28T00:00:00"/>
    <n v="1"/>
  </r>
  <r>
    <s v="SIN PROGRAMA"/>
    <s v="PROLIA"/>
    <x v="12"/>
    <x v="68"/>
    <x v="0"/>
    <x v="2"/>
    <x v="41"/>
    <s v="SIN INFORMACION"/>
    <s v="VENTA"/>
    <d v="2018-05-28T00:00:00"/>
    <n v="1"/>
  </r>
  <r>
    <s v="SIN PROGRAMA"/>
    <s v="PROLIA"/>
    <x v="12"/>
    <x v="43"/>
    <x v="23"/>
    <x v="1"/>
    <x v="2"/>
    <s v="SIN INFORMACION"/>
    <s v="VENTA"/>
    <d v="2018-05-28T00:00:00"/>
    <n v="1"/>
  </r>
  <r>
    <s v="SIN PROGRAMA"/>
    <s v="PROLIA"/>
    <x v="12"/>
    <x v="43"/>
    <x v="23"/>
    <x v="1"/>
    <x v="17"/>
    <s v="SIN INFORMACION"/>
    <s v="VENTA"/>
    <d v="2018-05-28T00:00:00"/>
    <n v="1"/>
  </r>
  <r>
    <s v="SIN PROGRAMA"/>
    <s v="PROLIA"/>
    <x v="12"/>
    <x v="6"/>
    <x v="0"/>
    <x v="2"/>
    <x v="5"/>
    <s v="GOMEZ PEDROZO FRANCISCO JAVIER"/>
    <s v="VENTA"/>
    <d v="2018-05-28T00:00:00"/>
    <n v="1"/>
  </r>
  <r>
    <s v="SIN PROGRAMA"/>
    <s v="PROLIA"/>
    <x v="12"/>
    <x v="6"/>
    <x v="0"/>
    <x v="2"/>
    <x v="45"/>
    <s v="SIN INFORMACION"/>
    <s v="VENTA"/>
    <d v="2018-05-28T00:00:00"/>
    <n v="1"/>
  </r>
  <r>
    <s v="SIN PROGRAMA"/>
    <s v="PROLIA"/>
    <x v="12"/>
    <x v="6"/>
    <x v="0"/>
    <x v="1"/>
    <x v="17"/>
    <s v="CANALES TREVIÑO MARIA DE LOURDES"/>
    <s v="VENTA"/>
    <d v="2018-05-28T00:00:00"/>
    <n v="1"/>
  </r>
  <r>
    <s v="SIN PROGRAMA"/>
    <s v="PROLIA"/>
    <x v="12"/>
    <x v="3"/>
    <x v="0"/>
    <x v="2"/>
    <x v="31"/>
    <s v="SIN INFORMACION"/>
    <s v="VENTA"/>
    <d v="2018-05-28T00:00:00"/>
    <n v="1"/>
  </r>
  <r>
    <s v="SIN PROGRAMA"/>
    <s v="PROLIA"/>
    <x v="12"/>
    <x v="3"/>
    <x v="0"/>
    <x v="2"/>
    <x v="25"/>
    <s v="SIN INFORMACION"/>
    <s v="VENTA"/>
    <d v="2018-05-28T00:00:00"/>
    <n v="1"/>
  </r>
  <r>
    <s v="SIN PROGRAMA"/>
    <s v="PROLIA"/>
    <x v="12"/>
    <x v="3"/>
    <x v="0"/>
    <x v="1"/>
    <x v="2"/>
    <s v="SIN INFORMACION"/>
    <s v="VENTA"/>
    <d v="2018-05-28T00:00:00"/>
    <n v="1"/>
  </r>
  <r>
    <s v="SIN PROGRAMA"/>
    <s v="PROLIA"/>
    <x v="12"/>
    <x v="40"/>
    <x v="5"/>
    <x v="2"/>
    <x v="39"/>
    <s v="SIN INFORMACION"/>
    <s v="VENTA"/>
    <d v="2018-05-28T00:00:00"/>
    <n v="1"/>
  </r>
  <r>
    <s v="SIN PROGRAMA"/>
    <s v="PROLIA"/>
    <x v="12"/>
    <x v="40"/>
    <x v="5"/>
    <x v="1"/>
    <x v="2"/>
    <s v="SIN INFORMACION"/>
    <s v="VENTA"/>
    <d v="2018-05-28T00:00:00"/>
    <n v="1"/>
  </r>
  <r>
    <s v="SIN PROGRAMA"/>
    <s v="PROLIA"/>
    <x v="12"/>
    <x v="40"/>
    <x v="5"/>
    <x v="1"/>
    <x v="2"/>
    <s v="SIN INFORMACION"/>
    <s v="VENTA"/>
    <d v="2018-05-28T00:00:00"/>
    <n v="1"/>
  </r>
  <r>
    <s v="SIN PROGRAMA"/>
    <s v="PROLIA"/>
    <x v="12"/>
    <x v="12"/>
    <x v="5"/>
    <x v="1"/>
    <x v="2"/>
    <s v="SIN INFORMACION"/>
    <s v="VENTA"/>
    <d v="2018-05-28T00:00:00"/>
    <n v="1"/>
  </r>
  <r>
    <s v="SIN PROGRAMA"/>
    <s v="PROLIA"/>
    <x v="12"/>
    <x v="12"/>
    <x v="5"/>
    <x v="1"/>
    <x v="2"/>
    <s v="SIN INFORMACION"/>
    <s v="VENTA"/>
    <d v="2018-05-28T00:00:00"/>
    <n v="1"/>
  </r>
  <r>
    <s v="SIN PROGRAMA"/>
    <s v="PROLIA"/>
    <x v="12"/>
    <x v="27"/>
    <x v="15"/>
    <x v="2"/>
    <x v="44"/>
    <s v="PEÑA DANIEL HUGO"/>
    <s v="VENTA"/>
    <d v="2018-05-28T00:00:00"/>
    <n v="1"/>
  </r>
  <r>
    <s v="SIN PROGRAMA"/>
    <s v="PROLIA"/>
    <x v="12"/>
    <x v="27"/>
    <x v="15"/>
    <x v="1"/>
    <x v="2"/>
    <s v="SIN INFORMACION"/>
    <s v="VENTA"/>
    <d v="2018-05-28T00:00:00"/>
    <n v="1"/>
  </r>
  <r>
    <s v="SIN PROGRAMA"/>
    <s v="PROLIA"/>
    <x v="12"/>
    <x v="48"/>
    <x v="15"/>
    <x v="1"/>
    <x v="2"/>
    <s v="SIN INFORMACION"/>
    <s v="VENTA"/>
    <d v="2018-05-28T00:00:00"/>
    <n v="1"/>
  </r>
  <r>
    <s v="SIN PROGRAMA"/>
    <s v="PROLIA"/>
    <x v="12"/>
    <x v="2"/>
    <x v="1"/>
    <x v="1"/>
    <x v="2"/>
    <s v="SIN INFORMACION"/>
    <s v="VENTA"/>
    <d v="2018-05-28T00:00:00"/>
    <n v="1"/>
  </r>
  <r>
    <s v="SIN PROGRAMA"/>
    <s v="PROLIA"/>
    <x v="12"/>
    <x v="2"/>
    <x v="1"/>
    <x v="1"/>
    <x v="2"/>
    <s v="SIN INFORMACION"/>
    <s v="VENTA"/>
    <d v="2018-05-28T00:00:00"/>
    <n v="1"/>
  </r>
  <r>
    <s v="SIN PROGRAMA"/>
    <s v="PROLIA"/>
    <x v="12"/>
    <x v="71"/>
    <x v="2"/>
    <x v="2"/>
    <x v="5"/>
    <s v="GAYTAN BARRERA JOSE ALBERTO"/>
    <s v="VENTA"/>
    <d v="2018-05-28T00:00:00"/>
    <n v="1"/>
  </r>
  <r>
    <s v="SIN PROGRAMA"/>
    <s v="PROLIA"/>
    <x v="12"/>
    <x v="25"/>
    <x v="13"/>
    <x v="2"/>
    <x v="126"/>
    <s v="SIN INFORMACION"/>
    <s v="VENTA"/>
    <d v="2018-05-28T00:00:00"/>
    <n v="1"/>
  </r>
  <r>
    <s v="SIN PROGRAMA"/>
    <s v="PROLIA"/>
    <x v="12"/>
    <x v="63"/>
    <x v="28"/>
    <x v="1"/>
    <x v="2"/>
    <s v="SIN INFORMACION"/>
    <s v="VENTA"/>
    <d v="2018-05-28T00:00:00"/>
    <n v="1"/>
  </r>
  <r>
    <s v="SIN PROGRAMA"/>
    <s v="PROLIA"/>
    <x v="12"/>
    <x v="51"/>
    <x v="0"/>
    <x v="2"/>
    <x v="44"/>
    <s v="PEDRAZA BARAJAS SERGIO"/>
    <s v="VENTA"/>
    <d v="2018-05-28T00:00:00"/>
    <n v="1"/>
  </r>
  <r>
    <s v="SIN PROGRAMA"/>
    <s v="PROLIA"/>
    <x v="12"/>
    <x v="23"/>
    <x v="3"/>
    <x v="2"/>
    <x v="27"/>
    <s v="SIN INFORMACION"/>
    <s v="VENTA"/>
    <d v="2018-05-28T00:00:00"/>
    <n v="1"/>
  </r>
  <r>
    <s v="SIN PROGRAMA"/>
    <s v="PROLIA"/>
    <x v="12"/>
    <x v="23"/>
    <x v="3"/>
    <x v="1"/>
    <x v="2"/>
    <s v="SIN INFORMACION"/>
    <s v="VENTA"/>
    <d v="2018-05-28T00:00:00"/>
    <n v="1"/>
  </r>
  <r>
    <s v="SIN PROGRAMA"/>
    <s v="PROLIA"/>
    <x v="12"/>
    <x v="24"/>
    <x v="3"/>
    <x v="1"/>
    <x v="2"/>
    <s v="SIN INFORMACION"/>
    <s v="VENTA"/>
    <d v="2018-05-28T00:00:00"/>
    <n v="1"/>
  </r>
  <r>
    <s v="SIN PROGRAMA"/>
    <s v="PROLIA"/>
    <x v="12"/>
    <x v="16"/>
    <x v="7"/>
    <x v="2"/>
    <x v="41"/>
    <s v="SIN INFORMACION"/>
    <s v="VENTA"/>
    <d v="2018-05-28T00:00:00"/>
    <n v="1"/>
  </r>
  <r>
    <s v="SIN PROGRAMA"/>
    <s v="PROLIA"/>
    <x v="12"/>
    <x v="16"/>
    <x v="7"/>
    <x v="1"/>
    <x v="2"/>
    <s v="SIN INFORMACION"/>
    <s v="VENTA"/>
    <d v="2018-05-28T00:00:00"/>
    <n v="1"/>
  </r>
  <r>
    <s v="SIN PROGRAMA"/>
    <s v="PROLIA"/>
    <x v="12"/>
    <x v="29"/>
    <x v="17"/>
    <x v="1"/>
    <x v="2"/>
    <s v="SIN INFORMACION"/>
    <s v="VENTA"/>
    <d v="2018-05-28T00:00:00"/>
    <n v="1"/>
  </r>
  <r>
    <s v="SIN PROGRAMA"/>
    <s v="PROLIA"/>
    <x v="12"/>
    <x v="39"/>
    <x v="9"/>
    <x v="1"/>
    <x v="2"/>
    <s v="SIN INFORMACION"/>
    <s v="VENTA"/>
    <d v="2018-05-28T00:00:00"/>
    <n v="1"/>
  </r>
  <r>
    <s v="SIN PROGRAMA"/>
    <s v="PROLIA"/>
    <x v="12"/>
    <x v="39"/>
    <x v="9"/>
    <x v="1"/>
    <x v="2"/>
    <s v="SIN INFORMACION"/>
    <s v="VENTA"/>
    <d v="2018-05-28T00:00:00"/>
    <n v="1"/>
  </r>
  <r>
    <s v="SIN PROGRAMA"/>
    <s v="PROLIA"/>
    <x v="12"/>
    <x v="19"/>
    <x v="9"/>
    <x v="1"/>
    <x v="2"/>
    <s v="SIN INFORMACION"/>
    <s v="VENTA"/>
    <d v="2018-05-28T00:00:00"/>
    <n v="1"/>
  </r>
  <r>
    <s v="SIN PROGRAMA"/>
    <s v="PROLIA"/>
    <x v="12"/>
    <x v="70"/>
    <x v="6"/>
    <x v="2"/>
    <x v="27"/>
    <s v="SIN INFORMACION"/>
    <s v="VENTA"/>
    <d v="2018-05-28T00:00:00"/>
    <n v="1"/>
  </r>
  <r>
    <s v="SIN PROGRAMA"/>
    <s v="PROLIA"/>
    <x v="12"/>
    <x v="70"/>
    <x v="6"/>
    <x v="1"/>
    <x v="2"/>
    <s v="SIN INFORMACION"/>
    <s v="VENTA"/>
    <d v="2018-05-28T00:00:00"/>
    <n v="1"/>
  </r>
  <r>
    <s v="SIN PROGRAMA"/>
    <s v="PROLIA"/>
    <x v="12"/>
    <x v="0"/>
    <x v="0"/>
    <x v="1"/>
    <x v="2"/>
    <s v="SIN INFORMACION"/>
    <s v="VENTA"/>
    <d v="2018-05-28T00:00:00"/>
    <n v="1"/>
  </r>
  <r>
    <s v="SIN PROGRAMA"/>
    <s v="PROLIA"/>
    <x v="12"/>
    <x v="4"/>
    <x v="0"/>
    <x v="2"/>
    <x v="12"/>
    <s v="SIN INFORMACION"/>
    <s v="VENTA"/>
    <d v="2018-05-28T00:00:00"/>
    <n v="1"/>
  </r>
  <r>
    <s v="SIN PROGRAMA"/>
    <s v="PROLIA"/>
    <x v="12"/>
    <x v="4"/>
    <x v="0"/>
    <x v="1"/>
    <x v="2"/>
    <s v="SIN INFORMACION"/>
    <s v="VENTA"/>
    <d v="2018-05-28T00:00:00"/>
    <n v="1"/>
  </r>
  <r>
    <s v="SIN PROGRAMA"/>
    <s v="PROLIA"/>
    <x v="12"/>
    <x v="4"/>
    <x v="0"/>
    <x v="0"/>
    <x v="134"/>
    <s v="SIN INFORMACION"/>
    <s v="VENTA"/>
    <d v="2018-05-28T00:00:00"/>
    <n v="1"/>
  </r>
  <r>
    <s v="SIN PROGRAMA"/>
    <s v="PROLIA"/>
    <x v="12"/>
    <x v="47"/>
    <x v="24"/>
    <x v="2"/>
    <x v="44"/>
    <s v="MORENO MANUEL"/>
    <s v="VENTA"/>
    <d v="2018-05-28T00:00:00"/>
    <n v="1"/>
  </r>
  <r>
    <s v="SIN PROGRAMA"/>
    <s v="PROLIA"/>
    <x v="12"/>
    <x v="59"/>
    <x v="26"/>
    <x v="1"/>
    <x v="2"/>
    <s v="SIN INFORMACION"/>
    <s v="VENTA"/>
    <d v="2018-05-28T00:00:00"/>
    <n v="1"/>
  </r>
  <r>
    <s v="SIN PROGRAMA"/>
    <s v="PROLIA"/>
    <x v="12"/>
    <x v="65"/>
    <x v="26"/>
    <x v="1"/>
    <x v="2"/>
    <s v="SIN INFORMACION"/>
    <s v="VENTA"/>
    <d v="2018-05-28T00:00:00"/>
    <n v="1"/>
  </r>
  <r>
    <s v="SIN PROGRAMA"/>
    <s v="PROLIA"/>
    <x v="12"/>
    <x v="55"/>
    <x v="0"/>
    <x v="2"/>
    <x v="12"/>
    <s v="SIN INFORMACION"/>
    <s v="VENTA"/>
    <d v="2018-05-28T00:00:00"/>
    <n v="1"/>
  </r>
  <r>
    <s v="CON PROGRAMA"/>
    <s v="PROLIA"/>
    <x v="12"/>
    <x v="40"/>
    <x v="5"/>
    <x v="1"/>
    <x v="17"/>
    <s v="ESCALANTE ANTONIO"/>
    <s v="VENTA"/>
    <d v="2018-05-28T00:00:00"/>
    <n v="1"/>
  </r>
  <r>
    <s v="CON PROGRAMA"/>
    <s v="PROLIA"/>
    <x v="12"/>
    <x v="12"/>
    <x v="5"/>
    <x v="1"/>
    <x v="17"/>
    <s v="DE LA PEÑA RODRIGUEZ MARIA DEL PILAR"/>
    <s v="VENTA"/>
    <d v="2018-05-28T00:00:00"/>
    <n v="1"/>
  </r>
  <r>
    <s v="CON PROGRAMA"/>
    <s v="PROLIA"/>
    <x v="12"/>
    <x v="12"/>
    <x v="5"/>
    <x v="1"/>
    <x v="17"/>
    <s v="OLIVERA AMEZCUA MARIA AMPARO"/>
    <s v="VENTA"/>
    <d v="2018-05-28T00:00:00"/>
    <n v="1"/>
  </r>
  <r>
    <s v="CON PROGRAMA"/>
    <s v="PROLIA"/>
    <x v="12"/>
    <x v="12"/>
    <x v="5"/>
    <x v="1"/>
    <x v="17"/>
    <s v="COLOME ISLAS RICARDO"/>
    <s v="VENTA"/>
    <d v="2018-05-28T00:00:00"/>
    <n v="1"/>
  </r>
  <r>
    <s v="CON PROGRAMA"/>
    <s v="PROLIA"/>
    <x v="12"/>
    <x v="78"/>
    <x v="0"/>
    <x v="1"/>
    <x v="17"/>
    <s v="SIN INFORMACION"/>
    <s v="VENTA"/>
    <d v="2018-05-28T00:00:00"/>
    <n v="1"/>
  </r>
  <r>
    <s v="CON PROGRAMA"/>
    <s v="PROLIA"/>
    <x v="12"/>
    <x v="78"/>
    <x v="0"/>
    <x v="1"/>
    <x v="17"/>
    <s v="PALOMAR ANDRES"/>
    <s v="VENTA"/>
    <d v="2018-05-28T00:00:00"/>
    <n v="1"/>
  </r>
  <r>
    <s v="CON PROGRAMA"/>
    <s v="PROLIA"/>
    <x v="12"/>
    <x v="62"/>
    <x v="27"/>
    <x v="1"/>
    <x v="17"/>
    <s v="PALOMAR ANDRES"/>
    <s v="VENTA"/>
    <d v="2018-05-28T00:00:00"/>
    <n v="1"/>
  </r>
  <r>
    <s v="CON PROGRAMA"/>
    <s v="PROLIA"/>
    <x v="12"/>
    <x v="63"/>
    <x v="28"/>
    <x v="1"/>
    <x v="17"/>
    <s v="GARCIA SHANTI"/>
    <s v="VENTA"/>
    <d v="2018-05-28T00:00:00"/>
    <n v="1"/>
  </r>
  <r>
    <s v="CON PROGRAMA"/>
    <s v="PROLIA"/>
    <x v="12"/>
    <x v="10"/>
    <x v="0"/>
    <x v="1"/>
    <x v="17"/>
    <s v="VILLAFANA LOPEZ BERNARDO"/>
    <s v="VENTA"/>
    <d v="2018-05-28T00:00:00"/>
    <n v="1"/>
  </r>
  <r>
    <s v="CON PROGRAMA"/>
    <s v="PROLIA"/>
    <x v="12"/>
    <x v="7"/>
    <x v="3"/>
    <x v="1"/>
    <x v="17"/>
    <s v="LOPEZ FRANCISCO JAVIER"/>
    <s v="VENTA"/>
    <d v="2018-05-28T00:00:00"/>
    <n v="1"/>
  </r>
  <r>
    <s v="CON PROGRAMA"/>
    <s v="PROLIA"/>
    <x v="12"/>
    <x v="58"/>
    <x v="24"/>
    <x v="1"/>
    <x v="17"/>
    <s v="PIGNI MARIA FERNANDA"/>
    <s v="VENTA"/>
    <d v="2018-05-28T00:00:00"/>
    <n v="1"/>
  </r>
  <r>
    <s v="CON PROGRAMA"/>
    <s v="PROLIA"/>
    <x v="12"/>
    <x v="70"/>
    <x v="6"/>
    <x v="1"/>
    <x v="17"/>
    <s v="SIN INFORMACION"/>
    <s v="VENTA"/>
    <d v="2018-05-28T00:00:00"/>
    <n v="1"/>
  </r>
  <r>
    <s v="CON PROGRAMA"/>
    <s v="PROLIA"/>
    <x v="12"/>
    <x v="30"/>
    <x v="8"/>
    <x v="1"/>
    <x v="17"/>
    <s v="GUZMAN JUAN"/>
    <s v="VENTA"/>
    <d v="2018-05-28T00:00:00"/>
    <n v="1"/>
  </r>
  <r>
    <s v="CON PROGRAMA"/>
    <s v="PROLIA"/>
    <x v="12"/>
    <x v="52"/>
    <x v="25"/>
    <x v="1"/>
    <x v="17"/>
    <s v="NIÑO MANCILLA JOSE LEOPOLDO"/>
    <s v="VENTA"/>
    <d v="2018-05-28T00:00:00"/>
    <n v="1"/>
  </r>
  <r>
    <s v="CON PROGRAMA"/>
    <s v="PROLIA"/>
    <x v="12"/>
    <x v="61"/>
    <x v="0"/>
    <x v="1"/>
    <x v="17"/>
    <s v="MACIAS SALVADOR ISRAEL"/>
    <s v="VENTA"/>
    <d v="2018-05-28T00:00:00"/>
    <n v="1"/>
  </r>
  <r>
    <s v="SIN PROGRAMA"/>
    <s v="PROLIA"/>
    <x v="12"/>
    <x v="18"/>
    <x v="0"/>
    <x v="1"/>
    <x v="2"/>
    <s v="SIN INFORMACION"/>
    <s v="VENTA"/>
    <d v="2018-05-29T00:00:00"/>
    <n v="1"/>
  </r>
  <r>
    <s v="SIN PROGRAMA"/>
    <s v="PROLIA"/>
    <x v="12"/>
    <x v="76"/>
    <x v="0"/>
    <x v="1"/>
    <x v="2"/>
    <s v="SIN INFORMACION"/>
    <s v="VENTA"/>
    <d v="2018-05-29T00:00:00"/>
    <n v="1"/>
  </r>
  <r>
    <s v="SIN PROGRAMA"/>
    <s v="PROLIA"/>
    <x v="12"/>
    <x v="68"/>
    <x v="0"/>
    <x v="2"/>
    <x v="41"/>
    <s v="SIN INFORMACION"/>
    <s v="VENTA"/>
    <d v="2018-05-29T00:00:00"/>
    <n v="1"/>
  </r>
  <r>
    <s v="SIN PROGRAMA"/>
    <s v="PROLIA"/>
    <x v="12"/>
    <x v="68"/>
    <x v="0"/>
    <x v="2"/>
    <x v="41"/>
    <s v="SIN INFORMACION"/>
    <s v="VENTA"/>
    <d v="2018-05-29T00:00:00"/>
    <n v="1"/>
  </r>
  <r>
    <s v="SIN PROGRAMA"/>
    <s v="PROLIA"/>
    <x v="12"/>
    <x v="82"/>
    <x v="15"/>
    <x v="1"/>
    <x v="2"/>
    <s v="SIN INFORMACION"/>
    <s v="VENTA"/>
    <d v="2018-05-29T00:00:00"/>
    <n v="1"/>
  </r>
  <r>
    <s v="SIN PROGRAMA"/>
    <s v="PROLIA"/>
    <x v="12"/>
    <x v="82"/>
    <x v="15"/>
    <x v="1"/>
    <x v="2"/>
    <s v="SIN INFORMACION"/>
    <s v="VENTA"/>
    <d v="2018-05-29T00:00:00"/>
    <n v="1"/>
  </r>
  <r>
    <s v="SIN PROGRAMA"/>
    <s v="PROLIA"/>
    <x v="12"/>
    <x v="5"/>
    <x v="2"/>
    <x v="2"/>
    <x v="12"/>
    <s v="SIN INFORMACION"/>
    <s v="VENTA"/>
    <d v="2018-05-29T00:00:00"/>
    <n v="1"/>
  </r>
  <r>
    <s v="SIN PROGRAMA"/>
    <s v="PROLIA"/>
    <x v="12"/>
    <x v="5"/>
    <x v="2"/>
    <x v="1"/>
    <x v="2"/>
    <s v="SIN INFORMACION"/>
    <s v="VENTA"/>
    <d v="2018-05-29T00:00:00"/>
    <n v="1"/>
  </r>
  <r>
    <s v="SIN PROGRAMA"/>
    <s v="PROLIA"/>
    <x v="12"/>
    <x v="3"/>
    <x v="0"/>
    <x v="2"/>
    <x v="25"/>
    <s v="SIN INFORMACION"/>
    <s v="VENTA"/>
    <d v="2018-05-29T00:00:00"/>
    <n v="1"/>
  </r>
  <r>
    <s v="SIN PROGRAMA"/>
    <s v="PROLIA"/>
    <x v="12"/>
    <x v="3"/>
    <x v="0"/>
    <x v="1"/>
    <x v="2"/>
    <s v="SIN INFORMACION"/>
    <s v="VENTA"/>
    <d v="2018-05-29T00:00:00"/>
    <n v="1"/>
  </r>
  <r>
    <s v="SIN PROGRAMA"/>
    <s v="PROLIA"/>
    <x v="12"/>
    <x v="66"/>
    <x v="5"/>
    <x v="1"/>
    <x v="17"/>
    <s v="SIN INFORMACION"/>
    <s v="VENTA"/>
    <d v="2018-05-29T00:00:00"/>
    <n v="1"/>
  </r>
  <r>
    <s v="SIN PROGRAMA"/>
    <s v="PROLIA"/>
    <x v="12"/>
    <x v="12"/>
    <x v="5"/>
    <x v="1"/>
    <x v="2"/>
    <s v="SIN INFORMACION"/>
    <s v="VENTA"/>
    <d v="2018-05-29T00:00:00"/>
    <n v="1"/>
  </r>
  <r>
    <s v="SIN PROGRAMA"/>
    <s v="PROLIA"/>
    <x v="12"/>
    <x v="12"/>
    <x v="5"/>
    <x v="0"/>
    <x v="135"/>
    <s v="CLINICA PARA SOPORTE DEL PACIENTE CON DOLOR CREDITO"/>
    <s v="VENTA"/>
    <d v="2018-05-29T00:00:00"/>
    <n v="1"/>
  </r>
  <r>
    <s v="SIN PROGRAMA"/>
    <s v="PROLIA"/>
    <x v="12"/>
    <x v="27"/>
    <x v="15"/>
    <x v="1"/>
    <x v="2"/>
    <s v="SIN INFORMACION"/>
    <s v="VENTA"/>
    <d v="2018-05-29T00:00:00"/>
    <n v="1"/>
  </r>
  <r>
    <s v="SIN PROGRAMA"/>
    <s v="PROLIA"/>
    <x v="12"/>
    <x v="21"/>
    <x v="11"/>
    <x v="1"/>
    <x v="2"/>
    <s v="SIN INFORMACION"/>
    <s v="VENTA"/>
    <d v="2018-05-29T00:00:00"/>
    <n v="1"/>
  </r>
  <r>
    <s v="SIN PROGRAMA"/>
    <s v="PROLIA"/>
    <x v="12"/>
    <x v="21"/>
    <x v="11"/>
    <x v="1"/>
    <x v="2"/>
    <s v="SIN INFORMACION"/>
    <s v="VENTA"/>
    <d v="2018-05-29T00:00:00"/>
    <n v="1"/>
  </r>
  <r>
    <s v="SIN PROGRAMA"/>
    <s v="PROLIA"/>
    <x v="12"/>
    <x v="77"/>
    <x v="11"/>
    <x v="1"/>
    <x v="2"/>
    <s v="SIN INFORMACION"/>
    <s v="VENTA"/>
    <d v="2018-05-29T00:00:00"/>
    <n v="1"/>
  </r>
  <r>
    <s v="SIN PROGRAMA"/>
    <s v="PROLIA"/>
    <x v="12"/>
    <x v="77"/>
    <x v="11"/>
    <x v="1"/>
    <x v="2"/>
    <s v="SIN INFORMACION"/>
    <s v="VENTA"/>
    <d v="2018-05-29T00:00:00"/>
    <n v="1"/>
  </r>
  <r>
    <s v="SIN PROGRAMA"/>
    <s v="PROLIA"/>
    <x v="12"/>
    <x v="15"/>
    <x v="6"/>
    <x v="2"/>
    <x v="5"/>
    <s v="CONS MOLINA FRANCISCO FIDENCIO"/>
    <s v="VENTA"/>
    <d v="2018-05-29T00:00:00"/>
    <n v="1"/>
  </r>
  <r>
    <s v="SIN PROGRAMA"/>
    <s v="PROLIA"/>
    <x v="12"/>
    <x v="15"/>
    <x v="6"/>
    <x v="2"/>
    <x v="37"/>
    <s v="CONS MOLINA FRANCISCO FIDENCIO"/>
    <s v="VENTA"/>
    <d v="2018-05-29T00:00:00"/>
    <n v="1"/>
  </r>
  <r>
    <s v="SIN PROGRAMA"/>
    <s v="PROLIA"/>
    <x v="12"/>
    <x v="15"/>
    <x v="6"/>
    <x v="2"/>
    <x v="26"/>
    <s v="PEREZ OLGA"/>
    <s v="VENTA"/>
    <d v="2018-05-29T00:00:00"/>
    <n v="1"/>
  </r>
  <r>
    <s v="SIN PROGRAMA"/>
    <s v="PROLIA"/>
    <x v="12"/>
    <x v="15"/>
    <x v="6"/>
    <x v="1"/>
    <x v="2"/>
    <s v="SIN INFORMACION"/>
    <s v="VENTA"/>
    <d v="2018-05-29T00:00:00"/>
    <n v="1"/>
  </r>
  <r>
    <s v="SIN PROGRAMA"/>
    <s v="PROLIA"/>
    <x v="12"/>
    <x v="15"/>
    <x v="6"/>
    <x v="1"/>
    <x v="2"/>
    <s v="SIN INFORMACION"/>
    <s v="VENTA"/>
    <d v="2018-05-29T00:00:00"/>
    <n v="1"/>
  </r>
  <r>
    <s v="SIN PROGRAMA"/>
    <s v="PROLIA"/>
    <x v="12"/>
    <x v="44"/>
    <x v="13"/>
    <x v="1"/>
    <x v="2"/>
    <s v="SIN INFORMACION"/>
    <s v="VENTA"/>
    <d v="2018-05-29T00:00:00"/>
    <n v="1"/>
  </r>
  <r>
    <s v="SIN PROGRAMA"/>
    <s v="PROLIA"/>
    <x v="12"/>
    <x v="10"/>
    <x v="0"/>
    <x v="1"/>
    <x v="2"/>
    <s v="SIN INFORMACION"/>
    <s v="VENTA"/>
    <d v="2018-05-29T00:00:00"/>
    <n v="1"/>
  </r>
  <r>
    <s v="SIN PROGRAMA"/>
    <s v="PROLIA"/>
    <x v="12"/>
    <x v="24"/>
    <x v="3"/>
    <x v="1"/>
    <x v="2"/>
    <s v="SIN INFORMACION"/>
    <s v="VENTA"/>
    <d v="2018-05-29T00:00:00"/>
    <n v="1"/>
  </r>
  <r>
    <s v="SIN PROGRAMA"/>
    <s v="PROLIA"/>
    <x v="12"/>
    <x v="16"/>
    <x v="7"/>
    <x v="1"/>
    <x v="2"/>
    <s v="SIN INFORMACION"/>
    <s v="VENTA"/>
    <d v="2018-05-29T00:00:00"/>
    <n v="1"/>
  </r>
  <r>
    <s v="SIN PROGRAMA"/>
    <s v="PROLIA"/>
    <x v="12"/>
    <x v="19"/>
    <x v="9"/>
    <x v="1"/>
    <x v="2"/>
    <s v="SIN INFORMACION"/>
    <s v="VENTA"/>
    <d v="2018-05-29T00:00:00"/>
    <n v="1"/>
  </r>
  <r>
    <s v="SIN PROGRAMA"/>
    <s v="PROLIA"/>
    <x v="12"/>
    <x v="70"/>
    <x v="6"/>
    <x v="1"/>
    <x v="2"/>
    <s v="SIN INFORMACION"/>
    <s v="VENTA"/>
    <d v="2018-05-29T00:00:00"/>
    <n v="1"/>
  </r>
  <r>
    <s v="SIN PROGRAMA"/>
    <s v="PROLIA"/>
    <x v="12"/>
    <x v="42"/>
    <x v="0"/>
    <x v="2"/>
    <x v="25"/>
    <s v="SIN INFORMACION"/>
    <s v="VENTA"/>
    <d v="2018-05-29T00:00:00"/>
    <n v="1"/>
  </r>
  <r>
    <s v="SIN PROGRAMA"/>
    <s v="PROLIA"/>
    <x v="12"/>
    <x v="42"/>
    <x v="0"/>
    <x v="1"/>
    <x v="2"/>
    <s v="SIN INFORMACION"/>
    <s v="VENTA"/>
    <d v="2018-05-29T00:00:00"/>
    <n v="1"/>
  </r>
  <r>
    <s v="SIN PROGRAMA"/>
    <s v="PROLIA"/>
    <x v="12"/>
    <x v="52"/>
    <x v="25"/>
    <x v="1"/>
    <x v="2"/>
    <s v="SIN INFORMACION"/>
    <s v="VENTA"/>
    <d v="2018-05-29T00:00:00"/>
    <n v="1"/>
  </r>
  <r>
    <s v="SIN PROGRAMA"/>
    <s v="PROLIA"/>
    <x v="12"/>
    <x v="52"/>
    <x v="25"/>
    <x v="1"/>
    <x v="2"/>
    <s v="SIN INFORMACION"/>
    <s v="VENTA"/>
    <d v="2018-05-29T00:00:00"/>
    <n v="1"/>
  </r>
  <r>
    <s v="SIN PROGRAMA"/>
    <s v="PROLIA"/>
    <x v="12"/>
    <x v="52"/>
    <x v="25"/>
    <x v="1"/>
    <x v="2"/>
    <s v="SIN INFORMACION"/>
    <s v="VENTA"/>
    <d v="2018-05-29T00:00:00"/>
    <n v="1"/>
  </r>
  <r>
    <s v="SIN PROGRAMA"/>
    <s v="PROLIA"/>
    <x v="12"/>
    <x v="85"/>
    <x v="21"/>
    <x v="1"/>
    <x v="2"/>
    <s v="SIN INFORMACION"/>
    <s v="VENTA"/>
    <d v="2018-05-29T00:00:00"/>
    <n v="1"/>
  </r>
  <r>
    <s v="SIN PROGRAMA"/>
    <s v="PROLIA"/>
    <x v="12"/>
    <x v="37"/>
    <x v="22"/>
    <x v="1"/>
    <x v="17"/>
    <s v="SARMIENTO RAMON MANUEL"/>
    <s v="VENTA"/>
    <d v="2018-05-29T00:00:00"/>
    <n v="1"/>
  </r>
  <r>
    <s v="SIN PROGRAMA"/>
    <s v="PROLIA"/>
    <x v="12"/>
    <x v="65"/>
    <x v="26"/>
    <x v="1"/>
    <x v="2"/>
    <s v="SIN INFORMACION"/>
    <s v="VENTA"/>
    <d v="2018-05-29T00:00:00"/>
    <n v="1"/>
  </r>
  <r>
    <s v="SIN PROGRAMA"/>
    <s v="PROLIA"/>
    <x v="12"/>
    <x v="83"/>
    <x v="13"/>
    <x v="1"/>
    <x v="2"/>
    <s v="SIN INFORMACION"/>
    <s v="VENTA"/>
    <d v="2018-05-29T00:00:00"/>
    <n v="1"/>
  </r>
  <r>
    <s v="CON PROGRAMA"/>
    <s v="PROLIA"/>
    <x v="12"/>
    <x v="79"/>
    <x v="17"/>
    <x v="1"/>
    <x v="17"/>
    <s v="BAUTISTA MEDINA MARIO ARTURO"/>
    <s v="VENTA"/>
    <d v="2018-05-29T00:00:00"/>
    <n v="1"/>
  </r>
  <r>
    <s v="CON PROGRAMA"/>
    <s v="PROLIA"/>
    <x v="12"/>
    <x v="14"/>
    <x v="1"/>
    <x v="1"/>
    <x v="17"/>
    <s v="DURAN ALBERTO MARDOQUEO"/>
    <s v="VENTA"/>
    <d v="2018-05-29T00:00:00"/>
    <n v="1"/>
  </r>
  <r>
    <s v="CON PROGRAMA"/>
    <s v="PROLIA"/>
    <x v="12"/>
    <x v="22"/>
    <x v="12"/>
    <x v="1"/>
    <x v="17"/>
    <s v="GARCIA BERENICE"/>
    <s v="VENTA"/>
    <d v="2018-05-29T00:00:00"/>
    <n v="1"/>
  </r>
  <r>
    <s v="CON PROGRAMA"/>
    <s v="PROLIA"/>
    <x v="12"/>
    <x v="6"/>
    <x v="0"/>
    <x v="1"/>
    <x v="17"/>
    <s v="SIN INFORMACION"/>
    <s v="VENTA"/>
    <d v="2018-05-29T00:00:00"/>
    <n v="1"/>
  </r>
  <r>
    <s v="CON PROGRAMA"/>
    <s v="PROLIA"/>
    <x v="12"/>
    <x v="66"/>
    <x v="5"/>
    <x v="1"/>
    <x v="17"/>
    <s v="NAJAR FUENTES IGNACIO SALVADOR"/>
    <s v="VENTA"/>
    <d v="2018-05-29T00:00:00"/>
    <n v="1"/>
  </r>
  <r>
    <s v="CON PROGRAMA"/>
    <s v="PROLIA"/>
    <x v="12"/>
    <x v="12"/>
    <x v="5"/>
    <x v="1"/>
    <x v="17"/>
    <s v="SIN INFORMACION"/>
    <s v="VENTA"/>
    <d v="2018-05-29T00:00:00"/>
    <n v="1"/>
  </r>
  <r>
    <s v="CON PROGRAMA"/>
    <s v="PROLIA"/>
    <x v="12"/>
    <x v="12"/>
    <x v="5"/>
    <x v="1"/>
    <x v="17"/>
    <s v="SALAZAR PARAMO MARIO"/>
    <s v="VENTA"/>
    <d v="2018-05-29T00:00:00"/>
    <n v="1"/>
  </r>
  <r>
    <s v="CON PROGRAMA"/>
    <s v="PROLIA"/>
    <x v="12"/>
    <x v="12"/>
    <x v="5"/>
    <x v="1"/>
    <x v="17"/>
    <s v="FRANCO BERTHA"/>
    <s v="VENTA"/>
    <d v="2018-05-29T00:00:00"/>
    <n v="1"/>
  </r>
  <r>
    <s v="CON PROGRAMA"/>
    <s v="PROLIA"/>
    <x v="12"/>
    <x v="50"/>
    <x v="0"/>
    <x v="1"/>
    <x v="17"/>
    <s v="SIN INFORMACION"/>
    <s v="VENTA"/>
    <d v="2018-05-29T00:00:00"/>
    <n v="1"/>
  </r>
  <r>
    <s v="CON PROGRAMA"/>
    <s v="PROLIA"/>
    <x v="12"/>
    <x v="23"/>
    <x v="3"/>
    <x v="1"/>
    <x v="17"/>
    <s v="SIN INFORMACION"/>
    <s v="VENTA"/>
    <d v="2018-05-29T00:00:00"/>
    <n v="1"/>
  </r>
  <r>
    <s v="CON PROGRAMA"/>
    <s v="PROLIA"/>
    <x v="12"/>
    <x v="24"/>
    <x v="3"/>
    <x v="1"/>
    <x v="17"/>
    <s v="SIN INFORMACION"/>
    <s v="VENTA"/>
    <d v="2018-05-29T00:00:00"/>
    <n v="1"/>
  </r>
  <r>
    <s v="CON PROGRAMA"/>
    <s v="PROLIA"/>
    <x v="12"/>
    <x v="7"/>
    <x v="3"/>
    <x v="1"/>
    <x v="17"/>
    <s v="ESCAMILLA MARQUEZ MARCO ANTONIO"/>
    <s v="VENTA"/>
    <d v="2018-05-29T00:00:00"/>
    <n v="1"/>
  </r>
  <r>
    <s v="CON PROGRAMA"/>
    <s v="PROLIA"/>
    <x v="12"/>
    <x v="16"/>
    <x v="7"/>
    <x v="1"/>
    <x v="17"/>
    <s v="HERNANDEZ PABLO ALBERTO"/>
    <s v="VENTA"/>
    <d v="2018-05-29T00:00:00"/>
    <n v="1"/>
  </r>
  <r>
    <s v="CON PROGRAMA"/>
    <s v="PROLIA"/>
    <x v="12"/>
    <x v="75"/>
    <x v="29"/>
    <x v="1"/>
    <x v="17"/>
    <s v="BUSTAMANTE MARTINEZ JORGE FAUSTO"/>
    <s v="VENTA"/>
    <d v="2018-05-29T00:00:00"/>
    <n v="1"/>
  </r>
  <r>
    <s v="CON PROGRAMA"/>
    <s v="PROLIA"/>
    <x v="12"/>
    <x v="47"/>
    <x v="24"/>
    <x v="1"/>
    <x v="17"/>
    <s v="GARCIA HOMERO"/>
    <s v="VENTA"/>
    <d v="2018-05-29T00:00:00"/>
    <n v="1"/>
  </r>
  <r>
    <s v="CON PROGRAMA"/>
    <s v="PROLIA"/>
    <x v="12"/>
    <x v="65"/>
    <x v="26"/>
    <x v="1"/>
    <x v="17"/>
    <s v="GARCIA JOSE LUIS"/>
    <s v="VENTA"/>
    <d v="2018-05-29T00:00:00"/>
    <n v="1"/>
  </r>
  <r>
    <s v="CON PROGRAMA"/>
    <s v="PROLIA"/>
    <x v="12"/>
    <x v="60"/>
    <x v="22"/>
    <x v="1"/>
    <x v="17"/>
    <s v="REYES VICENTE"/>
    <s v="VENTA"/>
    <d v="2018-05-29T00:00:00"/>
    <n v="1"/>
  </r>
  <r>
    <s v="SIN PROGRAMA"/>
    <s v="PROLIA"/>
    <x v="12"/>
    <x v="18"/>
    <x v="0"/>
    <x v="0"/>
    <x v="28"/>
    <s v="HOSPITAL ABC OBSERVATORIO"/>
    <s v="VENTA"/>
    <d v="2018-05-30T00:00:00"/>
    <n v="1"/>
  </r>
  <r>
    <s v="SIN PROGRAMA"/>
    <s v="PROLIA"/>
    <x v="12"/>
    <x v="76"/>
    <x v="0"/>
    <x v="1"/>
    <x v="2"/>
    <s v="SIN INFORMACION"/>
    <s v="VENTA"/>
    <d v="2018-05-30T00:00:00"/>
    <n v="1"/>
  </r>
  <r>
    <s v="SIN PROGRAMA"/>
    <s v="PROLIA"/>
    <x v="12"/>
    <x v="26"/>
    <x v="14"/>
    <x v="1"/>
    <x v="2"/>
    <s v="SIN INFORMACION"/>
    <s v="VENTA"/>
    <d v="2018-05-30T00:00:00"/>
    <n v="1"/>
  </r>
  <r>
    <s v="SIN PROGRAMA"/>
    <s v="PROLIA"/>
    <x v="12"/>
    <x v="35"/>
    <x v="20"/>
    <x v="1"/>
    <x v="2"/>
    <s v="SIN INFORMACION"/>
    <s v="VENTA"/>
    <d v="2018-05-30T00:00:00"/>
    <n v="1"/>
  </r>
  <r>
    <s v="SIN PROGRAMA"/>
    <s v="PROLIA"/>
    <x v="12"/>
    <x v="82"/>
    <x v="15"/>
    <x v="1"/>
    <x v="2"/>
    <s v="SIN INFORMACION"/>
    <s v="VENTA"/>
    <d v="2018-05-30T00:00:00"/>
    <n v="1"/>
  </r>
  <r>
    <s v="SIN PROGRAMA"/>
    <s v="PROLIA"/>
    <x v="12"/>
    <x v="31"/>
    <x v="0"/>
    <x v="1"/>
    <x v="2"/>
    <s v="SIN INFORMACION"/>
    <s v="VENTA"/>
    <d v="2018-05-30T00:00:00"/>
    <n v="1"/>
  </r>
  <r>
    <s v="SIN PROGRAMA"/>
    <s v="PROLIA"/>
    <x v="12"/>
    <x v="43"/>
    <x v="23"/>
    <x v="1"/>
    <x v="17"/>
    <s v="PONCE EDUARDO"/>
    <s v="VENTA"/>
    <d v="2018-05-30T00:00:00"/>
    <n v="1"/>
  </r>
  <r>
    <s v="SIN PROGRAMA"/>
    <s v="PROLIA"/>
    <x v="12"/>
    <x v="22"/>
    <x v="12"/>
    <x v="1"/>
    <x v="17"/>
    <s v="SIN INFORMACION"/>
    <s v="VENTA"/>
    <d v="2018-05-30T00:00:00"/>
    <n v="1"/>
  </r>
  <r>
    <s v="SIN PROGRAMA"/>
    <s v="PROLIA"/>
    <x v="12"/>
    <x v="3"/>
    <x v="0"/>
    <x v="2"/>
    <x v="12"/>
    <s v="SIN INFORMACION"/>
    <s v="VENTA"/>
    <d v="2018-05-30T00:00:00"/>
    <n v="1"/>
  </r>
  <r>
    <s v="SIN PROGRAMA"/>
    <s v="PROLIA"/>
    <x v="12"/>
    <x v="40"/>
    <x v="5"/>
    <x v="2"/>
    <x v="12"/>
    <s v="SIN INFORMACION"/>
    <s v="VENTA"/>
    <d v="2018-05-30T00:00:00"/>
    <n v="1"/>
  </r>
  <r>
    <s v="SIN PROGRAMA"/>
    <s v="PROLIA"/>
    <x v="12"/>
    <x v="40"/>
    <x v="5"/>
    <x v="1"/>
    <x v="2"/>
    <s v="SIN INFORMACION"/>
    <s v="VENTA"/>
    <d v="2018-05-30T00:00:00"/>
    <n v="1"/>
  </r>
  <r>
    <s v="SIN PROGRAMA"/>
    <s v="PROLIA"/>
    <x v="12"/>
    <x v="12"/>
    <x v="5"/>
    <x v="1"/>
    <x v="2"/>
    <s v="SIN INFORMACION"/>
    <s v="VENTA"/>
    <d v="2018-05-30T00:00:00"/>
    <n v="1"/>
  </r>
  <r>
    <s v="SIN PROGRAMA"/>
    <s v="PROLIA"/>
    <x v="12"/>
    <x v="48"/>
    <x v="15"/>
    <x v="2"/>
    <x v="12"/>
    <s v="SIN INFORMACION"/>
    <s v="VENTA"/>
    <d v="2018-05-30T00:00:00"/>
    <n v="1"/>
  </r>
  <r>
    <s v="SIN PROGRAMA"/>
    <s v="PROLIA"/>
    <x v="12"/>
    <x v="48"/>
    <x v="15"/>
    <x v="1"/>
    <x v="2"/>
    <s v="SIN INFORMACION"/>
    <s v="VENTA"/>
    <d v="2018-05-30T00:00:00"/>
    <n v="1"/>
  </r>
  <r>
    <s v="SIN PROGRAMA"/>
    <s v="PROLIA"/>
    <x v="12"/>
    <x v="2"/>
    <x v="1"/>
    <x v="1"/>
    <x v="2"/>
    <s v="SIN INFORMACION"/>
    <s v="VENTA"/>
    <d v="2018-05-30T00:00:00"/>
    <n v="1"/>
  </r>
  <r>
    <s v="SIN PROGRAMA"/>
    <s v="PROLIA"/>
    <x v="12"/>
    <x v="8"/>
    <x v="1"/>
    <x v="3"/>
    <x v="22"/>
    <s v="UNIVERSIDAD DE GUANAJUATO VENTA DIRECTA"/>
    <s v="VENTA"/>
    <d v="2018-05-30T00:00:00"/>
    <n v="1"/>
  </r>
  <r>
    <s v="SIN PROGRAMA"/>
    <s v="PROLIA"/>
    <x v="12"/>
    <x v="71"/>
    <x v="2"/>
    <x v="2"/>
    <x v="5"/>
    <s v="MORGAN GILBERTO"/>
    <s v="VENTA"/>
    <d v="2018-05-30T00:00:00"/>
    <n v="1"/>
  </r>
  <r>
    <s v="SIN PROGRAMA"/>
    <s v="PROLIA"/>
    <x v="12"/>
    <x v="77"/>
    <x v="11"/>
    <x v="2"/>
    <x v="25"/>
    <s v="SIN INFORMACION"/>
    <s v="VENTA"/>
    <d v="2018-05-30T00:00:00"/>
    <n v="1"/>
  </r>
  <r>
    <s v="SIN PROGRAMA"/>
    <s v="PROLIA"/>
    <x v="12"/>
    <x v="15"/>
    <x v="6"/>
    <x v="1"/>
    <x v="2"/>
    <s v="SIN INFORMACION"/>
    <s v="VENTA"/>
    <d v="2018-05-30T00:00:00"/>
    <n v="1"/>
  </r>
  <r>
    <s v="SIN PROGRAMA"/>
    <s v="PROLIA"/>
    <x v="12"/>
    <x v="15"/>
    <x v="6"/>
    <x v="1"/>
    <x v="2"/>
    <s v="SIN INFORMACION"/>
    <s v="VENTA"/>
    <d v="2018-05-30T00:00:00"/>
    <n v="1"/>
  </r>
  <r>
    <s v="SIN PROGRAMA"/>
    <s v="PROLIA"/>
    <x v="12"/>
    <x v="67"/>
    <x v="13"/>
    <x v="2"/>
    <x v="44"/>
    <s v="PEREZ LORENA"/>
    <s v="VENTA"/>
    <d v="2018-05-30T00:00:00"/>
    <n v="1"/>
  </r>
  <r>
    <s v="SIN PROGRAMA"/>
    <s v="PROLIA"/>
    <x v="12"/>
    <x v="67"/>
    <x v="13"/>
    <x v="1"/>
    <x v="2"/>
    <s v="SIN INFORMACION"/>
    <s v="VENTA"/>
    <d v="2018-05-30T00:00:00"/>
    <n v="1"/>
  </r>
  <r>
    <s v="SIN PROGRAMA"/>
    <s v="PROLIA"/>
    <x v="12"/>
    <x v="51"/>
    <x v="0"/>
    <x v="2"/>
    <x v="26"/>
    <s v="SIN INFORMACION"/>
    <s v="VENTA"/>
    <d v="2018-05-30T00:00:00"/>
    <n v="1"/>
  </r>
  <r>
    <s v="SIN PROGRAMA"/>
    <s v="PROLIA"/>
    <x v="12"/>
    <x v="23"/>
    <x v="3"/>
    <x v="1"/>
    <x v="2"/>
    <s v="SIN INFORMACION"/>
    <s v="VENTA"/>
    <d v="2018-05-30T00:00:00"/>
    <n v="1"/>
  </r>
  <r>
    <s v="SIN PROGRAMA"/>
    <s v="PROLIA"/>
    <x v="12"/>
    <x v="24"/>
    <x v="3"/>
    <x v="1"/>
    <x v="17"/>
    <s v="DE LA ROSA ESPINOSA DE LOS MONTEROS BEATRIZ"/>
    <s v="VENTA"/>
    <d v="2018-05-30T00:00:00"/>
    <n v="1"/>
  </r>
  <r>
    <s v="SIN PROGRAMA"/>
    <s v="PROLIA"/>
    <x v="12"/>
    <x v="7"/>
    <x v="3"/>
    <x v="1"/>
    <x v="2"/>
    <s v="SIN INFORMACION"/>
    <s v="VENTA"/>
    <d v="2018-05-30T00:00:00"/>
    <n v="1"/>
  </r>
  <r>
    <s v="SIN PROGRAMA"/>
    <s v="PROLIA"/>
    <x v="12"/>
    <x v="16"/>
    <x v="7"/>
    <x v="1"/>
    <x v="2"/>
    <s v="SIN INFORMACION"/>
    <s v="VENTA"/>
    <d v="2018-05-30T00:00:00"/>
    <n v="1"/>
  </r>
  <r>
    <s v="SIN PROGRAMA"/>
    <s v="PROLIA"/>
    <x v="12"/>
    <x v="16"/>
    <x v="7"/>
    <x v="1"/>
    <x v="2"/>
    <s v="SIN INFORMACION"/>
    <s v="VENTA"/>
    <d v="2018-05-30T00:00:00"/>
    <n v="1"/>
  </r>
  <r>
    <s v="SIN PROGRAMA"/>
    <s v="PROLIA"/>
    <x v="12"/>
    <x v="58"/>
    <x v="24"/>
    <x v="2"/>
    <x v="44"/>
    <s v="VEGA ALFIO"/>
    <s v="VENTA"/>
    <d v="2018-05-30T00:00:00"/>
    <n v="1"/>
  </r>
  <r>
    <s v="SIN PROGRAMA"/>
    <s v="PROLIA"/>
    <x v="12"/>
    <x v="58"/>
    <x v="24"/>
    <x v="1"/>
    <x v="2"/>
    <s v="SIN INFORMACION"/>
    <s v="VENTA"/>
    <d v="2018-05-30T00:00:00"/>
    <n v="1"/>
  </r>
  <r>
    <s v="SIN PROGRAMA"/>
    <s v="PROLIA"/>
    <x v="12"/>
    <x v="19"/>
    <x v="9"/>
    <x v="2"/>
    <x v="31"/>
    <s v="SIN INFORMACION"/>
    <s v="VENTA"/>
    <d v="2018-05-30T00:00:00"/>
    <n v="1"/>
  </r>
  <r>
    <s v="SIN PROGRAMA"/>
    <s v="PROLIA"/>
    <x v="12"/>
    <x v="19"/>
    <x v="9"/>
    <x v="1"/>
    <x v="2"/>
    <s v="SIN INFORMACION"/>
    <s v="VENTA"/>
    <d v="2018-05-30T00:00:00"/>
    <n v="1"/>
  </r>
  <r>
    <s v="SIN PROGRAMA"/>
    <s v="PROLIA"/>
    <x v="12"/>
    <x v="75"/>
    <x v="29"/>
    <x v="0"/>
    <x v="69"/>
    <s v="SIN INFORMACION"/>
    <s v="VENTA"/>
    <d v="2018-05-30T00:00:00"/>
    <n v="1"/>
  </r>
  <r>
    <s v="SIN PROGRAMA"/>
    <s v="PROLIA"/>
    <x v="12"/>
    <x v="70"/>
    <x v="6"/>
    <x v="1"/>
    <x v="2"/>
    <s v="SIN INFORMACION"/>
    <s v="VENTA"/>
    <d v="2018-05-30T00:00:00"/>
    <n v="1"/>
  </r>
  <r>
    <s v="SIN PROGRAMA"/>
    <s v="PROLIA"/>
    <x v="12"/>
    <x v="0"/>
    <x v="0"/>
    <x v="1"/>
    <x v="2"/>
    <s v="SIN INFORMACION"/>
    <s v="VENTA"/>
    <d v="2018-05-30T00:00:00"/>
    <n v="1"/>
  </r>
  <r>
    <s v="SIN PROGRAMA"/>
    <s v="PROLIA"/>
    <x v="12"/>
    <x v="52"/>
    <x v="25"/>
    <x v="1"/>
    <x v="2"/>
    <s v="SIN INFORMACION"/>
    <s v="VENTA"/>
    <d v="2018-05-30T00:00:00"/>
    <n v="1"/>
  </r>
  <r>
    <s v="SIN PROGRAMA"/>
    <s v="PROLIA"/>
    <x v="12"/>
    <x v="37"/>
    <x v="22"/>
    <x v="1"/>
    <x v="2"/>
    <s v="SIN INFORMACION"/>
    <s v="VENTA"/>
    <d v="2018-05-30T00:00:00"/>
    <n v="1"/>
  </r>
  <r>
    <s v="SIN PROGRAMA"/>
    <s v="PROLIA"/>
    <x v="12"/>
    <x v="37"/>
    <x v="22"/>
    <x v="1"/>
    <x v="2"/>
    <s v="SIN INFORMACION"/>
    <s v="VENTA"/>
    <d v="2018-05-30T00:00:00"/>
    <n v="1"/>
  </r>
  <r>
    <s v="SIN PROGRAMA"/>
    <s v="PROLIA"/>
    <x v="12"/>
    <x v="37"/>
    <x v="22"/>
    <x v="1"/>
    <x v="2"/>
    <s v="SIN INFORMACION"/>
    <s v="VENTA"/>
    <d v="2018-05-30T00:00:00"/>
    <n v="1"/>
  </r>
  <r>
    <s v="SIN PROGRAMA"/>
    <s v="PROLIA"/>
    <x v="12"/>
    <x v="37"/>
    <x v="22"/>
    <x v="1"/>
    <x v="2"/>
    <s v="SIN INFORMACION"/>
    <s v="VENTA"/>
    <d v="2018-05-30T00:00:00"/>
    <n v="1"/>
  </r>
  <r>
    <s v="SIN PROGRAMA"/>
    <s v="PROLIA"/>
    <x v="12"/>
    <x v="59"/>
    <x v="26"/>
    <x v="1"/>
    <x v="2"/>
    <s v="SIN INFORMACION"/>
    <s v="VENTA"/>
    <d v="2018-05-30T00:00:00"/>
    <n v="1"/>
  </r>
  <r>
    <s v="SIN PROGRAMA"/>
    <s v="PROLIA"/>
    <x v="12"/>
    <x v="33"/>
    <x v="13"/>
    <x v="1"/>
    <x v="2"/>
    <s v="SIN INFORMACION"/>
    <s v="VENTA"/>
    <d v="2018-05-30T00:00:00"/>
    <n v="1"/>
  </r>
  <r>
    <s v="SIN PROGRAMA"/>
    <s v="PROLIA"/>
    <x v="12"/>
    <x v="33"/>
    <x v="13"/>
    <x v="1"/>
    <x v="2"/>
    <s v="SIN INFORMACION"/>
    <s v="VENTA"/>
    <d v="2018-05-30T00:00:00"/>
    <n v="1"/>
  </r>
  <r>
    <s v="SIN PROGRAMA"/>
    <s v="PROLIA"/>
    <x v="12"/>
    <x v="60"/>
    <x v="22"/>
    <x v="1"/>
    <x v="2"/>
    <s v="SIN INFORMACION"/>
    <s v="VENTA"/>
    <d v="2018-05-30T00:00:00"/>
    <n v="1"/>
  </r>
  <r>
    <s v="SIN PROGRAMA"/>
    <s v="PROLIA"/>
    <x v="12"/>
    <x v="60"/>
    <x v="22"/>
    <x v="1"/>
    <x v="2"/>
    <s v="SIN INFORMACION"/>
    <s v="VENTA"/>
    <d v="2018-05-30T00:00:00"/>
    <n v="1"/>
  </r>
  <r>
    <s v="SIN PROGRAMA"/>
    <s v="PROLIA"/>
    <x v="12"/>
    <x v="61"/>
    <x v="0"/>
    <x v="1"/>
    <x v="2"/>
    <s v="SIN INFORMACION"/>
    <s v="VENTA"/>
    <d v="2018-05-30T00:00:00"/>
    <n v="1"/>
  </r>
  <r>
    <s v="CON PROGRAMA"/>
    <s v="PROLIA"/>
    <x v="12"/>
    <x v="14"/>
    <x v="1"/>
    <x v="1"/>
    <x v="17"/>
    <s v="FLORES JORGE LUIS"/>
    <s v="VENTA"/>
    <d v="2018-05-30T00:00:00"/>
    <n v="1"/>
  </r>
  <r>
    <s v="CON PROGRAMA"/>
    <s v="PROLIA"/>
    <x v="12"/>
    <x v="31"/>
    <x v="0"/>
    <x v="1"/>
    <x v="17"/>
    <s v="GONZALEZ DAVID"/>
    <s v="VENTA"/>
    <d v="2018-05-30T00:00:00"/>
    <n v="1"/>
  </r>
  <r>
    <s v="CON PROGRAMA"/>
    <s v="PROLIA"/>
    <x v="12"/>
    <x v="28"/>
    <x v="16"/>
    <x v="1"/>
    <x v="17"/>
    <s v="SIN INFORMACION"/>
    <s v="VENTA"/>
    <d v="2018-05-30T00:00:00"/>
    <n v="1"/>
  </r>
  <r>
    <s v="CON PROGRAMA"/>
    <s v="PROLIA"/>
    <x v="12"/>
    <x v="6"/>
    <x v="0"/>
    <x v="1"/>
    <x v="17"/>
    <s v="RODRIGUEZ TATIANA SOFIA"/>
    <s v="VENTA"/>
    <d v="2018-05-30T00:00:00"/>
    <n v="1"/>
  </r>
  <r>
    <s v="CON PROGRAMA"/>
    <s v="PROLIA"/>
    <x v="12"/>
    <x v="40"/>
    <x v="5"/>
    <x v="1"/>
    <x v="17"/>
    <s v="ESCALANTE ANTONIO"/>
    <s v="VENTA"/>
    <d v="2018-05-30T00:00:00"/>
    <n v="1"/>
  </r>
  <r>
    <s v="CON PROGRAMA"/>
    <s v="PROLIA"/>
    <x v="12"/>
    <x v="40"/>
    <x v="5"/>
    <x v="1"/>
    <x v="17"/>
    <s v="CEJA ABRAHAM"/>
    <s v="VENTA"/>
    <d v="2018-05-30T00:00:00"/>
    <n v="1"/>
  </r>
  <r>
    <s v="CON PROGRAMA"/>
    <s v="PROLIA"/>
    <x v="12"/>
    <x v="12"/>
    <x v="5"/>
    <x v="1"/>
    <x v="17"/>
    <s v="SIN INFORMACION"/>
    <s v="VENTA"/>
    <d v="2018-05-30T00:00:00"/>
    <n v="1"/>
  </r>
  <r>
    <s v="CON PROGRAMA"/>
    <s v="PROLIA"/>
    <x v="12"/>
    <x v="12"/>
    <x v="5"/>
    <x v="1"/>
    <x v="17"/>
    <s v="SIN INFORMACION"/>
    <s v="VENTA"/>
    <d v="2018-05-30T00:00:00"/>
    <n v="1"/>
  </r>
  <r>
    <s v="CON PROGRAMA"/>
    <s v="PROLIA"/>
    <x v="12"/>
    <x v="12"/>
    <x v="5"/>
    <x v="1"/>
    <x v="17"/>
    <s v="SIN INFORMACION"/>
    <s v="VENTA"/>
    <d v="2018-05-30T00:00:00"/>
    <n v="1"/>
  </r>
  <r>
    <s v="CON PROGRAMA"/>
    <s v="PROLIA"/>
    <x v="12"/>
    <x v="12"/>
    <x v="5"/>
    <x v="1"/>
    <x v="17"/>
    <s v="DE LA PEÑA RODRIGUEZ MARIA DEL PILAR"/>
    <s v="VENTA"/>
    <d v="2018-05-30T00:00:00"/>
    <n v="1"/>
  </r>
  <r>
    <s v="CON PROGRAMA"/>
    <s v="PROLIA"/>
    <x v="12"/>
    <x v="12"/>
    <x v="5"/>
    <x v="1"/>
    <x v="17"/>
    <s v="OLIVERA AMEZCUA MARIA AMPARO"/>
    <s v="VENTA"/>
    <d v="2018-05-30T00:00:00"/>
    <n v="1"/>
  </r>
  <r>
    <s v="CON PROGRAMA"/>
    <s v="PROLIA"/>
    <x v="12"/>
    <x v="71"/>
    <x v="2"/>
    <x v="1"/>
    <x v="17"/>
    <s v="TORRES JUAN JOSE"/>
    <s v="VENTA"/>
    <d v="2018-05-30T00:00:00"/>
    <n v="1"/>
  </r>
  <r>
    <s v="CON PROGRAMA"/>
    <s v="PROLIA"/>
    <x v="12"/>
    <x v="21"/>
    <x v="11"/>
    <x v="1"/>
    <x v="17"/>
    <s v="TEJERO JOSE LUIS"/>
    <s v="VENTA"/>
    <d v="2018-05-30T00:00:00"/>
    <n v="1"/>
  </r>
  <r>
    <s v="CON PROGRAMA"/>
    <s v="PROLIA"/>
    <x v="12"/>
    <x v="62"/>
    <x v="27"/>
    <x v="1"/>
    <x v="17"/>
    <s v="RIVERA MARIA DE LOS ANGELES"/>
    <s v="VENTA"/>
    <d v="2018-05-30T00:00:00"/>
    <n v="1"/>
  </r>
  <r>
    <s v="CON PROGRAMA"/>
    <s v="PROLIA"/>
    <x v="12"/>
    <x v="63"/>
    <x v="28"/>
    <x v="1"/>
    <x v="17"/>
    <s v="VALLARINO ADRIANA PATRICIA"/>
    <s v="VENTA"/>
    <d v="2018-05-30T00:00:00"/>
    <n v="1"/>
  </r>
  <r>
    <s v="CON PROGRAMA"/>
    <s v="PROLIA"/>
    <x v="12"/>
    <x v="23"/>
    <x v="3"/>
    <x v="1"/>
    <x v="17"/>
    <s v="SIN INFORMACION"/>
    <s v="VENTA"/>
    <d v="2018-05-30T00:00:00"/>
    <n v="1"/>
  </r>
  <r>
    <s v="CON PROGRAMA"/>
    <s v="PROLIA"/>
    <x v="12"/>
    <x v="16"/>
    <x v="7"/>
    <x v="1"/>
    <x v="17"/>
    <s v="RAMIREZ GUILLERMO"/>
    <s v="VENTA"/>
    <d v="2018-05-30T00:00:00"/>
    <n v="1"/>
  </r>
  <r>
    <s v="CON PROGRAMA"/>
    <s v="PROLIA"/>
    <x v="12"/>
    <x v="53"/>
    <x v="17"/>
    <x v="1"/>
    <x v="17"/>
    <s v="SALAS RICARDO"/>
    <s v="VENTA"/>
    <d v="2018-05-30T00:00:00"/>
    <n v="1"/>
  </r>
  <r>
    <s v="CON PROGRAMA"/>
    <s v="PROLIA"/>
    <x v="12"/>
    <x v="75"/>
    <x v="29"/>
    <x v="1"/>
    <x v="17"/>
    <s v="MACEDO CALVILLO LECSY"/>
    <s v="VENTA"/>
    <d v="2018-05-30T00:00:00"/>
    <n v="1"/>
  </r>
  <r>
    <s v="CON PROGRAMA"/>
    <s v="PROLIA"/>
    <x v="12"/>
    <x v="70"/>
    <x v="6"/>
    <x v="1"/>
    <x v="17"/>
    <s v="DIPP NUÑEZ JUAN MANUEL"/>
    <s v="VENTA"/>
    <d v="2018-05-30T00:00:00"/>
    <n v="1"/>
  </r>
  <r>
    <s v="CON PROGRAMA"/>
    <s v="PROLIA"/>
    <x v="12"/>
    <x v="30"/>
    <x v="8"/>
    <x v="1"/>
    <x v="17"/>
    <s v="SIN INFORMACION"/>
    <s v="VENTA"/>
    <d v="2018-05-30T00:00:00"/>
    <n v="1"/>
  </r>
  <r>
    <s v="CON PROGRAMA"/>
    <s v="PROLIA"/>
    <x v="12"/>
    <x v="56"/>
    <x v="0"/>
    <x v="1"/>
    <x v="17"/>
    <s v="SIN INFORMACION"/>
    <s v="VENTA"/>
    <d v="2018-05-30T00:00:00"/>
    <n v="1"/>
  </r>
  <r>
    <s v="CON PROGRAMA"/>
    <s v="PROLIA"/>
    <x v="12"/>
    <x v="60"/>
    <x v="22"/>
    <x v="1"/>
    <x v="17"/>
    <s v="MORENO MAGDALENA"/>
    <s v="VENTA"/>
    <d v="2018-05-30T00:00:00"/>
    <n v="1"/>
  </r>
  <r>
    <s v="SIN PROGRAMA"/>
    <s v="PROLIA"/>
    <x v="12"/>
    <x v="18"/>
    <x v="0"/>
    <x v="1"/>
    <x v="2"/>
    <s v="SIN INFORMACION"/>
    <s v="VENTA"/>
    <d v="2018-05-31T00:00:00"/>
    <n v="1"/>
  </r>
  <r>
    <s v="SIN PROGRAMA"/>
    <s v="PROLIA"/>
    <x v="12"/>
    <x v="76"/>
    <x v="0"/>
    <x v="1"/>
    <x v="2"/>
    <s v="SIN INFORMACION"/>
    <s v="VENTA"/>
    <d v="2018-05-31T00:00:00"/>
    <n v="1"/>
  </r>
  <r>
    <s v="SIN PROGRAMA"/>
    <s v="PROLIA"/>
    <x v="12"/>
    <x v="76"/>
    <x v="0"/>
    <x v="1"/>
    <x v="136"/>
    <s v="SIN INFORMACION"/>
    <s v="VENTA"/>
    <d v="2018-05-31T00:00:00"/>
    <n v="1"/>
  </r>
  <r>
    <s v="SIN PROGRAMA"/>
    <s v="PROLIA"/>
    <x v="12"/>
    <x v="26"/>
    <x v="14"/>
    <x v="1"/>
    <x v="2"/>
    <s v="SIN INFORMACION"/>
    <s v="VENTA"/>
    <d v="2018-05-31T00:00:00"/>
    <n v="1"/>
  </r>
  <r>
    <s v="SIN PROGRAMA"/>
    <s v="PROLIA"/>
    <x v="12"/>
    <x v="54"/>
    <x v="0"/>
    <x v="1"/>
    <x v="2"/>
    <s v="SIN INFORMACION"/>
    <s v="VENTA"/>
    <d v="2018-05-31T00:00:00"/>
    <n v="1"/>
  </r>
  <r>
    <s v="SIN PROGRAMA"/>
    <s v="PROLIA"/>
    <x v="12"/>
    <x v="82"/>
    <x v="15"/>
    <x v="1"/>
    <x v="2"/>
    <s v="SIN INFORMACION"/>
    <s v="VENTA"/>
    <d v="2018-05-31T00:00:00"/>
    <n v="1"/>
  </r>
  <r>
    <s v="SIN PROGRAMA"/>
    <s v="PROLIA"/>
    <x v="12"/>
    <x v="82"/>
    <x v="15"/>
    <x v="1"/>
    <x v="2"/>
    <s v="SIN INFORMACION"/>
    <s v="VENTA"/>
    <d v="2018-05-31T00:00:00"/>
    <n v="1"/>
  </r>
  <r>
    <s v="SIN PROGRAMA"/>
    <s v="PROLIA"/>
    <x v="12"/>
    <x v="14"/>
    <x v="1"/>
    <x v="1"/>
    <x v="2"/>
    <s v="SIN INFORMACION"/>
    <s v="VENTA"/>
    <d v="2018-05-31T00:00:00"/>
    <n v="1"/>
  </r>
  <r>
    <s v="SIN PROGRAMA"/>
    <s v="PROLIA"/>
    <x v="12"/>
    <x v="5"/>
    <x v="2"/>
    <x v="1"/>
    <x v="2"/>
    <s v="SIN INFORMACION"/>
    <s v="VENTA"/>
    <d v="2018-05-31T00:00:00"/>
    <n v="1"/>
  </r>
  <r>
    <s v="SIN PROGRAMA"/>
    <s v="PROLIA"/>
    <x v="12"/>
    <x v="6"/>
    <x v="0"/>
    <x v="1"/>
    <x v="17"/>
    <s v="CORREA ALEJANDRA"/>
    <s v="VENTA"/>
    <d v="2018-05-31T00:00:00"/>
    <n v="1"/>
  </r>
  <r>
    <s v="SIN PROGRAMA"/>
    <s v="PROLIA"/>
    <x v="12"/>
    <x v="3"/>
    <x v="0"/>
    <x v="2"/>
    <x v="12"/>
    <s v="SIN INFORMACION"/>
    <s v="VENTA"/>
    <d v="2018-05-31T00:00:00"/>
    <n v="1"/>
  </r>
  <r>
    <s v="SIN PROGRAMA"/>
    <s v="PROLIA"/>
    <x v="12"/>
    <x v="40"/>
    <x v="5"/>
    <x v="2"/>
    <x v="45"/>
    <s v="SIN INFORMACION"/>
    <s v="VENTA"/>
    <d v="2018-05-31T00:00:00"/>
    <n v="1"/>
  </r>
  <r>
    <s v="SIN PROGRAMA"/>
    <s v="PROLIA"/>
    <x v="12"/>
    <x v="49"/>
    <x v="1"/>
    <x v="1"/>
    <x v="2"/>
    <s v="SIN INFORMACION"/>
    <s v="VENTA"/>
    <d v="2018-05-31T00:00:00"/>
    <n v="1"/>
  </r>
  <r>
    <s v="SIN PROGRAMA"/>
    <s v="PROLIA"/>
    <x v="12"/>
    <x v="49"/>
    <x v="1"/>
    <x v="1"/>
    <x v="2"/>
    <s v="SIN INFORMACION"/>
    <s v="VENTA"/>
    <d v="2018-05-31T00:00:00"/>
    <n v="1"/>
  </r>
  <r>
    <s v="SIN PROGRAMA"/>
    <s v="PROLIA"/>
    <x v="12"/>
    <x v="2"/>
    <x v="1"/>
    <x v="1"/>
    <x v="2"/>
    <s v="SIN INFORMACION"/>
    <s v="VENTA"/>
    <d v="2018-05-31T00:00:00"/>
    <n v="1"/>
  </r>
  <r>
    <s v="SIN PROGRAMA"/>
    <s v="PROLIA"/>
    <x v="12"/>
    <x v="8"/>
    <x v="1"/>
    <x v="1"/>
    <x v="2"/>
    <s v="SIN INFORMACION"/>
    <s v="VENTA"/>
    <d v="2018-05-31T00:00:00"/>
    <n v="1"/>
  </r>
  <r>
    <s v="SIN PROGRAMA"/>
    <s v="PROLIA"/>
    <x v="12"/>
    <x v="77"/>
    <x v="11"/>
    <x v="1"/>
    <x v="2"/>
    <s v="SIN INFORMACION"/>
    <s v="VENTA"/>
    <d v="2018-05-31T00:00:00"/>
    <n v="1"/>
  </r>
  <r>
    <s v="SIN PROGRAMA"/>
    <s v="PROLIA"/>
    <x v="12"/>
    <x v="77"/>
    <x v="11"/>
    <x v="1"/>
    <x v="2"/>
    <s v="SIN INFORMACION"/>
    <s v="VENTA"/>
    <d v="2018-05-31T00:00:00"/>
    <n v="1"/>
  </r>
  <r>
    <s v="SIN PROGRAMA"/>
    <s v="PROLIA"/>
    <x v="12"/>
    <x v="77"/>
    <x v="11"/>
    <x v="1"/>
    <x v="2"/>
    <s v="SIN INFORMACION"/>
    <s v="VENTA"/>
    <d v="2018-05-31T00:00:00"/>
    <n v="1"/>
  </r>
  <r>
    <s v="SIN PROGRAMA"/>
    <s v="PROLIA"/>
    <x v="12"/>
    <x v="15"/>
    <x v="6"/>
    <x v="1"/>
    <x v="2"/>
    <s v="SIN INFORMACION"/>
    <s v="VENTA"/>
    <d v="2018-05-31T00:00:00"/>
    <n v="1"/>
  </r>
  <r>
    <s v="SIN PROGRAMA"/>
    <s v="PROLIA"/>
    <x v="12"/>
    <x v="15"/>
    <x v="6"/>
    <x v="1"/>
    <x v="2"/>
    <s v="SIN INFORMACION"/>
    <s v="VENTA"/>
    <d v="2018-05-31T00:00:00"/>
    <n v="1"/>
  </r>
  <r>
    <s v="SIN PROGRAMA"/>
    <s v="PROLIA"/>
    <x v="12"/>
    <x v="15"/>
    <x v="6"/>
    <x v="1"/>
    <x v="2"/>
    <s v="SIN INFORMACION"/>
    <s v="VENTA"/>
    <d v="2018-05-31T00:00:00"/>
    <n v="1"/>
  </r>
  <r>
    <s v="SIN PROGRAMA"/>
    <s v="PROLIA"/>
    <x v="12"/>
    <x v="44"/>
    <x v="13"/>
    <x v="1"/>
    <x v="2"/>
    <s v="SIN INFORMACION"/>
    <s v="VENTA"/>
    <d v="2018-05-31T00:00:00"/>
    <n v="1"/>
  </r>
  <r>
    <s v="SIN PROGRAMA"/>
    <s v="PROLIA"/>
    <x v="12"/>
    <x v="38"/>
    <x v="21"/>
    <x v="1"/>
    <x v="2"/>
    <s v="SIN INFORMACION"/>
    <s v="VENTA"/>
    <d v="2018-05-31T00:00:00"/>
    <n v="1"/>
  </r>
  <r>
    <s v="SIN PROGRAMA"/>
    <s v="PROLIA"/>
    <x v="12"/>
    <x v="29"/>
    <x v="17"/>
    <x v="1"/>
    <x v="2"/>
    <s v="SIN INFORMACION"/>
    <s v="VENTA"/>
    <d v="2018-05-31T00:00:00"/>
    <n v="1"/>
  </r>
  <r>
    <s v="SIN PROGRAMA"/>
    <s v="PROLIA"/>
    <x v="12"/>
    <x v="75"/>
    <x v="29"/>
    <x v="1"/>
    <x v="2"/>
    <s v="SIN INFORMACION"/>
    <s v="VENTA"/>
    <d v="2018-05-31T00:00:00"/>
    <n v="1"/>
  </r>
  <r>
    <s v="SIN PROGRAMA"/>
    <s v="PROLIA"/>
    <x v="12"/>
    <x v="70"/>
    <x v="6"/>
    <x v="1"/>
    <x v="2"/>
    <s v="SIN INFORMACION"/>
    <s v="VENTA"/>
    <d v="2018-05-31T00:00:00"/>
    <n v="1"/>
  </r>
  <r>
    <s v="SIN PROGRAMA"/>
    <s v="PROLIA"/>
    <x v="12"/>
    <x v="70"/>
    <x v="6"/>
    <x v="1"/>
    <x v="2"/>
    <s v="SIN INFORMACION"/>
    <s v="VENTA"/>
    <d v="2018-05-31T00:00:00"/>
    <n v="1"/>
  </r>
  <r>
    <s v="SIN PROGRAMA"/>
    <s v="PROLIA"/>
    <x v="12"/>
    <x v="0"/>
    <x v="0"/>
    <x v="2"/>
    <x v="27"/>
    <s v="SIN INFORMACION"/>
    <s v="VENTA"/>
    <d v="2018-05-31T00:00:00"/>
    <n v="1"/>
  </r>
  <r>
    <s v="SIN PROGRAMA"/>
    <s v="PROLIA"/>
    <x v="12"/>
    <x v="0"/>
    <x v="0"/>
    <x v="1"/>
    <x v="2"/>
    <s v="SIN INFORMACION"/>
    <s v="VENTA"/>
    <d v="2018-05-31T00:00:00"/>
    <n v="1"/>
  </r>
  <r>
    <s v="SIN PROGRAMA"/>
    <s v="PROLIA"/>
    <x v="12"/>
    <x v="46"/>
    <x v="8"/>
    <x v="1"/>
    <x v="2"/>
    <s v="SIN INFORMACION"/>
    <s v="VENTA"/>
    <d v="2018-05-31T00:00:00"/>
    <n v="1"/>
  </r>
  <r>
    <s v="SIN PROGRAMA"/>
    <s v="PROLIA"/>
    <x v="12"/>
    <x v="52"/>
    <x v="25"/>
    <x v="1"/>
    <x v="2"/>
    <s v="SIN INFORMACION"/>
    <s v="VENTA"/>
    <d v="2018-05-31T00:00:00"/>
    <n v="1"/>
  </r>
  <r>
    <s v="SIN PROGRAMA"/>
    <s v="PROLIA"/>
    <x v="12"/>
    <x v="85"/>
    <x v="21"/>
    <x v="1"/>
    <x v="2"/>
    <s v="SIN INFORMACION"/>
    <s v="VENTA"/>
    <d v="2018-05-31T00:00:00"/>
    <n v="1"/>
  </r>
  <r>
    <s v="SIN PROGRAMA"/>
    <s v="PROLIA"/>
    <x v="12"/>
    <x v="37"/>
    <x v="22"/>
    <x v="1"/>
    <x v="2"/>
    <s v="SIN INFORMACION"/>
    <s v="VENTA"/>
    <d v="2018-05-31T00:00:00"/>
    <n v="1"/>
  </r>
  <r>
    <s v="SIN PROGRAMA"/>
    <s v="PROLIA"/>
    <x v="12"/>
    <x v="81"/>
    <x v="23"/>
    <x v="2"/>
    <x v="76"/>
    <s v="SIN INFORMACION"/>
    <s v="VENTA"/>
    <d v="2018-05-31T00:00:00"/>
    <n v="1"/>
  </r>
  <r>
    <s v="SIN PROGRAMA"/>
    <s v="PROLIA"/>
    <x v="12"/>
    <x v="55"/>
    <x v="0"/>
    <x v="2"/>
    <x v="27"/>
    <s v="SIN INFORMACION"/>
    <s v="VENTA"/>
    <d v="2018-05-31T00:00:00"/>
    <n v="1"/>
  </r>
  <r>
    <s v="SIN PROGRAMA"/>
    <s v="PROLIA"/>
    <x v="12"/>
    <x v="69"/>
    <x v="6"/>
    <x v="1"/>
    <x v="2"/>
    <s v="SIN INFORMACION"/>
    <s v="VENTA"/>
    <d v="2018-05-31T00:00:00"/>
    <n v="1"/>
  </r>
  <r>
    <s v="CON PROGRAMA"/>
    <s v="PROLIA"/>
    <x v="12"/>
    <x v="14"/>
    <x v="1"/>
    <x v="1"/>
    <x v="17"/>
    <s v="PEÑA ANTONIO"/>
    <s v="VENTA"/>
    <d v="2018-05-31T00:00:00"/>
    <n v="1"/>
  </r>
  <r>
    <s v="CON PROGRAMA"/>
    <s v="PROLIA"/>
    <x v="12"/>
    <x v="43"/>
    <x v="23"/>
    <x v="1"/>
    <x v="17"/>
    <s v="PONCE EDUARDO"/>
    <s v="VENTA"/>
    <d v="2018-05-31T00:00:00"/>
    <n v="1"/>
  </r>
  <r>
    <s v="CON PROGRAMA"/>
    <s v="PROLIA"/>
    <x v="12"/>
    <x v="43"/>
    <x v="23"/>
    <x v="1"/>
    <x v="17"/>
    <s v="VILLARREAL OMAR ADOLFO"/>
    <s v="VENTA"/>
    <d v="2018-05-31T00:00:00"/>
    <n v="1"/>
  </r>
  <r>
    <s v="CON PROGRAMA"/>
    <s v="PROLIA"/>
    <x v="12"/>
    <x v="28"/>
    <x v="16"/>
    <x v="1"/>
    <x v="17"/>
    <s v="ENRIQUEZ RUBEN DARIO"/>
    <s v="VENTA"/>
    <d v="2018-05-31T00:00:00"/>
    <n v="1"/>
  </r>
  <r>
    <s v="CON PROGRAMA"/>
    <s v="PROLIA"/>
    <x v="12"/>
    <x v="6"/>
    <x v="0"/>
    <x v="1"/>
    <x v="17"/>
    <s v="CEÑAL VALLINES MIGUEL ANGEL"/>
    <s v="VENTA"/>
    <d v="2018-05-31T00:00:00"/>
    <n v="1"/>
  </r>
  <r>
    <s v="CON PROGRAMA"/>
    <s v="PROLIA"/>
    <x v="12"/>
    <x v="66"/>
    <x v="5"/>
    <x v="1"/>
    <x v="17"/>
    <s v="DIAZ ALFREDO"/>
    <s v="VENTA"/>
    <d v="2018-05-31T00:00:00"/>
    <n v="1"/>
  </r>
  <r>
    <s v="CON PROGRAMA"/>
    <s v="PROLIA"/>
    <x v="12"/>
    <x v="12"/>
    <x v="5"/>
    <x v="1"/>
    <x v="17"/>
    <s v="SALAZAR PARAMO MARIO"/>
    <s v="VENTA"/>
    <d v="2018-05-31T00:00:00"/>
    <n v="1"/>
  </r>
  <r>
    <s v="CON PROGRAMA"/>
    <s v="PROLIA"/>
    <x v="12"/>
    <x v="12"/>
    <x v="5"/>
    <x v="1"/>
    <x v="17"/>
    <s v="CARRILLO GAMBOA JOSE LUIS"/>
    <s v="VENTA"/>
    <d v="2018-05-31T00:00:00"/>
    <n v="1"/>
  </r>
  <r>
    <s v="CON PROGRAMA"/>
    <s v="PROLIA"/>
    <x v="12"/>
    <x v="24"/>
    <x v="3"/>
    <x v="1"/>
    <x v="17"/>
    <s v="GARCIA HECTOR"/>
    <s v="VENTA"/>
    <d v="2018-05-31T00:00:00"/>
    <n v="1"/>
  </r>
  <r>
    <s v="CON PROGRAMA"/>
    <s v="PROLIA"/>
    <x v="12"/>
    <x v="24"/>
    <x v="3"/>
    <x v="1"/>
    <x v="17"/>
    <s v="ZAMORA JOSE DE JESUS"/>
    <s v="VENTA"/>
    <d v="2018-05-31T00:00:00"/>
    <n v="1"/>
  </r>
  <r>
    <s v="SIN PROGRAMA"/>
    <s v="REPATHA"/>
    <x v="13"/>
    <x v="15"/>
    <x v="6"/>
    <x v="1"/>
    <x v="2"/>
    <s v="SIN INFORMACION"/>
    <s v="VENTA"/>
    <d v="2018-05-01T00:00:00"/>
    <n v="1"/>
  </r>
  <r>
    <s v="CON PROGRAMA"/>
    <s v="REPATHA"/>
    <x v="13"/>
    <x v="51"/>
    <x v="0"/>
    <x v="1"/>
    <x v="17"/>
    <s v="SIN INFORMACION"/>
    <s v="VENTA"/>
    <d v="2018-05-01T00:00:00"/>
    <n v="1"/>
  </r>
  <r>
    <s v="SIN PROGRAMA"/>
    <s v="REPATHA"/>
    <x v="13"/>
    <x v="80"/>
    <x v="8"/>
    <x v="1"/>
    <x v="2"/>
    <s v="SIN INFORMACION"/>
    <s v="VENTA"/>
    <d v="2018-05-02T00:00:00"/>
    <n v="1"/>
  </r>
  <r>
    <s v="SIN PROGRAMA"/>
    <s v="REPATHA"/>
    <x v="13"/>
    <x v="27"/>
    <x v="15"/>
    <x v="1"/>
    <x v="2"/>
    <s v="SIN INFORMACION"/>
    <s v="VENTA"/>
    <d v="2018-05-02T00:00:00"/>
    <n v="1"/>
  </r>
  <r>
    <s v="SIN PROGRAMA"/>
    <s v="REPATHA"/>
    <x v="13"/>
    <x v="2"/>
    <x v="1"/>
    <x v="1"/>
    <x v="2"/>
    <s v="SIN INFORMACION"/>
    <s v="VENTA"/>
    <d v="2018-05-02T00:00:00"/>
    <n v="4"/>
  </r>
  <r>
    <s v="SIN PROGRAMA"/>
    <s v="REPATHA"/>
    <x v="13"/>
    <x v="2"/>
    <x v="1"/>
    <x v="1"/>
    <x v="2"/>
    <s v="SIN INFORMACION"/>
    <s v="OBSEQUIO"/>
    <d v="2018-05-02T00:00:00"/>
    <n v="2"/>
  </r>
  <r>
    <s v="SIN PROGRAMA"/>
    <s v="REPATHA"/>
    <x v="13"/>
    <x v="71"/>
    <x v="2"/>
    <x v="2"/>
    <x v="5"/>
    <s v="SALDANA MENDOZA ARTURO"/>
    <s v="VENTA"/>
    <d v="2018-05-02T00:00:00"/>
    <n v="2"/>
  </r>
  <r>
    <s v="SIN PROGRAMA"/>
    <s v="REPATHA"/>
    <x v="13"/>
    <x v="67"/>
    <x v="13"/>
    <x v="1"/>
    <x v="2"/>
    <s v="SIN INFORMACION"/>
    <s v="VENTA"/>
    <d v="2018-05-02T00:00:00"/>
    <n v="1"/>
  </r>
  <r>
    <s v="SIN PROGRAMA"/>
    <s v="REPATHA"/>
    <x v="13"/>
    <x v="16"/>
    <x v="7"/>
    <x v="2"/>
    <x v="12"/>
    <s v="SIN INFORMACION"/>
    <s v="VENTA"/>
    <d v="2018-05-02T00:00:00"/>
    <n v="2"/>
  </r>
  <r>
    <s v="SIN PROGRAMA"/>
    <s v="REPATHA"/>
    <x v="13"/>
    <x v="11"/>
    <x v="0"/>
    <x v="0"/>
    <x v="84"/>
    <s v="OPERADORA DE HOSPITALES ANGELES (SANTA ELENA)"/>
    <s v="VENTA"/>
    <d v="2018-05-02T00:00:00"/>
    <n v="1"/>
  </r>
  <r>
    <s v="SIN PROGRAMA"/>
    <s v="REPATHA"/>
    <x v="13"/>
    <x v="58"/>
    <x v="24"/>
    <x v="1"/>
    <x v="2"/>
    <s v="SIN INFORMACION"/>
    <s v="VENTA"/>
    <d v="2018-05-02T00:00:00"/>
    <n v="1"/>
  </r>
  <r>
    <s v="SIN PROGRAMA"/>
    <s v="REPATHA"/>
    <x v="13"/>
    <x v="17"/>
    <x v="8"/>
    <x v="2"/>
    <x v="26"/>
    <s v="SIN INFORMACION"/>
    <s v="VENTA"/>
    <d v="2018-05-02T00:00:00"/>
    <n v="1"/>
  </r>
  <r>
    <s v="SIN PROGRAMA"/>
    <s v="REPATHA"/>
    <x v="13"/>
    <x v="40"/>
    <x v="5"/>
    <x v="2"/>
    <x v="39"/>
    <s v="DANERI ALLIS GEORGY"/>
    <s v="VENTA"/>
    <d v="2018-05-03T00:00:00"/>
    <n v="6"/>
  </r>
  <r>
    <s v="SIN PROGRAMA"/>
    <s v="REPATHA"/>
    <x v="13"/>
    <x v="23"/>
    <x v="3"/>
    <x v="1"/>
    <x v="2"/>
    <s v="SIN INFORMACION"/>
    <s v="VENTA"/>
    <d v="2018-05-03T00:00:00"/>
    <n v="1"/>
  </r>
  <r>
    <s v="SIN PROGRAMA"/>
    <s v="REPATHA"/>
    <x v="13"/>
    <x v="16"/>
    <x v="7"/>
    <x v="2"/>
    <x v="27"/>
    <s v="SIN INFORMACION"/>
    <s v="VENTA"/>
    <d v="2018-05-03T00:00:00"/>
    <n v="1"/>
  </r>
  <r>
    <s v="SIN PROGRAMA"/>
    <s v="REPATHA"/>
    <x v="13"/>
    <x v="16"/>
    <x v="7"/>
    <x v="2"/>
    <x v="26"/>
    <s v="SIN INFORMACION"/>
    <s v="VENTA"/>
    <d v="2018-05-03T00:00:00"/>
    <n v="1"/>
  </r>
  <r>
    <s v="CON PROGRAMA"/>
    <s v="REPATHA"/>
    <x v="13"/>
    <x v="47"/>
    <x v="24"/>
    <x v="1"/>
    <x v="17"/>
    <s v="OROPEZ DANTE"/>
    <s v="VENTA"/>
    <d v="2018-05-03T00:00:00"/>
    <n v="1"/>
  </r>
  <r>
    <s v="SIN PROGRAMA"/>
    <s v="REPATHA"/>
    <x v="13"/>
    <x v="14"/>
    <x v="1"/>
    <x v="2"/>
    <x v="12"/>
    <s v="SIN INFORMACION"/>
    <s v="VENTA"/>
    <d v="2018-05-04T00:00:00"/>
    <n v="2"/>
  </r>
  <r>
    <s v="SIN PROGRAMA"/>
    <s v="REPATHA"/>
    <x v="13"/>
    <x v="3"/>
    <x v="0"/>
    <x v="2"/>
    <x v="3"/>
    <s v="ENRIQUEZ LUIS ENRIQUE"/>
    <s v="VENTA"/>
    <d v="2018-05-04T00:00:00"/>
    <n v="2"/>
  </r>
  <r>
    <s v="SIN PROGRAMA"/>
    <s v="REPATHA"/>
    <x v="13"/>
    <x v="66"/>
    <x v="5"/>
    <x v="1"/>
    <x v="2"/>
    <s v="SIN INFORMACION"/>
    <s v="VENTA"/>
    <d v="2018-05-04T00:00:00"/>
    <n v="1"/>
  </r>
  <r>
    <s v="SIN PROGRAMA"/>
    <s v="REPATHA"/>
    <x v="13"/>
    <x v="27"/>
    <x v="15"/>
    <x v="2"/>
    <x v="5"/>
    <s v="CORTES LAWRENZ JORGE"/>
    <s v="VENTA"/>
    <d v="2018-05-04T00:00:00"/>
    <n v="2"/>
  </r>
  <r>
    <s v="SIN PROGRAMA"/>
    <s v="REPATHA"/>
    <x v="13"/>
    <x v="11"/>
    <x v="0"/>
    <x v="1"/>
    <x v="2"/>
    <s v="SIN INFORMACION"/>
    <s v="VENTA"/>
    <d v="2018-05-04T00:00:00"/>
    <n v="1"/>
  </r>
  <r>
    <s v="SIN PROGRAMA"/>
    <s v="REPATHA"/>
    <x v="13"/>
    <x v="19"/>
    <x v="9"/>
    <x v="1"/>
    <x v="2"/>
    <s v="SIN INFORMACION"/>
    <s v="VENTA"/>
    <d v="2018-05-04T00:00:00"/>
    <n v="1"/>
  </r>
  <r>
    <s v="SIN PROGRAMA"/>
    <s v="REPATHA"/>
    <x v="13"/>
    <x v="37"/>
    <x v="22"/>
    <x v="1"/>
    <x v="2"/>
    <s v="SIN INFORMACION"/>
    <s v="VENTA"/>
    <d v="2018-05-04T00:00:00"/>
    <n v="2"/>
  </r>
  <r>
    <s v="SIN PROGRAMA"/>
    <s v="REPATHA"/>
    <x v="13"/>
    <x v="59"/>
    <x v="26"/>
    <x v="1"/>
    <x v="2"/>
    <s v="SIN INFORMACION"/>
    <s v="VENTA"/>
    <d v="2018-05-04T00:00:00"/>
    <n v="1"/>
  </r>
  <r>
    <s v="CON PROGRAMA"/>
    <s v="REPATHA"/>
    <x v="13"/>
    <x v="67"/>
    <x v="13"/>
    <x v="1"/>
    <x v="17"/>
    <s v="BUENO DEL ROSARIO LUIS JONATHAN"/>
    <s v="VENTA"/>
    <d v="2018-05-04T00:00:00"/>
    <n v="4"/>
  </r>
  <r>
    <s v="CON PROGRAMA"/>
    <s v="REPATHA"/>
    <x v="13"/>
    <x v="67"/>
    <x v="13"/>
    <x v="1"/>
    <x v="17"/>
    <s v="BUENO DEL ROSARIO LUIS JONATHAN"/>
    <s v="OBSEQUIO"/>
    <d v="2018-05-04T00:00:00"/>
    <n v="2"/>
  </r>
  <r>
    <s v="SIN PROGRAMA"/>
    <s v="REPATHA"/>
    <x v="13"/>
    <x v="12"/>
    <x v="5"/>
    <x v="1"/>
    <x v="2"/>
    <s v="SIN INFORMACION"/>
    <s v="VENTA"/>
    <d v="2018-05-05T00:00:00"/>
    <n v="1"/>
  </r>
  <r>
    <s v="SIN PROGRAMA"/>
    <s v="REPATHA"/>
    <x v="13"/>
    <x v="12"/>
    <x v="5"/>
    <x v="0"/>
    <x v="23"/>
    <s v="SIN INFORMACION"/>
    <s v="VENTA"/>
    <d v="2018-05-05T00:00:00"/>
    <n v="1"/>
  </r>
  <r>
    <s v="SIN PROGRAMA"/>
    <s v="REPATHA"/>
    <x v="13"/>
    <x v="16"/>
    <x v="7"/>
    <x v="1"/>
    <x v="2"/>
    <s v="SIN INFORMACION"/>
    <s v="VENTA"/>
    <d v="2018-05-05T00:00:00"/>
    <n v="1"/>
  </r>
  <r>
    <s v="SIN PROGRAMA"/>
    <s v="REPATHA"/>
    <x v="13"/>
    <x v="17"/>
    <x v="8"/>
    <x v="1"/>
    <x v="2"/>
    <s v="SIN INFORMACION"/>
    <s v="VENTA"/>
    <d v="2018-05-05T00:00:00"/>
    <n v="1"/>
  </r>
  <r>
    <s v="CON PROGRAMA"/>
    <s v="REPATHA"/>
    <x v="13"/>
    <x v="63"/>
    <x v="28"/>
    <x v="1"/>
    <x v="17"/>
    <s v="GRABER MICHELLE ANDREA"/>
    <s v="VENTA"/>
    <d v="2018-05-05T00:00:00"/>
    <n v="1"/>
  </r>
  <r>
    <s v="CON PROGRAMA"/>
    <s v="REPATHA"/>
    <x v="13"/>
    <x v="24"/>
    <x v="3"/>
    <x v="1"/>
    <x v="17"/>
    <s v="GONZALEZ FRANCISCO"/>
    <s v="VENTA"/>
    <d v="2018-05-05T00:00:00"/>
    <n v="1"/>
  </r>
  <r>
    <s v="CON PROGRAMA"/>
    <s v="REPATHA"/>
    <x v="13"/>
    <x v="73"/>
    <x v="2"/>
    <x v="1"/>
    <x v="17"/>
    <s v="GARCIA GONZALO"/>
    <s v="VENTA"/>
    <d v="2018-05-05T00:00:00"/>
    <n v="1"/>
  </r>
  <r>
    <s v="CON PROGRAMA"/>
    <s v="REPATHA"/>
    <x v="13"/>
    <x v="73"/>
    <x v="2"/>
    <x v="1"/>
    <x v="17"/>
    <s v="GARCIA GONZALO"/>
    <s v="OBSEQUIO"/>
    <d v="2018-05-05T00:00:00"/>
    <n v="2"/>
  </r>
  <r>
    <s v="SIN PROGRAMA"/>
    <s v="REPATHA"/>
    <x v="13"/>
    <x v="5"/>
    <x v="2"/>
    <x v="2"/>
    <x v="39"/>
    <s v="BELTRAN NEVAREZ OCTAVIO"/>
    <s v="VENTA"/>
    <d v="2018-05-07T00:00:00"/>
    <n v="6"/>
  </r>
  <r>
    <s v="SIN PROGRAMA"/>
    <s v="REPATHA"/>
    <x v="13"/>
    <x v="51"/>
    <x v="0"/>
    <x v="2"/>
    <x v="5"/>
    <s v="JALON CONSTANTE HECTOR ALFREDO"/>
    <s v="VENTA"/>
    <d v="2018-05-07T00:00:00"/>
    <n v="2"/>
  </r>
  <r>
    <s v="SIN PROGRAMA"/>
    <s v="REPATHA"/>
    <x v="13"/>
    <x v="53"/>
    <x v="17"/>
    <x v="1"/>
    <x v="2"/>
    <s v="SIN INFORMACION"/>
    <s v="VENTA"/>
    <d v="2018-05-07T00:00:00"/>
    <n v="2"/>
  </r>
  <r>
    <s v="SIN PROGRAMA"/>
    <s v="REPATHA"/>
    <x v="13"/>
    <x v="33"/>
    <x v="13"/>
    <x v="2"/>
    <x v="5"/>
    <s v="GARCIA ARMANDO"/>
    <s v="VENTA"/>
    <d v="2018-05-07T00:00:00"/>
    <n v="2"/>
  </r>
  <r>
    <s v="CON PROGRAMA"/>
    <s v="REPATHA"/>
    <x v="13"/>
    <x v="33"/>
    <x v="13"/>
    <x v="1"/>
    <x v="17"/>
    <s v="SIN INFORMACION"/>
    <s v="VENTA"/>
    <d v="2018-05-07T00:00:00"/>
    <n v="2"/>
  </r>
  <r>
    <s v="CON PROGRAMA"/>
    <s v="REPATHA"/>
    <x v="13"/>
    <x v="33"/>
    <x v="13"/>
    <x v="1"/>
    <x v="17"/>
    <s v="SIN INFORMACION"/>
    <s v="OBSEQUIO"/>
    <d v="2018-05-07T00:00:00"/>
    <n v="2"/>
  </r>
  <r>
    <s v="SIN PROGRAMA"/>
    <s v="REPATHA"/>
    <x v="13"/>
    <x v="67"/>
    <x v="13"/>
    <x v="1"/>
    <x v="2"/>
    <s v="SIN INFORMACION"/>
    <s v="VENTA"/>
    <d v="2018-05-08T00:00:00"/>
    <n v="1"/>
  </r>
  <r>
    <s v="SIN PROGRAMA"/>
    <s v="REPATHA"/>
    <x v="13"/>
    <x v="67"/>
    <x v="13"/>
    <x v="1"/>
    <x v="2"/>
    <s v="SIN INFORMACION"/>
    <s v="VENTA"/>
    <d v="2018-05-08T00:00:00"/>
    <n v="1"/>
  </r>
  <r>
    <s v="SIN PROGRAMA"/>
    <s v="REPATHA"/>
    <x v="13"/>
    <x v="39"/>
    <x v="9"/>
    <x v="2"/>
    <x v="41"/>
    <s v="SIN INFORMACION"/>
    <s v="VENTA"/>
    <d v="2018-05-08T00:00:00"/>
    <n v="6"/>
  </r>
  <r>
    <s v="SIN PROGRAMA"/>
    <s v="REPATHA"/>
    <x v="13"/>
    <x v="59"/>
    <x v="26"/>
    <x v="1"/>
    <x v="17"/>
    <s v="BENAVIDES BRITO HOMERO"/>
    <s v="VENTA"/>
    <d v="2018-05-08T00:00:00"/>
    <n v="1"/>
  </r>
  <r>
    <s v="CON PROGRAMA"/>
    <s v="REPATHA"/>
    <x v="13"/>
    <x v="3"/>
    <x v="0"/>
    <x v="1"/>
    <x v="17"/>
    <s v="PAVIA LOPEZ ABEL ALBERTO"/>
    <s v="VENTA"/>
    <d v="2018-05-08T00:00:00"/>
    <n v="4"/>
  </r>
  <r>
    <s v="CON PROGRAMA"/>
    <s v="REPATHA"/>
    <x v="13"/>
    <x v="3"/>
    <x v="0"/>
    <x v="1"/>
    <x v="17"/>
    <s v="PAVIA LOPEZ ABEL ALBERTO"/>
    <s v="OBSEQUIO"/>
    <d v="2018-05-08T00:00:00"/>
    <n v="2"/>
  </r>
  <r>
    <s v="CON PROGRAMA"/>
    <s v="REPATHA"/>
    <x v="13"/>
    <x v="15"/>
    <x v="6"/>
    <x v="1"/>
    <x v="17"/>
    <s v="JARAMILLO HIRAN"/>
    <s v="VENTA"/>
    <d v="2018-05-08T00:00:00"/>
    <n v="1"/>
  </r>
  <r>
    <s v="CON PROGRAMA"/>
    <s v="REPATHA"/>
    <x v="13"/>
    <x v="67"/>
    <x v="13"/>
    <x v="1"/>
    <x v="17"/>
    <s v="BUENO DEL ROSARIO LUIS JONATHAN"/>
    <s v="VENTA"/>
    <d v="2018-05-08T00:00:00"/>
    <n v="4"/>
  </r>
  <r>
    <s v="CON PROGRAMA"/>
    <s v="REPATHA"/>
    <x v="13"/>
    <x v="67"/>
    <x v="13"/>
    <x v="1"/>
    <x v="17"/>
    <s v="BUENO DEL ROSARIO LUIS JONATHAN"/>
    <s v="OBSEQUIO"/>
    <d v="2018-05-08T00:00:00"/>
    <n v="2"/>
  </r>
  <r>
    <s v="CON PROGRAMA"/>
    <s v="REPATHA"/>
    <x v="13"/>
    <x v="47"/>
    <x v="24"/>
    <x v="1"/>
    <x v="17"/>
    <s v="LEAL AGUSIN"/>
    <s v="VENTA"/>
    <d v="2018-05-08T00:00:00"/>
    <n v="4"/>
  </r>
  <r>
    <s v="CON PROGRAMA"/>
    <s v="REPATHA"/>
    <x v="13"/>
    <x v="47"/>
    <x v="24"/>
    <x v="1"/>
    <x v="17"/>
    <s v="LEAL AGUSIN"/>
    <s v="OBSEQUIO"/>
    <d v="2018-05-08T00:00:00"/>
    <n v="2"/>
  </r>
  <r>
    <s v="CON PROGRAMA"/>
    <s v="REPATHA"/>
    <x v="13"/>
    <x v="52"/>
    <x v="25"/>
    <x v="1"/>
    <x v="17"/>
    <s v="OROPEZA DANTE BERNARDO"/>
    <s v="VENTA"/>
    <d v="2018-05-08T00:00:00"/>
    <n v="4"/>
  </r>
  <r>
    <s v="CON PROGRAMA"/>
    <s v="REPATHA"/>
    <x v="13"/>
    <x v="52"/>
    <x v="25"/>
    <x v="1"/>
    <x v="17"/>
    <s v="OROPEZA DANTE BERNARDO"/>
    <s v="OBSEQUIO"/>
    <d v="2018-05-08T00:00:00"/>
    <n v="2"/>
  </r>
  <r>
    <s v="SIN PROGRAMA"/>
    <s v="REPATHA"/>
    <x v="13"/>
    <x v="6"/>
    <x v="0"/>
    <x v="2"/>
    <x v="25"/>
    <s v="SIN INFORMACION"/>
    <s v="VENTA"/>
    <d v="2018-05-09T00:00:00"/>
    <n v="6"/>
  </r>
  <r>
    <s v="SIN PROGRAMA"/>
    <s v="REPATHA"/>
    <x v="13"/>
    <x v="3"/>
    <x v="0"/>
    <x v="2"/>
    <x v="3"/>
    <s v="ENRIQUEZ LUIS ENRIQUE"/>
    <s v="VENTA"/>
    <d v="2018-05-09T00:00:00"/>
    <n v="6"/>
  </r>
  <r>
    <s v="SIN PROGRAMA"/>
    <s v="REPATHA"/>
    <x v="13"/>
    <x v="36"/>
    <x v="21"/>
    <x v="2"/>
    <x v="5"/>
    <s v="SIN INFORMACION"/>
    <s v="VENTA"/>
    <d v="2018-05-09T00:00:00"/>
    <n v="2"/>
  </r>
  <r>
    <s v="SIN PROGRAMA"/>
    <s v="REPATHA"/>
    <x v="13"/>
    <x v="4"/>
    <x v="0"/>
    <x v="0"/>
    <x v="54"/>
    <s v="FLORES Y REGALOS (CNBV)"/>
    <s v="VENTA"/>
    <d v="2018-05-09T00:00:00"/>
    <n v="3"/>
  </r>
  <r>
    <s v="SIN PROGRAMA"/>
    <s v="REPATHA"/>
    <x v="13"/>
    <x v="55"/>
    <x v="0"/>
    <x v="2"/>
    <x v="37"/>
    <s v="NARVAEZ RIVERA JORGE LUIS"/>
    <s v="VENTA"/>
    <d v="2018-05-09T00:00:00"/>
    <n v="2"/>
  </r>
  <r>
    <s v="CON PROGRAMA"/>
    <s v="REPATHA"/>
    <x v="13"/>
    <x v="14"/>
    <x v="1"/>
    <x v="1"/>
    <x v="17"/>
    <s v="ALCOCER MARCO ANTONIO"/>
    <s v="VENTA"/>
    <d v="2018-05-09T00:00:00"/>
    <n v="4"/>
  </r>
  <r>
    <s v="CON PROGRAMA"/>
    <s v="REPATHA"/>
    <x v="13"/>
    <x v="14"/>
    <x v="1"/>
    <x v="1"/>
    <x v="17"/>
    <s v="ALCOCER MARCO ANTONIO"/>
    <s v="OBSEQUIO"/>
    <d v="2018-05-09T00:00:00"/>
    <n v="2"/>
  </r>
  <r>
    <s v="CON PROGRAMA"/>
    <s v="REPATHA"/>
    <x v="13"/>
    <x v="52"/>
    <x v="25"/>
    <x v="1"/>
    <x v="17"/>
    <s v="OROPEZA DANTE BERNARDO"/>
    <s v="VENTA"/>
    <d v="2018-05-09T00:00:00"/>
    <n v="4"/>
  </r>
  <r>
    <s v="CON PROGRAMA"/>
    <s v="REPATHA"/>
    <x v="13"/>
    <x v="52"/>
    <x v="25"/>
    <x v="1"/>
    <x v="17"/>
    <s v="OROPEZA DANTE BERNARDO"/>
    <s v="OBSEQUIO"/>
    <d v="2018-05-09T00:00:00"/>
    <n v="2"/>
  </r>
  <r>
    <s v="SIN PROGRAMA"/>
    <s v="REPATHA"/>
    <x v="13"/>
    <x v="3"/>
    <x v="0"/>
    <x v="2"/>
    <x v="3"/>
    <s v="ENRIQUEZ LUIS ENRIQUE"/>
    <s v="VENTA"/>
    <d v="2018-05-10T00:00:00"/>
    <n v="4"/>
  </r>
  <r>
    <s v="SIN PROGRAMA"/>
    <s v="REPATHA"/>
    <x v="13"/>
    <x v="27"/>
    <x v="15"/>
    <x v="1"/>
    <x v="2"/>
    <s v="SIN INFORMACION"/>
    <s v="VENTA"/>
    <d v="2018-05-10T00:00:00"/>
    <n v="1"/>
  </r>
  <r>
    <s v="SIN PROGRAMA"/>
    <s v="REPATHA"/>
    <x v="13"/>
    <x v="0"/>
    <x v="0"/>
    <x v="2"/>
    <x v="12"/>
    <s v="AGUILERA LILIA"/>
    <s v="VENTA"/>
    <d v="2018-05-10T00:00:00"/>
    <n v="4"/>
  </r>
  <r>
    <s v="SIN PROGRAMA"/>
    <s v="REPATHA"/>
    <x v="13"/>
    <x v="43"/>
    <x v="23"/>
    <x v="1"/>
    <x v="2"/>
    <s v="SIN INFORMACION"/>
    <s v="VENTA"/>
    <d v="2018-05-11T00:00:00"/>
    <n v="1"/>
  </r>
  <r>
    <s v="SIN PROGRAMA"/>
    <s v="REPATHA"/>
    <x v="13"/>
    <x v="80"/>
    <x v="8"/>
    <x v="2"/>
    <x v="37"/>
    <s v="CABRERA ARROYO CARLOS GUSTAVO"/>
    <s v="VENTA"/>
    <d v="2018-05-11T00:00:00"/>
    <n v="2"/>
  </r>
  <r>
    <s v="SIN PROGRAMA"/>
    <s v="REPATHA"/>
    <x v="13"/>
    <x v="67"/>
    <x v="13"/>
    <x v="1"/>
    <x v="2"/>
    <s v="SIN INFORMACION"/>
    <s v="VENTA"/>
    <d v="2018-05-11T00:00:00"/>
    <n v="1"/>
  </r>
  <r>
    <s v="SIN PROGRAMA"/>
    <s v="REPATHA"/>
    <x v="13"/>
    <x v="17"/>
    <x v="8"/>
    <x v="2"/>
    <x v="12"/>
    <s v="RODRIGUEZ JOSE EDMUNDO"/>
    <s v="VENTA"/>
    <d v="2018-05-11T00:00:00"/>
    <n v="3"/>
  </r>
  <r>
    <s v="SIN PROGRAMA"/>
    <s v="REPATHA"/>
    <x v="13"/>
    <x v="46"/>
    <x v="8"/>
    <x v="1"/>
    <x v="2"/>
    <s v="SIN INFORMACION"/>
    <s v="VENTA"/>
    <d v="2018-05-11T00:00:00"/>
    <n v="1"/>
  </r>
  <r>
    <s v="SIN PROGRAMA"/>
    <s v="REPATHA"/>
    <x v="13"/>
    <x v="47"/>
    <x v="24"/>
    <x v="1"/>
    <x v="2"/>
    <s v="SIN INFORMACION"/>
    <s v="VENTA"/>
    <d v="2018-05-11T00:00:00"/>
    <n v="1"/>
  </r>
  <r>
    <s v="SIN PROGRAMA"/>
    <s v="REPATHA"/>
    <x v="13"/>
    <x v="33"/>
    <x v="13"/>
    <x v="1"/>
    <x v="2"/>
    <s v="SIN INFORMACION"/>
    <s v="VENTA"/>
    <d v="2018-05-11T00:00:00"/>
    <n v="1"/>
  </r>
  <r>
    <s v="SIN PROGRAMA"/>
    <s v="REPATHA"/>
    <x v="13"/>
    <x v="74"/>
    <x v="15"/>
    <x v="2"/>
    <x v="137"/>
    <s v="SIN INFORMACION"/>
    <s v="VENTA"/>
    <d v="2018-05-11T00:00:00"/>
    <n v="2"/>
  </r>
  <r>
    <s v="CON PROGRAMA"/>
    <s v="REPATHA"/>
    <x v="13"/>
    <x v="37"/>
    <x v="22"/>
    <x v="1"/>
    <x v="17"/>
    <s v="CARRION GERARDO"/>
    <s v="VENTA"/>
    <d v="2018-05-11T00:00:00"/>
    <n v="4"/>
  </r>
  <r>
    <s v="CON PROGRAMA"/>
    <s v="REPATHA"/>
    <x v="13"/>
    <x v="37"/>
    <x v="22"/>
    <x v="1"/>
    <x v="17"/>
    <s v="CARRION GERARDO"/>
    <s v="OBSEQUIO"/>
    <d v="2018-05-11T00:00:00"/>
    <n v="2"/>
  </r>
  <r>
    <s v="CON PROGRAMA"/>
    <s v="REPATHA"/>
    <x v="13"/>
    <x v="33"/>
    <x v="13"/>
    <x v="1"/>
    <x v="17"/>
    <s v="GARCIA RODRIGO"/>
    <s v="VENTA"/>
    <d v="2018-05-11T00:00:00"/>
    <n v="1"/>
  </r>
  <r>
    <s v="SIN PROGRAMA"/>
    <s v="REPATHA"/>
    <x v="13"/>
    <x v="41"/>
    <x v="20"/>
    <x v="2"/>
    <x v="27"/>
    <s v="CERDA JUAN"/>
    <s v="VENTA"/>
    <d v="2018-05-12T00:00:00"/>
    <n v="6"/>
  </r>
  <r>
    <s v="SIN PROGRAMA"/>
    <s v="REPATHA"/>
    <x v="13"/>
    <x v="6"/>
    <x v="0"/>
    <x v="2"/>
    <x v="41"/>
    <s v="SIN INFORMACION"/>
    <s v="VENTA"/>
    <d v="2018-05-12T00:00:00"/>
    <n v="4"/>
  </r>
  <r>
    <s v="SIN PROGRAMA"/>
    <s v="REPATHA"/>
    <x v="13"/>
    <x v="12"/>
    <x v="5"/>
    <x v="1"/>
    <x v="2"/>
    <s v="SIN INFORMACION"/>
    <s v="VENTA"/>
    <d v="2018-05-12T00:00:00"/>
    <n v="1"/>
  </r>
  <r>
    <s v="SIN PROGRAMA"/>
    <s v="REPATHA"/>
    <x v="13"/>
    <x v="51"/>
    <x v="0"/>
    <x v="2"/>
    <x v="25"/>
    <s v="MELO GARCIA MARIO ALBERTO"/>
    <s v="VENTA"/>
    <d v="2018-05-12T00:00:00"/>
    <n v="6"/>
  </r>
  <r>
    <s v="SIN PROGRAMA"/>
    <s v="REPATHA"/>
    <x v="13"/>
    <x v="4"/>
    <x v="0"/>
    <x v="1"/>
    <x v="2"/>
    <s v="SIN INFORMACION"/>
    <s v="VENTA"/>
    <d v="2018-05-12T00:00:00"/>
    <n v="2"/>
  </r>
  <r>
    <s v="CON PROGRAMA"/>
    <s v="REPATHA"/>
    <x v="13"/>
    <x v="6"/>
    <x v="0"/>
    <x v="1"/>
    <x v="17"/>
    <s v="REYES CARLOS ALBERTO"/>
    <s v="VENTA"/>
    <d v="2018-05-13T00:00:00"/>
    <n v="1"/>
  </r>
  <r>
    <s v="SIN PROGRAMA"/>
    <s v="REPATHA"/>
    <x v="13"/>
    <x v="11"/>
    <x v="0"/>
    <x v="2"/>
    <x v="26"/>
    <s v="SANCHEZ HORACIO"/>
    <s v="VENTA"/>
    <d v="2018-05-14T00:00:00"/>
    <n v="2"/>
  </r>
  <r>
    <s v="SIN PROGRAMA"/>
    <s v="REPATHA"/>
    <x v="13"/>
    <x v="19"/>
    <x v="9"/>
    <x v="1"/>
    <x v="2"/>
    <s v="SIN INFORMACION"/>
    <s v="VENTA"/>
    <d v="2018-05-14T00:00:00"/>
    <n v="1"/>
  </r>
  <r>
    <s v="SIN PROGRAMA"/>
    <s v="REPATHA"/>
    <x v="13"/>
    <x v="0"/>
    <x v="0"/>
    <x v="2"/>
    <x v="12"/>
    <s v="SIN INFORMACION"/>
    <s v="VENTA"/>
    <d v="2018-05-14T00:00:00"/>
    <n v="6"/>
  </r>
  <r>
    <s v="CON PROGRAMA"/>
    <s v="REPATHA"/>
    <x v="13"/>
    <x v="61"/>
    <x v="0"/>
    <x v="1"/>
    <x v="17"/>
    <s v="PEREZ ALFREDO"/>
    <s v="VENTA"/>
    <d v="2018-05-14T00:00:00"/>
    <n v="1"/>
  </r>
  <r>
    <s v="SIN PROGRAMA"/>
    <s v="REPATHA"/>
    <x v="13"/>
    <x v="5"/>
    <x v="2"/>
    <x v="1"/>
    <x v="2"/>
    <s v="SIN INFORMACION"/>
    <s v="VENTA"/>
    <d v="2018-05-15T00:00:00"/>
    <n v="1"/>
  </r>
  <r>
    <s v="SIN PROGRAMA"/>
    <s v="REPATHA"/>
    <x v="13"/>
    <x v="40"/>
    <x v="5"/>
    <x v="1"/>
    <x v="2"/>
    <s v="SIN INFORMACION"/>
    <s v="VENTA"/>
    <d v="2018-05-15T00:00:00"/>
    <n v="1"/>
  </r>
  <r>
    <s v="SIN PROGRAMA"/>
    <s v="REPATHA"/>
    <x v="13"/>
    <x v="12"/>
    <x v="5"/>
    <x v="0"/>
    <x v="20"/>
    <s v="SIN INFORMACION"/>
    <s v="VENTA"/>
    <d v="2018-05-15T00:00:00"/>
    <n v="1"/>
  </r>
  <r>
    <s v="SIN PROGRAMA"/>
    <s v="REPATHA"/>
    <x v="13"/>
    <x v="27"/>
    <x v="15"/>
    <x v="2"/>
    <x v="37"/>
    <s v="CORTES LAWRENZ JORGE"/>
    <s v="VENTA"/>
    <d v="2018-05-15T00:00:00"/>
    <n v="2"/>
  </r>
  <r>
    <s v="SIN PROGRAMA"/>
    <s v="REPATHA"/>
    <x v="13"/>
    <x v="48"/>
    <x v="15"/>
    <x v="1"/>
    <x v="2"/>
    <s v="SIN INFORMACION"/>
    <s v="VENTA"/>
    <d v="2018-05-15T00:00:00"/>
    <n v="1"/>
  </r>
  <r>
    <s v="SIN PROGRAMA"/>
    <s v="REPATHA"/>
    <x v="13"/>
    <x v="25"/>
    <x v="13"/>
    <x v="2"/>
    <x v="5"/>
    <s v="FLORES RAMIREZ RAMIRO"/>
    <s v="VENTA"/>
    <d v="2018-05-15T00:00:00"/>
    <n v="2"/>
  </r>
  <r>
    <s v="SIN PROGRAMA"/>
    <s v="REPATHA"/>
    <x v="13"/>
    <x v="4"/>
    <x v="0"/>
    <x v="2"/>
    <x v="37"/>
    <s v="VILLEGAS EFREN"/>
    <s v="VENTA"/>
    <d v="2018-05-15T00:00:00"/>
    <n v="4"/>
  </r>
  <r>
    <s v="CON PROGRAMA"/>
    <s v="REPATHA"/>
    <x v="13"/>
    <x v="82"/>
    <x v="15"/>
    <x v="1"/>
    <x v="17"/>
    <s v="CORTES LAWRENZ JORGE"/>
    <s v="VENTA"/>
    <d v="2018-05-15T00:00:00"/>
    <n v="1"/>
  </r>
  <r>
    <s v="CON PROGRAMA"/>
    <s v="REPATHA"/>
    <x v="13"/>
    <x v="14"/>
    <x v="1"/>
    <x v="1"/>
    <x v="17"/>
    <s v="SIN INFORMACION"/>
    <s v="VENTA"/>
    <d v="2018-05-15T00:00:00"/>
    <n v="1"/>
  </r>
  <r>
    <s v="CON PROGRAMA"/>
    <s v="REPATHA"/>
    <x v="13"/>
    <x v="27"/>
    <x v="15"/>
    <x v="1"/>
    <x v="17"/>
    <s v="CORTES LAWRENZ JORGE"/>
    <s v="VENTA"/>
    <d v="2018-05-15T00:00:00"/>
    <n v="1"/>
  </r>
  <r>
    <s v="CON PROGRAMA"/>
    <s v="REPATHA"/>
    <x v="13"/>
    <x v="27"/>
    <x v="15"/>
    <x v="1"/>
    <x v="17"/>
    <s v="CORTES LAWRENZ JORGE"/>
    <s v="VENTA"/>
    <d v="2018-05-15T00:00:00"/>
    <n v="1"/>
  </r>
  <r>
    <s v="CON PROGRAMA"/>
    <s v="REPATHA"/>
    <x v="13"/>
    <x v="23"/>
    <x v="3"/>
    <x v="1"/>
    <x v="17"/>
    <s v="SANCHEZ RUBEN"/>
    <s v="VENTA"/>
    <d v="2018-05-15T00:00:00"/>
    <n v="1"/>
  </r>
  <r>
    <s v="CON PROGRAMA"/>
    <s v="REPATHA"/>
    <x v="13"/>
    <x v="23"/>
    <x v="3"/>
    <x v="1"/>
    <x v="17"/>
    <s v="SANCHEZ RUBEN"/>
    <s v="OBSEQUIO"/>
    <d v="2018-05-15T00:00:00"/>
    <n v="2"/>
  </r>
  <r>
    <s v="CON PROGRAMA"/>
    <s v="REPATHA"/>
    <x v="13"/>
    <x v="19"/>
    <x v="9"/>
    <x v="1"/>
    <x v="17"/>
    <s v="PETERSON HAROLD JOHN"/>
    <s v="VENTA"/>
    <d v="2018-05-15T00:00:00"/>
    <n v="1"/>
  </r>
  <r>
    <s v="CON PROGRAMA"/>
    <s v="REPATHA"/>
    <x v="13"/>
    <x v="52"/>
    <x v="25"/>
    <x v="1"/>
    <x v="17"/>
    <s v="ALVAREZ SINUHE"/>
    <s v="VENTA"/>
    <d v="2018-05-15T00:00:00"/>
    <n v="1"/>
  </r>
  <r>
    <s v="SIN PROGRAMA"/>
    <s v="REPATHA"/>
    <x v="13"/>
    <x v="5"/>
    <x v="2"/>
    <x v="1"/>
    <x v="2"/>
    <s v="SIN INFORMACION"/>
    <s v="VENTA"/>
    <d v="2018-05-16T00:00:00"/>
    <n v="2"/>
  </r>
  <r>
    <s v="SIN PROGRAMA"/>
    <s v="REPATHA"/>
    <x v="13"/>
    <x v="3"/>
    <x v="0"/>
    <x v="2"/>
    <x v="37"/>
    <s v="QUINTERO LUIS ROBERTO"/>
    <s v="VENTA"/>
    <d v="2018-05-16T00:00:00"/>
    <n v="2"/>
  </r>
  <r>
    <s v="SIN PROGRAMA"/>
    <s v="REPATHA"/>
    <x v="13"/>
    <x v="3"/>
    <x v="0"/>
    <x v="2"/>
    <x v="3"/>
    <s v="ENRIQUEZ LUIS ENRIQUE"/>
    <s v="VENTA"/>
    <d v="2018-05-16T00:00:00"/>
    <n v="6"/>
  </r>
  <r>
    <s v="SIN PROGRAMA"/>
    <s v="REPATHA"/>
    <x v="13"/>
    <x v="2"/>
    <x v="1"/>
    <x v="0"/>
    <x v="96"/>
    <s v="SIN INFORMACION"/>
    <s v="VENTA"/>
    <d v="2018-05-16T00:00:00"/>
    <n v="2"/>
  </r>
  <r>
    <s v="SIN PROGRAMA"/>
    <s v="REPATHA"/>
    <x v="13"/>
    <x v="67"/>
    <x v="13"/>
    <x v="1"/>
    <x v="2"/>
    <s v="SIN INFORMACION"/>
    <s v="VENTA"/>
    <d v="2018-05-16T00:00:00"/>
    <n v="1"/>
  </r>
  <r>
    <s v="SIN PROGRAMA"/>
    <s v="REPATHA"/>
    <x v="13"/>
    <x v="16"/>
    <x v="7"/>
    <x v="2"/>
    <x v="25"/>
    <s v="SIN INFORMACION"/>
    <s v="VENTA"/>
    <d v="2018-05-16T00:00:00"/>
    <n v="2"/>
  </r>
  <r>
    <s v="CON PROGRAMA"/>
    <s v="REPATHA"/>
    <x v="13"/>
    <x v="43"/>
    <x v="23"/>
    <x v="1"/>
    <x v="17"/>
    <s v="SIN INFORMACION"/>
    <s v="VENTA"/>
    <d v="2018-05-16T00:00:00"/>
    <n v="2"/>
  </r>
  <r>
    <s v="CON PROGRAMA"/>
    <s v="REPATHA"/>
    <x v="13"/>
    <x v="66"/>
    <x v="5"/>
    <x v="1"/>
    <x v="17"/>
    <s v="SIN INFORMACION"/>
    <s v="VENTA"/>
    <d v="2018-05-16T00:00:00"/>
    <n v="1"/>
  </r>
  <r>
    <s v="CON PROGRAMA"/>
    <s v="REPATHA"/>
    <x v="13"/>
    <x v="66"/>
    <x v="5"/>
    <x v="1"/>
    <x v="17"/>
    <s v="SIN INFORMACION"/>
    <s v="OBSEQUIO"/>
    <d v="2018-05-16T00:00:00"/>
    <n v="2"/>
  </r>
  <r>
    <s v="CON PROGRAMA"/>
    <s v="REPATHA"/>
    <x v="13"/>
    <x v="12"/>
    <x v="5"/>
    <x v="1"/>
    <x v="17"/>
    <s v="PADILLA FRANCISCO GERARDO"/>
    <s v="VENTA"/>
    <d v="2018-05-16T00:00:00"/>
    <n v="2"/>
  </r>
  <r>
    <s v="CON PROGRAMA"/>
    <s v="REPATHA"/>
    <x v="13"/>
    <x v="12"/>
    <x v="5"/>
    <x v="1"/>
    <x v="17"/>
    <s v="PADILLA FRANCISCO GERARDO"/>
    <s v="OBSEQUIO"/>
    <d v="2018-05-16T00:00:00"/>
    <n v="2"/>
  </r>
  <r>
    <s v="CON PROGRAMA"/>
    <s v="REPATHA"/>
    <x v="13"/>
    <x v="70"/>
    <x v="6"/>
    <x v="1"/>
    <x v="17"/>
    <s v="GUERRA ARTURO"/>
    <s v="VENTA"/>
    <d v="2018-05-16T00:00:00"/>
    <n v="2"/>
  </r>
  <r>
    <s v="CON PROGRAMA"/>
    <s v="REPATHA"/>
    <x v="13"/>
    <x v="30"/>
    <x v="8"/>
    <x v="1"/>
    <x v="17"/>
    <s v="ECHEVERRI JORGE VALENTE"/>
    <s v="VENTA"/>
    <d v="2018-05-16T00:00:00"/>
    <n v="1"/>
  </r>
  <r>
    <s v="SIN PROGRAMA"/>
    <s v="REPATHA"/>
    <x v="13"/>
    <x v="20"/>
    <x v="10"/>
    <x v="1"/>
    <x v="17"/>
    <s v="LOPEZ GUSTAVO"/>
    <s v="VENTA"/>
    <d v="2018-05-17T00:00:00"/>
    <n v="1"/>
  </r>
  <r>
    <s v="SIN PROGRAMA"/>
    <s v="REPATHA"/>
    <x v="13"/>
    <x v="27"/>
    <x v="15"/>
    <x v="2"/>
    <x v="5"/>
    <s v="CORTES LAWRENZ JORGE"/>
    <s v="VENTA"/>
    <d v="2018-05-17T00:00:00"/>
    <n v="4"/>
  </r>
  <r>
    <s v="SIN PROGRAMA"/>
    <s v="REPATHA"/>
    <x v="13"/>
    <x v="2"/>
    <x v="1"/>
    <x v="2"/>
    <x v="12"/>
    <s v="SIN INFORMACION"/>
    <s v="VENTA"/>
    <d v="2018-05-17T00:00:00"/>
    <n v="3"/>
  </r>
  <r>
    <s v="SIN PROGRAMA"/>
    <s v="REPATHA"/>
    <x v="13"/>
    <x v="21"/>
    <x v="11"/>
    <x v="2"/>
    <x v="41"/>
    <s v="SIN INFORMACION"/>
    <s v="VENTA"/>
    <d v="2018-05-17T00:00:00"/>
    <n v="2"/>
  </r>
  <r>
    <s v="SIN PROGRAMA"/>
    <s v="REPATHA"/>
    <x v="13"/>
    <x v="87"/>
    <x v="12"/>
    <x v="1"/>
    <x v="2"/>
    <s v="SIN INFORMACION"/>
    <s v="VENTA"/>
    <d v="2018-05-17T00:00:00"/>
    <n v="1"/>
  </r>
  <r>
    <s v="CON PROGRAMA"/>
    <s v="REPATHA"/>
    <x v="13"/>
    <x v="11"/>
    <x v="0"/>
    <x v="1"/>
    <x v="17"/>
    <s v="ROMERO GENARO"/>
    <s v="VENTA"/>
    <d v="2018-05-17T00:00:00"/>
    <n v="2"/>
  </r>
  <r>
    <s v="CON PROGRAMA"/>
    <s v="REPATHA"/>
    <x v="13"/>
    <x v="11"/>
    <x v="0"/>
    <x v="1"/>
    <x v="17"/>
    <s v="ROMERO GENARO"/>
    <s v="OBSEQUIO"/>
    <d v="2018-05-17T00:00:00"/>
    <n v="2"/>
  </r>
  <r>
    <s v="SIN PROGRAMA"/>
    <s v="REPATHA"/>
    <x v="13"/>
    <x v="5"/>
    <x v="2"/>
    <x v="1"/>
    <x v="2"/>
    <s v="SIN INFORMACION"/>
    <s v="VENTA"/>
    <d v="2018-05-18T00:00:00"/>
    <n v="1"/>
  </r>
  <r>
    <s v="SIN PROGRAMA"/>
    <s v="REPATHA"/>
    <x v="13"/>
    <x v="2"/>
    <x v="1"/>
    <x v="2"/>
    <x v="41"/>
    <s v="SIN INFORMACION"/>
    <s v="VENTA"/>
    <d v="2018-05-18T00:00:00"/>
    <n v="6"/>
  </r>
  <r>
    <s v="SIN PROGRAMA"/>
    <s v="REPATHA"/>
    <x v="13"/>
    <x v="16"/>
    <x v="7"/>
    <x v="2"/>
    <x v="41"/>
    <s v="SIN INFORMACION"/>
    <s v="VENTA"/>
    <d v="2018-05-18T00:00:00"/>
    <n v="2"/>
  </r>
  <r>
    <s v="SIN PROGRAMA"/>
    <s v="REPATHA"/>
    <x v="13"/>
    <x v="16"/>
    <x v="7"/>
    <x v="1"/>
    <x v="2"/>
    <s v="SIN INFORMACION"/>
    <s v="VENTA"/>
    <d v="2018-05-18T00:00:00"/>
    <n v="1"/>
  </r>
  <r>
    <s v="CON PROGRAMA"/>
    <s v="REPATHA"/>
    <x v="13"/>
    <x v="23"/>
    <x v="3"/>
    <x v="1"/>
    <x v="17"/>
    <s v="SIN INFORMACION"/>
    <s v="VENTA"/>
    <d v="2018-05-18T00:00:00"/>
    <n v="1"/>
  </r>
  <r>
    <s v="CON PROGRAMA"/>
    <s v="REPATHA"/>
    <x v="13"/>
    <x v="4"/>
    <x v="0"/>
    <x v="1"/>
    <x v="17"/>
    <s v="GARNICA CUELLAR JUAN CARLOS"/>
    <s v="VENTA"/>
    <d v="2018-05-18T00:00:00"/>
    <n v="4"/>
  </r>
  <r>
    <s v="CON PROGRAMA"/>
    <s v="REPATHA"/>
    <x v="13"/>
    <x v="4"/>
    <x v="0"/>
    <x v="1"/>
    <x v="17"/>
    <s v="GARNICA CUELLAR JUAN CARLOS"/>
    <s v="OBSEQUIO"/>
    <d v="2018-05-18T00:00:00"/>
    <n v="2"/>
  </r>
  <r>
    <s v="SIN PROGRAMA"/>
    <s v="REPATHA"/>
    <x v="13"/>
    <x v="6"/>
    <x v="0"/>
    <x v="2"/>
    <x v="37"/>
    <s v="CASTILLO ALARCON ALFONSO CARLOS"/>
    <s v="VENTA"/>
    <d v="2018-05-19T00:00:00"/>
    <n v="4"/>
  </r>
  <r>
    <s v="SIN PROGRAMA"/>
    <s v="REPATHA"/>
    <x v="13"/>
    <x v="17"/>
    <x v="8"/>
    <x v="1"/>
    <x v="2"/>
    <s v="SIN INFORMACION"/>
    <s v="VENTA"/>
    <d v="2018-05-19T00:00:00"/>
    <n v="1"/>
  </r>
  <r>
    <s v="CON PROGRAMA"/>
    <s v="REPATHA"/>
    <x v="13"/>
    <x v="83"/>
    <x v="13"/>
    <x v="1"/>
    <x v="17"/>
    <s v="SIN INFORMACION"/>
    <s v="VENTA"/>
    <d v="2018-05-19T00:00:00"/>
    <n v="1"/>
  </r>
  <r>
    <s v="SIN PROGRAMA"/>
    <s v="REPATHA"/>
    <x v="13"/>
    <x v="4"/>
    <x v="0"/>
    <x v="0"/>
    <x v="54"/>
    <s v="FLORES Y REGALOS (CNBV)"/>
    <s v="VENTA"/>
    <d v="2018-05-21T00:00:00"/>
    <n v="2"/>
  </r>
  <r>
    <s v="SIN PROGRAMA"/>
    <s v="REPATHA"/>
    <x v="13"/>
    <x v="4"/>
    <x v="0"/>
    <x v="0"/>
    <x v="54"/>
    <s v="FLORES Y REGALOS (CNBV)"/>
    <s v="VENTA"/>
    <d v="2018-05-21T00:00:00"/>
    <n v="3"/>
  </r>
  <r>
    <s v="CON PROGRAMA"/>
    <s v="REPATHA"/>
    <x v="13"/>
    <x v="43"/>
    <x v="23"/>
    <x v="1"/>
    <x v="17"/>
    <s v="SIN INFORMACION"/>
    <s v="VENTA"/>
    <d v="2018-05-21T00:00:00"/>
    <n v="2"/>
  </r>
  <r>
    <s v="CON PROGRAMA"/>
    <s v="REPATHA"/>
    <x v="13"/>
    <x v="2"/>
    <x v="1"/>
    <x v="1"/>
    <x v="17"/>
    <s v="NIETO SALVADOR"/>
    <s v="VENTA"/>
    <d v="2018-05-21T00:00:00"/>
    <n v="4"/>
  </r>
  <r>
    <s v="CON PROGRAMA"/>
    <s v="REPATHA"/>
    <x v="13"/>
    <x v="2"/>
    <x v="1"/>
    <x v="1"/>
    <x v="17"/>
    <s v="NIETO SALVADOR"/>
    <s v="OBSEQUIO"/>
    <d v="2018-05-21T00:00:00"/>
    <n v="2"/>
  </r>
  <r>
    <s v="CON PROGRAMA"/>
    <s v="REPATHA"/>
    <x v="13"/>
    <x v="47"/>
    <x v="24"/>
    <x v="1"/>
    <x v="17"/>
    <s v="DE LA PEÑA GUSTAVO"/>
    <s v="VENTA"/>
    <d v="2018-05-21T00:00:00"/>
    <n v="1"/>
  </r>
  <r>
    <s v="CON PROGRAMA"/>
    <s v="REPATHA"/>
    <x v="13"/>
    <x v="33"/>
    <x v="13"/>
    <x v="1"/>
    <x v="17"/>
    <s v="ASSAD MORELL JOSE LUIS"/>
    <s v="VENTA"/>
    <d v="2018-05-21T00:00:00"/>
    <n v="3"/>
  </r>
  <r>
    <s v="SIN PROGRAMA"/>
    <s v="REPATHA"/>
    <x v="13"/>
    <x v="12"/>
    <x v="5"/>
    <x v="2"/>
    <x v="12"/>
    <s v="SIN INFORMACION"/>
    <s v="VENTA"/>
    <d v="2018-05-22T00:00:00"/>
    <n v="3"/>
  </r>
  <r>
    <s v="SIN PROGRAMA"/>
    <s v="REPATHA"/>
    <x v="13"/>
    <x v="19"/>
    <x v="9"/>
    <x v="1"/>
    <x v="2"/>
    <s v="SIN INFORMACION"/>
    <s v="VENTA"/>
    <d v="2018-05-22T00:00:00"/>
    <n v="1"/>
  </r>
  <r>
    <s v="SIN PROGRAMA"/>
    <s v="REPATHA"/>
    <x v="13"/>
    <x v="70"/>
    <x v="6"/>
    <x v="2"/>
    <x v="25"/>
    <s v="SIN INFORMACION"/>
    <s v="VENTA"/>
    <d v="2018-05-22T00:00:00"/>
    <n v="6"/>
  </r>
  <r>
    <s v="SIN PROGRAMA"/>
    <s v="REPATHA"/>
    <x v="13"/>
    <x v="59"/>
    <x v="26"/>
    <x v="1"/>
    <x v="2"/>
    <s v="SIN INFORMACION"/>
    <s v="VENTA"/>
    <d v="2018-05-22T00:00:00"/>
    <n v="1"/>
  </r>
  <r>
    <s v="SIN PROGRAMA"/>
    <s v="REPATHA"/>
    <x v="13"/>
    <x v="73"/>
    <x v="2"/>
    <x v="2"/>
    <x v="26"/>
    <s v="SIN INFORMACION"/>
    <s v="VENTA"/>
    <d v="2018-05-22T00:00:00"/>
    <n v="2"/>
  </r>
  <r>
    <s v="CON PROGRAMA"/>
    <s v="REPATHA"/>
    <x v="13"/>
    <x v="63"/>
    <x v="28"/>
    <x v="1"/>
    <x v="17"/>
    <s v="GRABER MICHELLE ANDREA"/>
    <s v="VENTA"/>
    <d v="2018-05-22T00:00:00"/>
    <n v="1"/>
  </r>
  <r>
    <s v="CON PROGRAMA"/>
    <s v="REPATHA"/>
    <x v="13"/>
    <x v="37"/>
    <x v="22"/>
    <x v="1"/>
    <x v="17"/>
    <s v="CARREON FALFAN GERARDO"/>
    <s v="VENTA"/>
    <d v="2018-05-22T00:00:00"/>
    <n v="4"/>
  </r>
  <r>
    <s v="CON PROGRAMA"/>
    <s v="REPATHA"/>
    <x v="13"/>
    <x v="37"/>
    <x v="22"/>
    <x v="1"/>
    <x v="17"/>
    <s v="CARREON FALFAN GERARDO"/>
    <s v="OBSEQUIO"/>
    <d v="2018-05-22T00:00:00"/>
    <n v="2"/>
  </r>
  <r>
    <s v="SIN PROGRAMA"/>
    <s v="REPATHA"/>
    <x v="13"/>
    <x v="20"/>
    <x v="10"/>
    <x v="2"/>
    <x v="26"/>
    <s v="SUAREZ CARPIO RAFAEL ALEJANDRO"/>
    <s v="VENTA"/>
    <d v="2018-05-23T00:00:00"/>
    <n v="2"/>
  </r>
  <r>
    <s v="SIN PROGRAMA"/>
    <s v="REPATHA"/>
    <x v="13"/>
    <x v="22"/>
    <x v="12"/>
    <x v="2"/>
    <x v="5"/>
    <s v="ARIAS GUSTAVO ENRIQUE"/>
    <s v="VENTA"/>
    <d v="2018-05-23T00:00:00"/>
    <n v="4"/>
  </r>
  <r>
    <s v="SIN PROGRAMA"/>
    <s v="REPATHA"/>
    <x v="13"/>
    <x v="48"/>
    <x v="15"/>
    <x v="1"/>
    <x v="2"/>
    <s v="SIN INFORMACION"/>
    <s v="VENTA"/>
    <d v="2018-05-23T00:00:00"/>
    <n v="1"/>
  </r>
  <r>
    <s v="SIN PROGRAMA"/>
    <s v="REPATHA"/>
    <x v="13"/>
    <x v="13"/>
    <x v="0"/>
    <x v="2"/>
    <x v="37"/>
    <s v="PORTOS JOSE MANUEL"/>
    <s v="VENTA"/>
    <d v="2018-05-23T00:00:00"/>
    <n v="2"/>
  </r>
  <r>
    <s v="SIN PROGRAMA"/>
    <s v="REPATHA"/>
    <x v="13"/>
    <x v="39"/>
    <x v="9"/>
    <x v="2"/>
    <x v="12"/>
    <s v="SIN INFORMACION"/>
    <s v="VENTA"/>
    <d v="2018-05-23T00:00:00"/>
    <n v="6"/>
  </r>
  <r>
    <s v="SIN PROGRAMA"/>
    <s v="REPATHA"/>
    <x v="13"/>
    <x v="85"/>
    <x v="21"/>
    <x v="0"/>
    <x v="138"/>
    <s v="SIN INFORMACION"/>
    <s v="VENTA"/>
    <d v="2018-05-23T00:00:00"/>
    <n v="2"/>
  </r>
  <r>
    <s v="CON PROGRAMA"/>
    <s v="REPATHA"/>
    <x v="13"/>
    <x v="25"/>
    <x v="13"/>
    <x v="1"/>
    <x v="17"/>
    <s v="AREVALO VICTOR ARMANDO"/>
    <s v="VENTA"/>
    <d v="2018-05-23T00:00:00"/>
    <n v="1"/>
  </r>
  <r>
    <s v="SIN PROGRAMA"/>
    <s v="REPATHA"/>
    <x v="13"/>
    <x v="77"/>
    <x v="11"/>
    <x v="1"/>
    <x v="2"/>
    <s v="SIN INFORMACION"/>
    <s v="VENTA"/>
    <d v="2018-05-24T00:00:00"/>
    <n v="3"/>
  </r>
  <r>
    <s v="SIN PROGRAMA"/>
    <s v="REPATHA"/>
    <x v="13"/>
    <x v="59"/>
    <x v="26"/>
    <x v="1"/>
    <x v="2"/>
    <s v="SIN INFORMACION"/>
    <s v="VENTA"/>
    <d v="2018-05-24T00:00:00"/>
    <n v="1"/>
  </r>
  <r>
    <s v="SIN PROGRAMA"/>
    <s v="REPATHA"/>
    <x v="13"/>
    <x v="33"/>
    <x v="13"/>
    <x v="1"/>
    <x v="2"/>
    <s v="SIN INFORMACION"/>
    <s v="VENTA"/>
    <d v="2018-05-24T00:00:00"/>
    <n v="1"/>
  </r>
  <r>
    <s v="CON PROGRAMA"/>
    <s v="REPATHA"/>
    <x v="13"/>
    <x v="6"/>
    <x v="0"/>
    <x v="1"/>
    <x v="17"/>
    <s v="REYES CARLOS ALBERTO"/>
    <s v="VENTA"/>
    <d v="2018-05-24T00:00:00"/>
    <n v="1"/>
  </r>
  <r>
    <s v="CON PROGRAMA"/>
    <s v="REPATHA"/>
    <x v="13"/>
    <x v="6"/>
    <x v="0"/>
    <x v="1"/>
    <x v="17"/>
    <s v="REYES CARLOS ALBERTO"/>
    <s v="OBSEQUIO"/>
    <d v="2018-05-24T00:00:00"/>
    <n v="2"/>
  </r>
  <r>
    <s v="CON PROGRAMA"/>
    <s v="REPATHA"/>
    <x v="13"/>
    <x v="66"/>
    <x v="5"/>
    <x v="1"/>
    <x v="17"/>
    <s v="MARQUEZ OSCAR OMAR"/>
    <s v="VENTA"/>
    <d v="2018-05-24T00:00:00"/>
    <n v="1"/>
  </r>
  <r>
    <s v="SIN PROGRAMA"/>
    <s v="REPATHA"/>
    <x v="13"/>
    <x v="3"/>
    <x v="0"/>
    <x v="2"/>
    <x v="5"/>
    <s v="ESCUDERO ALFONSO JAVIER"/>
    <s v="VENTA"/>
    <d v="2018-05-25T00:00:00"/>
    <n v="6"/>
  </r>
  <r>
    <s v="SIN PROGRAMA"/>
    <s v="REPATHA"/>
    <x v="13"/>
    <x v="13"/>
    <x v="0"/>
    <x v="2"/>
    <x v="37"/>
    <s v="CABRERA ARROYO CARLOS GUSTAVO"/>
    <s v="VENTA"/>
    <d v="2018-05-25T00:00:00"/>
    <n v="1"/>
  </r>
  <r>
    <s v="SIN PROGRAMA"/>
    <s v="REPATHA"/>
    <x v="13"/>
    <x v="0"/>
    <x v="0"/>
    <x v="2"/>
    <x v="31"/>
    <s v="SIN INFORMACION"/>
    <s v="VENTA"/>
    <d v="2018-05-25T00:00:00"/>
    <n v="6"/>
  </r>
  <r>
    <s v="SIN PROGRAMA"/>
    <s v="REPATHA"/>
    <x v="13"/>
    <x v="4"/>
    <x v="0"/>
    <x v="2"/>
    <x v="5"/>
    <s v="MENDEZ ARTURO"/>
    <s v="VENTA"/>
    <d v="2018-05-25T00:00:00"/>
    <n v="2"/>
  </r>
  <r>
    <s v="SIN PROGRAMA"/>
    <s v="REPATHA"/>
    <x v="13"/>
    <x v="33"/>
    <x v="13"/>
    <x v="1"/>
    <x v="2"/>
    <s v="SIN INFORMACION"/>
    <s v="VENTA"/>
    <d v="2018-05-25T00:00:00"/>
    <n v="1"/>
  </r>
  <r>
    <s v="SIN PROGRAMA"/>
    <s v="REPATHA"/>
    <x v="13"/>
    <x v="83"/>
    <x v="13"/>
    <x v="2"/>
    <x v="12"/>
    <s v="MANAUTOU AYALA LUIS EMILIO"/>
    <s v="VENTA"/>
    <d v="2018-05-25T00:00:00"/>
    <n v="2"/>
  </r>
  <r>
    <s v="CON PROGRAMA"/>
    <s v="REPATHA"/>
    <x v="13"/>
    <x v="28"/>
    <x v="16"/>
    <x v="1"/>
    <x v="17"/>
    <s v="SIN INFORMACION"/>
    <s v="VENTA"/>
    <d v="2018-05-25T00:00:00"/>
    <n v="1"/>
  </r>
  <r>
    <s v="CON PROGRAMA"/>
    <s v="REPATHA"/>
    <x v="13"/>
    <x v="15"/>
    <x v="6"/>
    <x v="1"/>
    <x v="17"/>
    <s v="JARAMILLO HIRAN"/>
    <s v="VENTA"/>
    <d v="2018-05-25T00:00:00"/>
    <n v="1"/>
  </r>
  <r>
    <s v="CON PROGRAMA"/>
    <s v="REPATHA"/>
    <x v="13"/>
    <x v="4"/>
    <x v="0"/>
    <x v="1"/>
    <x v="17"/>
    <s v="SIN INFORMACION"/>
    <s v="VENTA"/>
    <d v="2018-05-25T00:00:00"/>
    <n v="4"/>
  </r>
  <r>
    <s v="CON PROGRAMA"/>
    <s v="REPATHA"/>
    <x v="13"/>
    <x v="4"/>
    <x v="0"/>
    <x v="1"/>
    <x v="17"/>
    <s v="SIN INFORMACION"/>
    <s v="OBSEQUIO"/>
    <d v="2018-05-25T00:00:00"/>
    <n v="2"/>
  </r>
  <r>
    <s v="CON PROGRAMA"/>
    <s v="REPATHA"/>
    <x v="13"/>
    <x v="33"/>
    <x v="13"/>
    <x v="1"/>
    <x v="17"/>
    <s v="GARCIA RODRIGO"/>
    <s v="VENTA"/>
    <d v="2018-05-25T00:00:00"/>
    <n v="1"/>
  </r>
  <r>
    <s v="SIN PROGRAMA"/>
    <s v="REPATHA"/>
    <x v="13"/>
    <x v="44"/>
    <x v="13"/>
    <x v="1"/>
    <x v="2"/>
    <s v="SIN INFORMACION"/>
    <s v="VENTA"/>
    <d v="2018-05-26T00:00:00"/>
    <n v="1"/>
  </r>
  <r>
    <s v="SIN PROGRAMA"/>
    <s v="REPATHA"/>
    <x v="13"/>
    <x v="58"/>
    <x v="24"/>
    <x v="1"/>
    <x v="2"/>
    <s v="SIN INFORMACION"/>
    <s v="VENTA"/>
    <d v="2018-05-26T00:00:00"/>
    <n v="1"/>
  </r>
  <r>
    <s v="SIN PROGRAMA"/>
    <s v="REPATHA"/>
    <x v="13"/>
    <x v="40"/>
    <x v="5"/>
    <x v="1"/>
    <x v="2"/>
    <s v="SIN INFORMACION"/>
    <s v="VENTA"/>
    <d v="2018-05-27T00:00:00"/>
    <n v="1"/>
  </r>
  <r>
    <s v="SIN PROGRAMA"/>
    <s v="REPATHA"/>
    <x v="13"/>
    <x v="17"/>
    <x v="8"/>
    <x v="1"/>
    <x v="2"/>
    <s v="SIN INFORMACION"/>
    <s v="VENTA"/>
    <d v="2018-05-27T00:00:00"/>
    <n v="1"/>
  </r>
  <r>
    <s v="SIN PROGRAMA"/>
    <s v="REPATHA"/>
    <x v="13"/>
    <x v="3"/>
    <x v="0"/>
    <x v="2"/>
    <x v="3"/>
    <s v="ENRIQUEZ LUIS ENRIQUE"/>
    <s v="VENTA"/>
    <d v="2018-05-28T00:00:00"/>
    <n v="6"/>
  </r>
  <r>
    <s v="SIN PROGRAMA"/>
    <s v="REPATHA"/>
    <x v="13"/>
    <x v="67"/>
    <x v="13"/>
    <x v="1"/>
    <x v="2"/>
    <s v="SIN INFORMACION"/>
    <s v="VENTA"/>
    <d v="2018-05-28T00:00:00"/>
    <n v="1"/>
  </r>
  <r>
    <s v="CON PROGRAMA"/>
    <s v="REPATHA"/>
    <x v="13"/>
    <x v="20"/>
    <x v="10"/>
    <x v="1"/>
    <x v="17"/>
    <s v="LINARES EMMA ESTELA"/>
    <s v="VENTA"/>
    <d v="2018-05-28T00:00:00"/>
    <n v="1"/>
  </r>
  <r>
    <s v="SIN PROGRAMA"/>
    <s v="REPATHA"/>
    <x v="13"/>
    <x v="43"/>
    <x v="23"/>
    <x v="2"/>
    <x v="5"/>
    <s v="CONTRERAS GABRIEL ARCANGEL"/>
    <s v="VENTA"/>
    <d v="2018-05-29T00:00:00"/>
    <n v="2"/>
  </r>
  <r>
    <s v="SIN PROGRAMA"/>
    <s v="REPATHA"/>
    <x v="13"/>
    <x v="70"/>
    <x v="6"/>
    <x v="2"/>
    <x v="25"/>
    <s v="SIN INFORMACION"/>
    <s v="VENTA"/>
    <d v="2018-05-29T00:00:00"/>
    <n v="6"/>
  </r>
  <r>
    <s v="CON PROGRAMA"/>
    <s v="REPATHA"/>
    <x v="13"/>
    <x v="44"/>
    <x v="13"/>
    <x v="1"/>
    <x v="17"/>
    <s v="LOPEZ ANA LAURA"/>
    <s v="VENTA"/>
    <d v="2018-05-29T00:00:00"/>
    <n v="2"/>
  </r>
  <r>
    <s v="CON PROGRAMA"/>
    <s v="REPATHA"/>
    <x v="13"/>
    <x v="44"/>
    <x v="13"/>
    <x v="1"/>
    <x v="17"/>
    <s v="LOPEZ ANA LAURA"/>
    <s v="OBSEQUIO"/>
    <d v="2018-05-29T00:00:00"/>
    <n v="2"/>
  </r>
  <r>
    <s v="SIN PROGRAMA"/>
    <s v="REPATHA"/>
    <x v="13"/>
    <x v="48"/>
    <x v="15"/>
    <x v="1"/>
    <x v="2"/>
    <s v="SIN INFORMACION"/>
    <s v="VENTA"/>
    <d v="2018-05-30T00:00:00"/>
    <n v="1"/>
  </r>
  <r>
    <s v="SIN PROGRAMA"/>
    <s v="REPATHA"/>
    <x v="13"/>
    <x v="67"/>
    <x v="13"/>
    <x v="1"/>
    <x v="2"/>
    <s v="SIN INFORMACION"/>
    <s v="VENTA"/>
    <d v="2018-05-30T00:00:00"/>
    <n v="1"/>
  </r>
  <r>
    <s v="SIN PROGRAMA"/>
    <s v="REPATHA"/>
    <x v="13"/>
    <x v="0"/>
    <x v="0"/>
    <x v="2"/>
    <x v="27"/>
    <s v="SIN INFORMACION"/>
    <s v="VENTA"/>
    <d v="2018-05-30T00:00:00"/>
    <n v="1"/>
  </r>
  <r>
    <s v="SIN PROGRAMA"/>
    <s v="REPATHA"/>
    <x v="13"/>
    <x v="61"/>
    <x v="0"/>
    <x v="1"/>
    <x v="17"/>
    <s v="PEREZ ALFREDO"/>
    <s v="VENTA"/>
    <d v="2018-05-30T00:00:00"/>
    <n v="1"/>
  </r>
  <r>
    <s v="CON PROGRAMA"/>
    <s v="REPATHA"/>
    <x v="13"/>
    <x v="27"/>
    <x v="15"/>
    <x v="1"/>
    <x v="17"/>
    <s v="CORTES LAWRENZ JORGE"/>
    <s v="VENTA"/>
    <d v="2018-05-30T00:00:00"/>
    <n v="1"/>
  </r>
  <r>
    <s v="CON PROGRAMA"/>
    <s v="REPATHA"/>
    <x v="13"/>
    <x v="27"/>
    <x v="15"/>
    <x v="1"/>
    <x v="17"/>
    <s v="CORTES LAWRENZ JORGE"/>
    <s v="VENTA"/>
    <d v="2018-05-30T00:00:00"/>
    <n v="1"/>
  </r>
  <r>
    <s v="CON PROGRAMA"/>
    <s v="REPATHA"/>
    <x v="13"/>
    <x v="27"/>
    <x v="15"/>
    <x v="1"/>
    <x v="17"/>
    <s v="CORTES LAWRENZ JORGE"/>
    <s v="OBSEQUIO"/>
    <d v="2018-05-30T00:00:00"/>
    <n v="2"/>
  </r>
  <r>
    <s v="CON PROGRAMA"/>
    <s v="REPATHA"/>
    <x v="13"/>
    <x v="10"/>
    <x v="0"/>
    <x v="1"/>
    <x v="17"/>
    <s v="SIN INFORMACION"/>
    <s v="VENTA"/>
    <d v="2018-05-30T00:00:00"/>
    <n v="1"/>
  </r>
  <r>
    <s v="CON PROGRAMA"/>
    <s v="REPATHA"/>
    <x v="13"/>
    <x v="19"/>
    <x v="9"/>
    <x v="1"/>
    <x v="17"/>
    <s v="PETERSON HAROLD JOHN"/>
    <s v="VENTA"/>
    <d v="2018-05-30T00:00:00"/>
    <n v="1"/>
  </r>
  <r>
    <s v="CON PROGRAMA"/>
    <s v="REPATHA"/>
    <x v="13"/>
    <x v="30"/>
    <x v="8"/>
    <x v="1"/>
    <x v="17"/>
    <s v="ECHEVERRI JORGE VALENTE"/>
    <s v="VENTA"/>
    <d v="2018-05-30T00:00:00"/>
    <n v="1"/>
  </r>
  <r>
    <s v="CON PROGRAMA"/>
    <s v="REPATHA"/>
    <x v="13"/>
    <x v="52"/>
    <x v="25"/>
    <x v="1"/>
    <x v="17"/>
    <s v="OCAMPO ELIZABETH DEL CARMEN"/>
    <s v="VENTA"/>
    <d v="2018-05-30T00:00:00"/>
    <n v="2"/>
  </r>
  <r>
    <s v="CON PROGRAMA"/>
    <s v="REPATHA"/>
    <x v="13"/>
    <x v="52"/>
    <x v="25"/>
    <x v="1"/>
    <x v="17"/>
    <s v="OCAMPO ELIZABETH DEL CARMEN"/>
    <s v="OBSEQUIO"/>
    <d v="2018-05-30T00:00:00"/>
    <n v="2"/>
  </r>
  <r>
    <s v="SIN PROGRAMA"/>
    <s v="REPATHA"/>
    <x v="13"/>
    <x v="5"/>
    <x v="2"/>
    <x v="1"/>
    <x v="2"/>
    <s v="SIN INFORMACION"/>
    <s v="VENTA"/>
    <d v="2018-05-31T00:00:00"/>
    <n v="1"/>
  </r>
  <r>
    <s v="SIN PROGRAMA"/>
    <s v="REPATHA"/>
    <x v="13"/>
    <x v="67"/>
    <x v="13"/>
    <x v="1"/>
    <x v="2"/>
    <s v="SIN INFORMACION"/>
    <s v="VENTA"/>
    <d v="2018-05-31T00:00:00"/>
    <n v="1"/>
  </r>
  <r>
    <s v="SIN PROGRAMA"/>
    <s v="REPATHA"/>
    <x v="13"/>
    <x v="16"/>
    <x v="7"/>
    <x v="2"/>
    <x v="12"/>
    <s v="SIN INFORMACION"/>
    <s v="VENTA"/>
    <d v="2018-05-31T00:00:00"/>
    <n v="2"/>
  </r>
  <r>
    <s v="SIN PROGRAMA"/>
    <s v="REPATHA"/>
    <x v="13"/>
    <x v="70"/>
    <x v="6"/>
    <x v="2"/>
    <x v="37"/>
    <s v="FLORES AUGUSTO ALEX OCTAVIO"/>
    <s v="VENTA"/>
    <d v="2018-05-31T00:00:00"/>
    <n v="2"/>
  </r>
  <r>
    <s v="SIN PROGRAMA"/>
    <s v="REPATHA"/>
    <x v="13"/>
    <x v="4"/>
    <x v="0"/>
    <x v="1"/>
    <x v="17"/>
    <s v="GALVAN MONTIEL OLGA"/>
    <s v="VENTA"/>
    <d v="2018-05-31T00:00:00"/>
    <n v="6"/>
  </r>
  <r>
    <s v="SIN PROGRAMA"/>
    <s v="REPATHA"/>
    <x v="13"/>
    <x v="37"/>
    <x v="22"/>
    <x v="1"/>
    <x v="2"/>
    <s v="SIN INFORMACION"/>
    <s v="VENTA"/>
    <d v="2018-05-31T00:00:00"/>
    <n v="1"/>
  </r>
  <r>
    <s v="CON PROGRAMA"/>
    <s v="REPATHA"/>
    <x v="13"/>
    <x v="5"/>
    <x v="2"/>
    <x v="1"/>
    <x v="17"/>
    <s v="BELTRAN NEVAREZ OCTAVIO"/>
    <s v="VENTA"/>
    <d v="2018-05-31T00:00:00"/>
    <n v="1"/>
  </r>
  <r>
    <s v="CON PROGRAMA"/>
    <s v="REPATHA"/>
    <x v="13"/>
    <x v="67"/>
    <x v="13"/>
    <x v="1"/>
    <x v="17"/>
    <s v="SIN INFORMACION"/>
    <s v="VENTA"/>
    <d v="2018-05-31T00:00:00"/>
    <n v="4"/>
  </r>
  <r>
    <s v="CON PROGRAMA"/>
    <s v="REPATHA"/>
    <x v="13"/>
    <x v="67"/>
    <x v="13"/>
    <x v="1"/>
    <x v="17"/>
    <s v="SIN INFORMACION"/>
    <s v="OBSEQUIO"/>
    <d v="2018-05-31T00:00:00"/>
    <n v="2"/>
  </r>
  <r>
    <s v="CON PROGRAMA"/>
    <s v="REPATHA"/>
    <x v="13"/>
    <x v="23"/>
    <x v="3"/>
    <x v="1"/>
    <x v="17"/>
    <s v="RUIZ CLAUDIA"/>
    <s v="VENTA"/>
    <d v="2018-05-31T00:00:00"/>
    <n v="1"/>
  </r>
  <r>
    <s v="SIN PROGRAMA"/>
    <s v="VECTIBIX"/>
    <x v="14"/>
    <x v="1"/>
    <x v="0"/>
    <x v="0"/>
    <x v="1"/>
    <s v="SIN INFORMACION"/>
    <s v="VENTA"/>
    <d v="2018-05-01T00:00:00"/>
    <n v="5"/>
  </r>
  <r>
    <s v="SIN PROGRAMA"/>
    <s v="VECTIBIX"/>
    <x v="14"/>
    <x v="0"/>
    <x v="0"/>
    <x v="0"/>
    <x v="87"/>
    <s v="OPERADORA DE HOSPITALES ANGELES (MOCEL)"/>
    <s v="VENTA"/>
    <d v="2018-05-02T00:00:00"/>
    <n v="4"/>
  </r>
  <r>
    <s v="SIN PROGRAMA"/>
    <s v="VECTIBIX"/>
    <x v="14"/>
    <x v="21"/>
    <x v="11"/>
    <x v="2"/>
    <x v="126"/>
    <s v="SIN INFORMACION"/>
    <s v="VENTA"/>
    <d v="2018-05-05T00:00:00"/>
    <n v="1"/>
  </r>
  <r>
    <s v="SIN PROGRAMA"/>
    <s v="VECTIBIX"/>
    <x v="14"/>
    <x v="11"/>
    <x v="0"/>
    <x v="0"/>
    <x v="77"/>
    <s v="OPERADORA DE HOSPITALES ANGELES (SERVICIO MEDICO SOCIAL)"/>
    <s v="VENTA"/>
    <d v="2018-05-05T00:00:00"/>
    <n v="4"/>
  </r>
  <r>
    <s v="SIN PROGRAMA"/>
    <s v="VECTIBIX"/>
    <x v="14"/>
    <x v="1"/>
    <x v="0"/>
    <x v="0"/>
    <x v="1"/>
    <s v="SIN INFORMACION"/>
    <s v="VENTA"/>
    <d v="2018-05-07T00:00:00"/>
    <n v="10"/>
  </r>
  <r>
    <s v="SIN PROGRAMA"/>
    <s v="VECTIBIX"/>
    <x v="14"/>
    <x v="21"/>
    <x v="11"/>
    <x v="2"/>
    <x v="126"/>
    <s v="SIN INFORMACION"/>
    <s v="VENTA"/>
    <d v="2018-05-08T00:00:00"/>
    <n v="1"/>
  </r>
  <r>
    <s v="SIN PROGRAMA"/>
    <s v="VECTIBIX"/>
    <x v="14"/>
    <x v="43"/>
    <x v="23"/>
    <x v="0"/>
    <x v="104"/>
    <s v="SIN INFORMACION"/>
    <s v="VENTA"/>
    <d v="2018-05-09T00:00:00"/>
    <n v="1"/>
  </r>
  <r>
    <s v="SIN PROGRAMA"/>
    <s v="VECTIBIX"/>
    <x v="14"/>
    <x v="43"/>
    <x v="23"/>
    <x v="0"/>
    <x v="104"/>
    <s v="SIN INFORMACION"/>
    <s v="VENTA"/>
    <d v="2018-05-11T00:00:00"/>
    <n v="4"/>
  </r>
  <r>
    <s v="SIN PROGRAMA"/>
    <s v="VECTIBIX"/>
    <x v="14"/>
    <x v="28"/>
    <x v="16"/>
    <x v="0"/>
    <x v="139"/>
    <s v="SIN INFORMACION"/>
    <s v="VENTA"/>
    <d v="2018-05-11T00:00:00"/>
    <n v="3"/>
  </r>
  <r>
    <s v="SIN PROGRAMA"/>
    <s v="VECTIBIX"/>
    <x v="14"/>
    <x v="48"/>
    <x v="15"/>
    <x v="0"/>
    <x v="140"/>
    <s v="ONCOGEN"/>
    <s v="VENTA"/>
    <d v="2018-05-11T00:00:00"/>
    <n v="4"/>
  </r>
  <r>
    <s v="SIN PROGRAMA"/>
    <s v="VECTIBIX"/>
    <x v="14"/>
    <x v="1"/>
    <x v="0"/>
    <x v="0"/>
    <x v="1"/>
    <s v="SIN INFORMACION"/>
    <s v="VENTA"/>
    <d v="2018-05-11T00:00:00"/>
    <n v="10"/>
  </r>
  <r>
    <s v="SIN PROGRAMA"/>
    <s v="VECTIBIX"/>
    <x v="14"/>
    <x v="2"/>
    <x v="1"/>
    <x v="0"/>
    <x v="9"/>
    <s v="OPERADORA DE HOSPITALES ANGELES (LEON 1 Y 2)"/>
    <s v="VENTA"/>
    <d v="2018-05-15T00:00:00"/>
    <n v="6"/>
  </r>
  <r>
    <s v="SIN PROGRAMA"/>
    <s v="VECTIBIX"/>
    <x v="14"/>
    <x v="58"/>
    <x v="24"/>
    <x v="2"/>
    <x v="37"/>
    <s v="GUTIERREZ JOSE ARTURO"/>
    <s v="VENTA"/>
    <d v="2018-05-16T00:00:00"/>
    <n v="5"/>
  </r>
  <r>
    <s v="SIN PROGRAMA"/>
    <s v="VECTIBIX"/>
    <x v="14"/>
    <x v="1"/>
    <x v="0"/>
    <x v="0"/>
    <x v="1"/>
    <s v="SIN INFORMACION"/>
    <s v="VENTA"/>
    <d v="2018-05-16T00:00:00"/>
    <n v="10"/>
  </r>
  <r>
    <s v="SIN PROGRAMA"/>
    <s v="VECTIBIX"/>
    <x v="14"/>
    <x v="42"/>
    <x v="0"/>
    <x v="2"/>
    <x v="44"/>
    <s v="ZINSER SIERRA JUAN WOLFGANG"/>
    <s v="VENTA"/>
    <d v="2018-05-18T00:00:00"/>
    <n v="4"/>
  </r>
  <r>
    <s v="SIN PROGRAMA"/>
    <s v="VECTIBIX"/>
    <x v="14"/>
    <x v="11"/>
    <x v="0"/>
    <x v="0"/>
    <x v="77"/>
    <s v="OPERADORA DE HOSPITALES ANGELES (SERVICIO MEDICO SOCIAL)"/>
    <s v="VENTA"/>
    <d v="2018-05-19T00:00:00"/>
    <n v="4"/>
  </r>
  <r>
    <s v="SIN PROGRAMA"/>
    <s v="VECTIBIX"/>
    <x v="14"/>
    <x v="28"/>
    <x v="16"/>
    <x v="0"/>
    <x v="139"/>
    <s v="SIN INFORMACION"/>
    <s v="VENTA"/>
    <d v="2018-05-23T00:00:00"/>
    <n v="4"/>
  </r>
  <r>
    <s v="SIN PROGRAMA"/>
    <s v="VECTIBIX"/>
    <x v="14"/>
    <x v="48"/>
    <x v="15"/>
    <x v="0"/>
    <x v="140"/>
    <s v="ONCOGEN"/>
    <s v="VENTA"/>
    <d v="2018-05-25T00:00:00"/>
    <n v="3"/>
  </r>
  <r>
    <s v="SIN PROGRAMA"/>
    <s v="VECTIBIX"/>
    <x v="14"/>
    <x v="2"/>
    <x v="1"/>
    <x v="0"/>
    <x v="9"/>
    <s v="OPERADORA DE HOSPITALES ANGELES (LEON 1 Y 2)"/>
    <s v="VENTA"/>
    <d v="2018-05-29T00:00:00"/>
    <n v="6"/>
  </r>
  <r>
    <s v="SIN PROGRAMA"/>
    <s v="VECTIBIX"/>
    <x v="14"/>
    <x v="1"/>
    <x v="0"/>
    <x v="0"/>
    <x v="1"/>
    <s v="SIN INFORMACION"/>
    <s v="VENTA"/>
    <d v="2018-05-29T00:00:00"/>
    <n v="10"/>
  </r>
  <r>
    <s v="SIN PROGRAMA"/>
    <s v="VECTIBIX"/>
    <x v="14"/>
    <x v="21"/>
    <x v="11"/>
    <x v="2"/>
    <x v="126"/>
    <s v="SIN INFORMACION"/>
    <s v="VENTA"/>
    <d v="2018-05-30T00:00:00"/>
    <n v="3"/>
  </r>
  <r>
    <s v="SIN PROGRAMA"/>
    <s v="XGEVA"/>
    <x v="15"/>
    <x v="12"/>
    <x v="5"/>
    <x v="1"/>
    <x v="2"/>
    <s v="SIN INFORMACION"/>
    <s v="VENTA"/>
    <d v="2018-05-01T00:00:00"/>
    <n v="1"/>
  </r>
  <r>
    <s v="SIN PROGRAMA"/>
    <s v="XGEVA"/>
    <x v="15"/>
    <x v="71"/>
    <x v="2"/>
    <x v="1"/>
    <x v="2"/>
    <s v="SIN INFORMACION"/>
    <s v="VENTA"/>
    <d v="2018-05-01T00:00:00"/>
    <n v="1"/>
  </r>
  <r>
    <s v="SIN PROGRAMA"/>
    <s v="XGEVA"/>
    <x v="15"/>
    <x v="17"/>
    <x v="8"/>
    <x v="1"/>
    <x v="17"/>
    <s v="SALAZAR ABELARDO"/>
    <s v="VENTA"/>
    <d v="2018-05-01T00:00:00"/>
    <n v="1"/>
  </r>
  <r>
    <s v="SIN PROGRAMA"/>
    <s v="XGEVA"/>
    <x v="15"/>
    <x v="1"/>
    <x v="0"/>
    <x v="0"/>
    <x v="1"/>
    <s v="SIN INFORMACION"/>
    <s v="VENTA"/>
    <d v="2018-05-01T00:00:00"/>
    <n v="4"/>
  </r>
  <r>
    <s v="SIN PROGRAMA"/>
    <s v="XGEVA"/>
    <x v="15"/>
    <x v="18"/>
    <x v="0"/>
    <x v="1"/>
    <x v="2"/>
    <s v="SIN INFORMACION"/>
    <s v="VENTA"/>
    <d v="2018-05-02T00:00:00"/>
    <n v="1"/>
  </r>
  <r>
    <s v="SIN PROGRAMA"/>
    <s v="XGEVA"/>
    <x v="15"/>
    <x v="54"/>
    <x v="0"/>
    <x v="2"/>
    <x v="5"/>
    <s v="HUITZIL MELENDEZ FIDEL DAVID"/>
    <s v="VENTA"/>
    <d v="2018-05-02T00:00:00"/>
    <n v="1"/>
  </r>
  <r>
    <s v="SIN PROGRAMA"/>
    <s v="XGEVA"/>
    <x v="15"/>
    <x v="6"/>
    <x v="0"/>
    <x v="1"/>
    <x v="2"/>
    <s v="SIN INFORMACION"/>
    <s v="VENTA"/>
    <d v="2018-05-02T00:00:00"/>
    <n v="1"/>
  </r>
  <r>
    <s v="SIN PROGRAMA"/>
    <s v="XGEVA"/>
    <x v="15"/>
    <x v="66"/>
    <x v="5"/>
    <x v="1"/>
    <x v="17"/>
    <s v="SIN INFORMACION"/>
    <s v="VENTA"/>
    <d v="2018-05-02T00:00:00"/>
    <n v="1"/>
  </r>
  <r>
    <s v="SIN PROGRAMA"/>
    <s v="XGEVA"/>
    <x v="15"/>
    <x v="23"/>
    <x v="3"/>
    <x v="1"/>
    <x v="2"/>
    <s v="SIN INFORMACION"/>
    <s v="VENTA"/>
    <d v="2018-05-02T00:00:00"/>
    <n v="1"/>
  </r>
  <r>
    <s v="SIN PROGRAMA"/>
    <s v="XGEVA"/>
    <x v="15"/>
    <x v="23"/>
    <x v="3"/>
    <x v="1"/>
    <x v="2"/>
    <s v="SIN INFORMACION"/>
    <s v="VENTA"/>
    <d v="2018-05-02T00:00:00"/>
    <n v="1"/>
  </r>
  <r>
    <s v="SIN PROGRAMA"/>
    <s v="XGEVA"/>
    <x v="15"/>
    <x v="11"/>
    <x v="0"/>
    <x v="0"/>
    <x v="141"/>
    <s v="ONCO QUALITY CARE (CREDITO)"/>
    <s v="VENTA"/>
    <d v="2018-05-02T00:00:00"/>
    <n v="1"/>
  </r>
  <r>
    <s v="SIN PROGRAMA"/>
    <s v="XGEVA"/>
    <x v="15"/>
    <x v="70"/>
    <x v="6"/>
    <x v="1"/>
    <x v="2"/>
    <s v="SIN INFORMACION"/>
    <s v="VENTA"/>
    <d v="2018-05-02T00:00:00"/>
    <n v="1"/>
  </r>
  <r>
    <s v="SIN PROGRAMA"/>
    <s v="XGEVA"/>
    <x v="15"/>
    <x v="70"/>
    <x v="6"/>
    <x v="1"/>
    <x v="17"/>
    <s v="SIN INFORMACION"/>
    <s v="VENTA"/>
    <d v="2018-05-02T00:00:00"/>
    <n v="1"/>
  </r>
  <r>
    <s v="SIN PROGRAMA"/>
    <s v="XGEVA"/>
    <x v="15"/>
    <x v="37"/>
    <x v="22"/>
    <x v="1"/>
    <x v="2"/>
    <s v="SIN INFORMACION"/>
    <s v="VENTA"/>
    <d v="2018-05-02T00:00:00"/>
    <n v="1"/>
  </r>
  <r>
    <s v="SIN PROGRAMA"/>
    <s v="XGEVA"/>
    <x v="15"/>
    <x v="73"/>
    <x v="2"/>
    <x v="1"/>
    <x v="2"/>
    <s v="SIN INFORMACION"/>
    <s v="VENTA"/>
    <d v="2018-05-02T00:00:00"/>
    <n v="1"/>
  </r>
  <r>
    <s v="SIN PROGRAMA"/>
    <s v="XGEVA"/>
    <x v="15"/>
    <x v="15"/>
    <x v="6"/>
    <x v="0"/>
    <x v="142"/>
    <s v="SIN INFORMACION"/>
    <s v="VENTA"/>
    <d v="2018-05-03T00:00:00"/>
    <n v="1"/>
  </r>
  <r>
    <s v="SIN PROGRAMA"/>
    <s v="XGEVA"/>
    <x v="15"/>
    <x v="78"/>
    <x v="0"/>
    <x v="1"/>
    <x v="143"/>
    <s v="SIN INFORMACION"/>
    <s v="VENTA"/>
    <d v="2018-05-03T00:00:00"/>
    <n v="1"/>
  </r>
  <r>
    <s v="SIN PROGRAMA"/>
    <s v="XGEVA"/>
    <x v="15"/>
    <x v="19"/>
    <x v="9"/>
    <x v="1"/>
    <x v="2"/>
    <s v="SIN INFORMACION"/>
    <s v="VENTA"/>
    <d v="2018-05-03T00:00:00"/>
    <n v="1"/>
  </r>
  <r>
    <s v="SIN PROGRAMA"/>
    <s v="XGEVA"/>
    <x v="15"/>
    <x v="70"/>
    <x v="6"/>
    <x v="0"/>
    <x v="65"/>
    <s v="SIN INFORMACION"/>
    <s v="VENTA"/>
    <d v="2018-05-03T00:00:00"/>
    <n v="1"/>
  </r>
  <r>
    <s v="SIN PROGRAMA"/>
    <s v="XGEVA"/>
    <x v="15"/>
    <x v="80"/>
    <x v="8"/>
    <x v="1"/>
    <x v="2"/>
    <s v="SIN INFORMACION"/>
    <s v="VENTA"/>
    <d v="2018-05-04T00:00:00"/>
    <n v="1"/>
  </r>
  <r>
    <s v="SIN PROGRAMA"/>
    <s v="XGEVA"/>
    <x v="15"/>
    <x v="21"/>
    <x v="11"/>
    <x v="1"/>
    <x v="2"/>
    <s v="SIN INFORMACION"/>
    <s v="VENTA"/>
    <d v="2018-05-04T00:00:00"/>
    <n v="1"/>
  </r>
  <r>
    <s v="SIN PROGRAMA"/>
    <s v="XGEVA"/>
    <x v="15"/>
    <x v="24"/>
    <x v="3"/>
    <x v="1"/>
    <x v="17"/>
    <s v="MORALES ADRIAN"/>
    <s v="VENTA"/>
    <d v="2018-05-04T00:00:00"/>
    <n v="1"/>
  </r>
  <r>
    <s v="SIN PROGRAMA"/>
    <s v="XGEVA"/>
    <x v="15"/>
    <x v="58"/>
    <x v="24"/>
    <x v="2"/>
    <x v="5"/>
    <s v="LOPEZ JOSE FRANCISCO"/>
    <s v="VENTA"/>
    <d v="2018-05-04T00:00:00"/>
    <n v="1"/>
  </r>
  <r>
    <s v="SIN PROGRAMA"/>
    <s v="XGEVA"/>
    <x v="15"/>
    <x v="59"/>
    <x v="26"/>
    <x v="1"/>
    <x v="2"/>
    <s v="SIN INFORMACION"/>
    <s v="VENTA"/>
    <d v="2018-05-04T00:00:00"/>
    <n v="1"/>
  </r>
  <r>
    <s v="SIN PROGRAMA"/>
    <s v="XGEVA"/>
    <x v="15"/>
    <x v="55"/>
    <x v="0"/>
    <x v="2"/>
    <x v="25"/>
    <s v="SIN INFORMACION"/>
    <s v="VENTA"/>
    <d v="2018-05-04T00:00:00"/>
    <n v="1"/>
  </r>
  <r>
    <s v="SIN PROGRAMA"/>
    <s v="XGEVA"/>
    <x v="15"/>
    <x v="12"/>
    <x v="5"/>
    <x v="1"/>
    <x v="17"/>
    <s v="BARAJAS ROMERO MARCO ANTONIO"/>
    <s v="VENTA"/>
    <d v="2018-05-05T00:00:00"/>
    <n v="1"/>
  </r>
  <r>
    <s v="SIN PROGRAMA"/>
    <s v="XGEVA"/>
    <x v="15"/>
    <x v="17"/>
    <x v="8"/>
    <x v="1"/>
    <x v="2"/>
    <s v="SIN INFORMACION"/>
    <s v="VENTA"/>
    <d v="2018-05-05T00:00:00"/>
    <n v="1"/>
  </r>
  <r>
    <s v="SIN PROGRAMA"/>
    <s v="XGEVA"/>
    <x v="15"/>
    <x v="84"/>
    <x v="23"/>
    <x v="1"/>
    <x v="2"/>
    <s v="SIN INFORMACION"/>
    <s v="VENTA"/>
    <d v="2018-05-06T00:00:00"/>
    <n v="1"/>
  </r>
  <r>
    <s v="SIN PROGRAMA"/>
    <s v="XGEVA"/>
    <x v="15"/>
    <x v="84"/>
    <x v="23"/>
    <x v="1"/>
    <x v="2"/>
    <s v="SIN INFORMACION"/>
    <s v="VENTA"/>
    <d v="2018-05-07T00:00:00"/>
    <n v="1"/>
  </r>
  <r>
    <s v="SIN PROGRAMA"/>
    <s v="XGEVA"/>
    <x v="15"/>
    <x v="82"/>
    <x v="15"/>
    <x v="2"/>
    <x v="115"/>
    <s v="SIN INFORMACION"/>
    <s v="VENTA"/>
    <d v="2018-05-07T00:00:00"/>
    <n v="7"/>
  </r>
  <r>
    <s v="SIN PROGRAMA"/>
    <s v="XGEVA"/>
    <x v="15"/>
    <x v="2"/>
    <x v="1"/>
    <x v="1"/>
    <x v="2"/>
    <s v="SIN INFORMACION"/>
    <s v="VENTA"/>
    <d v="2018-05-07T00:00:00"/>
    <n v="1"/>
  </r>
  <r>
    <s v="SIN PROGRAMA"/>
    <s v="XGEVA"/>
    <x v="15"/>
    <x v="21"/>
    <x v="11"/>
    <x v="1"/>
    <x v="2"/>
    <s v="SIN INFORMACION"/>
    <s v="VENTA"/>
    <d v="2018-05-07T00:00:00"/>
    <n v="1"/>
  </r>
  <r>
    <s v="SIN PROGRAMA"/>
    <s v="XGEVA"/>
    <x v="15"/>
    <x v="36"/>
    <x v="21"/>
    <x v="1"/>
    <x v="2"/>
    <s v="SIN INFORMACION"/>
    <s v="VENTA"/>
    <d v="2018-05-07T00:00:00"/>
    <n v="1"/>
  </r>
  <r>
    <s v="SIN PROGRAMA"/>
    <s v="XGEVA"/>
    <x v="15"/>
    <x v="7"/>
    <x v="3"/>
    <x v="0"/>
    <x v="7"/>
    <s v="OPERADORA DE HOSPITALES ANGELES (PUEBLA 3)"/>
    <s v="VENTA"/>
    <d v="2018-05-07T00:00:00"/>
    <n v="3"/>
  </r>
  <r>
    <s v="SIN PROGRAMA"/>
    <s v="XGEVA"/>
    <x v="15"/>
    <x v="70"/>
    <x v="6"/>
    <x v="0"/>
    <x v="144"/>
    <s v="SIN INFORMACION"/>
    <s v="VENTA"/>
    <d v="2018-05-07T00:00:00"/>
    <n v="1"/>
  </r>
  <r>
    <s v="SIN PROGRAMA"/>
    <s v="XGEVA"/>
    <x v="15"/>
    <x v="47"/>
    <x v="24"/>
    <x v="1"/>
    <x v="2"/>
    <s v="SIN INFORMACION"/>
    <s v="VENTA"/>
    <d v="2018-05-07T00:00:00"/>
    <n v="1"/>
  </r>
  <r>
    <s v="SIN PROGRAMA"/>
    <s v="XGEVA"/>
    <x v="15"/>
    <x v="65"/>
    <x v="26"/>
    <x v="1"/>
    <x v="17"/>
    <s v="RODRIGUEZ JORGE"/>
    <s v="VENTA"/>
    <d v="2018-05-07T00:00:00"/>
    <n v="1"/>
  </r>
  <r>
    <s v="SIN PROGRAMA"/>
    <s v="XGEVA"/>
    <x v="15"/>
    <x v="33"/>
    <x v="13"/>
    <x v="0"/>
    <x v="145"/>
    <s v="OPERADORA DE HOSPITALES ANGELES MONTERREY"/>
    <s v="VENTA"/>
    <d v="2018-05-07T00:00:00"/>
    <n v="1"/>
  </r>
  <r>
    <s v="SIN PROGRAMA"/>
    <s v="XGEVA"/>
    <x v="15"/>
    <x v="38"/>
    <x v="21"/>
    <x v="0"/>
    <x v="146"/>
    <s v="SIN INFORMACION"/>
    <s v="VENTA"/>
    <d v="2018-05-08T00:00:00"/>
    <n v="1"/>
  </r>
  <r>
    <s v="SIN PROGRAMA"/>
    <s v="XGEVA"/>
    <x v="15"/>
    <x v="72"/>
    <x v="0"/>
    <x v="1"/>
    <x v="2"/>
    <s v="SIN INFORMACION"/>
    <s v="VENTA"/>
    <d v="2018-05-08T00:00:00"/>
    <n v="1"/>
  </r>
  <r>
    <s v="SIN PROGRAMA"/>
    <s v="XGEVA"/>
    <x v="15"/>
    <x v="39"/>
    <x v="9"/>
    <x v="2"/>
    <x v="26"/>
    <s v="GUEL PAÑOLA JAIME ARTURO"/>
    <s v="VENTA"/>
    <d v="2018-05-08T00:00:00"/>
    <n v="1"/>
  </r>
  <r>
    <s v="SIN PROGRAMA"/>
    <s v="XGEVA"/>
    <x v="15"/>
    <x v="4"/>
    <x v="0"/>
    <x v="2"/>
    <x v="26"/>
    <s v="ARELLANO BERNAL ROSA HIMELDA"/>
    <s v="VENTA"/>
    <d v="2018-05-08T00:00:00"/>
    <n v="1"/>
  </r>
  <r>
    <s v="SIN PROGRAMA"/>
    <s v="XGEVA"/>
    <x v="15"/>
    <x v="56"/>
    <x v="0"/>
    <x v="1"/>
    <x v="17"/>
    <s v="SIN INFORMACION"/>
    <s v="VENTA"/>
    <d v="2018-05-08T00:00:00"/>
    <n v="2"/>
  </r>
  <r>
    <s v="SIN PROGRAMA"/>
    <s v="XGEVA"/>
    <x v="15"/>
    <x v="22"/>
    <x v="12"/>
    <x v="2"/>
    <x v="5"/>
    <s v="ARRIETA RODRIGUEZ OSCAR GERARDO"/>
    <s v="VENTA"/>
    <d v="2018-05-09T00:00:00"/>
    <n v="1"/>
  </r>
  <r>
    <s v="SIN PROGRAMA"/>
    <s v="XGEVA"/>
    <x v="15"/>
    <x v="80"/>
    <x v="8"/>
    <x v="2"/>
    <x v="5"/>
    <s v="GONZALEZ CESAR"/>
    <s v="VENTA"/>
    <d v="2018-05-09T00:00:00"/>
    <n v="1"/>
  </r>
  <r>
    <s v="SIN PROGRAMA"/>
    <s v="XGEVA"/>
    <x v="15"/>
    <x v="51"/>
    <x v="0"/>
    <x v="2"/>
    <x v="5"/>
    <s v="VELASCO JULIO CESAR"/>
    <s v="VENTA"/>
    <d v="2018-05-09T00:00:00"/>
    <n v="1"/>
  </r>
  <r>
    <s v="SIN PROGRAMA"/>
    <s v="XGEVA"/>
    <x v="15"/>
    <x v="37"/>
    <x v="22"/>
    <x v="0"/>
    <x v="147"/>
    <s v="SIN INFORMACION"/>
    <s v="VENTA"/>
    <d v="2018-05-09T00:00:00"/>
    <n v="1"/>
  </r>
  <r>
    <s v="SIN PROGRAMA"/>
    <s v="XGEVA"/>
    <x v="15"/>
    <x v="43"/>
    <x v="23"/>
    <x v="1"/>
    <x v="2"/>
    <s v="SIN INFORMACION"/>
    <s v="VENTA"/>
    <d v="2018-05-10T00:00:00"/>
    <n v="1"/>
  </r>
  <r>
    <s v="SIN PROGRAMA"/>
    <s v="XGEVA"/>
    <x v="15"/>
    <x v="72"/>
    <x v="0"/>
    <x v="1"/>
    <x v="17"/>
    <s v="RAMIREZ ERNESTO"/>
    <s v="VENTA"/>
    <d v="2018-05-10T00:00:00"/>
    <n v="2"/>
  </r>
  <r>
    <s v="SIN PROGRAMA"/>
    <s v="XGEVA"/>
    <x v="15"/>
    <x v="10"/>
    <x v="0"/>
    <x v="0"/>
    <x v="0"/>
    <s v="HOSPITAL ESPAÑOL"/>
    <s v="VENTA"/>
    <d v="2018-05-10T00:00:00"/>
    <n v="1"/>
  </r>
  <r>
    <s v="SIN PROGRAMA"/>
    <s v="XGEVA"/>
    <x v="15"/>
    <x v="51"/>
    <x v="0"/>
    <x v="2"/>
    <x v="50"/>
    <s v="SOBREVILLA CALVO PEDRO DE JESUS"/>
    <s v="VENTA"/>
    <d v="2018-05-10T00:00:00"/>
    <n v="1"/>
  </r>
  <r>
    <s v="SIN PROGRAMA"/>
    <s v="XGEVA"/>
    <x v="15"/>
    <x v="7"/>
    <x v="3"/>
    <x v="1"/>
    <x v="17"/>
    <s v="OROPEZA DANTE BERNARDO"/>
    <s v="VENTA"/>
    <d v="2018-05-10T00:00:00"/>
    <n v="2"/>
  </r>
  <r>
    <s v="SIN PROGRAMA"/>
    <s v="XGEVA"/>
    <x v="15"/>
    <x v="4"/>
    <x v="0"/>
    <x v="0"/>
    <x v="4"/>
    <s v="OPERADORA DE HOSPITALES ANGELES (PEDREGAL)"/>
    <s v="VENTA"/>
    <d v="2018-05-10T00:00:00"/>
    <n v="1"/>
  </r>
  <r>
    <s v="SIN PROGRAMA"/>
    <s v="XGEVA"/>
    <x v="15"/>
    <x v="47"/>
    <x v="24"/>
    <x v="1"/>
    <x v="2"/>
    <s v="SIN INFORMACION"/>
    <s v="VENTA"/>
    <d v="2018-05-10T00:00:00"/>
    <n v="1"/>
  </r>
  <r>
    <s v="SIN PROGRAMA"/>
    <s v="XGEVA"/>
    <x v="15"/>
    <x v="1"/>
    <x v="0"/>
    <x v="0"/>
    <x v="1"/>
    <s v="SIN INFORMACION"/>
    <s v="VENTA"/>
    <d v="2018-05-10T00:00:00"/>
    <n v="6"/>
  </r>
  <r>
    <s v="SIN PROGRAMA"/>
    <s v="XGEVA"/>
    <x v="15"/>
    <x v="41"/>
    <x v="20"/>
    <x v="0"/>
    <x v="148"/>
    <s v="SIN INFORMACION"/>
    <s v="VENTA"/>
    <d v="2018-05-11T00:00:00"/>
    <n v="1"/>
  </r>
  <r>
    <s v="SIN PROGRAMA"/>
    <s v="XGEVA"/>
    <x v="15"/>
    <x v="77"/>
    <x v="11"/>
    <x v="1"/>
    <x v="2"/>
    <s v="SIN INFORMACION"/>
    <s v="VENTA"/>
    <d v="2018-05-11T00:00:00"/>
    <n v="1"/>
  </r>
  <r>
    <s v="SIN PROGRAMA"/>
    <s v="XGEVA"/>
    <x v="15"/>
    <x v="4"/>
    <x v="0"/>
    <x v="0"/>
    <x v="72"/>
    <s v="FAR COI CENTRO ONCOLOGICO INTERNACIONAL SA DE CV"/>
    <s v="VENTA"/>
    <d v="2018-05-11T00:00:00"/>
    <n v="1"/>
  </r>
  <r>
    <s v="SIN PROGRAMA"/>
    <s v="XGEVA"/>
    <x v="15"/>
    <x v="69"/>
    <x v="6"/>
    <x v="0"/>
    <x v="149"/>
    <s v="SIN INFORMACION"/>
    <s v="VENTA"/>
    <d v="2018-05-11T00:00:00"/>
    <n v="1"/>
  </r>
  <r>
    <s v="SIN PROGRAMA"/>
    <s v="XGEVA"/>
    <x v="15"/>
    <x v="43"/>
    <x v="23"/>
    <x v="2"/>
    <x v="5"/>
    <s v="CRUZ JUAN"/>
    <s v="VENTA"/>
    <d v="2018-05-12T00:00:00"/>
    <n v="1"/>
  </r>
  <r>
    <s v="SIN PROGRAMA"/>
    <s v="XGEVA"/>
    <x v="15"/>
    <x v="71"/>
    <x v="2"/>
    <x v="1"/>
    <x v="2"/>
    <s v="SIN INFORMACION"/>
    <s v="VENTA"/>
    <d v="2018-05-12T00:00:00"/>
    <n v="1"/>
  </r>
  <r>
    <s v="SIN PROGRAMA"/>
    <s v="XGEVA"/>
    <x v="15"/>
    <x v="44"/>
    <x v="13"/>
    <x v="1"/>
    <x v="17"/>
    <s v="LOPEZ JOSE FRANCISCO"/>
    <s v="VENTA"/>
    <d v="2018-05-12T00:00:00"/>
    <n v="1"/>
  </r>
  <r>
    <s v="SIN PROGRAMA"/>
    <s v="XGEVA"/>
    <x v="15"/>
    <x v="44"/>
    <x v="13"/>
    <x v="1"/>
    <x v="17"/>
    <s v="LOPEZ JOSE FRANCISCO"/>
    <s v="VENTA"/>
    <d v="2018-05-12T00:00:00"/>
    <n v="1"/>
  </r>
  <r>
    <s v="SIN PROGRAMA"/>
    <s v="XGEVA"/>
    <x v="15"/>
    <x v="44"/>
    <x v="13"/>
    <x v="1"/>
    <x v="17"/>
    <s v="LOPEZ JOSE FRANCISCO"/>
    <s v="VENTA"/>
    <d v="2018-05-12T00:00:00"/>
    <n v="1"/>
  </r>
  <r>
    <s v="SIN PROGRAMA"/>
    <s v="XGEVA"/>
    <x v="15"/>
    <x v="58"/>
    <x v="24"/>
    <x v="1"/>
    <x v="2"/>
    <s v="SIN INFORMACION"/>
    <s v="VENTA"/>
    <d v="2018-05-12T00:00:00"/>
    <n v="1"/>
  </r>
  <r>
    <s v="SIN PROGRAMA"/>
    <s v="XGEVA"/>
    <x v="15"/>
    <x v="71"/>
    <x v="2"/>
    <x v="1"/>
    <x v="2"/>
    <s v="SIN INFORMACION"/>
    <s v="VENTA"/>
    <d v="2018-05-14T00:00:00"/>
    <n v="1"/>
  </r>
  <r>
    <s v="SIN PROGRAMA"/>
    <s v="XGEVA"/>
    <x v="15"/>
    <x v="44"/>
    <x v="13"/>
    <x v="1"/>
    <x v="2"/>
    <s v="SIN INFORMACION"/>
    <s v="VENTA"/>
    <d v="2018-05-14T00:00:00"/>
    <n v="1"/>
  </r>
  <r>
    <s v="SIN PROGRAMA"/>
    <s v="XGEVA"/>
    <x v="15"/>
    <x v="51"/>
    <x v="0"/>
    <x v="2"/>
    <x v="150"/>
    <s v="AGUAYO GONZALEZ ALVARO"/>
    <s v="VENTA"/>
    <d v="2018-05-14T00:00:00"/>
    <n v="1"/>
  </r>
  <r>
    <s v="SIN PROGRAMA"/>
    <s v="XGEVA"/>
    <x v="15"/>
    <x v="23"/>
    <x v="3"/>
    <x v="2"/>
    <x v="5"/>
    <s v="AGUILAR CARMEN"/>
    <s v="VENTA"/>
    <d v="2018-05-14T00:00:00"/>
    <n v="1"/>
  </r>
  <r>
    <s v="SIN PROGRAMA"/>
    <s v="XGEVA"/>
    <x v="15"/>
    <x v="23"/>
    <x v="3"/>
    <x v="1"/>
    <x v="2"/>
    <s v="SIN INFORMACION"/>
    <s v="VENTA"/>
    <d v="2018-05-14T00:00:00"/>
    <n v="1"/>
  </r>
  <r>
    <s v="SIN PROGRAMA"/>
    <s v="XGEVA"/>
    <x v="15"/>
    <x v="39"/>
    <x v="9"/>
    <x v="0"/>
    <x v="102"/>
    <s v="SOCIEDAD DE BENEFICENCIA ESPAÑOLA (SAN LUIS POTOSI)"/>
    <s v="VENTA"/>
    <d v="2018-05-14T00:00:00"/>
    <n v="1"/>
  </r>
  <r>
    <s v="SIN PROGRAMA"/>
    <s v="XGEVA"/>
    <x v="15"/>
    <x v="70"/>
    <x v="6"/>
    <x v="0"/>
    <x v="144"/>
    <s v="SIN INFORMACION"/>
    <s v="VENTA"/>
    <d v="2018-05-14T00:00:00"/>
    <n v="1"/>
  </r>
  <r>
    <s v="SIN PROGRAMA"/>
    <s v="XGEVA"/>
    <x v="15"/>
    <x v="20"/>
    <x v="10"/>
    <x v="1"/>
    <x v="2"/>
    <s v="SIN INFORMACION"/>
    <s v="VENTA"/>
    <d v="2018-05-15T00:00:00"/>
    <n v="1"/>
  </r>
  <r>
    <s v="SIN PROGRAMA"/>
    <s v="XGEVA"/>
    <x v="15"/>
    <x v="84"/>
    <x v="23"/>
    <x v="1"/>
    <x v="2"/>
    <s v="SIN INFORMACION"/>
    <s v="VENTA"/>
    <d v="2018-05-15T00:00:00"/>
    <n v="1"/>
  </r>
  <r>
    <s v="SIN PROGRAMA"/>
    <s v="XGEVA"/>
    <x v="15"/>
    <x v="6"/>
    <x v="0"/>
    <x v="2"/>
    <x v="5"/>
    <s v="ROBLES JORGE ALBERTO"/>
    <s v="VENTA"/>
    <d v="2018-05-15T00:00:00"/>
    <n v="1"/>
  </r>
  <r>
    <s v="SIN PROGRAMA"/>
    <s v="XGEVA"/>
    <x v="15"/>
    <x v="12"/>
    <x v="5"/>
    <x v="1"/>
    <x v="2"/>
    <s v="SIN INFORMACION"/>
    <s v="VENTA"/>
    <d v="2018-05-15T00:00:00"/>
    <n v="3"/>
  </r>
  <r>
    <s v="SIN PROGRAMA"/>
    <s v="XGEVA"/>
    <x v="15"/>
    <x v="49"/>
    <x v="1"/>
    <x v="2"/>
    <x v="26"/>
    <s v="PEREZ FERNANDO"/>
    <s v="VENTA"/>
    <d v="2018-05-15T00:00:00"/>
    <n v="1"/>
  </r>
  <r>
    <s v="SIN PROGRAMA"/>
    <s v="XGEVA"/>
    <x v="15"/>
    <x v="49"/>
    <x v="1"/>
    <x v="1"/>
    <x v="2"/>
    <s v="SIN INFORMACION"/>
    <s v="VENTA"/>
    <d v="2018-05-15T00:00:00"/>
    <n v="1"/>
  </r>
  <r>
    <s v="SIN PROGRAMA"/>
    <s v="XGEVA"/>
    <x v="15"/>
    <x v="15"/>
    <x v="6"/>
    <x v="2"/>
    <x v="5"/>
    <s v="SOTO CELIA"/>
    <s v="VENTA"/>
    <d v="2018-05-15T00:00:00"/>
    <n v="1"/>
  </r>
  <r>
    <s v="SIN PROGRAMA"/>
    <s v="XGEVA"/>
    <x v="15"/>
    <x v="15"/>
    <x v="6"/>
    <x v="2"/>
    <x v="5"/>
    <s v="SOTO CELIA"/>
    <s v="VENTA"/>
    <d v="2018-05-15T00:00:00"/>
    <n v="1"/>
  </r>
  <r>
    <s v="SIN PROGRAMA"/>
    <s v="XGEVA"/>
    <x v="15"/>
    <x v="36"/>
    <x v="21"/>
    <x v="1"/>
    <x v="2"/>
    <s v="SIN INFORMACION"/>
    <s v="VENTA"/>
    <d v="2018-05-15T00:00:00"/>
    <n v="1"/>
  </r>
  <r>
    <s v="SIN PROGRAMA"/>
    <s v="XGEVA"/>
    <x v="15"/>
    <x v="30"/>
    <x v="8"/>
    <x v="1"/>
    <x v="2"/>
    <s v="SIN INFORMACION"/>
    <s v="VENTA"/>
    <d v="2018-05-15T00:00:00"/>
    <n v="1"/>
  </r>
  <r>
    <s v="SIN PROGRAMA"/>
    <s v="XGEVA"/>
    <x v="15"/>
    <x v="37"/>
    <x v="22"/>
    <x v="1"/>
    <x v="17"/>
    <s v="SIN INFORMACION"/>
    <s v="VENTA"/>
    <d v="2018-05-15T00:00:00"/>
    <n v="1"/>
  </r>
  <r>
    <s v="SIN PROGRAMA"/>
    <s v="XGEVA"/>
    <x v="15"/>
    <x v="54"/>
    <x v="0"/>
    <x v="2"/>
    <x v="37"/>
    <s v="PEREZ FERNANDO"/>
    <s v="VENTA"/>
    <d v="2018-05-16T00:00:00"/>
    <n v="1"/>
  </r>
  <r>
    <s v="SIN PROGRAMA"/>
    <s v="XGEVA"/>
    <x v="15"/>
    <x v="3"/>
    <x v="0"/>
    <x v="2"/>
    <x v="151"/>
    <s v="GALVAN GABRIEL"/>
    <s v="VENTA"/>
    <d v="2018-05-16T00:00:00"/>
    <n v="1"/>
  </r>
  <r>
    <s v="SIN PROGRAMA"/>
    <s v="XGEVA"/>
    <x v="15"/>
    <x v="57"/>
    <x v="0"/>
    <x v="2"/>
    <x v="41"/>
    <s v="SIN INFORMACION"/>
    <s v="VENTA"/>
    <d v="2018-05-16T00:00:00"/>
    <n v="1"/>
  </r>
  <r>
    <s v="SIN PROGRAMA"/>
    <s v="XGEVA"/>
    <x v="15"/>
    <x v="71"/>
    <x v="2"/>
    <x v="2"/>
    <x v="12"/>
    <s v="SIN INFORMACION"/>
    <s v="VENTA"/>
    <d v="2018-05-16T00:00:00"/>
    <n v="1"/>
  </r>
  <r>
    <s v="SIN PROGRAMA"/>
    <s v="XGEVA"/>
    <x v="15"/>
    <x v="21"/>
    <x v="11"/>
    <x v="2"/>
    <x v="37"/>
    <s v="SUAREZ SAHUI TIRZO ROLANDO"/>
    <s v="VENTA"/>
    <d v="2018-05-16T00:00:00"/>
    <n v="1"/>
  </r>
  <r>
    <s v="SIN PROGRAMA"/>
    <s v="XGEVA"/>
    <x v="15"/>
    <x v="37"/>
    <x v="22"/>
    <x v="2"/>
    <x v="37"/>
    <s v="GREEN RENNER DAN"/>
    <s v="VENTA"/>
    <d v="2018-05-16T00:00:00"/>
    <n v="1"/>
  </r>
  <r>
    <s v="SIN PROGRAMA"/>
    <s v="XGEVA"/>
    <x v="15"/>
    <x v="59"/>
    <x v="26"/>
    <x v="2"/>
    <x v="44"/>
    <s v="RICO GUTIERREZ JESUS"/>
    <s v="VENTA"/>
    <d v="2018-05-16T00:00:00"/>
    <n v="1"/>
  </r>
  <r>
    <s v="SIN PROGRAMA"/>
    <s v="XGEVA"/>
    <x v="15"/>
    <x v="21"/>
    <x v="11"/>
    <x v="1"/>
    <x v="2"/>
    <s v="SIN INFORMACION"/>
    <s v="VENTA"/>
    <d v="2018-05-17T00:00:00"/>
    <n v="1"/>
  </r>
  <r>
    <s v="SIN PROGRAMA"/>
    <s v="XGEVA"/>
    <x v="15"/>
    <x v="21"/>
    <x v="11"/>
    <x v="1"/>
    <x v="2"/>
    <s v="SIN INFORMACION"/>
    <s v="VENTA"/>
    <d v="2018-05-17T00:00:00"/>
    <n v="2"/>
  </r>
  <r>
    <s v="SIN PROGRAMA"/>
    <s v="XGEVA"/>
    <x v="15"/>
    <x v="67"/>
    <x v="13"/>
    <x v="1"/>
    <x v="17"/>
    <s v="BURGUEÑO RIVERA ROSALIO"/>
    <s v="VENTA"/>
    <d v="2018-05-17T00:00:00"/>
    <n v="6"/>
  </r>
  <r>
    <s v="SIN PROGRAMA"/>
    <s v="XGEVA"/>
    <x v="15"/>
    <x v="38"/>
    <x v="21"/>
    <x v="0"/>
    <x v="146"/>
    <s v="SIN INFORMACION"/>
    <s v="VENTA"/>
    <d v="2018-05-17T00:00:00"/>
    <n v="1"/>
  </r>
  <r>
    <s v="SIN PROGRAMA"/>
    <s v="XGEVA"/>
    <x v="15"/>
    <x v="23"/>
    <x v="3"/>
    <x v="1"/>
    <x v="2"/>
    <s v="SIN INFORMACION"/>
    <s v="VENTA"/>
    <d v="2018-05-17T00:00:00"/>
    <n v="1"/>
  </r>
  <r>
    <s v="SIN PROGRAMA"/>
    <s v="XGEVA"/>
    <x v="15"/>
    <x v="7"/>
    <x v="3"/>
    <x v="1"/>
    <x v="2"/>
    <s v="SIN INFORMACION"/>
    <s v="VENTA"/>
    <d v="2018-05-17T00:00:00"/>
    <n v="1"/>
  </r>
  <r>
    <s v="SIN PROGRAMA"/>
    <s v="XGEVA"/>
    <x v="15"/>
    <x v="16"/>
    <x v="7"/>
    <x v="0"/>
    <x v="16"/>
    <s v="SIN INFORMACION"/>
    <s v="VENTA"/>
    <d v="2018-05-17T00:00:00"/>
    <n v="4"/>
  </r>
  <r>
    <s v="SIN PROGRAMA"/>
    <s v="XGEVA"/>
    <x v="15"/>
    <x v="37"/>
    <x v="22"/>
    <x v="2"/>
    <x v="5"/>
    <s v="GREEN RENNER DAN"/>
    <s v="VENTA"/>
    <d v="2018-05-17T00:00:00"/>
    <n v="1"/>
  </r>
  <r>
    <s v="SIN PROGRAMA"/>
    <s v="XGEVA"/>
    <x v="15"/>
    <x v="1"/>
    <x v="0"/>
    <x v="0"/>
    <x v="1"/>
    <s v="SIN INFORMACION"/>
    <s v="VENTA"/>
    <d v="2018-05-17T00:00:00"/>
    <n v="3"/>
  </r>
  <r>
    <s v="SIN PROGRAMA"/>
    <s v="XGEVA"/>
    <x v="15"/>
    <x v="54"/>
    <x v="0"/>
    <x v="1"/>
    <x v="2"/>
    <s v="SIN INFORMACION"/>
    <s v="VENTA"/>
    <d v="2018-05-18T00:00:00"/>
    <n v="1"/>
  </r>
  <r>
    <s v="SIN PROGRAMA"/>
    <s v="XGEVA"/>
    <x v="15"/>
    <x v="40"/>
    <x v="5"/>
    <x v="2"/>
    <x v="37"/>
    <s v="OLGUIN JUAN ANTONIO"/>
    <s v="VENTA"/>
    <d v="2018-05-18T00:00:00"/>
    <n v="1"/>
  </r>
  <r>
    <s v="SIN PROGRAMA"/>
    <s v="XGEVA"/>
    <x v="15"/>
    <x v="12"/>
    <x v="5"/>
    <x v="1"/>
    <x v="2"/>
    <s v="SIN INFORMACION"/>
    <s v="VENTA"/>
    <d v="2018-05-18T00:00:00"/>
    <n v="1"/>
  </r>
  <r>
    <s v="SIN PROGRAMA"/>
    <s v="XGEVA"/>
    <x v="15"/>
    <x v="49"/>
    <x v="1"/>
    <x v="2"/>
    <x v="5"/>
    <s v="BLUMENKRON MARROQUIN DAVID"/>
    <s v="VENTA"/>
    <d v="2018-05-18T00:00:00"/>
    <n v="1"/>
  </r>
  <r>
    <s v="SIN PROGRAMA"/>
    <s v="XGEVA"/>
    <x v="15"/>
    <x v="21"/>
    <x v="11"/>
    <x v="2"/>
    <x v="39"/>
    <s v="BASTARRACHEA ORTIZ JORGE ADOLFO JOSE"/>
    <s v="VENTA"/>
    <d v="2018-05-18T00:00:00"/>
    <n v="1"/>
  </r>
  <r>
    <s v="SIN PROGRAMA"/>
    <s v="XGEVA"/>
    <x v="15"/>
    <x v="58"/>
    <x v="24"/>
    <x v="2"/>
    <x v="5"/>
    <s v="LEON PEDRO RUBEN"/>
    <s v="VENTA"/>
    <d v="2018-05-18T00:00:00"/>
    <n v="1"/>
  </r>
  <r>
    <s v="SIN PROGRAMA"/>
    <s v="XGEVA"/>
    <x v="15"/>
    <x v="70"/>
    <x v="6"/>
    <x v="2"/>
    <x v="5"/>
    <s v="TOKUNAGA FUJIGAKI JORGE FRANCISCO"/>
    <s v="VENTA"/>
    <d v="2018-05-18T00:00:00"/>
    <n v="1"/>
  </r>
  <r>
    <s v="SIN PROGRAMA"/>
    <s v="XGEVA"/>
    <x v="15"/>
    <x v="70"/>
    <x v="6"/>
    <x v="0"/>
    <x v="144"/>
    <s v="SIN INFORMACION"/>
    <s v="VENTA"/>
    <d v="2018-05-18T00:00:00"/>
    <n v="2"/>
  </r>
  <r>
    <s v="SIN PROGRAMA"/>
    <s v="XGEVA"/>
    <x v="15"/>
    <x v="0"/>
    <x v="0"/>
    <x v="2"/>
    <x v="44"/>
    <s v="VALENZUELA ANA KAREN"/>
    <s v="VENTA"/>
    <d v="2018-05-18T00:00:00"/>
    <n v="1"/>
  </r>
  <r>
    <s v="SIN PROGRAMA"/>
    <s v="XGEVA"/>
    <x v="15"/>
    <x v="81"/>
    <x v="23"/>
    <x v="1"/>
    <x v="2"/>
    <s v="SIN INFORMACION"/>
    <s v="VENTA"/>
    <d v="2018-05-18T00:00:00"/>
    <n v="1"/>
  </r>
  <r>
    <s v="SIN PROGRAMA"/>
    <s v="XGEVA"/>
    <x v="15"/>
    <x v="55"/>
    <x v="0"/>
    <x v="2"/>
    <x v="12"/>
    <s v="VELASCO JULIO CESAR"/>
    <s v="VENTA"/>
    <d v="2018-05-18T00:00:00"/>
    <n v="1"/>
  </r>
  <r>
    <s v="SIN PROGRAMA"/>
    <s v="XGEVA"/>
    <x v="15"/>
    <x v="40"/>
    <x v="5"/>
    <x v="2"/>
    <x v="5"/>
    <s v="GONZALEZ JOSE ROGELIO"/>
    <s v="VENTA"/>
    <d v="2018-05-19T00:00:00"/>
    <n v="1"/>
  </r>
  <r>
    <s v="SIN PROGRAMA"/>
    <s v="XGEVA"/>
    <x v="15"/>
    <x v="12"/>
    <x v="5"/>
    <x v="1"/>
    <x v="17"/>
    <s v="MORGAN GILBERTO"/>
    <s v="VENTA"/>
    <d v="2018-05-19T00:00:00"/>
    <n v="3"/>
  </r>
  <r>
    <s v="SIN PROGRAMA"/>
    <s v="XGEVA"/>
    <x v="15"/>
    <x v="58"/>
    <x v="24"/>
    <x v="2"/>
    <x v="37"/>
    <s v="CRUZ RAMIREZ VICTOR MANUEL"/>
    <s v="VENTA"/>
    <d v="2018-05-19T00:00:00"/>
    <n v="1"/>
  </r>
  <r>
    <s v="SIN PROGRAMA"/>
    <s v="XGEVA"/>
    <x v="15"/>
    <x v="47"/>
    <x v="24"/>
    <x v="1"/>
    <x v="2"/>
    <s v="SIN INFORMACION"/>
    <s v="VENTA"/>
    <d v="2018-05-19T00:00:00"/>
    <n v="1"/>
  </r>
  <r>
    <s v="SIN PROGRAMA"/>
    <s v="XGEVA"/>
    <x v="15"/>
    <x v="86"/>
    <x v="21"/>
    <x v="1"/>
    <x v="2"/>
    <s v="SIN INFORMACION"/>
    <s v="VENTA"/>
    <d v="2018-05-19T00:00:00"/>
    <n v="1"/>
  </r>
  <r>
    <s v="SIN PROGRAMA"/>
    <s v="XGEVA"/>
    <x v="15"/>
    <x v="54"/>
    <x v="0"/>
    <x v="0"/>
    <x v="49"/>
    <s v="OPERADORA DE HOSPITALES ANGELES (LOMAS)"/>
    <s v="VENTA"/>
    <d v="2018-05-21T00:00:00"/>
    <n v="1"/>
  </r>
  <r>
    <s v="SIN PROGRAMA"/>
    <s v="XGEVA"/>
    <x v="15"/>
    <x v="40"/>
    <x v="5"/>
    <x v="2"/>
    <x v="44"/>
    <s v="FUENTES MENDEZ IGNACIO MIGUEL"/>
    <s v="VENTA"/>
    <d v="2018-05-21T00:00:00"/>
    <n v="1"/>
  </r>
  <r>
    <s v="SIN PROGRAMA"/>
    <s v="XGEVA"/>
    <x v="15"/>
    <x v="12"/>
    <x v="5"/>
    <x v="1"/>
    <x v="2"/>
    <s v="SIN INFORMACION"/>
    <s v="VENTA"/>
    <d v="2018-05-21T00:00:00"/>
    <n v="1"/>
  </r>
  <r>
    <s v="SIN PROGRAMA"/>
    <s v="XGEVA"/>
    <x v="15"/>
    <x v="27"/>
    <x v="15"/>
    <x v="2"/>
    <x v="5"/>
    <s v="ARRIETA RODRIGUEZ OSCAR GERARDO"/>
    <s v="VENTA"/>
    <d v="2018-05-21T00:00:00"/>
    <n v="1"/>
  </r>
  <r>
    <s v="SIN PROGRAMA"/>
    <s v="XGEVA"/>
    <x v="15"/>
    <x v="71"/>
    <x v="2"/>
    <x v="1"/>
    <x v="2"/>
    <s v="SIN INFORMACION"/>
    <s v="VENTA"/>
    <d v="2018-05-21T00:00:00"/>
    <n v="1"/>
  </r>
  <r>
    <s v="SIN PROGRAMA"/>
    <s v="XGEVA"/>
    <x v="15"/>
    <x v="21"/>
    <x v="11"/>
    <x v="1"/>
    <x v="2"/>
    <s v="SIN INFORMACION"/>
    <s v="VENTA"/>
    <d v="2018-05-21T00:00:00"/>
    <n v="1"/>
  </r>
  <r>
    <s v="SIN PROGRAMA"/>
    <s v="XGEVA"/>
    <x v="15"/>
    <x v="36"/>
    <x v="21"/>
    <x v="1"/>
    <x v="2"/>
    <s v="SIN INFORMACION"/>
    <s v="VENTA"/>
    <d v="2018-05-21T00:00:00"/>
    <n v="1"/>
  </r>
  <r>
    <s v="SIN PROGRAMA"/>
    <s v="XGEVA"/>
    <x v="15"/>
    <x v="7"/>
    <x v="3"/>
    <x v="0"/>
    <x v="7"/>
    <s v="OPERADORA DE HOSPITALES ANGELES (PUEBLA 3)"/>
    <s v="VENTA"/>
    <d v="2018-05-21T00:00:00"/>
    <n v="2"/>
  </r>
  <r>
    <s v="SIN PROGRAMA"/>
    <s v="XGEVA"/>
    <x v="15"/>
    <x v="7"/>
    <x v="3"/>
    <x v="0"/>
    <x v="152"/>
    <s v="BENEFICENCIA ESPAÑOLA (PUEBLA)"/>
    <s v="VENTA"/>
    <d v="2018-05-21T00:00:00"/>
    <n v="1"/>
  </r>
  <r>
    <s v="SIN PROGRAMA"/>
    <s v="XGEVA"/>
    <x v="15"/>
    <x v="19"/>
    <x v="9"/>
    <x v="1"/>
    <x v="2"/>
    <s v="SIN INFORMACION"/>
    <s v="VENTA"/>
    <d v="2018-05-21T00:00:00"/>
    <n v="1"/>
  </r>
  <r>
    <s v="SIN PROGRAMA"/>
    <s v="XGEVA"/>
    <x v="15"/>
    <x v="0"/>
    <x v="0"/>
    <x v="2"/>
    <x v="27"/>
    <s v="SIN INFORMACION"/>
    <s v="VENTA"/>
    <d v="2018-05-21T00:00:00"/>
    <n v="1"/>
  </r>
  <r>
    <s v="SIN PROGRAMA"/>
    <s v="XGEVA"/>
    <x v="15"/>
    <x v="82"/>
    <x v="15"/>
    <x v="2"/>
    <x v="5"/>
    <s v="ALEXANDER JOSE FRANCISCO"/>
    <s v="VENTA"/>
    <d v="2018-05-22T00:00:00"/>
    <n v="1"/>
  </r>
  <r>
    <s v="SIN PROGRAMA"/>
    <s v="XGEVA"/>
    <x v="15"/>
    <x v="9"/>
    <x v="4"/>
    <x v="1"/>
    <x v="2"/>
    <s v="SIN INFORMACION"/>
    <s v="VENTA"/>
    <d v="2018-05-22T00:00:00"/>
    <n v="1"/>
  </r>
  <r>
    <s v="SIN PROGRAMA"/>
    <s v="XGEVA"/>
    <x v="15"/>
    <x v="40"/>
    <x v="5"/>
    <x v="2"/>
    <x v="5"/>
    <s v="OLGUIN JUAN ANTONIO"/>
    <s v="VENTA"/>
    <d v="2018-05-22T00:00:00"/>
    <n v="1"/>
  </r>
  <r>
    <s v="SIN PROGRAMA"/>
    <s v="XGEVA"/>
    <x v="15"/>
    <x v="66"/>
    <x v="5"/>
    <x v="0"/>
    <x v="153"/>
    <s v="PATRONATO DE APOYO DEL HOSPITAL GENERAL DE OCCIDENTE AC"/>
    <s v="VENTA"/>
    <d v="2018-05-22T00:00:00"/>
    <n v="1"/>
  </r>
  <r>
    <s v="SIN PROGRAMA"/>
    <s v="XGEVA"/>
    <x v="15"/>
    <x v="12"/>
    <x v="5"/>
    <x v="2"/>
    <x v="5"/>
    <s v="ZULOAGA FERNANDEZ DEL VALLE CARLOS JOSE"/>
    <s v="VENTA"/>
    <d v="2018-05-22T00:00:00"/>
    <n v="1"/>
  </r>
  <r>
    <s v="SIN PROGRAMA"/>
    <s v="XGEVA"/>
    <x v="15"/>
    <x v="17"/>
    <x v="8"/>
    <x v="2"/>
    <x v="37"/>
    <s v="GARCIA LIZBETT VANESSA"/>
    <s v="VENTA"/>
    <d v="2018-05-22T00:00:00"/>
    <n v="1"/>
  </r>
  <r>
    <s v="SIN PROGRAMA"/>
    <s v="XGEVA"/>
    <x v="15"/>
    <x v="75"/>
    <x v="29"/>
    <x v="0"/>
    <x v="154"/>
    <s v="DIOCESIS DE TEPIC AR"/>
    <s v="VENTA"/>
    <d v="2018-05-22T00:00:00"/>
    <n v="1"/>
  </r>
  <r>
    <s v="SIN PROGRAMA"/>
    <s v="XGEVA"/>
    <x v="15"/>
    <x v="4"/>
    <x v="0"/>
    <x v="0"/>
    <x v="72"/>
    <s v="FAR COI CENTRO ONCOLOGICO INTERNACIONAL SA DE CV"/>
    <s v="VENTA"/>
    <d v="2018-05-22T00:00:00"/>
    <n v="1"/>
  </r>
  <r>
    <s v="SIN PROGRAMA"/>
    <s v="XGEVA"/>
    <x v="15"/>
    <x v="34"/>
    <x v="19"/>
    <x v="0"/>
    <x v="155"/>
    <s v="SIN INFORMACION"/>
    <s v="VENTA"/>
    <d v="2018-05-22T00:00:00"/>
    <n v="1"/>
  </r>
  <r>
    <s v="SIN PROGRAMA"/>
    <s v="XGEVA"/>
    <x v="15"/>
    <x v="54"/>
    <x v="0"/>
    <x v="0"/>
    <x v="49"/>
    <s v="OPERADORA DE HOSPITALES ANGELES (LOMAS)"/>
    <s v="VENTA"/>
    <d v="2018-05-23T00:00:00"/>
    <n v="1"/>
  </r>
  <r>
    <s v="SIN PROGRAMA"/>
    <s v="XGEVA"/>
    <x v="15"/>
    <x v="40"/>
    <x v="5"/>
    <x v="1"/>
    <x v="17"/>
    <s v="SIN INFORMACION"/>
    <s v="VENTA"/>
    <d v="2018-05-23T00:00:00"/>
    <n v="1"/>
  </r>
  <r>
    <s v="SIN PROGRAMA"/>
    <s v="XGEVA"/>
    <x v="15"/>
    <x v="8"/>
    <x v="1"/>
    <x v="3"/>
    <x v="22"/>
    <s v="UNIVERSIDAD DE GUANAJUATO VENTA DIRECTA"/>
    <s v="VENTA"/>
    <d v="2018-05-23T00:00:00"/>
    <n v="1"/>
  </r>
  <r>
    <s v="SIN PROGRAMA"/>
    <s v="XGEVA"/>
    <x v="15"/>
    <x v="15"/>
    <x v="6"/>
    <x v="1"/>
    <x v="2"/>
    <s v="SIN INFORMACION"/>
    <s v="VENTA"/>
    <d v="2018-05-23T00:00:00"/>
    <n v="1"/>
  </r>
  <r>
    <s v="SIN PROGRAMA"/>
    <s v="XGEVA"/>
    <x v="15"/>
    <x v="44"/>
    <x v="13"/>
    <x v="1"/>
    <x v="2"/>
    <s v="SIN INFORMACION"/>
    <s v="VENTA"/>
    <d v="2018-05-23T00:00:00"/>
    <n v="1"/>
  </r>
  <r>
    <s v="SIN PROGRAMA"/>
    <s v="XGEVA"/>
    <x v="15"/>
    <x v="34"/>
    <x v="19"/>
    <x v="0"/>
    <x v="156"/>
    <s v="SIN INFORMACION"/>
    <s v="VENTA"/>
    <d v="2018-05-23T00:00:00"/>
    <n v="1"/>
  </r>
  <r>
    <s v="SIN PROGRAMA"/>
    <s v="XGEVA"/>
    <x v="15"/>
    <x v="18"/>
    <x v="0"/>
    <x v="1"/>
    <x v="2"/>
    <s v="SIN INFORMACION"/>
    <s v="VENTA"/>
    <d v="2018-05-24T00:00:00"/>
    <n v="1"/>
  </r>
  <r>
    <s v="SIN PROGRAMA"/>
    <s v="XGEVA"/>
    <x v="15"/>
    <x v="18"/>
    <x v="0"/>
    <x v="1"/>
    <x v="2"/>
    <s v="SIN INFORMACION"/>
    <s v="VENTA"/>
    <d v="2018-05-24T00:00:00"/>
    <n v="1"/>
  </r>
  <r>
    <s v="SIN PROGRAMA"/>
    <s v="XGEVA"/>
    <x v="15"/>
    <x v="6"/>
    <x v="0"/>
    <x v="2"/>
    <x v="37"/>
    <s v="MOTOLA DANIEL"/>
    <s v="VENTA"/>
    <d v="2018-05-24T00:00:00"/>
    <n v="1"/>
  </r>
  <r>
    <s v="SIN PROGRAMA"/>
    <s v="XGEVA"/>
    <x v="15"/>
    <x v="12"/>
    <x v="5"/>
    <x v="1"/>
    <x v="17"/>
    <s v="RODRIGUEZ ARTURO"/>
    <s v="VENTA"/>
    <d v="2018-05-24T00:00:00"/>
    <n v="1"/>
  </r>
  <r>
    <s v="SIN PROGRAMA"/>
    <s v="XGEVA"/>
    <x v="15"/>
    <x v="23"/>
    <x v="3"/>
    <x v="1"/>
    <x v="2"/>
    <s v="SIN INFORMACION"/>
    <s v="VENTA"/>
    <d v="2018-05-24T00:00:00"/>
    <n v="1"/>
  </r>
  <r>
    <s v="SIN PROGRAMA"/>
    <s v="XGEVA"/>
    <x v="15"/>
    <x v="24"/>
    <x v="3"/>
    <x v="1"/>
    <x v="17"/>
    <s v="DE LA PEÑA GUSTAVO"/>
    <s v="VENTA"/>
    <d v="2018-05-24T00:00:00"/>
    <n v="1"/>
  </r>
  <r>
    <s v="SIN PROGRAMA"/>
    <s v="XGEVA"/>
    <x v="15"/>
    <x v="11"/>
    <x v="0"/>
    <x v="0"/>
    <x v="0"/>
    <s v="HOSPITAL ESPAÑOL"/>
    <s v="VENTA"/>
    <d v="2018-05-24T00:00:00"/>
    <n v="1"/>
  </r>
  <r>
    <s v="SIN PROGRAMA"/>
    <s v="XGEVA"/>
    <x v="15"/>
    <x v="4"/>
    <x v="0"/>
    <x v="0"/>
    <x v="72"/>
    <s v="FAR COI CENTRO ONCOLOGICO INTERNACIONAL SA DE CV"/>
    <s v="VENTA"/>
    <d v="2018-05-24T00:00:00"/>
    <n v="1"/>
  </r>
  <r>
    <s v="SIN PROGRAMA"/>
    <s v="XGEVA"/>
    <x v="15"/>
    <x v="59"/>
    <x v="26"/>
    <x v="2"/>
    <x v="5"/>
    <s v="RICO GUTIERREZ JESUS"/>
    <s v="VENTA"/>
    <d v="2018-05-24T00:00:00"/>
    <n v="1"/>
  </r>
  <r>
    <s v="SIN PROGRAMA"/>
    <s v="XGEVA"/>
    <x v="15"/>
    <x v="24"/>
    <x v="3"/>
    <x v="1"/>
    <x v="17"/>
    <s v="MORALES ADRIAN"/>
    <s v="VENTA"/>
    <d v="2018-05-25T00:00:00"/>
    <n v="1"/>
  </r>
  <r>
    <s v="SIN PROGRAMA"/>
    <s v="XGEVA"/>
    <x v="15"/>
    <x v="19"/>
    <x v="9"/>
    <x v="1"/>
    <x v="2"/>
    <s v="SIN INFORMACION"/>
    <s v="VENTA"/>
    <d v="2018-05-25T00:00:00"/>
    <n v="1"/>
  </r>
  <r>
    <s v="SIN PROGRAMA"/>
    <s v="XGEVA"/>
    <x v="15"/>
    <x v="59"/>
    <x v="26"/>
    <x v="1"/>
    <x v="2"/>
    <s v="SIN INFORMACION"/>
    <s v="VENTA"/>
    <d v="2018-05-25T00:00:00"/>
    <n v="1"/>
  </r>
  <r>
    <s v="SIN PROGRAMA"/>
    <s v="XGEVA"/>
    <x v="15"/>
    <x v="1"/>
    <x v="0"/>
    <x v="0"/>
    <x v="1"/>
    <s v="SIN INFORMACION"/>
    <s v="VENTA"/>
    <d v="2018-05-25T00:00:00"/>
    <n v="1"/>
  </r>
  <r>
    <s v="SIN PROGRAMA"/>
    <s v="XGEVA"/>
    <x v="15"/>
    <x v="80"/>
    <x v="8"/>
    <x v="1"/>
    <x v="2"/>
    <s v="SIN INFORMACION"/>
    <s v="VENTA"/>
    <d v="2018-05-26T00:00:00"/>
    <n v="1"/>
  </r>
  <r>
    <s v="SIN PROGRAMA"/>
    <s v="XGEVA"/>
    <x v="15"/>
    <x v="40"/>
    <x v="5"/>
    <x v="2"/>
    <x v="5"/>
    <s v="ALEXANDER JOSE FRANCISCO"/>
    <s v="VENTA"/>
    <d v="2018-05-26T00:00:00"/>
    <n v="1"/>
  </r>
  <r>
    <s v="SIN PROGRAMA"/>
    <s v="XGEVA"/>
    <x v="15"/>
    <x v="36"/>
    <x v="21"/>
    <x v="1"/>
    <x v="2"/>
    <s v="SIN INFORMACION"/>
    <s v="VENTA"/>
    <d v="2018-05-26T00:00:00"/>
    <n v="1"/>
  </r>
  <r>
    <s v="SIN PROGRAMA"/>
    <s v="XGEVA"/>
    <x v="15"/>
    <x v="63"/>
    <x v="28"/>
    <x v="1"/>
    <x v="2"/>
    <s v="SIN INFORMACION"/>
    <s v="VENTA"/>
    <d v="2018-05-26T00:00:00"/>
    <n v="1"/>
  </r>
  <r>
    <s v="SIN PROGRAMA"/>
    <s v="XGEVA"/>
    <x v="15"/>
    <x v="17"/>
    <x v="8"/>
    <x v="1"/>
    <x v="2"/>
    <s v="SIN INFORMACION"/>
    <s v="VENTA"/>
    <d v="2018-05-26T00:00:00"/>
    <n v="1"/>
  </r>
  <r>
    <s v="SIN PROGRAMA"/>
    <s v="XGEVA"/>
    <x v="15"/>
    <x v="54"/>
    <x v="0"/>
    <x v="2"/>
    <x v="5"/>
    <s v="HUITZIL MELENDEZ FIDEL DAVID"/>
    <s v="VENTA"/>
    <d v="2018-05-28T00:00:00"/>
    <n v="1"/>
  </r>
  <r>
    <s v="SIN PROGRAMA"/>
    <s v="XGEVA"/>
    <x v="15"/>
    <x v="20"/>
    <x v="10"/>
    <x v="0"/>
    <x v="157"/>
    <s v="CANCUN CANCER INSTITUTE SA DE CV"/>
    <s v="VENTA"/>
    <d v="2018-05-28T00:00:00"/>
    <n v="1"/>
  </r>
  <r>
    <s v="SIN PROGRAMA"/>
    <s v="XGEVA"/>
    <x v="15"/>
    <x v="22"/>
    <x v="12"/>
    <x v="2"/>
    <x v="5"/>
    <s v="BOURLON DE LOS RIOS MARIA TERESA"/>
    <s v="VENTA"/>
    <d v="2018-05-28T00:00:00"/>
    <n v="1"/>
  </r>
  <r>
    <s v="SIN PROGRAMA"/>
    <s v="XGEVA"/>
    <x v="15"/>
    <x v="66"/>
    <x v="5"/>
    <x v="1"/>
    <x v="17"/>
    <s v="SIN INFORMACION"/>
    <s v="VENTA"/>
    <d v="2018-05-28T00:00:00"/>
    <n v="1"/>
  </r>
  <r>
    <s v="SIN PROGRAMA"/>
    <s v="XGEVA"/>
    <x v="15"/>
    <x v="44"/>
    <x v="13"/>
    <x v="0"/>
    <x v="75"/>
    <s v="SIN INFORMACION"/>
    <s v="VENTA"/>
    <d v="2018-05-28T00:00:00"/>
    <n v="1"/>
  </r>
  <r>
    <s v="SIN PROGRAMA"/>
    <s v="XGEVA"/>
    <x v="15"/>
    <x v="7"/>
    <x v="3"/>
    <x v="1"/>
    <x v="2"/>
    <s v="SIN INFORMACION"/>
    <s v="VENTA"/>
    <d v="2018-05-28T00:00:00"/>
    <n v="1"/>
  </r>
  <r>
    <s v="SIN PROGRAMA"/>
    <s v="XGEVA"/>
    <x v="15"/>
    <x v="75"/>
    <x v="29"/>
    <x v="1"/>
    <x v="2"/>
    <s v="SIN INFORMACION"/>
    <s v="VENTA"/>
    <d v="2018-05-28T00:00:00"/>
    <n v="1"/>
  </r>
  <r>
    <s v="SIN PROGRAMA"/>
    <s v="XGEVA"/>
    <x v="15"/>
    <x v="70"/>
    <x v="6"/>
    <x v="0"/>
    <x v="144"/>
    <s v="SIN INFORMACION"/>
    <s v="VENTA"/>
    <d v="2018-05-28T00:00:00"/>
    <n v="5"/>
  </r>
  <r>
    <s v="SIN PROGRAMA"/>
    <s v="XGEVA"/>
    <x v="15"/>
    <x v="18"/>
    <x v="0"/>
    <x v="1"/>
    <x v="2"/>
    <s v="SIN INFORMACION"/>
    <s v="VENTA"/>
    <d v="2018-05-29T00:00:00"/>
    <n v="1"/>
  </r>
  <r>
    <s v="SIN PROGRAMA"/>
    <s v="XGEVA"/>
    <x v="15"/>
    <x v="54"/>
    <x v="0"/>
    <x v="2"/>
    <x v="44"/>
    <s v="FONSECA JOSE VICENTE"/>
    <s v="VENTA"/>
    <d v="2018-05-29T00:00:00"/>
    <n v="1"/>
  </r>
  <r>
    <s v="SIN PROGRAMA"/>
    <s v="XGEVA"/>
    <x v="15"/>
    <x v="12"/>
    <x v="5"/>
    <x v="1"/>
    <x v="2"/>
    <s v="SIN INFORMACION"/>
    <s v="VENTA"/>
    <d v="2018-05-29T00:00:00"/>
    <n v="1"/>
  </r>
  <r>
    <s v="SIN PROGRAMA"/>
    <s v="XGEVA"/>
    <x v="15"/>
    <x v="36"/>
    <x v="21"/>
    <x v="1"/>
    <x v="2"/>
    <s v="SIN INFORMACION"/>
    <s v="VENTA"/>
    <d v="2018-05-29T00:00:00"/>
    <n v="1"/>
  </r>
  <r>
    <s v="SIN PROGRAMA"/>
    <s v="XGEVA"/>
    <x v="15"/>
    <x v="23"/>
    <x v="3"/>
    <x v="2"/>
    <x v="5"/>
    <s v="BLUMENKRON MARROQUIN DAVID"/>
    <s v="VENTA"/>
    <d v="2018-05-29T00:00:00"/>
    <n v="1"/>
  </r>
  <r>
    <s v="SIN PROGRAMA"/>
    <s v="XGEVA"/>
    <x v="15"/>
    <x v="7"/>
    <x v="3"/>
    <x v="1"/>
    <x v="17"/>
    <s v="DE LA PEÑA GUSTAVO"/>
    <s v="VENTA"/>
    <d v="2018-05-29T00:00:00"/>
    <n v="1"/>
  </r>
  <r>
    <s v="SIN PROGRAMA"/>
    <s v="XGEVA"/>
    <x v="15"/>
    <x v="42"/>
    <x v="0"/>
    <x v="2"/>
    <x v="27"/>
    <s v="SIN INFORMACION"/>
    <s v="VENTA"/>
    <d v="2018-05-29T00:00:00"/>
    <n v="1"/>
  </r>
  <r>
    <s v="SIN PROGRAMA"/>
    <s v="XGEVA"/>
    <x v="15"/>
    <x v="22"/>
    <x v="12"/>
    <x v="0"/>
    <x v="32"/>
    <s v="SIN INFORMACION"/>
    <s v="VENTA"/>
    <d v="2018-05-30T00:00:00"/>
    <n v="1"/>
  </r>
  <r>
    <s v="SIN PROGRAMA"/>
    <s v="XGEVA"/>
    <x v="15"/>
    <x v="11"/>
    <x v="0"/>
    <x v="0"/>
    <x v="141"/>
    <s v="KELLY GARCIA JAVIER"/>
    <s v="VENTA"/>
    <d v="2018-05-30T00:00:00"/>
    <n v="1"/>
  </r>
  <r>
    <s v="SIN PROGRAMA"/>
    <s v="XGEVA"/>
    <x v="15"/>
    <x v="70"/>
    <x v="6"/>
    <x v="1"/>
    <x v="17"/>
    <s v="DE LA TORRE JOSE LUIS"/>
    <s v="VENTA"/>
    <d v="2018-05-30T00:00:00"/>
    <n v="1"/>
  </r>
  <r>
    <s v="SIN PROGRAMA"/>
    <s v="XGEVA"/>
    <x v="15"/>
    <x v="4"/>
    <x v="0"/>
    <x v="2"/>
    <x v="25"/>
    <s v="SIN INFORMACION"/>
    <s v="VENTA"/>
    <d v="2018-05-30T00:00:00"/>
    <n v="1"/>
  </r>
  <r>
    <s v="SIN PROGRAMA"/>
    <s v="XGEVA"/>
    <x v="15"/>
    <x v="42"/>
    <x v="0"/>
    <x v="2"/>
    <x v="5"/>
    <s v="LAZARO LEON JESUS MIGUEL"/>
    <s v="VENTA"/>
    <d v="2018-05-30T00:00:00"/>
    <n v="1"/>
  </r>
  <r>
    <s v="SIN PROGRAMA"/>
    <s v="XGEVA"/>
    <x v="15"/>
    <x v="6"/>
    <x v="0"/>
    <x v="2"/>
    <x v="37"/>
    <s v="MUÑOZ WENDY ROSSEMARY"/>
    <s v="VENTA"/>
    <d v="2018-05-31T00:00:00"/>
    <n v="1"/>
  </r>
  <r>
    <s v="SIN PROGRAMA"/>
    <s v="XGEVA"/>
    <x v="15"/>
    <x v="15"/>
    <x v="6"/>
    <x v="2"/>
    <x v="5"/>
    <s v="SOTO CELIA"/>
    <s v="VENTA"/>
    <d v="2018-05-31T00:00:00"/>
    <n v="1"/>
  </r>
  <r>
    <s v="SIN PROGRAMA"/>
    <s v="XGEVA"/>
    <x v="15"/>
    <x v="39"/>
    <x v="9"/>
    <x v="2"/>
    <x v="5"/>
    <s v="GONZALEZ PAULINA EDITH"/>
    <s v="VENTA"/>
    <d v="2018-05-31T00:00:00"/>
    <n v="1"/>
  </r>
  <r>
    <s v="SIN PROGRAMA"/>
    <s v="XGEVA"/>
    <x v="15"/>
    <x v="4"/>
    <x v="0"/>
    <x v="0"/>
    <x v="158"/>
    <s v="SIN INFORMACION"/>
    <s v="VENTA"/>
    <d v="2018-05-31T00:00:00"/>
    <n v="1"/>
  </r>
  <r>
    <s v="SIN PROGRAMA"/>
    <s v="XGEVA"/>
    <x v="15"/>
    <x v="47"/>
    <x v="24"/>
    <x v="2"/>
    <x v="5"/>
    <s v="SAENZ JULIA ANGELINA"/>
    <s v="VENTA"/>
    <d v="2018-05-31T00:00:00"/>
    <n v="1"/>
  </r>
  <r>
    <s v="SIN PROGRAMA"/>
    <s v="XGEVA"/>
    <x v="15"/>
    <x v="52"/>
    <x v="25"/>
    <x v="1"/>
    <x v="17"/>
    <s v="SIN INFORMACION"/>
    <s v="VENTA"/>
    <d v="2018-05-31T00:00:00"/>
    <n v="2"/>
  </r>
  <r>
    <s v="SIN PROGRAMA"/>
    <s v="XGEVA"/>
    <x v="15"/>
    <x v="59"/>
    <x v="26"/>
    <x v="1"/>
    <x v="2"/>
    <s v="SIN INFORMACION"/>
    <s v="VENTA"/>
    <d v="2018-05-31T00:00:00"/>
    <n v="1"/>
  </r>
  <r>
    <s v="SIN PROGRAMA"/>
    <s v="XGEVA"/>
    <x v="15"/>
    <x v="33"/>
    <x v="13"/>
    <x v="2"/>
    <x v="37"/>
    <s v="VILLARREAL CYNTHIA MAYTE"/>
    <s v="VENTA"/>
    <d v="2018-05-31T00:00:00"/>
    <n v="1"/>
  </r>
  <r>
    <s v="SIN PROGRAMA"/>
    <s v="XGEVA"/>
    <x v="15"/>
    <x v="55"/>
    <x v="0"/>
    <x v="2"/>
    <x v="25"/>
    <s v="SIN INFORMACION"/>
    <s v="VENTA"/>
    <d v="2018-05-31T00:00:0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3" cacheId="12" applyNumberFormats="0" applyBorderFormats="0" applyFontFormats="0" applyPatternFormats="0" applyAlignmentFormats="0" applyWidthHeightFormats="1" dataCaption="Valores" showError="1" updatedVersion="5" minRefreshableVersion="3" showCalcMbrs="0" showDataTips="0" useAutoFormatting="1" colGrandTotals="0" itemPrintTitles="1" mergeItem="1" createdVersion="3" indent="0" outline="1" outlineData="1" multipleFieldFilters="0" rowHeaderCaption="Presentación" colHeaderCaption=" " fieldListSortAscending="1">
  <location ref="B9:D27" firstHeaderRow="1" firstDataRow="2" firstDataCol="1"/>
  <pivotFields count="12">
    <pivotField showAll="0" defaultSubtotal="0"/>
    <pivotField showAll="0" defaultSubtotal="0"/>
    <pivotField axis="axisRow" showAll="0" sortType="ascending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 defaultSubtotal="0"/>
    <pivotField showAll="0"/>
    <pivotField showAll="0" defaultSubtotal="0"/>
    <pivotField showAll="0"/>
    <pivotField showAll="0" defaultSubtotal="0"/>
    <pivotField showAll="0" defaultSubtotal="0"/>
    <pivotField numFmtId="14" showAll="0" defaultSubtotal="0"/>
    <pivotField dataField="1" showAll="0" defaultSubtotal="0"/>
    <pivotField dragToRow="0" dragToCol="0" dragToPage="0" showAll="0" defaultSubtotal="0"/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PZAS MES ACT" fld="10" baseField="0" baseItem="0"/>
    <dataField name="% PART" fld="10" showDataAs="percentOfCol" baseField="0" baseItem="0" numFmtId="10"/>
  </dataFields>
  <formats count="14">
    <format dxfId="149">
      <pivotArea outline="0" fieldPosition="0">
        <references count="1">
          <reference field="4294967294" count="1">
            <x v="1"/>
          </reference>
        </references>
      </pivotArea>
    </format>
    <format dxfId="148">
      <pivotArea outline="0" collapsedLevelsAreSubtotals="1" fieldPosition="0"/>
    </format>
    <format dxfId="147">
      <pivotArea field="2" type="button" dataOnly="0" labelOnly="1" outline="0" axis="axisRow" fieldPosition="0"/>
    </format>
    <format dxfId="146">
      <pivotArea field="-2" type="button" dataOnly="0" labelOnly="1" outline="0" axis="axisCol" fieldPosition="0"/>
    </format>
    <format dxfId="145">
      <pivotArea type="all" dataOnly="0" outline="0" fieldPosition="0"/>
    </format>
    <format dxfId="144">
      <pivotArea outline="0" collapsedLevelsAreSubtotals="1" fieldPosition="0"/>
    </format>
    <format dxfId="143">
      <pivotArea dataOnly="0" labelOnly="1" fieldPosition="0">
        <references count="1">
          <reference field="2" count="0"/>
        </references>
      </pivotArea>
    </format>
    <format dxfId="142">
      <pivotArea dataOnly="0" labelOnly="1" grandRow="1" outline="0" fieldPosition="0"/>
    </format>
    <format dxfId="14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0">
      <pivotArea type="all" dataOnly="0" outline="0" fieldPosition="0"/>
    </format>
    <format dxfId="139">
      <pivotArea outline="0" collapsedLevelsAreSubtotals="1" fieldPosition="0"/>
    </format>
    <format dxfId="138">
      <pivotArea dataOnly="0" labelOnly="1" fieldPosition="0">
        <references count="1">
          <reference field="2" count="0"/>
        </references>
      </pivotArea>
    </format>
    <format dxfId="137">
      <pivotArea dataOnly="0" labelOnly="1" grandRow="1" outline="0" fieldPosition="0"/>
    </format>
    <format dxfId="1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5" showRowHeaders="1" showColHeaders="1" showRowStripes="1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la dinámica4" cacheId="12" applyNumberFormats="0" applyBorderFormats="0" applyFontFormats="0" applyPatternFormats="0" applyAlignmentFormats="0" applyWidthHeightFormats="1" dataCaption="Valores" showError="1" updatedVersion="5" minRefreshableVersion="3" showCalcMbrs="0" useAutoFormatting="1" colGrandTotals="0" itemPrintTitles="1" createdVersion="3" indent="0" compact="0" outline="1" outlineData="1" compactData="0" multipleFieldFilters="0" rowHeaderCaption="Sucursal">
  <location ref="B10:E42" firstHeaderRow="1" firstDataRow="2" firstDataCol="2" rowPageCount="1" colPageCount="1"/>
  <pivotFields count="12">
    <pivotField compact="0" showAll="0" defaultSubtotal="0"/>
    <pivotField compact="0" showAll="0" defaultSubtotal="0"/>
    <pivotField axis="axisPage" compact="0" showAll="0">
      <items count="17">
        <item x="0"/>
        <item x="1"/>
        <item x="2"/>
        <item x="3"/>
        <item x="4"/>
        <item x="8"/>
        <item x="14"/>
        <item x="15"/>
        <item x="12"/>
        <item x="5"/>
        <item x="7"/>
        <item x="13"/>
        <item x="6"/>
        <item x="9"/>
        <item x="11"/>
        <item x="10"/>
        <item t="default"/>
      </items>
    </pivotField>
    <pivotField axis="axisRow" compact="0" showAll="0" sortType="ascending" defaultSubtotal="0">
      <items count="88">
        <item x="18"/>
        <item x="76"/>
        <item x="26"/>
        <item x="35"/>
        <item x="41"/>
        <item x="54"/>
        <item x="1"/>
        <item x="68"/>
        <item x="20"/>
        <item x="84"/>
        <item x="81"/>
        <item x="82"/>
        <item x="79"/>
        <item x="14"/>
        <item x="31"/>
        <item x="43"/>
        <item x="28"/>
        <item x="22"/>
        <item x="87"/>
        <item x="5"/>
        <item x="6"/>
        <item x="9"/>
        <item x="3"/>
        <item x="45"/>
        <item x="80"/>
        <item x="40"/>
        <item x="66"/>
        <item x="12"/>
        <item x="27"/>
        <item x="48"/>
        <item x="64"/>
        <item x="49"/>
        <item x="61"/>
        <item x="57"/>
        <item x="34"/>
        <item x="50"/>
        <item x="2"/>
        <item x="8"/>
        <item x="13"/>
        <item x="73"/>
        <item x="71"/>
        <item x="21"/>
        <item x="77"/>
        <item x="15"/>
        <item x="25"/>
        <item x="44"/>
        <item x="67"/>
        <item x="33"/>
        <item x="83"/>
        <item x="36"/>
        <item x="38"/>
        <item x="74"/>
        <item x="78"/>
        <item x="62"/>
        <item x="63"/>
        <item x="72"/>
        <item x="10"/>
        <item x="51"/>
        <item x="23"/>
        <item x="24"/>
        <item x="7"/>
        <item x="16"/>
        <item x="29"/>
        <item x="11"/>
        <item x="58"/>
        <item x="39"/>
        <item x="19"/>
        <item x="55"/>
        <item x="17"/>
        <item x="53"/>
        <item x="75"/>
        <item x="70"/>
        <item x="69"/>
        <item x="0"/>
        <item x="4"/>
        <item x="42"/>
        <item x="30"/>
        <item x="46"/>
        <item x="47"/>
        <item x="52"/>
        <item x="85"/>
        <item x="37"/>
        <item x="56"/>
        <item x="59"/>
        <item x="65"/>
        <item x="60"/>
        <item x="32"/>
        <item x="86"/>
      </items>
    </pivotField>
    <pivotField axis="axisRow" compact="0" showAll="0" sortType="descending" defaultSubtotal="0">
      <items count="30">
        <item sd="0" x="20"/>
        <item sd="0" x="19"/>
        <item sd="0" x="25"/>
        <item sd="0" x="23"/>
        <item sd="0" x="24"/>
        <item sd="0" x="16"/>
        <item sd="0" x="0"/>
        <item sd="0" x="4"/>
        <item sd="0" x="8"/>
        <item sd="0" x="1"/>
        <item sd="0" x="14"/>
        <item sd="0" x="28"/>
        <item sd="0" x="5"/>
        <item sd="0" x="21"/>
        <item sd="0" x="12"/>
        <item sd="0" x="29"/>
        <item sd="0" x="13"/>
        <item sd="0" x="27"/>
        <item sd="0" x="3"/>
        <item sd="0" x="7"/>
        <item sd="0" x="10"/>
        <item sd="0" x="9"/>
        <item sd="0" x="2"/>
        <item sd="0" x="15"/>
        <item sd="0" x="26"/>
        <item sd="0" x="17"/>
        <item sd="0" x="22"/>
        <item sd="0" x="11"/>
        <item sd="0" x="18"/>
        <item sd="0"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 defaultSubtotal="0"/>
    <pivotField compact="0" showAll="0"/>
    <pivotField compact="0" showAll="0" defaultSubtotal="0"/>
    <pivotField compact="0" showAll="0" defaultSubtotal="0"/>
    <pivotField compact="0" numFmtId="14" showAll="0" defaultSubtotal="0"/>
    <pivotField dataField="1" compact="0" showAll="0" defaultSubtotal="0"/>
    <pivotField compact="0" dragToRow="0" dragToCol="0" dragToPage="0" showAll="0" defaultSubtotal="0"/>
  </pivotFields>
  <rowFields count="2">
    <field x="4"/>
    <field x="3"/>
  </rowFields>
  <rowItems count="31">
    <i>
      <x v="6"/>
    </i>
    <i>
      <x v="12"/>
    </i>
    <i>
      <x v="9"/>
    </i>
    <i>
      <x v="18"/>
    </i>
    <i>
      <x v="29"/>
    </i>
    <i>
      <x v="16"/>
    </i>
    <i>
      <x v="23"/>
    </i>
    <i>
      <x v="4"/>
    </i>
    <i>
      <x v="21"/>
    </i>
    <i>
      <x v="26"/>
    </i>
    <i>
      <x v="8"/>
    </i>
    <i>
      <x v="22"/>
    </i>
    <i>
      <x v="3"/>
    </i>
    <i>
      <x v="19"/>
    </i>
    <i>
      <x v="27"/>
    </i>
    <i>
      <x v="24"/>
    </i>
    <i>
      <x v="13"/>
    </i>
    <i>
      <x v="2"/>
    </i>
    <i>
      <x/>
    </i>
    <i>
      <x v="11"/>
    </i>
    <i>
      <x v="20"/>
    </i>
    <i>
      <x v="25"/>
    </i>
    <i>
      <x v="10"/>
    </i>
    <i>
      <x v="14"/>
    </i>
    <i>
      <x v="5"/>
    </i>
    <i>
      <x v="15"/>
    </i>
    <i>
      <x v="7"/>
    </i>
    <i>
      <x v="17"/>
    </i>
    <i>
      <x v="1"/>
    </i>
    <i>
      <x v="28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PZAS MES ACT" fld="10" baseField="0" baseItem="0"/>
    <dataField name="% PART" fld="10" showDataAs="percentOfCol" baseField="0" baseItem="0" numFmtId="10"/>
  </dataFields>
  <formats count="72">
    <format dxfId="135">
      <pivotArea field="4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4">
      <pivotArea field="-2" type="button" dataOnly="0" labelOnly="1" outline="0" axis="axisCol" fieldPosition="0"/>
    </format>
    <format dxfId="133">
      <pivotArea collapsedLevelsAreSubtotals="1" fieldPosition="0">
        <references count="2">
          <reference field="4294967294" count="1" selected="0">
            <x v="0"/>
          </reference>
          <reference field="4" count="1">
            <x v="6"/>
          </reference>
        </references>
      </pivotArea>
    </format>
    <format dxfId="132">
      <pivotArea collapsedLevelsAreSubtotals="1" fieldPosition="0">
        <references count="3">
          <reference field="4294967294" count="1" selected="0">
            <x v="0"/>
          </reference>
          <reference field="3" count="23">
            <x v="0"/>
            <x v="1"/>
            <x v="5"/>
            <x v="6"/>
            <x v="7"/>
            <x v="14"/>
            <x v="20"/>
            <x v="22"/>
            <x v="23"/>
            <x v="32"/>
            <x v="33"/>
            <x v="35"/>
            <x v="38"/>
            <x v="52"/>
            <x v="55"/>
            <x v="56"/>
            <x v="57"/>
            <x v="63"/>
            <x v="67"/>
            <x v="73"/>
            <x v="74"/>
            <x v="75"/>
            <x v="82"/>
          </reference>
          <reference field="4" count="1" selected="0">
            <x v="6"/>
          </reference>
        </references>
      </pivotArea>
    </format>
    <format dxfId="131">
      <pivotArea collapsedLevelsAreSubtotals="1" fieldPosition="0">
        <references count="2">
          <reference field="4294967294" count="1" selected="0">
            <x v="0"/>
          </reference>
          <reference field="4" count="1">
            <x v="12"/>
          </reference>
        </references>
      </pivotArea>
    </format>
    <format dxfId="130">
      <pivotArea collapsedLevelsAreSubtotals="1" fieldPosition="0">
        <references count="3">
          <reference field="4294967294" count="1" selected="0">
            <x v="0"/>
          </reference>
          <reference field="3" count="3">
            <x v="25"/>
            <x v="26"/>
            <x v="27"/>
          </reference>
          <reference field="4" count="1" selected="0">
            <x v="12"/>
          </reference>
        </references>
      </pivotArea>
    </format>
    <format dxfId="129">
      <pivotArea collapsedLevelsAreSubtotals="1" fieldPosition="0">
        <references count="2">
          <reference field="4294967294" count="1" selected="0">
            <x v="0"/>
          </reference>
          <reference field="4" count="1">
            <x v="29"/>
          </reference>
        </references>
      </pivotArea>
    </format>
    <format dxfId="128">
      <pivotArea collapsedLevelsAreSubtotals="1" fieldPosition="0">
        <references count="3">
          <reference field="4294967294" count="1" selected="0">
            <x v="0"/>
          </reference>
          <reference field="3" count="3">
            <x v="43"/>
            <x v="71"/>
            <x v="72"/>
          </reference>
          <reference field="4" count="1" selected="0">
            <x v="29"/>
          </reference>
        </references>
      </pivotArea>
    </format>
    <format dxfId="127">
      <pivotArea collapsedLevelsAreSubtotals="1" fieldPosition="0">
        <references count="2">
          <reference field="4294967294" count="1" selected="0">
            <x v="0"/>
          </reference>
          <reference field="4" count="1">
            <x v="18"/>
          </reference>
        </references>
      </pivotArea>
    </format>
    <format dxfId="126">
      <pivotArea collapsedLevelsAreSubtotals="1" fieldPosition="0">
        <references count="3">
          <reference field="4294967294" count="1" selected="0">
            <x v="0"/>
          </reference>
          <reference field="3" count="3">
            <x v="58"/>
            <x v="59"/>
            <x v="60"/>
          </reference>
          <reference field="4" count="1" selected="0">
            <x v="18"/>
          </reference>
        </references>
      </pivotArea>
    </format>
    <format dxfId="125">
      <pivotArea collapsedLevelsAreSubtotals="1" fieldPosition="0">
        <references count="2">
          <reference field="4294967294" count="1" selected="0">
            <x v="0"/>
          </reference>
          <reference field="4" count="1">
            <x v="3"/>
          </reference>
        </references>
      </pivotArea>
    </format>
    <format dxfId="124">
      <pivotArea collapsedLevelsAreSubtotals="1" fieldPosition="0">
        <references count="3">
          <reference field="4294967294" count="1" selected="0">
            <x v="0"/>
          </reference>
          <reference field="3" count="3">
            <x v="9"/>
            <x v="10"/>
            <x v="15"/>
          </reference>
          <reference field="4" count="1" selected="0">
            <x v="3"/>
          </reference>
        </references>
      </pivotArea>
    </format>
    <format dxfId="123">
      <pivotArea collapsedLevelsAreSubtotals="1" fieldPosition="0">
        <references count="2">
          <reference field="4294967294" count="1" selected="0">
            <x v="0"/>
          </reference>
          <reference field="4" count="1">
            <x v="9"/>
          </reference>
        </references>
      </pivotArea>
    </format>
    <format dxfId="122">
      <pivotArea collapsedLevelsAreSubtotals="1" fieldPosition="0">
        <references count="3">
          <reference field="4294967294" count="1" selected="0">
            <x v="0"/>
          </reference>
          <reference field="3" count="4">
            <x v="13"/>
            <x v="31"/>
            <x v="36"/>
            <x v="37"/>
          </reference>
          <reference field="4" count="1" selected="0">
            <x v="9"/>
          </reference>
        </references>
      </pivotArea>
    </format>
    <format dxfId="121">
      <pivotArea collapsedLevelsAreSubtotals="1" fieldPosition="0">
        <references count="2">
          <reference field="4294967294" count="1" selected="0">
            <x v="0"/>
          </reference>
          <reference field="4" count="1">
            <x v="8"/>
          </reference>
        </references>
      </pivotArea>
    </format>
    <format dxfId="120">
      <pivotArea collapsedLevelsAreSubtotals="1" fieldPosition="0">
        <references count="3">
          <reference field="4294967294" count="1" selected="0">
            <x v="0"/>
          </reference>
          <reference field="3" count="4">
            <x v="24"/>
            <x v="68"/>
            <x v="76"/>
            <x v="77"/>
          </reference>
          <reference field="4" count="1" selected="0">
            <x v="8"/>
          </reference>
        </references>
      </pivotArea>
    </format>
    <format dxfId="119">
      <pivotArea collapsedLevelsAreSubtotals="1" fieldPosition="0">
        <references count="2">
          <reference field="4294967294" count="1" selected="0">
            <x v="0"/>
          </reference>
          <reference field="4" count="1">
            <x v="19"/>
          </reference>
        </references>
      </pivotArea>
    </format>
    <format dxfId="118">
      <pivotArea collapsedLevelsAreSubtotals="1" fieldPosition="0">
        <references count="3">
          <reference field="4294967294" count="1" selected="0">
            <x v="0"/>
          </reference>
          <reference field="3" count="1">
            <x v="61"/>
          </reference>
          <reference field="4" count="1" selected="0">
            <x v="19"/>
          </reference>
        </references>
      </pivotArea>
    </format>
    <format dxfId="117">
      <pivotArea collapsedLevelsAreSubtotals="1" fieldPosition="0">
        <references count="2">
          <reference field="4294967294" count="1" selected="0">
            <x v="0"/>
          </reference>
          <reference field="4" count="1">
            <x v="27"/>
          </reference>
        </references>
      </pivotArea>
    </format>
    <format dxfId="116">
      <pivotArea collapsedLevelsAreSubtotals="1" fieldPosition="0">
        <references count="3">
          <reference field="4294967294" count="1" selected="0">
            <x v="0"/>
          </reference>
          <reference field="3" count="2">
            <x v="41"/>
            <x v="42"/>
          </reference>
          <reference field="4" count="1" selected="0">
            <x v="27"/>
          </reference>
        </references>
      </pivotArea>
    </format>
    <format dxfId="115">
      <pivotArea collapsedLevelsAreSubtotals="1" fieldPosition="0">
        <references count="2">
          <reference field="4294967294" count="1" selected="0">
            <x v="0"/>
          </reference>
          <reference field="4" count="1">
            <x v="24"/>
          </reference>
        </references>
      </pivotArea>
    </format>
    <format dxfId="114">
      <pivotArea collapsedLevelsAreSubtotals="1" fieldPosition="0">
        <references count="3">
          <reference field="4294967294" count="1" selected="0">
            <x v="0"/>
          </reference>
          <reference field="3" count="2">
            <x v="83"/>
            <x v="84"/>
          </reference>
          <reference field="4" count="1" selected="0">
            <x v="24"/>
          </reference>
        </references>
      </pivotArea>
    </format>
    <format dxfId="113">
      <pivotArea collapsedLevelsAreSubtotals="1" fieldPosition="0">
        <references count="2">
          <reference field="4294967294" count="1" selected="0">
            <x v="0"/>
          </reference>
          <reference field="4" count="1">
            <x v="23"/>
          </reference>
        </references>
      </pivotArea>
    </format>
    <format dxfId="112">
      <pivotArea collapsedLevelsAreSubtotals="1" fieldPosition="0">
        <references count="3">
          <reference field="4294967294" count="1" selected="0">
            <x v="0"/>
          </reference>
          <reference field="3" count="3">
            <x v="11"/>
            <x v="28"/>
            <x v="29"/>
          </reference>
          <reference field="4" count="1" selected="0">
            <x v="23"/>
          </reference>
        </references>
      </pivotArea>
    </format>
    <format dxfId="111">
      <pivotArea collapsedLevelsAreSubtotals="1" fieldPosition="0">
        <references count="2">
          <reference field="4294967294" count="1" selected="0">
            <x v="0"/>
          </reference>
          <reference field="4" count="1">
            <x v="16"/>
          </reference>
        </references>
      </pivotArea>
    </format>
    <format dxfId="110">
      <pivotArea collapsedLevelsAreSubtotals="1" fieldPosition="0">
        <references count="3">
          <reference field="4294967294" count="1" selected="0">
            <x v="0"/>
          </reference>
          <reference field="3" count="4">
            <x v="44"/>
            <x v="45"/>
            <x v="46"/>
            <x v="47"/>
          </reference>
          <reference field="4" count="1" selected="0">
            <x v="16"/>
          </reference>
        </references>
      </pivotArea>
    </format>
    <format dxfId="109">
      <pivotArea collapsedLevelsAreSubtotals="1" fieldPosition="0">
        <references count="2">
          <reference field="4294967294" count="1" selected="0">
            <x v="0"/>
          </reference>
          <reference field="4" count="1">
            <x v="26"/>
          </reference>
        </references>
      </pivotArea>
    </format>
    <format dxfId="108">
      <pivotArea collapsedLevelsAreSubtotals="1" fieldPosition="0">
        <references count="3">
          <reference field="4294967294" count="1" selected="0">
            <x v="0"/>
          </reference>
          <reference field="3" count="1">
            <x v="81"/>
          </reference>
          <reference field="4" count="1" selected="0">
            <x v="26"/>
          </reference>
        </references>
      </pivotArea>
    </format>
    <format dxfId="107">
      <pivotArea collapsedLevelsAreSubtotals="1" fieldPosition="0">
        <references count="2">
          <reference field="4294967294" count="1" selected="0">
            <x v="0"/>
          </reference>
          <reference field="4" count="1">
            <x v="4"/>
          </reference>
        </references>
      </pivotArea>
    </format>
    <format dxfId="106">
      <pivotArea collapsedLevelsAreSubtotals="1" fieldPosition="0">
        <references count="3">
          <reference field="4294967294" count="1" selected="0">
            <x v="0"/>
          </reference>
          <reference field="3" count="2">
            <x v="64"/>
            <x v="78"/>
          </reference>
          <reference field="4" count="1" selected="0">
            <x v="4"/>
          </reference>
        </references>
      </pivotArea>
    </format>
    <format dxfId="105">
      <pivotArea collapsedLevelsAreSubtotals="1" fieldPosition="0">
        <references count="2">
          <reference field="4294967294" count="1" selected="0">
            <x v="0"/>
          </reference>
          <reference field="4" count="1">
            <x v="22"/>
          </reference>
        </references>
      </pivotArea>
    </format>
    <format dxfId="104">
      <pivotArea collapsedLevelsAreSubtotals="1" fieldPosition="0">
        <references count="3">
          <reference field="4294967294" count="1" selected="0">
            <x v="0"/>
          </reference>
          <reference field="3" count="3">
            <x v="19"/>
            <x v="39"/>
            <x v="40"/>
          </reference>
          <reference field="4" count="1" selected="0">
            <x v="22"/>
          </reference>
        </references>
      </pivotArea>
    </format>
    <format dxfId="103">
      <pivotArea collapsedLevelsAreSubtotals="1" fieldPosition="0">
        <references count="2">
          <reference field="4294967294" count="1" selected="0">
            <x v="0"/>
          </reference>
          <reference field="4" count="1">
            <x v="25"/>
          </reference>
        </references>
      </pivotArea>
    </format>
    <format dxfId="102">
      <pivotArea collapsedLevelsAreSubtotals="1" fieldPosition="0">
        <references count="3">
          <reference field="4294967294" count="1" selected="0">
            <x v="0"/>
          </reference>
          <reference field="3" count="3">
            <x v="12"/>
            <x v="62"/>
            <x v="69"/>
          </reference>
          <reference field="4" count="1" selected="0">
            <x v="25"/>
          </reference>
        </references>
      </pivotArea>
    </format>
    <format dxfId="101">
      <pivotArea collapsedLevelsAreSubtotals="1" fieldPosition="0">
        <references count="2">
          <reference field="4294967294" count="1" selected="0">
            <x v="0"/>
          </reference>
          <reference field="4" count="1">
            <x v="21"/>
          </reference>
        </references>
      </pivotArea>
    </format>
    <format dxfId="100">
      <pivotArea collapsedLevelsAreSubtotals="1" fieldPosition="0">
        <references count="3">
          <reference field="4294967294" count="1" selected="0">
            <x v="0"/>
          </reference>
          <reference field="3" count="2">
            <x v="65"/>
            <x v="66"/>
          </reference>
          <reference field="4" count="1" selected="0">
            <x v="21"/>
          </reference>
        </references>
      </pivotArea>
    </format>
    <format dxfId="99">
      <pivotArea collapsedLevelsAreSubtotals="1" fieldPosition="0">
        <references count="2">
          <reference field="4294967294" count="1" selected="0">
            <x v="0"/>
          </reference>
          <reference field="4" count="1">
            <x v="13"/>
          </reference>
        </references>
      </pivotArea>
    </format>
    <format dxfId="98">
      <pivotArea collapsedLevelsAreSubtotals="1" fieldPosition="0">
        <references count="3">
          <reference field="4294967294" count="1" selected="0">
            <x v="0"/>
          </reference>
          <reference field="3" count="4">
            <x v="49"/>
            <x v="50"/>
            <x v="80"/>
            <x v="87"/>
          </reference>
          <reference field="4" count="1" selected="0">
            <x v="13"/>
          </reference>
        </references>
      </pivotArea>
    </format>
    <format dxfId="97">
      <pivotArea collapsedLevelsAreSubtotals="1" fieldPosition="0">
        <references count="2">
          <reference field="4294967294" count="1" selected="0">
            <x v="0"/>
          </reference>
          <reference field="4" count="1">
            <x v="20"/>
          </reference>
        </references>
      </pivotArea>
    </format>
    <format dxfId="96">
      <pivotArea collapsedLevelsAreSubtotals="1" fieldPosition="0">
        <references count="3">
          <reference field="4294967294" count="1" selected="0">
            <x v="0"/>
          </reference>
          <reference field="3" count="1">
            <x v="8"/>
          </reference>
          <reference field="4" count="1" selected="0">
            <x v="20"/>
          </reference>
        </references>
      </pivotArea>
    </format>
    <format dxfId="95">
      <pivotArea collapsedLevelsAreSubtotals="1" fieldPosition="0">
        <references count="2">
          <reference field="4294967294" count="1" selected="0">
            <x v="0"/>
          </reference>
          <reference field="4" count="1">
            <x v="2"/>
          </reference>
        </references>
      </pivotArea>
    </format>
    <format dxfId="94">
      <pivotArea collapsedLevelsAreSubtotals="1" fieldPosition="0">
        <references count="3">
          <reference field="4294967294" count="1" selected="0">
            <x v="0"/>
          </reference>
          <reference field="3" count="1">
            <x v="79"/>
          </reference>
          <reference field="4" count="1" selected="0">
            <x v="2"/>
          </reference>
        </references>
      </pivotArea>
    </format>
    <format dxfId="93">
      <pivotArea collapsedLevelsAreSubtotals="1" fieldPosition="0">
        <references count="2">
          <reference field="4294967294" count="1" selected="0">
            <x v="0"/>
          </reference>
          <reference field="4" count="1">
            <x v="0"/>
          </reference>
        </references>
      </pivotArea>
    </format>
    <format dxfId="92">
      <pivotArea collapsedLevelsAreSubtotals="1" fieldPosition="0">
        <references count="3">
          <reference field="4294967294" count="1" selected="0">
            <x v="0"/>
          </reference>
          <reference field="3" count="2">
            <x v="3"/>
            <x v="4"/>
          </reference>
          <reference field="4" count="1" selected="0">
            <x v="0"/>
          </reference>
        </references>
      </pivotArea>
    </format>
    <format dxfId="91">
      <pivotArea collapsedLevelsAreSubtotals="1" fieldPosition="0">
        <references count="2">
          <reference field="4294967294" count="1" selected="0">
            <x v="0"/>
          </reference>
          <reference field="4" count="1">
            <x v="7"/>
          </reference>
        </references>
      </pivotArea>
    </format>
    <format dxfId="90">
      <pivotArea collapsedLevelsAreSubtotals="1" fieldPosition="0">
        <references count="3">
          <reference field="4294967294" count="1" selected="0">
            <x v="0"/>
          </reference>
          <reference field="3" count="1">
            <x v="21"/>
          </reference>
          <reference field="4" count="1" selected="0">
            <x v="7"/>
          </reference>
        </references>
      </pivotArea>
    </format>
    <format dxfId="89">
      <pivotArea collapsedLevelsAreSubtotals="1" fieldPosition="0">
        <references count="2">
          <reference field="4294967294" count="1" selected="0">
            <x v="0"/>
          </reference>
          <reference field="4" count="1">
            <x v="10"/>
          </reference>
        </references>
      </pivotArea>
    </format>
    <format dxfId="88">
      <pivotArea collapsedLevelsAreSubtotals="1" fieldPosition="0">
        <references count="3">
          <reference field="4294967294" count="1" selected="0">
            <x v="0"/>
          </reference>
          <reference field="3" count="1">
            <x v="2"/>
          </reference>
          <reference field="4" count="1" selected="0">
            <x v="10"/>
          </reference>
        </references>
      </pivotArea>
    </format>
    <format dxfId="87">
      <pivotArea collapsedLevelsAreSubtotals="1" fieldPosition="0">
        <references count="2">
          <reference field="4294967294" count="1" selected="0">
            <x v="0"/>
          </reference>
          <reference field="4" count="1">
            <x v="14"/>
          </reference>
        </references>
      </pivotArea>
    </format>
    <format dxfId="86">
      <pivotArea collapsedLevelsAreSubtotals="1" fieldPosition="0">
        <references count="3">
          <reference field="4294967294" count="1" selected="0">
            <x v="0"/>
          </reference>
          <reference field="3" count="1">
            <x v="17"/>
          </reference>
          <reference field="4" count="1" selected="0">
            <x v="14"/>
          </reference>
        </references>
      </pivotArea>
    </format>
    <format dxfId="85">
      <pivotArea collapsedLevelsAreSubtotals="1" fieldPosition="0">
        <references count="2">
          <reference field="4294967294" count="1" selected="0">
            <x v="0"/>
          </reference>
          <reference field="4" count="1">
            <x v="11"/>
          </reference>
        </references>
      </pivotArea>
    </format>
    <format dxfId="84">
      <pivotArea collapsedLevelsAreSubtotals="1" fieldPosition="0">
        <references count="3">
          <reference field="4294967294" count="1" selected="0">
            <x v="0"/>
          </reference>
          <reference field="3" count="1">
            <x v="54"/>
          </reference>
          <reference field="4" count="1" selected="0">
            <x v="11"/>
          </reference>
        </references>
      </pivotArea>
    </format>
    <format dxfId="83">
      <pivotArea collapsedLevelsAreSubtotals="1" fieldPosition="0">
        <references count="2">
          <reference field="4294967294" count="1" selected="0">
            <x v="0"/>
          </reference>
          <reference field="4" count="1">
            <x v="15"/>
          </reference>
        </references>
      </pivotArea>
    </format>
    <format dxfId="82">
      <pivotArea collapsedLevelsAreSubtotals="1" fieldPosition="0">
        <references count="3">
          <reference field="4294967294" count="1" selected="0">
            <x v="0"/>
          </reference>
          <reference field="3" count="1">
            <x v="70"/>
          </reference>
          <reference field="4" count="1" selected="0">
            <x v="15"/>
          </reference>
        </references>
      </pivotArea>
    </format>
    <format dxfId="81">
      <pivotArea collapsedLevelsAreSubtotals="1" fieldPosition="0">
        <references count="2">
          <reference field="4294967294" count="1" selected="0">
            <x v="0"/>
          </reference>
          <reference field="4" count="1">
            <x v="17"/>
          </reference>
        </references>
      </pivotArea>
    </format>
    <format dxfId="80">
      <pivotArea collapsedLevelsAreSubtotals="1" fieldPosition="0">
        <references count="3">
          <reference field="4294967294" count="1" selected="0">
            <x v="0"/>
          </reference>
          <reference field="3" count="1">
            <x v="53"/>
          </reference>
          <reference field="4" count="1" selected="0">
            <x v="17"/>
          </reference>
        </references>
      </pivotArea>
    </format>
    <format dxfId="79">
      <pivotArea collapsedLevelsAreSubtotals="1" fieldPosition="0">
        <references count="2">
          <reference field="4294967294" count="1" selected="0">
            <x v="0"/>
          </reference>
          <reference field="4" count="1">
            <x v="5"/>
          </reference>
        </references>
      </pivotArea>
    </format>
    <format dxfId="78">
      <pivotArea collapsedLevelsAreSubtotals="1" fieldPosition="0">
        <references count="3">
          <reference field="4294967294" count="1" selected="0">
            <x v="0"/>
          </reference>
          <reference field="3" count="1">
            <x v="16"/>
          </reference>
          <reference field="4" count="1" selected="0">
            <x v="5"/>
          </reference>
        </references>
      </pivotArea>
    </format>
    <format dxfId="77">
      <pivotArea collapsedLevelsAreSubtotals="1" fieldPosition="0">
        <references count="2">
          <reference field="4294967294" count="1" selected="0">
            <x v="0"/>
          </reference>
          <reference field="4" count="1">
            <x v="1"/>
          </reference>
        </references>
      </pivotArea>
    </format>
    <format dxfId="76">
      <pivotArea collapsedLevelsAreSubtotals="1" fieldPosition="0">
        <references count="3">
          <reference field="4294967294" count="1" selected="0">
            <x v="0"/>
          </reference>
          <reference field="3" count="1">
            <x v="34"/>
          </reference>
          <reference field="4" count="1" selected="0">
            <x v="1"/>
          </reference>
        </references>
      </pivotArea>
    </format>
    <format dxfId="75">
      <pivotArea collapsedLevelsAreSubtotals="1" fieldPosition="0">
        <references count="2">
          <reference field="4294967294" count="1" selected="0">
            <x v="0"/>
          </reference>
          <reference field="4" count="1">
            <x v="28"/>
          </reference>
        </references>
      </pivotArea>
    </format>
    <format dxfId="74">
      <pivotArea collapsedLevelsAreSubtotals="1" fieldPosition="0">
        <references count="3">
          <reference field="4294967294" count="1" selected="0">
            <x v="0"/>
          </reference>
          <reference field="3" count="1">
            <x v="86"/>
          </reference>
          <reference field="4" count="1" selected="0">
            <x v="28"/>
          </reference>
        </references>
      </pivotArea>
    </format>
    <format dxfId="73">
      <pivotArea type="all" dataOnly="0" outline="0" fieldPosition="0"/>
    </format>
    <format dxfId="72">
      <pivotArea outline="0" collapsedLevelsAreSubtotals="1" fieldPosition="0"/>
    </format>
    <format dxfId="71">
      <pivotArea dataOnly="0" labelOnly="1" outline="0" fieldPosition="0">
        <references count="1">
          <reference field="4" count="0"/>
        </references>
      </pivotArea>
    </format>
    <format dxfId="70">
      <pivotArea dataOnly="0" labelOnly="1" grandRow="1" outline="0" fieldPosition="0"/>
    </format>
    <format dxfId="6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8">
      <pivotArea type="all" dataOnly="0" outline="0" fieldPosition="0"/>
    </format>
    <format dxfId="67">
      <pivotArea outline="0" collapsedLevelsAreSubtotals="1" fieldPosition="0"/>
    </format>
    <format dxfId="66">
      <pivotArea dataOnly="0" labelOnly="1" outline="0" fieldPosition="0">
        <references count="1">
          <reference field="4" count="0"/>
        </references>
      </pivotArea>
    </format>
    <format dxfId="65">
      <pivotArea dataOnly="0" labelOnly="1" grandRow="1" outline="0" fieldPosition="0"/>
    </format>
    <format dxfId="6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5" showRowHeaders="1" showColHeaders="1" showRowStripes="1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Tabla dinámica5" cacheId="12" applyNumberFormats="0" applyBorderFormats="0" applyFontFormats="0" applyPatternFormats="0" applyAlignmentFormats="0" applyWidthHeightFormats="1" dataCaption="Valores" showError="1" updatedVersion="5" minRefreshableVersion="3" showCalcMbrs="0" useAutoFormatting="1" colGrandTotals="0" itemPrintTitles="1" mergeItem="1" createdVersion="3" indent="0" outline="1" outlineData="1" chartFormat="3" rowHeaderCaption="Tipo Cliente / Cliente" colHeaderCaption="Mes">
  <location ref="B10:D17" firstHeaderRow="1" firstDataRow="2" firstDataCol="1" rowPageCount="1" colPageCount="1"/>
  <pivotFields count="12">
    <pivotField showAll="0" defaultSubtotal="0"/>
    <pivotField showAll="0" defaultSubtotal="0"/>
    <pivotField axis="axisPage" subtotalTop="0" showAll="0">
      <items count="17">
        <item x="0"/>
        <item x="1"/>
        <item x="2"/>
        <item x="3"/>
        <item x="4"/>
        <item x="8"/>
        <item x="14"/>
        <item x="15"/>
        <item x="12"/>
        <item x="5"/>
        <item x="7"/>
        <item x="13"/>
        <item x="6"/>
        <item x="9"/>
        <item x="11"/>
        <item x="10"/>
        <item t="default"/>
      </items>
    </pivotField>
    <pivotField showAll="0" defaultSubtotal="0"/>
    <pivotField showAll="0" defaultSubtotal="0"/>
    <pivotField axis="axisRow" showAll="0" sortType="descending" defaultSubtotal="0">
      <items count="5">
        <item sd="0" x="2"/>
        <item sd="0" x="3"/>
        <item sd="0" x="1"/>
        <item sd="0" x="0"/>
        <item sd="0"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ubtotalTop="0" showAll="0" sortType="ascending">
      <items count="160">
        <item x="106"/>
        <item x="68"/>
        <item x="80"/>
        <item x="115"/>
        <item x="94"/>
        <item x="45"/>
        <item x="31"/>
        <item x="120"/>
        <item x="5"/>
        <item x="12"/>
        <item x="27"/>
        <item x="25"/>
        <item x="156"/>
        <item x="152"/>
        <item x="42"/>
        <item x="67"/>
        <item x="1"/>
        <item x="150"/>
        <item x="24"/>
        <item x="157"/>
        <item x="109"/>
        <item x="29"/>
        <item x="96"/>
        <item x="122"/>
        <item x="70"/>
        <item x="139"/>
        <item x="52"/>
        <item x="66"/>
        <item x="32"/>
        <item x="16"/>
        <item x="75"/>
        <item x="10"/>
        <item x="155"/>
        <item x="34"/>
        <item x="55"/>
        <item x="131"/>
        <item x="135"/>
        <item x="38"/>
        <item x="72"/>
        <item x="107"/>
        <item x="125"/>
        <item x="132"/>
        <item x="154"/>
        <item x="2"/>
        <item x="133"/>
        <item x="136"/>
        <item x="144"/>
        <item x="134"/>
        <item x="121"/>
        <item x="129"/>
        <item x="105"/>
        <item x="78"/>
        <item x="54"/>
        <item x="35"/>
        <item x="30"/>
        <item x="112"/>
        <item x="118"/>
        <item x="44"/>
        <item x="14"/>
        <item x="108"/>
        <item x="99"/>
        <item x="128"/>
        <item x="28"/>
        <item x="97"/>
        <item x="142"/>
        <item x="46"/>
        <item x="124"/>
        <item x="11"/>
        <item x="18"/>
        <item x="65"/>
        <item x="0"/>
        <item x="138"/>
        <item x="110"/>
        <item x="74"/>
        <item x="57"/>
        <item x="23"/>
        <item x="88"/>
        <item x="43"/>
        <item x="114"/>
        <item x="20"/>
        <item x="83"/>
        <item x="21"/>
        <item x="86"/>
        <item x="90"/>
        <item x="95"/>
        <item x="93"/>
        <item x="111"/>
        <item x="51"/>
        <item x="3"/>
        <item x="137"/>
        <item x="149"/>
        <item x="62"/>
        <item x="151"/>
        <item x="36"/>
        <item x="59"/>
        <item x="130"/>
        <item x="37"/>
        <item x="123"/>
        <item x="104"/>
        <item x="56"/>
        <item x="64"/>
        <item x="69"/>
        <item x="141"/>
        <item x="140"/>
        <item x="100"/>
        <item x="148"/>
        <item x="82"/>
        <item x="47"/>
        <item x="13"/>
        <item x="6"/>
        <item x="9"/>
        <item x="15"/>
        <item x="73"/>
        <item x="87"/>
        <item x="145"/>
        <item x="49"/>
        <item x="7"/>
        <item x="84"/>
        <item x="77"/>
        <item x="92"/>
        <item x="89"/>
        <item x="4"/>
        <item x="40"/>
        <item x="58"/>
        <item x="153"/>
        <item x="147"/>
        <item x="61"/>
        <item x="63"/>
        <item x="143"/>
        <item x="79"/>
        <item x="48"/>
        <item x="101"/>
        <item x="19"/>
        <item x="50"/>
        <item x="53"/>
        <item x="71"/>
        <item x="26"/>
        <item x="126"/>
        <item x="39"/>
        <item x="116"/>
        <item x="98"/>
        <item x="146"/>
        <item x="102"/>
        <item x="91"/>
        <item x="85"/>
        <item x="113"/>
        <item x="8"/>
        <item x="33"/>
        <item x="60"/>
        <item x="81"/>
        <item x="17"/>
        <item x="127"/>
        <item x="158"/>
        <item x="117"/>
        <item x="103"/>
        <item x="22"/>
        <item x="119"/>
        <item x="41"/>
        <item x="76"/>
        <item t="default" sd="0"/>
      </items>
    </pivotField>
    <pivotField showAll="0" defaultSubtotal="0"/>
    <pivotField showAll="0" defaultSubtotal="0"/>
    <pivotField numFmtId="14" showAll="0" defaultSubtotal="0"/>
    <pivotField dataField="1" showAll="0" defaultSubtotal="0"/>
    <pivotField dragToRow="0" dragToCol="0" dragToPage="0" showAll="0" defaultSubtotal="0"/>
  </pivotFields>
  <rowFields count="2">
    <field x="5"/>
    <field x="6"/>
  </rowFields>
  <rowItems count="6">
    <i>
      <x v="2"/>
    </i>
    <i>
      <x v="3"/>
    </i>
    <i>
      <x/>
    </i>
    <i>
      <x v="1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PZAS MES ACT" fld="10" baseField="0" baseItem="0"/>
    <dataField name="% PART" fld="10" showDataAs="percentOfCol" baseField="0" baseItem="0" numFmtId="10"/>
  </dataFields>
  <formats count="8">
    <format dxfId="63">
      <pivotArea field="-2" type="button" dataOnly="0" labelOnly="1" outline="0" axis="axisCol" fieldPosition="0"/>
    </format>
    <format dxfId="6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1">
      <pivotArea type="all" dataOnly="0" outline="0" fieldPosition="0"/>
    </format>
    <format dxfId="60">
      <pivotArea collapsedLevelsAreSubtotals="1" fieldPosition="0">
        <references count="1">
          <reference field="5" count="1">
            <x v="2"/>
          </reference>
        </references>
      </pivotArea>
    </format>
    <format dxfId="59">
      <pivotArea collapsedLevelsAreSubtotals="1" fieldPosition="0">
        <references count="1">
          <reference field="5" count="1">
            <x v="3"/>
          </reference>
        </references>
      </pivotArea>
    </format>
    <format dxfId="58">
      <pivotArea collapsedLevelsAreSubtotals="1" fieldPosition="0">
        <references count="1">
          <reference field="5" count="1">
            <x v="0"/>
          </reference>
        </references>
      </pivotArea>
    </format>
    <format dxfId="57">
      <pivotArea collapsedLevelsAreSubtotals="1" fieldPosition="0">
        <references count="1">
          <reference field="5" count="1">
            <x v="1"/>
          </reference>
        </references>
      </pivotArea>
    </format>
    <format dxfId="56">
      <pivotArea dataOnly="0" labelOnly="1" fieldPosition="0">
        <references count="1">
          <reference field="5" count="0"/>
        </references>
      </pivotArea>
    </format>
  </formats>
  <pivotTableStyleInfo name="PivotStyleMedium5" showRowHeaders="1" showColHeaders="1" showRowStripes="1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a3" displayName="Tabla3" ref="B7:L2761" totalsRowCount="1" headerRowDxfId="52" dataDxfId="51" totalsRowDxfId="50">
  <sortState ref="B8:L2760">
    <sortCondition ref="D8:D2760"/>
    <sortCondition ref="K8:K2760"/>
  </sortState>
  <tableColumns count="11">
    <tableColumn id="1" name="PROGRAMA" dataDxfId="49" totalsRowDxfId="48"/>
    <tableColumn id="10" name="FAMILIA" dataDxfId="47" totalsRowDxfId="46"/>
    <tableColumn id="2" name="PRODUCTO" dataDxfId="45" totalsRowDxfId="44"/>
    <tableColumn id="3" name="SUCURSAL" dataDxfId="43" totalsRowDxfId="42"/>
    <tableColumn id="4" name="ESTADO" dataDxfId="41" totalsRowDxfId="40"/>
    <tableColumn id="5" name="TIPO DE CLIENTE" dataDxfId="39" totalsRowDxfId="38"/>
    <tableColumn id="6" name="CLIENTE" dataDxfId="37" totalsRowDxfId="36"/>
    <tableColumn id="8" name="MEDICO" dataDxfId="35" totalsRowDxfId="34"/>
    <tableColumn id="7" name="STATUS DE PIEZAS" dataDxfId="33" totalsRowDxfId="32"/>
    <tableColumn id="11" name="FECHA DE VENTA" totalsRowLabel="Total General" dataDxfId="31" totalsRowDxfId="30"/>
    <tableColumn id="9" name="PZAS MES ACTUAL" totalsRowFunction="sum" dataDxfId="29" totalsRowDxfId="28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id="2" name="Tabla13" displayName="Tabla13" ref="B7:N1125" totalsRowCount="1" headerRowDxfId="27" totalsRowDxfId="26" headerRowCellStyle="Normal 2">
  <sortState ref="B8:N1124">
    <sortCondition ref="N8:N1124"/>
    <sortCondition ref="D8:D1124"/>
  </sortState>
  <tableColumns count="13">
    <tableColumn id="1" name="CANAL VENTA" dataDxfId="25" totalsRowDxfId="24" dataCellStyle="Normal 2"/>
    <tableColumn id="6" name="FAMILIA" dataDxfId="23" totalsRowDxfId="22" dataCellStyle="Normal 2"/>
    <tableColumn id="2" name="PRODUCTO" dataDxfId="21" totalsRowDxfId="20" dataCellStyle="Normal 2"/>
    <tableColumn id="3" name="PEDIDO TELEFARMACOS" dataDxfId="19" totalsRowDxfId="18" dataCellStyle="Normal 2"/>
    <tableColumn id="4" name="CVE PACIENTE" dataDxfId="17" totalsRowDxfId="16" dataCellStyle="Normal 2"/>
    <tableColumn id="7" name="CVE MEDICO" dataDxfId="15" totalsRowDxfId="14" dataCellStyle="Normal 2"/>
    <tableColumn id="8" name="MEDICO" dataDxfId="13" totalsRowDxfId="12" dataCellStyle="Normal 2"/>
    <tableColumn id="11" name="ESPECIALIDAD" dataDxfId="11" totalsRowDxfId="10" dataCellStyle="Normal 2"/>
    <tableColumn id="12" name="SUCURSAL" totalsRowLabel="Total general" dataDxfId="9" totalsRowDxfId="8" dataCellStyle="Normal 2"/>
    <tableColumn id="9" name="PROGRAMA" dataDxfId="7" totalsRowDxfId="6" dataCellStyle="Normal 2"/>
    <tableColumn id="15" name="TIPO DE VENTA" dataDxfId="5" totalsRowDxfId="4" dataCellStyle="Normal 2"/>
    <tableColumn id="13" name="PIEZAS" totalsRowFunction="sum" dataDxfId="3" totalsRowDxfId="2" dataCellStyle="Normal 2"/>
    <tableColumn id="14" name="FECHA DE PEDIDO" dataDxfId="1" totalsRowDxfId="0" dataCellStyle="Normal 2"/>
  </tableColumns>
  <tableStyleInfo name="TableStyleMedium5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rgánico">
  <a:themeElements>
    <a:clrScheme name="Violeta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Orgánico">
      <a:majorFont>
        <a:latin typeface="Garamond" panose="02020404030301010803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aramond" panose="02020404030301010803"/>
        <a:ea typeface=""/>
        <a:cs typeface=""/>
        <a:font script="Jpan" typeface="ＭＳ Ｐ明朝"/>
        <a:font script="Hang" typeface="바탕"/>
        <a:font script="Hans" typeface="方正舒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rgánico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10000"/>
              </a:schemeClr>
            </a:gs>
            <a:gs pos="100000">
              <a:schemeClr val="phClr">
                <a:tint val="82000"/>
              </a:schemeClr>
            </a:gs>
          </a:gsLst>
          <a:lin ang="5400000" scaled="0"/>
        </a:gradFill>
        <a:blipFill>
          <a:blip xmlns:r="http://schemas.openxmlformats.org/officeDocument/2006/relationships" r:embed="rId1">
            <a:duotone>
              <a:schemeClr val="phClr">
                <a:shade val="74000"/>
                <a:satMod val="130000"/>
                <a:lumMod val="90000"/>
              </a:schemeClr>
              <a:schemeClr val="phClr">
                <a:tint val="94000"/>
                <a:satMod val="120000"/>
                <a:lumMod val="104000"/>
              </a:schemeClr>
            </a:duotone>
          </a:blip>
          <a:tile tx="0" ty="0" sx="100000" sy="100000" flip="none" algn="tl"/>
        </a:blip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38100" dist="254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88000"/>
                <a:lumMod val="98000"/>
              </a:schemeClr>
            </a:gs>
          </a:gsLst>
          <a:lin ang="5400000" scaled="0"/>
        </a:gradFill>
        <a:blipFill>
          <a:blip xmlns:r="http://schemas.openxmlformats.org/officeDocument/2006/relationships" r:embed="rId2"/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rganic" id="{28CDC826-8792-45C0-861B-85EB3ADEDA33}" vid="{7DAC20F1-423D-49E2-BD0B-50532748BAD0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31"/>
  <sheetViews>
    <sheetView showGridLines="0" tabSelected="1" zoomScale="86" zoomScaleNormal="86" workbookViewId="0">
      <pane ySplit="10" topLeftCell="A11" activePane="bottomLeft" state="frozen"/>
      <selection activeCell="A10" sqref="A10"/>
      <selection pane="bottomLeft"/>
    </sheetView>
  </sheetViews>
  <sheetFormatPr defaultColWidth="11.42578125" defaultRowHeight="12.75" x14ac:dyDescent="0.2"/>
  <cols>
    <col min="1" max="1" width="1.28515625" style="5" customWidth="1"/>
    <col min="2" max="2" width="34.28515625" style="5" customWidth="1"/>
    <col min="3" max="3" width="11.7109375" style="5" customWidth="1"/>
    <col min="4" max="4" width="8" style="6" customWidth="1"/>
    <col min="5" max="5" width="6.5703125" style="5" customWidth="1"/>
    <col min="6" max="6" width="7" style="6" customWidth="1"/>
    <col min="7" max="7" width="6.5703125" style="5" customWidth="1"/>
    <col min="8" max="16384" width="11.42578125" style="5"/>
  </cols>
  <sheetData>
    <row r="3" spans="2:7" ht="15.75" x14ac:dyDescent="0.25">
      <c r="B3" s="1" t="s">
        <v>342</v>
      </c>
    </row>
    <row r="4" spans="2:7" ht="15" x14ac:dyDescent="0.25">
      <c r="B4" s="2" t="s">
        <v>0</v>
      </c>
    </row>
    <row r="5" spans="2:7" ht="14.25" x14ac:dyDescent="0.25">
      <c r="B5" s="3" t="s">
        <v>595</v>
      </c>
    </row>
    <row r="6" spans="2:7" x14ac:dyDescent="0.2">
      <c r="B6" s="7"/>
    </row>
    <row r="7" spans="2:7" x14ac:dyDescent="0.2">
      <c r="B7" s="4"/>
    </row>
    <row r="9" spans="2:7" x14ac:dyDescent="0.2">
      <c r="B9" s="10"/>
      <c r="C9" s="198" t="s">
        <v>1</v>
      </c>
      <c r="D9" s="10"/>
      <c r="F9" s="5"/>
    </row>
    <row r="10" spans="2:7" s="9" customFormat="1" ht="25.5" x14ac:dyDescent="0.2">
      <c r="B10" s="220" t="s">
        <v>2</v>
      </c>
      <c r="C10" s="223" t="s">
        <v>3</v>
      </c>
      <c r="D10" s="223" t="s">
        <v>4</v>
      </c>
      <c r="E10" s="5"/>
      <c r="F10" s="5"/>
      <c r="G10" s="5"/>
    </row>
    <row r="11" spans="2:7" x14ac:dyDescent="0.2">
      <c r="B11" s="11" t="s">
        <v>5</v>
      </c>
      <c r="C11" s="221">
        <v>89</v>
      </c>
      <c r="D11" s="222">
        <v>2.2704081632653063E-2</v>
      </c>
      <c r="F11" s="5"/>
    </row>
    <row r="12" spans="2:7" x14ac:dyDescent="0.2">
      <c r="B12" s="11" t="s">
        <v>6</v>
      </c>
      <c r="C12" s="221">
        <v>14</v>
      </c>
      <c r="D12" s="222">
        <v>3.5714285714285713E-3</v>
      </c>
      <c r="F12" s="5"/>
    </row>
    <row r="13" spans="2:7" x14ac:dyDescent="0.2">
      <c r="B13" s="11" t="s">
        <v>7</v>
      </c>
      <c r="C13" s="221">
        <v>53</v>
      </c>
      <c r="D13" s="222">
        <v>1.3520408163265307E-2</v>
      </c>
      <c r="F13" s="5"/>
    </row>
    <row r="14" spans="2:7" x14ac:dyDescent="0.2">
      <c r="B14" s="11" t="s">
        <v>8</v>
      </c>
      <c r="C14" s="221">
        <v>98</v>
      </c>
      <c r="D14" s="222">
        <v>2.5000000000000001E-2</v>
      </c>
      <c r="F14" s="5"/>
    </row>
    <row r="15" spans="2:7" x14ac:dyDescent="0.2">
      <c r="B15" s="11" t="s">
        <v>9</v>
      </c>
      <c r="C15" s="221">
        <v>77</v>
      </c>
      <c r="D15" s="222">
        <v>1.9642857142857142E-2</v>
      </c>
      <c r="F15" s="5"/>
    </row>
    <row r="16" spans="2:7" x14ac:dyDescent="0.2">
      <c r="B16" s="11" t="s">
        <v>10</v>
      </c>
      <c r="C16" s="221">
        <v>87</v>
      </c>
      <c r="D16" s="222">
        <v>2.2193877551020407E-2</v>
      </c>
      <c r="F16" s="5"/>
    </row>
    <row r="17" spans="2:6" x14ac:dyDescent="0.2">
      <c r="B17" s="11" t="s">
        <v>332</v>
      </c>
      <c r="C17" s="221">
        <v>20</v>
      </c>
      <c r="D17" s="222">
        <v>5.1020408163265302E-3</v>
      </c>
    </row>
    <row r="18" spans="2:6" x14ac:dyDescent="0.2">
      <c r="B18" s="11" t="s">
        <v>11</v>
      </c>
      <c r="C18" s="221">
        <v>47</v>
      </c>
      <c r="D18" s="222">
        <v>1.1989795918367347E-2</v>
      </c>
    </row>
    <row r="19" spans="2:6" x14ac:dyDescent="0.2">
      <c r="B19" s="11" t="s">
        <v>12</v>
      </c>
      <c r="C19" s="221">
        <v>133</v>
      </c>
      <c r="D19" s="222">
        <v>3.3928571428571426E-2</v>
      </c>
    </row>
    <row r="20" spans="2:6" x14ac:dyDescent="0.2">
      <c r="B20" s="11" t="s">
        <v>344</v>
      </c>
      <c r="C20" s="221">
        <v>159</v>
      </c>
      <c r="D20" s="222">
        <v>4.0561224489795919E-2</v>
      </c>
      <c r="E20" s="12"/>
    </row>
    <row r="21" spans="2:6" x14ac:dyDescent="0.2">
      <c r="B21" s="11" t="s">
        <v>478</v>
      </c>
      <c r="C21" s="221">
        <v>727</v>
      </c>
      <c r="D21" s="222">
        <v>0.18545918367346939</v>
      </c>
      <c r="E21" s="12"/>
    </row>
    <row r="22" spans="2:6" x14ac:dyDescent="0.2">
      <c r="B22" s="11" t="s">
        <v>350</v>
      </c>
      <c r="C22" s="221">
        <v>171</v>
      </c>
      <c r="D22" s="222">
        <v>4.3622448979591839E-2</v>
      </c>
      <c r="F22" s="5"/>
    </row>
    <row r="23" spans="2:6" x14ac:dyDescent="0.2">
      <c r="B23" s="11" t="s">
        <v>13</v>
      </c>
      <c r="C23" s="221">
        <v>1483</v>
      </c>
      <c r="D23" s="222">
        <v>0.37831632653061226</v>
      </c>
      <c r="F23" s="5"/>
    </row>
    <row r="24" spans="2:6" x14ac:dyDescent="0.2">
      <c r="B24" s="11" t="s">
        <v>330</v>
      </c>
      <c r="C24" s="221">
        <v>431</v>
      </c>
      <c r="D24" s="222">
        <v>0.10994897959183673</v>
      </c>
      <c r="F24" s="5"/>
    </row>
    <row r="25" spans="2:6" x14ac:dyDescent="0.2">
      <c r="B25" s="11" t="s">
        <v>14</v>
      </c>
      <c r="C25" s="221">
        <v>102</v>
      </c>
      <c r="D25" s="222">
        <v>2.6020408163265306E-2</v>
      </c>
      <c r="F25" s="5"/>
    </row>
    <row r="26" spans="2:6" x14ac:dyDescent="0.2">
      <c r="B26" s="11" t="s">
        <v>15</v>
      </c>
      <c r="C26" s="221">
        <v>229</v>
      </c>
      <c r="D26" s="222">
        <v>5.8418367346938775E-2</v>
      </c>
      <c r="F26" s="5"/>
    </row>
    <row r="27" spans="2:6" x14ac:dyDescent="0.2">
      <c r="B27" s="11" t="s">
        <v>16</v>
      </c>
      <c r="C27" s="221">
        <v>3920</v>
      </c>
      <c r="D27" s="222">
        <v>1</v>
      </c>
      <c r="F27" s="5"/>
    </row>
    <row r="28" spans="2:6" x14ac:dyDescent="0.2">
      <c r="D28" s="5"/>
      <c r="F28" s="5"/>
    </row>
    <row r="29" spans="2:6" x14ac:dyDescent="0.2">
      <c r="D29" s="5"/>
    </row>
    <row r="30" spans="2:6" x14ac:dyDescent="0.2">
      <c r="D30" s="5"/>
    </row>
    <row r="31" spans="2:6" x14ac:dyDescent="0.2">
      <c r="D31" s="5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D19"/>
  <sheetViews>
    <sheetView showGridLines="0" zoomScaleNormal="100" workbookViewId="0">
      <pane xSplit="2" topLeftCell="O1" activePane="topRight" state="frozen"/>
      <selection activeCell="B1" sqref="B1"/>
      <selection pane="topRight"/>
    </sheetView>
  </sheetViews>
  <sheetFormatPr defaultColWidth="11.42578125" defaultRowHeight="12" outlineLevelCol="1" x14ac:dyDescent="0.2"/>
  <cols>
    <col min="1" max="1" width="0.85546875" style="109" customWidth="1"/>
    <col min="2" max="2" width="20.7109375" style="109" customWidth="1"/>
    <col min="3" max="3" width="5.85546875" style="109" hidden="1" customWidth="1" outlineLevel="1"/>
    <col min="4" max="4" width="5.5703125" style="109" hidden="1" customWidth="1" outlineLevel="1"/>
    <col min="5" max="5" width="6.140625" style="109" hidden="1" customWidth="1" outlineLevel="1"/>
    <col min="6" max="6" width="5.5703125" style="109" hidden="1" customWidth="1" outlineLevel="1"/>
    <col min="7" max="7" width="6.42578125" style="109" hidden="1" customWidth="1" outlineLevel="1"/>
    <col min="8" max="8" width="5.42578125" style="109" hidden="1" customWidth="1" outlineLevel="1"/>
    <col min="9" max="9" width="5" style="109" hidden="1" customWidth="1" outlineLevel="1"/>
    <col min="10" max="10" width="5.85546875" style="109" hidden="1" customWidth="1" outlineLevel="1"/>
    <col min="11" max="11" width="5.7109375" style="109" hidden="1" customWidth="1" outlineLevel="1"/>
    <col min="12" max="12" width="5.42578125" style="109" hidden="1" customWidth="1" outlineLevel="1"/>
    <col min="13" max="13" width="5.85546875" style="109" hidden="1" customWidth="1" outlineLevel="1"/>
    <col min="14" max="14" width="5.28515625" style="109" hidden="1" customWidth="1" outlineLevel="1"/>
    <col min="15" max="15" width="8.42578125" style="109" customWidth="1" collapsed="1"/>
    <col min="16" max="16" width="5.85546875" style="109" hidden="1" customWidth="1" outlineLevel="1"/>
    <col min="17" max="17" width="5.5703125" style="109" hidden="1" customWidth="1" outlineLevel="1"/>
    <col min="18" max="18" width="6.140625" style="109" hidden="1" customWidth="1" outlineLevel="1"/>
    <col min="19" max="19" width="5.5703125" style="109" hidden="1" customWidth="1" outlineLevel="1"/>
    <col min="20" max="20" width="6.42578125" style="109" hidden="1" customWidth="1" outlineLevel="1"/>
    <col min="21" max="21" width="5.42578125" style="109" hidden="1" customWidth="1" outlineLevel="1"/>
    <col min="22" max="22" width="5" style="109" hidden="1" customWidth="1" outlineLevel="1"/>
    <col min="23" max="23" width="5.85546875" style="109" hidden="1" customWidth="1" outlineLevel="1"/>
    <col min="24" max="24" width="5.7109375" style="109" hidden="1" customWidth="1" outlineLevel="1"/>
    <col min="25" max="25" width="5.42578125" style="109" hidden="1" customWidth="1" outlineLevel="1"/>
    <col min="26" max="26" width="5.85546875" style="109" hidden="1" customWidth="1" outlineLevel="1"/>
    <col min="27" max="27" width="5.28515625" style="109" hidden="1" customWidth="1" outlineLevel="1"/>
    <col min="28" max="28" width="8.42578125" style="109" customWidth="1" collapsed="1"/>
    <col min="29" max="29" width="5.85546875" style="109" hidden="1" customWidth="1" outlineLevel="1"/>
    <col min="30" max="30" width="5.5703125" style="109" hidden="1" customWidth="1" outlineLevel="1"/>
    <col min="31" max="31" width="6.140625" style="109" hidden="1" customWidth="1" outlineLevel="1"/>
    <col min="32" max="32" width="5.5703125" style="109" hidden="1" customWidth="1" outlineLevel="1"/>
    <col min="33" max="33" width="6.42578125" style="109" hidden="1" customWidth="1" outlineLevel="1"/>
    <col min="34" max="34" width="5.42578125" style="109" hidden="1" customWidth="1" outlineLevel="1"/>
    <col min="35" max="35" width="5" style="109" hidden="1" customWidth="1" outlineLevel="1"/>
    <col min="36" max="36" width="5.85546875" style="109" hidden="1" customWidth="1" outlineLevel="1"/>
    <col min="37" max="37" width="5.7109375" style="109" hidden="1" customWidth="1" outlineLevel="1"/>
    <col min="38" max="38" width="5.42578125" style="109" hidden="1" customWidth="1" outlineLevel="1"/>
    <col min="39" max="39" width="5.85546875" style="109" hidden="1" customWidth="1" outlineLevel="1"/>
    <col min="40" max="40" width="5.28515625" style="109" hidden="1" customWidth="1" outlineLevel="1"/>
    <col min="41" max="41" width="8.42578125" style="109" customWidth="1" collapsed="1"/>
    <col min="42" max="42" width="5.85546875" style="109" hidden="1" customWidth="1" outlineLevel="1"/>
    <col min="43" max="43" width="5.5703125" style="109" hidden="1" customWidth="1" outlineLevel="1"/>
    <col min="44" max="44" width="6.140625" style="109" hidden="1" customWidth="1" outlineLevel="1"/>
    <col min="45" max="45" width="5.5703125" style="109" hidden="1" customWidth="1" outlineLevel="1"/>
    <col min="46" max="46" width="6.42578125" style="109" hidden="1" customWidth="1" outlineLevel="1"/>
    <col min="47" max="47" width="5.42578125" style="109" hidden="1" customWidth="1" outlineLevel="1"/>
    <col min="48" max="48" width="5" style="109" hidden="1" customWidth="1" outlineLevel="1"/>
    <col min="49" max="49" width="5.85546875" style="109" hidden="1" customWidth="1" outlineLevel="1"/>
    <col min="50" max="50" width="5.7109375" style="109" hidden="1" customWidth="1" outlineLevel="1"/>
    <col min="51" max="51" width="5.42578125" style="109" hidden="1" customWidth="1" outlineLevel="1"/>
    <col min="52" max="52" width="28.85546875" style="109" hidden="1" customWidth="1" outlineLevel="1"/>
    <col min="53" max="53" width="4.140625" style="109" hidden="1" customWidth="1" outlineLevel="1"/>
    <col min="54" max="54" width="8.42578125" style="109" bestFit="1" customWidth="1" collapsed="1"/>
    <col min="55" max="55" width="5.85546875" style="109" hidden="1" customWidth="1" outlineLevel="1"/>
    <col min="56" max="56" width="5.5703125" style="109" hidden="1" customWidth="1" outlineLevel="1"/>
    <col min="57" max="57" width="6.140625" style="109" hidden="1" customWidth="1" outlineLevel="1"/>
    <col min="58" max="58" width="5.5703125" style="109" hidden="1" customWidth="1" outlineLevel="1"/>
    <col min="59" max="59" width="6.42578125" style="109" hidden="1" customWidth="1" outlineLevel="1"/>
    <col min="60" max="60" width="5.42578125" style="109" hidden="1" customWidth="1" outlineLevel="1"/>
    <col min="61" max="61" width="5" style="109" hidden="1" customWidth="1" outlineLevel="1"/>
    <col min="62" max="62" width="5.85546875" style="109" hidden="1" customWidth="1" outlineLevel="1"/>
    <col min="63" max="63" width="5.7109375" style="109" hidden="1" customWidth="1" outlineLevel="1"/>
    <col min="64" max="64" width="5.42578125" style="109" hidden="1" customWidth="1" outlineLevel="1"/>
    <col min="65" max="65" width="5.85546875" style="109" hidden="1" customWidth="1" outlineLevel="1"/>
    <col min="66" max="66" width="5.28515625" style="109" hidden="1" customWidth="1" outlineLevel="1"/>
    <col min="67" max="67" width="8.42578125" style="109" bestFit="1" customWidth="1" collapsed="1"/>
    <col min="68" max="68" width="5.85546875" style="109" hidden="1" customWidth="1" outlineLevel="1"/>
    <col min="69" max="69" width="8.42578125" style="109" hidden="1" customWidth="1" outlineLevel="1"/>
    <col min="70" max="70" width="6.5703125" style="109" hidden="1" customWidth="1" outlineLevel="1"/>
    <col min="71" max="79" width="8.42578125" style="109" hidden="1" customWidth="1" outlineLevel="1"/>
    <col min="80" max="80" width="8.42578125" style="109" customWidth="1" collapsed="1"/>
    <col min="81" max="81" width="10.140625" style="109" hidden="1" customWidth="1"/>
    <col min="82" max="82" width="8.42578125" style="109" hidden="1" customWidth="1"/>
    <col min="83" max="83" width="6.5703125" style="109" hidden="1" customWidth="1"/>
    <col min="84" max="86" width="8.42578125" style="109" hidden="1" customWidth="1"/>
    <col min="87" max="98" width="8.42578125" style="109" customWidth="1"/>
    <col min="99" max="105" width="8.42578125" style="109" hidden="1" customWidth="1" outlineLevel="1"/>
    <col min="106" max="106" width="8.42578125" style="109" customWidth="1" collapsed="1"/>
    <col min="107" max="107" width="1.5703125" style="191" customWidth="1"/>
    <col min="108" max="108" width="11.5703125" style="109" bestFit="1" customWidth="1"/>
    <col min="109" max="16384" width="11.42578125" style="109"/>
  </cols>
  <sheetData>
    <row r="2" spans="2:108" x14ac:dyDescent="0.2">
      <c r="B2" s="108" t="s">
        <v>342</v>
      </c>
      <c r="D2" s="110"/>
      <c r="F2" s="110"/>
    </row>
    <row r="3" spans="2:108" x14ac:dyDescent="0.2">
      <c r="B3" s="108" t="s">
        <v>17</v>
      </c>
      <c r="D3" s="110"/>
      <c r="F3" s="110"/>
    </row>
    <row r="4" spans="2:108" x14ac:dyDescent="0.2">
      <c r="B4" s="108" t="str">
        <f>'Resumen General'!B5</f>
        <v>DEL 01 AL 31 DE MAYO 2018</v>
      </c>
      <c r="D4" s="110"/>
      <c r="F4" s="110"/>
    </row>
    <row r="7" spans="2:108" s="115" customFormat="1" x14ac:dyDescent="0.2">
      <c r="B7" s="111" t="s">
        <v>18</v>
      </c>
      <c r="C7" s="112">
        <v>40544</v>
      </c>
      <c r="D7" s="112">
        <v>40575</v>
      </c>
      <c r="E7" s="112">
        <v>40603</v>
      </c>
      <c r="F7" s="112">
        <v>40634</v>
      </c>
      <c r="G7" s="112">
        <v>40664</v>
      </c>
      <c r="H7" s="112">
        <v>40695</v>
      </c>
      <c r="I7" s="112">
        <v>40725</v>
      </c>
      <c r="J7" s="112">
        <v>40756</v>
      </c>
      <c r="K7" s="112">
        <v>40787</v>
      </c>
      <c r="L7" s="112">
        <v>40817</v>
      </c>
      <c r="M7" s="112">
        <v>40848</v>
      </c>
      <c r="N7" s="112">
        <v>40878</v>
      </c>
      <c r="O7" s="112" t="s">
        <v>19</v>
      </c>
      <c r="P7" s="112">
        <v>40909</v>
      </c>
      <c r="Q7" s="112">
        <v>40940</v>
      </c>
      <c r="R7" s="112">
        <v>40969</v>
      </c>
      <c r="S7" s="112">
        <v>41000</v>
      </c>
      <c r="T7" s="112">
        <v>41030</v>
      </c>
      <c r="U7" s="112">
        <v>41061</v>
      </c>
      <c r="V7" s="113">
        <v>41091</v>
      </c>
      <c r="W7" s="113">
        <v>41122</v>
      </c>
      <c r="X7" s="113">
        <v>41153</v>
      </c>
      <c r="Y7" s="113">
        <v>41183</v>
      </c>
      <c r="Z7" s="113">
        <v>41214</v>
      </c>
      <c r="AA7" s="113">
        <v>41244</v>
      </c>
      <c r="AB7" s="112" t="s">
        <v>20</v>
      </c>
      <c r="AC7" s="113">
        <v>41275</v>
      </c>
      <c r="AD7" s="113">
        <v>41306</v>
      </c>
      <c r="AE7" s="113">
        <v>41334</v>
      </c>
      <c r="AF7" s="113">
        <v>41365</v>
      </c>
      <c r="AG7" s="113">
        <v>41395</v>
      </c>
      <c r="AH7" s="113">
        <v>41426</v>
      </c>
      <c r="AI7" s="113">
        <v>41456</v>
      </c>
      <c r="AJ7" s="113">
        <v>41487</v>
      </c>
      <c r="AK7" s="113">
        <v>41518</v>
      </c>
      <c r="AL7" s="113">
        <v>41548</v>
      </c>
      <c r="AM7" s="113">
        <v>41579</v>
      </c>
      <c r="AN7" s="113">
        <v>41609</v>
      </c>
      <c r="AO7" s="112" t="s">
        <v>21</v>
      </c>
      <c r="AP7" s="113">
        <v>41640</v>
      </c>
      <c r="AQ7" s="113">
        <v>41671</v>
      </c>
      <c r="AR7" s="113">
        <v>41699</v>
      </c>
      <c r="AS7" s="113">
        <v>41730</v>
      </c>
      <c r="AT7" s="113">
        <v>41760</v>
      </c>
      <c r="AU7" s="113">
        <v>41791</v>
      </c>
      <c r="AV7" s="113">
        <v>41821</v>
      </c>
      <c r="AW7" s="113">
        <v>41852</v>
      </c>
      <c r="AX7" s="113">
        <v>41883</v>
      </c>
      <c r="AY7" s="113">
        <v>41913</v>
      </c>
      <c r="AZ7" s="113">
        <v>41944</v>
      </c>
      <c r="BA7" s="113">
        <v>41974</v>
      </c>
      <c r="BB7" s="112" t="s">
        <v>22</v>
      </c>
      <c r="BC7" s="113">
        <v>42005</v>
      </c>
      <c r="BD7" s="113">
        <v>42036</v>
      </c>
      <c r="BE7" s="113">
        <v>42064</v>
      </c>
      <c r="BF7" s="113">
        <v>42095</v>
      </c>
      <c r="BG7" s="113">
        <v>42125</v>
      </c>
      <c r="BH7" s="113">
        <v>42156</v>
      </c>
      <c r="BI7" s="113">
        <v>42186</v>
      </c>
      <c r="BJ7" s="113">
        <v>42217</v>
      </c>
      <c r="BK7" s="113">
        <v>42248</v>
      </c>
      <c r="BL7" s="113">
        <v>42278</v>
      </c>
      <c r="BM7" s="113">
        <v>42309</v>
      </c>
      <c r="BN7" s="113">
        <v>42339</v>
      </c>
      <c r="BO7" s="112" t="s">
        <v>23</v>
      </c>
      <c r="BP7" s="113">
        <v>42370</v>
      </c>
      <c r="BQ7" s="113">
        <v>42401</v>
      </c>
      <c r="BR7" s="113">
        <v>42430</v>
      </c>
      <c r="BS7" s="113">
        <v>42461</v>
      </c>
      <c r="BT7" s="113">
        <v>42491</v>
      </c>
      <c r="BU7" s="113">
        <v>42522</v>
      </c>
      <c r="BV7" s="113">
        <v>42552</v>
      </c>
      <c r="BW7" s="113">
        <v>42583</v>
      </c>
      <c r="BX7" s="113">
        <v>42614</v>
      </c>
      <c r="BY7" s="113">
        <v>42644</v>
      </c>
      <c r="BZ7" s="113">
        <v>42675</v>
      </c>
      <c r="CA7" s="113">
        <v>42705</v>
      </c>
      <c r="CB7" s="112" t="s">
        <v>304</v>
      </c>
      <c r="CC7" s="113">
        <v>42736</v>
      </c>
      <c r="CD7" s="113">
        <v>42767</v>
      </c>
      <c r="CE7" s="113">
        <v>42798</v>
      </c>
      <c r="CF7" s="113">
        <v>42829</v>
      </c>
      <c r="CG7" s="113">
        <v>42860</v>
      </c>
      <c r="CH7" s="113">
        <v>42891</v>
      </c>
      <c r="CI7" s="113">
        <v>42922</v>
      </c>
      <c r="CJ7" s="113">
        <v>42953</v>
      </c>
      <c r="CK7" s="113">
        <v>42984</v>
      </c>
      <c r="CL7" s="113">
        <v>43015</v>
      </c>
      <c r="CM7" s="113">
        <v>43046</v>
      </c>
      <c r="CN7" s="113">
        <v>43077</v>
      </c>
      <c r="CO7" s="112" t="s">
        <v>339</v>
      </c>
      <c r="CP7" s="113">
        <v>43101</v>
      </c>
      <c r="CQ7" s="113">
        <v>43132</v>
      </c>
      <c r="CR7" s="113">
        <v>43163</v>
      </c>
      <c r="CS7" s="113">
        <v>43194</v>
      </c>
      <c r="CT7" s="113">
        <v>43225</v>
      </c>
      <c r="CU7" s="113">
        <v>43256</v>
      </c>
      <c r="CV7" s="113">
        <v>43287</v>
      </c>
      <c r="CW7" s="113">
        <v>43318</v>
      </c>
      <c r="CX7" s="113">
        <v>43349</v>
      </c>
      <c r="CY7" s="113">
        <v>43380</v>
      </c>
      <c r="CZ7" s="113">
        <v>43411</v>
      </c>
      <c r="DA7" s="113">
        <v>43442</v>
      </c>
      <c r="DB7" s="112" t="s">
        <v>401</v>
      </c>
      <c r="DC7" s="190"/>
      <c r="DD7" s="114" t="s">
        <v>24</v>
      </c>
    </row>
    <row r="8" spans="2:108" x14ac:dyDescent="0.2">
      <c r="B8" s="116" t="s">
        <v>25</v>
      </c>
      <c r="C8" s="117">
        <v>0</v>
      </c>
      <c r="D8" s="117">
        <v>0</v>
      </c>
      <c r="E8" s="117">
        <v>0</v>
      </c>
      <c r="F8" s="117">
        <v>0</v>
      </c>
      <c r="G8" s="117">
        <v>0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  <c r="O8" s="120">
        <f t="shared" ref="O8:O18" si="0">+SUM(C8:N8)</f>
        <v>0</v>
      </c>
      <c r="P8" s="117">
        <v>0</v>
      </c>
      <c r="Q8" s="117">
        <v>0</v>
      </c>
      <c r="R8" s="117">
        <v>0</v>
      </c>
      <c r="S8" s="117">
        <v>0</v>
      </c>
      <c r="T8" s="117">
        <v>0</v>
      </c>
      <c r="U8" s="117">
        <v>0</v>
      </c>
      <c r="V8" s="117">
        <v>0</v>
      </c>
      <c r="W8" s="117">
        <v>0</v>
      </c>
      <c r="X8" s="117">
        <v>0</v>
      </c>
      <c r="Y8" s="117">
        <v>0</v>
      </c>
      <c r="Z8" s="117">
        <v>0</v>
      </c>
      <c r="AA8" s="117">
        <v>0</v>
      </c>
      <c r="AB8" s="120">
        <f t="shared" ref="AB8:AB18" si="1">SUM($P8:$AA8)</f>
        <v>0</v>
      </c>
      <c r="AC8" s="117">
        <v>1032</v>
      </c>
      <c r="AD8" s="117">
        <v>750</v>
      </c>
      <c r="AE8" s="117">
        <v>1087</v>
      </c>
      <c r="AF8" s="117">
        <v>1247</v>
      </c>
      <c r="AG8" s="117">
        <v>1045</v>
      </c>
      <c r="AH8" s="117">
        <v>1124</v>
      </c>
      <c r="AI8" s="117">
        <v>1454</v>
      </c>
      <c r="AJ8" s="117">
        <v>1071</v>
      </c>
      <c r="AK8" s="117">
        <v>1065</v>
      </c>
      <c r="AL8" s="117">
        <v>1264</v>
      </c>
      <c r="AM8" s="117">
        <v>824</v>
      </c>
      <c r="AN8" s="117">
        <v>721</v>
      </c>
      <c r="AO8" s="120">
        <f t="shared" ref="AO8:AO18" si="2">SUM(AC8:AN8)</f>
        <v>12684</v>
      </c>
      <c r="AP8" s="117">
        <v>729</v>
      </c>
      <c r="AQ8" s="117">
        <v>808</v>
      </c>
      <c r="AR8" s="117">
        <v>710</v>
      </c>
      <c r="AS8" s="117">
        <v>895</v>
      </c>
      <c r="AT8" s="117">
        <v>1077</v>
      </c>
      <c r="AU8" s="117">
        <v>968</v>
      </c>
      <c r="AV8" s="117">
        <v>1136</v>
      </c>
      <c r="AW8" s="117">
        <v>1003</v>
      </c>
      <c r="AX8" s="117">
        <v>692</v>
      </c>
      <c r="AY8" s="117">
        <v>903</v>
      </c>
      <c r="AZ8" s="117">
        <v>1217</v>
      </c>
      <c r="BA8" s="117">
        <v>1283</v>
      </c>
      <c r="BB8" s="120">
        <f t="shared" ref="BB8:BB18" si="3">SUM(AP8:BA8)</f>
        <v>11421</v>
      </c>
      <c r="BC8" s="117">
        <v>1023</v>
      </c>
      <c r="BD8" s="117">
        <v>874</v>
      </c>
      <c r="BE8" s="117">
        <v>1045</v>
      </c>
      <c r="BF8" s="117">
        <v>1090</v>
      </c>
      <c r="BG8" s="117">
        <v>951</v>
      </c>
      <c r="BH8" s="117">
        <v>1140</v>
      </c>
      <c r="BI8" s="117">
        <v>1199</v>
      </c>
      <c r="BJ8" s="117">
        <v>928</v>
      </c>
      <c r="BK8" s="117">
        <v>1257</v>
      </c>
      <c r="BL8" s="117">
        <v>1301</v>
      </c>
      <c r="BM8" s="117">
        <v>1098</v>
      </c>
      <c r="BN8" s="117">
        <v>1142</v>
      </c>
      <c r="BO8" s="120">
        <f t="shared" ref="BO8:BO18" si="4">SUM(BC8:BN8)</f>
        <v>13048</v>
      </c>
      <c r="BP8" s="117">
        <v>982</v>
      </c>
      <c r="BQ8" s="117">
        <v>1057</v>
      </c>
      <c r="BR8" s="117">
        <v>1063</v>
      </c>
      <c r="BS8" s="117">
        <v>738</v>
      </c>
      <c r="BT8" s="117">
        <v>665</v>
      </c>
      <c r="BU8" s="117">
        <v>1011</v>
      </c>
      <c r="BV8" s="117">
        <v>1015</v>
      </c>
      <c r="BW8" s="117">
        <v>1171</v>
      </c>
      <c r="BX8" s="117">
        <v>1104</v>
      </c>
      <c r="BY8" s="117">
        <v>1039</v>
      </c>
      <c r="BZ8" s="117">
        <v>1088</v>
      </c>
      <c r="CA8" s="117">
        <v>1075</v>
      </c>
      <c r="CB8" s="120">
        <f t="shared" ref="CB8:CB18" si="5">SUM(BP8:CA8)</f>
        <v>12008</v>
      </c>
      <c r="CC8" s="117">
        <v>975</v>
      </c>
      <c r="CD8" s="117">
        <v>696</v>
      </c>
      <c r="CE8" s="117">
        <v>850</v>
      </c>
      <c r="CF8" s="117">
        <v>648</v>
      </c>
      <c r="CG8" s="117">
        <v>1009</v>
      </c>
      <c r="CH8" s="117">
        <v>734</v>
      </c>
      <c r="CI8" s="117">
        <v>797</v>
      </c>
      <c r="CJ8" s="117">
        <v>860</v>
      </c>
      <c r="CK8" s="117">
        <v>805</v>
      </c>
      <c r="CL8" s="117">
        <v>788</v>
      </c>
      <c r="CM8" s="117">
        <v>793</v>
      </c>
      <c r="CN8" s="117">
        <v>612</v>
      </c>
      <c r="CO8" s="120">
        <f t="shared" ref="CO8:CO14" si="6">SUM(CC8:CN8)</f>
        <v>9567</v>
      </c>
      <c r="CP8" s="117">
        <v>620</v>
      </c>
      <c r="CQ8" s="117">
        <v>602</v>
      </c>
      <c r="CR8" s="117">
        <v>687</v>
      </c>
      <c r="CS8" s="117">
        <v>558</v>
      </c>
      <c r="CT8" s="117">
        <v>727</v>
      </c>
      <c r="CU8" s="117"/>
      <c r="CV8" s="117"/>
      <c r="CW8" s="117"/>
      <c r="CX8" s="117"/>
      <c r="CY8" s="117"/>
      <c r="CZ8" s="117"/>
      <c r="DA8" s="117"/>
      <c r="DB8" s="120">
        <f t="shared" ref="DB8:DB15" si="7">SUM(CP8:DA8)</f>
        <v>3194</v>
      </c>
      <c r="DC8" s="192"/>
      <c r="DD8" s="121">
        <f>SUM(O8+AB8+AO8+BB8+BO8+CB8+CO8+DB8)</f>
        <v>61922</v>
      </c>
    </row>
    <row r="9" spans="2:108" x14ac:dyDescent="0.2">
      <c r="B9" s="116" t="s">
        <v>26</v>
      </c>
      <c r="C9" s="117">
        <v>0</v>
      </c>
      <c r="D9" s="117">
        <v>0</v>
      </c>
      <c r="E9" s="117">
        <v>0</v>
      </c>
      <c r="F9" s="117">
        <v>0</v>
      </c>
      <c r="G9" s="117">
        <v>0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  <c r="O9" s="120">
        <f t="shared" si="0"/>
        <v>0</v>
      </c>
      <c r="P9" s="117">
        <v>0</v>
      </c>
      <c r="Q9" s="117">
        <v>25</v>
      </c>
      <c r="R9" s="117">
        <v>75</v>
      </c>
      <c r="S9" s="117">
        <v>80</v>
      </c>
      <c r="T9" s="117">
        <v>127</v>
      </c>
      <c r="U9" s="117">
        <v>164</v>
      </c>
      <c r="V9" s="117">
        <v>204</v>
      </c>
      <c r="W9" s="117">
        <v>211</v>
      </c>
      <c r="X9" s="117">
        <v>211</v>
      </c>
      <c r="Y9" s="117">
        <v>271</v>
      </c>
      <c r="Z9" s="117">
        <v>314</v>
      </c>
      <c r="AA9" s="117">
        <v>317</v>
      </c>
      <c r="AB9" s="120">
        <f t="shared" si="1"/>
        <v>1999</v>
      </c>
      <c r="AC9" s="117">
        <v>356</v>
      </c>
      <c r="AD9" s="117">
        <v>354</v>
      </c>
      <c r="AE9" s="117">
        <v>404</v>
      </c>
      <c r="AF9" s="117">
        <v>471</v>
      </c>
      <c r="AG9" s="117">
        <v>539</v>
      </c>
      <c r="AH9" s="117">
        <v>536</v>
      </c>
      <c r="AI9" s="117">
        <v>517</v>
      </c>
      <c r="AJ9" s="117">
        <v>531</v>
      </c>
      <c r="AK9" s="117">
        <v>576</v>
      </c>
      <c r="AL9" s="117">
        <v>632</v>
      </c>
      <c r="AM9" s="117">
        <v>690</v>
      </c>
      <c r="AN9" s="117">
        <v>691</v>
      </c>
      <c r="AO9" s="120">
        <f t="shared" si="2"/>
        <v>6297</v>
      </c>
      <c r="AP9" s="117">
        <v>834</v>
      </c>
      <c r="AQ9" s="117">
        <v>741</v>
      </c>
      <c r="AR9" s="117">
        <v>911</v>
      </c>
      <c r="AS9" s="117">
        <v>869</v>
      </c>
      <c r="AT9" s="117">
        <v>946</v>
      </c>
      <c r="AU9" s="117">
        <v>857</v>
      </c>
      <c r="AV9" s="117">
        <v>979</v>
      </c>
      <c r="AW9" s="117">
        <v>925</v>
      </c>
      <c r="AX9" s="117">
        <v>971</v>
      </c>
      <c r="AY9" s="117">
        <v>995</v>
      </c>
      <c r="AZ9" s="117">
        <v>951</v>
      </c>
      <c r="BA9" s="117">
        <v>1017</v>
      </c>
      <c r="BB9" s="120">
        <f t="shared" si="3"/>
        <v>10996</v>
      </c>
      <c r="BC9" s="117">
        <v>985</v>
      </c>
      <c r="BD9" s="117">
        <v>989</v>
      </c>
      <c r="BE9" s="117">
        <v>1186</v>
      </c>
      <c r="BF9" s="117">
        <v>1050</v>
      </c>
      <c r="BG9" s="117">
        <v>1060</v>
      </c>
      <c r="BH9" s="117">
        <v>1142</v>
      </c>
      <c r="BI9" s="117">
        <v>1186</v>
      </c>
      <c r="BJ9" s="117">
        <v>1100</v>
      </c>
      <c r="BK9" s="117">
        <v>1164</v>
      </c>
      <c r="BL9" s="117">
        <v>1315</v>
      </c>
      <c r="BM9" s="117">
        <v>1146</v>
      </c>
      <c r="BN9" s="117">
        <v>1193</v>
      </c>
      <c r="BO9" s="120">
        <f t="shared" si="4"/>
        <v>13516</v>
      </c>
      <c r="BP9" s="117">
        <v>1207</v>
      </c>
      <c r="BQ9" s="117">
        <v>1254</v>
      </c>
      <c r="BR9" s="117">
        <v>1349</v>
      </c>
      <c r="BS9" s="117">
        <v>1416</v>
      </c>
      <c r="BT9" s="117">
        <v>1369</v>
      </c>
      <c r="BU9" s="117">
        <v>1450</v>
      </c>
      <c r="BV9" s="117">
        <v>1371</v>
      </c>
      <c r="BW9" s="117">
        <v>1408</v>
      </c>
      <c r="BX9" s="117">
        <v>1270</v>
      </c>
      <c r="BY9" s="117">
        <v>1408</v>
      </c>
      <c r="BZ9" s="117">
        <v>1310</v>
      </c>
      <c r="CA9" s="117">
        <v>1337</v>
      </c>
      <c r="CB9" s="120">
        <f t="shared" si="5"/>
        <v>16149</v>
      </c>
      <c r="CC9" s="117">
        <v>1310</v>
      </c>
      <c r="CD9" s="117">
        <v>1328</v>
      </c>
      <c r="CE9" s="117">
        <v>1387</v>
      </c>
      <c r="CF9" s="117">
        <v>1153</v>
      </c>
      <c r="CG9" s="117">
        <v>1289</v>
      </c>
      <c r="CH9" s="117">
        <v>1319</v>
      </c>
      <c r="CI9" s="117">
        <v>1232</v>
      </c>
      <c r="CJ9" s="117">
        <v>1340</v>
      </c>
      <c r="CK9" s="117">
        <v>1178</v>
      </c>
      <c r="CL9" s="117">
        <v>1203</v>
      </c>
      <c r="CM9" s="117">
        <v>1296</v>
      </c>
      <c r="CN9" s="117">
        <v>1284</v>
      </c>
      <c r="CO9" s="120">
        <f t="shared" si="6"/>
        <v>15319</v>
      </c>
      <c r="CP9" s="117">
        <v>1266</v>
      </c>
      <c r="CQ9" s="117">
        <v>1148</v>
      </c>
      <c r="CR9" s="117">
        <v>1274</v>
      </c>
      <c r="CS9" s="117">
        <v>1320</v>
      </c>
      <c r="CT9" s="117">
        <v>1483</v>
      </c>
      <c r="CU9" s="117"/>
      <c r="CV9" s="117"/>
      <c r="CW9" s="117"/>
      <c r="CX9" s="117"/>
      <c r="CY9" s="117"/>
      <c r="CZ9" s="117"/>
      <c r="DA9" s="117"/>
      <c r="DB9" s="120">
        <f t="shared" si="7"/>
        <v>6491</v>
      </c>
      <c r="DC9" s="192"/>
      <c r="DD9" s="121">
        <f t="shared" ref="DD9:DD18" si="8">SUM(O9+AB9+AO9+BB9+BO9+CB9+CO9+DB9)</f>
        <v>70767</v>
      </c>
    </row>
    <row r="10" spans="2:108" x14ac:dyDescent="0.2">
      <c r="B10" s="116" t="s">
        <v>27</v>
      </c>
      <c r="C10" s="117">
        <v>0</v>
      </c>
      <c r="D10" s="117">
        <v>0</v>
      </c>
      <c r="E10" s="117">
        <v>0</v>
      </c>
      <c r="F10" s="117">
        <v>0</v>
      </c>
      <c r="G10" s="117">
        <v>0</v>
      </c>
      <c r="H10" s="117">
        <v>0</v>
      </c>
      <c r="I10" s="117">
        <v>0</v>
      </c>
      <c r="J10" s="117">
        <v>0</v>
      </c>
      <c r="K10" s="117">
        <v>28</v>
      </c>
      <c r="L10" s="117">
        <v>68</v>
      </c>
      <c r="M10" s="117">
        <v>64</v>
      </c>
      <c r="N10" s="117">
        <v>101</v>
      </c>
      <c r="O10" s="120">
        <f t="shared" si="0"/>
        <v>261</v>
      </c>
      <c r="P10" s="117">
        <v>95</v>
      </c>
      <c r="Q10" s="117">
        <v>113</v>
      </c>
      <c r="R10" s="117">
        <v>110</v>
      </c>
      <c r="S10" s="117">
        <v>139</v>
      </c>
      <c r="T10" s="117">
        <v>115</v>
      </c>
      <c r="U10" s="117">
        <v>135</v>
      </c>
      <c r="V10" s="117">
        <v>174</v>
      </c>
      <c r="W10" s="117">
        <v>220</v>
      </c>
      <c r="X10" s="117">
        <v>214</v>
      </c>
      <c r="Y10" s="117">
        <v>265</v>
      </c>
      <c r="Z10" s="117">
        <v>246</v>
      </c>
      <c r="AA10" s="117">
        <v>202</v>
      </c>
      <c r="AB10" s="120">
        <f t="shared" si="1"/>
        <v>2028</v>
      </c>
      <c r="AC10" s="117">
        <v>283</v>
      </c>
      <c r="AD10" s="117">
        <v>254</v>
      </c>
      <c r="AE10" s="117">
        <v>261</v>
      </c>
      <c r="AF10" s="117">
        <v>287</v>
      </c>
      <c r="AG10" s="117">
        <v>272</v>
      </c>
      <c r="AH10" s="117">
        <v>280</v>
      </c>
      <c r="AI10" s="117">
        <v>315</v>
      </c>
      <c r="AJ10" s="117">
        <v>354</v>
      </c>
      <c r="AK10" s="117">
        <v>299</v>
      </c>
      <c r="AL10" s="117">
        <v>450</v>
      </c>
      <c r="AM10" s="117">
        <v>346</v>
      </c>
      <c r="AN10" s="117">
        <v>317</v>
      </c>
      <c r="AO10" s="120">
        <f t="shared" si="2"/>
        <v>3718</v>
      </c>
      <c r="AP10" s="117">
        <v>379</v>
      </c>
      <c r="AQ10" s="117">
        <v>311</v>
      </c>
      <c r="AR10" s="117">
        <v>364</v>
      </c>
      <c r="AS10" s="117">
        <v>336</v>
      </c>
      <c r="AT10" s="117">
        <v>395</v>
      </c>
      <c r="AU10" s="117">
        <v>360</v>
      </c>
      <c r="AV10" s="117">
        <v>376</v>
      </c>
      <c r="AW10" s="117">
        <v>418</v>
      </c>
      <c r="AX10" s="117">
        <v>261</v>
      </c>
      <c r="AY10" s="117">
        <v>268</v>
      </c>
      <c r="AZ10" s="117">
        <v>260</v>
      </c>
      <c r="BA10" s="117">
        <v>260</v>
      </c>
      <c r="BB10" s="120">
        <f t="shared" si="3"/>
        <v>3988</v>
      </c>
      <c r="BC10" s="117">
        <v>247</v>
      </c>
      <c r="BD10" s="117">
        <v>269</v>
      </c>
      <c r="BE10" s="117">
        <v>307</v>
      </c>
      <c r="BF10" s="117">
        <v>265</v>
      </c>
      <c r="BG10" s="117">
        <v>291</v>
      </c>
      <c r="BH10" s="117">
        <v>319</v>
      </c>
      <c r="BI10" s="117">
        <v>364</v>
      </c>
      <c r="BJ10" s="117">
        <v>290</v>
      </c>
      <c r="BK10" s="117">
        <v>327</v>
      </c>
      <c r="BL10" s="117">
        <v>412</v>
      </c>
      <c r="BM10" s="117">
        <v>321</v>
      </c>
      <c r="BN10" s="117">
        <v>291</v>
      </c>
      <c r="BO10" s="120">
        <f t="shared" si="4"/>
        <v>3703</v>
      </c>
      <c r="BP10" s="117">
        <v>318</v>
      </c>
      <c r="BQ10" s="117">
        <v>312</v>
      </c>
      <c r="BR10" s="117">
        <v>348</v>
      </c>
      <c r="BS10" s="117">
        <v>342</v>
      </c>
      <c r="BT10" s="117">
        <v>334</v>
      </c>
      <c r="BU10" s="117">
        <v>373</v>
      </c>
      <c r="BV10" s="117">
        <v>399</v>
      </c>
      <c r="BW10" s="117">
        <v>397</v>
      </c>
      <c r="BX10" s="117">
        <v>343</v>
      </c>
      <c r="BY10" s="117">
        <v>365</v>
      </c>
      <c r="BZ10" s="117">
        <v>330</v>
      </c>
      <c r="CA10" s="117">
        <v>327</v>
      </c>
      <c r="CB10" s="120">
        <f t="shared" si="5"/>
        <v>4188</v>
      </c>
      <c r="CC10" s="117">
        <v>334</v>
      </c>
      <c r="CD10" s="117">
        <v>277</v>
      </c>
      <c r="CE10" s="117">
        <v>352</v>
      </c>
      <c r="CF10" s="117">
        <v>319</v>
      </c>
      <c r="CG10" s="117">
        <v>370</v>
      </c>
      <c r="CH10" s="117">
        <v>341</v>
      </c>
      <c r="CI10" s="117">
        <v>338</v>
      </c>
      <c r="CJ10" s="117">
        <v>358</v>
      </c>
      <c r="CK10" s="117">
        <v>344</v>
      </c>
      <c r="CL10" s="117">
        <v>338</v>
      </c>
      <c r="CM10" s="117">
        <v>304</v>
      </c>
      <c r="CN10" s="117">
        <v>315</v>
      </c>
      <c r="CO10" s="120">
        <f t="shared" si="6"/>
        <v>3990</v>
      </c>
      <c r="CP10" s="117">
        <v>381</v>
      </c>
      <c r="CQ10" s="117">
        <v>339</v>
      </c>
      <c r="CR10" s="117">
        <v>366</v>
      </c>
      <c r="CS10" s="117">
        <v>368</v>
      </c>
      <c r="CT10" s="117">
        <v>418</v>
      </c>
      <c r="CU10" s="117"/>
      <c r="CV10" s="117"/>
      <c r="CW10" s="117"/>
      <c r="CX10" s="117"/>
      <c r="CY10" s="117"/>
      <c r="CZ10" s="117"/>
      <c r="DA10" s="117"/>
      <c r="DB10" s="120">
        <f t="shared" si="7"/>
        <v>1872</v>
      </c>
      <c r="DC10" s="192"/>
      <c r="DD10" s="121">
        <f>SUM(O10+AB10+AO10+BB10+BO10+CB10+CO10+DB10)</f>
        <v>23748</v>
      </c>
    </row>
    <row r="11" spans="2:108" x14ac:dyDescent="0.2">
      <c r="B11" s="116" t="s">
        <v>28</v>
      </c>
      <c r="C11" s="117">
        <v>0</v>
      </c>
      <c r="D11" s="117">
        <v>6</v>
      </c>
      <c r="E11" s="117">
        <v>5</v>
      </c>
      <c r="F11" s="117">
        <v>9</v>
      </c>
      <c r="G11" s="117">
        <v>33</v>
      </c>
      <c r="H11" s="117">
        <v>44</v>
      </c>
      <c r="I11" s="117">
        <v>55</v>
      </c>
      <c r="J11" s="117">
        <v>58</v>
      </c>
      <c r="K11" s="117">
        <v>54</v>
      </c>
      <c r="L11" s="117">
        <v>83</v>
      </c>
      <c r="M11" s="117">
        <v>49</v>
      </c>
      <c r="N11" s="117">
        <v>62</v>
      </c>
      <c r="O11" s="120">
        <f t="shared" si="0"/>
        <v>458</v>
      </c>
      <c r="P11" s="117">
        <v>52</v>
      </c>
      <c r="Q11" s="117">
        <v>73</v>
      </c>
      <c r="R11" s="117">
        <v>84</v>
      </c>
      <c r="S11" s="117">
        <v>81</v>
      </c>
      <c r="T11" s="117">
        <v>102</v>
      </c>
      <c r="U11" s="117">
        <v>92</v>
      </c>
      <c r="V11" s="117">
        <v>123</v>
      </c>
      <c r="W11" s="117">
        <v>182</v>
      </c>
      <c r="X11" s="117">
        <v>161</v>
      </c>
      <c r="Y11" s="117">
        <v>136</v>
      </c>
      <c r="Z11" s="117">
        <v>162</v>
      </c>
      <c r="AA11" s="117">
        <v>144</v>
      </c>
      <c r="AB11" s="120">
        <f t="shared" si="1"/>
        <v>1392</v>
      </c>
      <c r="AC11" s="117">
        <v>167</v>
      </c>
      <c r="AD11" s="117">
        <v>149</v>
      </c>
      <c r="AE11" s="117">
        <v>146</v>
      </c>
      <c r="AF11" s="117">
        <v>172</v>
      </c>
      <c r="AG11" s="117">
        <v>221</v>
      </c>
      <c r="AH11" s="117">
        <v>169</v>
      </c>
      <c r="AI11" s="117">
        <v>190</v>
      </c>
      <c r="AJ11" s="117">
        <v>230</v>
      </c>
      <c r="AK11" s="117">
        <v>177</v>
      </c>
      <c r="AL11" s="117">
        <v>213</v>
      </c>
      <c r="AM11" s="117">
        <v>213</v>
      </c>
      <c r="AN11" s="117">
        <v>219</v>
      </c>
      <c r="AO11" s="120">
        <f t="shared" si="2"/>
        <v>2266</v>
      </c>
      <c r="AP11" s="117">
        <v>215</v>
      </c>
      <c r="AQ11" s="117">
        <v>231</v>
      </c>
      <c r="AR11" s="117">
        <v>259</v>
      </c>
      <c r="AS11" s="117">
        <v>245</v>
      </c>
      <c r="AT11" s="117">
        <v>206</v>
      </c>
      <c r="AU11" s="117">
        <v>177</v>
      </c>
      <c r="AV11" s="117">
        <v>187</v>
      </c>
      <c r="AW11" s="117">
        <v>222</v>
      </c>
      <c r="AX11" s="117">
        <v>173</v>
      </c>
      <c r="AY11" s="117">
        <v>149</v>
      </c>
      <c r="AZ11" s="117">
        <v>130</v>
      </c>
      <c r="BA11" s="117">
        <v>158</v>
      </c>
      <c r="BB11" s="120">
        <f t="shared" si="3"/>
        <v>2352</v>
      </c>
      <c r="BC11" s="117">
        <v>199</v>
      </c>
      <c r="BD11" s="117">
        <v>136</v>
      </c>
      <c r="BE11" s="117">
        <v>145</v>
      </c>
      <c r="BF11" s="117">
        <v>140</v>
      </c>
      <c r="BG11" s="117">
        <v>169</v>
      </c>
      <c r="BH11" s="117">
        <v>166</v>
      </c>
      <c r="BI11" s="117">
        <v>136</v>
      </c>
      <c r="BJ11" s="117">
        <v>125</v>
      </c>
      <c r="BK11" s="117">
        <v>176</v>
      </c>
      <c r="BL11" s="117">
        <v>183</v>
      </c>
      <c r="BM11" s="117">
        <v>154</v>
      </c>
      <c r="BN11" s="117">
        <v>183</v>
      </c>
      <c r="BO11" s="120">
        <f t="shared" si="4"/>
        <v>1912</v>
      </c>
      <c r="BP11" s="117">
        <v>162</v>
      </c>
      <c r="BQ11" s="117">
        <v>132</v>
      </c>
      <c r="BR11" s="117">
        <v>163</v>
      </c>
      <c r="BS11" s="117">
        <v>148</v>
      </c>
      <c r="BT11" s="117">
        <v>156</v>
      </c>
      <c r="BU11" s="117">
        <v>147</v>
      </c>
      <c r="BV11" s="117">
        <v>154</v>
      </c>
      <c r="BW11" s="117">
        <v>102</v>
      </c>
      <c r="BX11" s="117">
        <v>143</v>
      </c>
      <c r="BY11" s="117">
        <v>146</v>
      </c>
      <c r="BZ11" s="117">
        <v>138</v>
      </c>
      <c r="CA11" s="117">
        <v>113</v>
      </c>
      <c r="CB11" s="120">
        <f t="shared" si="5"/>
        <v>1704</v>
      </c>
      <c r="CC11" s="117">
        <v>132</v>
      </c>
      <c r="CD11" s="117">
        <v>149</v>
      </c>
      <c r="CE11" s="117">
        <v>139</v>
      </c>
      <c r="CF11" s="117">
        <v>133</v>
      </c>
      <c r="CG11" s="117">
        <v>144</v>
      </c>
      <c r="CH11" s="117">
        <v>139</v>
      </c>
      <c r="CI11" s="117">
        <v>145</v>
      </c>
      <c r="CJ11" s="117">
        <v>122</v>
      </c>
      <c r="CK11" s="117">
        <v>167</v>
      </c>
      <c r="CL11" s="117">
        <v>227</v>
      </c>
      <c r="CM11" s="117">
        <v>181</v>
      </c>
      <c r="CN11" s="117">
        <v>205</v>
      </c>
      <c r="CO11" s="120">
        <f t="shared" si="6"/>
        <v>1883</v>
      </c>
      <c r="CP11" s="117">
        <v>171</v>
      </c>
      <c r="CQ11" s="117">
        <v>184</v>
      </c>
      <c r="CR11" s="117">
        <v>182</v>
      </c>
      <c r="CS11" s="117">
        <v>177</v>
      </c>
      <c r="CT11" s="117">
        <v>171</v>
      </c>
      <c r="CU11" s="117"/>
      <c r="CV11" s="117"/>
      <c r="CW11" s="117"/>
      <c r="CX11" s="117"/>
      <c r="CY11" s="117"/>
      <c r="CZ11" s="117"/>
      <c r="DA11" s="117"/>
      <c r="DB11" s="120">
        <f>SUM(CP11:DA11)</f>
        <v>885</v>
      </c>
      <c r="DC11" s="192"/>
      <c r="DD11" s="121">
        <f t="shared" si="8"/>
        <v>12852</v>
      </c>
    </row>
    <row r="12" spans="2:108" x14ac:dyDescent="0.2">
      <c r="B12" s="116" t="s">
        <v>29</v>
      </c>
      <c r="C12" s="117">
        <v>0</v>
      </c>
      <c r="D12" s="117">
        <v>0</v>
      </c>
      <c r="E12" s="117">
        <v>0</v>
      </c>
      <c r="F12" s="117">
        <v>0</v>
      </c>
      <c r="G12" s="117">
        <v>0</v>
      </c>
      <c r="H12" s="117">
        <v>0</v>
      </c>
      <c r="I12" s="117">
        <v>0</v>
      </c>
      <c r="J12" s="117">
        <v>0</v>
      </c>
      <c r="K12" s="117">
        <v>0</v>
      </c>
      <c r="L12" s="117">
        <v>0</v>
      </c>
      <c r="M12" s="117">
        <v>0</v>
      </c>
      <c r="N12" s="117">
        <v>0</v>
      </c>
      <c r="O12" s="120">
        <f t="shared" si="0"/>
        <v>0</v>
      </c>
      <c r="P12" s="117">
        <v>0</v>
      </c>
      <c r="Q12" s="117">
        <v>0</v>
      </c>
      <c r="R12" s="117">
        <v>0</v>
      </c>
      <c r="S12" s="117">
        <v>0</v>
      </c>
      <c r="T12" s="117">
        <v>0</v>
      </c>
      <c r="U12" s="117">
        <v>0</v>
      </c>
      <c r="V12" s="117">
        <v>0</v>
      </c>
      <c r="W12" s="117">
        <v>0</v>
      </c>
      <c r="X12" s="117">
        <v>0</v>
      </c>
      <c r="Y12" s="117">
        <v>0</v>
      </c>
      <c r="Z12" s="117">
        <v>0</v>
      </c>
      <c r="AA12" s="117">
        <v>0</v>
      </c>
      <c r="AB12" s="120">
        <f t="shared" si="1"/>
        <v>0</v>
      </c>
      <c r="AC12" s="117">
        <v>215</v>
      </c>
      <c r="AD12" s="117">
        <v>155</v>
      </c>
      <c r="AE12" s="117">
        <v>193</v>
      </c>
      <c r="AF12" s="117">
        <v>253</v>
      </c>
      <c r="AG12" s="117">
        <v>228</v>
      </c>
      <c r="AH12" s="117">
        <v>228</v>
      </c>
      <c r="AI12" s="117">
        <v>246</v>
      </c>
      <c r="AJ12" s="117">
        <v>334</v>
      </c>
      <c r="AK12" s="117">
        <v>336</v>
      </c>
      <c r="AL12" s="117">
        <v>292</v>
      </c>
      <c r="AM12" s="117">
        <v>339</v>
      </c>
      <c r="AN12" s="117">
        <v>267</v>
      </c>
      <c r="AO12" s="120">
        <f t="shared" si="2"/>
        <v>3086</v>
      </c>
      <c r="AP12" s="117">
        <v>300</v>
      </c>
      <c r="AQ12" s="117">
        <v>215</v>
      </c>
      <c r="AR12" s="117">
        <v>302</v>
      </c>
      <c r="AS12" s="117">
        <v>319</v>
      </c>
      <c r="AT12" s="117">
        <v>284</v>
      </c>
      <c r="AU12" s="117">
        <v>260</v>
      </c>
      <c r="AV12" s="117">
        <v>337</v>
      </c>
      <c r="AW12" s="117">
        <v>285</v>
      </c>
      <c r="AX12" s="117">
        <v>210</v>
      </c>
      <c r="AY12" s="117">
        <v>275</v>
      </c>
      <c r="AZ12" s="117">
        <v>228</v>
      </c>
      <c r="BA12" s="117">
        <v>300</v>
      </c>
      <c r="BB12" s="120">
        <f t="shared" si="3"/>
        <v>3315</v>
      </c>
      <c r="BC12" s="117">
        <v>267</v>
      </c>
      <c r="BD12" s="117">
        <v>214</v>
      </c>
      <c r="BE12" s="117">
        <v>256</v>
      </c>
      <c r="BF12" s="117">
        <v>235</v>
      </c>
      <c r="BG12" s="117">
        <v>264</v>
      </c>
      <c r="BH12" s="117">
        <v>251</v>
      </c>
      <c r="BI12" s="117">
        <v>272</v>
      </c>
      <c r="BJ12" s="117">
        <v>236</v>
      </c>
      <c r="BK12" s="117">
        <v>313</v>
      </c>
      <c r="BL12" s="117">
        <v>245</v>
      </c>
      <c r="BM12" s="117">
        <v>224</v>
      </c>
      <c r="BN12" s="117">
        <v>265</v>
      </c>
      <c r="BO12" s="120">
        <f t="shared" si="4"/>
        <v>3042</v>
      </c>
      <c r="BP12" s="117">
        <v>172</v>
      </c>
      <c r="BQ12" s="117">
        <v>167</v>
      </c>
      <c r="BR12" s="117">
        <v>195</v>
      </c>
      <c r="BS12" s="117">
        <v>129</v>
      </c>
      <c r="BT12" s="117">
        <v>136</v>
      </c>
      <c r="BU12" s="117">
        <v>167</v>
      </c>
      <c r="BV12" s="117">
        <v>232</v>
      </c>
      <c r="BW12" s="117">
        <v>183</v>
      </c>
      <c r="BX12" s="117">
        <v>244</v>
      </c>
      <c r="BY12" s="117">
        <v>213</v>
      </c>
      <c r="BZ12" s="117">
        <v>225</v>
      </c>
      <c r="CA12" s="117">
        <v>206</v>
      </c>
      <c r="CB12" s="120">
        <f t="shared" si="5"/>
        <v>2269</v>
      </c>
      <c r="CC12" s="117">
        <v>237</v>
      </c>
      <c r="CD12" s="117">
        <v>145</v>
      </c>
      <c r="CE12" s="117">
        <v>221</v>
      </c>
      <c r="CF12" s="117">
        <v>144</v>
      </c>
      <c r="CG12" s="117">
        <v>152</v>
      </c>
      <c r="CH12" s="117">
        <v>139</v>
      </c>
      <c r="CI12" s="117">
        <v>126</v>
      </c>
      <c r="CJ12" s="117">
        <v>163</v>
      </c>
      <c r="CK12" s="117">
        <v>177</v>
      </c>
      <c r="CL12" s="117">
        <v>182</v>
      </c>
      <c r="CM12" s="117">
        <v>137</v>
      </c>
      <c r="CN12" s="117">
        <v>175</v>
      </c>
      <c r="CO12" s="120">
        <f t="shared" si="6"/>
        <v>1998</v>
      </c>
      <c r="CP12" s="117">
        <v>167</v>
      </c>
      <c r="CQ12" s="117">
        <v>130</v>
      </c>
      <c r="CR12" s="117">
        <v>144</v>
      </c>
      <c r="CS12" s="117">
        <v>139</v>
      </c>
      <c r="CT12" s="117">
        <v>159</v>
      </c>
      <c r="CU12" s="117"/>
      <c r="CV12" s="117"/>
      <c r="CW12" s="117"/>
      <c r="CX12" s="117"/>
      <c r="CY12" s="117"/>
      <c r="CZ12" s="117"/>
      <c r="DA12" s="117"/>
      <c r="DB12" s="120">
        <f t="shared" si="7"/>
        <v>739</v>
      </c>
      <c r="DC12" s="192"/>
      <c r="DD12" s="121">
        <f t="shared" si="8"/>
        <v>14449</v>
      </c>
    </row>
    <row r="13" spans="2:108" x14ac:dyDescent="0.2">
      <c r="B13" s="116" t="s">
        <v>30</v>
      </c>
      <c r="C13" s="117">
        <v>9</v>
      </c>
      <c r="D13" s="117">
        <v>44</v>
      </c>
      <c r="E13" s="117">
        <v>62</v>
      </c>
      <c r="F13" s="117">
        <v>40</v>
      </c>
      <c r="G13" s="117">
        <v>48</v>
      </c>
      <c r="H13" s="117">
        <v>59</v>
      </c>
      <c r="I13" s="117">
        <v>64</v>
      </c>
      <c r="J13" s="117">
        <v>63</v>
      </c>
      <c r="K13" s="117">
        <v>88</v>
      </c>
      <c r="L13" s="117">
        <v>111</v>
      </c>
      <c r="M13" s="117">
        <v>103</v>
      </c>
      <c r="N13" s="117">
        <v>98</v>
      </c>
      <c r="O13" s="120">
        <f t="shared" si="0"/>
        <v>789</v>
      </c>
      <c r="P13" s="117">
        <v>106</v>
      </c>
      <c r="Q13" s="117">
        <v>111</v>
      </c>
      <c r="R13" s="117">
        <v>97</v>
      </c>
      <c r="S13" s="117">
        <v>107</v>
      </c>
      <c r="T13" s="117">
        <v>101</v>
      </c>
      <c r="U13" s="117">
        <v>95</v>
      </c>
      <c r="V13" s="117">
        <v>120</v>
      </c>
      <c r="W13" s="117">
        <v>140</v>
      </c>
      <c r="X13" s="117">
        <v>100</v>
      </c>
      <c r="Y13" s="117">
        <v>145</v>
      </c>
      <c r="Z13" s="117">
        <v>146</v>
      </c>
      <c r="AA13" s="117">
        <v>159</v>
      </c>
      <c r="AB13" s="120">
        <f t="shared" si="1"/>
        <v>1427</v>
      </c>
      <c r="AC13" s="117">
        <v>143</v>
      </c>
      <c r="AD13" s="117">
        <v>143</v>
      </c>
      <c r="AE13" s="117">
        <v>189</v>
      </c>
      <c r="AF13" s="117">
        <v>168</v>
      </c>
      <c r="AG13" s="117">
        <v>188</v>
      </c>
      <c r="AH13" s="117">
        <v>158</v>
      </c>
      <c r="AI13" s="117">
        <v>157</v>
      </c>
      <c r="AJ13" s="117">
        <v>174</v>
      </c>
      <c r="AK13" s="117">
        <v>157</v>
      </c>
      <c r="AL13" s="117">
        <v>191</v>
      </c>
      <c r="AM13" s="117">
        <v>178</v>
      </c>
      <c r="AN13" s="117">
        <v>170</v>
      </c>
      <c r="AO13" s="120">
        <f t="shared" si="2"/>
        <v>2016</v>
      </c>
      <c r="AP13" s="117">
        <v>176</v>
      </c>
      <c r="AQ13" s="117">
        <v>263</v>
      </c>
      <c r="AR13" s="117">
        <v>194</v>
      </c>
      <c r="AS13" s="117">
        <v>188</v>
      </c>
      <c r="AT13" s="117">
        <v>209</v>
      </c>
      <c r="AU13" s="117">
        <v>170</v>
      </c>
      <c r="AV13" s="117">
        <v>157</v>
      </c>
      <c r="AW13" s="117">
        <v>151</v>
      </c>
      <c r="AX13" s="117">
        <v>142</v>
      </c>
      <c r="AY13" s="117">
        <v>142</v>
      </c>
      <c r="AZ13" s="117">
        <v>136</v>
      </c>
      <c r="BA13" s="117">
        <v>169</v>
      </c>
      <c r="BB13" s="120">
        <f t="shared" si="3"/>
        <v>2097</v>
      </c>
      <c r="BC13" s="117">
        <v>112</v>
      </c>
      <c r="BD13" s="117">
        <v>101</v>
      </c>
      <c r="BE13" s="117">
        <v>135</v>
      </c>
      <c r="BF13" s="117">
        <v>123</v>
      </c>
      <c r="BG13" s="117">
        <v>149</v>
      </c>
      <c r="BH13" s="117">
        <v>170</v>
      </c>
      <c r="BI13" s="117">
        <v>199</v>
      </c>
      <c r="BJ13" s="117">
        <v>134</v>
      </c>
      <c r="BK13" s="117">
        <v>183</v>
      </c>
      <c r="BL13" s="117">
        <v>162</v>
      </c>
      <c r="BM13" s="117">
        <v>177</v>
      </c>
      <c r="BN13" s="117">
        <v>144</v>
      </c>
      <c r="BO13" s="120">
        <f t="shared" si="4"/>
        <v>1789</v>
      </c>
      <c r="BP13" s="117">
        <v>142</v>
      </c>
      <c r="BQ13" s="117">
        <v>137</v>
      </c>
      <c r="BR13" s="117">
        <v>168</v>
      </c>
      <c r="BS13" s="117">
        <v>133</v>
      </c>
      <c r="BT13" s="117">
        <v>168</v>
      </c>
      <c r="BU13" s="117">
        <v>150</v>
      </c>
      <c r="BV13" s="117">
        <v>127</v>
      </c>
      <c r="BW13" s="117">
        <v>151</v>
      </c>
      <c r="BX13" s="117">
        <v>141</v>
      </c>
      <c r="BY13" s="117">
        <v>129</v>
      </c>
      <c r="BZ13" s="117">
        <v>135</v>
      </c>
      <c r="CA13" s="117">
        <v>152</v>
      </c>
      <c r="CB13" s="120">
        <f t="shared" si="5"/>
        <v>1733</v>
      </c>
      <c r="CC13" s="117">
        <v>129</v>
      </c>
      <c r="CD13" s="117">
        <v>137</v>
      </c>
      <c r="CE13" s="117">
        <v>150</v>
      </c>
      <c r="CF13" s="117">
        <v>144</v>
      </c>
      <c r="CG13" s="117">
        <v>132</v>
      </c>
      <c r="CH13" s="117">
        <v>145</v>
      </c>
      <c r="CI13" s="117">
        <v>158</v>
      </c>
      <c r="CJ13" s="117">
        <v>132</v>
      </c>
      <c r="CK13" s="117">
        <v>136</v>
      </c>
      <c r="CL13" s="117">
        <v>155</v>
      </c>
      <c r="CM13" s="117">
        <v>121</v>
      </c>
      <c r="CN13" s="117">
        <v>119</v>
      </c>
      <c r="CO13" s="120">
        <f t="shared" si="6"/>
        <v>1658</v>
      </c>
      <c r="CP13" s="117">
        <v>127</v>
      </c>
      <c r="CQ13" s="117">
        <v>148</v>
      </c>
      <c r="CR13" s="117">
        <v>133</v>
      </c>
      <c r="CS13" s="117">
        <v>151</v>
      </c>
      <c r="CT13" s="117">
        <v>133</v>
      </c>
      <c r="CU13" s="117"/>
      <c r="CV13" s="117"/>
      <c r="CW13" s="117"/>
      <c r="CX13" s="117"/>
      <c r="CY13" s="117"/>
      <c r="CZ13" s="117"/>
      <c r="DA13" s="117"/>
      <c r="DB13" s="120">
        <f>SUM(CP13:DA13)</f>
        <v>692</v>
      </c>
      <c r="DC13" s="192"/>
      <c r="DD13" s="121">
        <f>SUM(O13+AB13+AO13+BB13+BO13+CB13+CO13+DB13)</f>
        <v>12201</v>
      </c>
    </row>
    <row r="14" spans="2:108" x14ac:dyDescent="0.2">
      <c r="B14" s="116" t="s">
        <v>31</v>
      </c>
      <c r="C14" s="117">
        <v>0</v>
      </c>
      <c r="D14" s="117">
        <v>0</v>
      </c>
      <c r="E14" s="117">
        <v>0</v>
      </c>
      <c r="F14" s="117">
        <v>0</v>
      </c>
      <c r="G14" s="117">
        <v>0</v>
      </c>
      <c r="H14" s="117">
        <v>0</v>
      </c>
      <c r="I14" s="117">
        <v>0</v>
      </c>
      <c r="J14" s="117">
        <v>0</v>
      </c>
      <c r="K14" s="117">
        <v>0</v>
      </c>
      <c r="L14" s="117">
        <v>0</v>
      </c>
      <c r="M14" s="117">
        <v>0</v>
      </c>
      <c r="N14" s="117">
        <v>0</v>
      </c>
      <c r="O14" s="120">
        <f t="shared" si="0"/>
        <v>0</v>
      </c>
      <c r="P14" s="117">
        <v>0</v>
      </c>
      <c r="Q14" s="117">
        <v>0</v>
      </c>
      <c r="R14" s="117">
        <v>0</v>
      </c>
      <c r="S14" s="117">
        <v>0</v>
      </c>
      <c r="T14" s="117">
        <v>0</v>
      </c>
      <c r="U14" s="117">
        <v>0</v>
      </c>
      <c r="V14" s="117">
        <v>0</v>
      </c>
      <c r="W14" s="117">
        <v>23</v>
      </c>
      <c r="X14" s="117">
        <v>58</v>
      </c>
      <c r="Y14" s="117">
        <v>102</v>
      </c>
      <c r="Z14" s="117">
        <v>92</v>
      </c>
      <c r="AA14" s="117">
        <v>88</v>
      </c>
      <c r="AB14" s="120">
        <f t="shared" si="1"/>
        <v>363</v>
      </c>
      <c r="AC14" s="117">
        <v>124</v>
      </c>
      <c r="AD14" s="117">
        <v>118</v>
      </c>
      <c r="AE14" s="117">
        <v>147</v>
      </c>
      <c r="AF14" s="117">
        <v>160</v>
      </c>
      <c r="AG14" s="117">
        <v>152</v>
      </c>
      <c r="AH14" s="117">
        <v>171</v>
      </c>
      <c r="AI14" s="117">
        <v>183</v>
      </c>
      <c r="AJ14" s="117">
        <v>209</v>
      </c>
      <c r="AK14" s="117">
        <v>165</v>
      </c>
      <c r="AL14" s="117">
        <v>220</v>
      </c>
      <c r="AM14" s="117">
        <v>236</v>
      </c>
      <c r="AN14" s="117">
        <v>200</v>
      </c>
      <c r="AO14" s="120">
        <f t="shared" si="2"/>
        <v>2085</v>
      </c>
      <c r="AP14" s="117">
        <v>222</v>
      </c>
      <c r="AQ14" s="117">
        <v>213</v>
      </c>
      <c r="AR14" s="117">
        <v>235</v>
      </c>
      <c r="AS14" s="117">
        <v>234</v>
      </c>
      <c r="AT14" s="117">
        <v>252</v>
      </c>
      <c r="AU14" s="117">
        <v>215</v>
      </c>
      <c r="AV14" s="117">
        <v>260</v>
      </c>
      <c r="AW14" s="117">
        <v>225</v>
      </c>
      <c r="AX14" s="117">
        <v>203</v>
      </c>
      <c r="AY14" s="117">
        <v>203</v>
      </c>
      <c r="AZ14" s="117">
        <v>190</v>
      </c>
      <c r="BA14" s="117">
        <v>212</v>
      </c>
      <c r="BB14" s="120">
        <f t="shared" si="3"/>
        <v>2664</v>
      </c>
      <c r="BC14" s="117">
        <v>202</v>
      </c>
      <c r="BD14" s="117">
        <v>216</v>
      </c>
      <c r="BE14" s="117">
        <v>246</v>
      </c>
      <c r="BF14" s="117">
        <v>213</v>
      </c>
      <c r="BG14" s="117">
        <v>219</v>
      </c>
      <c r="BH14" s="117">
        <v>214</v>
      </c>
      <c r="BI14" s="117">
        <v>228</v>
      </c>
      <c r="BJ14" s="117">
        <v>247</v>
      </c>
      <c r="BK14" s="117">
        <v>258</v>
      </c>
      <c r="BL14" s="117">
        <v>247</v>
      </c>
      <c r="BM14" s="117">
        <v>216</v>
      </c>
      <c r="BN14" s="117">
        <v>219</v>
      </c>
      <c r="BO14" s="120">
        <f t="shared" si="4"/>
        <v>2725</v>
      </c>
      <c r="BP14" s="117">
        <v>234</v>
      </c>
      <c r="BQ14" s="117">
        <v>198</v>
      </c>
      <c r="BR14" s="117">
        <v>219</v>
      </c>
      <c r="BS14" s="117">
        <v>222</v>
      </c>
      <c r="BT14" s="117">
        <v>239</v>
      </c>
      <c r="BU14" s="117">
        <v>230</v>
      </c>
      <c r="BV14" s="117">
        <v>219</v>
      </c>
      <c r="BW14" s="117">
        <v>245</v>
      </c>
      <c r="BX14" s="117">
        <v>235</v>
      </c>
      <c r="BY14" s="117">
        <v>246</v>
      </c>
      <c r="BZ14" s="117">
        <v>199</v>
      </c>
      <c r="CA14" s="117">
        <v>195</v>
      </c>
      <c r="CB14" s="120">
        <f>SUM(BP14:CA14)</f>
        <v>2681</v>
      </c>
      <c r="CC14" s="117">
        <v>234</v>
      </c>
      <c r="CD14" s="117">
        <v>197</v>
      </c>
      <c r="CE14" s="117">
        <v>211</v>
      </c>
      <c r="CF14" s="117">
        <v>195</v>
      </c>
      <c r="CG14" s="117">
        <v>226</v>
      </c>
      <c r="CH14" s="117">
        <v>184</v>
      </c>
      <c r="CI14" s="117">
        <v>205</v>
      </c>
      <c r="CJ14" s="117">
        <v>199</v>
      </c>
      <c r="CK14" s="117">
        <v>182</v>
      </c>
      <c r="CL14" s="117">
        <v>218</v>
      </c>
      <c r="CM14" s="117">
        <v>207</v>
      </c>
      <c r="CN14" s="117">
        <v>202</v>
      </c>
      <c r="CO14" s="120">
        <f t="shared" si="6"/>
        <v>2460</v>
      </c>
      <c r="CP14" s="117">
        <v>212</v>
      </c>
      <c r="CQ14" s="117">
        <v>221</v>
      </c>
      <c r="CR14" s="117">
        <v>210</v>
      </c>
      <c r="CS14" s="117">
        <v>220</v>
      </c>
      <c r="CT14" s="117">
        <v>229</v>
      </c>
      <c r="CU14" s="117"/>
      <c r="CV14" s="117"/>
      <c r="CW14" s="117"/>
      <c r="CX14" s="117"/>
      <c r="CY14" s="117"/>
      <c r="CZ14" s="117"/>
      <c r="DA14" s="117"/>
      <c r="DB14" s="120">
        <f t="shared" si="7"/>
        <v>1092</v>
      </c>
      <c r="DC14" s="192"/>
      <c r="DD14" s="121">
        <f>SUM(O14+AB14+AO14+BB14+BO14+CB14+CO14+DB14)</f>
        <v>14070</v>
      </c>
    </row>
    <row r="15" spans="2:108" x14ac:dyDescent="0.2">
      <c r="B15" s="116" t="s">
        <v>32</v>
      </c>
      <c r="C15" s="117">
        <v>0</v>
      </c>
      <c r="D15" s="117">
        <v>0</v>
      </c>
      <c r="E15" s="117">
        <v>0</v>
      </c>
      <c r="F15" s="117">
        <v>0</v>
      </c>
      <c r="G15" s="117">
        <v>0</v>
      </c>
      <c r="H15" s="117">
        <v>0</v>
      </c>
      <c r="I15" s="117">
        <v>0</v>
      </c>
      <c r="J15" s="117">
        <v>0</v>
      </c>
      <c r="K15" s="117">
        <v>24</v>
      </c>
      <c r="L15" s="117">
        <v>61</v>
      </c>
      <c r="M15" s="117">
        <v>89</v>
      </c>
      <c r="N15" s="117">
        <v>57</v>
      </c>
      <c r="O15" s="120">
        <f t="shared" si="0"/>
        <v>231</v>
      </c>
      <c r="P15" s="117">
        <v>62</v>
      </c>
      <c r="Q15" s="117">
        <v>81</v>
      </c>
      <c r="R15" s="117">
        <v>58</v>
      </c>
      <c r="S15" s="117">
        <v>72</v>
      </c>
      <c r="T15" s="117">
        <v>72</v>
      </c>
      <c r="U15" s="117">
        <v>89</v>
      </c>
      <c r="V15" s="117">
        <v>129</v>
      </c>
      <c r="W15" s="117">
        <v>155</v>
      </c>
      <c r="X15" s="117">
        <v>73</v>
      </c>
      <c r="Y15" s="117">
        <v>63</v>
      </c>
      <c r="Z15" s="117">
        <v>117</v>
      </c>
      <c r="AA15" s="117">
        <v>110</v>
      </c>
      <c r="AB15" s="120">
        <f t="shared" si="1"/>
        <v>1081</v>
      </c>
      <c r="AC15" s="117">
        <v>100</v>
      </c>
      <c r="AD15" s="117">
        <v>86</v>
      </c>
      <c r="AE15" s="117">
        <v>81</v>
      </c>
      <c r="AF15" s="117">
        <v>90</v>
      </c>
      <c r="AG15" s="117">
        <v>92</v>
      </c>
      <c r="AH15" s="117">
        <v>118</v>
      </c>
      <c r="AI15" s="117">
        <v>155</v>
      </c>
      <c r="AJ15" s="117">
        <v>152</v>
      </c>
      <c r="AK15" s="117">
        <v>160</v>
      </c>
      <c r="AL15" s="117">
        <v>136</v>
      </c>
      <c r="AM15" s="117">
        <v>243</v>
      </c>
      <c r="AN15" s="117">
        <v>125</v>
      </c>
      <c r="AO15" s="120">
        <f t="shared" si="2"/>
        <v>1538</v>
      </c>
      <c r="AP15" s="117">
        <v>224</v>
      </c>
      <c r="AQ15" s="117">
        <v>159</v>
      </c>
      <c r="AR15" s="117">
        <v>171</v>
      </c>
      <c r="AS15" s="117">
        <v>204</v>
      </c>
      <c r="AT15" s="117">
        <v>170</v>
      </c>
      <c r="AU15" s="117">
        <v>156</v>
      </c>
      <c r="AV15" s="117">
        <v>235</v>
      </c>
      <c r="AW15" s="117">
        <v>125</v>
      </c>
      <c r="AX15" s="117">
        <v>78</v>
      </c>
      <c r="AY15" s="117">
        <v>77</v>
      </c>
      <c r="AZ15" s="117">
        <v>82</v>
      </c>
      <c r="BA15" s="117">
        <v>153</v>
      </c>
      <c r="BB15" s="120">
        <f t="shared" si="3"/>
        <v>1834</v>
      </c>
      <c r="BC15" s="117">
        <v>130</v>
      </c>
      <c r="BD15" s="117">
        <v>156</v>
      </c>
      <c r="BE15" s="117">
        <v>87</v>
      </c>
      <c r="BF15" s="117">
        <v>161</v>
      </c>
      <c r="BG15" s="117">
        <v>80</v>
      </c>
      <c r="BH15" s="117">
        <v>103</v>
      </c>
      <c r="BI15" s="117">
        <v>142</v>
      </c>
      <c r="BJ15" s="117">
        <v>87</v>
      </c>
      <c r="BK15" s="117">
        <v>156</v>
      </c>
      <c r="BL15" s="117">
        <v>201</v>
      </c>
      <c r="BM15" s="117">
        <v>148</v>
      </c>
      <c r="BN15" s="117">
        <v>104</v>
      </c>
      <c r="BO15" s="120">
        <f t="shared" si="4"/>
        <v>1555</v>
      </c>
      <c r="BP15" s="117">
        <v>90</v>
      </c>
      <c r="BQ15" s="117">
        <v>93</v>
      </c>
      <c r="BR15" s="117">
        <v>70</v>
      </c>
      <c r="BS15" s="117">
        <v>54</v>
      </c>
      <c r="BT15" s="117">
        <v>57</v>
      </c>
      <c r="BU15" s="117">
        <v>66</v>
      </c>
      <c r="BV15" s="117">
        <v>59</v>
      </c>
      <c r="BW15" s="117">
        <v>39</v>
      </c>
      <c r="BX15" s="117">
        <v>36</v>
      </c>
      <c r="BY15" s="117">
        <v>40</v>
      </c>
      <c r="BZ15" s="117">
        <v>75</v>
      </c>
      <c r="CA15" s="117">
        <v>63</v>
      </c>
      <c r="CB15" s="120">
        <f t="shared" si="5"/>
        <v>742</v>
      </c>
      <c r="CC15" s="117">
        <v>54</v>
      </c>
      <c r="CD15" s="117">
        <v>92</v>
      </c>
      <c r="CE15" s="117">
        <v>60</v>
      </c>
      <c r="CF15" s="117">
        <v>67</v>
      </c>
      <c r="CG15" s="117">
        <v>70</v>
      </c>
      <c r="CH15" s="117">
        <v>76</v>
      </c>
      <c r="CI15" s="117">
        <v>67</v>
      </c>
      <c r="CJ15" s="117">
        <v>44</v>
      </c>
      <c r="CK15" s="117">
        <v>54</v>
      </c>
      <c r="CL15" s="117">
        <v>47</v>
      </c>
      <c r="CM15" s="117">
        <v>68</v>
      </c>
      <c r="CN15" s="117">
        <v>46</v>
      </c>
      <c r="CO15" s="120">
        <f t="shared" ref="CO15:CO18" si="9">SUM(CC15:CN15)</f>
        <v>745</v>
      </c>
      <c r="CP15" s="117">
        <v>54</v>
      </c>
      <c r="CQ15" s="117">
        <v>50</v>
      </c>
      <c r="CR15" s="117">
        <v>68</v>
      </c>
      <c r="CS15" s="117">
        <v>77</v>
      </c>
      <c r="CT15" s="117">
        <v>102</v>
      </c>
      <c r="CU15" s="117"/>
      <c r="CV15" s="117"/>
      <c r="CW15" s="117"/>
      <c r="CX15" s="117"/>
      <c r="CY15" s="117"/>
      <c r="CZ15" s="117"/>
      <c r="DA15" s="117"/>
      <c r="DB15" s="120">
        <f t="shared" si="7"/>
        <v>351</v>
      </c>
      <c r="DC15" s="192"/>
      <c r="DD15" s="121">
        <f t="shared" si="8"/>
        <v>8077</v>
      </c>
    </row>
    <row r="16" spans="2:108" x14ac:dyDescent="0.2">
      <c r="B16" s="116" t="s">
        <v>329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  <c r="O16" s="120">
        <f t="shared" ref="O16" si="10">+SUM(C16:N16)</f>
        <v>0</v>
      </c>
      <c r="P16" s="117">
        <v>0</v>
      </c>
      <c r="Q16" s="117">
        <v>0</v>
      </c>
      <c r="R16" s="117">
        <v>0</v>
      </c>
      <c r="S16" s="117">
        <v>0</v>
      </c>
      <c r="T16" s="117">
        <v>0</v>
      </c>
      <c r="U16" s="117">
        <v>0</v>
      </c>
      <c r="V16" s="117">
        <v>0</v>
      </c>
      <c r="W16" s="117">
        <v>0</v>
      </c>
      <c r="X16" s="117">
        <v>0</v>
      </c>
      <c r="Y16" s="117">
        <v>0</v>
      </c>
      <c r="Z16" s="117">
        <v>0</v>
      </c>
      <c r="AA16" s="117">
        <v>0</v>
      </c>
      <c r="AB16" s="120">
        <f t="shared" si="1"/>
        <v>0</v>
      </c>
      <c r="AC16" s="117">
        <v>0</v>
      </c>
      <c r="AD16" s="117">
        <v>0</v>
      </c>
      <c r="AE16" s="117">
        <v>0</v>
      </c>
      <c r="AF16" s="117">
        <v>0</v>
      </c>
      <c r="AG16" s="117">
        <v>0</v>
      </c>
      <c r="AH16" s="117">
        <v>0</v>
      </c>
      <c r="AI16" s="117">
        <v>0</v>
      </c>
      <c r="AJ16" s="117">
        <v>0</v>
      </c>
      <c r="AK16" s="117">
        <v>0</v>
      </c>
      <c r="AL16" s="117">
        <v>0</v>
      </c>
      <c r="AM16" s="117">
        <v>0</v>
      </c>
      <c r="AN16" s="117">
        <v>0</v>
      </c>
      <c r="AO16" s="120">
        <f t="shared" ref="AO16" si="11">SUM(AC16:AN16)</f>
        <v>0</v>
      </c>
      <c r="AP16" s="117">
        <v>0</v>
      </c>
      <c r="AQ16" s="117">
        <v>0</v>
      </c>
      <c r="AR16" s="117">
        <v>0</v>
      </c>
      <c r="AS16" s="117">
        <v>0</v>
      </c>
      <c r="AT16" s="117">
        <v>0</v>
      </c>
      <c r="AU16" s="117">
        <v>0</v>
      </c>
      <c r="AV16" s="117">
        <v>0</v>
      </c>
      <c r="AW16" s="117">
        <v>0</v>
      </c>
      <c r="AX16" s="117">
        <v>0</v>
      </c>
      <c r="AY16" s="117">
        <v>0</v>
      </c>
      <c r="AZ16" s="117">
        <v>0</v>
      </c>
      <c r="BA16" s="117">
        <v>0</v>
      </c>
      <c r="BB16" s="120">
        <f t="shared" ref="BB16" si="12">SUM(AP16:BA16)</f>
        <v>0</v>
      </c>
      <c r="BC16" s="117">
        <v>0</v>
      </c>
      <c r="BD16" s="117">
        <v>0</v>
      </c>
      <c r="BE16" s="117">
        <v>0</v>
      </c>
      <c r="BF16" s="117">
        <v>0</v>
      </c>
      <c r="BG16" s="117">
        <v>0</v>
      </c>
      <c r="BH16" s="117">
        <v>0</v>
      </c>
      <c r="BI16" s="117">
        <v>0</v>
      </c>
      <c r="BJ16" s="117">
        <v>0</v>
      </c>
      <c r="BK16" s="117">
        <v>0</v>
      </c>
      <c r="BL16" s="117">
        <v>0</v>
      </c>
      <c r="BM16" s="117">
        <v>0</v>
      </c>
      <c r="BN16" s="117">
        <v>0</v>
      </c>
      <c r="BO16" s="120">
        <f t="shared" ref="BO16" si="13">SUM(BC16:BN16)</f>
        <v>0</v>
      </c>
      <c r="BP16" s="117">
        <v>0</v>
      </c>
      <c r="BQ16" s="117">
        <v>0</v>
      </c>
      <c r="BR16" s="117">
        <v>0</v>
      </c>
      <c r="BS16" s="117">
        <v>0</v>
      </c>
      <c r="BT16" s="117">
        <v>0</v>
      </c>
      <c r="BU16" s="117">
        <v>0</v>
      </c>
      <c r="BV16" s="117">
        <v>50</v>
      </c>
      <c r="BW16" s="117">
        <v>78</v>
      </c>
      <c r="BX16" s="117">
        <v>85</v>
      </c>
      <c r="BY16" s="117">
        <v>93</v>
      </c>
      <c r="BZ16" s="117">
        <v>125</v>
      </c>
      <c r="CA16" s="117">
        <v>188</v>
      </c>
      <c r="CB16" s="120">
        <f t="shared" ref="CB16" si="14">SUM(BP16:CA16)</f>
        <v>619</v>
      </c>
      <c r="CC16" s="117">
        <v>209</v>
      </c>
      <c r="CD16" s="117">
        <v>216</v>
      </c>
      <c r="CE16" s="117">
        <v>312</v>
      </c>
      <c r="CF16" s="117">
        <v>282</v>
      </c>
      <c r="CG16" s="117">
        <v>335</v>
      </c>
      <c r="CH16" s="117">
        <v>374</v>
      </c>
      <c r="CI16" s="117">
        <v>368</v>
      </c>
      <c r="CJ16" s="117">
        <v>453</v>
      </c>
      <c r="CK16" s="117">
        <v>410</v>
      </c>
      <c r="CL16" s="117">
        <v>424</v>
      </c>
      <c r="CM16" s="117">
        <v>362</v>
      </c>
      <c r="CN16" s="117">
        <v>405</v>
      </c>
      <c r="CO16" s="120">
        <f t="shared" si="9"/>
        <v>4150</v>
      </c>
      <c r="CP16" s="117">
        <v>332</v>
      </c>
      <c r="CQ16" s="117">
        <v>356</v>
      </c>
      <c r="CR16" s="117">
        <v>387</v>
      </c>
      <c r="CS16" s="117">
        <v>377</v>
      </c>
      <c r="CT16" s="117">
        <v>431</v>
      </c>
      <c r="CU16" s="117"/>
      <c r="CV16" s="117"/>
      <c r="CW16" s="117"/>
      <c r="CX16" s="117"/>
      <c r="CY16" s="117"/>
      <c r="CZ16" s="117"/>
      <c r="DA16" s="117"/>
      <c r="DB16" s="120">
        <f t="shared" ref="DB16:DB18" si="15">SUM(CP16:DA16)</f>
        <v>1883</v>
      </c>
      <c r="DC16" s="192"/>
      <c r="DD16" s="121">
        <f t="shared" si="8"/>
        <v>6652</v>
      </c>
    </row>
    <row r="17" spans="2:108" x14ac:dyDescent="0.2">
      <c r="B17" s="116" t="s">
        <v>331</v>
      </c>
      <c r="C17" s="117">
        <v>0</v>
      </c>
      <c r="D17" s="117">
        <v>0</v>
      </c>
      <c r="E17" s="117">
        <v>0</v>
      </c>
      <c r="F17" s="117">
        <v>0</v>
      </c>
      <c r="G17" s="117">
        <v>0</v>
      </c>
      <c r="H17" s="117">
        <v>0</v>
      </c>
      <c r="I17" s="117">
        <v>0</v>
      </c>
      <c r="J17" s="117">
        <v>0</v>
      </c>
      <c r="K17" s="117">
        <v>0</v>
      </c>
      <c r="L17" s="117">
        <v>0</v>
      </c>
      <c r="M17" s="117">
        <v>0</v>
      </c>
      <c r="N17" s="117">
        <v>0</v>
      </c>
      <c r="O17" s="120">
        <f t="shared" ref="O17" si="16">+SUM(C17:N17)</f>
        <v>0</v>
      </c>
      <c r="P17" s="117">
        <v>0</v>
      </c>
      <c r="Q17" s="117">
        <v>0</v>
      </c>
      <c r="R17" s="117">
        <v>0</v>
      </c>
      <c r="S17" s="117">
        <v>0</v>
      </c>
      <c r="T17" s="117">
        <v>0</v>
      </c>
      <c r="U17" s="117">
        <v>0</v>
      </c>
      <c r="V17" s="117">
        <v>0</v>
      </c>
      <c r="W17" s="117">
        <v>0</v>
      </c>
      <c r="X17" s="117">
        <v>0</v>
      </c>
      <c r="Y17" s="117">
        <v>0</v>
      </c>
      <c r="Z17" s="117">
        <v>0</v>
      </c>
      <c r="AA17" s="117">
        <v>0</v>
      </c>
      <c r="AB17" s="120">
        <f t="shared" si="1"/>
        <v>0</v>
      </c>
      <c r="AC17" s="117">
        <v>0</v>
      </c>
      <c r="AD17" s="117">
        <v>0</v>
      </c>
      <c r="AE17" s="117">
        <v>0</v>
      </c>
      <c r="AF17" s="117">
        <v>0</v>
      </c>
      <c r="AG17" s="117">
        <v>0</v>
      </c>
      <c r="AH17" s="117">
        <v>0</v>
      </c>
      <c r="AI17" s="117">
        <v>0</v>
      </c>
      <c r="AJ17" s="117">
        <v>0</v>
      </c>
      <c r="AK17" s="117">
        <v>0</v>
      </c>
      <c r="AL17" s="117">
        <v>0</v>
      </c>
      <c r="AM17" s="117">
        <v>0</v>
      </c>
      <c r="AN17" s="117">
        <v>0</v>
      </c>
      <c r="AO17" s="120">
        <f t="shared" ref="AO17" si="17">SUM(AC17:AN17)</f>
        <v>0</v>
      </c>
      <c r="AP17" s="117">
        <v>0</v>
      </c>
      <c r="AQ17" s="117">
        <v>0</v>
      </c>
      <c r="AR17" s="117">
        <v>0</v>
      </c>
      <c r="AS17" s="117">
        <v>0</v>
      </c>
      <c r="AT17" s="117">
        <v>0</v>
      </c>
      <c r="AU17" s="117">
        <v>0</v>
      </c>
      <c r="AV17" s="117">
        <v>0</v>
      </c>
      <c r="AW17" s="117">
        <v>0</v>
      </c>
      <c r="AX17" s="117">
        <v>0</v>
      </c>
      <c r="AY17" s="117">
        <v>0</v>
      </c>
      <c r="AZ17" s="117">
        <v>0</v>
      </c>
      <c r="BA17" s="117">
        <v>0</v>
      </c>
      <c r="BB17" s="120">
        <f t="shared" ref="BB17" si="18">SUM(AP17:BA17)</f>
        <v>0</v>
      </c>
      <c r="BC17" s="117">
        <v>0</v>
      </c>
      <c r="BD17" s="117">
        <v>0</v>
      </c>
      <c r="BE17" s="117">
        <v>0</v>
      </c>
      <c r="BF17" s="117">
        <v>0</v>
      </c>
      <c r="BG17" s="117">
        <v>0</v>
      </c>
      <c r="BH17" s="117">
        <v>0</v>
      </c>
      <c r="BI17" s="117">
        <v>0</v>
      </c>
      <c r="BJ17" s="117">
        <v>0</v>
      </c>
      <c r="BK17" s="117">
        <v>0</v>
      </c>
      <c r="BL17" s="117">
        <v>0</v>
      </c>
      <c r="BM17" s="117">
        <v>0</v>
      </c>
      <c r="BN17" s="117">
        <v>0</v>
      </c>
      <c r="BO17" s="120">
        <f t="shared" ref="BO17" si="19">SUM(BC17:BN17)</f>
        <v>0</v>
      </c>
      <c r="BP17" s="117">
        <v>0</v>
      </c>
      <c r="BQ17" s="117">
        <v>0</v>
      </c>
      <c r="BR17" s="117">
        <v>0</v>
      </c>
      <c r="BS17" s="117">
        <v>0</v>
      </c>
      <c r="BT17" s="117">
        <v>10</v>
      </c>
      <c r="BU17" s="117">
        <v>9</v>
      </c>
      <c r="BV17" s="117">
        <v>0</v>
      </c>
      <c r="BW17" s="117">
        <v>0</v>
      </c>
      <c r="BX17" s="117">
        <v>6</v>
      </c>
      <c r="BY17" s="117">
        <v>12</v>
      </c>
      <c r="BZ17" s="117">
        <v>31</v>
      </c>
      <c r="CA17" s="117">
        <v>1</v>
      </c>
      <c r="CB17" s="120">
        <f t="shared" ref="CB17" si="20">SUM(BP17:CA17)</f>
        <v>69</v>
      </c>
      <c r="CC17" s="117">
        <v>0</v>
      </c>
      <c r="CD17" s="117">
        <v>17</v>
      </c>
      <c r="CE17" s="117">
        <v>20</v>
      </c>
      <c r="CF17" s="117">
        <v>39</v>
      </c>
      <c r="CG17" s="117">
        <v>31</v>
      </c>
      <c r="CH17" s="117">
        <v>10</v>
      </c>
      <c r="CI17" s="117">
        <v>23</v>
      </c>
      <c r="CJ17" s="117">
        <v>64</v>
      </c>
      <c r="CK17" s="117">
        <v>33</v>
      </c>
      <c r="CL17" s="117">
        <v>5</v>
      </c>
      <c r="CM17" s="117">
        <v>37</v>
      </c>
      <c r="CN17" s="117">
        <v>61</v>
      </c>
      <c r="CO17" s="120">
        <f t="shared" si="9"/>
        <v>340</v>
      </c>
      <c r="CP17" s="117">
        <v>88</v>
      </c>
      <c r="CQ17" s="117">
        <v>30</v>
      </c>
      <c r="CR17" s="117">
        <v>37</v>
      </c>
      <c r="CS17" s="117">
        <v>30</v>
      </c>
      <c r="CT17" s="117">
        <v>20</v>
      </c>
      <c r="CU17" s="117"/>
      <c r="CV17" s="117"/>
      <c r="CW17" s="117"/>
      <c r="CX17" s="117"/>
      <c r="CY17" s="117"/>
      <c r="CZ17" s="117"/>
      <c r="DA17" s="117"/>
      <c r="DB17" s="120">
        <f t="shared" si="15"/>
        <v>205</v>
      </c>
      <c r="DC17" s="192"/>
      <c r="DD17" s="121">
        <f t="shared" si="8"/>
        <v>614</v>
      </c>
    </row>
    <row r="18" spans="2:108" ht="12.75" thickBot="1" x14ac:dyDescent="0.25">
      <c r="B18" s="116" t="s">
        <v>33</v>
      </c>
      <c r="C18" s="117">
        <v>0</v>
      </c>
      <c r="D18" s="117">
        <v>0</v>
      </c>
      <c r="E18" s="117">
        <v>0</v>
      </c>
      <c r="F18" s="117">
        <v>0</v>
      </c>
      <c r="G18" s="117">
        <v>0</v>
      </c>
      <c r="H18" s="117">
        <v>0</v>
      </c>
      <c r="I18" s="117">
        <v>0</v>
      </c>
      <c r="J18" s="117">
        <v>0</v>
      </c>
      <c r="K18" s="117">
        <v>0</v>
      </c>
      <c r="L18" s="117">
        <v>0</v>
      </c>
      <c r="M18" s="117">
        <v>0</v>
      </c>
      <c r="N18" s="117">
        <v>0</v>
      </c>
      <c r="O18" s="120">
        <f t="shared" si="0"/>
        <v>0</v>
      </c>
      <c r="P18" s="117">
        <v>0</v>
      </c>
      <c r="Q18" s="117">
        <v>0</v>
      </c>
      <c r="R18" s="117">
        <v>0</v>
      </c>
      <c r="S18" s="117">
        <v>0</v>
      </c>
      <c r="T18" s="117">
        <v>0</v>
      </c>
      <c r="U18" s="117">
        <v>0</v>
      </c>
      <c r="V18" s="117">
        <v>0</v>
      </c>
      <c r="W18" s="117">
        <v>0</v>
      </c>
      <c r="X18" s="117">
        <v>0</v>
      </c>
      <c r="Y18" s="117">
        <v>0</v>
      </c>
      <c r="Z18" s="117">
        <v>0</v>
      </c>
      <c r="AA18" s="117">
        <v>0</v>
      </c>
      <c r="AB18" s="120">
        <f t="shared" si="1"/>
        <v>0</v>
      </c>
      <c r="AC18" s="117">
        <v>0</v>
      </c>
      <c r="AD18" s="117">
        <v>0</v>
      </c>
      <c r="AE18" s="117">
        <v>0</v>
      </c>
      <c r="AF18" s="117">
        <v>0</v>
      </c>
      <c r="AG18" s="117">
        <v>0</v>
      </c>
      <c r="AH18" s="117">
        <v>0</v>
      </c>
      <c r="AI18" s="117">
        <v>0</v>
      </c>
      <c r="AJ18" s="117">
        <v>0</v>
      </c>
      <c r="AK18" s="117">
        <v>0</v>
      </c>
      <c r="AL18" s="117">
        <v>0</v>
      </c>
      <c r="AM18" s="117">
        <v>0</v>
      </c>
      <c r="AN18" s="117">
        <v>0</v>
      </c>
      <c r="AO18" s="120">
        <f t="shared" si="2"/>
        <v>0</v>
      </c>
      <c r="AP18" s="117">
        <v>0</v>
      </c>
      <c r="AQ18" s="117">
        <v>0</v>
      </c>
      <c r="AR18" s="117">
        <v>0</v>
      </c>
      <c r="AS18" s="117">
        <v>0</v>
      </c>
      <c r="AT18" s="117">
        <v>0</v>
      </c>
      <c r="AU18" s="117">
        <v>0</v>
      </c>
      <c r="AV18" s="117">
        <v>0</v>
      </c>
      <c r="AW18" s="117">
        <v>0</v>
      </c>
      <c r="AX18" s="117">
        <v>0</v>
      </c>
      <c r="AY18" s="117">
        <v>0</v>
      </c>
      <c r="AZ18" s="117">
        <v>0</v>
      </c>
      <c r="BA18" s="117">
        <v>21</v>
      </c>
      <c r="BB18" s="120">
        <f t="shared" si="3"/>
        <v>21</v>
      </c>
      <c r="BC18" s="117">
        <v>28</v>
      </c>
      <c r="BD18" s="117">
        <v>46</v>
      </c>
      <c r="BE18" s="117">
        <v>46</v>
      </c>
      <c r="BF18" s="117">
        <v>61</v>
      </c>
      <c r="BG18" s="117">
        <v>47</v>
      </c>
      <c r="BH18" s="117">
        <v>66</v>
      </c>
      <c r="BI18" s="117">
        <v>59</v>
      </c>
      <c r="BJ18" s="117">
        <v>58</v>
      </c>
      <c r="BK18" s="117">
        <v>48</v>
      </c>
      <c r="BL18" s="117">
        <v>67</v>
      </c>
      <c r="BM18" s="117">
        <v>74</v>
      </c>
      <c r="BN18" s="117">
        <v>60</v>
      </c>
      <c r="BO18" s="120">
        <f t="shared" si="4"/>
        <v>660</v>
      </c>
      <c r="BP18" s="117">
        <v>52</v>
      </c>
      <c r="BQ18" s="117">
        <v>43</v>
      </c>
      <c r="BR18" s="117">
        <v>39</v>
      </c>
      <c r="BS18" s="117">
        <v>47</v>
      </c>
      <c r="BT18" s="117">
        <v>77</v>
      </c>
      <c r="BU18" s="117">
        <v>83</v>
      </c>
      <c r="BV18" s="117">
        <v>56</v>
      </c>
      <c r="BW18" s="117">
        <v>86</v>
      </c>
      <c r="BX18" s="117">
        <v>34</v>
      </c>
      <c r="BY18" s="117">
        <v>21</v>
      </c>
      <c r="BZ18" s="117">
        <v>36</v>
      </c>
      <c r="CA18" s="117">
        <v>51</v>
      </c>
      <c r="CB18" s="120">
        <f t="shared" si="5"/>
        <v>625</v>
      </c>
      <c r="CC18" s="117">
        <v>24</v>
      </c>
      <c r="CD18" s="117">
        <v>19</v>
      </c>
      <c r="CE18" s="117">
        <v>27</v>
      </c>
      <c r="CF18" s="117">
        <v>32</v>
      </c>
      <c r="CG18" s="117">
        <v>26</v>
      </c>
      <c r="CH18" s="117">
        <v>29</v>
      </c>
      <c r="CI18" s="117">
        <v>41</v>
      </c>
      <c r="CJ18" s="117">
        <v>44</v>
      </c>
      <c r="CK18" s="117">
        <v>33</v>
      </c>
      <c r="CL18" s="117">
        <v>28</v>
      </c>
      <c r="CM18" s="117">
        <v>44</v>
      </c>
      <c r="CN18" s="117">
        <v>59</v>
      </c>
      <c r="CO18" s="120">
        <f t="shared" si="9"/>
        <v>406</v>
      </c>
      <c r="CP18" s="117">
        <v>61</v>
      </c>
      <c r="CQ18" s="117">
        <v>77</v>
      </c>
      <c r="CR18" s="117">
        <v>51</v>
      </c>
      <c r="CS18" s="117">
        <v>56</v>
      </c>
      <c r="CT18" s="117">
        <v>47</v>
      </c>
      <c r="CU18" s="117"/>
      <c r="CV18" s="117"/>
      <c r="CW18" s="117"/>
      <c r="CX18" s="117"/>
      <c r="CY18" s="117"/>
      <c r="CZ18" s="117"/>
      <c r="DA18" s="117"/>
      <c r="DB18" s="120">
        <f t="shared" si="15"/>
        <v>292</v>
      </c>
      <c r="DC18" s="192"/>
      <c r="DD18" s="121">
        <f t="shared" si="8"/>
        <v>2004</v>
      </c>
    </row>
    <row r="19" spans="2:108" ht="12.75" thickTop="1" x14ac:dyDescent="0.2">
      <c r="B19" s="118" t="s">
        <v>16</v>
      </c>
      <c r="C19" s="119">
        <f t="shared" ref="C19:N19" si="21">SUM(C8:C18)</f>
        <v>9</v>
      </c>
      <c r="D19" s="119">
        <f t="shared" si="21"/>
        <v>50</v>
      </c>
      <c r="E19" s="119">
        <f t="shared" si="21"/>
        <v>67</v>
      </c>
      <c r="F19" s="119">
        <f t="shared" si="21"/>
        <v>49</v>
      </c>
      <c r="G19" s="119">
        <f t="shared" si="21"/>
        <v>81</v>
      </c>
      <c r="H19" s="119">
        <f t="shared" si="21"/>
        <v>103</v>
      </c>
      <c r="I19" s="119">
        <f t="shared" si="21"/>
        <v>119</v>
      </c>
      <c r="J19" s="119">
        <f t="shared" si="21"/>
        <v>121</v>
      </c>
      <c r="K19" s="119">
        <f t="shared" si="21"/>
        <v>194</v>
      </c>
      <c r="L19" s="119">
        <f t="shared" si="21"/>
        <v>323</v>
      </c>
      <c r="M19" s="119">
        <f t="shared" si="21"/>
        <v>305</v>
      </c>
      <c r="N19" s="119">
        <f t="shared" si="21"/>
        <v>318</v>
      </c>
      <c r="O19" s="119">
        <f>IF(SUM(O8:O18)=SUM(C19:N19),SUM(O8:O18),"ERROR")</f>
        <v>1739</v>
      </c>
      <c r="P19" s="119">
        <f t="shared" ref="P19:AA19" si="22">SUM(P8:P18)</f>
        <v>315</v>
      </c>
      <c r="Q19" s="119">
        <f t="shared" si="22"/>
        <v>403</v>
      </c>
      <c r="R19" s="119">
        <f t="shared" si="22"/>
        <v>424</v>
      </c>
      <c r="S19" s="119">
        <f t="shared" si="22"/>
        <v>479</v>
      </c>
      <c r="T19" s="119">
        <f t="shared" si="22"/>
        <v>517</v>
      </c>
      <c r="U19" s="119">
        <f t="shared" si="22"/>
        <v>575</v>
      </c>
      <c r="V19" s="119">
        <f t="shared" si="22"/>
        <v>750</v>
      </c>
      <c r="W19" s="119">
        <f t="shared" si="22"/>
        <v>931</v>
      </c>
      <c r="X19" s="119">
        <f t="shared" si="22"/>
        <v>817</v>
      </c>
      <c r="Y19" s="119">
        <f t="shared" si="22"/>
        <v>982</v>
      </c>
      <c r="Z19" s="119">
        <f t="shared" si="22"/>
        <v>1077</v>
      </c>
      <c r="AA19" s="119">
        <f t="shared" si="22"/>
        <v>1020</v>
      </c>
      <c r="AB19" s="119">
        <f>IF(SUM($P$19:$AA$19)=SUM($AB$8:$AB$18),SUM($P$19:$AA$19),"ERROR")</f>
        <v>8290</v>
      </c>
      <c r="AC19" s="119">
        <f t="shared" ref="AC19:AP19" si="23">SUM(AC8:AC18)</f>
        <v>2420</v>
      </c>
      <c r="AD19" s="119">
        <f t="shared" si="23"/>
        <v>2009</v>
      </c>
      <c r="AE19" s="119">
        <f t="shared" si="23"/>
        <v>2508</v>
      </c>
      <c r="AF19" s="119">
        <f t="shared" si="23"/>
        <v>2848</v>
      </c>
      <c r="AG19" s="119">
        <f t="shared" si="23"/>
        <v>2737</v>
      </c>
      <c r="AH19" s="119">
        <f t="shared" si="23"/>
        <v>2784</v>
      </c>
      <c r="AI19" s="119">
        <f t="shared" si="23"/>
        <v>3217</v>
      </c>
      <c r="AJ19" s="119">
        <f t="shared" si="23"/>
        <v>3055</v>
      </c>
      <c r="AK19" s="119">
        <f t="shared" si="23"/>
        <v>2935</v>
      </c>
      <c r="AL19" s="119">
        <f t="shared" si="23"/>
        <v>3398</v>
      </c>
      <c r="AM19" s="119">
        <f t="shared" si="23"/>
        <v>3069</v>
      </c>
      <c r="AN19" s="119">
        <f t="shared" si="23"/>
        <v>2710</v>
      </c>
      <c r="AO19" s="119">
        <f>IF(SUM($AC$19:$AN$19)=SUM($AO$8:$AO$18),SUM($AC$19:AN$19),"ERROR")</f>
        <v>33690</v>
      </c>
      <c r="AP19" s="119">
        <f t="shared" si="23"/>
        <v>3079</v>
      </c>
      <c r="AQ19" s="119">
        <f t="shared" ref="AQ19:AW19" si="24">SUM(AQ8:AQ18)</f>
        <v>2941</v>
      </c>
      <c r="AR19" s="119">
        <f t="shared" si="24"/>
        <v>3146</v>
      </c>
      <c r="AS19" s="119">
        <f t="shared" si="24"/>
        <v>3290</v>
      </c>
      <c r="AT19" s="119">
        <f t="shared" si="24"/>
        <v>3539</v>
      </c>
      <c r="AU19" s="119">
        <f t="shared" si="24"/>
        <v>3163</v>
      </c>
      <c r="AV19" s="119">
        <f t="shared" si="24"/>
        <v>3667</v>
      </c>
      <c r="AW19" s="119">
        <f t="shared" si="24"/>
        <v>3354</v>
      </c>
      <c r="AX19" s="119">
        <f>SUM(AX8:AX18)</f>
        <v>2730</v>
      </c>
      <c r="AY19" s="119">
        <f>SUM(AY8:AY18)</f>
        <v>3012</v>
      </c>
      <c r="AZ19" s="119">
        <f>SUM(AZ8:AZ18)</f>
        <v>3194</v>
      </c>
      <c r="BA19" s="119">
        <f>SUM(BA8:BA18)</f>
        <v>3573</v>
      </c>
      <c r="BB19" s="119">
        <f>IF(SUM(AP19:BA19)=SUM($BB$8:$BB$18),SUM(AP19:BA19),"ERROR")</f>
        <v>38688</v>
      </c>
      <c r="BC19" s="119">
        <f t="shared" ref="BC19:BI19" si="25">SUM(BC8:BC18)</f>
        <v>3193</v>
      </c>
      <c r="BD19" s="119">
        <f t="shared" si="25"/>
        <v>3001</v>
      </c>
      <c r="BE19" s="119">
        <f t="shared" si="25"/>
        <v>3453</v>
      </c>
      <c r="BF19" s="119">
        <f t="shared" si="25"/>
        <v>3338</v>
      </c>
      <c r="BG19" s="119">
        <f t="shared" si="25"/>
        <v>3230</v>
      </c>
      <c r="BH19" s="119">
        <f t="shared" si="25"/>
        <v>3571</v>
      </c>
      <c r="BI19" s="119">
        <f t="shared" si="25"/>
        <v>3785</v>
      </c>
      <c r="BJ19" s="119">
        <f>SUM(BJ8:BJ18)</f>
        <v>3205</v>
      </c>
      <c r="BK19" s="119">
        <f>SUM(BK8:BK18)</f>
        <v>3882</v>
      </c>
      <c r="BL19" s="119">
        <f>SUM(BL8:BL18)</f>
        <v>4133</v>
      </c>
      <c r="BM19" s="119">
        <f>SUM(BM8:BM18)</f>
        <v>3558</v>
      </c>
      <c r="BN19" s="119">
        <f>SUM(BN8:BN18)</f>
        <v>3601</v>
      </c>
      <c r="BO19" s="119">
        <f>IF(SUM(BC19:BN19)=SUM($BO$8:$BO$18),SUM(BC19:BN19),"ERROR")</f>
        <v>41950</v>
      </c>
      <c r="BP19" s="119">
        <f>SUM(BP8:BP18)</f>
        <v>3359</v>
      </c>
      <c r="BQ19" s="119">
        <f t="shared" ref="BQ19:CA19" si="26">SUM(BQ8:BQ18)</f>
        <v>3393</v>
      </c>
      <c r="BR19" s="119">
        <f t="shared" si="26"/>
        <v>3614</v>
      </c>
      <c r="BS19" s="119">
        <f t="shared" si="26"/>
        <v>3229</v>
      </c>
      <c r="BT19" s="119">
        <f t="shared" si="26"/>
        <v>3211</v>
      </c>
      <c r="BU19" s="119">
        <f t="shared" si="26"/>
        <v>3686</v>
      </c>
      <c r="BV19" s="119">
        <f t="shared" si="26"/>
        <v>3682</v>
      </c>
      <c r="BW19" s="119">
        <f t="shared" si="26"/>
        <v>3860</v>
      </c>
      <c r="BX19" s="119">
        <f t="shared" si="26"/>
        <v>3641</v>
      </c>
      <c r="BY19" s="119">
        <f t="shared" si="26"/>
        <v>3712</v>
      </c>
      <c r="BZ19" s="119">
        <f t="shared" si="26"/>
        <v>3692</v>
      </c>
      <c r="CA19" s="119">
        <f t="shared" si="26"/>
        <v>3708</v>
      </c>
      <c r="CB19" s="119">
        <f>IF(SUM(BP19:CA19)=SUM($CB$8:$CB$18),SUM(BP19:CA19),"ERROR")</f>
        <v>42787</v>
      </c>
      <c r="CC19" s="119">
        <f>SUM(CC8:CC18)</f>
        <v>3638</v>
      </c>
      <c r="CD19" s="119">
        <f t="shared" ref="CD19:CN19" si="27">SUM(CD8:CD18)</f>
        <v>3273</v>
      </c>
      <c r="CE19" s="119">
        <f t="shared" si="27"/>
        <v>3729</v>
      </c>
      <c r="CF19" s="119">
        <f t="shared" si="27"/>
        <v>3156</v>
      </c>
      <c r="CG19" s="119">
        <f t="shared" si="27"/>
        <v>3784</v>
      </c>
      <c r="CH19" s="119">
        <f t="shared" si="27"/>
        <v>3490</v>
      </c>
      <c r="CI19" s="119">
        <f t="shared" si="27"/>
        <v>3500</v>
      </c>
      <c r="CJ19" s="119">
        <f t="shared" si="27"/>
        <v>3779</v>
      </c>
      <c r="CK19" s="119">
        <f t="shared" si="27"/>
        <v>3519</v>
      </c>
      <c r="CL19" s="119">
        <f t="shared" si="27"/>
        <v>3615</v>
      </c>
      <c r="CM19" s="119">
        <f t="shared" si="27"/>
        <v>3550</v>
      </c>
      <c r="CN19" s="119">
        <f t="shared" si="27"/>
        <v>3483</v>
      </c>
      <c r="CO19" s="119">
        <f>IF(SUM(CC19:CN19)=SUM($CO$8:$CO$18),SUM(CC19:CN19),"ERROR")</f>
        <v>42516</v>
      </c>
      <c r="CP19" s="119">
        <f>SUM(CP8:CP18)</f>
        <v>3479</v>
      </c>
      <c r="CQ19" s="119">
        <f t="shared" ref="CQ19:DA19" si="28">SUM(CQ8:CQ18)</f>
        <v>3285</v>
      </c>
      <c r="CR19" s="119">
        <f t="shared" si="28"/>
        <v>3539</v>
      </c>
      <c r="CS19" s="119">
        <f t="shared" si="28"/>
        <v>3473</v>
      </c>
      <c r="CT19" s="119">
        <f t="shared" si="28"/>
        <v>3920</v>
      </c>
      <c r="CU19" s="119">
        <f t="shared" si="28"/>
        <v>0</v>
      </c>
      <c r="CV19" s="119">
        <f t="shared" si="28"/>
        <v>0</v>
      </c>
      <c r="CW19" s="119">
        <f t="shared" si="28"/>
        <v>0</v>
      </c>
      <c r="CX19" s="119">
        <f t="shared" si="28"/>
        <v>0</v>
      </c>
      <c r="CY19" s="119">
        <f t="shared" si="28"/>
        <v>0</v>
      </c>
      <c r="CZ19" s="119">
        <f t="shared" si="28"/>
        <v>0</v>
      </c>
      <c r="DA19" s="119">
        <f t="shared" si="28"/>
        <v>0</v>
      </c>
      <c r="DB19" s="119">
        <f>IF(SUM(CP19:DA19)=SUM($DB$8:$DB$18),SUM(CP19:DA19),"ERROR")</f>
        <v>17696</v>
      </c>
      <c r="DC19" s="192"/>
      <c r="DD19" s="119">
        <f>IF(SUM(DD8:DD18)=SUM(O19+BO19+BB19+AB19+AO19+CB19+CO19+DB19),SUM(DD8:DD18),"ERROR")</f>
        <v>227356</v>
      </c>
    </row>
  </sheetData>
  <pageMargins left="0.7" right="0.7" top="0.75" bottom="0.75" header="0.3" footer="0.3"/>
  <pageSetup orientation="portrait" r:id="rId1"/>
  <ignoredErrors>
    <ignoredError sqref="AP19:BB19" formula="1"/>
    <ignoredError sqref="BC19:BL19" formula="1" formulaRange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1"/>
  <sheetViews>
    <sheetView showGridLines="0" zoomScale="80" zoomScaleNormal="80" workbookViewId="0">
      <pane ySplit="11" topLeftCell="A12" activePane="bottomLeft" state="frozen"/>
      <selection activeCell="A11" sqref="A11"/>
      <selection pane="bottomLeft"/>
    </sheetView>
  </sheetViews>
  <sheetFormatPr defaultColWidth="11.42578125" defaultRowHeight="12.75" x14ac:dyDescent="0.2"/>
  <cols>
    <col min="1" max="1" width="0.7109375" style="5" customWidth="1"/>
    <col min="2" max="2" width="22.5703125" style="5" customWidth="1"/>
    <col min="3" max="3" width="14.42578125" style="5" customWidth="1"/>
    <col min="4" max="4" width="15.85546875" style="5" customWidth="1"/>
    <col min="5" max="5" width="10.140625" style="5" bestFit="1" customWidth="1"/>
    <col min="6" max="6" width="6.5703125" style="5" customWidth="1"/>
    <col min="7" max="7" width="7" style="5" customWidth="1"/>
    <col min="8" max="16384" width="11.42578125" style="5"/>
  </cols>
  <sheetData>
    <row r="3" spans="2:7" ht="15.75" x14ac:dyDescent="0.25">
      <c r="B3" s="1" t="s">
        <v>342</v>
      </c>
      <c r="D3" s="6"/>
      <c r="F3" s="6"/>
    </row>
    <row r="4" spans="2:7" ht="15" x14ac:dyDescent="0.25">
      <c r="B4" s="2" t="s">
        <v>34</v>
      </c>
      <c r="D4" s="6"/>
      <c r="F4" s="6"/>
    </row>
    <row r="5" spans="2:7" ht="14.25" x14ac:dyDescent="0.25">
      <c r="B5" s="3" t="str">
        <f>'Resumen General'!B5</f>
        <v>DEL 01 AL 31 DE MAYO 2018</v>
      </c>
      <c r="D5" s="6"/>
      <c r="F5" s="6"/>
    </row>
    <row r="6" spans="2:7" x14ac:dyDescent="0.2">
      <c r="B6" s="7"/>
      <c r="D6" s="6"/>
      <c r="F6" s="6"/>
    </row>
    <row r="8" spans="2:7" ht="15" x14ac:dyDescent="0.25">
      <c r="B8" s="203" t="s">
        <v>35</v>
      </c>
      <c r="C8" s="204" t="s">
        <v>36</v>
      </c>
    </row>
    <row r="10" spans="2:7" ht="15" x14ac:dyDescent="0.25">
      <c r="B10" s="204"/>
      <c r="C10" s="204"/>
      <c r="D10" s="205" t="s">
        <v>1</v>
      </c>
      <c r="E10" s="204"/>
    </row>
    <row r="11" spans="2:7" s="13" customFormat="1" ht="15" x14ac:dyDescent="0.25">
      <c r="B11" s="203" t="s">
        <v>37</v>
      </c>
      <c r="C11" s="203" t="s">
        <v>38</v>
      </c>
      <c r="D11" s="204" t="s">
        <v>3</v>
      </c>
      <c r="E11" s="204" t="s">
        <v>4</v>
      </c>
      <c r="F11" s="5"/>
      <c r="G11" s="5"/>
    </row>
    <row r="12" spans="2:7" s="13" customFormat="1" ht="15" x14ac:dyDescent="0.25">
      <c r="B12" s="204" t="s">
        <v>39</v>
      </c>
      <c r="C12" s="204"/>
      <c r="D12" s="206">
        <v>1336</v>
      </c>
      <c r="E12" s="207">
        <v>0.34081632653061222</v>
      </c>
      <c r="F12" s="5"/>
      <c r="G12" s="5"/>
    </row>
    <row r="13" spans="2:7" s="14" customFormat="1" ht="15" x14ac:dyDescent="0.25">
      <c r="B13" s="204" t="s">
        <v>40</v>
      </c>
      <c r="C13" s="204"/>
      <c r="D13" s="206">
        <v>343</v>
      </c>
      <c r="E13" s="207">
        <v>8.7499999999999994E-2</v>
      </c>
      <c r="F13" s="5"/>
      <c r="G13" s="5"/>
    </row>
    <row r="14" spans="2:7" ht="15" x14ac:dyDescent="0.25">
      <c r="B14" s="204" t="s">
        <v>45</v>
      </c>
      <c r="C14" s="204"/>
      <c r="D14" s="206">
        <v>244</v>
      </c>
      <c r="E14" s="207">
        <v>6.224489795918367E-2</v>
      </c>
    </row>
    <row r="15" spans="2:7" ht="15" x14ac:dyDescent="0.25">
      <c r="B15" s="204" t="s">
        <v>41</v>
      </c>
      <c r="C15" s="204"/>
      <c r="D15" s="206">
        <v>239</v>
      </c>
      <c r="E15" s="207">
        <v>6.0969387755102043E-2</v>
      </c>
    </row>
    <row r="16" spans="2:7" ht="15" x14ac:dyDescent="0.25">
      <c r="B16" s="204" t="s">
        <v>336</v>
      </c>
      <c r="C16" s="204"/>
      <c r="D16" s="206">
        <v>196</v>
      </c>
      <c r="E16" s="207">
        <v>0.05</v>
      </c>
    </row>
    <row r="17" spans="2:5" ht="15" x14ac:dyDescent="0.25">
      <c r="B17" s="204" t="s">
        <v>43</v>
      </c>
      <c r="C17" s="204"/>
      <c r="D17" s="206">
        <v>153</v>
      </c>
      <c r="E17" s="207">
        <v>3.9030612244897962E-2</v>
      </c>
    </row>
    <row r="18" spans="2:5" ht="15" x14ac:dyDescent="0.25">
      <c r="B18" s="204" t="s">
        <v>53</v>
      </c>
      <c r="C18" s="204"/>
      <c r="D18" s="206">
        <v>135</v>
      </c>
      <c r="E18" s="207">
        <v>3.4438775510204078E-2</v>
      </c>
    </row>
    <row r="19" spans="2:5" ht="15" x14ac:dyDescent="0.25">
      <c r="B19" s="204" t="s">
        <v>50</v>
      </c>
      <c r="C19" s="204"/>
      <c r="D19" s="206">
        <v>122</v>
      </c>
      <c r="E19" s="207">
        <v>3.1122448979591835E-2</v>
      </c>
    </row>
    <row r="20" spans="2:5" ht="15" x14ac:dyDescent="0.25">
      <c r="B20" s="204" t="s">
        <v>49</v>
      </c>
      <c r="C20" s="204"/>
      <c r="D20" s="206">
        <v>108</v>
      </c>
      <c r="E20" s="207">
        <v>2.7551020408163266E-2</v>
      </c>
    </row>
    <row r="21" spans="2:5" ht="15" x14ac:dyDescent="0.25">
      <c r="B21" s="204" t="s">
        <v>51</v>
      </c>
      <c r="C21" s="204"/>
      <c r="D21" s="206">
        <v>108</v>
      </c>
      <c r="E21" s="207">
        <v>2.7551020408163266E-2</v>
      </c>
    </row>
    <row r="22" spans="2:5" ht="15" x14ac:dyDescent="0.25">
      <c r="B22" s="204" t="s">
        <v>47</v>
      </c>
      <c r="C22" s="204"/>
      <c r="D22" s="206">
        <v>105</v>
      </c>
      <c r="E22" s="207">
        <v>2.6785714285714284E-2</v>
      </c>
    </row>
    <row r="23" spans="2:5" ht="15" x14ac:dyDescent="0.25">
      <c r="B23" s="204" t="s">
        <v>48</v>
      </c>
      <c r="C23" s="204"/>
      <c r="D23" s="206">
        <v>91</v>
      </c>
      <c r="E23" s="207">
        <v>2.3214285714285715E-2</v>
      </c>
    </row>
    <row r="24" spans="2:5" ht="15" x14ac:dyDescent="0.25">
      <c r="B24" s="204" t="s">
        <v>44</v>
      </c>
      <c r="C24" s="204"/>
      <c r="D24" s="206">
        <v>90</v>
      </c>
      <c r="E24" s="207">
        <v>2.2959183673469389E-2</v>
      </c>
    </row>
    <row r="25" spans="2:5" ht="15" x14ac:dyDescent="0.25">
      <c r="B25" s="204" t="s">
        <v>42</v>
      </c>
      <c r="C25" s="204"/>
      <c r="D25" s="206">
        <v>85</v>
      </c>
      <c r="E25" s="207">
        <v>2.1683673469387755E-2</v>
      </c>
    </row>
    <row r="26" spans="2:5" ht="15" x14ac:dyDescent="0.25">
      <c r="B26" s="204" t="s">
        <v>46</v>
      </c>
      <c r="C26" s="204"/>
      <c r="D26" s="206">
        <v>83</v>
      </c>
      <c r="E26" s="207">
        <v>2.1173469387755103E-2</v>
      </c>
    </row>
    <row r="27" spans="2:5" ht="15" x14ac:dyDescent="0.25">
      <c r="B27" s="204" t="s">
        <v>52</v>
      </c>
      <c r="C27" s="204"/>
      <c r="D27" s="206">
        <v>68</v>
      </c>
      <c r="E27" s="207">
        <v>1.7346938775510204E-2</v>
      </c>
    </row>
    <row r="28" spans="2:5" ht="15" x14ac:dyDescent="0.25">
      <c r="B28" s="204" t="s">
        <v>54</v>
      </c>
      <c r="C28" s="204"/>
      <c r="D28" s="206">
        <v>63</v>
      </c>
      <c r="E28" s="207">
        <v>1.607142857142857E-2</v>
      </c>
    </row>
    <row r="29" spans="2:5" ht="15" x14ac:dyDescent="0.25">
      <c r="B29" s="204" t="s">
        <v>57</v>
      </c>
      <c r="C29" s="204"/>
      <c r="D29" s="206">
        <v>52</v>
      </c>
      <c r="E29" s="207">
        <v>1.3265306122448979E-2</v>
      </c>
    </row>
    <row r="30" spans="2:5" ht="15" x14ac:dyDescent="0.25">
      <c r="B30" s="204" t="s">
        <v>55</v>
      </c>
      <c r="C30" s="204"/>
      <c r="D30" s="206">
        <v>50</v>
      </c>
      <c r="E30" s="207">
        <v>1.2755102040816327E-2</v>
      </c>
    </row>
    <row r="31" spans="2:5" ht="15" x14ac:dyDescent="0.25">
      <c r="B31" s="204" t="s">
        <v>60</v>
      </c>
      <c r="C31" s="204"/>
      <c r="D31" s="206">
        <v>37</v>
      </c>
      <c r="E31" s="207">
        <v>9.4387755102040821E-3</v>
      </c>
    </row>
    <row r="32" spans="2:5" ht="15" x14ac:dyDescent="0.25">
      <c r="B32" s="204" t="s">
        <v>59</v>
      </c>
      <c r="C32" s="204"/>
      <c r="D32" s="206">
        <v>37</v>
      </c>
      <c r="E32" s="207">
        <v>9.4387755102040821E-3</v>
      </c>
    </row>
    <row r="33" spans="2:5" ht="15" x14ac:dyDescent="0.25">
      <c r="B33" s="204" t="s">
        <v>56</v>
      </c>
      <c r="C33" s="204"/>
      <c r="D33" s="206">
        <v>33</v>
      </c>
      <c r="E33" s="207">
        <v>8.4183673469387758E-3</v>
      </c>
    </row>
    <row r="34" spans="2:5" ht="15" x14ac:dyDescent="0.25">
      <c r="B34" s="204" t="s">
        <v>63</v>
      </c>
      <c r="C34" s="204"/>
      <c r="D34" s="206">
        <v>25</v>
      </c>
      <c r="E34" s="207">
        <v>6.3775510204081634E-3</v>
      </c>
    </row>
    <row r="35" spans="2:5" ht="15" x14ac:dyDescent="0.25">
      <c r="B35" s="204" t="s">
        <v>58</v>
      </c>
      <c r="C35" s="204"/>
      <c r="D35" s="206">
        <v>25</v>
      </c>
      <c r="E35" s="207">
        <v>6.3775510204081634E-3</v>
      </c>
    </row>
    <row r="36" spans="2:5" ht="15" x14ac:dyDescent="0.25">
      <c r="B36" s="204" t="s">
        <v>66</v>
      </c>
      <c r="C36" s="204"/>
      <c r="D36" s="206">
        <v>24</v>
      </c>
      <c r="E36" s="207">
        <v>6.1224489795918364E-3</v>
      </c>
    </row>
    <row r="37" spans="2:5" ht="15" x14ac:dyDescent="0.25">
      <c r="B37" s="204" t="s">
        <v>64</v>
      </c>
      <c r="C37" s="204"/>
      <c r="D37" s="206">
        <v>18</v>
      </c>
      <c r="E37" s="207">
        <v>4.591836734693878E-3</v>
      </c>
    </row>
    <row r="38" spans="2:5" ht="15" x14ac:dyDescent="0.25">
      <c r="B38" s="204" t="s">
        <v>61</v>
      </c>
      <c r="C38" s="204"/>
      <c r="D38" s="206">
        <v>17</v>
      </c>
      <c r="E38" s="207">
        <v>4.336734693877551E-3</v>
      </c>
    </row>
    <row r="39" spans="2:5" ht="15" x14ac:dyDescent="0.25">
      <c r="B39" s="204" t="s">
        <v>62</v>
      </c>
      <c r="C39" s="204"/>
      <c r="D39" s="206">
        <v>16</v>
      </c>
      <c r="E39" s="207">
        <v>4.0816326530612249E-3</v>
      </c>
    </row>
    <row r="40" spans="2:5" ht="15" x14ac:dyDescent="0.25">
      <c r="B40" s="204" t="s">
        <v>67</v>
      </c>
      <c r="C40" s="204"/>
      <c r="D40" s="206">
        <v>16</v>
      </c>
      <c r="E40" s="207">
        <v>4.0816326530612249E-3</v>
      </c>
    </row>
    <row r="41" spans="2:5" ht="15" x14ac:dyDescent="0.25">
      <c r="B41" s="204" t="s">
        <v>65</v>
      </c>
      <c r="C41" s="204"/>
      <c r="D41" s="206">
        <v>1</v>
      </c>
      <c r="E41" s="207">
        <v>2.5510204081632655E-4</v>
      </c>
    </row>
    <row r="42" spans="2:5" ht="15" x14ac:dyDescent="0.25">
      <c r="B42" s="204" t="s">
        <v>16</v>
      </c>
      <c r="C42" s="204"/>
      <c r="D42" s="206">
        <v>3920</v>
      </c>
      <c r="E42" s="207">
        <v>1</v>
      </c>
    </row>
    <row r="43" spans="2:5" ht="15" x14ac:dyDescent="0.25">
      <c r="B43"/>
      <c r="C43"/>
      <c r="D43"/>
      <c r="E43"/>
    </row>
    <row r="44" spans="2:5" ht="15" x14ac:dyDescent="0.25">
      <c r="B44"/>
      <c r="C44"/>
      <c r="D44"/>
      <c r="E44"/>
    </row>
    <row r="45" spans="2:5" ht="15" x14ac:dyDescent="0.25">
      <c r="B45"/>
      <c r="C45"/>
      <c r="D45"/>
      <c r="E45"/>
    </row>
    <row r="46" spans="2:5" ht="15" x14ac:dyDescent="0.25">
      <c r="B46"/>
      <c r="C46"/>
      <c r="D46"/>
      <c r="E46"/>
    </row>
    <row r="47" spans="2:5" ht="15" x14ac:dyDescent="0.25">
      <c r="B47"/>
      <c r="C47"/>
      <c r="D47"/>
      <c r="E47"/>
    </row>
    <row r="48" spans="2:5" ht="15" x14ac:dyDescent="0.25">
      <c r="B48"/>
      <c r="C48"/>
      <c r="D48"/>
      <c r="E48"/>
    </row>
    <row r="49" spans="2:5" ht="15" x14ac:dyDescent="0.25">
      <c r="B49"/>
      <c r="C49"/>
      <c r="D49"/>
      <c r="E49"/>
    </row>
    <row r="50" spans="2:5" ht="15" x14ac:dyDescent="0.25">
      <c r="B50"/>
      <c r="C50"/>
      <c r="D50"/>
      <c r="E50"/>
    </row>
    <row r="51" spans="2:5" ht="15" x14ac:dyDescent="0.25">
      <c r="B51"/>
      <c r="C51"/>
      <c r="D51"/>
      <c r="E51"/>
    </row>
    <row r="52" spans="2:5" ht="15" x14ac:dyDescent="0.25">
      <c r="B52"/>
      <c r="C52"/>
      <c r="D52"/>
      <c r="E52"/>
    </row>
    <row r="53" spans="2:5" ht="15" x14ac:dyDescent="0.25">
      <c r="B53"/>
      <c r="C53"/>
      <c r="D53"/>
      <c r="E53"/>
    </row>
    <row r="54" spans="2:5" ht="15" x14ac:dyDescent="0.25">
      <c r="B54"/>
      <c r="C54"/>
      <c r="D54"/>
      <c r="E54"/>
    </row>
    <row r="55" spans="2:5" ht="15" x14ac:dyDescent="0.25">
      <c r="B55"/>
      <c r="C55"/>
      <c r="D55"/>
      <c r="E55"/>
    </row>
    <row r="56" spans="2:5" ht="15" x14ac:dyDescent="0.25">
      <c r="B56"/>
      <c r="C56"/>
      <c r="D56"/>
      <c r="E56"/>
    </row>
    <row r="57" spans="2:5" ht="15" x14ac:dyDescent="0.25">
      <c r="B57"/>
      <c r="C57"/>
      <c r="D57"/>
      <c r="E57"/>
    </row>
    <row r="58" spans="2:5" ht="15" x14ac:dyDescent="0.25">
      <c r="B58"/>
      <c r="C58"/>
      <c r="D58"/>
      <c r="E58"/>
    </row>
    <row r="59" spans="2:5" ht="15" x14ac:dyDescent="0.25">
      <c r="B59"/>
      <c r="C59"/>
      <c r="D59"/>
      <c r="E59"/>
    </row>
    <row r="60" spans="2:5" ht="15" x14ac:dyDescent="0.25">
      <c r="B60"/>
      <c r="C60"/>
      <c r="D60"/>
      <c r="E60"/>
    </row>
    <row r="61" spans="2:5" ht="15" x14ac:dyDescent="0.25">
      <c r="B61"/>
      <c r="C61"/>
      <c r="D61"/>
      <c r="E61"/>
    </row>
    <row r="62" spans="2:5" ht="15" x14ac:dyDescent="0.25">
      <c r="B62"/>
      <c r="C62"/>
      <c r="D62"/>
      <c r="E62"/>
    </row>
    <row r="63" spans="2:5" ht="15" x14ac:dyDescent="0.25">
      <c r="B63"/>
      <c r="C63"/>
      <c r="D63"/>
      <c r="E63"/>
    </row>
    <row r="64" spans="2:5" ht="15" x14ac:dyDescent="0.25">
      <c r="B64"/>
      <c r="C64"/>
      <c r="D64"/>
      <c r="E64"/>
    </row>
    <row r="65" spans="2:5" ht="15" x14ac:dyDescent="0.25">
      <c r="B65"/>
      <c r="C65"/>
      <c r="D65"/>
      <c r="E65"/>
    </row>
    <row r="66" spans="2:5" ht="15" x14ac:dyDescent="0.25">
      <c r="B66"/>
      <c r="C66"/>
      <c r="D66"/>
      <c r="E66"/>
    </row>
    <row r="67" spans="2:5" ht="15" x14ac:dyDescent="0.25">
      <c r="B67"/>
      <c r="C67"/>
      <c r="D67"/>
      <c r="E67"/>
    </row>
    <row r="68" spans="2:5" ht="15" x14ac:dyDescent="0.25">
      <c r="B68"/>
      <c r="C68"/>
      <c r="D68"/>
      <c r="E68"/>
    </row>
    <row r="69" spans="2:5" ht="15" x14ac:dyDescent="0.25">
      <c r="B69"/>
      <c r="C69"/>
      <c r="D69"/>
      <c r="E69"/>
    </row>
    <row r="70" spans="2:5" ht="15" x14ac:dyDescent="0.25">
      <c r="B70"/>
      <c r="C70"/>
      <c r="D70"/>
      <c r="E70"/>
    </row>
    <row r="71" spans="2:5" ht="15" x14ac:dyDescent="0.25">
      <c r="B71"/>
      <c r="C71"/>
      <c r="D71"/>
      <c r="E71"/>
    </row>
    <row r="72" spans="2:5" ht="15" x14ac:dyDescent="0.25">
      <c r="B72"/>
      <c r="C72"/>
      <c r="D72"/>
      <c r="E72"/>
    </row>
    <row r="73" spans="2:5" ht="15" x14ac:dyDescent="0.25">
      <c r="B73"/>
      <c r="C73"/>
      <c r="D73"/>
      <c r="E73"/>
    </row>
    <row r="74" spans="2:5" ht="15" x14ac:dyDescent="0.25">
      <c r="B74"/>
      <c r="C74"/>
      <c r="D74"/>
      <c r="E74"/>
    </row>
    <row r="75" spans="2:5" ht="15" x14ac:dyDescent="0.25">
      <c r="B75"/>
      <c r="C75"/>
      <c r="D75"/>
      <c r="E75"/>
    </row>
    <row r="76" spans="2:5" ht="15" x14ac:dyDescent="0.25">
      <c r="B76"/>
      <c r="C76"/>
      <c r="D76"/>
      <c r="E76"/>
    </row>
    <row r="77" spans="2:5" ht="15" x14ac:dyDescent="0.25">
      <c r="B77"/>
      <c r="C77"/>
      <c r="D77"/>
      <c r="E77"/>
    </row>
    <row r="78" spans="2:5" ht="15" x14ac:dyDescent="0.25">
      <c r="B78"/>
      <c r="C78"/>
      <c r="D78"/>
      <c r="E78"/>
    </row>
    <row r="79" spans="2:5" ht="15" x14ac:dyDescent="0.25">
      <c r="B79"/>
      <c r="C79"/>
      <c r="D79"/>
      <c r="E79"/>
    </row>
    <row r="80" spans="2:5" ht="15" x14ac:dyDescent="0.25">
      <c r="B80"/>
      <c r="C80"/>
      <c r="D80"/>
      <c r="E80"/>
    </row>
    <row r="81" spans="2:5" ht="15" x14ac:dyDescent="0.25">
      <c r="B81"/>
      <c r="C81"/>
      <c r="D81"/>
      <c r="E81"/>
    </row>
    <row r="82" spans="2:5" ht="15" x14ac:dyDescent="0.25">
      <c r="B82"/>
      <c r="C82"/>
      <c r="D82"/>
      <c r="E82"/>
    </row>
    <row r="83" spans="2:5" ht="15" x14ac:dyDescent="0.25">
      <c r="B83"/>
      <c r="C83"/>
      <c r="D83"/>
      <c r="E83"/>
    </row>
    <row r="84" spans="2:5" ht="15" x14ac:dyDescent="0.25">
      <c r="B84"/>
      <c r="C84"/>
      <c r="D84"/>
      <c r="E84"/>
    </row>
    <row r="85" spans="2:5" ht="15" x14ac:dyDescent="0.25">
      <c r="B85"/>
      <c r="C85"/>
      <c r="D85"/>
      <c r="E85"/>
    </row>
    <row r="86" spans="2:5" ht="15" x14ac:dyDescent="0.25">
      <c r="B86"/>
      <c r="C86"/>
      <c r="D86"/>
      <c r="E86"/>
    </row>
    <row r="87" spans="2:5" ht="15" x14ac:dyDescent="0.25">
      <c r="B87"/>
      <c r="C87"/>
      <c r="D87"/>
      <c r="E87"/>
    </row>
    <row r="88" spans="2:5" ht="15" x14ac:dyDescent="0.25">
      <c r="B88"/>
      <c r="C88"/>
      <c r="D88"/>
      <c r="E88"/>
    </row>
    <row r="89" spans="2:5" ht="15" x14ac:dyDescent="0.25">
      <c r="B89"/>
      <c r="C89"/>
      <c r="D89"/>
      <c r="E89"/>
    </row>
    <row r="90" spans="2:5" ht="15" x14ac:dyDescent="0.25">
      <c r="B90"/>
      <c r="C90"/>
      <c r="D90"/>
      <c r="E90"/>
    </row>
    <row r="91" spans="2:5" ht="15" x14ac:dyDescent="0.25">
      <c r="B91"/>
      <c r="C91"/>
      <c r="D91"/>
      <c r="E91"/>
    </row>
    <row r="92" spans="2:5" ht="15" x14ac:dyDescent="0.25">
      <c r="B92"/>
      <c r="C92"/>
      <c r="D92"/>
      <c r="E92"/>
    </row>
    <row r="93" spans="2:5" ht="15" x14ac:dyDescent="0.25">
      <c r="B93"/>
      <c r="C93"/>
      <c r="D93"/>
      <c r="E93"/>
    </row>
    <row r="94" spans="2:5" ht="15" x14ac:dyDescent="0.25">
      <c r="B94"/>
      <c r="C94"/>
      <c r="D94"/>
      <c r="E94"/>
    </row>
    <row r="95" spans="2:5" ht="15" x14ac:dyDescent="0.25">
      <c r="B95"/>
      <c r="C95"/>
      <c r="D95"/>
      <c r="E95"/>
    </row>
    <row r="96" spans="2:5" ht="15" x14ac:dyDescent="0.25">
      <c r="B96"/>
      <c r="C96"/>
      <c r="D96"/>
      <c r="E96"/>
    </row>
    <row r="97" spans="2:5" ht="15" x14ac:dyDescent="0.25">
      <c r="B97"/>
      <c r="C97"/>
      <c r="D97"/>
      <c r="E97"/>
    </row>
    <row r="98" spans="2:5" ht="15" x14ac:dyDescent="0.25">
      <c r="B98"/>
      <c r="C98"/>
      <c r="D98"/>
      <c r="E98"/>
    </row>
    <row r="99" spans="2:5" ht="15" x14ac:dyDescent="0.25">
      <c r="B99"/>
      <c r="C99"/>
      <c r="D99"/>
      <c r="E99"/>
    </row>
    <row r="100" spans="2:5" ht="15" x14ac:dyDescent="0.25">
      <c r="B100"/>
      <c r="C100"/>
      <c r="D100"/>
      <c r="E100"/>
    </row>
    <row r="101" spans="2:5" ht="15" x14ac:dyDescent="0.25">
      <c r="B101"/>
      <c r="C101"/>
      <c r="D101"/>
      <c r="E101"/>
    </row>
    <row r="102" spans="2:5" ht="15" x14ac:dyDescent="0.25">
      <c r="B102"/>
      <c r="C102"/>
      <c r="D102"/>
      <c r="E102"/>
    </row>
    <row r="103" spans="2:5" ht="15" x14ac:dyDescent="0.25">
      <c r="B103"/>
      <c r="C103"/>
      <c r="D103"/>
      <c r="E103"/>
    </row>
    <row r="104" spans="2:5" ht="15" x14ac:dyDescent="0.25">
      <c r="B104"/>
      <c r="C104"/>
      <c r="D104"/>
      <c r="E104"/>
    </row>
    <row r="105" spans="2:5" ht="15" x14ac:dyDescent="0.25">
      <c r="B105"/>
      <c r="C105"/>
      <c r="D105"/>
      <c r="E105"/>
    </row>
    <row r="106" spans="2:5" ht="15" x14ac:dyDescent="0.25">
      <c r="B106"/>
      <c r="C106"/>
      <c r="D106"/>
      <c r="E106"/>
    </row>
    <row r="107" spans="2:5" ht="15" x14ac:dyDescent="0.25">
      <c r="B107"/>
      <c r="C107"/>
      <c r="D107"/>
      <c r="E107"/>
    </row>
    <row r="108" spans="2:5" ht="15" x14ac:dyDescent="0.25">
      <c r="B108"/>
      <c r="C108"/>
      <c r="D108"/>
      <c r="E108"/>
    </row>
    <row r="109" spans="2:5" ht="15" x14ac:dyDescent="0.25">
      <c r="B109"/>
      <c r="C109"/>
      <c r="D109"/>
      <c r="E109"/>
    </row>
    <row r="110" spans="2:5" ht="15" x14ac:dyDescent="0.25">
      <c r="B110"/>
      <c r="C110"/>
      <c r="D110"/>
      <c r="E110"/>
    </row>
    <row r="111" spans="2:5" ht="15" x14ac:dyDescent="0.25">
      <c r="B111"/>
      <c r="C111"/>
      <c r="D111"/>
      <c r="E111"/>
    </row>
    <row r="112" spans="2:5" ht="15" x14ac:dyDescent="0.25">
      <c r="B112"/>
      <c r="C112"/>
      <c r="D112"/>
      <c r="E112"/>
    </row>
    <row r="113" spans="2:5" ht="15" x14ac:dyDescent="0.25">
      <c r="B113"/>
      <c r="C113"/>
      <c r="D113"/>
      <c r="E113"/>
    </row>
    <row r="114" spans="2:5" ht="15" x14ac:dyDescent="0.25">
      <c r="B114"/>
      <c r="C114"/>
      <c r="D114"/>
      <c r="E114"/>
    </row>
    <row r="115" spans="2:5" ht="15" x14ac:dyDescent="0.25">
      <c r="B115"/>
      <c r="C115"/>
      <c r="D115"/>
      <c r="E115"/>
    </row>
    <row r="116" spans="2:5" ht="15" x14ac:dyDescent="0.25">
      <c r="B116"/>
      <c r="C116"/>
      <c r="D116"/>
      <c r="E116"/>
    </row>
    <row r="117" spans="2:5" ht="15" x14ac:dyDescent="0.25">
      <c r="B117"/>
      <c r="C117"/>
      <c r="D117"/>
      <c r="E117"/>
    </row>
    <row r="118" spans="2:5" ht="15" x14ac:dyDescent="0.25">
      <c r="B118"/>
      <c r="C118"/>
      <c r="D118"/>
      <c r="E118"/>
    </row>
    <row r="119" spans="2:5" ht="15" x14ac:dyDescent="0.25">
      <c r="B119"/>
      <c r="C119"/>
      <c r="D119"/>
      <c r="E119"/>
    </row>
    <row r="120" spans="2:5" ht="15" x14ac:dyDescent="0.25">
      <c r="B120"/>
      <c r="C120"/>
      <c r="D120"/>
      <c r="E120"/>
    </row>
    <row r="121" spans="2:5" ht="15" x14ac:dyDescent="0.25">
      <c r="B121"/>
      <c r="C121"/>
      <c r="D121"/>
      <c r="E121"/>
    </row>
    <row r="122" spans="2:5" ht="15" x14ac:dyDescent="0.25">
      <c r="B122"/>
      <c r="C122"/>
      <c r="D122"/>
      <c r="E122"/>
    </row>
    <row r="123" spans="2:5" ht="15" x14ac:dyDescent="0.25">
      <c r="B123"/>
      <c r="C123"/>
      <c r="D123"/>
      <c r="E123"/>
    </row>
    <row r="124" spans="2:5" ht="15" x14ac:dyDescent="0.25">
      <c r="B124"/>
      <c r="C124"/>
      <c r="D124"/>
      <c r="E124"/>
    </row>
    <row r="125" spans="2:5" ht="15" x14ac:dyDescent="0.25">
      <c r="B125"/>
      <c r="C125"/>
      <c r="D125"/>
      <c r="E125"/>
    </row>
    <row r="126" spans="2:5" ht="15" x14ac:dyDescent="0.25">
      <c r="B126"/>
      <c r="C126"/>
      <c r="D126"/>
      <c r="E126"/>
    </row>
    <row r="127" spans="2:5" ht="15" x14ac:dyDescent="0.25">
      <c r="B127"/>
      <c r="C127"/>
      <c r="D127"/>
      <c r="E127"/>
    </row>
    <row r="128" spans="2:5" ht="15" x14ac:dyDescent="0.25">
      <c r="B128"/>
      <c r="C128"/>
      <c r="D128"/>
      <c r="E128"/>
    </row>
    <row r="129" spans="2:5" ht="15" x14ac:dyDescent="0.25">
      <c r="B129"/>
      <c r="C129"/>
      <c r="D129"/>
      <c r="E129"/>
    </row>
    <row r="130" spans="2:5" ht="15" x14ac:dyDescent="0.25">
      <c r="B130"/>
      <c r="C130"/>
      <c r="D130"/>
      <c r="E130"/>
    </row>
    <row r="131" spans="2:5" ht="15" x14ac:dyDescent="0.25">
      <c r="B131"/>
      <c r="C131"/>
      <c r="D131"/>
      <c r="E131"/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U199"/>
  <sheetViews>
    <sheetView showGridLines="0" zoomScale="80" zoomScaleNormal="80" workbookViewId="0">
      <pane ySplit="11" topLeftCell="A12" activePane="bottomLeft" state="frozen"/>
      <selection activeCell="A11" sqref="A11"/>
      <selection pane="bottomLeft"/>
    </sheetView>
  </sheetViews>
  <sheetFormatPr defaultColWidth="11.42578125" defaultRowHeight="12.75" x14ac:dyDescent="0.2"/>
  <cols>
    <col min="1" max="1" width="1" style="5" customWidth="1"/>
    <col min="2" max="2" width="25.28515625" style="5" customWidth="1"/>
    <col min="3" max="3" width="13.7109375" style="5" customWidth="1"/>
    <col min="4" max="4" width="10.140625" style="5" customWidth="1"/>
    <col min="5" max="5" width="6.28515625" style="5" customWidth="1"/>
    <col min="6" max="6" width="4.85546875" style="5" customWidth="1"/>
    <col min="7" max="7" width="16.5703125" style="5" customWidth="1"/>
    <col min="8" max="8" width="5.7109375" style="5" customWidth="1"/>
    <col min="9" max="9" width="6.140625" style="5" customWidth="1"/>
    <col min="10" max="10" width="5.5703125" style="5" customWidth="1"/>
    <col min="11" max="12" width="5.85546875" style="5" customWidth="1"/>
    <col min="13" max="13" width="6.140625" style="5" customWidth="1"/>
    <col min="14" max="14" width="5.7109375" style="5" customWidth="1"/>
    <col min="15" max="15" width="10.28515625" style="5" customWidth="1"/>
    <col min="16" max="16" width="12" style="5" customWidth="1"/>
    <col min="17" max="17" width="6.7109375" style="5" customWidth="1"/>
    <col min="18" max="18" width="12" style="5" customWidth="1"/>
    <col min="19" max="19" width="7.5703125" style="5" customWidth="1"/>
    <col min="20" max="20" width="12" style="5" customWidth="1"/>
    <col min="21" max="21" width="5.42578125" style="5" customWidth="1"/>
    <col min="22" max="16384" width="11.42578125" style="5"/>
  </cols>
  <sheetData>
    <row r="3" spans="2:21" ht="15.75" x14ac:dyDescent="0.25">
      <c r="B3" s="1" t="s">
        <v>342</v>
      </c>
      <c r="D3" s="6"/>
    </row>
    <row r="4" spans="2:21" ht="15" x14ac:dyDescent="0.25">
      <c r="B4" s="2" t="s">
        <v>68</v>
      </c>
      <c r="D4" s="6"/>
    </row>
    <row r="5" spans="2:21" ht="14.25" x14ac:dyDescent="0.25">
      <c r="B5" s="3" t="str">
        <f>'Resumen General'!B5</f>
        <v>DEL 01 AL 31 DE MAYO 2018</v>
      </c>
      <c r="D5" s="6"/>
    </row>
    <row r="6" spans="2:21" x14ac:dyDescent="0.2">
      <c r="B6" s="4"/>
    </row>
    <row r="8" spans="2:21" ht="15" x14ac:dyDescent="0.25">
      <c r="B8" s="199" t="s">
        <v>35</v>
      </c>
      <c r="C8" s="200" t="s">
        <v>36</v>
      </c>
      <c r="D8" s="6"/>
    </row>
    <row r="9" spans="2:21" x14ac:dyDescent="0.2">
      <c r="D9" s="6"/>
    </row>
    <row r="10" spans="2:21" ht="15" x14ac:dyDescent="0.25">
      <c r="B10" s="208"/>
      <c r="C10" s="209" t="s">
        <v>1</v>
      </c>
      <c r="D10" s="208"/>
    </row>
    <row r="11" spans="2:21" s="15" customFormat="1" ht="15" x14ac:dyDescent="0.25">
      <c r="B11" s="210" t="s">
        <v>69</v>
      </c>
      <c r="C11" s="213" t="s">
        <v>3</v>
      </c>
      <c r="D11" s="213" t="s">
        <v>4</v>
      </c>
      <c r="E11" s="5"/>
      <c r="F11" s="5"/>
      <c r="G11" s="122" t="s">
        <v>70</v>
      </c>
      <c r="H11" s="230" t="s">
        <v>71</v>
      </c>
      <c r="I11" s="230"/>
      <c r="J11" s="230"/>
      <c r="K11" s="230"/>
      <c r="L11" s="230"/>
      <c r="M11" s="230"/>
      <c r="N11" s="230"/>
      <c r="O11" s="230"/>
      <c r="P11" s="230"/>
      <c r="Q11" s="230"/>
      <c r="R11" s="230"/>
      <c r="S11" s="230"/>
      <c r="T11" s="230"/>
      <c r="U11" s="230"/>
    </row>
    <row r="12" spans="2:21" s="15" customFormat="1" ht="15" x14ac:dyDescent="0.25">
      <c r="B12" s="212" t="s">
        <v>74</v>
      </c>
      <c r="C12" s="206">
        <v>2043</v>
      </c>
      <c r="D12" s="207">
        <v>0.52117346938775511</v>
      </c>
      <c r="E12" s="5"/>
      <c r="F12" s="5"/>
      <c r="G12" s="123" t="s">
        <v>72</v>
      </c>
      <c r="H12" s="229" t="s">
        <v>73</v>
      </c>
      <c r="I12" s="229"/>
      <c r="J12" s="229"/>
      <c r="K12" s="229"/>
      <c r="L12" s="229"/>
      <c r="M12" s="229"/>
      <c r="N12" s="229"/>
      <c r="O12" s="229"/>
      <c r="P12" s="229"/>
      <c r="Q12" s="229"/>
      <c r="R12" s="229"/>
      <c r="S12" s="229"/>
      <c r="T12" s="229"/>
      <c r="U12" s="229"/>
    </row>
    <row r="13" spans="2:21" ht="15" x14ac:dyDescent="0.25">
      <c r="B13" s="212" t="s">
        <v>75</v>
      </c>
      <c r="C13" s="206">
        <v>1087</v>
      </c>
      <c r="D13" s="207">
        <v>0.27729591836734696</v>
      </c>
      <c r="G13" s="123" t="s">
        <v>74</v>
      </c>
      <c r="H13" s="229" t="s">
        <v>76</v>
      </c>
      <c r="I13" s="229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29"/>
      <c r="U13" s="229"/>
    </row>
    <row r="14" spans="2:21" ht="15" x14ac:dyDescent="0.25">
      <c r="B14" s="212" t="s">
        <v>72</v>
      </c>
      <c r="C14" s="206">
        <v>774</v>
      </c>
      <c r="D14" s="207">
        <v>0.19744897959183674</v>
      </c>
      <c r="G14" s="123" t="s">
        <v>75</v>
      </c>
      <c r="H14" s="229" t="s">
        <v>77</v>
      </c>
      <c r="I14" s="229"/>
      <c r="J14" s="229"/>
      <c r="K14" s="229"/>
      <c r="L14" s="229"/>
      <c r="M14" s="229"/>
      <c r="N14" s="229"/>
      <c r="O14" s="229"/>
      <c r="P14" s="229"/>
      <c r="Q14" s="229"/>
      <c r="R14" s="229"/>
      <c r="S14" s="229"/>
      <c r="T14" s="229"/>
      <c r="U14" s="229"/>
    </row>
    <row r="15" spans="2:21" ht="15" x14ac:dyDescent="0.25">
      <c r="B15" s="212" t="s">
        <v>305</v>
      </c>
      <c r="C15" s="206">
        <v>15</v>
      </c>
      <c r="D15" s="207">
        <v>3.8265306122448979E-3</v>
      </c>
      <c r="G15" s="123" t="s">
        <v>78</v>
      </c>
      <c r="H15" s="229" t="s">
        <v>79</v>
      </c>
      <c r="I15" s="229"/>
      <c r="J15" s="229"/>
      <c r="K15" s="229"/>
      <c r="L15" s="229"/>
      <c r="M15" s="229"/>
      <c r="N15" s="229"/>
      <c r="O15" s="229"/>
      <c r="P15" s="229"/>
      <c r="Q15" s="229"/>
      <c r="R15" s="229"/>
      <c r="S15" s="229"/>
      <c r="T15" s="229"/>
      <c r="U15" s="229"/>
    </row>
    <row r="16" spans="2:21" ht="15" x14ac:dyDescent="0.25">
      <c r="B16" s="212" t="s">
        <v>594</v>
      </c>
      <c r="C16" s="201">
        <v>1</v>
      </c>
      <c r="D16" s="202">
        <v>2.5510204081632655E-4</v>
      </c>
      <c r="G16" s="123" t="s">
        <v>80</v>
      </c>
      <c r="H16" s="229" t="s">
        <v>81</v>
      </c>
      <c r="I16" s="229"/>
      <c r="J16" s="229"/>
      <c r="K16" s="229"/>
      <c r="L16" s="229"/>
      <c r="M16" s="229"/>
      <c r="N16" s="229"/>
      <c r="O16" s="229"/>
      <c r="P16" s="229"/>
      <c r="Q16" s="229"/>
      <c r="R16" s="229"/>
      <c r="S16" s="229"/>
      <c r="T16" s="229"/>
      <c r="U16" s="229"/>
    </row>
    <row r="17" spans="2:7" ht="15" x14ac:dyDescent="0.25">
      <c r="B17" s="211" t="s">
        <v>16</v>
      </c>
      <c r="C17" s="201">
        <v>3920</v>
      </c>
      <c r="D17" s="202">
        <v>1</v>
      </c>
      <c r="G17" s="16"/>
    </row>
    <row r="18" spans="2:7" ht="15" x14ac:dyDescent="0.25">
      <c r="B18"/>
      <c r="C18"/>
      <c r="D18"/>
    </row>
    <row r="19" spans="2:7" ht="15" x14ac:dyDescent="0.25">
      <c r="B19"/>
      <c r="C19"/>
      <c r="D19"/>
    </row>
    <row r="20" spans="2:7" ht="15" x14ac:dyDescent="0.25">
      <c r="B20"/>
      <c r="C20"/>
      <c r="D20"/>
    </row>
    <row r="21" spans="2:7" ht="15" x14ac:dyDescent="0.25">
      <c r="B21"/>
      <c r="C21"/>
      <c r="D21"/>
    </row>
    <row r="22" spans="2:7" ht="15" x14ac:dyDescent="0.25">
      <c r="B22"/>
      <c r="C22"/>
      <c r="D22"/>
    </row>
    <row r="23" spans="2:7" ht="15" x14ac:dyDescent="0.25">
      <c r="B23"/>
      <c r="C23"/>
      <c r="D23"/>
    </row>
    <row r="24" spans="2:7" ht="15" x14ac:dyDescent="0.25">
      <c r="B24"/>
      <c r="C24"/>
      <c r="D24"/>
    </row>
    <row r="25" spans="2:7" ht="15" x14ac:dyDescent="0.25">
      <c r="B25"/>
      <c r="C25"/>
      <c r="D25"/>
    </row>
    <row r="26" spans="2:7" ht="15" x14ac:dyDescent="0.25">
      <c r="B26"/>
      <c r="C26"/>
      <c r="D26"/>
    </row>
    <row r="27" spans="2:7" ht="15" x14ac:dyDescent="0.25">
      <c r="B27"/>
      <c r="C27"/>
      <c r="D27"/>
    </row>
    <row r="28" spans="2:7" ht="15" x14ac:dyDescent="0.25">
      <c r="B28"/>
      <c r="C28"/>
      <c r="D28"/>
    </row>
    <row r="29" spans="2:7" ht="15" x14ac:dyDescent="0.25">
      <c r="B29"/>
      <c r="C29"/>
      <c r="D29"/>
    </row>
    <row r="30" spans="2:7" ht="15" x14ac:dyDescent="0.25">
      <c r="B30"/>
      <c r="C30"/>
      <c r="D30"/>
    </row>
    <row r="31" spans="2:7" ht="15" x14ac:dyDescent="0.25">
      <c r="B31"/>
      <c r="C31"/>
      <c r="D31"/>
    </row>
    <row r="32" spans="2:7" ht="15" x14ac:dyDescent="0.25">
      <c r="B32"/>
      <c r="C32"/>
      <c r="D32"/>
    </row>
    <row r="33" spans="2:4" ht="15" x14ac:dyDescent="0.25">
      <c r="B33"/>
      <c r="C33"/>
      <c r="D33"/>
    </row>
    <row r="34" spans="2:4" ht="15" x14ac:dyDescent="0.25">
      <c r="B34"/>
      <c r="C34"/>
      <c r="D34"/>
    </row>
    <row r="35" spans="2:4" ht="15" x14ac:dyDescent="0.25">
      <c r="B35"/>
      <c r="C35"/>
      <c r="D35"/>
    </row>
    <row r="36" spans="2:4" ht="15" x14ac:dyDescent="0.25">
      <c r="B36"/>
      <c r="C36"/>
      <c r="D36"/>
    </row>
    <row r="37" spans="2:4" ht="15" x14ac:dyDescent="0.25">
      <c r="B37"/>
      <c r="C37"/>
      <c r="D37"/>
    </row>
    <row r="38" spans="2:4" ht="15" x14ac:dyDescent="0.25">
      <c r="B38"/>
      <c r="C38"/>
      <c r="D38"/>
    </row>
    <row r="39" spans="2:4" ht="15" x14ac:dyDescent="0.25">
      <c r="B39"/>
      <c r="C39"/>
      <c r="D39"/>
    </row>
    <row r="40" spans="2:4" ht="15" x14ac:dyDescent="0.25">
      <c r="B40"/>
      <c r="C40"/>
      <c r="D40"/>
    </row>
    <row r="41" spans="2:4" ht="15" x14ac:dyDescent="0.25">
      <c r="B41"/>
      <c r="C41"/>
      <c r="D41"/>
    </row>
    <row r="42" spans="2:4" ht="15" x14ac:dyDescent="0.25">
      <c r="B42"/>
      <c r="C42"/>
      <c r="D42"/>
    </row>
    <row r="43" spans="2:4" ht="15" x14ac:dyDescent="0.25">
      <c r="B43"/>
      <c r="C43"/>
      <c r="D43"/>
    </row>
    <row r="44" spans="2:4" ht="15" x14ac:dyDescent="0.25">
      <c r="B44"/>
      <c r="C44"/>
      <c r="D44"/>
    </row>
    <row r="45" spans="2:4" ht="15" x14ac:dyDescent="0.25">
      <c r="B45"/>
      <c r="C45"/>
      <c r="D45"/>
    </row>
    <row r="46" spans="2:4" ht="15" x14ac:dyDescent="0.25">
      <c r="B46"/>
      <c r="C46"/>
      <c r="D46"/>
    </row>
    <row r="47" spans="2:4" ht="15" x14ac:dyDescent="0.25">
      <c r="B47"/>
      <c r="C47"/>
      <c r="D47"/>
    </row>
    <row r="48" spans="2:4" ht="15" x14ac:dyDescent="0.25">
      <c r="B48"/>
      <c r="C48"/>
      <c r="D48"/>
    </row>
    <row r="49" spans="2:4" ht="15" x14ac:dyDescent="0.25">
      <c r="B49"/>
      <c r="C49"/>
      <c r="D49"/>
    </row>
    <row r="50" spans="2:4" ht="15" x14ac:dyDescent="0.25">
      <c r="B50"/>
      <c r="C50"/>
      <c r="D50"/>
    </row>
    <row r="51" spans="2:4" ht="15" x14ac:dyDescent="0.25">
      <c r="B51"/>
      <c r="C51"/>
      <c r="D51"/>
    </row>
    <row r="52" spans="2:4" ht="15" x14ac:dyDescent="0.25">
      <c r="B52"/>
      <c r="C52"/>
      <c r="D52"/>
    </row>
    <row r="53" spans="2:4" ht="15" x14ac:dyDescent="0.25">
      <c r="B53"/>
      <c r="C53"/>
      <c r="D53"/>
    </row>
    <row r="54" spans="2:4" ht="15" x14ac:dyDescent="0.25">
      <c r="B54"/>
      <c r="C54"/>
      <c r="D54"/>
    </row>
    <row r="55" spans="2:4" ht="15" x14ac:dyDescent="0.25">
      <c r="B55"/>
      <c r="C55"/>
      <c r="D55"/>
    </row>
    <row r="56" spans="2:4" ht="15" x14ac:dyDescent="0.25">
      <c r="B56"/>
      <c r="C56"/>
      <c r="D56"/>
    </row>
    <row r="57" spans="2:4" ht="15" x14ac:dyDescent="0.25">
      <c r="B57"/>
      <c r="C57"/>
      <c r="D57"/>
    </row>
    <row r="58" spans="2:4" ht="15" x14ac:dyDescent="0.25">
      <c r="B58"/>
      <c r="C58"/>
      <c r="D58"/>
    </row>
    <row r="59" spans="2:4" ht="15" x14ac:dyDescent="0.25">
      <c r="B59"/>
      <c r="C59"/>
      <c r="D59"/>
    </row>
    <row r="60" spans="2:4" ht="15" x14ac:dyDescent="0.25">
      <c r="B60"/>
      <c r="C60"/>
      <c r="D60"/>
    </row>
    <row r="61" spans="2:4" ht="15" x14ac:dyDescent="0.25">
      <c r="B61"/>
      <c r="C61"/>
      <c r="D61"/>
    </row>
    <row r="62" spans="2:4" ht="15" x14ac:dyDescent="0.25">
      <c r="B62"/>
      <c r="C62"/>
      <c r="D62"/>
    </row>
    <row r="63" spans="2:4" ht="15" x14ac:dyDescent="0.25">
      <c r="B63"/>
      <c r="C63"/>
      <c r="D63"/>
    </row>
    <row r="64" spans="2:4" ht="15" x14ac:dyDescent="0.25">
      <c r="B64"/>
      <c r="C64"/>
      <c r="D64"/>
    </row>
    <row r="65" spans="2:4" ht="15" x14ac:dyDescent="0.25">
      <c r="B65"/>
      <c r="C65"/>
      <c r="D65"/>
    </row>
    <row r="66" spans="2:4" ht="15" x14ac:dyDescent="0.25">
      <c r="B66"/>
      <c r="C66"/>
      <c r="D66"/>
    </row>
    <row r="67" spans="2:4" ht="15" x14ac:dyDescent="0.25">
      <c r="B67"/>
      <c r="C67"/>
      <c r="D67"/>
    </row>
    <row r="68" spans="2:4" ht="15" x14ac:dyDescent="0.25">
      <c r="B68"/>
      <c r="C68"/>
      <c r="D68"/>
    </row>
    <row r="69" spans="2:4" ht="15" x14ac:dyDescent="0.25">
      <c r="B69"/>
      <c r="C69"/>
      <c r="D69"/>
    </row>
    <row r="70" spans="2:4" ht="15" x14ac:dyDescent="0.25">
      <c r="B70"/>
      <c r="C70"/>
      <c r="D70"/>
    </row>
    <row r="71" spans="2:4" ht="15" x14ac:dyDescent="0.25">
      <c r="B71"/>
      <c r="C71"/>
      <c r="D71"/>
    </row>
    <row r="72" spans="2:4" ht="15" x14ac:dyDescent="0.25">
      <c r="B72"/>
      <c r="C72"/>
      <c r="D72"/>
    </row>
    <row r="73" spans="2:4" ht="15" x14ac:dyDescent="0.25">
      <c r="B73"/>
      <c r="C73"/>
      <c r="D73"/>
    </row>
    <row r="74" spans="2:4" ht="15" x14ac:dyDescent="0.25">
      <c r="B74"/>
      <c r="C74"/>
      <c r="D74"/>
    </row>
    <row r="75" spans="2:4" ht="15" x14ac:dyDescent="0.25">
      <c r="B75"/>
      <c r="C75"/>
      <c r="D75"/>
    </row>
    <row r="76" spans="2:4" ht="15" x14ac:dyDescent="0.25">
      <c r="B76"/>
      <c r="C76"/>
      <c r="D76"/>
    </row>
    <row r="77" spans="2:4" ht="15" x14ac:dyDescent="0.25">
      <c r="B77"/>
      <c r="C77"/>
      <c r="D77"/>
    </row>
    <row r="78" spans="2:4" ht="15" x14ac:dyDescent="0.25">
      <c r="B78"/>
      <c r="C78"/>
      <c r="D78"/>
    </row>
    <row r="79" spans="2:4" ht="15" x14ac:dyDescent="0.25">
      <c r="B79"/>
      <c r="C79"/>
      <c r="D79"/>
    </row>
    <row r="80" spans="2:4" ht="15" x14ac:dyDescent="0.25">
      <c r="B80"/>
      <c r="C80"/>
      <c r="D80"/>
    </row>
    <row r="81" spans="2:4" ht="15" x14ac:dyDescent="0.25">
      <c r="B81"/>
      <c r="C81"/>
      <c r="D81"/>
    </row>
    <row r="82" spans="2:4" ht="15" x14ac:dyDescent="0.25">
      <c r="B82"/>
      <c r="C82"/>
      <c r="D82"/>
    </row>
    <row r="83" spans="2:4" ht="15" x14ac:dyDescent="0.25">
      <c r="B83"/>
      <c r="C83"/>
      <c r="D83"/>
    </row>
    <row r="84" spans="2:4" ht="15" x14ac:dyDescent="0.25">
      <c r="B84"/>
      <c r="C84"/>
      <c r="D84"/>
    </row>
    <row r="85" spans="2:4" ht="15" x14ac:dyDescent="0.25">
      <c r="B85"/>
      <c r="C85"/>
      <c r="D85"/>
    </row>
    <row r="86" spans="2:4" ht="15" x14ac:dyDescent="0.25">
      <c r="B86"/>
      <c r="C86"/>
      <c r="D86"/>
    </row>
    <row r="87" spans="2:4" ht="15" x14ac:dyDescent="0.25">
      <c r="B87"/>
      <c r="C87"/>
      <c r="D87"/>
    </row>
    <row r="88" spans="2:4" ht="15" x14ac:dyDescent="0.25">
      <c r="B88"/>
      <c r="C88"/>
      <c r="D88"/>
    </row>
    <row r="89" spans="2:4" ht="15" x14ac:dyDescent="0.25">
      <c r="B89"/>
      <c r="C89"/>
      <c r="D89"/>
    </row>
    <row r="90" spans="2:4" ht="15" x14ac:dyDescent="0.25">
      <c r="B90"/>
      <c r="C90"/>
      <c r="D90"/>
    </row>
    <row r="91" spans="2:4" ht="15" x14ac:dyDescent="0.25">
      <c r="B91"/>
      <c r="C91"/>
      <c r="D91"/>
    </row>
    <row r="92" spans="2:4" ht="15" x14ac:dyDescent="0.25">
      <c r="B92"/>
      <c r="C92"/>
      <c r="D92"/>
    </row>
    <row r="93" spans="2:4" ht="15" x14ac:dyDescent="0.25">
      <c r="B93"/>
      <c r="C93"/>
      <c r="D93"/>
    </row>
    <row r="94" spans="2:4" ht="15" x14ac:dyDescent="0.25">
      <c r="B94"/>
      <c r="C94"/>
      <c r="D94"/>
    </row>
    <row r="95" spans="2:4" ht="15" x14ac:dyDescent="0.25">
      <c r="B95"/>
      <c r="C95"/>
      <c r="D95"/>
    </row>
    <row r="96" spans="2:4" ht="15" x14ac:dyDescent="0.25">
      <c r="B96"/>
      <c r="C96"/>
      <c r="D96"/>
    </row>
    <row r="97" spans="2:4" ht="15" x14ac:dyDescent="0.25">
      <c r="B97"/>
      <c r="C97"/>
      <c r="D97"/>
    </row>
    <row r="98" spans="2:4" ht="15" x14ac:dyDescent="0.25">
      <c r="B98"/>
      <c r="C98"/>
      <c r="D98"/>
    </row>
    <row r="99" spans="2:4" ht="15" x14ac:dyDescent="0.25">
      <c r="B99"/>
      <c r="C99"/>
      <c r="D99"/>
    </row>
    <row r="100" spans="2:4" ht="15" x14ac:dyDescent="0.25">
      <c r="B100"/>
      <c r="C100"/>
      <c r="D100"/>
    </row>
    <row r="101" spans="2:4" ht="15" x14ac:dyDescent="0.25">
      <c r="B101"/>
      <c r="C101"/>
      <c r="D101"/>
    </row>
    <row r="102" spans="2:4" ht="15" x14ac:dyDescent="0.25">
      <c r="B102"/>
      <c r="C102"/>
      <c r="D102"/>
    </row>
    <row r="103" spans="2:4" ht="15" x14ac:dyDescent="0.25">
      <c r="B103"/>
      <c r="C103"/>
      <c r="D103"/>
    </row>
    <row r="104" spans="2:4" ht="15" x14ac:dyDescent="0.25">
      <c r="B104"/>
      <c r="C104"/>
      <c r="D104"/>
    </row>
    <row r="105" spans="2:4" ht="15" x14ac:dyDescent="0.25">
      <c r="B105"/>
      <c r="C105"/>
      <c r="D105"/>
    </row>
    <row r="106" spans="2:4" ht="15" x14ac:dyDescent="0.25">
      <c r="B106"/>
      <c r="C106"/>
      <c r="D106"/>
    </row>
    <row r="107" spans="2:4" ht="15" x14ac:dyDescent="0.25">
      <c r="B107"/>
      <c r="C107"/>
      <c r="D107"/>
    </row>
    <row r="108" spans="2:4" ht="15" x14ac:dyDescent="0.25">
      <c r="B108"/>
      <c r="C108"/>
      <c r="D108"/>
    </row>
    <row r="109" spans="2:4" ht="15" x14ac:dyDescent="0.25">
      <c r="B109"/>
      <c r="C109"/>
      <c r="D109"/>
    </row>
    <row r="110" spans="2:4" ht="15" x14ac:dyDescent="0.25">
      <c r="B110"/>
      <c r="C110"/>
      <c r="D110"/>
    </row>
    <row r="111" spans="2:4" ht="15" x14ac:dyDescent="0.25">
      <c r="B111"/>
      <c r="C111"/>
      <c r="D111"/>
    </row>
    <row r="112" spans="2:4" ht="15" x14ac:dyDescent="0.25">
      <c r="B112"/>
      <c r="C112"/>
      <c r="D112"/>
    </row>
    <row r="113" spans="2:4" ht="15" x14ac:dyDescent="0.25">
      <c r="B113"/>
      <c r="C113"/>
      <c r="D113"/>
    </row>
    <row r="114" spans="2:4" ht="15" x14ac:dyDescent="0.25">
      <c r="B114"/>
      <c r="C114"/>
      <c r="D114"/>
    </row>
    <row r="115" spans="2:4" ht="15" x14ac:dyDescent="0.25">
      <c r="B115"/>
      <c r="C115"/>
      <c r="D115"/>
    </row>
    <row r="116" spans="2:4" ht="15" x14ac:dyDescent="0.25">
      <c r="B116"/>
      <c r="C116"/>
      <c r="D116"/>
    </row>
    <row r="117" spans="2:4" ht="15" x14ac:dyDescent="0.25">
      <c r="B117"/>
      <c r="C117"/>
      <c r="D117"/>
    </row>
    <row r="118" spans="2:4" ht="15" x14ac:dyDescent="0.25">
      <c r="B118"/>
      <c r="C118"/>
      <c r="D118"/>
    </row>
    <row r="119" spans="2:4" ht="15" x14ac:dyDescent="0.25">
      <c r="B119"/>
      <c r="C119"/>
      <c r="D119"/>
    </row>
    <row r="120" spans="2:4" ht="15" x14ac:dyDescent="0.25">
      <c r="B120"/>
      <c r="C120"/>
      <c r="D120"/>
    </row>
    <row r="121" spans="2:4" ht="15" x14ac:dyDescent="0.25">
      <c r="B121"/>
      <c r="C121"/>
      <c r="D121"/>
    </row>
    <row r="122" spans="2:4" ht="15" x14ac:dyDescent="0.25">
      <c r="B122"/>
      <c r="C122"/>
      <c r="D122"/>
    </row>
    <row r="123" spans="2:4" ht="15" x14ac:dyDescent="0.25">
      <c r="B123"/>
      <c r="C123"/>
      <c r="D123"/>
    </row>
    <row r="124" spans="2:4" ht="15" x14ac:dyDescent="0.25">
      <c r="B124"/>
      <c r="C124"/>
      <c r="D124"/>
    </row>
    <row r="125" spans="2:4" ht="15" x14ac:dyDescent="0.25">
      <c r="B125"/>
      <c r="C125"/>
      <c r="D125"/>
    </row>
    <row r="126" spans="2:4" ht="15" x14ac:dyDescent="0.25">
      <c r="B126"/>
      <c r="C126"/>
      <c r="D126"/>
    </row>
    <row r="127" spans="2:4" ht="15" x14ac:dyDescent="0.25">
      <c r="B127"/>
      <c r="C127"/>
      <c r="D127"/>
    </row>
    <row r="128" spans="2:4" ht="15" x14ac:dyDescent="0.25">
      <c r="B128"/>
      <c r="C128"/>
      <c r="D128"/>
    </row>
    <row r="129" spans="2:4" ht="15" x14ac:dyDescent="0.25">
      <c r="B129"/>
      <c r="C129"/>
      <c r="D129"/>
    </row>
    <row r="130" spans="2:4" ht="15" x14ac:dyDescent="0.25">
      <c r="B130"/>
      <c r="C130"/>
      <c r="D130"/>
    </row>
    <row r="131" spans="2:4" ht="15" x14ac:dyDescent="0.25">
      <c r="B131"/>
      <c r="C131"/>
      <c r="D131"/>
    </row>
    <row r="132" spans="2:4" ht="15" x14ac:dyDescent="0.25">
      <c r="B132"/>
      <c r="C132"/>
      <c r="D132"/>
    </row>
    <row r="133" spans="2:4" ht="15" x14ac:dyDescent="0.25">
      <c r="B133"/>
      <c r="C133"/>
      <c r="D133"/>
    </row>
    <row r="134" spans="2:4" ht="15" x14ac:dyDescent="0.25">
      <c r="B134"/>
      <c r="C134"/>
      <c r="D134"/>
    </row>
    <row r="135" spans="2:4" ht="15" x14ac:dyDescent="0.25">
      <c r="B135"/>
      <c r="C135"/>
      <c r="D135"/>
    </row>
    <row r="136" spans="2:4" ht="15" x14ac:dyDescent="0.25">
      <c r="B136"/>
      <c r="C136"/>
      <c r="D136"/>
    </row>
    <row r="137" spans="2:4" ht="15" x14ac:dyDescent="0.25">
      <c r="B137"/>
      <c r="C137"/>
      <c r="D137"/>
    </row>
    <row r="138" spans="2:4" ht="15" x14ac:dyDescent="0.25">
      <c r="B138"/>
      <c r="C138"/>
      <c r="D138"/>
    </row>
    <row r="139" spans="2:4" ht="15" x14ac:dyDescent="0.25">
      <c r="B139"/>
      <c r="C139"/>
      <c r="D139"/>
    </row>
    <row r="140" spans="2:4" ht="15" x14ac:dyDescent="0.25">
      <c r="B140"/>
      <c r="C140"/>
      <c r="D140"/>
    </row>
    <row r="141" spans="2:4" ht="15" x14ac:dyDescent="0.25">
      <c r="B141"/>
      <c r="C141"/>
      <c r="D141"/>
    </row>
    <row r="142" spans="2:4" ht="15" x14ac:dyDescent="0.25">
      <c r="B142"/>
      <c r="C142"/>
      <c r="D142"/>
    </row>
    <row r="143" spans="2:4" ht="15" x14ac:dyDescent="0.25">
      <c r="B143"/>
      <c r="C143"/>
      <c r="D143"/>
    </row>
    <row r="144" spans="2:4" ht="15" x14ac:dyDescent="0.25">
      <c r="B144"/>
      <c r="C144"/>
      <c r="D144"/>
    </row>
    <row r="145" spans="2:4" ht="15" x14ac:dyDescent="0.25">
      <c r="B145"/>
      <c r="C145"/>
      <c r="D145"/>
    </row>
    <row r="146" spans="2:4" ht="15" x14ac:dyDescent="0.25">
      <c r="B146"/>
      <c r="C146"/>
      <c r="D146"/>
    </row>
    <row r="147" spans="2:4" ht="15" x14ac:dyDescent="0.25">
      <c r="B147"/>
      <c r="C147"/>
      <c r="D147"/>
    </row>
    <row r="148" spans="2:4" ht="15" x14ac:dyDescent="0.25">
      <c r="B148"/>
      <c r="C148"/>
      <c r="D148"/>
    </row>
    <row r="149" spans="2:4" ht="15" x14ac:dyDescent="0.25">
      <c r="B149"/>
      <c r="C149"/>
      <c r="D149"/>
    </row>
    <row r="150" spans="2:4" ht="15" x14ac:dyDescent="0.25">
      <c r="B150"/>
      <c r="C150"/>
      <c r="D150"/>
    </row>
    <row r="151" spans="2:4" ht="15" x14ac:dyDescent="0.25">
      <c r="B151"/>
      <c r="C151"/>
      <c r="D151"/>
    </row>
    <row r="152" spans="2:4" ht="15" x14ac:dyDescent="0.25">
      <c r="B152"/>
      <c r="C152"/>
      <c r="D152"/>
    </row>
    <row r="153" spans="2:4" ht="15" x14ac:dyDescent="0.25">
      <c r="B153"/>
      <c r="C153"/>
      <c r="D153"/>
    </row>
    <row r="154" spans="2:4" ht="15" x14ac:dyDescent="0.25">
      <c r="B154"/>
      <c r="C154"/>
      <c r="D154"/>
    </row>
    <row r="155" spans="2:4" ht="15" x14ac:dyDescent="0.25">
      <c r="B155"/>
      <c r="C155"/>
      <c r="D155"/>
    </row>
    <row r="156" spans="2:4" ht="15" x14ac:dyDescent="0.25">
      <c r="B156"/>
      <c r="C156"/>
      <c r="D156"/>
    </row>
    <row r="157" spans="2:4" ht="15" x14ac:dyDescent="0.25">
      <c r="B157"/>
      <c r="C157"/>
      <c r="D157"/>
    </row>
    <row r="158" spans="2:4" ht="15" x14ac:dyDescent="0.25">
      <c r="B158"/>
      <c r="C158"/>
      <c r="D158"/>
    </row>
    <row r="159" spans="2:4" ht="15" x14ac:dyDescent="0.25">
      <c r="B159"/>
      <c r="C159"/>
      <c r="D159"/>
    </row>
    <row r="160" spans="2:4" ht="15" x14ac:dyDescent="0.25">
      <c r="B160"/>
      <c r="C160"/>
      <c r="D160"/>
    </row>
    <row r="161" spans="2:4" ht="15" x14ac:dyDescent="0.25">
      <c r="B161"/>
      <c r="C161"/>
      <c r="D161"/>
    </row>
    <row r="162" spans="2:4" ht="15" x14ac:dyDescent="0.25">
      <c r="B162"/>
      <c r="C162"/>
      <c r="D162"/>
    </row>
    <row r="163" spans="2:4" ht="15" x14ac:dyDescent="0.25">
      <c r="B163"/>
      <c r="C163"/>
      <c r="D163"/>
    </row>
    <row r="164" spans="2:4" ht="15" x14ac:dyDescent="0.25">
      <c r="B164"/>
      <c r="C164"/>
      <c r="D164"/>
    </row>
    <row r="165" spans="2:4" ht="15" x14ac:dyDescent="0.25">
      <c r="B165"/>
      <c r="C165"/>
      <c r="D165"/>
    </row>
    <row r="166" spans="2:4" ht="15" x14ac:dyDescent="0.25">
      <c r="B166"/>
      <c r="C166"/>
      <c r="D166"/>
    </row>
    <row r="167" spans="2:4" ht="15" x14ac:dyDescent="0.25">
      <c r="B167"/>
      <c r="C167"/>
      <c r="D167"/>
    </row>
    <row r="168" spans="2:4" ht="15" x14ac:dyDescent="0.25">
      <c r="B168"/>
      <c r="C168"/>
      <c r="D168"/>
    </row>
    <row r="169" spans="2:4" ht="15" x14ac:dyDescent="0.25">
      <c r="B169"/>
      <c r="C169"/>
      <c r="D169"/>
    </row>
    <row r="170" spans="2:4" ht="15" x14ac:dyDescent="0.25">
      <c r="B170"/>
      <c r="C170"/>
      <c r="D170"/>
    </row>
    <row r="171" spans="2:4" ht="15" x14ac:dyDescent="0.25">
      <c r="B171"/>
      <c r="C171"/>
      <c r="D171"/>
    </row>
    <row r="172" spans="2:4" ht="15" x14ac:dyDescent="0.25">
      <c r="B172"/>
      <c r="C172"/>
      <c r="D172"/>
    </row>
    <row r="173" spans="2:4" ht="15" x14ac:dyDescent="0.25">
      <c r="B173"/>
      <c r="C173"/>
      <c r="D173"/>
    </row>
    <row r="174" spans="2:4" ht="15" x14ac:dyDescent="0.25">
      <c r="B174"/>
      <c r="C174"/>
      <c r="D174"/>
    </row>
    <row r="175" spans="2:4" ht="15" x14ac:dyDescent="0.25">
      <c r="B175"/>
      <c r="C175"/>
      <c r="D175"/>
    </row>
    <row r="176" spans="2:4" ht="15" x14ac:dyDescent="0.25">
      <c r="B176"/>
      <c r="C176"/>
      <c r="D176"/>
    </row>
    <row r="177" spans="2:4" ht="15" x14ac:dyDescent="0.25">
      <c r="B177"/>
      <c r="C177"/>
      <c r="D177"/>
    </row>
    <row r="178" spans="2:4" ht="15" x14ac:dyDescent="0.25">
      <c r="B178"/>
      <c r="C178"/>
      <c r="D178"/>
    </row>
    <row r="179" spans="2:4" ht="15" x14ac:dyDescent="0.25">
      <c r="B179"/>
      <c r="C179"/>
      <c r="D179"/>
    </row>
    <row r="180" spans="2:4" ht="15" x14ac:dyDescent="0.25">
      <c r="B180"/>
      <c r="C180"/>
      <c r="D180"/>
    </row>
    <row r="181" spans="2:4" ht="15" x14ac:dyDescent="0.25">
      <c r="B181"/>
      <c r="C181"/>
      <c r="D181"/>
    </row>
    <row r="182" spans="2:4" ht="15" x14ac:dyDescent="0.25">
      <c r="B182"/>
      <c r="C182"/>
      <c r="D182"/>
    </row>
    <row r="183" spans="2:4" ht="15" x14ac:dyDescent="0.25">
      <c r="B183"/>
      <c r="C183"/>
      <c r="D183"/>
    </row>
    <row r="184" spans="2:4" ht="15" x14ac:dyDescent="0.25">
      <c r="B184"/>
      <c r="C184"/>
      <c r="D184"/>
    </row>
    <row r="185" spans="2:4" ht="15" x14ac:dyDescent="0.25">
      <c r="B185"/>
      <c r="C185"/>
      <c r="D185"/>
    </row>
    <row r="186" spans="2:4" ht="15" x14ac:dyDescent="0.25">
      <c r="B186"/>
      <c r="C186"/>
      <c r="D186"/>
    </row>
    <row r="187" spans="2:4" ht="15" x14ac:dyDescent="0.25">
      <c r="B187"/>
      <c r="C187"/>
      <c r="D187"/>
    </row>
    <row r="188" spans="2:4" ht="15" x14ac:dyDescent="0.25">
      <c r="B188"/>
      <c r="C188"/>
      <c r="D188"/>
    </row>
    <row r="189" spans="2:4" ht="15" x14ac:dyDescent="0.25">
      <c r="B189"/>
      <c r="C189"/>
      <c r="D189"/>
    </row>
    <row r="190" spans="2:4" ht="15" x14ac:dyDescent="0.25">
      <c r="B190"/>
      <c r="C190"/>
      <c r="D190"/>
    </row>
    <row r="191" spans="2:4" ht="15" x14ac:dyDescent="0.25">
      <c r="B191"/>
      <c r="C191"/>
      <c r="D191"/>
    </row>
    <row r="192" spans="2:4" ht="15" x14ac:dyDescent="0.25">
      <c r="B192"/>
      <c r="C192"/>
      <c r="D192"/>
    </row>
    <row r="193" spans="2:4" ht="15" x14ac:dyDescent="0.25">
      <c r="B193"/>
      <c r="C193"/>
      <c r="D193"/>
    </row>
    <row r="194" spans="2:4" ht="15" x14ac:dyDescent="0.25">
      <c r="B194"/>
      <c r="C194"/>
      <c r="D194"/>
    </row>
    <row r="195" spans="2:4" ht="15" x14ac:dyDescent="0.25">
      <c r="B195"/>
      <c r="C195"/>
      <c r="D195"/>
    </row>
    <row r="196" spans="2:4" ht="15" x14ac:dyDescent="0.25">
      <c r="B196"/>
      <c r="C196"/>
      <c r="D196"/>
    </row>
    <row r="197" spans="2:4" ht="15" x14ac:dyDescent="0.25">
      <c r="B197"/>
      <c r="C197"/>
      <c r="D197"/>
    </row>
    <row r="198" spans="2:4" ht="15" x14ac:dyDescent="0.25">
      <c r="B198"/>
      <c r="C198"/>
      <c r="D198"/>
    </row>
    <row r="199" spans="2:4" ht="15" x14ac:dyDescent="0.25">
      <c r="B199"/>
      <c r="C199"/>
      <c r="D199"/>
    </row>
  </sheetData>
  <mergeCells count="6">
    <mergeCell ref="H16:U16"/>
    <mergeCell ref="H11:U11"/>
    <mergeCell ref="H12:U12"/>
    <mergeCell ref="H13:U13"/>
    <mergeCell ref="H14:U14"/>
    <mergeCell ref="H15:U15"/>
  </mergeCells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555"/>
  <sheetViews>
    <sheetView showGridLines="0" zoomScale="80" zoomScaleNormal="80" workbookViewId="0"/>
  </sheetViews>
  <sheetFormatPr defaultColWidth="11.42578125" defaultRowHeight="12.75" x14ac:dyDescent="0.2"/>
  <cols>
    <col min="1" max="1" width="1.85546875" style="5" customWidth="1"/>
    <col min="2" max="2" width="38.28515625" style="5" customWidth="1"/>
    <col min="3" max="3" width="11.42578125" style="5"/>
    <col min="4" max="4" width="12.28515625" style="5" customWidth="1"/>
    <col min="5" max="5" width="12.28515625" style="5" bestFit="1" customWidth="1"/>
    <col min="6" max="6" width="15.28515625" style="5" customWidth="1"/>
    <col min="7" max="7" width="14" style="5" customWidth="1"/>
    <col min="8" max="16384" width="11.42578125" style="5"/>
  </cols>
  <sheetData>
    <row r="2" spans="2:15" ht="15.75" x14ac:dyDescent="0.25">
      <c r="B2" s="144" t="s">
        <v>342</v>
      </c>
    </row>
    <row r="3" spans="2:15" ht="15" x14ac:dyDescent="0.25">
      <c r="B3" s="145" t="s">
        <v>82</v>
      </c>
    </row>
    <row r="4" spans="2:15" ht="14.25" x14ac:dyDescent="0.25">
      <c r="B4" s="146" t="str">
        <f>'Resumen General'!B5</f>
        <v>DEL 01 AL 31 DE MAYO 2018</v>
      </c>
    </row>
    <row r="5" spans="2:15" x14ac:dyDescent="0.2">
      <c r="B5" s="147"/>
    </row>
    <row r="7" spans="2:15" ht="25.5" x14ac:dyDescent="0.2">
      <c r="B7" s="148" t="s">
        <v>35</v>
      </c>
      <c r="C7" s="17" t="s">
        <v>83</v>
      </c>
      <c r="D7" s="17" t="s">
        <v>84</v>
      </c>
      <c r="E7" s="17" t="s">
        <v>85</v>
      </c>
      <c r="F7" s="17" t="s">
        <v>86</v>
      </c>
      <c r="G7" s="17" t="s">
        <v>87</v>
      </c>
    </row>
    <row r="8" spans="2:15" x14ac:dyDescent="0.2">
      <c r="B8" s="21" t="s">
        <v>5</v>
      </c>
      <c r="C8" s="22">
        <f>SUMIF('Data Venta Total'!D:D,'Venta Por Canal'!B8,'Data Venta Total'!L:L)</f>
        <v>89</v>
      </c>
      <c r="D8" s="22">
        <f t="shared" ref="D8:D24" si="0">C8-F8</f>
        <v>37</v>
      </c>
      <c r="E8" s="23">
        <f t="shared" ref="E8:E24" si="1">IFERROR(IF(D8/$C8=0,0,D8/$C8),0)</f>
        <v>0.4157303370786517</v>
      </c>
      <c r="F8" s="24">
        <f>SUMIF('Data Ped Telefarmacos'!D:D,'Venta Por Canal'!B8,'Data Ped Telefarmacos'!M:M)</f>
        <v>52</v>
      </c>
      <c r="G8" s="23">
        <f t="shared" ref="G8:G24" si="2">IFERROR(IF(F8/$C8=0,0,F8/$C8),0)</f>
        <v>0.5842696629213483</v>
      </c>
      <c r="J8" s="227"/>
      <c r="K8" s="227"/>
      <c r="L8" s="227"/>
      <c r="M8" s="227"/>
      <c r="N8" s="227"/>
      <c r="O8" s="227"/>
    </row>
    <row r="9" spans="2:15" x14ac:dyDescent="0.2">
      <c r="B9" s="21" t="s">
        <v>6</v>
      </c>
      <c r="C9" s="22">
        <f>SUMIF('Data Venta Total'!D:D,'Venta Por Canal'!B9,'Data Venta Total'!L:L)</f>
        <v>14</v>
      </c>
      <c r="D9" s="22">
        <f t="shared" si="0"/>
        <v>8</v>
      </c>
      <c r="E9" s="23">
        <f t="shared" si="1"/>
        <v>0.5714285714285714</v>
      </c>
      <c r="F9" s="24">
        <f>SUMIF('Data Ped Telefarmacos'!D:D,'Venta Por Canal'!B9,'Data Ped Telefarmacos'!M:M)</f>
        <v>6</v>
      </c>
      <c r="G9" s="23">
        <f t="shared" si="2"/>
        <v>0.42857142857142855</v>
      </c>
      <c r="J9" s="227"/>
      <c r="K9" s="227"/>
      <c r="L9" s="227"/>
      <c r="M9" s="227"/>
      <c r="N9" s="227"/>
      <c r="O9" s="227"/>
    </row>
    <row r="10" spans="2:15" x14ac:dyDescent="0.2">
      <c r="B10" s="21" t="s">
        <v>7</v>
      </c>
      <c r="C10" s="22">
        <f>SUMIF('Data Venta Total'!D:D,'Venta Por Canal'!B10,'Data Venta Total'!L:L)</f>
        <v>53</v>
      </c>
      <c r="D10" s="22">
        <f t="shared" si="0"/>
        <v>37</v>
      </c>
      <c r="E10" s="23">
        <f t="shared" si="1"/>
        <v>0.69811320754716977</v>
      </c>
      <c r="F10" s="24">
        <f>SUMIF('Data Ped Telefarmacos'!D:D,'Venta Por Canal'!B10,'Data Ped Telefarmacos'!M:M)</f>
        <v>16</v>
      </c>
      <c r="G10" s="23">
        <f t="shared" si="2"/>
        <v>0.30188679245283018</v>
      </c>
      <c r="J10" s="227"/>
      <c r="K10" s="227"/>
      <c r="L10" s="227"/>
      <c r="M10" s="227"/>
      <c r="N10" s="227"/>
      <c r="O10" s="227"/>
    </row>
    <row r="11" spans="2:15" x14ac:dyDescent="0.2">
      <c r="B11" s="21" t="s">
        <v>8</v>
      </c>
      <c r="C11" s="22">
        <f>SUMIF('Data Venta Total'!D:D,'Venta Por Canal'!B11,'Data Venta Total'!L:L)</f>
        <v>98</v>
      </c>
      <c r="D11" s="22">
        <f t="shared" si="0"/>
        <v>47</v>
      </c>
      <c r="E11" s="23">
        <f t="shared" si="1"/>
        <v>0.47959183673469385</v>
      </c>
      <c r="F11" s="24">
        <f>SUMIF('Data Ped Telefarmacos'!D:D,'Venta Por Canal'!B11,'Data Ped Telefarmacos'!M:M)</f>
        <v>51</v>
      </c>
      <c r="G11" s="23">
        <f t="shared" si="2"/>
        <v>0.52040816326530615</v>
      </c>
      <c r="J11" s="227"/>
      <c r="K11" s="227"/>
      <c r="L11" s="227"/>
      <c r="M11" s="227"/>
      <c r="N11" s="227"/>
      <c r="O11" s="227"/>
    </row>
    <row r="12" spans="2:15" x14ac:dyDescent="0.2">
      <c r="B12" s="21" t="s">
        <v>9</v>
      </c>
      <c r="C12" s="22">
        <f>SUMIF('Data Venta Total'!D:D,'Venta Por Canal'!B12,'Data Venta Total'!L:L)</f>
        <v>77</v>
      </c>
      <c r="D12" s="22">
        <f t="shared" si="0"/>
        <v>50</v>
      </c>
      <c r="E12" s="23">
        <f t="shared" si="1"/>
        <v>0.64935064935064934</v>
      </c>
      <c r="F12" s="24">
        <f>SUMIF('Data Ped Telefarmacos'!D:D,'Venta Por Canal'!B12,'Data Ped Telefarmacos'!M:M)</f>
        <v>27</v>
      </c>
      <c r="G12" s="23">
        <f t="shared" si="2"/>
        <v>0.35064935064935066</v>
      </c>
      <c r="J12" s="227"/>
      <c r="K12" s="227"/>
      <c r="L12" s="227"/>
      <c r="M12" s="227"/>
      <c r="N12" s="227"/>
      <c r="O12" s="227"/>
    </row>
    <row r="13" spans="2:15" x14ac:dyDescent="0.2">
      <c r="B13" s="21" t="s">
        <v>10</v>
      </c>
      <c r="C13" s="22">
        <f>SUMIF('Data Venta Total'!D:D,'Venta Por Canal'!B13,'Data Venta Total'!L:L)</f>
        <v>87</v>
      </c>
      <c r="D13" s="22">
        <f t="shared" si="0"/>
        <v>52</v>
      </c>
      <c r="E13" s="23">
        <f t="shared" si="1"/>
        <v>0.5977011494252874</v>
      </c>
      <c r="F13" s="24">
        <f>SUMIF('Data Ped Telefarmacos'!D:D,'Venta Por Canal'!B13,'Data Ped Telefarmacos'!M:M)</f>
        <v>35</v>
      </c>
      <c r="G13" s="23">
        <f t="shared" si="2"/>
        <v>0.40229885057471265</v>
      </c>
      <c r="J13" s="227"/>
      <c r="K13" s="227"/>
      <c r="L13" s="227"/>
      <c r="M13" s="227"/>
      <c r="N13" s="227"/>
      <c r="O13" s="227"/>
    </row>
    <row r="14" spans="2:15" x14ac:dyDescent="0.2">
      <c r="B14" s="21" t="s">
        <v>332</v>
      </c>
      <c r="C14" s="22">
        <f>SUMIF('Data Venta Total'!D:D,'Venta Por Canal'!B14,'Data Venta Total'!L:L)</f>
        <v>20</v>
      </c>
      <c r="D14" s="22">
        <f t="shared" si="0"/>
        <v>0</v>
      </c>
      <c r="E14" s="23">
        <f t="shared" si="1"/>
        <v>0</v>
      </c>
      <c r="F14" s="24">
        <f>SUMIF('Data Ped Telefarmacos'!D:D,'Venta Por Canal'!B14,'Data Ped Telefarmacos'!M:M)</f>
        <v>20</v>
      </c>
      <c r="G14" s="23">
        <f t="shared" si="2"/>
        <v>1</v>
      </c>
      <c r="J14" s="227"/>
      <c r="K14" s="227"/>
      <c r="L14" s="227"/>
      <c r="M14" s="227"/>
      <c r="N14" s="227"/>
      <c r="O14" s="227"/>
    </row>
    <row r="15" spans="2:15" x14ac:dyDescent="0.2">
      <c r="B15" s="21" t="s">
        <v>11</v>
      </c>
      <c r="C15" s="22">
        <f>SUMIF('Data Venta Total'!D:D,'Venta Por Canal'!B15,'Data Venta Total'!L:L)</f>
        <v>47</v>
      </c>
      <c r="D15" s="22">
        <f t="shared" si="0"/>
        <v>21</v>
      </c>
      <c r="E15" s="23">
        <f t="shared" si="1"/>
        <v>0.44680851063829785</v>
      </c>
      <c r="F15" s="24">
        <f>SUMIF('Data Ped Telefarmacos'!D:D,'Venta Por Canal'!B15,'Data Ped Telefarmacos'!M:M)</f>
        <v>26</v>
      </c>
      <c r="G15" s="23">
        <f t="shared" si="2"/>
        <v>0.55319148936170215</v>
      </c>
      <c r="J15" s="227"/>
      <c r="K15" s="227"/>
      <c r="L15" s="227"/>
      <c r="M15" s="227"/>
      <c r="N15" s="227"/>
      <c r="O15" s="227"/>
    </row>
    <row r="16" spans="2:15" x14ac:dyDescent="0.2">
      <c r="B16" s="21" t="s">
        <v>12</v>
      </c>
      <c r="C16" s="22">
        <f>SUMIF('Data Venta Total'!D:D,'Venta Por Canal'!B16,'Data Venta Total'!L:L)</f>
        <v>133</v>
      </c>
      <c r="D16" s="22">
        <f t="shared" si="0"/>
        <v>99</v>
      </c>
      <c r="E16" s="23">
        <f t="shared" si="1"/>
        <v>0.74436090225563911</v>
      </c>
      <c r="F16" s="24">
        <f>SUMIF('Data Ped Telefarmacos'!D:D,'Venta Por Canal'!B16,'Data Ped Telefarmacos'!M:M)</f>
        <v>34</v>
      </c>
      <c r="G16" s="23">
        <f t="shared" si="2"/>
        <v>0.25563909774436089</v>
      </c>
      <c r="J16" s="227"/>
      <c r="K16" s="227"/>
      <c r="L16" s="227"/>
      <c r="M16" s="227"/>
      <c r="N16" s="227"/>
      <c r="O16" s="227"/>
    </row>
    <row r="17" spans="2:15" x14ac:dyDescent="0.2">
      <c r="B17" s="21" t="s">
        <v>344</v>
      </c>
      <c r="C17" s="22">
        <f>SUMIF('Data Venta Total'!D:D,'Venta Por Canal'!B17,'Data Venta Total'!L:L)</f>
        <v>159</v>
      </c>
      <c r="D17" s="22">
        <f t="shared" si="0"/>
        <v>110</v>
      </c>
      <c r="E17" s="23">
        <f t="shared" si="1"/>
        <v>0.69182389937106914</v>
      </c>
      <c r="F17" s="24">
        <f>SUMIF('Data Ped Telefarmacos'!D:D,'Venta Por Canal'!B17,'Data Ped Telefarmacos'!M:M)</f>
        <v>49</v>
      </c>
      <c r="G17" s="23">
        <f t="shared" si="2"/>
        <v>0.3081761006289308</v>
      </c>
      <c r="J17" s="227"/>
      <c r="K17" s="227"/>
      <c r="L17" s="227"/>
      <c r="M17" s="227"/>
      <c r="N17" s="227"/>
      <c r="O17" s="227"/>
    </row>
    <row r="18" spans="2:15" x14ac:dyDescent="0.2">
      <c r="B18" s="21" t="s">
        <v>478</v>
      </c>
      <c r="C18" s="22">
        <f>SUMIF('Data Venta Total'!D:D,'Venta Por Canal'!B18,'Data Venta Total'!L:L)</f>
        <v>727</v>
      </c>
      <c r="D18" s="22">
        <f t="shared" si="0"/>
        <v>310</v>
      </c>
      <c r="E18" s="23">
        <f t="shared" si="1"/>
        <v>0.4264099037138927</v>
      </c>
      <c r="F18" s="24">
        <f>SUMIF('Data Ped Telefarmacos'!D:D,'Venta Por Canal'!B18,'Data Ped Telefarmacos'!M:M)</f>
        <v>417</v>
      </c>
      <c r="G18" s="23">
        <f t="shared" si="2"/>
        <v>0.57359009628610724</v>
      </c>
      <c r="J18" s="227"/>
      <c r="K18" s="227"/>
      <c r="L18" s="227"/>
      <c r="M18" s="227"/>
      <c r="N18" s="227"/>
      <c r="O18" s="227"/>
    </row>
    <row r="19" spans="2:15" x14ac:dyDescent="0.2">
      <c r="B19" s="21" t="s">
        <v>350</v>
      </c>
      <c r="C19" s="22">
        <f>SUMIF('Data Venta Total'!D:D,'Venta Por Canal'!B19,'Data Venta Total'!L:L)</f>
        <v>171</v>
      </c>
      <c r="D19" s="22">
        <f t="shared" si="0"/>
        <v>95</v>
      </c>
      <c r="E19" s="23">
        <f t="shared" si="1"/>
        <v>0.55555555555555558</v>
      </c>
      <c r="F19" s="24">
        <f>SUMIF('Data Ped Telefarmacos'!D:D,'Venta Por Canal'!B19,'Data Ped Telefarmacos'!M:M)</f>
        <v>76</v>
      </c>
      <c r="G19" s="23">
        <f t="shared" si="2"/>
        <v>0.44444444444444442</v>
      </c>
      <c r="J19" s="227"/>
      <c r="K19" s="227"/>
      <c r="L19" s="227"/>
      <c r="M19" s="227"/>
      <c r="N19" s="227"/>
      <c r="O19" s="227"/>
    </row>
    <row r="20" spans="2:15" x14ac:dyDescent="0.2">
      <c r="B20" s="21" t="s">
        <v>13</v>
      </c>
      <c r="C20" s="22">
        <f>SUMIF('Data Venta Total'!D:D,'Venta Por Canal'!B20,'Data Venta Total'!L:L)</f>
        <v>1483</v>
      </c>
      <c r="D20" s="22">
        <f t="shared" si="0"/>
        <v>924</v>
      </c>
      <c r="E20" s="23">
        <f t="shared" si="1"/>
        <v>0.62306136210384355</v>
      </c>
      <c r="F20" s="24">
        <f>SUMIF('Data Ped Telefarmacos'!D:D,'Venta Por Canal'!B20,'Data Ped Telefarmacos'!M:M)</f>
        <v>559</v>
      </c>
      <c r="G20" s="23">
        <f t="shared" si="2"/>
        <v>0.37693863789615645</v>
      </c>
      <c r="J20" s="227"/>
      <c r="K20" s="227"/>
      <c r="L20" s="227"/>
      <c r="M20" s="227"/>
      <c r="N20" s="227"/>
      <c r="O20" s="227"/>
    </row>
    <row r="21" spans="2:15" x14ac:dyDescent="0.2">
      <c r="B21" s="21" t="s">
        <v>330</v>
      </c>
      <c r="C21" s="22">
        <f>SUMIF('Data Venta Total'!D:D,'Venta Por Canal'!B21,'Data Venta Total'!L:L)</f>
        <v>431</v>
      </c>
      <c r="D21" s="22">
        <f t="shared" si="0"/>
        <v>144</v>
      </c>
      <c r="E21" s="23">
        <f t="shared" si="1"/>
        <v>0.33410672853828305</v>
      </c>
      <c r="F21" s="24">
        <f>SUMIF('Data Ped Telefarmacos'!D:D,'Venta Por Canal'!B21,'Data Ped Telefarmacos'!M:M)</f>
        <v>287</v>
      </c>
      <c r="G21" s="23">
        <f t="shared" si="2"/>
        <v>0.66589327146171695</v>
      </c>
      <c r="J21" s="227"/>
      <c r="K21" s="227"/>
      <c r="L21" s="227"/>
      <c r="M21" s="227"/>
      <c r="N21" s="227"/>
      <c r="O21" s="227"/>
    </row>
    <row r="22" spans="2:15" x14ac:dyDescent="0.2">
      <c r="B22" s="21" t="s">
        <v>14</v>
      </c>
      <c r="C22" s="22">
        <f>SUMIF('Data Venta Total'!D:D,'Venta Por Canal'!B22,'Data Venta Total'!L:L)</f>
        <v>102</v>
      </c>
      <c r="D22" s="22">
        <f t="shared" si="0"/>
        <v>62</v>
      </c>
      <c r="E22" s="23">
        <f t="shared" si="1"/>
        <v>0.60784313725490191</v>
      </c>
      <c r="F22" s="24">
        <f>SUMIF('Data Ped Telefarmacos'!D:D,'Venta Por Canal'!B22,'Data Ped Telefarmacos'!M:M)</f>
        <v>40</v>
      </c>
      <c r="G22" s="23">
        <f t="shared" si="2"/>
        <v>0.39215686274509803</v>
      </c>
      <c r="J22" s="227"/>
      <c r="K22" s="227"/>
      <c r="L22" s="227"/>
      <c r="M22" s="227"/>
      <c r="N22" s="227"/>
      <c r="O22" s="227"/>
    </row>
    <row r="23" spans="2:15" ht="13.5" thickBot="1" x14ac:dyDescent="0.25">
      <c r="B23" s="21" t="s">
        <v>15</v>
      </c>
      <c r="C23" s="22">
        <f>SUMIF('Data Venta Total'!D:D,'Venta Por Canal'!B23,'Data Venta Total'!L:L)</f>
        <v>229</v>
      </c>
      <c r="D23" s="22">
        <f t="shared" si="0"/>
        <v>123</v>
      </c>
      <c r="E23" s="23">
        <f t="shared" si="1"/>
        <v>0.53711790393013104</v>
      </c>
      <c r="F23" s="24">
        <f>SUMIF('Data Ped Telefarmacos'!D:D,'Venta Por Canal'!B23,'Data Ped Telefarmacos'!M:M)</f>
        <v>106</v>
      </c>
      <c r="G23" s="23">
        <f t="shared" si="2"/>
        <v>0.46288209606986902</v>
      </c>
      <c r="J23" s="227"/>
      <c r="K23" s="227"/>
      <c r="L23" s="227"/>
      <c r="M23" s="227"/>
      <c r="N23" s="227"/>
      <c r="O23" s="227"/>
    </row>
    <row r="24" spans="2:15" ht="15.75" thickTop="1" x14ac:dyDescent="0.25">
      <c r="B24" s="149" t="s">
        <v>88</v>
      </c>
      <c r="C24" s="18">
        <f>SUM(C8:C23)</f>
        <v>3920</v>
      </c>
      <c r="D24" s="18">
        <f t="shared" si="0"/>
        <v>2119</v>
      </c>
      <c r="E24" s="19">
        <f t="shared" si="1"/>
        <v>0.54056122448979593</v>
      </c>
      <c r="F24" s="20">
        <f>SUM(F8:F23)</f>
        <v>1801</v>
      </c>
      <c r="G24" s="19">
        <f t="shared" si="2"/>
        <v>0.45943877551020407</v>
      </c>
      <c r="I24"/>
      <c r="J24" s="227"/>
      <c r="K24" s="227"/>
      <c r="L24" s="227"/>
      <c r="M24" s="227"/>
      <c r="N24" s="227"/>
      <c r="O24" s="227"/>
    </row>
    <row r="25" spans="2:15" ht="15" x14ac:dyDescent="0.25">
      <c r="I25"/>
      <c r="J25" s="227"/>
      <c r="K25" s="228"/>
      <c r="L25" s="227"/>
      <c r="M25" s="227"/>
      <c r="N25" s="227"/>
      <c r="O25" s="227"/>
    </row>
    <row r="26" spans="2:15" ht="15" x14ac:dyDescent="0.25">
      <c r="I26"/>
      <c r="J26"/>
      <c r="K26"/>
    </row>
    <row r="27" spans="2:15" ht="15" x14ac:dyDescent="0.25">
      <c r="I27"/>
      <c r="J27"/>
      <c r="K27"/>
    </row>
    <row r="28" spans="2:15" ht="15" x14ac:dyDescent="0.25">
      <c r="I28"/>
      <c r="J28"/>
      <c r="K28"/>
    </row>
    <row r="29" spans="2:15" ht="15" x14ac:dyDescent="0.25">
      <c r="I29"/>
      <c r="J29"/>
      <c r="K29"/>
    </row>
    <row r="30" spans="2:15" ht="15" x14ac:dyDescent="0.25">
      <c r="I30"/>
      <c r="J30"/>
      <c r="K30"/>
    </row>
    <row r="31" spans="2:15" ht="15" x14ac:dyDescent="0.25">
      <c r="I31"/>
      <c r="J31"/>
      <c r="K31"/>
    </row>
    <row r="32" spans="2:15" ht="15" x14ac:dyDescent="0.25">
      <c r="B32" s="11"/>
      <c r="I32"/>
      <c r="J32"/>
      <c r="K32"/>
    </row>
    <row r="33" spans="2:11" ht="15" x14ac:dyDescent="0.25">
      <c r="B33" s="11"/>
      <c r="I33"/>
      <c r="J33"/>
      <c r="K33"/>
    </row>
    <row r="34" spans="2:11" ht="15" x14ac:dyDescent="0.25">
      <c r="B34" s="11"/>
      <c r="I34"/>
      <c r="J34"/>
      <c r="K34"/>
    </row>
    <row r="35" spans="2:11" ht="15" x14ac:dyDescent="0.25">
      <c r="B35" s="11"/>
      <c r="I35"/>
      <c r="J35"/>
      <c r="K35"/>
    </row>
    <row r="36" spans="2:11" ht="15" x14ac:dyDescent="0.25">
      <c r="B36" s="11"/>
      <c r="I36"/>
      <c r="J36"/>
      <c r="K36"/>
    </row>
    <row r="37" spans="2:11" ht="15" x14ac:dyDescent="0.25">
      <c r="B37" s="11"/>
      <c r="I37"/>
      <c r="J37"/>
      <c r="K37"/>
    </row>
    <row r="38" spans="2:11" ht="15" x14ac:dyDescent="0.25">
      <c r="B38" s="11"/>
      <c r="I38"/>
      <c r="J38"/>
      <c r="K38"/>
    </row>
    <row r="39" spans="2:11" ht="15" x14ac:dyDescent="0.25">
      <c r="I39"/>
      <c r="J39"/>
      <c r="K39"/>
    </row>
    <row r="40" spans="2:11" ht="15" x14ac:dyDescent="0.25">
      <c r="I40"/>
      <c r="J40"/>
      <c r="K40"/>
    </row>
    <row r="41" spans="2:11" ht="15" x14ac:dyDescent="0.25">
      <c r="I41"/>
      <c r="J41"/>
      <c r="K41"/>
    </row>
    <row r="42" spans="2:11" ht="15" x14ac:dyDescent="0.25">
      <c r="I42"/>
      <c r="J42"/>
      <c r="K42"/>
    </row>
    <row r="43" spans="2:11" ht="15" x14ac:dyDescent="0.25">
      <c r="I43"/>
      <c r="J43"/>
      <c r="K43"/>
    </row>
    <row r="44" spans="2:11" ht="15" x14ac:dyDescent="0.25">
      <c r="I44"/>
      <c r="J44"/>
      <c r="K44"/>
    </row>
    <row r="45" spans="2:11" ht="15" x14ac:dyDescent="0.25">
      <c r="I45"/>
      <c r="J45"/>
      <c r="K45"/>
    </row>
    <row r="46" spans="2:11" ht="15" x14ac:dyDescent="0.25">
      <c r="I46"/>
      <c r="J46"/>
      <c r="K46"/>
    </row>
    <row r="47" spans="2:11" ht="15" x14ac:dyDescent="0.25">
      <c r="I47"/>
      <c r="J47"/>
      <c r="K47"/>
    </row>
    <row r="48" spans="2:11" ht="15" x14ac:dyDescent="0.25">
      <c r="I48"/>
      <c r="J48"/>
      <c r="K48"/>
    </row>
    <row r="49" spans="9:11" ht="15" x14ac:dyDescent="0.25">
      <c r="I49"/>
      <c r="J49"/>
      <c r="K49"/>
    </row>
    <row r="50" spans="9:11" ht="15" x14ac:dyDescent="0.25">
      <c r="I50"/>
      <c r="J50"/>
      <c r="K50"/>
    </row>
    <row r="51" spans="9:11" ht="15" x14ac:dyDescent="0.25">
      <c r="I51"/>
      <c r="J51"/>
      <c r="K51"/>
    </row>
    <row r="52" spans="9:11" ht="15" x14ac:dyDescent="0.25">
      <c r="I52"/>
      <c r="J52"/>
      <c r="K52"/>
    </row>
    <row r="53" spans="9:11" ht="15" x14ac:dyDescent="0.25">
      <c r="I53"/>
      <c r="J53"/>
      <c r="K53"/>
    </row>
    <row r="54" spans="9:11" ht="15" x14ac:dyDescent="0.25">
      <c r="I54"/>
      <c r="J54"/>
      <c r="K54"/>
    </row>
    <row r="55" spans="9:11" ht="15" x14ac:dyDescent="0.25">
      <c r="I55"/>
      <c r="J55"/>
      <c r="K55"/>
    </row>
    <row r="56" spans="9:11" ht="15" x14ac:dyDescent="0.25">
      <c r="I56"/>
      <c r="J56"/>
      <c r="K56"/>
    </row>
    <row r="57" spans="9:11" ht="15" x14ac:dyDescent="0.25">
      <c r="I57"/>
      <c r="J57"/>
      <c r="K57"/>
    </row>
    <row r="58" spans="9:11" ht="15" x14ac:dyDescent="0.25">
      <c r="I58"/>
      <c r="J58"/>
      <c r="K58"/>
    </row>
    <row r="59" spans="9:11" ht="15" x14ac:dyDescent="0.25">
      <c r="I59"/>
      <c r="J59"/>
      <c r="K59"/>
    </row>
    <row r="60" spans="9:11" ht="15" x14ac:dyDescent="0.25">
      <c r="I60"/>
      <c r="J60"/>
      <c r="K60"/>
    </row>
    <row r="61" spans="9:11" ht="15" x14ac:dyDescent="0.25">
      <c r="I61"/>
      <c r="J61"/>
      <c r="K61"/>
    </row>
    <row r="62" spans="9:11" ht="15" x14ac:dyDescent="0.25">
      <c r="I62"/>
      <c r="J62"/>
      <c r="K62"/>
    </row>
    <row r="63" spans="9:11" ht="15" x14ac:dyDescent="0.25">
      <c r="I63"/>
      <c r="J63"/>
      <c r="K63"/>
    </row>
    <row r="64" spans="9:11" ht="15" x14ac:dyDescent="0.25">
      <c r="I64"/>
      <c r="J64"/>
      <c r="K64"/>
    </row>
    <row r="65" spans="9:11" ht="15" x14ac:dyDescent="0.25">
      <c r="I65"/>
      <c r="J65"/>
      <c r="K65"/>
    </row>
    <row r="66" spans="9:11" ht="15" x14ac:dyDescent="0.25">
      <c r="I66"/>
      <c r="J66"/>
      <c r="K66"/>
    </row>
    <row r="67" spans="9:11" ht="15" x14ac:dyDescent="0.25">
      <c r="I67"/>
      <c r="J67"/>
      <c r="K67"/>
    </row>
    <row r="68" spans="9:11" ht="15" x14ac:dyDescent="0.25">
      <c r="I68"/>
      <c r="J68"/>
      <c r="K68"/>
    </row>
    <row r="69" spans="9:11" ht="15" x14ac:dyDescent="0.25">
      <c r="I69"/>
      <c r="J69"/>
      <c r="K69"/>
    </row>
    <row r="70" spans="9:11" ht="15" x14ac:dyDescent="0.25">
      <c r="I70"/>
      <c r="J70"/>
      <c r="K70"/>
    </row>
    <row r="71" spans="9:11" ht="15" x14ac:dyDescent="0.25">
      <c r="I71"/>
      <c r="J71"/>
      <c r="K71"/>
    </row>
    <row r="72" spans="9:11" ht="15" x14ac:dyDescent="0.25">
      <c r="I72"/>
      <c r="J72"/>
      <c r="K72"/>
    </row>
    <row r="73" spans="9:11" ht="15" x14ac:dyDescent="0.25">
      <c r="I73"/>
      <c r="J73"/>
      <c r="K73"/>
    </row>
    <row r="74" spans="9:11" ht="15" x14ac:dyDescent="0.25">
      <c r="I74"/>
      <c r="J74"/>
      <c r="K74"/>
    </row>
    <row r="75" spans="9:11" ht="15" x14ac:dyDescent="0.25">
      <c r="I75"/>
      <c r="J75"/>
      <c r="K75"/>
    </row>
    <row r="76" spans="9:11" ht="15" x14ac:dyDescent="0.25">
      <c r="I76"/>
      <c r="J76"/>
      <c r="K76"/>
    </row>
    <row r="77" spans="9:11" ht="15" x14ac:dyDescent="0.25">
      <c r="I77"/>
      <c r="J77"/>
      <c r="K77"/>
    </row>
    <row r="78" spans="9:11" ht="15" x14ac:dyDescent="0.25">
      <c r="I78"/>
      <c r="J78"/>
      <c r="K78"/>
    </row>
    <row r="79" spans="9:11" ht="15" x14ac:dyDescent="0.25">
      <c r="I79"/>
      <c r="J79"/>
      <c r="K79"/>
    </row>
    <row r="80" spans="9:11" ht="15" x14ac:dyDescent="0.25">
      <c r="I80"/>
      <c r="J80"/>
      <c r="K80"/>
    </row>
    <row r="81" spans="9:11" ht="15" x14ac:dyDescent="0.25">
      <c r="I81"/>
      <c r="J81"/>
      <c r="K81"/>
    </row>
    <row r="82" spans="9:11" ht="15" x14ac:dyDescent="0.25">
      <c r="I82"/>
      <c r="J82"/>
      <c r="K82"/>
    </row>
    <row r="83" spans="9:11" ht="15" x14ac:dyDescent="0.25">
      <c r="I83"/>
      <c r="J83"/>
      <c r="K83"/>
    </row>
    <row r="84" spans="9:11" ht="15" x14ac:dyDescent="0.25">
      <c r="I84"/>
      <c r="J84"/>
      <c r="K84"/>
    </row>
    <row r="85" spans="9:11" ht="15" x14ac:dyDescent="0.25">
      <c r="I85"/>
      <c r="J85"/>
      <c r="K85"/>
    </row>
    <row r="86" spans="9:11" ht="15" x14ac:dyDescent="0.25">
      <c r="I86"/>
      <c r="J86"/>
      <c r="K86"/>
    </row>
    <row r="87" spans="9:11" ht="15" x14ac:dyDescent="0.25">
      <c r="I87"/>
      <c r="J87"/>
      <c r="K87"/>
    </row>
    <row r="88" spans="9:11" ht="15" x14ac:dyDescent="0.25">
      <c r="I88"/>
      <c r="J88"/>
      <c r="K88"/>
    </row>
    <row r="89" spans="9:11" ht="15" x14ac:dyDescent="0.25">
      <c r="I89"/>
      <c r="J89"/>
      <c r="K89"/>
    </row>
    <row r="90" spans="9:11" ht="15" x14ac:dyDescent="0.25">
      <c r="I90"/>
      <c r="J90"/>
      <c r="K90"/>
    </row>
    <row r="91" spans="9:11" ht="15" x14ac:dyDescent="0.25">
      <c r="I91"/>
      <c r="J91"/>
      <c r="K91"/>
    </row>
    <row r="92" spans="9:11" ht="15" x14ac:dyDescent="0.25">
      <c r="I92"/>
      <c r="J92"/>
      <c r="K92"/>
    </row>
    <row r="93" spans="9:11" ht="15" x14ac:dyDescent="0.25">
      <c r="I93"/>
      <c r="J93"/>
      <c r="K93"/>
    </row>
    <row r="94" spans="9:11" ht="15" x14ac:dyDescent="0.25">
      <c r="I94"/>
      <c r="J94"/>
      <c r="K94"/>
    </row>
    <row r="95" spans="9:11" ht="15" x14ac:dyDescent="0.25">
      <c r="I95"/>
      <c r="J95"/>
      <c r="K95"/>
    </row>
    <row r="96" spans="9:11" ht="15" x14ac:dyDescent="0.25">
      <c r="I96"/>
      <c r="J96"/>
      <c r="K96"/>
    </row>
    <row r="97" spans="9:11" ht="15" x14ac:dyDescent="0.25">
      <c r="I97"/>
      <c r="J97"/>
      <c r="K97"/>
    </row>
    <row r="98" spans="9:11" ht="15" x14ac:dyDescent="0.25">
      <c r="I98"/>
      <c r="J98"/>
      <c r="K98"/>
    </row>
    <row r="99" spans="9:11" ht="15" x14ac:dyDescent="0.25">
      <c r="I99"/>
      <c r="J99"/>
      <c r="K99"/>
    </row>
    <row r="100" spans="9:11" ht="15" x14ac:dyDescent="0.25">
      <c r="I100"/>
      <c r="J100"/>
      <c r="K100"/>
    </row>
    <row r="101" spans="9:11" ht="15" x14ac:dyDescent="0.25">
      <c r="I101"/>
      <c r="J101"/>
      <c r="K101"/>
    </row>
    <row r="102" spans="9:11" ht="15" x14ac:dyDescent="0.25">
      <c r="I102"/>
      <c r="J102"/>
      <c r="K102"/>
    </row>
    <row r="103" spans="9:11" ht="15" x14ac:dyDescent="0.25">
      <c r="I103"/>
      <c r="J103"/>
      <c r="K103"/>
    </row>
    <row r="104" spans="9:11" ht="15" x14ac:dyDescent="0.25">
      <c r="I104"/>
      <c r="J104"/>
      <c r="K104"/>
    </row>
    <row r="105" spans="9:11" ht="15" x14ac:dyDescent="0.25">
      <c r="I105"/>
      <c r="J105"/>
      <c r="K105"/>
    </row>
    <row r="106" spans="9:11" ht="15" x14ac:dyDescent="0.25">
      <c r="I106"/>
      <c r="J106"/>
      <c r="K106"/>
    </row>
    <row r="107" spans="9:11" ht="15" x14ac:dyDescent="0.25">
      <c r="I107"/>
      <c r="J107"/>
      <c r="K107"/>
    </row>
    <row r="108" spans="9:11" ht="15" x14ac:dyDescent="0.25">
      <c r="I108"/>
      <c r="J108"/>
      <c r="K108"/>
    </row>
    <row r="109" spans="9:11" ht="15" x14ac:dyDescent="0.25">
      <c r="I109"/>
      <c r="J109"/>
      <c r="K109"/>
    </row>
    <row r="110" spans="9:11" ht="15" x14ac:dyDescent="0.25">
      <c r="I110"/>
      <c r="J110"/>
      <c r="K110"/>
    </row>
    <row r="111" spans="9:11" ht="15" x14ac:dyDescent="0.25">
      <c r="I111"/>
      <c r="J111"/>
      <c r="K111"/>
    </row>
    <row r="112" spans="9:11" ht="15" x14ac:dyDescent="0.25">
      <c r="I112"/>
      <c r="J112"/>
      <c r="K112"/>
    </row>
    <row r="113" spans="9:11" ht="15" x14ac:dyDescent="0.25">
      <c r="I113"/>
      <c r="J113"/>
      <c r="K113"/>
    </row>
    <row r="114" spans="9:11" ht="15" x14ac:dyDescent="0.25">
      <c r="I114"/>
      <c r="J114"/>
      <c r="K114"/>
    </row>
    <row r="115" spans="9:11" ht="15" x14ac:dyDescent="0.25">
      <c r="I115"/>
      <c r="J115"/>
      <c r="K115"/>
    </row>
    <row r="116" spans="9:11" ht="15" x14ac:dyDescent="0.25">
      <c r="I116"/>
      <c r="J116"/>
      <c r="K116"/>
    </row>
    <row r="117" spans="9:11" ht="15" x14ac:dyDescent="0.25">
      <c r="I117"/>
      <c r="J117"/>
      <c r="K117"/>
    </row>
    <row r="118" spans="9:11" ht="15" x14ac:dyDescent="0.25">
      <c r="I118"/>
      <c r="J118"/>
      <c r="K118"/>
    </row>
    <row r="119" spans="9:11" ht="15" x14ac:dyDescent="0.25">
      <c r="I119"/>
      <c r="J119"/>
      <c r="K119"/>
    </row>
    <row r="120" spans="9:11" ht="15" x14ac:dyDescent="0.25">
      <c r="I120"/>
      <c r="J120"/>
      <c r="K120"/>
    </row>
    <row r="121" spans="9:11" ht="15" x14ac:dyDescent="0.25">
      <c r="I121"/>
      <c r="J121"/>
      <c r="K121"/>
    </row>
    <row r="122" spans="9:11" ht="15" x14ac:dyDescent="0.25">
      <c r="I122"/>
      <c r="J122"/>
      <c r="K122"/>
    </row>
    <row r="123" spans="9:11" ht="15" x14ac:dyDescent="0.25">
      <c r="I123"/>
      <c r="J123"/>
      <c r="K123"/>
    </row>
    <row r="124" spans="9:11" ht="15" x14ac:dyDescent="0.25">
      <c r="I124"/>
      <c r="J124"/>
      <c r="K124"/>
    </row>
    <row r="125" spans="9:11" ht="15" x14ac:dyDescent="0.25">
      <c r="I125"/>
      <c r="J125"/>
      <c r="K125"/>
    </row>
    <row r="126" spans="9:11" ht="15" x14ac:dyDescent="0.25">
      <c r="I126"/>
      <c r="J126"/>
      <c r="K126"/>
    </row>
    <row r="127" spans="9:11" ht="15" x14ac:dyDescent="0.25">
      <c r="I127"/>
      <c r="J127"/>
      <c r="K127"/>
    </row>
    <row r="128" spans="9:11" ht="15" x14ac:dyDescent="0.25">
      <c r="I128"/>
      <c r="J128"/>
      <c r="K128"/>
    </row>
    <row r="129" spans="9:11" ht="15" x14ac:dyDescent="0.25">
      <c r="I129"/>
      <c r="J129"/>
      <c r="K129"/>
    </row>
    <row r="130" spans="9:11" ht="15" x14ac:dyDescent="0.25">
      <c r="I130"/>
      <c r="J130"/>
      <c r="K130"/>
    </row>
    <row r="131" spans="9:11" ht="15" x14ac:dyDescent="0.25">
      <c r="I131"/>
      <c r="J131"/>
      <c r="K131"/>
    </row>
    <row r="132" spans="9:11" ht="15" x14ac:dyDescent="0.25">
      <c r="I132"/>
      <c r="J132"/>
      <c r="K132"/>
    </row>
    <row r="133" spans="9:11" ht="15" x14ac:dyDescent="0.25">
      <c r="I133"/>
      <c r="J133"/>
      <c r="K133"/>
    </row>
    <row r="134" spans="9:11" ht="15" x14ac:dyDescent="0.25">
      <c r="I134"/>
      <c r="J134"/>
      <c r="K134"/>
    </row>
    <row r="135" spans="9:11" ht="15" x14ac:dyDescent="0.25">
      <c r="I135"/>
      <c r="J135"/>
      <c r="K135"/>
    </row>
    <row r="136" spans="9:11" ht="15" x14ac:dyDescent="0.25">
      <c r="I136"/>
      <c r="J136"/>
      <c r="K136"/>
    </row>
    <row r="137" spans="9:11" ht="15" x14ac:dyDescent="0.25">
      <c r="I137"/>
      <c r="J137"/>
      <c r="K137"/>
    </row>
    <row r="138" spans="9:11" ht="15" x14ac:dyDescent="0.25">
      <c r="I138"/>
      <c r="J138"/>
      <c r="K138"/>
    </row>
    <row r="139" spans="9:11" ht="15" x14ac:dyDescent="0.25">
      <c r="I139"/>
      <c r="J139"/>
      <c r="K139"/>
    </row>
    <row r="140" spans="9:11" ht="15" x14ac:dyDescent="0.25">
      <c r="I140"/>
      <c r="J140"/>
      <c r="K140"/>
    </row>
    <row r="141" spans="9:11" ht="15" x14ac:dyDescent="0.25">
      <c r="I141"/>
      <c r="J141"/>
      <c r="K141"/>
    </row>
    <row r="142" spans="9:11" ht="15" x14ac:dyDescent="0.25">
      <c r="I142"/>
      <c r="J142"/>
      <c r="K142"/>
    </row>
    <row r="143" spans="9:11" ht="15" x14ac:dyDescent="0.25">
      <c r="I143"/>
      <c r="J143"/>
      <c r="K143"/>
    </row>
    <row r="144" spans="9:11" ht="15" x14ac:dyDescent="0.25">
      <c r="I144"/>
      <c r="J144"/>
      <c r="K144"/>
    </row>
    <row r="145" spans="9:11" ht="15" x14ac:dyDescent="0.25">
      <c r="I145"/>
      <c r="J145"/>
      <c r="K145"/>
    </row>
    <row r="146" spans="9:11" ht="15" x14ac:dyDescent="0.25">
      <c r="I146"/>
      <c r="J146"/>
      <c r="K146"/>
    </row>
    <row r="147" spans="9:11" ht="15" x14ac:dyDescent="0.25">
      <c r="I147"/>
      <c r="J147"/>
      <c r="K147"/>
    </row>
    <row r="148" spans="9:11" ht="15" x14ac:dyDescent="0.25">
      <c r="I148"/>
      <c r="J148"/>
      <c r="K148"/>
    </row>
    <row r="149" spans="9:11" ht="15" x14ac:dyDescent="0.25">
      <c r="I149"/>
      <c r="J149"/>
      <c r="K149"/>
    </row>
    <row r="150" spans="9:11" ht="15" x14ac:dyDescent="0.25">
      <c r="I150"/>
      <c r="J150"/>
      <c r="K150"/>
    </row>
    <row r="151" spans="9:11" ht="15" x14ac:dyDescent="0.25">
      <c r="I151"/>
      <c r="J151"/>
      <c r="K151"/>
    </row>
    <row r="152" spans="9:11" ht="15" x14ac:dyDescent="0.25">
      <c r="I152"/>
      <c r="J152"/>
      <c r="K152"/>
    </row>
    <row r="153" spans="9:11" ht="15" x14ac:dyDescent="0.25">
      <c r="I153"/>
      <c r="J153"/>
      <c r="K153"/>
    </row>
    <row r="154" spans="9:11" ht="15" x14ac:dyDescent="0.25">
      <c r="I154"/>
      <c r="J154"/>
      <c r="K154"/>
    </row>
    <row r="155" spans="9:11" ht="15" x14ac:dyDescent="0.25">
      <c r="I155"/>
      <c r="J155"/>
      <c r="K155"/>
    </row>
    <row r="156" spans="9:11" ht="15" x14ac:dyDescent="0.25">
      <c r="I156"/>
      <c r="J156"/>
      <c r="K156"/>
    </row>
    <row r="157" spans="9:11" ht="15" x14ac:dyDescent="0.25">
      <c r="I157"/>
      <c r="J157"/>
      <c r="K157"/>
    </row>
    <row r="158" spans="9:11" ht="15" x14ac:dyDescent="0.25">
      <c r="I158"/>
      <c r="J158"/>
      <c r="K158"/>
    </row>
    <row r="159" spans="9:11" ht="15" x14ac:dyDescent="0.25">
      <c r="I159"/>
      <c r="J159"/>
      <c r="K159"/>
    </row>
    <row r="160" spans="9:11" ht="15" x14ac:dyDescent="0.25">
      <c r="I160"/>
      <c r="J160"/>
      <c r="K160"/>
    </row>
    <row r="161" spans="9:11" ht="15" x14ac:dyDescent="0.25">
      <c r="I161"/>
      <c r="J161"/>
      <c r="K161"/>
    </row>
    <row r="162" spans="9:11" ht="15" x14ac:dyDescent="0.25">
      <c r="I162"/>
      <c r="J162"/>
      <c r="K162"/>
    </row>
    <row r="163" spans="9:11" ht="15" x14ac:dyDescent="0.25">
      <c r="I163"/>
      <c r="J163"/>
      <c r="K163"/>
    </row>
    <row r="164" spans="9:11" ht="15" x14ac:dyDescent="0.25">
      <c r="I164"/>
      <c r="J164"/>
      <c r="K164"/>
    </row>
    <row r="165" spans="9:11" ht="15" x14ac:dyDescent="0.25">
      <c r="I165"/>
      <c r="J165"/>
      <c r="K165"/>
    </row>
    <row r="166" spans="9:11" ht="15" x14ac:dyDescent="0.25">
      <c r="I166"/>
      <c r="J166"/>
      <c r="K166"/>
    </row>
    <row r="167" spans="9:11" ht="15" x14ac:dyDescent="0.25">
      <c r="I167"/>
      <c r="J167"/>
      <c r="K167"/>
    </row>
    <row r="168" spans="9:11" ht="15" x14ac:dyDescent="0.25">
      <c r="I168"/>
      <c r="J168"/>
      <c r="K168"/>
    </row>
    <row r="169" spans="9:11" ht="15" x14ac:dyDescent="0.25">
      <c r="I169"/>
      <c r="J169"/>
      <c r="K169"/>
    </row>
    <row r="170" spans="9:11" ht="15" x14ac:dyDescent="0.25">
      <c r="I170"/>
      <c r="J170"/>
      <c r="K170"/>
    </row>
    <row r="171" spans="9:11" ht="15" x14ac:dyDescent="0.25">
      <c r="I171"/>
      <c r="J171"/>
      <c r="K171"/>
    </row>
    <row r="172" spans="9:11" ht="15" x14ac:dyDescent="0.25">
      <c r="I172"/>
      <c r="J172"/>
      <c r="K172"/>
    </row>
    <row r="173" spans="9:11" ht="15" x14ac:dyDescent="0.25">
      <c r="I173"/>
      <c r="J173"/>
      <c r="K173"/>
    </row>
    <row r="174" spans="9:11" ht="15" x14ac:dyDescent="0.25">
      <c r="I174"/>
      <c r="J174"/>
      <c r="K174"/>
    </row>
    <row r="175" spans="9:11" ht="15" x14ac:dyDescent="0.25">
      <c r="I175"/>
      <c r="J175"/>
      <c r="K175"/>
    </row>
    <row r="176" spans="9:11" ht="15" x14ac:dyDescent="0.25">
      <c r="I176"/>
      <c r="J176"/>
      <c r="K176"/>
    </row>
    <row r="177" spans="9:11" ht="15" x14ac:dyDescent="0.25">
      <c r="I177"/>
      <c r="J177"/>
      <c r="K177"/>
    </row>
    <row r="178" spans="9:11" ht="15" x14ac:dyDescent="0.25">
      <c r="I178"/>
      <c r="J178"/>
      <c r="K178"/>
    </row>
    <row r="179" spans="9:11" ht="15" x14ac:dyDescent="0.25">
      <c r="I179"/>
      <c r="J179"/>
      <c r="K179"/>
    </row>
    <row r="180" spans="9:11" ht="15" x14ac:dyDescent="0.25">
      <c r="I180"/>
      <c r="J180"/>
      <c r="K180"/>
    </row>
    <row r="181" spans="9:11" ht="15" x14ac:dyDescent="0.25">
      <c r="I181"/>
      <c r="J181"/>
      <c r="K181"/>
    </row>
    <row r="182" spans="9:11" ht="15" x14ac:dyDescent="0.25">
      <c r="I182"/>
      <c r="J182"/>
      <c r="K182"/>
    </row>
    <row r="183" spans="9:11" ht="15" x14ac:dyDescent="0.25">
      <c r="I183"/>
      <c r="J183"/>
      <c r="K183"/>
    </row>
    <row r="184" spans="9:11" ht="15" x14ac:dyDescent="0.25">
      <c r="I184"/>
      <c r="J184"/>
      <c r="K184"/>
    </row>
    <row r="185" spans="9:11" ht="15" x14ac:dyDescent="0.25">
      <c r="I185"/>
      <c r="J185"/>
      <c r="K185"/>
    </row>
    <row r="186" spans="9:11" ht="15" x14ac:dyDescent="0.25">
      <c r="I186"/>
      <c r="J186"/>
      <c r="K186"/>
    </row>
    <row r="187" spans="9:11" ht="15" x14ac:dyDescent="0.25">
      <c r="I187"/>
      <c r="J187"/>
      <c r="K187"/>
    </row>
    <row r="188" spans="9:11" ht="15" x14ac:dyDescent="0.25">
      <c r="I188"/>
      <c r="J188"/>
      <c r="K188"/>
    </row>
    <row r="189" spans="9:11" ht="15" x14ac:dyDescent="0.25">
      <c r="I189"/>
      <c r="J189"/>
      <c r="K189"/>
    </row>
    <row r="190" spans="9:11" ht="15" x14ac:dyDescent="0.25">
      <c r="I190"/>
      <c r="J190"/>
      <c r="K190"/>
    </row>
    <row r="191" spans="9:11" ht="15" x14ac:dyDescent="0.25">
      <c r="I191"/>
      <c r="J191"/>
      <c r="K191"/>
    </row>
    <row r="192" spans="9:11" ht="15" x14ac:dyDescent="0.25">
      <c r="I192"/>
      <c r="J192"/>
      <c r="K192"/>
    </row>
    <row r="193" spans="9:11" ht="15" x14ac:dyDescent="0.25">
      <c r="I193"/>
      <c r="J193"/>
      <c r="K193"/>
    </row>
    <row r="194" spans="9:11" ht="15" x14ac:dyDescent="0.25">
      <c r="I194"/>
      <c r="J194"/>
      <c r="K194"/>
    </row>
    <row r="195" spans="9:11" ht="15" x14ac:dyDescent="0.25">
      <c r="I195"/>
      <c r="J195"/>
      <c r="K195"/>
    </row>
    <row r="196" spans="9:11" ht="15" x14ac:dyDescent="0.25">
      <c r="I196"/>
      <c r="J196"/>
      <c r="K196"/>
    </row>
    <row r="197" spans="9:11" ht="15" x14ac:dyDescent="0.25">
      <c r="I197"/>
      <c r="J197"/>
      <c r="K197"/>
    </row>
    <row r="198" spans="9:11" ht="15" x14ac:dyDescent="0.25">
      <c r="I198"/>
      <c r="J198"/>
      <c r="K198"/>
    </row>
    <row r="199" spans="9:11" ht="15" x14ac:dyDescent="0.25">
      <c r="I199"/>
      <c r="J199"/>
      <c r="K199"/>
    </row>
    <row r="200" spans="9:11" ht="15" x14ac:dyDescent="0.25">
      <c r="I200"/>
      <c r="J200"/>
      <c r="K200"/>
    </row>
    <row r="201" spans="9:11" ht="15" x14ac:dyDescent="0.25">
      <c r="I201"/>
      <c r="J201"/>
      <c r="K201"/>
    </row>
    <row r="202" spans="9:11" ht="15" x14ac:dyDescent="0.25">
      <c r="I202"/>
      <c r="J202"/>
      <c r="K202"/>
    </row>
    <row r="203" spans="9:11" ht="15" x14ac:dyDescent="0.25">
      <c r="I203"/>
      <c r="J203"/>
      <c r="K203"/>
    </row>
    <row r="204" spans="9:11" ht="15" x14ac:dyDescent="0.25">
      <c r="I204"/>
      <c r="J204"/>
      <c r="K204"/>
    </row>
    <row r="205" spans="9:11" ht="15" x14ac:dyDescent="0.25">
      <c r="I205"/>
      <c r="J205"/>
      <c r="K205"/>
    </row>
    <row r="206" spans="9:11" ht="15" x14ac:dyDescent="0.25">
      <c r="I206"/>
      <c r="J206"/>
      <c r="K206"/>
    </row>
    <row r="207" spans="9:11" ht="15" x14ac:dyDescent="0.25">
      <c r="I207"/>
      <c r="J207"/>
      <c r="K207"/>
    </row>
    <row r="208" spans="9:11" ht="15" x14ac:dyDescent="0.25">
      <c r="I208"/>
      <c r="J208"/>
      <c r="K208"/>
    </row>
    <row r="209" spans="9:11" ht="15" x14ac:dyDescent="0.25">
      <c r="I209"/>
      <c r="J209"/>
      <c r="K209"/>
    </row>
    <row r="210" spans="9:11" ht="15" x14ac:dyDescent="0.25">
      <c r="I210"/>
      <c r="J210"/>
      <c r="K210"/>
    </row>
    <row r="211" spans="9:11" ht="15" x14ac:dyDescent="0.25">
      <c r="I211"/>
      <c r="J211"/>
      <c r="K211"/>
    </row>
    <row r="212" spans="9:11" ht="15" x14ac:dyDescent="0.25">
      <c r="I212"/>
      <c r="J212"/>
      <c r="K212"/>
    </row>
    <row r="213" spans="9:11" ht="15" x14ac:dyDescent="0.25">
      <c r="I213"/>
      <c r="J213"/>
      <c r="K213"/>
    </row>
    <row r="214" spans="9:11" ht="15" x14ac:dyDescent="0.25">
      <c r="I214"/>
      <c r="J214"/>
      <c r="K214"/>
    </row>
    <row r="215" spans="9:11" ht="15" x14ac:dyDescent="0.25">
      <c r="I215"/>
      <c r="J215"/>
      <c r="K215"/>
    </row>
    <row r="216" spans="9:11" ht="15" x14ac:dyDescent="0.25">
      <c r="I216"/>
      <c r="J216"/>
      <c r="K216"/>
    </row>
    <row r="217" spans="9:11" ht="15" x14ac:dyDescent="0.25">
      <c r="I217"/>
      <c r="J217"/>
      <c r="K217"/>
    </row>
    <row r="218" spans="9:11" ht="15" x14ac:dyDescent="0.25">
      <c r="I218"/>
      <c r="J218"/>
      <c r="K218"/>
    </row>
    <row r="219" spans="9:11" ht="15" x14ac:dyDescent="0.25">
      <c r="I219"/>
      <c r="J219"/>
      <c r="K219"/>
    </row>
    <row r="220" spans="9:11" ht="15" x14ac:dyDescent="0.25">
      <c r="I220"/>
      <c r="J220"/>
      <c r="K220"/>
    </row>
    <row r="221" spans="9:11" ht="15" x14ac:dyDescent="0.25">
      <c r="I221"/>
      <c r="J221"/>
      <c r="K221"/>
    </row>
    <row r="222" spans="9:11" ht="15" x14ac:dyDescent="0.25">
      <c r="I222"/>
      <c r="J222"/>
      <c r="K222"/>
    </row>
    <row r="223" spans="9:11" ht="15" x14ac:dyDescent="0.25">
      <c r="I223"/>
      <c r="J223"/>
      <c r="K223"/>
    </row>
    <row r="224" spans="9:11" ht="15" x14ac:dyDescent="0.25">
      <c r="I224"/>
      <c r="J224"/>
      <c r="K224"/>
    </row>
    <row r="225" spans="9:11" ht="15" x14ac:dyDescent="0.25">
      <c r="I225"/>
      <c r="J225"/>
      <c r="K225"/>
    </row>
    <row r="226" spans="9:11" ht="15" x14ac:dyDescent="0.25">
      <c r="I226"/>
      <c r="J226"/>
      <c r="K226"/>
    </row>
    <row r="227" spans="9:11" ht="15" x14ac:dyDescent="0.25">
      <c r="I227"/>
      <c r="J227"/>
      <c r="K227"/>
    </row>
    <row r="228" spans="9:11" ht="15" x14ac:dyDescent="0.25">
      <c r="I228"/>
      <c r="J228"/>
      <c r="K228"/>
    </row>
    <row r="229" spans="9:11" ht="15" x14ac:dyDescent="0.25">
      <c r="I229"/>
      <c r="J229"/>
      <c r="K229"/>
    </row>
    <row r="230" spans="9:11" ht="15" x14ac:dyDescent="0.25">
      <c r="I230"/>
      <c r="J230"/>
      <c r="K230"/>
    </row>
    <row r="231" spans="9:11" ht="15" x14ac:dyDescent="0.25">
      <c r="I231"/>
      <c r="J231"/>
      <c r="K231"/>
    </row>
    <row r="232" spans="9:11" ht="15" x14ac:dyDescent="0.25">
      <c r="I232"/>
      <c r="J232"/>
      <c r="K232"/>
    </row>
    <row r="233" spans="9:11" ht="15" x14ac:dyDescent="0.25">
      <c r="I233"/>
      <c r="J233"/>
      <c r="K233"/>
    </row>
    <row r="234" spans="9:11" ht="15" x14ac:dyDescent="0.25">
      <c r="I234"/>
      <c r="J234"/>
      <c r="K234"/>
    </row>
    <row r="235" spans="9:11" ht="15" x14ac:dyDescent="0.25">
      <c r="I235"/>
      <c r="J235"/>
      <c r="K235"/>
    </row>
    <row r="236" spans="9:11" ht="15" x14ac:dyDescent="0.25">
      <c r="I236"/>
      <c r="J236"/>
      <c r="K236"/>
    </row>
    <row r="237" spans="9:11" ht="15" x14ac:dyDescent="0.25">
      <c r="I237"/>
      <c r="J237"/>
      <c r="K237"/>
    </row>
    <row r="238" spans="9:11" ht="15" x14ac:dyDescent="0.25">
      <c r="I238"/>
      <c r="J238"/>
      <c r="K238"/>
    </row>
    <row r="239" spans="9:11" ht="15" x14ac:dyDescent="0.25">
      <c r="I239"/>
      <c r="J239"/>
      <c r="K239"/>
    </row>
    <row r="240" spans="9:11" ht="15" x14ac:dyDescent="0.25">
      <c r="I240"/>
      <c r="J240"/>
      <c r="K240"/>
    </row>
    <row r="241" spans="9:11" ht="15" x14ac:dyDescent="0.25">
      <c r="I241"/>
      <c r="J241"/>
      <c r="K241"/>
    </row>
    <row r="242" spans="9:11" ht="15" x14ac:dyDescent="0.25">
      <c r="I242"/>
      <c r="J242"/>
      <c r="K242"/>
    </row>
    <row r="243" spans="9:11" ht="15" x14ac:dyDescent="0.25">
      <c r="I243"/>
      <c r="J243"/>
      <c r="K243"/>
    </row>
    <row r="244" spans="9:11" ht="15" x14ac:dyDescent="0.25">
      <c r="I244"/>
      <c r="J244"/>
      <c r="K244"/>
    </row>
    <row r="245" spans="9:11" ht="15" x14ac:dyDescent="0.25">
      <c r="I245"/>
      <c r="J245"/>
      <c r="K245"/>
    </row>
    <row r="246" spans="9:11" ht="15" x14ac:dyDescent="0.25">
      <c r="I246"/>
      <c r="J246"/>
      <c r="K246"/>
    </row>
    <row r="247" spans="9:11" ht="15" x14ac:dyDescent="0.25">
      <c r="I247"/>
      <c r="J247"/>
      <c r="K247"/>
    </row>
    <row r="248" spans="9:11" ht="15" x14ac:dyDescent="0.25">
      <c r="I248"/>
      <c r="J248"/>
      <c r="K248"/>
    </row>
    <row r="249" spans="9:11" ht="15" x14ac:dyDescent="0.25">
      <c r="I249"/>
      <c r="J249"/>
      <c r="K249"/>
    </row>
    <row r="250" spans="9:11" ht="15" x14ac:dyDescent="0.25">
      <c r="I250"/>
      <c r="J250"/>
      <c r="K250"/>
    </row>
    <row r="251" spans="9:11" ht="15" x14ac:dyDescent="0.25">
      <c r="I251"/>
      <c r="J251"/>
      <c r="K251"/>
    </row>
    <row r="252" spans="9:11" ht="15" x14ac:dyDescent="0.25">
      <c r="I252"/>
      <c r="J252"/>
      <c r="K252"/>
    </row>
    <row r="253" spans="9:11" ht="15" x14ac:dyDescent="0.25">
      <c r="I253"/>
      <c r="J253"/>
      <c r="K253"/>
    </row>
    <row r="254" spans="9:11" ht="15" x14ac:dyDescent="0.25">
      <c r="I254"/>
      <c r="J254"/>
      <c r="K254"/>
    </row>
    <row r="255" spans="9:11" ht="15" x14ac:dyDescent="0.25">
      <c r="I255"/>
      <c r="J255"/>
      <c r="K255"/>
    </row>
    <row r="256" spans="9:11" ht="15" x14ac:dyDescent="0.25">
      <c r="I256"/>
      <c r="J256"/>
      <c r="K256"/>
    </row>
    <row r="257" spans="9:11" ht="15" x14ac:dyDescent="0.25">
      <c r="I257"/>
      <c r="J257"/>
      <c r="K257"/>
    </row>
    <row r="258" spans="9:11" ht="15" x14ac:dyDescent="0.25">
      <c r="I258"/>
      <c r="J258"/>
      <c r="K258"/>
    </row>
    <row r="259" spans="9:11" ht="15" x14ac:dyDescent="0.25">
      <c r="I259"/>
      <c r="J259"/>
      <c r="K259"/>
    </row>
    <row r="260" spans="9:11" ht="15" x14ac:dyDescent="0.25">
      <c r="I260"/>
      <c r="J260"/>
      <c r="K260"/>
    </row>
    <row r="261" spans="9:11" ht="15" x14ac:dyDescent="0.25">
      <c r="I261"/>
      <c r="J261"/>
      <c r="K261"/>
    </row>
    <row r="262" spans="9:11" ht="15" x14ac:dyDescent="0.25">
      <c r="I262"/>
      <c r="J262"/>
      <c r="K262"/>
    </row>
    <row r="263" spans="9:11" ht="15" x14ac:dyDescent="0.25">
      <c r="I263"/>
      <c r="J263"/>
      <c r="K263"/>
    </row>
    <row r="264" spans="9:11" ht="15" x14ac:dyDescent="0.25">
      <c r="I264"/>
      <c r="J264"/>
      <c r="K264"/>
    </row>
    <row r="265" spans="9:11" ht="15" x14ac:dyDescent="0.25">
      <c r="I265"/>
      <c r="J265"/>
      <c r="K265"/>
    </row>
    <row r="266" spans="9:11" ht="15" x14ac:dyDescent="0.25">
      <c r="I266"/>
      <c r="J266"/>
      <c r="K266"/>
    </row>
    <row r="267" spans="9:11" ht="15" x14ac:dyDescent="0.25">
      <c r="I267"/>
      <c r="J267"/>
      <c r="K267"/>
    </row>
    <row r="268" spans="9:11" ht="15" x14ac:dyDescent="0.25">
      <c r="I268"/>
      <c r="J268"/>
      <c r="K268"/>
    </row>
    <row r="269" spans="9:11" ht="15" x14ac:dyDescent="0.25">
      <c r="I269"/>
      <c r="J269"/>
      <c r="K269"/>
    </row>
    <row r="270" spans="9:11" ht="15" x14ac:dyDescent="0.25">
      <c r="I270"/>
      <c r="J270"/>
      <c r="K270"/>
    </row>
    <row r="271" spans="9:11" ht="15" x14ac:dyDescent="0.25">
      <c r="I271"/>
      <c r="J271"/>
      <c r="K271"/>
    </row>
    <row r="272" spans="9:11" ht="15" x14ac:dyDescent="0.25">
      <c r="I272"/>
      <c r="J272"/>
      <c r="K272"/>
    </row>
    <row r="273" spans="9:11" ht="15" x14ac:dyDescent="0.25">
      <c r="I273"/>
      <c r="J273"/>
      <c r="K273"/>
    </row>
    <row r="274" spans="9:11" ht="15" x14ac:dyDescent="0.25">
      <c r="I274"/>
      <c r="J274"/>
      <c r="K274"/>
    </row>
    <row r="275" spans="9:11" ht="15" x14ac:dyDescent="0.25">
      <c r="I275"/>
      <c r="J275"/>
      <c r="K275"/>
    </row>
    <row r="276" spans="9:11" ht="15" x14ac:dyDescent="0.25">
      <c r="I276"/>
      <c r="J276"/>
      <c r="K276"/>
    </row>
    <row r="277" spans="9:11" ht="15" x14ac:dyDescent="0.25">
      <c r="I277"/>
      <c r="J277"/>
      <c r="K277"/>
    </row>
    <row r="278" spans="9:11" ht="15" x14ac:dyDescent="0.25">
      <c r="I278"/>
      <c r="J278"/>
      <c r="K278"/>
    </row>
    <row r="279" spans="9:11" ht="15" x14ac:dyDescent="0.25">
      <c r="I279"/>
      <c r="J279"/>
      <c r="K279"/>
    </row>
    <row r="280" spans="9:11" ht="15" x14ac:dyDescent="0.25">
      <c r="I280"/>
      <c r="J280"/>
      <c r="K280"/>
    </row>
    <row r="281" spans="9:11" ht="15" x14ac:dyDescent="0.25">
      <c r="I281"/>
      <c r="J281"/>
      <c r="K281"/>
    </row>
    <row r="282" spans="9:11" ht="15" x14ac:dyDescent="0.25">
      <c r="I282"/>
      <c r="J282"/>
      <c r="K282"/>
    </row>
    <row r="283" spans="9:11" ht="15" x14ac:dyDescent="0.25">
      <c r="I283"/>
      <c r="J283"/>
      <c r="K283"/>
    </row>
    <row r="284" spans="9:11" ht="15" x14ac:dyDescent="0.25">
      <c r="I284"/>
      <c r="J284"/>
      <c r="K284"/>
    </row>
    <row r="285" spans="9:11" ht="15" x14ac:dyDescent="0.25">
      <c r="I285"/>
      <c r="J285"/>
      <c r="K285"/>
    </row>
    <row r="286" spans="9:11" ht="15" x14ac:dyDescent="0.25">
      <c r="I286"/>
      <c r="J286"/>
      <c r="K286"/>
    </row>
    <row r="287" spans="9:11" ht="15" x14ac:dyDescent="0.25">
      <c r="I287"/>
      <c r="J287"/>
      <c r="K287"/>
    </row>
    <row r="288" spans="9:11" ht="15" x14ac:dyDescent="0.25">
      <c r="I288"/>
      <c r="J288"/>
      <c r="K288"/>
    </row>
    <row r="289" spans="9:11" ht="15" x14ac:dyDescent="0.25">
      <c r="I289"/>
      <c r="J289"/>
      <c r="K289"/>
    </row>
    <row r="290" spans="9:11" ht="15" x14ac:dyDescent="0.25">
      <c r="I290"/>
      <c r="J290"/>
      <c r="K290"/>
    </row>
    <row r="291" spans="9:11" ht="15" x14ac:dyDescent="0.25">
      <c r="I291"/>
      <c r="J291"/>
      <c r="K291"/>
    </row>
    <row r="292" spans="9:11" ht="15" x14ac:dyDescent="0.25">
      <c r="I292"/>
      <c r="J292"/>
      <c r="K292"/>
    </row>
    <row r="293" spans="9:11" ht="15" x14ac:dyDescent="0.25">
      <c r="I293"/>
      <c r="J293"/>
      <c r="K293"/>
    </row>
    <row r="294" spans="9:11" ht="15" x14ac:dyDescent="0.25">
      <c r="I294"/>
      <c r="J294"/>
      <c r="K294"/>
    </row>
    <row r="295" spans="9:11" ht="15" x14ac:dyDescent="0.25">
      <c r="I295"/>
      <c r="J295"/>
      <c r="K295"/>
    </row>
    <row r="296" spans="9:11" ht="15" x14ac:dyDescent="0.25">
      <c r="I296"/>
      <c r="J296"/>
      <c r="K296"/>
    </row>
    <row r="297" spans="9:11" ht="15" x14ac:dyDescent="0.25">
      <c r="I297"/>
      <c r="J297"/>
      <c r="K297"/>
    </row>
    <row r="298" spans="9:11" ht="15" x14ac:dyDescent="0.25">
      <c r="I298"/>
      <c r="J298"/>
      <c r="K298"/>
    </row>
    <row r="299" spans="9:11" ht="15" x14ac:dyDescent="0.25">
      <c r="I299"/>
      <c r="J299"/>
      <c r="K299"/>
    </row>
    <row r="300" spans="9:11" ht="15" x14ac:dyDescent="0.25">
      <c r="I300"/>
      <c r="J300"/>
      <c r="K300"/>
    </row>
    <row r="301" spans="9:11" ht="15" x14ac:dyDescent="0.25">
      <c r="I301"/>
      <c r="J301"/>
      <c r="K301"/>
    </row>
    <row r="302" spans="9:11" ht="15" x14ac:dyDescent="0.25">
      <c r="I302"/>
      <c r="J302"/>
      <c r="K302"/>
    </row>
    <row r="303" spans="9:11" ht="15" x14ac:dyDescent="0.25">
      <c r="I303"/>
      <c r="J303"/>
      <c r="K303"/>
    </row>
    <row r="304" spans="9:11" ht="15" x14ac:dyDescent="0.25">
      <c r="I304"/>
      <c r="J304"/>
      <c r="K304"/>
    </row>
    <row r="305" spans="9:11" ht="15" x14ac:dyDescent="0.25">
      <c r="I305"/>
      <c r="J305"/>
      <c r="K305"/>
    </row>
    <row r="306" spans="9:11" ht="15" x14ac:dyDescent="0.25">
      <c r="I306"/>
      <c r="J306"/>
      <c r="K306"/>
    </row>
    <row r="307" spans="9:11" ht="15" x14ac:dyDescent="0.25">
      <c r="I307"/>
      <c r="J307"/>
      <c r="K307"/>
    </row>
    <row r="308" spans="9:11" ht="15" x14ac:dyDescent="0.25">
      <c r="I308"/>
      <c r="J308"/>
      <c r="K308"/>
    </row>
    <row r="309" spans="9:11" ht="15" x14ac:dyDescent="0.25">
      <c r="I309"/>
      <c r="J309"/>
      <c r="K309"/>
    </row>
    <row r="310" spans="9:11" ht="15" x14ac:dyDescent="0.25">
      <c r="I310"/>
      <c r="J310"/>
      <c r="K310"/>
    </row>
    <row r="311" spans="9:11" ht="15" x14ac:dyDescent="0.25">
      <c r="I311"/>
      <c r="J311"/>
      <c r="K311"/>
    </row>
    <row r="312" spans="9:11" ht="15" x14ac:dyDescent="0.25">
      <c r="I312"/>
      <c r="J312"/>
      <c r="K312"/>
    </row>
    <row r="313" spans="9:11" ht="15" x14ac:dyDescent="0.25">
      <c r="I313"/>
      <c r="J313"/>
      <c r="K313"/>
    </row>
    <row r="314" spans="9:11" ht="15" x14ac:dyDescent="0.25">
      <c r="I314"/>
      <c r="J314"/>
      <c r="K314"/>
    </row>
    <row r="315" spans="9:11" ht="15" x14ac:dyDescent="0.25">
      <c r="I315"/>
      <c r="J315"/>
      <c r="K315"/>
    </row>
    <row r="316" spans="9:11" ht="15" x14ac:dyDescent="0.25">
      <c r="I316"/>
      <c r="J316"/>
      <c r="K316"/>
    </row>
    <row r="317" spans="9:11" ht="15" x14ac:dyDescent="0.25">
      <c r="I317"/>
      <c r="J317"/>
      <c r="K317"/>
    </row>
    <row r="318" spans="9:11" ht="15" x14ac:dyDescent="0.25">
      <c r="I318"/>
      <c r="J318"/>
      <c r="K318"/>
    </row>
    <row r="319" spans="9:11" ht="15" x14ac:dyDescent="0.25">
      <c r="I319"/>
      <c r="J319"/>
      <c r="K319"/>
    </row>
    <row r="320" spans="9:11" ht="15" x14ac:dyDescent="0.25">
      <c r="I320"/>
      <c r="J320"/>
      <c r="K320"/>
    </row>
    <row r="321" spans="9:11" ht="15" x14ac:dyDescent="0.25">
      <c r="I321"/>
      <c r="J321"/>
      <c r="K321"/>
    </row>
    <row r="322" spans="9:11" ht="15" x14ac:dyDescent="0.25">
      <c r="I322"/>
      <c r="J322"/>
      <c r="K322"/>
    </row>
    <row r="323" spans="9:11" ht="15" x14ac:dyDescent="0.25">
      <c r="I323"/>
      <c r="J323"/>
      <c r="K323"/>
    </row>
    <row r="324" spans="9:11" ht="15" x14ac:dyDescent="0.25">
      <c r="I324"/>
      <c r="J324"/>
      <c r="K324"/>
    </row>
    <row r="325" spans="9:11" ht="15" x14ac:dyDescent="0.25">
      <c r="I325"/>
      <c r="J325"/>
      <c r="K325"/>
    </row>
    <row r="326" spans="9:11" ht="15" x14ac:dyDescent="0.25">
      <c r="I326"/>
      <c r="J326"/>
      <c r="K326"/>
    </row>
    <row r="327" spans="9:11" ht="15" x14ac:dyDescent="0.25">
      <c r="I327"/>
      <c r="J327"/>
      <c r="K327"/>
    </row>
    <row r="328" spans="9:11" ht="15" x14ac:dyDescent="0.25">
      <c r="I328"/>
      <c r="J328"/>
      <c r="K328"/>
    </row>
    <row r="329" spans="9:11" ht="15" x14ac:dyDescent="0.25">
      <c r="I329"/>
      <c r="J329"/>
      <c r="K329"/>
    </row>
    <row r="330" spans="9:11" ht="15" x14ac:dyDescent="0.25">
      <c r="I330"/>
      <c r="J330"/>
      <c r="K330"/>
    </row>
    <row r="331" spans="9:11" ht="15" x14ac:dyDescent="0.25">
      <c r="I331"/>
      <c r="J331"/>
      <c r="K331"/>
    </row>
    <row r="332" spans="9:11" ht="15" x14ac:dyDescent="0.25">
      <c r="I332"/>
      <c r="J332"/>
      <c r="K332"/>
    </row>
    <row r="333" spans="9:11" ht="15" x14ac:dyDescent="0.25">
      <c r="I333"/>
      <c r="J333"/>
      <c r="K333"/>
    </row>
    <row r="334" spans="9:11" ht="15" x14ac:dyDescent="0.25">
      <c r="I334"/>
      <c r="J334"/>
      <c r="K334"/>
    </row>
    <row r="335" spans="9:11" ht="15" x14ac:dyDescent="0.25">
      <c r="I335"/>
      <c r="J335"/>
      <c r="K335"/>
    </row>
    <row r="336" spans="9:11" ht="15" x14ac:dyDescent="0.25">
      <c r="I336"/>
      <c r="J336"/>
      <c r="K336"/>
    </row>
    <row r="337" spans="9:11" ht="15" x14ac:dyDescent="0.25">
      <c r="I337"/>
      <c r="J337"/>
      <c r="K337"/>
    </row>
    <row r="338" spans="9:11" ht="15" x14ac:dyDescent="0.25">
      <c r="I338"/>
      <c r="J338"/>
      <c r="K338"/>
    </row>
    <row r="339" spans="9:11" ht="15" x14ac:dyDescent="0.25">
      <c r="I339"/>
      <c r="J339"/>
      <c r="K339"/>
    </row>
    <row r="340" spans="9:11" ht="15" x14ac:dyDescent="0.25">
      <c r="I340"/>
      <c r="J340"/>
      <c r="K340"/>
    </row>
    <row r="341" spans="9:11" ht="15" x14ac:dyDescent="0.25">
      <c r="I341"/>
      <c r="J341"/>
      <c r="K341"/>
    </row>
    <row r="342" spans="9:11" ht="15" x14ac:dyDescent="0.25">
      <c r="I342"/>
      <c r="J342"/>
      <c r="K342"/>
    </row>
    <row r="343" spans="9:11" ht="15" x14ac:dyDescent="0.25">
      <c r="I343"/>
      <c r="J343"/>
      <c r="K343"/>
    </row>
    <row r="344" spans="9:11" ht="15" x14ac:dyDescent="0.25">
      <c r="I344"/>
      <c r="J344"/>
      <c r="K344"/>
    </row>
    <row r="345" spans="9:11" ht="15" x14ac:dyDescent="0.25">
      <c r="I345"/>
      <c r="J345"/>
      <c r="K345"/>
    </row>
    <row r="346" spans="9:11" ht="15" x14ac:dyDescent="0.25">
      <c r="I346"/>
      <c r="J346"/>
      <c r="K346"/>
    </row>
    <row r="347" spans="9:11" ht="15" x14ac:dyDescent="0.25">
      <c r="I347"/>
      <c r="J347"/>
      <c r="K347"/>
    </row>
    <row r="348" spans="9:11" ht="15" x14ac:dyDescent="0.25">
      <c r="I348"/>
      <c r="J348"/>
      <c r="K348"/>
    </row>
    <row r="349" spans="9:11" ht="15" x14ac:dyDescent="0.25">
      <c r="I349"/>
      <c r="J349"/>
      <c r="K349"/>
    </row>
    <row r="350" spans="9:11" ht="15" x14ac:dyDescent="0.25">
      <c r="I350"/>
      <c r="J350"/>
      <c r="K350"/>
    </row>
    <row r="351" spans="9:11" ht="15" x14ac:dyDescent="0.25">
      <c r="I351"/>
      <c r="J351"/>
      <c r="K351"/>
    </row>
    <row r="352" spans="9:11" ht="15" x14ac:dyDescent="0.25">
      <c r="I352"/>
      <c r="J352"/>
      <c r="K352"/>
    </row>
    <row r="353" spans="9:11" ht="15" x14ac:dyDescent="0.25">
      <c r="I353"/>
      <c r="J353"/>
      <c r="K353"/>
    </row>
    <row r="354" spans="9:11" ht="15" x14ac:dyDescent="0.25">
      <c r="I354"/>
      <c r="J354"/>
      <c r="K354"/>
    </row>
    <row r="355" spans="9:11" ht="15" x14ac:dyDescent="0.25">
      <c r="I355"/>
      <c r="J355"/>
      <c r="K355"/>
    </row>
    <row r="356" spans="9:11" ht="15" x14ac:dyDescent="0.25">
      <c r="I356"/>
      <c r="J356"/>
      <c r="K356"/>
    </row>
    <row r="357" spans="9:11" ht="15" x14ac:dyDescent="0.25">
      <c r="I357"/>
      <c r="J357"/>
      <c r="K357"/>
    </row>
    <row r="358" spans="9:11" ht="15" x14ac:dyDescent="0.25">
      <c r="I358"/>
      <c r="J358"/>
      <c r="K358"/>
    </row>
    <row r="359" spans="9:11" ht="15" x14ac:dyDescent="0.25">
      <c r="I359"/>
      <c r="J359"/>
      <c r="K359"/>
    </row>
    <row r="360" spans="9:11" ht="15" x14ac:dyDescent="0.25">
      <c r="I360"/>
      <c r="J360"/>
      <c r="K360"/>
    </row>
    <row r="361" spans="9:11" ht="15" x14ac:dyDescent="0.25">
      <c r="I361"/>
      <c r="J361"/>
      <c r="K361"/>
    </row>
    <row r="362" spans="9:11" ht="15" x14ac:dyDescent="0.25">
      <c r="I362"/>
      <c r="J362"/>
      <c r="K362"/>
    </row>
    <row r="363" spans="9:11" ht="15" x14ac:dyDescent="0.25">
      <c r="I363"/>
      <c r="J363"/>
      <c r="K363"/>
    </row>
    <row r="364" spans="9:11" ht="15" x14ac:dyDescent="0.25">
      <c r="I364"/>
      <c r="J364"/>
      <c r="K364"/>
    </row>
    <row r="365" spans="9:11" ht="15" x14ac:dyDescent="0.25">
      <c r="I365"/>
      <c r="J365"/>
      <c r="K365"/>
    </row>
    <row r="366" spans="9:11" ht="15" x14ac:dyDescent="0.25">
      <c r="I366"/>
      <c r="J366"/>
      <c r="K366"/>
    </row>
    <row r="367" spans="9:11" ht="15" x14ac:dyDescent="0.25">
      <c r="I367"/>
      <c r="J367"/>
      <c r="K367"/>
    </row>
    <row r="368" spans="9:11" ht="15" x14ac:dyDescent="0.25">
      <c r="I368"/>
      <c r="J368"/>
      <c r="K368"/>
    </row>
    <row r="369" spans="9:11" ht="15" x14ac:dyDescent="0.25">
      <c r="I369"/>
      <c r="J369"/>
      <c r="K369"/>
    </row>
    <row r="370" spans="9:11" ht="15" x14ac:dyDescent="0.25">
      <c r="I370"/>
      <c r="J370"/>
      <c r="K370"/>
    </row>
    <row r="371" spans="9:11" ht="15" x14ac:dyDescent="0.25">
      <c r="I371"/>
      <c r="J371"/>
      <c r="K371"/>
    </row>
    <row r="372" spans="9:11" ht="15" x14ac:dyDescent="0.25">
      <c r="I372"/>
      <c r="J372"/>
      <c r="K372"/>
    </row>
    <row r="373" spans="9:11" ht="15" x14ac:dyDescent="0.25">
      <c r="I373"/>
      <c r="J373"/>
      <c r="K373"/>
    </row>
    <row r="374" spans="9:11" ht="15" x14ac:dyDescent="0.25">
      <c r="I374"/>
      <c r="J374"/>
      <c r="K374"/>
    </row>
    <row r="375" spans="9:11" ht="15" x14ac:dyDescent="0.25">
      <c r="I375"/>
      <c r="J375"/>
      <c r="K375"/>
    </row>
    <row r="376" spans="9:11" ht="15" x14ac:dyDescent="0.25">
      <c r="I376"/>
      <c r="J376"/>
      <c r="K376"/>
    </row>
    <row r="377" spans="9:11" ht="15" x14ac:dyDescent="0.25">
      <c r="I377"/>
      <c r="J377"/>
      <c r="K377"/>
    </row>
    <row r="378" spans="9:11" ht="15" x14ac:dyDescent="0.25">
      <c r="I378"/>
      <c r="J378"/>
      <c r="K378"/>
    </row>
    <row r="379" spans="9:11" ht="15" x14ac:dyDescent="0.25">
      <c r="I379"/>
      <c r="J379"/>
      <c r="K379"/>
    </row>
    <row r="380" spans="9:11" ht="15" x14ac:dyDescent="0.25">
      <c r="I380"/>
      <c r="J380"/>
      <c r="K380"/>
    </row>
    <row r="381" spans="9:11" ht="15" x14ac:dyDescent="0.25">
      <c r="I381"/>
      <c r="J381"/>
      <c r="K381"/>
    </row>
    <row r="382" spans="9:11" ht="15" x14ac:dyDescent="0.25">
      <c r="I382"/>
      <c r="J382"/>
      <c r="K382"/>
    </row>
    <row r="383" spans="9:11" ht="15" x14ac:dyDescent="0.25">
      <c r="I383"/>
      <c r="J383"/>
      <c r="K383"/>
    </row>
    <row r="384" spans="9:11" ht="15" x14ac:dyDescent="0.25">
      <c r="I384"/>
      <c r="J384"/>
      <c r="K384"/>
    </row>
    <row r="385" spans="9:11" ht="15" x14ac:dyDescent="0.25">
      <c r="I385"/>
      <c r="J385"/>
      <c r="K385"/>
    </row>
    <row r="386" spans="9:11" ht="15" x14ac:dyDescent="0.25">
      <c r="I386"/>
      <c r="J386"/>
      <c r="K386"/>
    </row>
    <row r="387" spans="9:11" ht="15" x14ac:dyDescent="0.25">
      <c r="I387"/>
      <c r="J387"/>
      <c r="K387"/>
    </row>
    <row r="388" spans="9:11" ht="15" x14ac:dyDescent="0.25">
      <c r="I388"/>
      <c r="J388"/>
      <c r="K388"/>
    </row>
    <row r="389" spans="9:11" ht="15" x14ac:dyDescent="0.25">
      <c r="I389"/>
      <c r="J389"/>
      <c r="K389"/>
    </row>
    <row r="390" spans="9:11" ht="15" x14ac:dyDescent="0.25">
      <c r="I390"/>
      <c r="J390"/>
      <c r="K390"/>
    </row>
    <row r="391" spans="9:11" ht="15" x14ac:dyDescent="0.25">
      <c r="I391"/>
      <c r="J391"/>
      <c r="K391"/>
    </row>
    <row r="392" spans="9:11" ht="15" x14ac:dyDescent="0.25">
      <c r="I392"/>
      <c r="J392"/>
      <c r="K392"/>
    </row>
    <row r="393" spans="9:11" ht="15" x14ac:dyDescent="0.25">
      <c r="I393"/>
      <c r="J393"/>
      <c r="K393"/>
    </row>
    <row r="394" spans="9:11" ht="15" x14ac:dyDescent="0.25">
      <c r="I394"/>
      <c r="J394"/>
      <c r="K394"/>
    </row>
    <row r="395" spans="9:11" ht="15" x14ac:dyDescent="0.25">
      <c r="I395"/>
      <c r="J395"/>
      <c r="K395"/>
    </row>
    <row r="396" spans="9:11" ht="15" x14ac:dyDescent="0.25">
      <c r="I396"/>
      <c r="J396"/>
      <c r="K396"/>
    </row>
    <row r="397" spans="9:11" ht="15" x14ac:dyDescent="0.25">
      <c r="I397"/>
      <c r="J397"/>
      <c r="K397"/>
    </row>
    <row r="398" spans="9:11" ht="15" x14ac:dyDescent="0.25">
      <c r="I398"/>
      <c r="J398"/>
      <c r="K398"/>
    </row>
    <row r="399" spans="9:11" ht="15" x14ac:dyDescent="0.25">
      <c r="I399"/>
      <c r="J399"/>
      <c r="K399"/>
    </row>
    <row r="400" spans="9:11" ht="15" x14ac:dyDescent="0.25">
      <c r="I400"/>
      <c r="J400"/>
      <c r="K400"/>
    </row>
    <row r="401" spans="9:11" ht="15" x14ac:dyDescent="0.25">
      <c r="I401"/>
      <c r="J401"/>
      <c r="K401"/>
    </row>
    <row r="402" spans="9:11" ht="15" x14ac:dyDescent="0.25">
      <c r="I402"/>
      <c r="J402"/>
      <c r="K402"/>
    </row>
    <row r="403" spans="9:11" ht="15" x14ac:dyDescent="0.25">
      <c r="I403"/>
      <c r="J403"/>
      <c r="K403"/>
    </row>
    <row r="404" spans="9:11" ht="15" x14ac:dyDescent="0.25">
      <c r="I404"/>
      <c r="J404"/>
      <c r="K404"/>
    </row>
    <row r="405" spans="9:11" ht="15" x14ac:dyDescent="0.25">
      <c r="I405"/>
      <c r="J405"/>
      <c r="K405"/>
    </row>
    <row r="406" spans="9:11" ht="15" x14ac:dyDescent="0.25">
      <c r="I406"/>
      <c r="J406"/>
      <c r="K406"/>
    </row>
    <row r="407" spans="9:11" ht="15" x14ac:dyDescent="0.25">
      <c r="I407"/>
      <c r="J407"/>
      <c r="K407"/>
    </row>
    <row r="408" spans="9:11" ht="15" x14ac:dyDescent="0.25">
      <c r="I408"/>
      <c r="J408"/>
      <c r="K408"/>
    </row>
    <row r="409" spans="9:11" ht="15" x14ac:dyDescent="0.25">
      <c r="I409"/>
      <c r="J409"/>
      <c r="K409"/>
    </row>
    <row r="410" spans="9:11" ht="15" x14ac:dyDescent="0.25">
      <c r="I410"/>
      <c r="J410"/>
      <c r="K410"/>
    </row>
    <row r="411" spans="9:11" ht="15" x14ac:dyDescent="0.25">
      <c r="I411"/>
      <c r="J411"/>
      <c r="K411"/>
    </row>
    <row r="412" spans="9:11" ht="15" x14ac:dyDescent="0.25">
      <c r="I412"/>
      <c r="J412"/>
      <c r="K412"/>
    </row>
    <row r="413" spans="9:11" ht="15" x14ac:dyDescent="0.25">
      <c r="I413"/>
      <c r="J413"/>
      <c r="K413"/>
    </row>
    <row r="414" spans="9:11" ht="15" x14ac:dyDescent="0.25">
      <c r="I414"/>
      <c r="J414"/>
      <c r="K414"/>
    </row>
    <row r="415" spans="9:11" ht="15" x14ac:dyDescent="0.25">
      <c r="I415"/>
      <c r="J415"/>
      <c r="K415"/>
    </row>
    <row r="416" spans="9:11" ht="15" x14ac:dyDescent="0.25">
      <c r="I416"/>
      <c r="J416"/>
      <c r="K416"/>
    </row>
    <row r="417" spans="9:11" ht="15" x14ac:dyDescent="0.25">
      <c r="I417"/>
      <c r="J417"/>
      <c r="K417"/>
    </row>
    <row r="418" spans="9:11" ht="15" x14ac:dyDescent="0.25">
      <c r="I418"/>
      <c r="J418"/>
      <c r="K418"/>
    </row>
    <row r="419" spans="9:11" ht="15" x14ac:dyDescent="0.25">
      <c r="I419"/>
      <c r="J419"/>
      <c r="K419"/>
    </row>
    <row r="420" spans="9:11" ht="15" x14ac:dyDescent="0.25">
      <c r="I420"/>
      <c r="J420"/>
      <c r="K420"/>
    </row>
    <row r="421" spans="9:11" ht="15" x14ac:dyDescent="0.25">
      <c r="I421"/>
      <c r="J421"/>
      <c r="K421"/>
    </row>
    <row r="422" spans="9:11" ht="15" x14ac:dyDescent="0.25">
      <c r="I422"/>
      <c r="J422"/>
      <c r="K422"/>
    </row>
    <row r="423" spans="9:11" ht="15" x14ac:dyDescent="0.25">
      <c r="I423"/>
      <c r="J423"/>
      <c r="K423"/>
    </row>
    <row r="424" spans="9:11" ht="15" x14ac:dyDescent="0.25">
      <c r="I424"/>
      <c r="J424"/>
      <c r="K424"/>
    </row>
    <row r="425" spans="9:11" ht="15" x14ac:dyDescent="0.25">
      <c r="I425"/>
      <c r="J425"/>
      <c r="K425"/>
    </row>
    <row r="426" spans="9:11" ht="15" x14ac:dyDescent="0.25">
      <c r="I426"/>
      <c r="J426"/>
      <c r="K426"/>
    </row>
    <row r="427" spans="9:11" ht="15" x14ac:dyDescent="0.25">
      <c r="I427"/>
      <c r="J427"/>
      <c r="K427"/>
    </row>
    <row r="428" spans="9:11" ht="15" x14ac:dyDescent="0.25">
      <c r="I428"/>
      <c r="J428"/>
      <c r="K428"/>
    </row>
    <row r="429" spans="9:11" ht="15" x14ac:dyDescent="0.25">
      <c r="I429"/>
      <c r="J429"/>
      <c r="K429"/>
    </row>
    <row r="430" spans="9:11" ht="15" x14ac:dyDescent="0.25">
      <c r="I430"/>
      <c r="J430"/>
      <c r="K430"/>
    </row>
    <row r="431" spans="9:11" ht="15" x14ac:dyDescent="0.25">
      <c r="I431"/>
      <c r="J431"/>
      <c r="K431"/>
    </row>
    <row r="432" spans="9:11" ht="15" x14ac:dyDescent="0.25">
      <c r="I432"/>
      <c r="J432"/>
      <c r="K432"/>
    </row>
    <row r="433" spans="9:11" ht="15" x14ac:dyDescent="0.25">
      <c r="I433"/>
      <c r="J433"/>
      <c r="K433"/>
    </row>
    <row r="434" spans="9:11" ht="15" x14ac:dyDescent="0.25">
      <c r="I434"/>
      <c r="J434"/>
      <c r="K434"/>
    </row>
    <row r="435" spans="9:11" ht="15" x14ac:dyDescent="0.25">
      <c r="I435"/>
      <c r="J435"/>
      <c r="K435"/>
    </row>
    <row r="436" spans="9:11" ht="15" x14ac:dyDescent="0.25">
      <c r="I436"/>
      <c r="J436"/>
      <c r="K436"/>
    </row>
    <row r="437" spans="9:11" ht="15" x14ac:dyDescent="0.25">
      <c r="I437"/>
      <c r="J437"/>
      <c r="K437"/>
    </row>
    <row r="438" spans="9:11" ht="15" x14ac:dyDescent="0.25">
      <c r="I438"/>
      <c r="J438"/>
      <c r="K438"/>
    </row>
    <row r="439" spans="9:11" ht="15" x14ac:dyDescent="0.25">
      <c r="I439"/>
      <c r="J439"/>
      <c r="K439"/>
    </row>
    <row r="440" spans="9:11" ht="15" x14ac:dyDescent="0.25">
      <c r="I440"/>
      <c r="J440"/>
      <c r="K440"/>
    </row>
    <row r="441" spans="9:11" ht="15" x14ac:dyDescent="0.25">
      <c r="I441"/>
      <c r="J441"/>
      <c r="K441"/>
    </row>
    <row r="442" spans="9:11" ht="15" x14ac:dyDescent="0.25">
      <c r="I442"/>
      <c r="J442"/>
      <c r="K442"/>
    </row>
    <row r="443" spans="9:11" ht="15" x14ac:dyDescent="0.25">
      <c r="I443"/>
      <c r="J443"/>
      <c r="K443"/>
    </row>
    <row r="444" spans="9:11" ht="15" x14ac:dyDescent="0.25">
      <c r="I444"/>
      <c r="J444"/>
      <c r="K444"/>
    </row>
    <row r="445" spans="9:11" ht="15" x14ac:dyDescent="0.25">
      <c r="I445"/>
      <c r="J445"/>
      <c r="K445"/>
    </row>
    <row r="446" spans="9:11" ht="15" x14ac:dyDescent="0.25">
      <c r="I446"/>
      <c r="J446"/>
      <c r="K446"/>
    </row>
    <row r="447" spans="9:11" ht="15" x14ac:dyDescent="0.25">
      <c r="I447"/>
      <c r="J447"/>
      <c r="K447"/>
    </row>
    <row r="448" spans="9:11" ht="15" x14ac:dyDescent="0.25">
      <c r="I448"/>
      <c r="J448"/>
      <c r="K448"/>
    </row>
    <row r="449" spans="9:11" ht="15" x14ac:dyDescent="0.25">
      <c r="I449"/>
      <c r="J449"/>
      <c r="K449"/>
    </row>
    <row r="450" spans="9:11" ht="15" x14ac:dyDescent="0.25">
      <c r="I450"/>
      <c r="J450"/>
      <c r="K450"/>
    </row>
    <row r="451" spans="9:11" ht="15" x14ac:dyDescent="0.25">
      <c r="I451"/>
      <c r="J451"/>
      <c r="K451"/>
    </row>
    <row r="452" spans="9:11" ht="15" x14ac:dyDescent="0.25">
      <c r="I452"/>
      <c r="J452"/>
      <c r="K452"/>
    </row>
    <row r="453" spans="9:11" ht="15" x14ac:dyDescent="0.25">
      <c r="I453"/>
      <c r="J453"/>
      <c r="K453"/>
    </row>
    <row r="454" spans="9:11" ht="15" x14ac:dyDescent="0.25">
      <c r="I454"/>
      <c r="J454"/>
      <c r="K454"/>
    </row>
    <row r="455" spans="9:11" ht="15" x14ac:dyDescent="0.25">
      <c r="I455"/>
      <c r="J455"/>
      <c r="K455"/>
    </row>
    <row r="456" spans="9:11" ht="15" x14ac:dyDescent="0.25">
      <c r="I456"/>
      <c r="J456"/>
      <c r="K456"/>
    </row>
    <row r="457" spans="9:11" ht="15" x14ac:dyDescent="0.25">
      <c r="I457"/>
      <c r="J457"/>
      <c r="K457"/>
    </row>
    <row r="458" spans="9:11" ht="15" x14ac:dyDescent="0.25">
      <c r="I458"/>
      <c r="J458"/>
      <c r="K458"/>
    </row>
    <row r="459" spans="9:11" ht="15" x14ac:dyDescent="0.25">
      <c r="I459"/>
      <c r="J459"/>
      <c r="K459"/>
    </row>
    <row r="460" spans="9:11" ht="15" x14ac:dyDescent="0.25">
      <c r="I460"/>
      <c r="J460"/>
      <c r="K460"/>
    </row>
    <row r="461" spans="9:11" ht="15" x14ac:dyDescent="0.25">
      <c r="I461"/>
      <c r="J461"/>
      <c r="K461"/>
    </row>
    <row r="462" spans="9:11" ht="15" x14ac:dyDescent="0.25">
      <c r="I462"/>
      <c r="J462"/>
      <c r="K462"/>
    </row>
    <row r="463" spans="9:11" ht="15" x14ac:dyDescent="0.25">
      <c r="I463"/>
      <c r="J463"/>
      <c r="K463"/>
    </row>
    <row r="464" spans="9:11" ht="15" x14ac:dyDescent="0.25">
      <c r="I464"/>
      <c r="J464"/>
      <c r="K464"/>
    </row>
    <row r="465" spans="9:11" ht="15" x14ac:dyDescent="0.25">
      <c r="I465"/>
      <c r="J465"/>
      <c r="K465"/>
    </row>
    <row r="466" spans="9:11" ht="15" x14ac:dyDescent="0.25">
      <c r="I466"/>
      <c r="J466"/>
      <c r="K466"/>
    </row>
    <row r="467" spans="9:11" ht="15" x14ac:dyDescent="0.25">
      <c r="I467"/>
      <c r="J467"/>
      <c r="K467"/>
    </row>
    <row r="468" spans="9:11" ht="15" x14ac:dyDescent="0.25">
      <c r="I468"/>
      <c r="J468"/>
      <c r="K468"/>
    </row>
    <row r="469" spans="9:11" ht="15" x14ac:dyDescent="0.25">
      <c r="I469"/>
      <c r="J469"/>
      <c r="K469"/>
    </row>
    <row r="470" spans="9:11" ht="15" x14ac:dyDescent="0.25">
      <c r="I470"/>
      <c r="J470"/>
      <c r="K470"/>
    </row>
    <row r="471" spans="9:11" ht="15" x14ac:dyDescent="0.25">
      <c r="I471"/>
      <c r="J471"/>
      <c r="K471"/>
    </row>
    <row r="472" spans="9:11" ht="15" x14ac:dyDescent="0.25">
      <c r="I472"/>
      <c r="J472"/>
      <c r="K472"/>
    </row>
    <row r="473" spans="9:11" ht="15" x14ac:dyDescent="0.25">
      <c r="I473"/>
      <c r="J473"/>
      <c r="K473"/>
    </row>
    <row r="474" spans="9:11" ht="15" x14ac:dyDescent="0.25">
      <c r="I474"/>
      <c r="J474"/>
      <c r="K474"/>
    </row>
    <row r="475" spans="9:11" ht="15" x14ac:dyDescent="0.25">
      <c r="I475"/>
      <c r="J475"/>
      <c r="K475"/>
    </row>
    <row r="476" spans="9:11" ht="15" x14ac:dyDescent="0.25">
      <c r="I476"/>
      <c r="J476"/>
      <c r="K476"/>
    </row>
    <row r="477" spans="9:11" ht="15" x14ac:dyDescent="0.25">
      <c r="I477"/>
      <c r="J477"/>
      <c r="K477"/>
    </row>
    <row r="478" spans="9:11" ht="15" x14ac:dyDescent="0.25">
      <c r="I478"/>
      <c r="J478"/>
      <c r="K478"/>
    </row>
    <row r="479" spans="9:11" ht="15" x14ac:dyDescent="0.25">
      <c r="I479"/>
      <c r="J479"/>
      <c r="K479"/>
    </row>
    <row r="480" spans="9:11" ht="15" x14ac:dyDescent="0.25">
      <c r="I480"/>
      <c r="J480"/>
      <c r="K480"/>
    </row>
    <row r="481" spans="9:11" ht="15" x14ac:dyDescent="0.25">
      <c r="I481"/>
      <c r="J481"/>
      <c r="K481"/>
    </row>
    <row r="482" spans="9:11" ht="15" x14ac:dyDescent="0.25">
      <c r="I482"/>
      <c r="J482"/>
      <c r="K482"/>
    </row>
    <row r="483" spans="9:11" ht="15" x14ac:dyDescent="0.25">
      <c r="I483"/>
      <c r="J483"/>
      <c r="K483"/>
    </row>
    <row r="484" spans="9:11" ht="15" x14ac:dyDescent="0.25">
      <c r="I484"/>
      <c r="J484"/>
      <c r="K484"/>
    </row>
    <row r="485" spans="9:11" ht="15" x14ac:dyDescent="0.25">
      <c r="I485"/>
      <c r="J485"/>
      <c r="K485"/>
    </row>
    <row r="486" spans="9:11" ht="15" x14ac:dyDescent="0.25">
      <c r="I486"/>
      <c r="J486"/>
      <c r="K486"/>
    </row>
    <row r="487" spans="9:11" ht="15" x14ac:dyDescent="0.25">
      <c r="I487"/>
      <c r="J487"/>
      <c r="K487"/>
    </row>
    <row r="488" spans="9:11" ht="15" x14ac:dyDescent="0.25">
      <c r="I488"/>
      <c r="J488"/>
      <c r="K488"/>
    </row>
    <row r="489" spans="9:11" ht="15" x14ac:dyDescent="0.25">
      <c r="I489"/>
      <c r="J489"/>
      <c r="K489"/>
    </row>
    <row r="490" spans="9:11" ht="15" x14ac:dyDescent="0.25">
      <c r="I490"/>
      <c r="J490"/>
      <c r="K490"/>
    </row>
    <row r="491" spans="9:11" ht="15" x14ac:dyDescent="0.25">
      <c r="I491"/>
      <c r="J491"/>
      <c r="K491"/>
    </row>
    <row r="492" spans="9:11" ht="15" x14ac:dyDescent="0.25">
      <c r="I492"/>
      <c r="J492"/>
      <c r="K492"/>
    </row>
    <row r="493" spans="9:11" ht="15" x14ac:dyDescent="0.25">
      <c r="I493"/>
      <c r="J493"/>
      <c r="K493"/>
    </row>
    <row r="494" spans="9:11" ht="15" x14ac:dyDescent="0.25">
      <c r="I494"/>
      <c r="J494"/>
      <c r="K494"/>
    </row>
    <row r="495" spans="9:11" ht="15" x14ac:dyDescent="0.25">
      <c r="I495"/>
      <c r="J495"/>
      <c r="K495"/>
    </row>
    <row r="496" spans="9:11" ht="15" x14ac:dyDescent="0.25">
      <c r="I496"/>
      <c r="J496"/>
      <c r="K496"/>
    </row>
    <row r="497" spans="9:11" ht="15" x14ac:dyDescent="0.25">
      <c r="I497"/>
      <c r="J497"/>
      <c r="K497"/>
    </row>
    <row r="498" spans="9:11" ht="15" x14ac:dyDescent="0.25">
      <c r="I498"/>
      <c r="J498"/>
      <c r="K498"/>
    </row>
    <row r="499" spans="9:11" ht="15" x14ac:dyDescent="0.25">
      <c r="I499"/>
      <c r="J499"/>
      <c r="K499"/>
    </row>
    <row r="500" spans="9:11" ht="15" x14ac:dyDescent="0.25">
      <c r="I500"/>
      <c r="J500"/>
      <c r="K500"/>
    </row>
    <row r="501" spans="9:11" ht="15" x14ac:dyDescent="0.25">
      <c r="I501"/>
      <c r="J501"/>
      <c r="K501"/>
    </row>
    <row r="502" spans="9:11" ht="15" x14ac:dyDescent="0.25">
      <c r="I502"/>
      <c r="J502"/>
      <c r="K502"/>
    </row>
    <row r="503" spans="9:11" ht="15" x14ac:dyDescent="0.25">
      <c r="I503"/>
      <c r="J503"/>
      <c r="K503"/>
    </row>
    <row r="504" spans="9:11" ht="15" x14ac:dyDescent="0.25">
      <c r="I504"/>
      <c r="J504"/>
      <c r="K504"/>
    </row>
    <row r="505" spans="9:11" ht="15" x14ac:dyDescent="0.25">
      <c r="I505"/>
      <c r="J505"/>
      <c r="K505"/>
    </row>
    <row r="506" spans="9:11" ht="15" x14ac:dyDescent="0.25">
      <c r="I506"/>
      <c r="J506"/>
      <c r="K506"/>
    </row>
    <row r="507" spans="9:11" ht="15" x14ac:dyDescent="0.25">
      <c r="I507"/>
      <c r="J507"/>
      <c r="K507"/>
    </row>
    <row r="508" spans="9:11" ht="15" x14ac:dyDescent="0.25">
      <c r="I508"/>
      <c r="J508"/>
      <c r="K508"/>
    </row>
    <row r="509" spans="9:11" ht="15" x14ac:dyDescent="0.25">
      <c r="I509"/>
      <c r="J509"/>
      <c r="K509"/>
    </row>
    <row r="510" spans="9:11" ht="15" x14ac:dyDescent="0.25">
      <c r="I510"/>
      <c r="J510"/>
      <c r="K510"/>
    </row>
    <row r="511" spans="9:11" ht="15" x14ac:dyDescent="0.25">
      <c r="I511"/>
      <c r="J511"/>
      <c r="K511"/>
    </row>
    <row r="512" spans="9:11" ht="15" x14ac:dyDescent="0.25">
      <c r="I512"/>
      <c r="J512"/>
      <c r="K512"/>
    </row>
    <row r="513" spans="9:11" ht="15" x14ac:dyDescent="0.25">
      <c r="I513"/>
      <c r="J513"/>
      <c r="K513"/>
    </row>
    <row r="514" spans="9:11" ht="15" x14ac:dyDescent="0.25">
      <c r="I514"/>
      <c r="J514"/>
      <c r="K514"/>
    </row>
    <row r="515" spans="9:11" ht="15" x14ac:dyDescent="0.25">
      <c r="I515"/>
      <c r="J515"/>
      <c r="K515"/>
    </row>
    <row r="516" spans="9:11" ht="15" x14ac:dyDescent="0.25">
      <c r="I516"/>
      <c r="J516"/>
      <c r="K516"/>
    </row>
    <row r="517" spans="9:11" ht="15" x14ac:dyDescent="0.25">
      <c r="I517"/>
      <c r="J517"/>
      <c r="K517"/>
    </row>
    <row r="518" spans="9:11" ht="15" x14ac:dyDescent="0.25">
      <c r="I518"/>
      <c r="J518"/>
      <c r="K518"/>
    </row>
    <row r="519" spans="9:11" ht="15" x14ac:dyDescent="0.25">
      <c r="I519"/>
      <c r="J519"/>
      <c r="K519"/>
    </row>
    <row r="520" spans="9:11" ht="15" x14ac:dyDescent="0.25">
      <c r="I520"/>
      <c r="J520"/>
      <c r="K520"/>
    </row>
    <row r="521" spans="9:11" ht="15" x14ac:dyDescent="0.25">
      <c r="I521"/>
      <c r="J521"/>
      <c r="K521"/>
    </row>
    <row r="522" spans="9:11" ht="15" x14ac:dyDescent="0.25">
      <c r="I522"/>
      <c r="J522"/>
      <c r="K522"/>
    </row>
    <row r="523" spans="9:11" ht="15" x14ac:dyDescent="0.25">
      <c r="I523"/>
      <c r="J523"/>
      <c r="K523"/>
    </row>
    <row r="524" spans="9:11" ht="15" x14ac:dyDescent="0.25">
      <c r="I524"/>
      <c r="J524"/>
      <c r="K524"/>
    </row>
    <row r="525" spans="9:11" ht="15" x14ac:dyDescent="0.25">
      <c r="I525"/>
      <c r="J525"/>
      <c r="K525"/>
    </row>
    <row r="526" spans="9:11" ht="15" x14ac:dyDescent="0.25">
      <c r="I526"/>
      <c r="J526"/>
      <c r="K526"/>
    </row>
    <row r="527" spans="9:11" ht="15" x14ac:dyDescent="0.25">
      <c r="I527"/>
      <c r="J527"/>
      <c r="K527"/>
    </row>
    <row r="528" spans="9:11" ht="15" x14ac:dyDescent="0.25">
      <c r="I528"/>
      <c r="J528"/>
      <c r="K528"/>
    </row>
    <row r="529" spans="9:11" ht="15" x14ac:dyDescent="0.25">
      <c r="I529"/>
      <c r="J529"/>
      <c r="K529"/>
    </row>
    <row r="530" spans="9:11" ht="15" x14ac:dyDescent="0.25">
      <c r="I530"/>
      <c r="J530"/>
      <c r="K530"/>
    </row>
    <row r="531" spans="9:11" ht="15" x14ac:dyDescent="0.25">
      <c r="I531"/>
      <c r="J531"/>
      <c r="K531"/>
    </row>
    <row r="532" spans="9:11" ht="15" x14ac:dyDescent="0.25">
      <c r="I532"/>
      <c r="J532"/>
      <c r="K532"/>
    </row>
    <row r="533" spans="9:11" ht="15" x14ac:dyDescent="0.25">
      <c r="I533"/>
      <c r="J533"/>
      <c r="K533"/>
    </row>
    <row r="534" spans="9:11" ht="15" x14ac:dyDescent="0.25">
      <c r="I534"/>
      <c r="J534"/>
      <c r="K534"/>
    </row>
    <row r="535" spans="9:11" ht="15" x14ac:dyDescent="0.25">
      <c r="I535"/>
      <c r="J535"/>
      <c r="K535"/>
    </row>
    <row r="536" spans="9:11" ht="15" x14ac:dyDescent="0.25">
      <c r="I536"/>
      <c r="J536"/>
      <c r="K536"/>
    </row>
    <row r="537" spans="9:11" ht="15" x14ac:dyDescent="0.25">
      <c r="I537"/>
      <c r="J537"/>
      <c r="K537"/>
    </row>
    <row r="538" spans="9:11" ht="15" x14ac:dyDescent="0.25">
      <c r="I538"/>
      <c r="J538"/>
      <c r="K538"/>
    </row>
    <row r="539" spans="9:11" ht="15" x14ac:dyDescent="0.25">
      <c r="I539"/>
      <c r="J539"/>
      <c r="K539"/>
    </row>
    <row r="540" spans="9:11" ht="15" x14ac:dyDescent="0.25">
      <c r="I540"/>
      <c r="J540"/>
      <c r="K540"/>
    </row>
    <row r="541" spans="9:11" ht="15" x14ac:dyDescent="0.25">
      <c r="I541"/>
      <c r="J541"/>
      <c r="K541"/>
    </row>
    <row r="542" spans="9:11" ht="15" x14ac:dyDescent="0.25">
      <c r="I542"/>
      <c r="J542"/>
      <c r="K542"/>
    </row>
    <row r="543" spans="9:11" ht="15" x14ac:dyDescent="0.25">
      <c r="I543"/>
      <c r="J543"/>
      <c r="K543"/>
    </row>
    <row r="544" spans="9:11" ht="15" x14ac:dyDescent="0.25">
      <c r="I544"/>
      <c r="J544"/>
      <c r="K544"/>
    </row>
    <row r="545" spans="9:11" ht="15" x14ac:dyDescent="0.25">
      <c r="I545"/>
      <c r="J545"/>
      <c r="K545"/>
    </row>
    <row r="546" spans="9:11" ht="15" x14ac:dyDescent="0.25">
      <c r="I546"/>
      <c r="J546"/>
      <c r="K546"/>
    </row>
    <row r="547" spans="9:11" ht="15" x14ac:dyDescent="0.25">
      <c r="I547"/>
      <c r="J547"/>
      <c r="K547"/>
    </row>
    <row r="548" spans="9:11" ht="15" x14ac:dyDescent="0.25">
      <c r="I548"/>
      <c r="J548"/>
      <c r="K548"/>
    </row>
    <row r="549" spans="9:11" ht="15" x14ac:dyDescent="0.25">
      <c r="I549"/>
      <c r="J549"/>
      <c r="K549"/>
    </row>
    <row r="550" spans="9:11" ht="15" x14ac:dyDescent="0.25">
      <c r="I550"/>
      <c r="J550"/>
      <c r="K550"/>
    </row>
    <row r="551" spans="9:11" ht="15" x14ac:dyDescent="0.25">
      <c r="I551"/>
      <c r="J551"/>
      <c r="K551"/>
    </row>
    <row r="552" spans="9:11" ht="15" x14ac:dyDescent="0.25">
      <c r="I552"/>
      <c r="J552"/>
      <c r="K552"/>
    </row>
    <row r="553" spans="9:11" ht="15" x14ac:dyDescent="0.25">
      <c r="I553"/>
      <c r="J553"/>
      <c r="K553"/>
    </row>
    <row r="554" spans="9:11" ht="15" x14ac:dyDescent="0.25">
      <c r="I554"/>
      <c r="J554"/>
      <c r="K554"/>
    </row>
    <row r="555" spans="9:11" ht="15" x14ac:dyDescent="0.25">
      <c r="I555"/>
      <c r="J555"/>
      <c r="K555"/>
    </row>
    <row r="556" spans="9:11" ht="15" x14ac:dyDescent="0.25">
      <c r="I556"/>
      <c r="J556"/>
      <c r="K556"/>
    </row>
    <row r="557" spans="9:11" ht="15" x14ac:dyDescent="0.25">
      <c r="I557"/>
      <c r="J557"/>
      <c r="K557"/>
    </row>
    <row r="558" spans="9:11" ht="15" x14ac:dyDescent="0.25">
      <c r="I558"/>
      <c r="J558"/>
      <c r="K558"/>
    </row>
    <row r="559" spans="9:11" ht="15" x14ac:dyDescent="0.25">
      <c r="I559"/>
      <c r="J559"/>
      <c r="K559"/>
    </row>
    <row r="560" spans="9:11" ht="15" x14ac:dyDescent="0.25">
      <c r="I560"/>
      <c r="J560"/>
      <c r="K560"/>
    </row>
    <row r="561" spans="9:11" ht="15" x14ac:dyDescent="0.25">
      <c r="I561"/>
      <c r="J561"/>
      <c r="K561"/>
    </row>
    <row r="562" spans="9:11" ht="15" x14ac:dyDescent="0.25">
      <c r="I562"/>
      <c r="J562"/>
      <c r="K562"/>
    </row>
    <row r="563" spans="9:11" ht="15" x14ac:dyDescent="0.25">
      <c r="I563"/>
      <c r="J563"/>
      <c r="K563"/>
    </row>
    <row r="564" spans="9:11" ht="15" x14ac:dyDescent="0.25">
      <c r="I564"/>
      <c r="J564"/>
      <c r="K564"/>
    </row>
    <row r="565" spans="9:11" ht="15" x14ac:dyDescent="0.25">
      <c r="I565"/>
      <c r="J565"/>
      <c r="K565"/>
    </row>
    <row r="566" spans="9:11" ht="15" x14ac:dyDescent="0.25">
      <c r="I566"/>
      <c r="J566"/>
      <c r="K566"/>
    </row>
    <row r="567" spans="9:11" ht="15" x14ac:dyDescent="0.25">
      <c r="I567"/>
      <c r="J567"/>
      <c r="K567"/>
    </row>
    <row r="568" spans="9:11" ht="15" x14ac:dyDescent="0.25">
      <c r="I568"/>
      <c r="J568"/>
      <c r="K568"/>
    </row>
    <row r="569" spans="9:11" ht="15" x14ac:dyDescent="0.25">
      <c r="I569"/>
      <c r="J569"/>
      <c r="K569"/>
    </row>
    <row r="570" spans="9:11" ht="15" x14ac:dyDescent="0.25">
      <c r="I570"/>
      <c r="J570"/>
      <c r="K570"/>
    </row>
    <row r="571" spans="9:11" ht="15" x14ac:dyDescent="0.25">
      <c r="I571"/>
      <c r="J571"/>
      <c r="K571"/>
    </row>
    <row r="572" spans="9:11" ht="15" x14ac:dyDescent="0.25">
      <c r="I572"/>
      <c r="J572"/>
      <c r="K572"/>
    </row>
    <row r="573" spans="9:11" ht="15" x14ac:dyDescent="0.25">
      <c r="I573"/>
      <c r="J573"/>
      <c r="K573"/>
    </row>
    <row r="574" spans="9:11" ht="15" x14ac:dyDescent="0.25">
      <c r="I574"/>
      <c r="J574"/>
      <c r="K574"/>
    </row>
    <row r="575" spans="9:11" ht="15" x14ac:dyDescent="0.25">
      <c r="I575"/>
      <c r="J575"/>
      <c r="K575"/>
    </row>
    <row r="576" spans="9:11" ht="15" x14ac:dyDescent="0.25">
      <c r="I576"/>
      <c r="J576"/>
      <c r="K576"/>
    </row>
    <row r="577" spans="9:11" ht="15" x14ac:dyDescent="0.25">
      <c r="I577"/>
      <c r="J577"/>
      <c r="K577"/>
    </row>
    <row r="578" spans="9:11" ht="15" x14ac:dyDescent="0.25">
      <c r="I578"/>
      <c r="J578"/>
      <c r="K578"/>
    </row>
    <row r="579" spans="9:11" ht="15" x14ac:dyDescent="0.25">
      <c r="I579"/>
      <c r="J579"/>
      <c r="K579"/>
    </row>
    <row r="580" spans="9:11" ht="15" x14ac:dyDescent="0.25">
      <c r="I580"/>
      <c r="J580"/>
      <c r="K580"/>
    </row>
    <row r="581" spans="9:11" ht="15" x14ac:dyDescent="0.25">
      <c r="I581"/>
      <c r="J581"/>
      <c r="K581"/>
    </row>
    <row r="582" spans="9:11" ht="15" x14ac:dyDescent="0.25">
      <c r="I582"/>
      <c r="J582"/>
      <c r="K582"/>
    </row>
    <row r="583" spans="9:11" ht="15" x14ac:dyDescent="0.25">
      <c r="I583"/>
      <c r="J583"/>
      <c r="K583"/>
    </row>
    <row r="584" spans="9:11" ht="15" x14ac:dyDescent="0.25">
      <c r="I584"/>
      <c r="J584"/>
      <c r="K584"/>
    </row>
    <row r="585" spans="9:11" ht="15" x14ac:dyDescent="0.25">
      <c r="I585"/>
      <c r="J585"/>
      <c r="K585"/>
    </row>
    <row r="586" spans="9:11" ht="15" x14ac:dyDescent="0.25">
      <c r="I586"/>
      <c r="J586"/>
      <c r="K586"/>
    </row>
    <row r="587" spans="9:11" ht="15" x14ac:dyDescent="0.25">
      <c r="I587"/>
      <c r="J587"/>
      <c r="K587"/>
    </row>
    <row r="588" spans="9:11" ht="15" x14ac:dyDescent="0.25">
      <c r="I588"/>
      <c r="J588"/>
      <c r="K588"/>
    </row>
    <row r="589" spans="9:11" ht="15" x14ac:dyDescent="0.25">
      <c r="I589"/>
      <c r="J589"/>
      <c r="K589"/>
    </row>
    <row r="590" spans="9:11" ht="15" x14ac:dyDescent="0.25">
      <c r="I590"/>
      <c r="J590"/>
      <c r="K590"/>
    </row>
    <row r="591" spans="9:11" ht="15" x14ac:dyDescent="0.25">
      <c r="I591"/>
      <c r="J591"/>
      <c r="K591"/>
    </row>
    <row r="592" spans="9:11" ht="15" x14ac:dyDescent="0.25">
      <c r="I592"/>
      <c r="J592"/>
      <c r="K592"/>
    </row>
    <row r="593" spans="9:11" ht="15" x14ac:dyDescent="0.25">
      <c r="I593"/>
      <c r="J593"/>
      <c r="K593"/>
    </row>
    <row r="594" spans="9:11" ht="15" x14ac:dyDescent="0.25">
      <c r="I594"/>
      <c r="J594"/>
      <c r="K594"/>
    </row>
    <row r="595" spans="9:11" ht="15" x14ac:dyDescent="0.25">
      <c r="I595"/>
      <c r="J595"/>
      <c r="K595"/>
    </row>
    <row r="596" spans="9:11" ht="15" x14ac:dyDescent="0.25">
      <c r="I596"/>
      <c r="J596"/>
      <c r="K596"/>
    </row>
    <row r="597" spans="9:11" ht="15" x14ac:dyDescent="0.25">
      <c r="I597"/>
      <c r="J597"/>
      <c r="K597"/>
    </row>
    <row r="598" spans="9:11" ht="15" x14ac:dyDescent="0.25">
      <c r="I598"/>
      <c r="J598"/>
      <c r="K598"/>
    </row>
    <row r="599" spans="9:11" ht="15" x14ac:dyDescent="0.25">
      <c r="I599"/>
      <c r="J599"/>
      <c r="K599"/>
    </row>
    <row r="600" spans="9:11" ht="15" x14ac:dyDescent="0.25">
      <c r="I600"/>
      <c r="J600"/>
      <c r="K600"/>
    </row>
    <row r="601" spans="9:11" ht="15" x14ac:dyDescent="0.25">
      <c r="I601"/>
      <c r="J601"/>
      <c r="K601"/>
    </row>
    <row r="602" spans="9:11" ht="15" x14ac:dyDescent="0.25">
      <c r="I602"/>
      <c r="J602"/>
      <c r="K602"/>
    </row>
    <row r="603" spans="9:11" ht="15" x14ac:dyDescent="0.25">
      <c r="I603"/>
      <c r="J603"/>
      <c r="K603"/>
    </row>
    <row r="604" spans="9:11" ht="15" x14ac:dyDescent="0.25">
      <c r="I604"/>
      <c r="J604"/>
      <c r="K604"/>
    </row>
    <row r="605" spans="9:11" ht="15" x14ac:dyDescent="0.25">
      <c r="I605"/>
      <c r="J605"/>
      <c r="K605"/>
    </row>
    <row r="606" spans="9:11" ht="15" x14ac:dyDescent="0.25">
      <c r="I606"/>
      <c r="J606"/>
      <c r="K606"/>
    </row>
    <row r="607" spans="9:11" ht="15" x14ac:dyDescent="0.25">
      <c r="I607"/>
      <c r="J607"/>
      <c r="K607"/>
    </row>
    <row r="608" spans="9:11" ht="15" x14ac:dyDescent="0.25">
      <c r="I608"/>
      <c r="J608"/>
      <c r="K608"/>
    </row>
    <row r="609" spans="9:11" ht="15" x14ac:dyDescent="0.25">
      <c r="I609"/>
      <c r="J609"/>
      <c r="K609"/>
    </row>
    <row r="610" spans="9:11" ht="15" x14ac:dyDescent="0.25">
      <c r="I610"/>
      <c r="J610"/>
      <c r="K610"/>
    </row>
    <row r="611" spans="9:11" ht="15" x14ac:dyDescent="0.25">
      <c r="I611"/>
      <c r="J611"/>
      <c r="K611"/>
    </row>
    <row r="612" spans="9:11" ht="15" x14ac:dyDescent="0.25">
      <c r="I612"/>
      <c r="J612"/>
      <c r="K612"/>
    </row>
    <row r="613" spans="9:11" ht="15" x14ac:dyDescent="0.25">
      <c r="I613"/>
      <c r="J613"/>
      <c r="K613"/>
    </row>
    <row r="614" spans="9:11" ht="15" x14ac:dyDescent="0.25">
      <c r="I614"/>
      <c r="J614"/>
      <c r="K614"/>
    </row>
    <row r="615" spans="9:11" ht="15" x14ac:dyDescent="0.25">
      <c r="I615"/>
      <c r="J615"/>
      <c r="K615"/>
    </row>
    <row r="616" spans="9:11" ht="15" x14ac:dyDescent="0.25">
      <c r="I616"/>
      <c r="J616"/>
      <c r="K616"/>
    </row>
    <row r="617" spans="9:11" ht="15" x14ac:dyDescent="0.25">
      <c r="I617"/>
      <c r="J617"/>
      <c r="K617"/>
    </row>
    <row r="618" spans="9:11" ht="15" x14ac:dyDescent="0.25">
      <c r="I618"/>
      <c r="J618"/>
      <c r="K618"/>
    </row>
    <row r="619" spans="9:11" ht="15" x14ac:dyDescent="0.25">
      <c r="I619"/>
      <c r="J619"/>
      <c r="K619"/>
    </row>
    <row r="620" spans="9:11" ht="15" x14ac:dyDescent="0.25">
      <c r="I620"/>
      <c r="J620"/>
      <c r="K620"/>
    </row>
    <row r="621" spans="9:11" ht="15" x14ac:dyDescent="0.25">
      <c r="I621"/>
      <c r="J621"/>
      <c r="K621"/>
    </row>
    <row r="622" spans="9:11" ht="15" x14ac:dyDescent="0.25">
      <c r="I622"/>
      <c r="J622"/>
      <c r="K622"/>
    </row>
    <row r="623" spans="9:11" ht="15" x14ac:dyDescent="0.25">
      <c r="I623"/>
      <c r="J623"/>
      <c r="K623"/>
    </row>
    <row r="624" spans="9:11" ht="15" x14ac:dyDescent="0.25">
      <c r="I624"/>
      <c r="J624"/>
      <c r="K624"/>
    </row>
    <row r="625" spans="9:11" ht="15" x14ac:dyDescent="0.25">
      <c r="I625"/>
      <c r="J625"/>
      <c r="K625"/>
    </row>
    <row r="626" spans="9:11" ht="15" x14ac:dyDescent="0.25">
      <c r="I626"/>
      <c r="J626"/>
      <c r="K626"/>
    </row>
    <row r="627" spans="9:11" ht="15" x14ac:dyDescent="0.25">
      <c r="I627"/>
      <c r="J627"/>
      <c r="K627"/>
    </row>
    <row r="628" spans="9:11" ht="15" x14ac:dyDescent="0.25">
      <c r="I628"/>
      <c r="J628"/>
      <c r="K628"/>
    </row>
    <row r="629" spans="9:11" ht="15" x14ac:dyDescent="0.25">
      <c r="I629"/>
      <c r="J629"/>
      <c r="K629"/>
    </row>
    <row r="630" spans="9:11" ht="15" x14ac:dyDescent="0.25">
      <c r="I630"/>
      <c r="J630"/>
      <c r="K630"/>
    </row>
    <row r="631" spans="9:11" ht="15" x14ac:dyDescent="0.25">
      <c r="I631"/>
      <c r="J631"/>
      <c r="K631"/>
    </row>
    <row r="632" spans="9:11" ht="15" x14ac:dyDescent="0.25">
      <c r="I632"/>
      <c r="J632"/>
      <c r="K632"/>
    </row>
    <row r="633" spans="9:11" ht="15" x14ac:dyDescent="0.25">
      <c r="I633"/>
      <c r="J633"/>
      <c r="K633"/>
    </row>
    <row r="634" spans="9:11" ht="15" x14ac:dyDescent="0.25">
      <c r="I634"/>
      <c r="J634"/>
      <c r="K634"/>
    </row>
    <row r="635" spans="9:11" ht="15" x14ac:dyDescent="0.25">
      <c r="I635"/>
      <c r="J635"/>
      <c r="K635"/>
    </row>
    <row r="636" spans="9:11" ht="15" x14ac:dyDescent="0.25">
      <c r="I636"/>
      <c r="J636"/>
      <c r="K636"/>
    </row>
    <row r="637" spans="9:11" ht="15" x14ac:dyDescent="0.25">
      <c r="I637"/>
      <c r="J637"/>
      <c r="K637"/>
    </row>
    <row r="638" spans="9:11" ht="15" x14ac:dyDescent="0.25">
      <c r="I638"/>
      <c r="J638"/>
      <c r="K638"/>
    </row>
    <row r="639" spans="9:11" ht="15" x14ac:dyDescent="0.25">
      <c r="I639"/>
      <c r="J639"/>
      <c r="K639"/>
    </row>
    <row r="640" spans="9:11" ht="15" x14ac:dyDescent="0.25">
      <c r="I640"/>
      <c r="J640"/>
      <c r="K640"/>
    </row>
    <row r="641" spans="9:11" ht="15" x14ac:dyDescent="0.25">
      <c r="I641"/>
      <c r="J641"/>
      <c r="K641"/>
    </row>
    <row r="642" spans="9:11" ht="15" x14ac:dyDescent="0.25">
      <c r="I642"/>
      <c r="J642"/>
      <c r="K642"/>
    </row>
    <row r="643" spans="9:11" ht="15" x14ac:dyDescent="0.25">
      <c r="I643"/>
      <c r="J643"/>
      <c r="K643"/>
    </row>
    <row r="644" spans="9:11" ht="15" x14ac:dyDescent="0.25">
      <c r="I644"/>
      <c r="J644"/>
      <c r="K644"/>
    </row>
    <row r="645" spans="9:11" ht="15" x14ac:dyDescent="0.25">
      <c r="I645"/>
      <c r="J645"/>
      <c r="K645"/>
    </row>
    <row r="646" spans="9:11" ht="15" x14ac:dyDescent="0.25">
      <c r="I646"/>
      <c r="J646"/>
      <c r="K646"/>
    </row>
    <row r="647" spans="9:11" ht="15" x14ac:dyDescent="0.25">
      <c r="I647"/>
      <c r="J647"/>
      <c r="K647"/>
    </row>
    <row r="648" spans="9:11" ht="15" x14ac:dyDescent="0.25">
      <c r="I648"/>
      <c r="J648"/>
      <c r="K648"/>
    </row>
    <row r="649" spans="9:11" ht="15" x14ac:dyDescent="0.25">
      <c r="I649"/>
      <c r="J649"/>
      <c r="K649"/>
    </row>
    <row r="650" spans="9:11" ht="15" x14ac:dyDescent="0.25">
      <c r="I650"/>
      <c r="J650"/>
      <c r="K650"/>
    </row>
    <row r="651" spans="9:11" ht="15" x14ac:dyDescent="0.25">
      <c r="I651"/>
      <c r="J651"/>
      <c r="K651"/>
    </row>
    <row r="652" spans="9:11" ht="15" x14ac:dyDescent="0.25">
      <c r="I652"/>
      <c r="J652"/>
      <c r="K652"/>
    </row>
    <row r="653" spans="9:11" ht="15" x14ac:dyDescent="0.25">
      <c r="I653"/>
      <c r="J653"/>
      <c r="K653"/>
    </row>
    <row r="654" spans="9:11" ht="15" x14ac:dyDescent="0.25">
      <c r="I654"/>
      <c r="J654"/>
      <c r="K654"/>
    </row>
    <row r="655" spans="9:11" ht="15" x14ac:dyDescent="0.25">
      <c r="I655"/>
      <c r="J655"/>
      <c r="K655"/>
    </row>
    <row r="656" spans="9:11" ht="15" x14ac:dyDescent="0.25">
      <c r="I656"/>
      <c r="J656"/>
      <c r="K656"/>
    </row>
    <row r="657" spans="9:11" ht="15" x14ac:dyDescent="0.25">
      <c r="I657"/>
      <c r="J657"/>
      <c r="K657"/>
    </row>
    <row r="658" spans="9:11" ht="15" x14ac:dyDescent="0.25">
      <c r="I658"/>
      <c r="J658"/>
      <c r="K658"/>
    </row>
    <row r="659" spans="9:11" ht="15" x14ac:dyDescent="0.25">
      <c r="I659"/>
      <c r="J659"/>
      <c r="K659"/>
    </row>
    <row r="660" spans="9:11" ht="15" x14ac:dyDescent="0.25">
      <c r="I660"/>
      <c r="J660"/>
      <c r="K660"/>
    </row>
    <row r="661" spans="9:11" ht="15" x14ac:dyDescent="0.25">
      <c r="I661"/>
      <c r="J661"/>
      <c r="K661"/>
    </row>
    <row r="662" spans="9:11" ht="15" x14ac:dyDescent="0.25">
      <c r="I662"/>
      <c r="J662"/>
      <c r="K662"/>
    </row>
    <row r="663" spans="9:11" ht="15" x14ac:dyDescent="0.25">
      <c r="I663"/>
      <c r="J663"/>
      <c r="K663"/>
    </row>
    <row r="664" spans="9:11" ht="15" x14ac:dyDescent="0.25">
      <c r="I664"/>
      <c r="J664"/>
      <c r="K664"/>
    </row>
    <row r="665" spans="9:11" ht="15" x14ac:dyDescent="0.25">
      <c r="I665"/>
      <c r="J665"/>
      <c r="K665"/>
    </row>
    <row r="666" spans="9:11" ht="15" x14ac:dyDescent="0.25">
      <c r="I666"/>
      <c r="J666"/>
      <c r="K666"/>
    </row>
    <row r="667" spans="9:11" ht="15" x14ac:dyDescent="0.25">
      <c r="I667"/>
      <c r="J667"/>
      <c r="K667"/>
    </row>
    <row r="668" spans="9:11" ht="15" x14ac:dyDescent="0.25">
      <c r="I668"/>
      <c r="J668"/>
      <c r="K668"/>
    </row>
    <row r="669" spans="9:11" ht="15" x14ac:dyDescent="0.25">
      <c r="I669"/>
      <c r="J669"/>
      <c r="K669"/>
    </row>
    <row r="670" spans="9:11" ht="15" x14ac:dyDescent="0.25">
      <c r="I670"/>
      <c r="J670"/>
      <c r="K670"/>
    </row>
    <row r="671" spans="9:11" ht="15" x14ac:dyDescent="0.25">
      <c r="I671"/>
      <c r="J671"/>
      <c r="K671"/>
    </row>
    <row r="672" spans="9:11" ht="15" x14ac:dyDescent="0.25">
      <c r="I672"/>
      <c r="J672"/>
      <c r="K672"/>
    </row>
    <row r="673" spans="9:11" ht="15" x14ac:dyDescent="0.25">
      <c r="I673"/>
      <c r="J673"/>
      <c r="K673"/>
    </row>
    <row r="674" spans="9:11" ht="15" x14ac:dyDescent="0.25">
      <c r="I674"/>
      <c r="J674"/>
      <c r="K674"/>
    </row>
    <row r="675" spans="9:11" ht="15" x14ac:dyDescent="0.25">
      <c r="I675"/>
      <c r="J675"/>
      <c r="K675"/>
    </row>
    <row r="676" spans="9:11" ht="15" x14ac:dyDescent="0.25">
      <c r="I676"/>
      <c r="J676"/>
      <c r="K676"/>
    </row>
    <row r="677" spans="9:11" ht="15" x14ac:dyDescent="0.25">
      <c r="I677"/>
      <c r="J677"/>
      <c r="K677"/>
    </row>
    <row r="678" spans="9:11" ht="15" x14ac:dyDescent="0.25">
      <c r="I678"/>
      <c r="J678"/>
      <c r="K678"/>
    </row>
    <row r="679" spans="9:11" ht="15" x14ac:dyDescent="0.25">
      <c r="I679"/>
      <c r="J679"/>
      <c r="K679"/>
    </row>
    <row r="680" spans="9:11" ht="15" x14ac:dyDescent="0.25">
      <c r="I680"/>
      <c r="J680"/>
      <c r="K680"/>
    </row>
    <row r="681" spans="9:11" ht="15" x14ac:dyDescent="0.25">
      <c r="I681"/>
      <c r="J681"/>
      <c r="K681"/>
    </row>
    <row r="682" spans="9:11" ht="15" x14ac:dyDescent="0.25">
      <c r="I682"/>
      <c r="J682"/>
      <c r="K682"/>
    </row>
    <row r="683" spans="9:11" ht="15" x14ac:dyDescent="0.25">
      <c r="I683"/>
      <c r="J683"/>
      <c r="K683"/>
    </row>
    <row r="684" spans="9:11" ht="15" x14ac:dyDescent="0.25">
      <c r="I684"/>
      <c r="J684"/>
      <c r="K684"/>
    </row>
    <row r="685" spans="9:11" ht="15" x14ac:dyDescent="0.25">
      <c r="I685"/>
      <c r="J685"/>
      <c r="K685"/>
    </row>
    <row r="686" spans="9:11" ht="15" x14ac:dyDescent="0.25">
      <c r="I686"/>
      <c r="J686"/>
      <c r="K686"/>
    </row>
    <row r="687" spans="9:11" ht="15" x14ac:dyDescent="0.25">
      <c r="I687"/>
      <c r="J687"/>
      <c r="K687"/>
    </row>
    <row r="688" spans="9:11" ht="15" x14ac:dyDescent="0.25">
      <c r="I688"/>
      <c r="J688"/>
      <c r="K688"/>
    </row>
    <row r="689" spans="9:11" ht="15" x14ac:dyDescent="0.25">
      <c r="I689"/>
      <c r="J689"/>
      <c r="K689"/>
    </row>
    <row r="690" spans="9:11" ht="15" x14ac:dyDescent="0.25">
      <c r="I690"/>
      <c r="J690"/>
      <c r="K690"/>
    </row>
    <row r="691" spans="9:11" ht="15" x14ac:dyDescent="0.25">
      <c r="I691"/>
      <c r="J691"/>
      <c r="K691"/>
    </row>
    <row r="692" spans="9:11" ht="15" x14ac:dyDescent="0.25">
      <c r="I692"/>
      <c r="J692"/>
      <c r="K692"/>
    </row>
    <row r="693" spans="9:11" ht="15" x14ac:dyDescent="0.25">
      <c r="I693"/>
      <c r="J693"/>
      <c r="K693"/>
    </row>
    <row r="694" spans="9:11" ht="15" x14ac:dyDescent="0.25">
      <c r="I694"/>
      <c r="J694"/>
      <c r="K694"/>
    </row>
    <row r="695" spans="9:11" ht="15" x14ac:dyDescent="0.25">
      <c r="I695"/>
      <c r="J695"/>
      <c r="K695"/>
    </row>
    <row r="696" spans="9:11" ht="15" x14ac:dyDescent="0.25">
      <c r="I696"/>
      <c r="J696"/>
      <c r="K696"/>
    </row>
    <row r="697" spans="9:11" ht="15" x14ac:dyDescent="0.25">
      <c r="I697"/>
      <c r="J697"/>
      <c r="K697"/>
    </row>
    <row r="698" spans="9:11" ht="15" x14ac:dyDescent="0.25">
      <c r="I698"/>
      <c r="J698"/>
      <c r="K698"/>
    </row>
    <row r="699" spans="9:11" ht="15" x14ac:dyDescent="0.25">
      <c r="I699"/>
      <c r="J699"/>
      <c r="K699"/>
    </row>
    <row r="700" spans="9:11" ht="15" x14ac:dyDescent="0.25">
      <c r="I700"/>
      <c r="J700"/>
      <c r="K700"/>
    </row>
    <row r="701" spans="9:11" ht="15" x14ac:dyDescent="0.25">
      <c r="I701"/>
      <c r="J701"/>
      <c r="K701"/>
    </row>
    <row r="702" spans="9:11" ht="15" x14ac:dyDescent="0.25">
      <c r="I702"/>
      <c r="J702"/>
      <c r="K702"/>
    </row>
    <row r="703" spans="9:11" ht="15" x14ac:dyDescent="0.25">
      <c r="I703"/>
      <c r="J703"/>
      <c r="K703"/>
    </row>
    <row r="704" spans="9:11" ht="15" x14ac:dyDescent="0.25">
      <c r="I704"/>
      <c r="J704"/>
      <c r="K704"/>
    </row>
    <row r="705" spans="9:11" ht="15" x14ac:dyDescent="0.25">
      <c r="I705"/>
      <c r="J705"/>
      <c r="K705"/>
    </row>
    <row r="706" spans="9:11" ht="15" x14ac:dyDescent="0.25">
      <c r="I706"/>
      <c r="J706"/>
      <c r="K706"/>
    </row>
    <row r="707" spans="9:11" ht="15" x14ac:dyDescent="0.25">
      <c r="I707"/>
      <c r="J707"/>
      <c r="K707"/>
    </row>
    <row r="708" spans="9:11" ht="15" x14ac:dyDescent="0.25">
      <c r="I708"/>
      <c r="J708"/>
      <c r="K708"/>
    </row>
    <row r="709" spans="9:11" ht="15" x14ac:dyDescent="0.25">
      <c r="I709"/>
      <c r="J709"/>
      <c r="K709"/>
    </row>
    <row r="710" spans="9:11" ht="15" x14ac:dyDescent="0.25">
      <c r="I710"/>
      <c r="J710"/>
      <c r="K710"/>
    </row>
    <row r="711" spans="9:11" ht="15" x14ac:dyDescent="0.25">
      <c r="I711"/>
      <c r="J711"/>
      <c r="K711"/>
    </row>
    <row r="712" spans="9:11" ht="15" x14ac:dyDescent="0.25">
      <c r="I712"/>
      <c r="J712"/>
      <c r="K712"/>
    </row>
    <row r="713" spans="9:11" ht="15" x14ac:dyDescent="0.25">
      <c r="I713"/>
      <c r="J713"/>
      <c r="K713"/>
    </row>
    <row r="714" spans="9:11" ht="15" x14ac:dyDescent="0.25">
      <c r="I714"/>
      <c r="J714"/>
      <c r="K714"/>
    </row>
    <row r="715" spans="9:11" ht="15" x14ac:dyDescent="0.25">
      <c r="I715"/>
      <c r="J715"/>
      <c r="K715"/>
    </row>
    <row r="716" spans="9:11" ht="15" x14ac:dyDescent="0.25">
      <c r="I716"/>
      <c r="J716"/>
      <c r="K716"/>
    </row>
    <row r="717" spans="9:11" ht="15" x14ac:dyDescent="0.25">
      <c r="I717"/>
      <c r="J717"/>
      <c r="K717"/>
    </row>
    <row r="718" spans="9:11" ht="15" x14ac:dyDescent="0.25">
      <c r="I718"/>
      <c r="J718"/>
      <c r="K718"/>
    </row>
    <row r="719" spans="9:11" ht="15" x14ac:dyDescent="0.25">
      <c r="I719"/>
      <c r="J719"/>
      <c r="K719"/>
    </row>
    <row r="720" spans="9:11" ht="15" x14ac:dyDescent="0.25">
      <c r="I720"/>
      <c r="J720"/>
      <c r="K720"/>
    </row>
    <row r="721" spans="9:11" ht="15" x14ac:dyDescent="0.25">
      <c r="I721"/>
      <c r="J721"/>
      <c r="K721"/>
    </row>
    <row r="722" spans="9:11" ht="15" x14ac:dyDescent="0.25">
      <c r="I722"/>
      <c r="J722"/>
      <c r="K722"/>
    </row>
    <row r="723" spans="9:11" ht="15" x14ac:dyDescent="0.25">
      <c r="I723"/>
      <c r="J723"/>
      <c r="K723"/>
    </row>
    <row r="724" spans="9:11" ht="15" x14ac:dyDescent="0.25">
      <c r="I724"/>
      <c r="J724"/>
      <c r="K724"/>
    </row>
    <row r="725" spans="9:11" ht="15" x14ac:dyDescent="0.25">
      <c r="I725"/>
      <c r="J725"/>
      <c r="K725"/>
    </row>
    <row r="726" spans="9:11" ht="15" x14ac:dyDescent="0.25">
      <c r="I726"/>
      <c r="J726"/>
      <c r="K726"/>
    </row>
    <row r="727" spans="9:11" ht="15" x14ac:dyDescent="0.25">
      <c r="I727"/>
      <c r="J727"/>
      <c r="K727"/>
    </row>
    <row r="728" spans="9:11" ht="15" x14ac:dyDescent="0.25">
      <c r="I728"/>
      <c r="J728"/>
      <c r="K728"/>
    </row>
    <row r="729" spans="9:11" ht="15" x14ac:dyDescent="0.25">
      <c r="I729"/>
      <c r="J729"/>
      <c r="K729"/>
    </row>
    <row r="730" spans="9:11" ht="15" x14ac:dyDescent="0.25">
      <c r="I730"/>
      <c r="J730"/>
      <c r="K730"/>
    </row>
    <row r="731" spans="9:11" ht="15" x14ac:dyDescent="0.25">
      <c r="I731"/>
      <c r="J731"/>
      <c r="K731"/>
    </row>
    <row r="732" spans="9:11" ht="15" x14ac:dyDescent="0.25">
      <c r="I732"/>
      <c r="J732"/>
      <c r="K732"/>
    </row>
    <row r="733" spans="9:11" ht="15" x14ac:dyDescent="0.25">
      <c r="I733"/>
      <c r="J733"/>
      <c r="K733"/>
    </row>
    <row r="734" spans="9:11" ht="15" x14ac:dyDescent="0.25">
      <c r="I734"/>
      <c r="J734"/>
      <c r="K734"/>
    </row>
    <row r="735" spans="9:11" ht="15" x14ac:dyDescent="0.25">
      <c r="I735"/>
      <c r="J735"/>
      <c r="K735"/>
    </row>
    <row r="736" spans="9:11" ht="15" x14ac:dyDescent="0.25">
      <c r="I736"/>
      <c r="J736"/>
      <c r="K736"/>
    </row>
    <row r="737" spans="9:11" ht="15" x14ac:dyDescent="0.25">
      <c r="I737"/>
      <c r="J737"/>
      <c r="K737"/>
    </row>
    <row r="738" spans="9:11" ht="15" x14ac:dyDescent="0.25">
      <c r="I738"/>
      <c r="J738"/>
      <c r="K738"/>
    </row>
    <row r="739" spans="9:11" ht="15" x14ac:dyDescent="0.25">
      <c r="I739"/>
      <c r="J739"/>
      <c r="K739"/>
    </row>
    <row r="740" spans="9:11" ht="15" x14ac:dyDescent="0.25">
      <c r="I740"/>
      <c r="J740"/>
      <c r="K740"/>
    </row>
    <row r="741" spans="9:11" ht="15" x14ac:dyDescent="0.25">
      <c r="I741"/>
      <c r="J741"/>
      <c r="K741"/>
    </row>
    <row r="742" spans="9:11" ht="15" x14ac:dyDescent="0.25">
      <c r="I742"/>
      <c r="J742"/>
      <c r="K742"/>
    </row>
    <row r="743" spans="9:11" ht="15" x14ac:dyDescent="0.25">
      <c r="I743"/>
      <c r="J743"/>
      <c r="K743"/>
    </row>
    <row r="744" spans="9:11" ht="15" x14ac:dyDescent="0.25">
      <c r="I744"/>
      <c r="J744"/>
      <c r="K744"/>
    </row>
    <row r="745" spans="9:11" ht="15" x14ac:dyDescent="0.25">
      <c r="I745"/>
      <c r="J745"/>
      <c r="K745"/>
    </row>
    <row r="746" spans="9:11" ht="15" x14ac:dyDescent="0.25">
      <c r="I746"/>
      <c r="J746"/>
      <c r="K746"/>
    </row>
    <row r="747" spans="9:11" ht="15" x14ac:dyDescent="0.25">
      <c r="I747"/>
      <c r="J747"/>
      <c r="K747"/>
    </row>
    <row r="748" spans="9:11" ht="15" x14ac:dyDescent="0.25">
      <c r="I748"/>
      <c r="J748"/>
      <c r="K748"/>
    </row>
    <row r="749" spans="9:11" ht="15" x14ac:dyDescent="0.25">
      <c r="I749"/>
      <c r="J749"/>
      <c r="K749"/>
    </row>
    <row r="750" spans="9:11" ht="15" x14ac:dyDescent="0.25">
      <c r="I750"/>
      <c r="J750"/>
      <c r="K750"/>
    </row>
    <row r="751" spans="9:11" ht="15" x14ac:dyDescent="0.25">
      <c r="I751"/>
      <c r="J751"/>
      <c r="K751"/>
    </row>
    <row r="752" spans="9:11" ht="15" x14ac:dyDescent="0.25">
      <c r="I752"/>
      <c r="J752"/>
      <c r="K752"/>
    </row>
    <row r="753" spans="9:11" ht="15" x14ac:dyDescent="0.25">
      <c r="I753"/>
      <c r="J753"/>
      <c r="K753"/>
    </row>
    <row r="754" spans="9:11" ht="15" x14ac:dyDescent="0.25">
      <c r="I754"/>
      <c r="J754"/>
      <c r="K754"/>
    </row>
    <row r="755" spans="9:11" ht="15" x14ac:dyDescent="0.25">
      <c r="I755"/>
      <c r="J755"/>
      <c r="K755"/>
    </row>
    <row r="756" spans="9:11" ht="15" x14ac:dyDescent="0.25">
      <c r="I756"/>
      <c r="J756"/>
      <c r="K756"/>
    </row>
    <row r="757" spans="9:11" ht="15" x14ac:dyDescent="0.25">
      <c r="I757"/>
      <c r="J757"/>
      <c r="K757"/>
    </row>
    <row r="758" spans="9:11" ht="15" x14ac:dyDescent="0.25">
      <c r="I758"/>
      <c r="J758"/>
      <c r="K758"/>
    </row>
    <row r="759" spans="9:11" ht="15" x14ac:dyDescent="0.25">
      <c r="I759"/>
      <c r="J759"/>
      <c r="K759"/>
    </row>
    <row r="760" spans="9:11" ht="15" x14ac:dyDescent="0.25">
      <c r="I760"/>
      <c r="J760"/>
      <c r="K760"/>
    </row>
    <row r="761" spans="9:11" ht="15" x14ac:dyDescent="0.25">
      <c r="I761"/>
      <c r="J761"/>
      <c r="K761"/>
    </row>
    <row r="762" spans="9:11" ht="15" x14ac:dyDescent="0.25">
      <c r="I762"/>
      <c r="J762"/>
      <c r="K762"/>
    </row>
    <row r="763" spans="9:11" ht="15" x14ac:dyDescent="0.25">
      <c r="I763"/>
      <c r="J763"/>
      <c r="K763"/>
    </row>
    <row r="764" spans="9:11" ht="15" x14ac:dyDescent="0.25">
      <c r="I764"/>
      <c r="J764"/>
      <c r="K764"/>
    </row>
    <row r="765" spans="9:11" ht="15" x14ac:dyDescent="0.25">
      <c r="I765"/>
      <c r="J765"/>
      <c r="K765"/>
    </row>
    <row r="766" spans="9:11" ht="15" x14ac:dyDescent="0.25">
      <c r="I766"/>
      <c r="J766"/>
      <c r="K766"/>
    </row>
    <row r="767" spans="9:11" ht="15" x14ac:dyDescent="0.25">
      <c r="I767"/>
      <c r="J767"/>
      <c r="K767"/>
    </row>
    <row r="768" spans="9:11" ht="15" x14ac:dyDescent="0.25">
      <c r="I768"/>
      <c r="J768"/>
      <c r="K768"/>
    </row>
    <row r="769" spans="9:11" ht="15" x14ac:dyDescent="0.25">
      <c r="I769"/>
      <c r="J769"/>
      <c r="K769"/>
    </row>
    <row r="770" spans="9:11" ht="15" x14ac:dyDescent="0.25">
      <c r="I770"/>
      <c r="J770"/>
      <c r="K770"/>
    </row>
    <row r="771" spans="9:11" ht="15" x14ac:dyDescent="0.25">
      <c r="I771"/>
      <c r="J771"/>
      <c r="K771"/>
    </row>
    <row r="772" spans="9:11" ht="15" x14ac:dyDescent="0.25">
      <c r="I772"/>
      <c r="J772"/>
      <c r="K772"/>
    </row>
    <row r="773" spans="9:11" ht="15" x14ac:dyDescent="0.25">
      <c r="I773"/>
      <c r="J773"/>
      <c r="K773"/>
    </row>
    <row r="774" spans="9:11" ht="15" x14ac:dyDescent="0.25">
      <c r="I774"/>
      <c r="J774"/>
      <c r="K774"/>
    </row>
    <row r="775" spans="9:11" ht="15" x14ac:dyDescent="0.25">
      <c r="I775"/>
      <c r="J775"/>
      <c r="K775"/>
    </row>
    <row r="776" spans="9:11" ht="15" x14ac:dyDescent="0.25">
      <c r="I776"/>
      <c r="J776"/>
      <c r="K776"/>
    </row>
    <row r="777" spans="9:11" ht="15" x14ac:dyDescent="0.25">
      <c r="I777"/>
      <c r="J777"/>
      <c r="K777"/>
    </row>
    <row r="778" spans="9:11" ht="15" x14ac:dyDescent="0.25">
      <c r="I778"/>
      <c r="J778"/>
      <c r="K778"/>
    </row>
    <row r="779" spans="9:11" ht="15" x14ac:dyDescent="0.25">
      <c r="I779"/>
      <c r="J779"/>
      <c r="K779"/>
    </row>
    <row r="780" spans="9:11" ht="15" x14ac:dyDescent="0.25">
      <c r="I780"/>
      <c r="J780"/>
      <c r="K780"/>
    </row>
    <row r="781" spans="9:11" ht="15" x14ac:dyDescent="0.25">
      <c r="I781"/>
      <c r="J781"/>
      <c r="K781"/>
    </row>
    <row r="782" spans="9:11" ht="15" x14ac:dyDescent="0.25">
      <c r="I782"/>
      <c r="J782"/>
      <c r="K782"/>
    </row>
    <row r="783" spans="9:11" ht="15" x14ac:dyDescent="0.25">
      <c r="I783"/>
      <c r="J783"/>
      <c r="K783"/>
    </row>
    <row r="784" spans="9:11" ht="15" x14ac:dyDescent="0.25">
      <c r="I784"/>
      <c r="J784"/>
      <c r="K784"/>
    </row>
    <row r="785" spans="9:11" ht="15" x14ac:dyDescent="0.25">
      <c r="I785"/>
      <c r="J785"/>
      <c r="K785"/>
    </row>
    <row r="786" spans="9:11" ht="15" x14ac:dyDescent="0.25">
      <c r="I786"/>
      <c r="J786"/>
      <c r="K786"/>
    </row>
    <row r="787" spans="9:11" ht="15" x14ac:dyDescent="0.25">
      <c r="I787"/>
      <c r="J787"/>
      <c r="K787"/>
    </row>
    <row r="788" spans="9:11" ht="15" x14ac:dyDescent="0.25">
      <c r="I788"/>
      <c r="J788"/>
      <c r="K788"/>
    </row>
    <row r="789" spans="9:11" ht="15" x14ac:dyDescent="0.25">
      <c r="I789"/>
      <c r="J789"/>
      <c r="K789"/>
    </row>
    <row r="790" spans="9:11" ht="15" x14ac:dyDescent="0.25">
      <c r="I790"/>
      <c r="J790"/>
      <c r="K790"/>
    </row>
    <row r="791" spans="9:11" ht="15" x14ac:dyDescent="0.25">
      <c r="I791"/>
      <c r="J791"/>
      <c r="K791"/>
    </row>
    <row r="792" spans="9:11" ht="15" x14ac:dyDescent="0.25">
      <c r="I792"/>
      <c r="J792"/>
      <c r="K792"/>
    </row>
    <row r="793" spans="9:11" ht="15" x14ac:dyDescent="0.25">
      <c r="I793"/>
      <c r="J793"/>
      <c r="K793"/>
    </row>
    <row r="794" spans="9:11" ht="15" x14ac:dyDescent="0.25">
      <c r="I794"/>
      <c r="J794"/>
      <c r="K794"/>
    </row>
    <row r="795" spans="9:11" ht="15" x14ac:dyDescent="0.25">
      <c r="I795"/>
      <c r="J795"/>
      <c r="K795"/>
    </row>
    <row r="796" spans="9:11" ht="15" x14ac:dyDescent="0.25">
      <c r="I796"/>
      <c r="J796"/>
      <c r="K796"/>
    </row>
    <row r="797" spans="9:11" ht="15" x14ac:dyDescent="0.25">
      <c r="I797"/>
      <c r="J797"/>
      <c r="K797"/>
    </row>
    <row r="798" spans="9:11" ht="15" x14ac:dyDescent="0.25">
      <c r="I798"/>
      <c r="J798"/>
      <c r="K798"/>
    </row>
    <row r="799" spans="9:11" ht="15" x14ac:dyDescent="0.25">
      <c r="I799"/>
      <c r="J799"/>
      <c r="K799"/>
    </row>
    <row r="800" spans="9:11" ht="15" x14ac:dyDescent="0.25">
      <c r="I800"/>
      <c r="J800"/>
      <c r="K800"/>
    </row>
    <row r="801" spans="9:11" ht="15" x14ac:dyDescent="0.25">
      <c r="I801"/>
      <c r="J801"/>
      <c r="K801"/>
    </row>
    <row r="802" spans="9:11" ht="15" x14ac:dyDescent="0.25">
      <c r="I802"/>
      <c r="J802"/>
      <c r="K802"/>
    </row>
    <row r="803" spans="9:11" ht="15" x14ac:dyDescent="0.25">
      <c r="I803"/>
      <c r="J803"/>
      <c r="K803"/>
    </row>
    <row r="804" spans="9:11" ht="15" x14ac:dyDescent="0.25">
      <c r="I804"/>
      <c r="J804"/>
      <c r="K804"/>
    </row>
    <row r="805" spans="9:11" ht="15" x14ac:dyDescent="0.25">
      <c r="I805"/>
      <c r="J805"/>
      <c r="K805"/>
    </row>
    <row r="806" spans="9:11" ht="15" x14ac:dyDescent="0.25">
      <c r="I806"/>
      <c r="J806"/>
      <c r="K806"/>
    </row>
    <row r="807" spans="9:11" ht="15" x14ac:dyDescent="0.25">
      <c r="I807"/>
      <c r="J807"/>
      <c r="K807"/>
    </row>
    <row r="808" spans="9:11" ht="15" x14ac:dyDescent="0.25">
      <c r="I808"/>
      <c r="J808"/>
      <c r="K808"/>
    </row>
    <row r="809" spans="9:11" ht="15" x14ac:dyDescent="0.25">
      <c r="I809"/>
      <c r="J809"/>
      <c r="K809"/>
    </row>
    <row r="810" spans="9:11" ht="15" x14ac:dyDescent="0.25">
      <c r="I810"/>
      <c r="J810"/>
      <c r="K810"/>
    </row>
    <row r="811" spans="9:11" ht="15" x14ac:dyDescent="0.25">
      <c r="I811"/>
      <c r="J811"/>
      <c r="K811"/>
    </row>
    <row r="812" spans="9:11" ht="15" x14ac:dyDescent="0.25">
      <c r="I812"/>
      <c r="J812"/>
      <c r="K812"/>
    </row>
    <row r="813" spans="9:11" ht="15" x14ac:dyDescent="0.25">
      <c r="I813"/>
      <c r="J813"/>
      <c r="K813"/>
    </row>
    <row r="814" spans="9:11" ht="15" x14ac:dyDescent="0.25">
      <c r="I814"/>
      <c r="J814"/>
      <c r="K814"/>
    </row>
    <row r="815" spans="9:11" ht="15" x14ac:dyDescent="0.25">
      <c r="I815"/>
      <c r="J815"/>
      <c r="K815"/>
    </row>
    <row r="816" spans="9:11" ht="15" x14ac:dyDescent="0.25">
      <c r="I816"/>
      <c r="J816"/>
      <c r="K816"/>
    </row>
    <row r="817" spans="9:11" ht="15" x14ac:dyDescent="0.25">
      <c r="I817"/>
      <c r="J817"/>
      <c r="K817"/>
    </row>
    <row r="818" spans="9:11" ht="15" x14ac:dyDescent="0.25">
      <c r="I818"/>
      <c r="J818"/>
      <c r="K818"/>
    </row>
    <row r="819" spans="9:11" ht="15" x14ac:dyDescent="0.25">
      <c r="I819"/>
      <c r="J819"/>
      <c r="K819"/>
    </row>
    <row r="820" spans="9:11" ht="15" x14ac:dyDescent="0.25">
      <c r="I820"/>
      <c r="J820"/>
      <c r="K820"/>
    </row>
    <row r="821" spans="9:11" ht="15" x14ac:dyDescent="0.25">
      <c r="I821"/>
      <c r="J821"/>
      <c r="K821"/>
    </row>
    <row r="822" spans="9:11" ht="15" x14ac:dyDescent="0.25">
      <c r="I822"/>
      <c r="J822"/>
      <c r="K822"/>
    </row>
    <row r="823" spans="9:11" ht="15" x14ac:dyDescent="0.25">
      <c r="I823"/>
      <c r="J823"/>
      <c r="K823"/>
    </row>
    <row r="824" spans="9:11" ht="15" x14ac:dyDescent="0.25">
      <c r="I824"/>
      <c r="J824"/>
      <c r="K824"/>
    </row>
    <row r="825" spans="9:11" ht="15" x14ac:dyDescent="0.25">
      <c r="I825"/>
      <c r="J825"/>
      <c r="K825"/>
    </row>
    <row r="826" spans="9:11" ht="15" x14ac:dyDescent="0.25">
      <c r="I826"/>
      <c r="J826"/>
      <c r="K826"/>
    </row>
    <row r="827" spans="9:11" ht="15" x14ac:dyDescent="0.25">
      <c r="I827"/>
      <c r="J827"/>
      <c r="K827"/>
    </row>
    <row r="828" spans="9:11" ht="15" x14ac:dyDescent="0.25">
      <c r="I828"/>
      <c r="J828"/>
      <c r="K828"/>
    </row>
    <row r="829" spans="9:11" ht="15" x14ac:dyDescent="0.25">
      <c r="I829"/>
      <c r="J829"/>
      <c r="K829"/>
    </row>
    <row r="830" spans="9:11" ht="15" x14ac:dyDescent="0.25">
      <c r="I830"/>
      <c r="J830"/>
      <c r="K830"/>
    </row>
    <row r="831" spans="9:11" ht="15" x14ac:dyDescent="0.25">
      <c r="I831"/>
      <c r="J831"/>
      <c r="K831"/>
    </row>
    <row r="832" spans="9:11" ht="15" x14ac:dyDescent="0.25">
      <c r="I832"/>
      <c r="J832"/>
      <c r="K832"/>
    </row>
    <row r="833" spans="9:11" ht="15" x14ac:dyDescent="0.25">
      <c r="I833"/>
      <c r="J833"/>
      <c r="K833"/>
    </row>
    <row r="834" spans="9:11" ht="15" x14ac:dyDescent="0.25">
      <c r="I834"/>
      <c r="J834"/>
      <c r="K834"/>
    </row>
    <row r="835" spans="9:11" ht="15" x14ac:dyDescent="0.25">
      <c r="I835"/>
      <c r="J835"/>
      <c r="K835"/>
    </row>
    <row r="836" spans="9:11" ht="15" x14ac:dyDescent="0.25">
      <c r="I836"/>
      <c r="J836"/>
      <c r="K836"/>
    </row>
    <row r="837" spans="9:11" ht="15" x14ac:dyDescent="0.25">
      <c r="I837"/>
      <c r="J837"/>
      <c r="K837"/>
    </row>
    <row r="838" spans="9:11" ht="15" x14ac:dyDescent="0.25">
      <c r="I838"/>
      <c r="J838"/>
      <c r="K838"/>
    </row>
    <row r="839" spans="9:11" ht="15" x14ac:dyDescent="0.25">
      <c r="I839"/>
      <c r="J839"/>
      <c r="K839"/>
    </row>
    <row r="840" spans="9:11" ht="15" x14ac:dyDescent="0.25">
      <c r="I840"/>
      <c r="J840"/>
      <c r="K840"/>
    </row>
    <row r="841" spans="9:11" ht="15" x14ac:dyDescent="0.25">
      <c r="I841"/>
      <c r="J841"/>
      <c r="K841"/>
    </row>
    <row r="842" spans="9:11" ht="15" x14ac:dyDescent="0.25">
      <c r="I842"/>
      <c r="J842"/>
      <c r="K842"/>
    </row>
    <row r="843" spans="9:11" ht="15" x14ac:dyDescent="0.25">
      <c r="I843"/>
      <c r="J843"/>
      <c r="K843"/>
    </row>
    <row r="844" spans="9:11" ht="15" x14ac:dyDescent="0.25">
      <c r="I844"/>
      <c r="J844"/>
      <c r="K844"/>
    </row>
    <row r="845" spans="9:11" ht="15" x14ac:dyDescent="0.25">
      <c r="I845"/>
      <c r="J845"/>
      <c r="K845"/>
    </row>
    <row r="846" spans="9:11" ht="15" x14ac:dyDescent="0.25">
      <c r="I846"/>
      <c r="J846"/>
      <c r="K846"/>
    </row>
    <row r="847" spans="9:11" ht="15" x14ac:dyDescent="0.25">
      <c r="I847"/>
      <c r="J847"/>
      <c r="K847"/>
    </row>
    <row r="848" spans="9:11" ht="15" x14ac:dyDescent="0.25">
      <c r="I848"/>
      <c r="J848"/>
      <c r="K848"/>
    </row>
    <row r="849" spans="9:11" ht="15" x14ac:dyDescent="0.25">
      <c r="I849"/>
      <c r="J849"/>
      <c r="K849"/>
    </row>
    <row r="850" spans="9:11" ht="15" x14ac:dyDescent="0.25">
      <c r="I850"/>
      <c r="J850"/>
      <c r="K850"/>
    </row>
    <row r="851" spans="9:11" ht="15" x14ac:dyDescent="0.25">
      <c r="I851"/>
      <c r="J851"/>
      <c r="K851"/>
    </row>
    <row r="852" spans="9:11" ht="15" x14ac:dyDescent="0.25">
      <c r="I852"/>
      <c r="J852"/>
      <c r="K852"/>
    </row>
    <row r="853" spans="9:11" ht="15" x14ac:dyDescent="0.25">
      <c r="I853"/>
      <c r="J853"/>
      <c r="K853"/>
    </row>
    <row r="854" spans="9:11" ht="15" x14ac:dyDescent="0.25">
      <c r="I854"/>
      <c r="J854"/>
      <c r="K854"/>
    </row>
    <row r="855" spans="9:11" ht="15" x14ac:dyDescent="0.25">
      <c r="I855"/>
      <c r="J855"/>
      <c r="K855"/>
    </row>
    <row r="856" spans="9:11" ht="15" x14ac:dyDescent="0.25">
      <c r="I856"/>
      <c r="J856"/>
      <c r="K856"/>
    </row>
    <row r="857" spans="9:11" ht="15" x14ac:dyDescent="0.25">
      <c r="I857"/>
      <c r="J857"/>
      <c r="K857"/>
    </row>
    <row r="858" spans="9:11" ht="15" x14ac:dyDescent="0.25">
      <c r="I858"/>
      <c r="J858"/>
      <c r="K858"/>
    </row>
    <row r="859" spans="9:11" ht="15" x14ac:dyDescent="0.25">
      <c r="I859"/>
      <c r="J859"/>
      <c r="K859"/>
    </row>
    <row r="860" spans="9:11" ht="15" x14ac:dyDescent="0.25">
      <c r="I860"/>
      <c r="J860"/>
      <c r="K860"/>
    </row>
    <row r="861" spans="9:11" ht="15" x14ac:dyDescent="0.25">
      <c r="I861"/>
      <c r="J861"/>
      <c r="K861"/>
    </row>
    <row r="862" spans="9:11" ht="15" x14ac:dyDescent="0.25">
      <c r="I862"/>
      <c r="J862"/>
      <c r="K862"/>
    </row>
    <row r="863" spans="9:11" ht="15" x14ac:dyDescent="0.25">
      <c r="I863"/>
      <c r="J863"/>
      <c r="K863"/>
    </row>
    <row r="864" spans="9:11" ht="15" x14ac:dyDescent="0.25">
      <c r="I864"/>
      <c r="J864"/>
      <c r="K864"/>
    </row>
    <row r="865" spans="9:11" ht="15" x14ac:dyDescent="0.25">
      <c r="I865"/>
      <c r="J865"/>
      <c r="K865"/>
    </row>
    <row r="866" spans="9:11" ht="15" x14ac:dyDescent="0.25">
      <c r="I866"/>
      <c r="J866"/>
      <c r="K866"/>
    </row>
    <row r="867" spans="9:11" ht="15" x14ac:dyDescent="0.25">
      <c r="I867"/>
      <c r="J867"/>
      <c r="K867"/>
    </row>
    <row r="868" spans="9:11" ht="15" x14ac:dyDescent="0.25">
      <c r="I868"/>
      <c r="J868"/>
      <c r="K868"/>
    </row>
    <row r="869" spans="9:11" ht="15" x14ac:dyDescent="0.25">
      <c r="I869"/>
      <c r="J869"/>
      <c r="K869"/>
    </row>
    <row r="870" spans="9:11" ht="15" x14ac:dyDescent="0.25">
      <c r="I870"/>
      <c r="J870"/>
      <c r="K870"/>
    </row>
    <row r="871" spans="9:11" ht="15" x14ac:dyDescent="0.25">
      <c r="I871"/>
      <c r="J871"/>
      <c r="K871"/>
    </row>
    <row r="872" spans="9:11" ht="15" x14ac:dyDescent="0.25">
      <c r="I872"/>
      <c r="J872"/>
      <c r="K872"/>
    </row>
    <row r="873" spans="9:11" ht="15" x14ac:dyDescent="0.25">
      <c r="I873"/>
      <c r="J873"/>
      <c r="K873"/>
    </row>
    <row r="874" spans="9:11" ht="15" x14ac:dyDescent="0.25">
      <c r="I874"/>
      <c r="J874"/>
      <c r="K874"/>
    </row>
    <row r="875" spans="9:11" ht="15" x14ac:dyDescent="0.25">
      <c r="I875"/>
      <c r="J875"/>
      <c r="K875"/>
    </row>
    <row r="876" spans="9:11" ht="15" x14ac:dyDescent="0.25">
      <c r="I876"/>
      <c r="J876"/>
      <c r="K876"/>
    </row>
    <row r="877" spans="9:11" ht="15" x14ac:dyDescent="0.25">
      <c r="I877"/>
      <c r="J877"/>
      <c r="K877"/>
    </row>
    <row r="878" spans="9:11" ht="15" x14ac:dyDescent="0.25">
      <c r="I878"/>
      <c r="J878"/>
      <c r="K878"/>
    </row>
    <row r="879" spans="9:11" ht="15" x14ac:dyDescent="0.25">
      <c r="I879"/>
      <c r="J879"/>
      <c r="K879"/>
    </row>
    <row r="880" spans="9:11" ht="15" x14ac:dyDescent="0.25">
      <c r="I880"/>
      <c r="J880"/>
      <c r="K880"/>
    </row>
    <row r="881" spans="9:11" ht="15" x14ac:dyDescent="0.25">
      <c r="I881"/>
      <c r="J881"/>
      <c r="K881"/>
    </row>
    <row r="882" spans="9:11" ht="15" x14ac:dyDescent="0.25">
      <c r="I882"/>
      <c r="J882"/>
      <c r="K882"/>
    </row>
    <row r="883" spans="9:11" ht="15" x14ac:dyDescent="0.25">
      <c r="I883"/>
      <c r="J883"/>
      <c r="K883"/>
    </row>
    <row r="884" spans="9:11" ht="15" x14ac:dyDescent="0.25">
      <c r="I884"/>
      <c r="J884"/>
      <c r="K884"/>
    </row>
    <row r="885" spans="9:11" ht="15" x14ac:dyDescent="0.25">
      <c r="I885"/>
      <c r="J885"/>
      <c r="K885"/>
    </row>
    <row r="886" spans="9:11" ht="15" x14ac:dyDescent="0.25">
      <c r="I886"/>
      <c r="J886"/>
      <c r="K886"/>
    </row>
    <row r="887" spans="9:11" ht="15" x14ac:dyDescent="0.25">
      <c r="I887"/>
      <c r="J887"/>
      <c r="K887"/>
    </row>
    <row r="888" spans="9:11" ht="15" x14ac:dyDescent="0.25">
      <c r="I888"/>
      <c r="J888"/>
      <c r="K888"/>
    </row>
    <row r="889" spans="9:11" ht="15" x14ac:dyDescent="0.25">
      <c r="I889"/>
      <c r="J889"/>
      <c r="K889"/>
    </row>
    <row r="890" spans="9:11" ht="15" x14ac:dyDescent="0.25">
      <c r="I890"/>
      <c r="J890"/>
      <c r="K890"/>
    </row>
    <row r="891" spans="9:11" ht="15" x14ac:dyDescent="0.25">
      <c r="I891"/>
      <c r="J891"/>
      <c r="K891"/>
    </row>
    <row r="892" spans="9:11" ht="15" x14ac:dyDescent="0.25">
      <c r="I892"/>
      <c r="J892"/>
      <c r="K892"/>
    </row>
    <row r="893" spans="9:11" ht="15" x14ac:dyDescent="0.25">
      <c r="I893"/>
      <c r="J893"/>
      <c r="K893"/>
    </row>
    <row r="894" spans="9:11" ht="15" x14ac:dyDescent="0.25">
      <c r="I894"/>
      <c r="J894"/>
      <c r="K894"/>
    </row>
    <row r="895" spans="9:11" ht="15" x14ac:dyDescent="0.25">
      <c r="I895"/>
      <c r="J895"/>
      <c r="K895"/>
    </row>
    <row r="896" spans="9:11" ht="15" x14ac:dyDescent="0.25">
      <c r="I896"/>
      <c r="J896"/>
      <c r="K896"/>
    </row>
    <row r="897" spans="9:11" ht="15" x14ac:dyDescent="0.25">
      <c r="I897"/>
      <c r="J897"/>
      <c r="K897"/>
    </row>
    <row r="898" spans="9:11" ht="15" x14ac:dyDescent="0.25">
      <c r="I898"/>
      <c r="J898"/>
      <c r="K898"/>
    </row>
    <row r="899" spans="9:11" ht="15" x14ac:dyDescent="0.25">
      <c r="I899"/>
      <c r="J899"/>
      <c r="K899"/>
    </row>
    <row r="900" spans="9:11" ht="15" x14ac:dyDescent="0.25">
      <c r="I900"/>
      <c r="J900"/>
      <c r="K900"/>
    </row>
    <row r="901" spans="9:11" ht="15" x14ac:dyDescent="0.25">
      <c r="I901"/>
      <c r="J901"/>
      <c r="K901"/>
    </row>
    <row r="902" spans="9:11" ht="15" x14ac:dyDescent="0.25">
      <c r="I902"/>
      <c r="J902"/>
      <c r="K902"/>
    </row>
    <row r="903" spans="9:11" ht="15" x14ac:dyDescent="0.25">
      <c r="I903"/>
      <c r="J903"/>
      <c r="K903"/>
    </row>
    <row r="904" spans="9:11" ht="15" x14ac:dyDescent="0.25">
      <c r="I904"/>
      <c r="J904"/>
      <c r="K904"/>
    </row>
    <row r="905" spans="9:11" ht="15" x14ac:dyDescent="0.25">
      <c r="I905"/>
      <c r="J905"/>
      <c r="K905"/>
    </row>
    <row r="906" spans="9:11" ht="15" x14ac:dyDescent="0.25">
      <c r="I906"/>
      <c r="J906"/>
      <c r="K906"/>
    </row>
    <row r="907" spans="9:11" ht="15" x14ac:dyDescent="0.25">
      <c r="I907"/>
      <c r="J907"/>
      <c r="K907"/>
    </row>
    <row r="908" spans="9:11" ht="15" x14ac:dyDescent="0.25">
      <c r="I908"/>
      <c r="J908"/>
      <c r="K908"/>
    </row>
    <row r="909" spans="9:11" ht="15" x14ac:dyDescent="0.25">
      <c r="I909"/>
      <c r="J909"/>
      <c r="K909"/>
    </row>
    <row r="910" spans="9:11" ht="15" x14ac:dyDescent="0.25">
      <c r="I910"/>
      <c r="J910"/>
      <c r="K910"/>
    </row>
    <row r="911" spans="9:11" ht="15" x14ac:dyDescent="0.25">
      <c r="I911"/>
      <c r="J911"/>
      <c r="K911"/>
    </row>
    <row r="912" spans="9:11" ht="15" x14ac:dyDescent="0.25">
      <c r="I912"/>
      <c r="J912"/>
      <c r="K912"/>
    </row>
    <row r="913" spans="9:11" ht="15" x14ac:dyDescent="0.25">
      <c r="I913"/>
      <c r="J913"/>
      <c r="K913"/>
    </row>
    <row r="914" spans="9:11" ht="15" x14ac:dyDescent="0.25">
      <c r="I914"/>
      <c r="J914"/>
      <c r="K914"/>
    </row>
    <row r="915" spans="9:11" ht="15" x14ac:dyDescent="0.25">
      <c r="I915"/>
      <c r="J915"/>
      <c r="K915"/>
    </row>
    <row r="916" spans="9:11" ht="15" x14ac:dyDescent="0.25">
      <c r="I916"/>
      <c r="J916"/>
      <c r="K916"/>
    </row>
    <row r="917" spans="9:11" ht="15" x14ac:dyDescent="0.25">
      <c r="I917"/>
      <c r="J917"/>
      <c r="K917"/>
    </row>
    <row r="918" spans="9:11" ht="15" x14ac:dyDescent="0.25">
      <c r="I918"/>
      <c r="J918"/>
      <c r="K918"/>
    </row>
    <row r="919" spans="9:11" ht="15" x14ac:dyDescent="0.25">
      <c r="I919"/>
      <c r="J919"/>
      <c r="K919"/>
    </row>
    <row r="920" spans="9:11" ht="15" x14ac:dyDescent="0.25">
      <c r="I920"/>
      <c r="J920"/>
      <c r="K920"/>
    </row>
    <row r="921" spans="9:11" ht="15" x14ac:dyDescent="0.25">
      <c r="I921"/>
      <c r="J921"/>
      <c r="K921"/>
    </row>
    <row r="922" spans="9:11" ht="15" x14ac:dyDescent="0.25">
      <c r="I922"/>
      <c r="J922"/>
      <c r="K922"/>
    </row>
    <row r="923" spans="9:11" ht="15" x14ac:dyDescent="0.25">
      <c r="I923"/>
      <c r="J923"/>
      <c r="K923"/>
    </row>
    <row r="924" spans="9:11" ht="15" x14ac:dyDescent="0.25">
      <c r="I924"/>
      <c r="J924"/>
      <c r="K924"/>
    </row>
    <row r="925" spans="9:11" ht="15" x14ac:dyDescent="0.25">
      <c r="I925"/>
      <c r="J925"/>
      <c r="K925"/>
    </row>
    <row r="926" spans="9:11" ht="15" x14ac:dyDescent="0.25">
      <c r="I926"/>
      <c r="J926"/>
      <c r="K926"/>
    </row>
    <row r="927" spans="9:11" ht="15" x14ac:dyDescent="0.25">
      <c r="I927"/>
      <c r="J927"/>
      <c r="K927"/>
    </row>
    <row r="928" spans="9:11" ht="15" x14ac:dyDescent="0.25">
      <c r="I928"/>
      <c r="J928"/>
      <c r="K928"/>
    </row>
    <row r="929" spans="9:11" ht="15" x14ac:dyDescent="0.25">
      <c r="I929"/>
      <c r="J929"/>
      <c r="K929"/>
    </row>
    <row r="930" spans="9:11" ht="15" x14ac:dyDescent="0.25">
      <c r="I930"/>
      <c r="J930"/>
      <c r="K930"/>
    </row>
    <row r="931" spans="9:11" ht="15" x14ac:dyDescent="0.25">
      <c r="I931"/>
      <c r="J931"/>
      <c r="K931"/>
    </row>
    <row r="932" spans="9:11" ht="15" x14ac:dyDescent="0.25">
      <c r="I932"/>
      <c r="J932"/>
      <c r="K932"/>
    </row>
    <row r="933" spans="9:11" ht="15" x14ac:dyDescent="0.25">
      <c r="I933"/>
      <c r="J933"/>
      <c r="K933"/>
    </row>
    <row r="934" spans="9:11" ht="15" x14ac:dyDescent="0.25">
      <c r="I934"/>
      <c r="J934"/>
      <c r="K934"/>
    </row>
    <row r="935" spans="9:11" ht="15" x14ac:dyDescent="0.25">
      <c r="I935"/>
      <c r="J935"/>
      <c r="K935"/>
    </row>
    <row r="936" spans="9:11" ht="15" x14ac:dyDescent="0.25">
      <c r="I936"/>
      <c r="J936"/>
      <c r="K936"/>
    </row>
    <row r="937" spans="9:11" ht="15" x14ac:dyDescent="0.25">
      <c r="I937"/>
      <c r="J937"/>
      <c r="K937"/>
    </row>
    <row r="938" spans="9:11" ht="15" x14ac:dyDescent="0.25">
      <c r="I938"/>
      <c r="J938"/>
      <c r="K938"/>
    </row>
    <row r="939" spans="9:11" ht="15" x14ac:dyDescent="0.25">
      <c r="I939"/>
      <c r="J939"/>
      <c r="K939"/>
    </row>
    <row r="940" spans="9:11" ht="15" x14ac:dyDescent="0.25">
      <c r="I940"/>
      <c r="J940"/>
      <c r="K940"/>
    </row>
    <row r="941" spans="9:11" ht="15" x14ac:dyDescent="0.25">
      <c r="I941"/>
      <c r="J941"/>
      <c r="K941"/>
    </row>
    <row r="942" spans="9:11" ht="15" x14ac:dyDescent="0.25">
      <c r="I942"/>
      <c r="J942"/>
      <c r="K942"/>
    </row>
    <row r="943" spans="9:11" ht="15" x14ac:dyDescent="0.25">
      <c r="I943"/>
      <c r="J943"/>
      <c r="K943"/>
    </row>
    <row r="944" spans="9:11" ht="15" x14ac:dyDescent="0.25">
      <c r="I944"/>
      <c r="J944"/>
      <c r="K944"/>
    </row>
    <row r="945" spans="9:11" ht="15" x14ac:dyDescent="0.25">
      <c r="I945"/>
      <c r="J945"/>
      <c r="K945"/>
    </row>
    <row r="946" spans="9:11" ht="15" x14ac:dyDescent="0.25">
      <c r="I946"/>
      <c r="J946"/>
      <c r="K946"/>
    </row>
    <row r="947" spans="9:11" ht="15" x14ac:dyDescent="0.25">
      <c r="I947"/>
      <c r="J947"/>
      <c r="K947"/>
    </row>
    <row r="948" spans="9:11" ht="15" x14ac:dyDescent="0.25">
      <c r="I948"/>
      <c r="J948"/>
      <c r="K948"/>
    </row>
    <row r="949" spans="9:11" ht="15" x14ac:dyDescent="0.25">
      <c r="I949"/>
      <c r="J949"/>
      <c r="K949"/>
    </row>
    <row r="950" spans="9:11" ht="15" x14ac:dyDescent="0.25">
      <c r="I950"/>
      <c r="J950"/>
      <c r="K950"/>
    </row>
    <row r="951" spans="9:11" ht="15" x14ac:dyDescent="0.25">
      <c r="I951"/>
      <c r="J951"/>
      <c r="K951"/>
    </row>
    <row r="952" spans="9:11" ht="15" x14ac:dyDescent="0.25">
      <c r="I952"/>
      <c r="J952"/>
      <c r="K952"/>
    </row>
    <row r="953" spans="9:11" ht="15" x14ac:dyDescent="0.25">
      <c r="I953"/>
      <c r="J953"/>
      <c r="K953"/>
    </row>
    <row r="954" spans="9:11" ht="15" x14ac:dyDescent="0.25">
      <c r="I954"/>
      <c r="J954"/>
      <c r="K954"/>
    </row>
    <row r="955" spans="9:11" ht="15" x14ac:dyDescent="0.25">
      <c r="I955"/>
      <c r="J955"/>
      <c r="K955"/>
    </row>
    <row r="956" spans="9:11" ht="15" x14ac:dyDescent="0.25">
      <c r="I956"/>
      <c r="J956"/>
      <c r="K956"/>
    </row>
    <row r="957" spans="9:11" ht="15" x14ac:dyDescent="0.25">
      <c r="I957"/>
      <c r="J957"/>
      <c r="K957"/>
    </row>
    <row r="958" spans="9:11" ht="15" x14ac:dyDescent="0.25">
      <c r="I958"/>
      <c r="J958"/>
      <c r="K958"/>
    </row>
    <row r="959" spans="9:11" ht="15" x14ac:dyDescent="0.25">
      <c r="I959"/>
      <c r="J959"/>
      <c r="K959"/>
    </row>
    <row r="960" spans="9:11" ht="15" x14ac:dyDescent="0.25">
      <c r="I960"/>
      <c r="J960"/>
      <c r="K960"/>
    </row>
    <row r="961" spans="9:11" ht="15" x14ac:dyDescent="0.25">
      <c r="I961"/>
      <c r="J961"/>
      <c r="K961"/>
    </row>
    <row r="962" spans="9:11" ht="15" x14ac:dyDescent="0.25">
      <c r="I962"/>
      <c r="J962"/>
      <c r="K962"/>
    </row>
    <row r="963" spans="9:11" ht="15" x14ac:dyDescent="0.25">
      <c r="I963"/>
      <c r="J963"/>
      <c r="K963"/>
    </row>
    <row r="964" spans="9:11" ht="15" x14ac:dyDescent="0.25">
      <c r="I964"/>
      <c r="J964"/>
      <c r="K964"/>
    </row>
    <row r="965" spans="9:11" ht="15" x14ac:dyDescent="0.25">
      <c r="I965"/>
      <c r="J965"/>
      <c r="K965"/>
    </row>
    <row r="966" spans="9:11" ht="15" x14ac:dyDescent="0.25">
      <c r="I966"/>
      <c r="J966"/>
      <c r="K966"/>
    </row>
    <row r="967" spans="9:11" ht="15" x14ac:dyDescent="0.25">
      <c r="I967"/>
      <c r="J967"/>
      <c r="K967"/>
    </row>
    <row r="968" spans="9:11" ht="15" x14ac:dyDescent="0.25">
      <c r="I968"/>
      <c r="J968"/>
      <c r="K968"/>
    </row>
    <row r="969" spans="9:11" ht="15" x14ac:dyDescent="0.25">
      <c r="I969"/>
      <c r="J969"/>
      <c r="K969"/>
    </row>
    <row r="970" spans="9:11" ht="15" x14ac:dyDescent="0.25">
      <c r="I970"/>
      <c r="J970"/>
      <c r="K970"/>
    </row>
    <row r="971" spans="9:11" ht="15" x14ac:dyDescent="0.25">
      <c r="I971"/>
      <c r="J971"/>
      <c r="K971"/>
    </row>
    <row r="972" spans="9:11" ht="15" x14ac:dyDescent="0.25">
      <c r="I972"/>
      <c r="J972"/>
      <c r="K972"/>
    </row>
    <row r="973" spans="9:11" ht="15" x14ac:dyDescent="0.25">
      <c r="I973"/>
      <c r="J973"/>
      <c r="K973"/>
    </row>
    <row r="974" spans="9:11" ht="15" x14ac:dyDescent="0.25">
      <c r="I974"/>
      <c r="J974"/>
      <c r="K974"/>
    </row>
    <row r="975" spans="9:11" ht="15" x14ac:dyDescent="0.25">
      <c r="I975"/>
      <c r="J975"/>
      <c r="K975"/>
    </row>
    <row r="976" spans="9:11" ht="15" x14ac:dyDescent="0.25">
      <c r="I976"/>
      <c r="J976"/>
      <c r="K976"/>
    </row>
    <row r="977" spans="9:11" ht="15" x14ac:dyDescent="0.25">
      <c r="I977"/>
      <c r="J977"/>
      <c r="K977"/>
    </row>
    <row r="978" spans="9:11" ht="15" x14ac:dyDescent="0.25">
      <c r="I978"/>
      <c r="J978"/>
      <c r="K978"/>
    </row>
    <row r="979" spans="9:11" ht="15" x14ac:dyDescent="0.25">
      <c r="I979"/>
      <c r="J979"/>
      <c r="K979"/>
    </row>
    <row r="980" spans="9:11" ht="15" x14ac:dyDescent="0.25">
      <c r="I980"/>
      <c r="J980"/>
      <c r="K980"/>
    </row>
    <row r="981" spans="9:11" ht="15" x14ac:dyDescent="0.25">
      <c r="I981"/>
      <c r="J981"/>
      <c r="K981"/>
    </row>
    <row r="982" spans="9:11" ht="15" x14ac:dyDescent="0.25">
      <c r="I982"/>
      <c r="J982"/>
      <c r="K982"/>
    </row>
    <row r="983" spans="9:11" ht="15" x14ac:dyDescent="0.25">
      <c r="I983"/>
      <c r="J983"/>
      <c r="K983"/>
    </row>
    <row r="984" spans="9:11" ht="15" x14ac:dyDescent="0.25">
      <c r="I984"/>
      <c r="J984"/>
      <c r="K984"/>
    </row>
    <row r="985" spans="9:11" ht="15" x14ac:dyDescent="0.25">
      <c r="I985"/>
      <c r="J985"/>
      <c r="K985"/>
    </row>
    <row r="986" spans="9:11" ht="15" x14ac:dyDescent="0.25">
      <c r="I986"/>
      <c r="J986"/>
      <c r="K986"/>
    </row>
    <row r="987" spans="9:11" ht="15" x14ac:dyDescent="0.25">
      <c r="I987"/>
      <c r="J987"/>
      <c r="K987"/>
    </row>
    <row r="988" spans="9:11" ht="15" x14ac:dyDescent="0.25">
      <c r="I988"/>
      <c r="J988"/>
      <c r="K988"/>
    </row>
    <row r="989" spans="9:11" ht="15" x14ac:dyDescent="0.25">
      <c r="I989"/>
      <c r="J989"/>
      <c r="K989"/>
    </row>
    <row r="990" spans="9:11" ht="15" x14ac:dyDescent="0.25">
      <c r="I990"/>
      <c r="J990"/>
      <c r="K990"/>
    </row>
    <row r="991" spans="9:11" ht="15" x14ac:dyDescent="0.25">
      <c r="I991"/>
      <c r="J991"/>
      <c r="K991"/>
    </row>
    <row r="992" spans="9:11" ht="15" x14ac:dyDescent="0.25">
      <c r="I992"/>
      <c r="J992"/>
      <c r="K992"/>
    </row>
    <row r="993" spans="9:11" ht="15" x14ac:dyDescent="0.25">
      <c r="I993"/>
      <c r="J993"/>
      <c r="K993"/>
    </row>
    <row r="994" spans="9:11" ht="15" x14ac:dyDescent="0.25">
      <c r="I994"/>
      <c r="J994"/>
      <c r="K994"/>
    </row>
    <row r="995" spans="9:11" ht="15" x14ac:dyDescent="0.25">
      <c r="I995"/>
      <c r="J995"/>
      <c r="K995"/>
    </row>
    <row r="996" spans="9:11" ht="15" x14ac:dyDescent="0.25">
      <c r="I996"/>
      <c r="J996"/>
      <c r="K996"/>
    </row>
    <row r="997" spans="9:11" ht="15" x14ac:dyDescent="0.25">
      <c r="I997"/>
      <c r="J997"/>
      <c r="K997"/>
    </row>
    <row r="998" spans="9:11" ht="15" x14ac:dyDescent="0.25">
      <c r="I998"/>
      <c r="J998"/>
      <c r="K998"/>
    </row>
    <row r="999" spans="9:11" ht="15" x14ac:dyDescent="0.25">
      <c r="I999"/>
      <c r="J999"/>
      <c r="K999"/>
    </row>
    <row r="1000" spans="9:11" ht="15" x14ac:dyDescent="0.25">
      <c r="I1000"/>
      <c r="J1000"/>
      <c r="K1000"/>
    </row>
    <row r="1001" spans="9:11" ht="15" x14ac:dyDescent="0.25">
      <c r="I1001"/>
      <c r="J1001"/>
      <c r="K1001"/>
    </row>
    <row r="1002" spans="9:11" ht="15" x14ac:dyDescent="0.25">
      <c r="I1002"/>
      <c r="J1002"/>
      <c r="K1002"/>
    </row>
    <row r="1003" spans="9:11" ht="15" x14ac:dyDescent="0.25">
      <c r="I1003"/>
      <c r="J1003"/>
      <c r="K1003"/>
    </row>
    <row r="1004" spans="9:11" ht="15" x14ac:dyDescent="0.25">
      <c r="I1004"/>
      <c r="J1004"/>
      <c r="K1004"/>
    </row>
    <row r="1005" spans="9:11" ht="15" x14ac:dyDescent="0.25">
      <c r="I1005"/>
      <c r="J1005"/>
      <c r="K1005"/>
    </row>
    <row r="1006" spans="9:11" ht="15" x14ac:dyDescent="0.25">
      <c r="I1006"/>
      <c r="J1006"/>
      <c r="K1006"/>
    </row>
    <row r="1007" spans="9:11" ht="15" x14ac:dyDescent="0.25">
      <c r="I1007"/>
      <c r="J1007"/>
      <c r="K1007"/>
    </row>
    <row r="1008" spans="9:11" ht="15" x14ac:dyDescent="0.25">
      <c r="I1008"/>
      <c r="J1008"/>
      <c r="K1008"/>
    </row>
    <row r="1009" spans="9:11" ht="15" x14ac:dyDescent="0.25">
      <c r="I1009"/>
      <c r="J1009"/>
      <c r="K1009"/>
    </row>
    <row r="1010" spans="9:11" ht="15" x14ac:dyDescent="0.25">
      <c r="I1010"/>
      <c r="J1010"/>
      <c r="K1010"/>
    </row>
    <row r="1011" spans="9:11" ht="15" x14ac:dyDescent="0.25">
      <c r="I1011"/>
      <c r="J1011"/>
      <c r="K1011"/>
    </row>
    <row r="1012" spans="9:11" ht="15" x14ac:dyDescent="0.25">
      <c r="I1012"/>
      <c r="J1012"/>
      <c r="K1012"/>
    </row>
    <row r="1013" spans="9:11" ht="15" x14ac:dyDescent="0.25">
      <c r="I1013"/>
      <c r="J1013"/>
      <c r="K1013"/>
    </row>
    <row r="1014" spans="9:11" ht="15" x14ac:dyDescent="0.25">
      <c r="I1014"/>
      <c r="J1014"/>
      <c r="K1014"/>
    </row>
    <row r="1015" spans="9:11" ht="15" x14ac:dyDescent="0.25">
      <c r="I1015"/>
      <c r="J1015"/>
      <c r="K1015"/>
    </row>
    <row r="1016" spans="9:11" ht="15" x14ac:dyDescent="0.25">
      <c r="I1016"/>
      <c r="J1016"/>
      <c r="K1016"/>
    </row>
    <row r="1017" spans="9:11" ht="15" x14ac:dyDescent="0.25">
      <c r="I1017"/>
      <c r="J1017"/>
      <c r="K1017"/>
    </row>
    <row r="1018" spans="9:11" ht="15" x14ac:dyDescent="0.25">
      <c r="I1018"/>
      <c r="J1018"/>
      <c r="K1018"/>
    </row>
    <row r="1019" spans="9:11" ht="15" x14ac:dyDescent="0.25">
      <c r="I1019"/>
      <c r="J1019"/>
      <c r="K1019"/>
    </row>
    <row r="1020" spans="9:11" ht="15" x14ac:dyDescent="0.25">
      <c r="I1020"/>
      <c r="J1020"/>
      <c r="K1020"/>
    </row>
    <row r="1021" spans="9:11" ht="15" x14ac:dyDescent="0.25">
      <c r="I1021"/>
      <c r="J1021"/>
      <c r="K1021"/>
    </row>
    <row r="1022" spans="9:11" ht="15" x14ac:dyDescent="0.25">
      <c r="I1022"/>
      <c r="J1022"/>
      <c r="K1022"/>
    </row>
    <row r="1023" spans="9:11" ht="15" x14ac:dyDescent="0.25">
      <c r="I1023"/>
      <c r="J1023"/>
      <c r="K1023"/>
    </row>
    <row r="1024" spans="9:11" ht="15" x14ac:dyDescent="0.25">
      <c r="I1024"/>
      <c r="J1024"/>
      <c r="K1024"/>
    </row>
    <row r="1025" spans="9:11" ht="15" x14ac:dyDescent="0.25">
      <c r="I1025"/>
      <c r="J1025"/>
      <c r="K1025"/>
    </row>
    <row r="1026" spans="9:11" ht="15" x14ac:dyDescent="0.25">
      <c r="I1026"/>
      <c r="J1026"/>
      <c r="K1026"/>
    </row>
    <row r="1027" spans="9:11" ht="15" x14ac:dyDescent="0.25">
      <c r="I1027"/>
      <c r="J1027"/>
      <c r="K1027"/>
    </row>
    <row r="1028" spans="9:11" ht="15" x14ac:dyDescent="0.25">
      <c r="I1028"/>
      <c r="J1028"/>
      <c r="K1028"/>
    </row>
    <row r="1029" spans="9:11" ht="15" x14ac:dyDescent="0.25">
      <c r="I1029"/>
      <c r="J1029"/>
      <c r="K1029"/>
    </row>
    <row r="1030" spans="9:11" ht="15" x14ac:dyDescent="0.25">
      <c r="I1030"/>
      <c r="J1030"/>
      <c r="K1030"/>
    </row>
    <row r="1031" spans="9:11" ht="15" x14ac:dyDescent="0.25">
      <c r="I1031"/>
      <c r="J1031"/>
      <c r="K1031"/>
    </row>
    <row r="1032" spans="9:11" ht="15" x14ac:dyDescent="0.25">
      <c r="I1032"/>
      <c r="J1032"/>
      <c r="K1032"/>
    </row>
    <row r="1033" spans="9:11" ht="15" x14ac:dyDescent="0.25">
      <c r="I1033"/>
      <c r="J1033"/>
      <c r="K1033"/>
    </row>
    <row r="1034" spans="9:11" ht="15" x14ac:dyDescent="0.25">
      <c r="I1034"/>
      <c r="J1034"/>
      <c r="K1034"/>
    </row>
    <row r="1035" spans="9:11" ht="15" x14ac:dyDescent="0.25">
      <c r="I1035"/>
      <c r="J1035"/>
      <c r="K1035"/>
    </row>
    <row r="1036" spans="9:11" ht="15" x14ac:dyDescent="0.25">
      <c r="I1036"/>
      <c r="J1036"/>
      <c r="K1036"/>
    </row>
    <row r="1037" spans="9:11" ht="15" x14ac:dyDescent="0.25">
      <c r="I1037"/>
      <c r="J1037"/>
      <c r="K1037"/>
    </row>
    <row r="1038" spans="9:11" ht="15" x14ac:dyDescent="0.25">
      <c r="I1038"/>
      <c r="J1038"/>
      <c r="K1038"/>
    </row>
    <row r="1039" spans="9:11" ht="15" x14ac:dyDescent="0.25">
      <c r="I1039"/>
      <c r="J1039"/>
      <c r="K1039"/>
    </row>
    <row r="1040" spans="9:11" ht="15" x14ac:dyDescent="0.25">
      <c r="I1040"/>
      <c r="J1040"/>
      <c r="K1040"/>
    </row>
    <row r="1041" spans="9:11" ht="15" x14ac:dyDescent="0.25">
      <c r="I1041"/>
      <c r="J1041"/>
      <c r="K1041"/>
    </row>
    <row r="1042" spans="9:11" ht="15" x14ac:dyDescent="0.25">
      <c r="I1042"/>
      <c r="J1042"/>
      <c r="K1042"/>
    </row>
    <row r="1043" spans="9:11" ht="15" x14ac:dyDescent="0.25">
      <c r="I1043"/>
      <c r="J1043"/>
      <c r="K1043"/>
    </row>
    <row r="1044" spans="9:11" ht="15" x14ac:dyDescent="0.25">
      <c r="I1044"/>
      <c r="J1044"/>
      <c r="K1044"/>
    </row>
    <row r="1045" spans="9:11" ht="15" x14ac:dyDescent="0.25">
      <c r="I1045"/>
      <c r="J1045"/>
      <c r="K1045"/>
    </row>
    <row r="1046" spans="9:11" ht="15" x14ac:dyDescent="0.25">
      <c r="I1046"/>
      <c r="J1046"/>
      <c r="K1046"/>
    </row>
    <row r="1047" spans="9:11" ht="15" x14ac:dyDescent="0.25">
      <c r="I1047"/>
      <c r="J1047"/>
      <c r="K1047"/>
    </row>
    <row r="1048" spans="9:11" ht="15" x14ac:dyDescent="0.25">
      <c r="I1048"/>
      <c r="J1048"/>
      <c r="K1048"/>
    </row>
    <row r="1049" spans="9:11" ht="15" x14ac:dyDescent="0.25">
      <c r="I1049"/>
      <c r="J1049"/>
      <c r="K1049"/>
    </row>
    <row r="1050" spans="9:11" ht="15" x14ac:dyDescent="0.25">
      <c r="I1050"/>
      <c r="J1050"/>
      <c r="K1050"/>
    </row>
    <row r="1051" spans="9:11" ht="15" x14ac:dyDescent="0.25">
      <c r="I1051"/>
      <c r="J1051"/>
      <c r="K1051"/>
    </row>
    <row r="1052" spans="9:11" ht="15" x14ac:dyDescent="0.25">
      <c r="I1052"/>
      <c r="J1052"/>
      <c r="K1052"/>
    </row>
    <row r="1053" spans="9:11" ht="15" x14ac:dyDescent="0.25">
      <c r="I1053"/>
      <c r="J1053"/>
      <c r="K1053"/>
    </row>
    <row r="1054" spans="9:11" ht="15" x14ac:dyDescent="0.25">
      <c r="I1054"/>
      <c r="J1054"/>
      <c r="K1054"/>
    </row>
    <row r="1055" spans="9:11" ht="15" x14ac:dyDescent="0.25">
      <c r="I1055"/>
      <c r="J1055"/>
      <c r="K1055"/>
    </row>
    <row r="1056" spans="9:11" ht="15" x14ac:dyDescent="0.25">
      <c r="I1056"/>
      <c r="J1056"/>
      <c r="K1056"/>
    </row>
    <row r="1057" spans="9:11" ht="15" x14ac:dyDescent="0.25">
      <c r="I1057"/>
      <c r="J1057"/>
      <c r="K1057"/>
    </row>
    <row r="1058" spans="9:11" ht="15" x14ac:dyDescent="0.25">
      <c r="I1058"/>
      <c r="J1058"/>
      <c r="K1058"/>
    </row>
    <row r="1059" spans="9:11" ht="15" x14ac:dyDescent="0.25">
      <c r="I1059"/>
      <c r="J1059"/>
      <c r="K1059"/>
    </row>
    <row r="1060" spans="9:11" ht="15" x14ac:dyDescent="0.25">
      <c r="I1060"/>
      <c r="J1060"/>
      <c r="K1060"/>
    </row>
    <row r="1061" spans="9:11" ht="15" x14ac:dyDescent="0.25">
      <c r="I1061"/>
      <c r="J1061"/>
      <c r="K1061"/>
    </row>
    <row r="1062" spans="9:11" ht="15" x14ac:dyDescent="0.25">
      <c r="I1062"/>
      <c r="J1062"/>
      <c r="K1062"/>
    </row>
    <row r="1063" spans="9:11" ht="15" x14ac:dyDescent="0.25">
      <c r="I1063"/>
      <c r="J1063"/>
      <c r="K1063"/>
    </row>
    <row r="1064" spans="9:11" ht="15" x14ac:dyDescent="0.25">
      <c r="I1064"/>
      <c r="J1064"/>
      <c r="K1064"/>
    </row>
    <row r="1065" spans="9:11" ht="15" x14ac:dyDescent="0.25">
      <c r="I1065"/>
      <c r="J1065"/>
      <c r="K1065"/>
    </row>
    <row r="1066" spans="9:11" ht="15" x14ac:dyDescent="0.25">
      <c r="I1066"/>
      <c r="J1066"/>
      <c r="K1066"/>
    </row>
    <row r="1067" spans="9:11" ht="15" x14ac:dyDescent="0.25">
      <c r="I1067"/>
      <c r="J1067"/>
      <c r="K1067"/>
    </row>
    <row r="1068" spans="9:11" ht="15" x14ac:dyDescent="0.25">
      <c r="I1068"/>
      <c r="J1068"/>
      <c r="K1068"/>
    </row>
    <row r="1069" spans="9:11" ht="15" x14ac:dyDescent="0.25">
      <c r="I1069"/>
      <c r="J1069"/>
      <c r="K1069"/>
    </row>
    <row r="1070" spans="9:11" ht="15" x14ac:dyDescent="0.25">
      <c r="I1070"/>
      <c r="J1070"/>
      <c r="K1070"/>
    </row>
    <row r="1071" spans="9:11" ht="15" x14ac:dyDescent="0.25">
      <c r="I1071"/>
      <c r="J1071"/>
      <c r="K1071"/>
    </row>
    <row r="1072" spans="9:11" ht="15" x14ac:dyDescent="0.25">
      <c r="I1072"/>
      <c r="J1072"/>
      <c r="K1072"/>
    </row>
    <row r="1073" spans="9:11" ht="15" x14ac:dyDescent="0.25">
      <c r="I1073"/>
      <c r="J1073"/>
      <c r="K1073"/>
    </row>
    <row r="1074" spans="9:11" ht="15" x14ac:dyDescent="0.25">
      <c r="I1074"/>
      <c r="J1074"/>
      <c r="K1074"/>
    </row>
    <row r="1075" spans="9:11" ht="15" x14ac:dyDescent="0.25">
      <c r="I1075"/>
      <c r="J1075"/>
      <c r="K1075"/>
    </row>
    <row r="1076" spans="9:11" ht="15" x14ac:dyDescent="0.25">
      <c r="I1076"/>
      <c r="J1076"/>
      <c r="K1076"/>
    </row>
    <row r="1077" spans="9:11" ht="15" x14ac:dyDescent="0.25">
      <c r="I1077"/>
      <c r="J1077"/>
      <c r="K1077"/>
    </row>
    <row r="1078" spans="9:11" ht="15" x14ac:dyDescent="0.25">
      <c r="I1078"/>
      <c r="J1078"/>
      <c r="K1078"/>
    </row>
    <row r="1079" spans="9:11" ht="15" x14ac:dyDescent="0.25">
      <c r="I1079"/>
      <c r="J1079"/>
      <c r="K1079"/>
    </row>
    <row r="1080" spans="9:11" ht="15" x14ac:dyDescent="0.25">
      <c r="I1080"/>
      <c r="J1080"/>
      <c r="K1080"/>
    </row>
    <row r="1081" spans="9:11" ht="15" x14ac:dyDescent="0.25">
      <c r="I1081"/>
      <c r="J1081"/>
      <c r="K1081"/>
    </row>
    <row r="1082" spans="9:11" ht="15" x14ac:dyDescent="0.25">
      <c r="I1082"/>
      <c r="J1082"/>
      <c r="K1082"/>
    </row>
    <row r="1083" spans="9:11" ht="15" x14ac:dyDescent="0.25">
      <c r="I1083"/>
      <c r="J1083"/>
      <c r="K1083"/>
    </row>
    <row r="1084" spans="9:11" ht="15" x14ac:dyDescent="0.25">
      <c r="I1084"/>
      <c r="J1084"/>
      <c r="K1084"/>
    </row>
    <row r="1085" spans="9:11" ht="15" x14ac:dyDescent="0.25">
      <c r="I1085"/>
      <c r="J1085"/>
      <c r="K1085"/>
    </row>
    <row r="1086" spans="9:11" ht="15" x14ac:dyDescent="0.25">
      <c r="I1086"/>
      <c r="J1086"/>
      <c r="K1086"/>
    </row>
    <row r="1087" spans="9:11" ht="15" x14ac:dyDescent="0.25">
      <c r="I1087"/>
      <c r="J1087"/>
      <c r="K1087"/>
    </row>
    <row r="1088" spans="9:11" ht="15" x14ac:dyDescent="0.25">
      <c r="I1088"/>
      <c r="J1088"/>
      <c r="K1088"/>
    </row>
    <row r="1089" spans="9:11" ht="15" x14ac:dyDescent="0.25">
      <c r="I1089"/>
      <c r="J1089"/>
      <c r="K1089"/>
    </row>
    <row r="1090" spans="9:11" ht="15" x14ac:dyDescent="0.25">
      <c r="I1090"/>
      <c r="J1090"/>
      <c r="K1090"/>
    </row>
    <row r="1091" spans="9:11" ht="15" x14ac:dyDescent="0.25">
      <c r="I1091"/>
      <c r="J1091"/>
      <c r="K1091"/>
    </row>
    <row r="1092" spans="9:11" ht="15" x14ac:dyDescent="0.25">
      <c r="I1092"/>
      <c r="J1092"/>
      <c r="K1092"/>
    </row>
    <row r="1093" spans="9:11" ht="15" x14ac:dyDescent="0.25">
      <c r="I1093"/>
      <c r="J1093"/>
      <c r="K1093"/>
    </row>
    <row r="1094" spans="9:11" ht="15" x14ac:dyDescent="0.25">
      <c r="I1094"/>
      <c r="J1094"/>
      <c r="K1094"/>
    </row>
    <row r="1095" spans="9:11" ht="15" x14ac:dyDescent="0.25">
      <c r="I1095"/>
      <c r="J1095"/>
      <c r="K1095"/>
    </row>
    <row r="1096" spans="9:11" ht="15" x14ac:dyDescent="0.25">
      <c r="I1096"/>
      <c r="J1096"/>
      <c r="K1096"/>
    </row>
    <row r="1097" spans="9:11" ht="15" x14ac:dyDescent="0.25">
      <c r="I1097"/>
      <c r="J1097"/>
      <c r="K1097"/>
    </row>
    <row r="1098" spans="9:11" ht="15" x14ac:dyDescent="0.25">
      <c r="I1098"/>
      <c r="J1098"/>
      <c r="K1098"/>
    </row>
    <row r="1099" spans="9:11" ht="15" x14ac:dyDescent="0.25">
      <c r="I1099"/>
      <c r="J1099"/>
      <c r="K1099"/>
    </row>
    <row r="1100" spans="9:11" ht="15" x14ac:dyDescent="0.25">
      <c r="I1100"/>
      <c r="J1100"/>
      <c r="K1100"/>
    </row>
    <row r="1101" spans="9:11" ht="15" x14ac:dyDescent="0.25">
      <c r="I1101"/>
      <c r="J1101"/>
      <c r="K1101"/>
    </row>
    <row r="1102" spans="9:11" ht="15" x14ac:dyDescent="0.25">
      <c r="I1102"/>
      <c r="J1102"/>
      <c r="K1102"/>
    </row>
    <row r="1103" spans="9:11" ht="15" x14ac:dyDescent="0.25">
      <c r="I1103"/>
      <c r="J1103"/>
      <c r="K1103"/>
    </row>
    <row r="1104" spans="9:11" ht="15" x14ac:dyDescent="0.25">
      <c r="I1104"/>
      <c r="J1104"/>
      <c r="K1104"/>
    </row>
    <row r="1105" spans="9:11" ht="15" x14ac:dyDescent="0.25">
      <c r="I1105"/>
      <c r="J1105"/>
      <c r="K1105"/>
    </row>
    <row r="1106" spans="9:11" ht="15" x14ac:dyDescent="0.25">
      <c r="I1106"/>
      <c r="J1106"/>
      <c r="K1106"/>
    </row>
    <row r="1107" spans="9:11" ht="15" x14ac:dyDescent="0.25">
      <c r="I1107"/>
      <c r="J1107"/>
      <c r="K1107"/>
    </row>
    <row r="1108" spans="9:11" ht="15" x14ac:dyDescent="0.25">
      <c r="I1108"/>
      <c r="J1108"/>
      <c r="K1108"/>
    </row>
    <row r="1109" spans="9:11" ht="15" x14ac:dyDescent="0.25">
      <c r="I1109"/>
      <c r="J1109"/>
      <c r="K1109"/>
    </row>
    <row r="1110" spans="9:11" ht="15" x14ac:dyDescent="0.25">
      <c r="I1110"/>
      <c r="J1110"/>
      <c r="K1110"/>
    </row>
    <row r="1111" spans="9:11" ht="15" x14ac:dyDescent="0.25">
      <c r="I1111"/>
      <c r="J1111"/>
      <c r="K1111"/>
    </row>
    <row r="1112" spans="9:11" ht="15" x14ac:dyDescent="0.25">
      <c r="I1112"/>
      <c r="J1112"/>
      <c r="K1112"/>
    </row>
    <row r="1113" spans="9:11" ht="15" x14ac:dyDescent="0.25">
      <c r="I1113"/>
      <c r="J1113"/>
      <c r="K1113"/>
    </row>
    <row r="1114" spans="9:11" ht="15" x14ac:dyDescent="0.25">
      <c r="I1114"/>
      <c r="J1114"/>
      <c r="K1114"/>
    </row>
    <row r="1115" spans="9:11" ht="15" x14ac:dyDescent="0.25">
      <c r="I1115"/>
      <c r="J1115"/>
      <c r="K1115"/>
    </row>
    <row r="1116" spans="9:11" ht="15" x14ac:dyDescent="0.25">
      <c r="I1116"/>
      <c r="J1116"/>
      <c r="K1116"/>
    </row>
    <row r="1117" spans="9:11" ht="15" x14ac:dyDescent="0.25">
      <c r="I1117"/>
      <c r="J1117"/>
      <c r="K1117"/>
    </row>
    <row r="1118" spans="9:11" ht="15" x14ac:dyDescent="0.25">
      <c r="I1118"/>
      <c r="J1118"/>
      <c r="K1118"/>
    </row>
    <row r="1119" spans="9:11" ht="15" x14ac:dyDescent="0.25">
      <c r="I1119"/>
      <c r="J1119"/>
      <c r="K1119"/>
    </row>
    <row r="1120" spans="9:11" ht="15" x14ac:dyDescent="0.25">
      <c r="I1120"/>
      <c r="J1120"/>
      <c r="K1120"/>
    </row>
    <row r="1121" spans="9:11" ht="15" x14ac:dyDescent="0.25">
      <c r="I1121"/>
      <c r="J1121"/>
      <c r="K1121"/>
    </row>
    <row r="1122" spans="9:11" ht="15" x14ac:dyDescent="0.25">
      <c r="I1122"/>
      <c r="J1122"/>
      <c r="K1122"/>
    </row>
    <row r="1123" spans="9:11" ht="15" x14ac:dyDescent="0.25">
      <c r="I1123"/>
      <c r="J1123"/>
      <c r="K1123"/>
    </row>
    <row r="1124" spans="9:11" ht="15" x14ac:dyDescent="0.25">
      <c r="I1124"/>
      <c r="J1124"/>
      <c r="K1124"/>
    </row>
    <row r="1125" spans="9:11" ht="15" x14ac:dyDescent="0.25">
      <c r="I1125"/>
      <c r="K1125"/>
    </row>
    <row r="1126" spans="9:11" ht="15" x14ac:dyDescent="0.25">
      <c r="I1126"/>
      <c r="K1126"/>
    </row>
    <row r="1127" spans="9:11" ht="15" x14ac:dyDescent="0.25">
      <c r="I1127"/>
      <c r="K1127"/>
    </row>
    <row r="1128" spans="9:11" ht="15" x14ac:dyDescent="0.25">
      <c r="I1128"/>
      <c r="K1128"/>
    </row>
    <row r="1129" spans="9:11" ht="15" x14ac:dyDescent="0.25">
      <c r="I1129"/>
      <c r="K1129"/>
    </row>
    <row r="1130" spans="9:11" ht="15" x14ac:dyDescent="0.25">
      <c r="I1130"/>
      <c r="K1130"/>
    </row>
    <row r="1131" spans="9:11" ht="15" x14ac:dyDescent="0.25">
      <c r="I1131"/>
      <c r="K1131"/>
    </row>
    <row r="1132" spans="9:11" ht="15" x14ac:dyDescent="0.25">
      <c r="I1132"/>
      <c r="K1132"/>
    </row>
    <row r="1133" spans="9:11" ht="15" x14ac:dyDescent="0.25">
      <c r="I1133"/>
      <c r="K1133"/>
    </row>
    <row r="1134" spans="9:11" ht="15" x14ac:dyDescent="0.25">
      <c r="I1134"/>
      <c r="K1134"/>
    </row>
    <row r="1135" spans="9:11" ht="15" x14ac:dyDescent="0.25">
      <c r="I1135"/>
      <c r="K1135"/>
    </row>
    <row r="1136" spans="9:11" ht="15" x14ac:dyDescent="0.25">
      <c r="I1136"/>
      <c r="K1136"/>
    </row>
    <row r="1137" spans="9:11" ht="15" x14ac:dyDescent="0.25">
      <c r="I1137"/>
      <c r="K1137"/>
    </row>
    <row r="1138" spans="9:11" ht="15" x14ac:dyDescent="0.25">
      <c r="I1138"/>
      <c r="K1138"/>
    </row>
    <row r="1139" spans="9:11" ht="15" x14ac:dyDescent="0.25">
      <c r="I1139"/>
      <c r="K1139"/>
    </row>
    <row r="1140" spans="9:11" ht="15" x14ac:dyDescent="0.25">
      <c r="I1140"/>
      <c r="K1140"/>
    </row>
    <row r="1141" spans="9:11" ht="15" x14ac:dyDescent="0.25">
      <c r="I1141"/>
      <c r="K1141"/>
    </row>
    <row r="1142" spans="9:11" ht="15" x14ac:dyDescent="0.25">
      <c r="I1142"/>
      <c r="K1142"/>
    </row>
    <row r="1143" spans="9:11" ht="15" x14ac:dyDescent="0.25">
      <c r="I1143"/>
      <c r="K1143"/>
    </row>
    <row r="1144" spans="9:11" ht="15" x14ac:dyDescent="0.25">
      <c r="I1144"/>
      <c r="K1144"/>
    </row>
    <row r="1145" spans="9:11" ht="15" x14ac:dyDescent="0.25">
      <c r="I1145"/>
      <c r="K1145"/>
    </row>
    <row r="1146" spans="9:11" ht="15" x14ac:dyDescent="0.25">
      <c r="I1146"/>
      <c r="K1146"/>
    </row>
    <row r="1147" spans="9:11" ht="15" x14ac:dyDescent="0.25">
      <c r="I1147"/>
      <c r="K1147"/>
    </row>
    <row r="1148" spans="9:11" ht="15" x14ac:dyDescent="0.25">
      <c r="I1148"/>
      <c r="K1148"/>
    </row>
    <row r="1149" spans="9:11" ht="15" x14ac:dyDescent="0.25">
      <c r="I1149"/>
      <c r="K1149"/>
    </row>
    <row r="1150" spans="9:11" ht="15" x14ac:dyDescent="0.25">
      <c r="I1150"/>
      <c r="K1150"/>
    </row>
    <row r="1151" spans="9:11" ht="15" x14ac:dyDescent="0.25">
      <c r="I1151"/>
      <c r="K1151"/>
    </row>
    <row r="1152" spans="9:11" ht="15" x14ac:dyDescent="0.25">
      <c r="I1152"/>
      <c r="K1152"/>
    </row>
    <row r="1153" spans="9:11" ht="15" x14ac:dyDescent="0.25">
      <c r="I1153"/>
      <c r="K1153"/>
    </row>
    <row r="1154" spans="9:11" ht="15" x14ac:dyDescent="0.25">
      <c r="I1154"/>
      <c r="K1154"/>
    </row>
    <row r="1155" spans="9:11" ht="15" x14ac:dyDescent="0.25">
      <c r="I1155"/>
      <c r="K1155"/>
    </row>
    <row r="1156" spans="9:11" ht="15" x14ac:dyDescent="0.25">
      <c r="I1156"/>
      <c r="K1156"/>
    </row>
    <row r="1157" spans="9:11" ht="15" x14ac:dyDescent="0.25">
      <c r="I1157"/>
      <c r="K1157"/>
    </row>
    <row r="1158" spans="9:11" ht="15" x14ac:dyDescent="0.25">
      <c r="I1158"/>
      <c r="K1158"/>
    </row>
    <row r="1159" spans="9:11" ht="15" x14ac:dyDescent="0.25">
      <c r="I1159"/>
      <c r="K1159"/>
    </row>
    <row r="1160" spans="9:11" ht="15" x14ac:dyDescent="0.25">
      <c r="I1160"/>
      <c r="K1160"/>
    </row>
    <row r="1161" spans="9:11" ht="15" x14ac:dyDescent="0.25">
      <c r="I1161"/>
      <c r="K1161"/>
    </row>
    <row r="1162" spans="9:11" ht="15" x14ac:dyDescent="0.25">
      <c r="I1162"/>
      <c r="K1162"/>
    </row>
    <row r="1163" spans="9:11" ht="15" x14ac:dyDescent="0.25">
      <c r="I1163"/>
      <c r="K1163"/>
    </row>
    <row r="1164" spans="9:11" ht="15" x14ac:dyDescent="0.25">
      <c r="I1164"/>
      <c r="K1164"/>
    </row>
    <row r="1165" spans="9:11" ht="15" x14ac:dyDescent="0.25">
      <c r="I1165"/>
      <c r="K1165"/>
    </row>
    <row r="1166" spans="9:11" ht="15" x14ac:dyDescent="0.25">
      <c r="I1166"/>
      <c r="K1166"/>
    </row>
    <row r="1167" spans="9:11" ht="15" x14ac:dyDescent="0.25">
      <c r="I1167"/>
      <c r="K1167"/>
    </row>
    <row r="1168" spans="9:11" ht="15" x14ac:dyDescent="0.25">
      <c r="I1168"/>
      <c r="K1168"/>
    </row>
    <row r="1169" spans="9:11" ht="15" x14ac:dyDescent="0.25">
      <c r="I1169"/>
      <c r="K1169"/>
    </row>
    <row r="1170" spans="9:11" ht="15" x14ac:dyDescent="0.25">
      <c r="I1170"/>
      <c r="K1170"/>
    </row>
    <row r="1171" spans="9:11" ht="15" x14ac:dyDescent="0.25">
      <c r="I1171"/>
      <c r="K1171"/>
    </row>
    <row r="1172" spans="9:11" ht="15" x14ac:dyDescent="0.25">
      <c r="I1172"/>
      <c r="K1172"/>
    </row>
    <row r="1173" spans="9:11" ht="15" x14ac:dyDescent="0.25">
      <c r="I1173"/>
      <c r="K1173"/>
    </row>
    <row r="1174" spans="9:11" ht="15" x14ac:dyDescent="0.25">
      <c r="I1174"/>
      <c r="K1174"/>
    </row>
    <row r="1175" spans="9:11" ht="15" x14ac:dyDescent="0.25">
      <c r="I1175"/>
      <c r="K1175"/>
    </row>
    <row r="1176" spans="9:11" ht="15" x14ac:dyDescent="0.25">
      <c r="I1176"/>
      <c r="K1176"/>
    </row>
    <row r="1177" spans="9:11" ht="15" x14ac:dyDescent="0.25">
      <c r="I1177"/>
      <c r="K1177"/>
    </row>
    <row r="1178" spans="9:11" ht="15" x14ac:dyDescent="0.25">
      <c r="I1178"/>
      <c r="K1178"/>
    </row>
    <row r="1179" spans="9:11" ht="15" x14ac:dyDescent="0.25">
      <c r="I1179"/>
      <c r="K1179"/>
    </row>
    <row r="1180" spans="9:11" ht="15" x14ac:dyDescent="0.25">
      <c r="I1180"/>
      <c r="K1180"/>
    </row>
    <row r="1181" spans="9:11" ht="15" x14ac:dyDescent="0.25">
      <c r="I1181"/>
      <c r="K1181"/>
    </row>
    <row r="1182" spans="9:11" ht="15" x14ac:dyDescent="0.25">
      <c r="I1182"/>
      <c r="K1182"/>
    </row>
    <row r="1183" spans="9:11" ht="15" x14ac:dyDescent="0.25">
      <c r="I1183"/>
      <c r="K1183"/>
    </row>
    <row r="1184" spans="9:11" ht="15" x14ac:dyDescent="0.25">
      <c r="I1184"/>
      <c r="K1184"/>
    </row>
    <row r="1185" spans="9:11" ht="15" x14ac:dyDescent="0.25">
      <c r="I1185"/>
      <c r="K1185"/>
    </row>
    <row r="1186" spans="9:11" ht="15" x14ac:dyDescent="0.25">
      <c r="I1186"/>
      <c r="K1186"/>
    </row>
    <row r="1187" spans="9:11" ht="15" x14ac:dyDescent="0.25">
      <c r="I1187"/>
      <c r="K1187"/>
    </row>
    <row r="1188" spans="9:11" ht="15" x14ac:dyDescent="0.25">
      <c r="I1188"/>
      <c r="K1188"/>
    </row>
    <row r="1189" spans="9:11" ht="15" x14ac:dyDescent="0.25">
      <c r="I1189"/>
      <c r="K1189"/>
    </row>
    <row r="1190" spans="9:11" ht="15" x14ac:dyDescent="0.25">
      <c r="I1190"/>
      <c r="K1190"/>
    </row>
    <row r="1191" spans="9:11" ht="15" x14ac:dyDescent="0.25">
      <c r="I1191"/>
      <c r="K1191"/>
    </row>
    <row r="1192" spans="9:11" ht="15" x14ac:dyDescent="0.25">
      <c r="I1192"/>
      <c r="K1192"/>
    </row>
    <row r="1193" spans="9:11" ht="15" x14ac:dyDescent="0.25">
      <c r="I1193"/>
      <c r="K1193"/>
    </row>
    <row r="1194" spans="9:11" ht="15" x14ac:dyDescent="0.25">
      <c r="I1194"/>
      <c r="K1194"/>
    </row>
    <row r="1195" spans="9:11" ht="15" x14ac:dyDescent="0.25">
      <c r="I1195"/>
      <c r="K1195"/>
    </row>
    <row r="1196" spans="9:11" ht="15" x14ac:dyDescent="0.25">
      <c r="I1196"/>
      <c r="K1196"/>
    </row>
    <row r="1197" spans="9:11" ht="15" x14ac:dyDescent="0.25">
      <c r="I1197"/>
      <c r="K1197"/>
    </row>
    <row r="1198" spans="9:11" ht="15" x14ac:dyDescent="0.25">
      <c r="I1198"/>
      <c r="K1198"/>
    </row>
    <row r="1199" spans="9:11" ht="15" x14ac:dyDescent="0.25">
      <c r="I1199"/>
      <c r="K1199"/>
    </row>
    <row r="1200" spans="9:11" ht="15" x14ac:dyDescent="0.25">
      <c r="I1200"/>
      <c r="K1200"/>
    </row>
    <row r="1201" spans="9:11" ht="15" x14ac:dyDescent="0.25">
      <c r="I1201"/>
      <c r="K1201"/>
    </row>
    <row r="1202" spans="9:11" ht="15" x14ac:dyDescent="0.25">
      <c r="I1202"/>
      <c r="K1202"/>
    </row>
    <row r="1203" spans="9:11" ht="15" x14ac:dyDescent="0.25">
      <c r="I1203"/>
      <c r="K1203"/>
    </row>
    <row r="1204" spans="9:11" ht="15" x14ac:dyDescent="0.25">
      <c r="I1204"/>
      <c r="K1204"/>
    </row>
    <row r="1205" spans="9:11" ht="15" x14ac:dyDescent="0.25">
      <c r="I1205"/>
      <c r="K1205"/>
    </row>
    <row r="1206" spans="9:11" ht="15" x14ac:dyDescent="0.25">
      <c r="I1206"/>
      <c r="K1206"/>
    </row>
    <row r="1207" spans="9:11" ht="15" x14ac:dyDescent="0.25">
      <c r="I1207"/>
      <c r="K1207"/>
    </row>
    <row r="1208" spans="9:11" ht="15" x14ac:dyDescent="0.25">
      <c r="I1208"/>
      <c r="K1208"/>
    </row>
    <row r="1209" spans="9:11" ht="15" x14ac:dyDescent="0.25">
      <c r="I1209"/>
      <c r="K1209"/>
    </row>
    <row r="1210" spans="9:11" ht="15" x14ac:dyDescent="0.25">
      <c r="I1210"/>
      <c r="K1210"/>
    </row>
    <row r="1211" spans="9:11" ht="15" x14ac:dyDescent="0.25">
      <c r="I1211"/>
      <c r="K1211"/>
    </row>
    <row r="1212" spans="9:11" ht="15" x14ac:dyDescent="0.25">
      <c r="I1212"/>
      <c r="K1212"/>
    </row>
    <row r="1213" spans="9:11" ht="15" x14ac:dyDescent="0.25">
      <c r="I1213"/>
      <c r="K1213"/>
    </row>
    <row r="1214" spans="9:11" ht="15" x14ac:dyDescent="0.25">
      <c r="I1214"/>
      <c r="K1214"/>
    </row>
    <row r="1215" spans="9:11" ht="15" x14ac:dyDescent="0.25">
      <c r="I1215"/>
      <c r="K1215"/>
    </row>
    <row r="1216" spans="9:11" ht="15" x14ac:dyDescent="0.25">
      <c r="I1216"/>
      <c r="K1216"/>
    </row>
    <row r="1217" spans="9:11" ht="15" x14ac:dyDescent="0.25">
      <c r="I1217"/>
      <c r="K1217"/>
    </row>
    <row r="1218" spans="9:11" ht="15" x14ac:dyDescent="0.25">
      <c r="I1218"/>
      <c r="K1218"/>
    </row>
    <row r="1219" spans="9:11" ht="15" x14ac:dyDescent="0.25">
      <c r="I1219"/>
      <c r="K1219"/>
    </row>
    <row r="1220" spans="9:11" ht="15" x14ac:dyDescent="0.25">
      <c r="I1220"/>
      <c r="K1220"/>
    </row>
    <row r="1221" spans="9:11" ht="15" x14ac:dyDescent="0.25">
      <c r="I1221"/>
      <c r="K1221"/>
    </row>
    <row r="1222" spans="9:11" ht="15" x14ac:dyDescent="0.25">
      <c r="I1222"/>
      <c r="K1222"/>
    </row>
    <row r="1223" spans="9:11" ht="15" x14ac:dyDescent="0.25">
      <c r="I1223"/>
      <c r="K1223"/>
    </row>
    <row r="1224" spans="9:11" ht="15" x14ac:dyDescent="0.25">
      <c r="I1224"/>
      <c r="K1224"/>
    </row>
    <row r="1225" spans="9:11" ht="15" x14ac:dyDescent="0.25">
      <c r="I1225"/>
      <c r="K1225"/>
    </row>
    <row r="1226" spans="9:11" ht="15" x14ac:dyDescent="0.25">
      <c r="I1226"/>
      <c r="K1226"/>
    </row>
    <row r="1227" spans="9:11" ht="15" x14ac:dyDescent="0.25">
      <c r="I1227"/>
      <c r="K1227"/>
    </row>
    <row r="1228" spans="9:11" ht="15" x14ac:dyDescent="0.25">
      <c r="I1228"/>
      <c r="K1228"/>
    </row>
    <row r="1229" spans="9:11" ht="15" x14ac:dyDescent="0.25">
      <c r="I1229"/>
      <c r="K1229"/>
    </row>
    <row r="1230" spans="9:11" ht="15" x14ac:dyDescent="0.25">
      <c r="I1230"/>
      <c r="K1230"/>
    </row>
    <row r="1231" spans="9:11" ht="15" x14ac:dyDescent="0.25">
      <c r="I1231"/>
      <c r="K1231"/>
    </row>
    <row r="1232" spans="9:11" ht="15" x14ac:dyDescent="0.25">
      <c r="I1232"/>
      <c r="K1232"/>
    </row>
    <row r="1233" spans="9:11" ht="15" x14ac:dyDescent="0.25">
      <c r="I1233"/>
      <c r="K1233"/>
    </row>
    <row r="1234" spans="9:11" ht="15" x14ac:dyDescent="0.25">
      <c r="I1234"/>
      <c r="K1234"/>
    </row>
    <row r="1235" spans="9:11" ht="15" x14ac:dyDescent="0.25">
      <c r="I1235"/>
      <c r="K1235"/>
    </row>
    <row r="1236" spans="9:11" ht="15" x14ac:dyDescent="0.25">
      <c r="I1236"/>
      <c r="K1236"/>
    </row>
    <row r="1237" spans="9:11" ht="15" x14ac:dyDescent="0.25">
      <c r="I1237"/>
      <c r="K1237"/>
    </row>
    <row r="1238" spans="9:11" ht="15" x14ac:dyDescent="0.25">
      <c r="I1238"/>
      <c r="K1238"/>
    </row>
    <row r="1239" spans="9:11" ht="15" x14ac:dyDescent="0.25">
      <c r="I1239"/>
      <c r="K1239"/>
    </row>
    <row r="1240" spans="9:11" ht="15" x14ac:dyDescent="0.25">
      <c r="I1240"/>
      <c r="K1240"/>
    </row>
    <row r="1241" spans="9:11" ht="15" x14ac:dyDescent="0.25">
      <c r="I1241"/>
      <c r="K1241"/>
    </row>
    <row r="1242" spans="9:11" ht="15" x14ac:dyDescent="0.25">
      <c r="I1242"/>
      <c r="K1242"/>
    </row>
    <row r="1243" spans="9:11" ht="15" x14ac:dyDescent="0.25">
      <c r="I1243"/>
      <c r="K1243"/>
    </row>
    <row r="1244" spans="9:11" ht="15" x14ac:dyDescent="0.25">
      <c r="I1244"/>
      <c r="K1244"/>
    </row>
    <row r="1245" spans="9:11" ht="15" x14ac:dyDescent="0.25">
      <c r="I1245"/>
      <c r="K1245"/>
    </row>
    <row r="1246" spans="9:11" ht="15" x14ac:dyDescent="0.25">
      <c r="I1246"/>
      <c r="K1246"/>
    </row>
    <row r="1247" spans="9:11" ht="15" x14ac:dyDescent="0.25">
      <c r="I1247"/>
      <c r="K1247"/>
    </row>
    <row r="1248" spans="9:11" ht="15" x14ac:dyDescent="0.25">
      <c r="I1248"/>
      <c r="K1248"/>
    </row>
    <row r="1249" spans="9:11" ht="15" x14ac:dyDescent="0.25">
      <c r="I1249"/>
      <c r="K1249"/>
    </row>
    <row r="1250" spans="9:11" ht="15" x14ac:dyDescent="0.25">
      <c r="I1250"/>
      <c r="K1250"/>
    </row>
    <row r="1251" spans="9:11" ht="15" x14ac:dyDescent="0.25">
      <c r="I1251"/>
      <c r="K1251"/>
    </row>
    <row r="1252" spans="9:11" ht="15" x14ac:dyDescent="0.25">
      <c r="I1252"/>
      <c r="K1252"/>
    </row>
    <row r="1253" spans="9:11" ht="15" x14ac:dyDescent="0.25">
      <c r="I1253"/>
      <c r="K1253"/>
    </row>
    <row r="1254" spans="9:11" ht="15" x14ac:dyDescent="0.25">
      <c r="I1254"/>
      <c r="K1254"/>
    </row>
    <row r="1255" spans="9:11" ht="15" x14ac:dyDescent="0.25">
      <c r="I1255"/>
      <c r="K1255"/>
    </row>
    <row r="1256" spans="9:11" ht="15" x14ac:dyDescent="0.25">
      <c r="I1256"/>
      <c r="K1256"/>
    </row>
    <row r="1257" spans="9:11" ht="15" x14ac:dyDescent="0.25">
      <c r="I1257"/>
      <c r="K1257"/>
    </row>
    <row r="1258" spans="9:11" ht="15" x14ac:dyDescent="0.25">
      <c r="I1258"/>
      <c r="K1258"/>
    </row>
    <row r="1259" spans="9:11" ht="15" x14ac:dyDescent="0.25">
      <c r="I1259"/>
      <c r="K1259"/>
    </row>
    <row r="1260" spans="9:11" ht="15" x14ac:dyDescent="0.25">
      <c r="I1260"/>
      <c r="K1260"/>
    </row>
    <row r="1261" spans="9:11" ht="15" x14ac:dyDescent="0.25">
      <c r="I1261"/>
      <c r="K1261"/>
    </row>
    <row r="1262" spans="9:11" ht="15" x14ac:dyDescent="0.25">
      <c r="I1262"/>
      <c r="K1262"/>
    </row>
    <row r="1263" spans="9:11" ht="15" x14ac:dyDescent="0.25">
      <c r="I1263"/>
      <c r="K1263"/>
    </row>
    <row r="1264" spans="9:11" ht="15" x14ac:dyDescent="0.25">
      <c r="I1264"/>
      <c r="K1264"/>
    </row>
    <row r="1265" spans="9:11" ht="15" x14ac:dyDescent="0.25">
      <c r="I1265"/>
      <c r="K1265"/>
    </row>
    <row r="1266" spans="9:11" ht="15" x14ac:dyDescent="0.25">
      <c r="I1266"/>
      <c r="K1266"/>
    </row>
    <row r="1267" spans="9:11" ht="15" x14ac:dyDescent="0.25">
      <c r="I1267"/>
      <c r="K1267"/>
    </row>
    <row r="1268" spans="9:11" ht="15" x14ac:dyDescent="0.25">
      <c r="I1268"/>
      <c r="K1268"/>
    </row>
    <row r="1269" spans="9:11" ht="15" x14ac:dyDescent="0.25">
      <c r="I1269"/>
      <c r="K1269"/>
    </row>
    <row r="1270" spans="9:11" ht="15" x14ac:dyDescent="0.25">
      <c r="I1270"/>
      <c r="K1270"/>
    </row>
    <row r="1271" spans="9:11" ht="15" x14ac:dyDescent="0.25">
      <c r="I1271"/>
      <c r="K1271"/>
    </row>
    <row r="1272" spans="9:11" ht="15" x14ac:dyDescent="0.25">
      <c r="I1272"/>
      <c r="K1272"/>
    </row>
    <row r="1273" spans="9:11" ht="15" x14ac:dyDescent="0.25">
      <c r="I1273"/>
      <c r="K1273"/>
    </row>
    <row r="1274" spans="9:11" ht="15" x14ac:dyDescent="0.25">
      <c r="I1274"/>
      <c r="K1274"/>
    </row>
    <row r="1275" spans="9:11" ht="15" x14ac:dyDescent="0.25">
      <c r="I1275"/>
      <c r="K1275"/>
    </row>
    <row r="1276" spans="9:11" ht="15" x14ac:dyDescent="0.25">
      <c r="I1276"/>
      <c r="K1276"/>
    </row>
    <row r="1277" spans="9:11" ht="15" x14ac:dyDescent="0.25">
      <c r="I1277"/>
      <c r="K1277"/>
    </row>
    <row r="1278" spans="9:11" ht="15" x14ac:dyDescent="0.25">
      <c r="I1278"/>
      <c r="K1278"/>
    </row>
    <row r="1279" spans="9:11" ht="15" x14ac:dyDescent="0.25">
      <c r="I1279"/>
      <c r="K1279"/>
    </row>
    <row r="1280" spans="9:11" ht="15" x14ac:dyDescent="0.25">
      <c r="I1280"/>
      <c r="K1280"/>
    </row>
    <row r="1281" spans="9:11" ht="15" x14ac:dyDescent="0.25">
      <c r="I1281"/>
      <c r="K1281"/>
    </row>
    <row r="1282" spans="9:11" ht="15" x14ac:dyDescent="0.25">
      <c r="I1282"/>
      <c r="K1282"/>
    </row>
    <row r="1283" spans="9:11" ht="15" x14ac:dyDescent="0.25">
      <c r="I1283"/>
      <c r="K1283"/>
    </row>
    <row r="1284" spans="9:11" ht="15" x14ac:dyDescent="0.25">
      <c r="I1284"/>
      <c r="K1284"/>
    </row>
    <row r="1285" spans="9:11" ht="15" x14ac:dyDescent="0.25">
      <c r="I1285"/>
      <c r="K1285"/>
    </row>
    <row r="1286" spans="9:11" ht="15" x14ac:dyDescent="0.25">
      <c r="I1286"/>
      <c r="K1286"/>
    </row>
    <row r="1287" spans="9:11" ht="15" x14ac:dyDescent="0.25">
      <c r="I1287"/>
      <c r="K1287"/>
    </row>
    <row r="1288" spans="9:11" ht="15" x14ac:dyDescent="0.25">
      <c r="I1288"/>
      <c r="K1288"/>
    </row>
    <row r="1289" spans="9:11" ht="15" x14ac:dyDescent="0.25">
      <c r="I1289"/>
      <c r="K1289"/>
    </row>
    <row r="1290" spans="9:11" ht="15" x14ac:dyDescent="0.25">
      <c r="I1290"/>
      <c r="K1290"/>
    </row>
    <row r="1291" spans="9:11" ht="15" x14ac:dyDescent="0.25">
      <c r="I1291"/>
      <c r="K1291"/>
    </row>
    <row r="1292" spans="9:11" ht="15" x14ac:dyDescent="0.25">
      <c r="I1292"/>
      <c r="K1292"/>
    </row>
    <row r="1293" spans="9:11" ht="15" x14ac:dyDescent="0.25">
      <c r="I1293"/>
      <c r="K1293"/>
    </row>
    <row r="1294" spans="9:11" ht="15" x14ac:dyDescent="0.25">
      <c r="I1294"/>
      <c r="K1294"/>
    </row>
    <row r="1295" spans="9:11" ht="15" x14ac:dyDescent="0.25">
      <c r="I1295"/>
      <c r="K1295"/>
    </row>
    <row r="1296" spans="9:11" ht="15" x14ac:dyDescent="0.25">
      <c r="I1296"/>
      <c r="K1296"/>
    </row>
    <row r="1297" spans="9:11" ht="15" x14ac:dyDescent="0.25">
      <c r="I1297"/>
      <c r="K1297"/>
    </row>
    <row r="1298" spans="9:11" ht="15" x14ac:dyDescent="0.25">
      <c r="I1298"/>
      <c r="K1298"/>
    </row>
    <row r="1299" spans="9:11" ht="15" x14ac:dyDescent="0.25">
      <c r="I1299"/>
      <c r="K1299"/>
    </row>
    <row r="1300" spans="9:11" ht="15" x14ac:dyDescent="0.25">
      <c r="I1300"/>
      <c r="K1300"/>
    </row>
    <row r="1301" spans="9:11" ht="15" x14ac:dyDescent="0.25">
      <c r="I1301"/>
      <c r="K1301"/>
    </row>
    <row r="1302" spans="9:11" ht="15" x14ac:dyDescent="0.25">
      <c r="I1302"/>
      <c r="K1302"/>
    </row>
    <row r="1303" spans="9:11" ht="15" x14ac:dyDescent="0.25">
      <c r="I1303"/>
      <c r="K1303"/>
    </row>
    <row r="1304" spans="9:11" ht="15" x14ac:dyDescent="0.25">
      <c r="I1304"/>
      <c r="K1304"/>
    </row>
    <row r="1305" spans="9:11" ht="15" x14ac:dyDescent="0.25">
      <c r="I1305"/>
      <c r="K1305"/>
    </row>
    <row r="1306" spans="9:11" ht="15" x14ac:dyDescent="0.25">
      <c r="I1306"/>
      <c r="K1306"/>
    </row>
    <row r="1307" spans="9:11" ht="15" x14ac:dyDescent="0.25">
      <c r="I1307"/>
      <c r="K1307"/>
    </row>
    <row r="1308" spans="9:11" ht="15" x14ac:dyDescent="0.25">
      <c r="I1308"/>
      <c r="K1308"/>
    </row>
    <row r="1309" spans="9:11" ht="15" x14ac:dyDescent="0.25">
      <c r="I1309"/>
      <c r="K1309"/>
    </row>
    <row r="1310" spans="9:11" ht="15" x14ac:dyDescent="0.25">
      <c r="I1310"/>
      <c r="K1310"/>
    </row>
    <row r="1311" spans="9:11" ht="15" x14ac:dyDescent="0.25">
      <c r="I1311"/>
      <c r="K1311"/>
    </row>
    <row r="1312" spans="9:11" ht="15" x14ac:dyDescent="0.25">
      <c r="I1312"/>
      <c r="K1312"/>
    </row>
    <row r="1313" spans="9:11" ht="15" x14ac:dyDescent="0.25">
      <c r="I1313"/>
      <c r="K1313"/>
    </row>
    <row r="1314" spans="9:11" ht="15" x14ac:dyDescent="0.25">
      <c r="I1314"/>
      <c r="K1314"/>
    </row>
    <row r="1315" spans="9:11" ht="15" x14ac:dyDescent="0.25">
      <c r="I1315"/>
      <c r="K1315"/>
    </row>
    <row r="1316" spans="9:11" ht="15" x14ac:dyDescent="0.25">
      <c r="I1316"/>
      <c r="K1316"/>
    </row>
    <row r="1317" spans="9:11" ht="15" x14ac:dyDescent="0.25">
      <c r="I1317"/>
      <c r="K1317"/>
    </row>
    <row r="1318" spans="9:11" ht="15" x14ac:dyDescent="0.25">
      <c r="I1318"/>
      <c r="K1318"/>
    </row>
    <row r="1319" spans="9:11" ht="15" x14ac:dyDescent="0.25">
      <c r="I1319"/>
      <c r="K1319"/>
    </row>
    <row r="1320" spans="9:11" ht="15" x14ac:dyDescent="0.25">
      <c r="I1320"/>
      <c r="K1320"/>
    </row>
    <row r="1321" spans="9:11" ht="15" x14ac:dyDescent="0.25">
      <c r="I1321"/>
      <c r="K1321"/>
    </row>
    <row r="1322" spans="9:11" ht="15" x14ac:dyDescent="0.25">
      <c r="I1322"/>
      <c r="K1322"/>
    </row>
    <row r="1323" spans="9:11" ht="15" x14ac:dyDescent="0.25">
      <c r="I1323"/>
      <c r="K1323"/>
    </row>
    <row r="1324" spans="9:11" ht="15" x14ac:dyDescent="0.25">
      <c r="I1324"/>
      <c r="K1324"/>
    </row>
    <row r="1325" spans="9:11" ht="15" x14ac:dyDescent="0.25">
      <c r="I1325"/>
      <c r="K1325"/>
    </row>
    <row r="1326" spans="9:11" ht="15" x14ac:dyDescent="0.25">
      <c r="I1326"/>
      <c r="K1326"/>
    </row>
    <row r="1327" spans="9:11" ht="15" x14ac:dyDescent="0.25">
      <c r="I1327"/>
      <c r="K1327"/>
    </row>
    <row r="1328" spans="9:11" ht="15" x14ac:dyDescent="0.25">
      <c r="I1328"/>
      <c r="K1328"/>
    </row>
    <row r="1329" spans="9:11" ht="15" x14ac:dyDescent="0.25">
      <c r="I1329"/>
      <c r="K1329"/>
    </row>
    <row r="1330" spans="9:11" ht="15" x14ac:dyDescent="0.25">
      <c r="I1330"/>
      <c r="K1330"/>
    </row>
    <row r="1331" spans="9:11" ht="15" x14ac:dyDescent="0.25">
      <c r="I1331"/>
      <c r="K1331"/>
    </row>
    <row r="1332" spans="9:11" ht="15" x14ac:dyDescent="0.25">
      <c r="I1332"/>
      <c r="K1332"/>
    </row>
    <row r="1333" spans="9:11" ht="15" x14ac:dyDescent="0.25">
      <c r="I1333"/>
      <c r="K1333"/>
    </row>
    <row r="1334" spans="9:11" ht="15" x14ac:dyDescent="0.25">
      <c r="I1334"/>
      <c r="K1334"/>
    </row>
    <row r="1335" spans="9:11" ht="15" x14ac:dyDescent="0.25">
      <c r="I1335"/>
      <c r="K1335"/>
    </row>
    <row r="1336" spans="9:11" ht="15" x14ac:dyDescent="0.25">
      <c r="I1336"/>
      <c r="K1336"/>
    </row>
    <row r="1337" spans="9:11" ht="15" x14ac:dyDescent="0.25">
      <c r="I1337"/>
      <c r="K1337"/>
    </row>
    <row r="1338" spans="9:11" ht="15" x14ac:dyDescent="0.25">
      <c r="I1338"/>
      <c r="K1338"/>
    </row>
    <row r="1339" spans="9:11" ht="15" x14ac:dyDescent="0.25">
      <c r="I1339"/>
      <c r="K1339"/>
    </row>
    <row r="1340" spans="9:11" ht="15" x14ac:dyDescent="0.25">
      <c r="I1340"/>
      <c r="K1340"/>
    </row>
    <row r="1341" spans="9:11" ht="15" x14ac:dyDescent="0.25">
      <c r="I1341"/>
      <c r="K1341"/>
    </row>
    <row r="1342" spans="9:11" ht="15" x14ac:dyDescent="0.25">
      <c r="I1342"/>
      <c r="K1342"/>
    </row>
    <row r="1343" spans="9:11" ht="15" x14ac:dyDescent="0.25">
      <c r="I1343"/>
      <c r="K1343"/>
    </row>
    <row r="1344" spans="9:11" ht="15" x14ac:dyDescent="0.25">
      <c r="I1344"/>
      <c r="K1344"/>
    </row>
    <row r="1345" spans="9:11" ht="15" x14ac:dyDescent="0.25">
      <c r="I1345"/>
      <c r="K1345"/>
    </row>
    <row r="1346" spans="9:11" ht="15" x14ac:dyDescent="0.25">
      <c r="I1346"/>
      <c r="K1346"/>
    </row>
    <row r="1347" spans="9:11" ht="15" x14ac:dyDescent="0.25">
      <c r="I1347"/>
      <c r="K1347"/>
    </row>
    <row r="1348" spans="9:11" ht="15" x14ac:dyDescent="0.25">
      <c r="I1348"/>
      <c r="K1348"/>
    </row>
    <row r="1349" spans="9:11" ht="15" x14ac:dyDescent="0.25">
      <c r="I1349"/>
      <c r="K1349"/>
    </row>
    <row r="1350" spans="9:11" ht="15" x14ac:dyDescent="0.25">
      <c r="I1350"/>
      <c r="K1350"/>
    </row>
    <row r="1351" spans="9:11" ht="15" x14ac:dyDescent="0.25">
      <c r="I1351"/>
      <c r="K1351"/>
    </row>
    <row r="1352" spans="9:11" ht="15" x14ac:dyDescent="0.25">
      <c r="I1352"/>
      <c r="K1352"/>
    </row>
    <row r="1353" spans="9:11" ht="15" x14ac:dyDescent="0.25">
      <c r="I1353"/>
      <c r="K1353"/>
    </row>
    <row r="1354" spans="9:11" ht="15" x14ac:dyDescent="0.25">
      <c r="I1354"/>
      <c r="K1354"/>
    </row>
    <row r="1355" spans="9:11" ht="15" x14ac:dyDescent="0.25">
      <c r="I1355"/>
      <c r="K1355"/>
    </row>
    <row r="1356" spans="9:11" ht="15" x14ac:dyDescent="0.25">
      <c r="I1356"/>
      <c r="K1356"/>
    </row>
    <row r="1357" spans="9:11" ht="15" x14ac:dyDescent="0.25">
      <c r="I1357"/>
      <c r="K1357"/>
    </row>
    <row r="1358" spans="9:11" ht="15" x14ac:dyDescent="0.25">
      <c r="I1358"/>
      <c r="K1358"/>
    </row>
    <row r="1359" spans="9:11" ht="15" x14ac:dyDescent="0.25">
      <c r="I1359"/>
      <c r="K1359"/>
    </row>
    <row r="1360" spans="9:11" ht="15" x14ac:dyDescent="0.25">
      <c r="I1360"/>
      <c r="K1360"/>
    </row>
    <row r="1361" spans="9:11" ht="15" x14ac:dyDescent="0.25">
      <c r="I1361"/>
      <c r="K1361"/>
    </row>
    <row r="1362" spans="9:11" ht="15" x14ac:dyDescent="0.25">
      <c r="I1362"/>
      <c r="K1362"/>
    </row>
    <row r="1363" spans="9:11" ht="15" x14ac:dyDescent="0.25">
      <c r="I1363"/>
      <c r="K1363"/>
    </row>
    <row r="1364" spans="9:11" ht="15" x14ac:dyDescent="0.25">
      <c r="I1364"/>
      <c r="K1364"/>
    </row>
    <row r="1365" spans="9:11" ht="15" x14ac:dyDescent="0.25">
      <c r="I1365"/>
      <c r="K1365"/>
    </row>
    <row r="1366" spans="9:11" ht="15" x14ac:dyDescent="0.25">
      <c r="I1366"/>
      <c r="K1366"/>
    </row>
    <row r="1367" spans="9:11" ht="15" x14ac:dyDescent="0.25">
      <c r="I1367"/>
      <c r="K1367"/>
    </row>
    <row r="1368" spans="9:11" ht="15" x14ac:dyDescent="0.25">
      <c r="I1368"/>
      <c r="K1368"/>
    </row>
    <row r="1369" spans="9:11" ht="15" x14ac:dyDescent="0.25">
      <c r="I1369"/>
      <c r="K1369"/>
    </row>
    <row r="1370" spans="9:11" ht="15" x14ac:dyDescent="0.25">
      <c r="I1370"/>
      <c r="K1370"/>
    </row>
    <row r="1371" spans="9:11" ht="15" x14ac:dyDescent="0.25">
      <c r="I1371"/>
      <c r="K1371"/>
    </row>
    <row r="1372" spans="9:11" ht="15" x14ac:dyDescent="0.25">
      <c r="I1372"/>
      <c r="K1372"/>
    </row>
    <row r="1373" spans="9:11" ht="15" x14ac:dyDescent="0.25">
      <c r="I1373"/>
      <c r="K1373"/>
    </row>
    <row r="1374" spans="9:11" ht="15" x14ac:dyDescent="0.25">
      <c r="I1374"/>
      <c r="K1374"/>
    </row>
    <row r="1375" spans="9:11" ht="15" x14ac:dyDescent="0.25">
      <c r="I1375"/>
      <c r="K1375"/>
    </row>
    <row r="1376" spans="9:11" ht="15" x14ac:dyDescent="0.25">
      <c r="I1376"/>
      <c r="K1376"/>
    </row>
    <row r="1377" spans="9:11" ht="15" x14ac:dyDescent="0.25">
      <c r="I1377"/>
      <c r="K1377"/>
    </row>
    <row r="1378" spans="9:11" ht="15" x14ac:dyDescent="0.25">
      <c r="I1378"/>
      <c r="K1378"/>
    </row>
    <row r="1379" spans="9:11" ht="15" x14ac:dyDescent="0.25">
      <c r="I1379"/>
      <c r="K1379"/>
    </row>
    <row r="1380" spans="9:11" ht="15" x14ac:dyDescent="0.25">
      <c r="I1380"/>
      <c r="K1380"/>
    </row>
    <row r="1381" spans="9:11" ht="15" x14ac:dyDescent="0.25">
      <c r="I1381"/>
      <c r="K1381"/>
    </row>
    <row r="1382" spans="9:11" ht="15" x14ac:dyDescent="0.25">
      <c r="I1382"/>
      <c r="K1382"/>
    </row>
    <row r="1383" spans="9:11" ht="15" x14ac:dyDescent="0.25">
      <c r="I1383"/>
      <c r="K1383"/>
    </row>
    <row r="1384" spans="9:11" ht="15" x14ac:dyDescent="0.25">
      <c r="I1384"/>
      <c r="K1384"/>
    </row>
    <row r="1385" spans="9:11" ht="15" x14ac:dyDescent="0.25">
      <c r="I1385"/>
      <c r="K1385"/>
    </row>
    <row r="1386" spans="9:11" ht="15" x14ac:dyDescent="0.25">
      <c r="I1386"/>
      <c r="K1386"/>
    </row>
    <row r="1387" spans="9:11" ht="15" x14ac:dyDescent="0.25">
      <c r="I1387"/>
      <c r="K1387"/>
    </row>
    <row r="1388" spans="9:11" ht="15" x14ac:dyDescent="0.25">
      <c r="I1388"/>
      <c r="K1388"/>
    </row>
    <row r="1389" spans="9:11" ht="15" x14ac:dyDescent="0.25">
      <c r="I1389"/>
      <c r="K1389"/>
    </row>
    <row r="1390" spans="9:11" ht="15" x14ac:dyDescent="0.25">
      <c r="I1390"/>
      <c r="K1390"/>
    </row>
    <row r="1391" spans="9:11" ht="15" x14ac:dyDescent="0.25">
      <c r="I1391"/>
      <c r="K1391"/>
    </row>
    <row r="1392" spans="9:11" ht="15" x14ac:dyDescent="0.25">
      <c r="I1392"/>
      <c r="K1392"/>
    </row>
    <row r="1393" spans="9:11" ht="15" x14ac:dyDescent="0.25">
      <c r="I1393"/>
      <c r="K1393"/>
    </row>
    <row r="1394" spans="9:11" ht="15" x14ac:dyDescent="0.25">
      <c r="I1394"/>
      <c r="K1394"/>
    </row>
    <row r="1395" spans="9:11" ht="15" x14ac:dyDescent="0.25">
      <c r="I1395"/>
      <c r="K1395"/>
    </row>
    <row r="1396" spans="9:11" ht="15" x14ac:dyDescent="0.25">
      <c r="I1396"/>
      <c r="K1396"/>
    </row>
    <row r="1397" spans="9:11" ht="15" x14ac:dyDescent="0.25">
      <c r="I1397"/>
      <c r="K1397"/>
    </row>
    <row r="1398" spans="9:11" ht="15" x14ac:dyDescent="0.25">
      <c r="I1398"/>
      <c r="K1398"/>
    </row>
    <row r="1399" spans="9:11" ht="15" x14ac:dyDescent="0.25">
      <c r="I1399"/>
      <c r="K1399"/>
    </row>
    <row r="1400" spans="9:11" ht="15" x14ac:dyDescent="0.25">
      <c r="I1400"/>
      <c r="K1400"/>
    </row>
    <row r="1401" spans="9:11" ht="15" x14ac:dyDescent="0.25">
      <c r="I1401"/>
      <c r="K1401"/>
    </row>
    <row r="1402" spans="9:11" ht="15" x14ac:dyDescent="0.25">
      <c r="I1402"/>
      <c r="K1402"/>
    </row>
    <row r="1403" spans="9:11" ht="15" x14ac:dyDescent="0.25">
      <c r="I1403"/>
      <c r="K1403"/>
    </row>
    <row r="1404" spans="9:11" ht="15" x14ac:dyDescent="0.25">
      <c r="I1404"/>
      <c r="K1404"/>
    </row>
    <row r="1405" spans="9:11" ht="15" x14ac:dyDescent="0.25">
      <c r="I1405"/>
      <c r="K1405"/>
    </row>
    <row r="1406" spans="9:11" ht="15" x14ac:dyDescent="0.25">
      <c r="I1406"/>
      <c r="K1406"/>
    </row>
    <row r="1407" spans="9:11" ht="15" x14ac:dyDescent="0.25">
      <c r="I1407"/>
      <c r="K1407"/>
    </row>
    <row r="1408" spans="9:11" ht="15" x14ac:dyDescent="0.25">
      <c r="I1408"/>
      <c r="K1408"/>
    </row>
    <row r="1409" spans="9:11" ht="15" x14ac:dyDescent="0.25">
      <c r="I1409"/>
      <c r="K1409"/>
    </row>
    <row r="1410" spans="9:11" ht="15" x14ac:dyDescent="0.25">
      <c r="I1410"/>
      <c r="K1410"/>
    </row>
    <row r="1411" spans="9:11" ht="15" x14ac:dyDescent="0.25">
      <c r="I1411"/>
      <c r="K1411"/>
    </row>
    <row r="1412" spans="9:11" ht="15" x14ac:dyDescent="0.25">
      <c r="I1412"/>
      <c r="K1412"/>
    </row>
    <row r="1413" spans="9:11" ht="15" x14ac:dyDescent="0.25">
      <c r="I1413"/>
      <c r="K1413"/>
    </row>
    <row r="1414" spans="9:11" ht="15" x14ac:dyDescent="0.25">
      <c r="I1414"/>
      <c r="K1414"/>
    </row>
    <row r="1415" spans="9:11" ht="15" x14ac:dyDescent="0.25">
      <c r="I1415"/>
      <c r="K1415"/>
    </row>
    <row r="1416" spans="9:11" ht="15" x14ac:dyDescent="0.25">
      <c r="I1416"/>
      <c r="K1416"/>
    </row>
    <row r="1417" spans="9:11" ht="15" x14ac:dyDescent="0.25">
      <c r="I1417"/>
      <c r="K1417"/>
    </row>
    <row r="1418" spans="9:11" ht="15" x14ac:dyDescent="0.25">
      <c r="I1418"/>
      <c r="K1418"/>
    </row>
    <row r="1419" spans="9:11" ht="15" x14ac:dyDescent="0.25">
      <c r="I1419"/>
      <c r="K1419"/>
    </row>
    <row r="1420" spans="9:11" ht="15" x14ac:dyDescent="0.25">
      <c r="I1420"/>
      <c r="K1420"/>
    </row>
    <row r="1421" spans="9:11" ht="15" x14ac:dyDescent="0.25">
      <c r="I1421"/>
      <c r="K1421"/>
    </row>
    <row r="1422" spans="9:11" ht="15" x14ac:dyDescent="0.25">
      <c r="I1422"/>
      <c r="K1422"/>
    </row>
    <row r="1423" spans="9:11" ht="15" x14ac:dyDescent="0.25">
      <c r="I1423"/>
      <c r="K1423"/>
    </row>
    <row r="1424" spans="9:11" ht="15" x14ac:dyDescent="0.25">
      <c r="I1424"/>
      <c r="K1424"/>
    </row>
    <row r="1425" spans="9:11" ht="15" x14ac:dyDescent="0.25">
      <c r="I1425"/>
      <c r="K1425"/>
    </row>
    <row r="1426" spans="9:11" ht="15" x14ac:dyDescent="0.25">
      <c r="I1426"/>
      <c r="K1426"/>
    </row>
    <row r="1427" spans="9:11" ht="15" x14ac:dyDescent="0.25">
      <c r="I1427"/>
      <c r="K1427"/>
    </row>
    <row r="1428" spans="9:11" ht="15" x14ac:dyDescent="0.25">
      <c r="I1428"/>
      <c r="K1428"/>
    </row>
    <row r="1429" spans="9:11" ht="15" x14ac:dyDescent="0.25">
      <c r="I1429"/>
      <c r="K1429"/>
    </row>
    <row r="1430" spans="9:11" ht="15" x14ac:dyDescent="0.25">
      <c r="I1430"/>
      <c r="K1430"/>
    </row>
    <row r="1431" spans="9:11" ht="15" x14ac:dyDescent="0.25">
      <c r="I1431"/>
      <c r="K1431"/>
    </row>
    <row r="1432" spans="9:11" ht="15" x14ac:dyDescent="0.25">
      <c r="I1432"/>
      <c r="K1432"/>
    </row>
    <row r="1433" spans="9:11" ht="15" x14ac:dyDescent="0.25">
      <c r="I1433"/>
      <c r="K1433"/>
    </row>
    <row r="1434" spans="9:11" ht="15" x14ac:dyDescent="0.25">
      <c r="I1434"/>
      <c r="K1434"/>
    </row>
    <row r="1435" spans="9:11" ht="15" x14ac:dyDescent="0.25">
      <c r="I1435"/>
      <c r="K1435"/>
    </row>
    <row r="1436" spans="9:11" ht="15" x14ac:dyDescent="0.25">
      <c r="I1436"/>
      <c r="K1436"/>
    </row>
    <row r="1437" spans="9:11" ht="15" x14ac:dyDescent="0.25">
      <c r="I1437"/>
      <c r="K1437"/>
    </row>
    <row r="1438" spans="9:11" ht="15" x14ac:dyDescent="0.25">
      <c r="I1438"/>
      <c r="K1438"/>
    </row>
    <row r="1439" spans="9:11" ht="15" x14ac:dyDescent="0.25">
      <c r="I1439"/>
      <c r="K1439"/>
    </row>
    <row r="1440" spans="9:11" ht="15" x14ac:dyDescent="0.25">
      <c r="I1440"/>
      <c r="K1440"/>
    </row>
    <row r="1441" spans="9:11" ht="15" x14ac:dyDescent="0.25">
      <c r="I1441"/>
      <c r="K1441"/>
    </row>
    <row r="1442" spans="9:11" ht="15" x14ac:dyDescent="0.25">
      <c r="I1442"/>
      <c r="K1442"/>
    </row>
    <row r="1443" spans="9:11" ht="15" x14ac:dyDescent="0.25">
      <c r="I1443"/>
      <c r="K1443"/>
    </row>
    <row r="1444" spans="9:11" ht="15" x14ac:dyDescent="0.25">
      <c r="I1444"/>
      <c r="K1444"/>
    </row>
    <row r="1445" spans="9:11" ht="15" x14ac:dyDescent="0.25">
      <c r="I1445"/>
      <c r="K1445"/>
    </row>
    <row r="1446" spans="9:11" ht="15" x14ac:dyDescent="0.25">
      <c r="I1446"/>
      <c r="K1446"/>
    </row>
    <row r="1447" spans="9:11" ht="15" x14ac:dyDescent="0.25">
      <c r="I1447"/>
      <c r="K1447"/>
    </row>
    <row r="1448" spans="9:11" ht="15" x14ac:dyDescent="0.25">
      <c r="I1448"/>
      <c r="K1448"/>
    </row>
    <row r="1449" spans="9:11" ht="15" x14ac:dyDescent="0.25">
      <c r="I1449"/>
      <c r="K1449"/>
    </row>
    <row r="1450" spans="9:11" ht="15" x14ac:dyDescent="0.25">
      <c r="I1450"/>
      <c r="K1450"/>
    </row>
    <row r="1451" spans="9:11" ht="15" x14ac:dyDescent="0.25">
      <c r="I1451"/>
      <c r="K1451"/>
    </row>
    <row r="1452" spans="9:11" ht="15" x14ac:dyDescent="0.25">
      <c r="I1452"/>
      <c r="K1452"/>
    </row>
    <row r="1453" spans="9:11" ht="15" x14ac:dyDescent="0.25">
      <c r="I1453"/>
      <c r="K1453"/>
    </row>
    <row r="1454" spans="9:11" ht="15" x14ac:dyDescent="0.25">
      <c r="I1454"/>
      <c r="K1454"/>
    </row>
    <row r="1455" spans="9:11" ht="15" x14ac:dyDescent="0.25">
      <c r="I1455"/>
      <c r="K1455"/>
    </row>
    <row r="1456" spans="9:11" ht="15" x14ac:dyDescent="0.25">
      <c r="I1456"/>
      <c r="K1456"/>
    </row>
    <row r="1457" spans="9:11" ht="15" x14ac:dyDescent="0.25">
      <c r="I1457"/>
      <c r="K1457"/>
    </row>
    <row r="1458" spans="9:11" ht="15" x14ac:dyDescent="0.25">
      <c r="I1458"/>
      <c r="K1458"/>
    </row>
    <row r="1459" spans="9:11" ht="15" x14ac:dyDescent="0.25">
      <c r="I1459"/>
      <c r="K1459"/>
    </row>
    <row r="1460" spans="9:11" ht="15" x14ac:dyDescent="0.25">
      <c r="I1460"/>
      <c r="K1460"/>
    </row>
    <row r="1461" spans="9:11" ht="15" x14ac:dyDescent="0.25">
      <c r="I1461"/>
      <c r="K1461"/>
    </row>
    <row r="1462" spans="9:11" ht="15" x14ac:dyDescent="0.25">
      <c r="I1462"/>
      <c r="K1462"/>
    </row>
    <row r="1463" spans="9:11" ht="15" x14ac:dyDescent="0.25">
      <c r="I1463"/>
      <c r="K1463"/>
    </row>
    <row r="1464" spans="9:11" ht="15" x14ac:dyDescent="0.25">
      <c r="I1464"/>
      <c r="K1464"/>
    </row>
    <row r="1465" spans="9:11" ht="15" x14ac:dyDescent="0.25">
      <c r="I1465"/>
      <c r="K1465"/>
    </row>
    <row r="1466" spans="9:11" ht="15" x14ac:dyDescent="0.25">
      <c r="I1466"/>
      <c r="K1466"/>
    </row>
    <row r="1467" spans="9:11" ht="15" x14ac:dyDescent="0.25">
      <c r="I1467"/>
      <c r="K1467"/>
    </row>
    <row r="1468" spans="9:11" ht="15" x14ac:dyDescent="0.25">
      <c r="I1468"/>
      <c r="K1468"/>
    </row>
    <row r="1469" spans="9:11" ht="15" x14ac:dyDescent="0.25">
      <c r="I1469"/>
      <c r="K1469"/>
    </row>
    <row r="1470" spans="9:11" ht="15" x14ac:dyDescent="0.25">
      <c r="I1470"/>
      <c r="K1470"/>
    </row>
    <row r="1471" spans="9:11" ht="15" x14ac:dyDescent="0.25">
      <c r="I1471"/>
      <c r="K1471"/>
    </row>
    <row r="1472" spans="9:11" ht="15" x14ac:dyDescent="0.25">
      <c r="I1472"/>
      <c r="K1472"/>
    </row>
    <row r="1473" spans="9:11" ht="15" x14ac:dyDescent="0.25">
      <c r="I1473"/>
      <c r="K1473"/>
    </row>
    <row r="1474" spans="9:11" ht="15" x14ac:dyDescent="0.25">
      <c r="I1474"/>
      <c r="K1474"/>
    </row>
    <row r="1475" spans="9:11" ht="15" x14ac:dyDescent="0.25">
      <c r="I1475"/>
      <c r="K1475"/>
    </row>
    <row r="1476" spans="9:11" ht="15" x14ac:dyDescent="0.25">
      <c r="I1476"/>
      <c r="K1476"/>
    </row>
    <row r="1477" spans="9:11" ht="15" x14ac:dyDescent="0.25">
      <c r="I1477"/>
      <c r="K1477"/>
    </row>
    <row r="1478" spans="9:11" ht="15" x14ac:dyDescent="0.25">
      <c r="I1478"/>
      <c r="K1478"/>
    </row>
    <row r="1479" spans="9:11" ht="15" x14ac:dyDescent="0.25">
      <c r="I1479"/>
      <c r="K1479"/>
    </row>
    <row r="1480" spans="9:11" ht="15" x14ac:dyDescent="0.25">
      <c r="I1480"/>
      <c r="K1480"/>
    </row>
    <row r="1481" spans="9:11" ht="15" x14ac:dyDescent="0.25">
      <c r="I1481"/>
      <c r="K1481"/>
    </row>
    <row r="1482" spans="9:11" ht="15" x14ac:dyDescent="0.25">
      <c r="I1482"/>
      <c r="K1482"/>
    </row>
    <row r="1483" spans="9:11" ht="15" x14ac:dyDescent="0.25">
      <c r="I1483"/>
      <c r="K1483"/>
    </row>
    <row r="1484" spans="9:11" ht="15" x14ac:dyDescent="0.25">
      <c r="I1484"/>
      <c r="K1484"/>
    </row>
    <row r="1485" spans="9:11" ht="15" x14ac:dyDescent="0.25">
      <c r="I1485"/>
      <c r="K1485"/>
    </row>
    <row r="1486" spans="9:11" ht="15" x14ac:dyDescent="0.25">
      <c r="I1486"/>
      <c r="K1486"/>
    </row>
    <row r="1487" spans="9:11" ht="15" x14ac:dyDescent="0.25">
      <c r="I1487"/>
      <c r="K1487"/>
    </row>
    <row r="1488" spans="9:11" ht="15" x14ac:dyDescent="0.25">
      <c r="I1488"/>
      <c r="K1488"/>
    </row>
    <row r="1489" spans="9:11" ht="15" x14ac:dyDescent="0.25">
      <c r="I1489"/>
      <c r="K1489"/>
    </row>
    <row r="1490" spans="9:11" ht="15" x14ac:dyDescent="0.25">
      <c r="I1490"/>
      <c r="K1490"/>
    </row>
    <row r="1491" spans="9:11" ht="15" x14ac:dyDescent="0.25">
      <c r="I1491"/>
      <c r="K1491"/>
    </row>
    <row r="1492" spans="9:11" ht="15" x14ac:dyDescent="0.25">
      <c r="I1492"/>
      <c r="K1492"/>
    </row>
    <row r="1493" spans="9:11" ht="15" x14ac:dyDescent="0.25">
      <c r="I1493"/>
      <c r="K1493"/>
    </row>
    <row r="1494" spans="9:11" ht="15" x14ac:dyDescent="0.25">
      <c r="I1494"/>
      <c r="K1494"/>
    </row>
    <row r="1495" spans="9:11" ht="15" x14ac:dyDescent="0.25">
      <c r="I1495"/>
      <c r="K1495"/>
    </row>
    <row r="1496" spans="9:11" ht="15" x14ac:dyDescent="0.25">
      <c r="I1496"/>
      <c r="K1496"/>
    </row>
    <row r="1497" spans="9:11" ht="15" x14ac:dyDescent="0.25">
      <c r="I1497"/>
      <c r="K1497"/>
    </row>
    <row r="1498" spans="9:11" ht="15" x14ac:dyDescent="0.25">
      <c r="I1498"/>
      <c r="K1498"/>
    </row>
    <row r="1499" spans="9:11" ht="15" x14ac:dyDescent="0.25">
      <c r="I1499"/>
      <c r="K1499"/>
    </row>
    <row r="1500" spans="9:11" ht="15" x14ac:dyDescent="0.25">
      <c r="I1500"/>
      <c r="K1500"/>
    </row>
    <row r="1501" spans="9:11" ht="15" x14ac:dyDescent="0.25">
      <c r="I1501"/>
      <c r="K1501"/>
    </row>
    <row r="1502" spans="9:11" ht="15" x14ac:dyDescent="0.25">
      <c r="I1502"/>
      <c r="K1502"/>
    </row>
    <row r="1503" spans="9:11" ht="15" x14ac:dyDescent="0.25">
      <c r="I1503"/>
      <c r="K1503"/>
    </row>
    <row r="1504" spans="9:11" ht="15" x14ac:dyDescent="0.25">
      <c r="I1504"/>
      <c r="K1504"/>
    </row>
    <row r="1505" spans="9:11" ht="15" x14ac:dyDescent="0.25">
      <c r="I1505"/>
      <c r="K1505"/>
    </row>
    <row r="1506" spans="9:11" ht="15" x14ac:dyDescent="0.25">
      <c r="I1506"/>
      <c r="K1506"/>
    </row>
    <row r="1507" spans="9:11" ht="15" x14ac:dyDescent="0.25">
      <c r="I1507"/>
      <c r="K1507"/>
    </row>
    <row r="1508" spans="9:11" ht="15" x14ac:dyDescent="0.25">
      <c r="I1508"/>
      <c r="K1508"/>
    </row>
    <row r="1509" spans="9:11" ht="15" x14ac:dyDescent="0.25">
      <c r="I1509"/>
      <c r="K1509"/>
    </row>
    <row r="1510" spans="9:11" ht="15" x14ac:dyDescent="0.25">
      <c r="I1510"/>
      <c r="K1510"/>
    </row>
    <row r="1511" spans="9:11" ht="15" x14ac:dyDescent="0.25">
      <c r="I1511"/>
      <c r="K1511"/>
    </row>
    <row r="1512" spans="9:11" ht="15" x14ac:dyDescent="0.25">
      <c r="I1512"/>
      <c r="K1512"/>
    </row>
    <row r="1513" spans="9:11" ht="15" x14ac:dyDescent="0.25">
      <c r="I1513"/>
      <c r="K1513"/>
    </row>
    <row r="1514" spans="9:11" ht="15" x14ac:dyDescent="0.25">
      <c r="I1514"/>
      <c r="K1514"/>
    </row>
    <row r="1515" spans="9:11" ht="15" x14ac:dyDescent="0.25">
      <c r="I1515"/>
      <c r="K1515"/>
    </row>
    <row r="1516" spans="9:11" ht="15" x14ac:dyDescent="0.25">
      <c r="I1516"/>
      <c r="K1516"/>
    </row>
    <row r="1517" spans="9:11" ht="15" x14ac:dyDescent="0.25">
      <c r="I1517"/>
      <c r="K1517"/>
    </row>
    <row r="1518" spans="9:11" ht="15" x14ac:dyDescent="0.25">
      <c r="I1518"/>
      <c r="K1518"/>
    </row>
    <row r="1519" spans="9:11" ht="15" x14ac:dyDescent="0.25">
      <c r="I1519"/>
      <c r="K1519"/>
    </row>
    <row r="1520" spans="9:11" ht="15" x14ac:dyDescent="0.25">
      <c r="I1520"/>
      <c r="K1520"/>
    </row>
    <row r="1521" spans="9:11" ht="15" x14ac:dyDescent="0.25">
      <c r="I1521"/>
      <c r="K1521"/>
    </row>
    <row r="1522" spans="9:11" ht="15" x14ac:dyDescent="0.25">
      <c r="I1522"/>
      <c r="K1522"/>
    </row>
    <row r="1523" spans="9:11" ht="15" x14ac:dyDescent="0.25">
      <c r="I1523"/>
      <c r="K1523"/>
    </row>
    <row r="1524" spans="9:11" ht="15" x14ac:dyDescent="0.25">
      <c r="I1524"/>
      <c r="K1524"/>
    </row>
    <row r="1525" spans="9:11" ht="15" x14ac:dyDescent="0.25">
      <c r="I1525"/>
      <c r="K1525"/>
    </row>
    <row r="1526" spans="9:11" ht="15" x14ac:dyDescent="0.25">
      <c r="I1526"/>
      <c r="K1526"/>
    </row>
    <row r="1527" spans="9:11" ht="15" x14ac:dyDescent="0.25">
      <c r="I1527"/>
      <c r="K1527"/>
    </row>
    <row r="1528" spans="9:11" ht="15" x14ac:dyDescent="0.25">
      <c r="I1528"/>
      <c r="K1528"/>
    </row>
    <row r="1529" spans="9:11" ht="15" x14ac:dyDescent="0.25">
      <c r="I1529"/>
      <c r="K1529"/>
    </row>
    <row r="1530" spans="9:11" ht="15" x14ac:dyDescent="0.25">
      <c r="I1530"/>
      <c r="K1530"/>
    </row>
    <row r="1531" spans="9:11" ht="15" x14ac:dyDescent="0.25">
      <c r="I1531"/>
      <c r="K1531"/>
    </row>
    <row r="1532" spans="9:11" ht="15" x14ac:dyDescent="0.25">
      <c r="I1532"/>
      <c r="K1532"/>
    </row>
    <row r="1533" spans="9:11" ht="15" x14ac:dyDescent="0.25">
      <c r="I1533"/>
      <c r="K1533"/>
    </row>
    <row r="1534" spans="9:11" ht="15" x14ac:dyDescent="0.25">
      <c r="I1534"/>
      <c r="K1534"/>
    </row>
    <row r="1535" spans="9:11" ht="15" x14ac:dyDescent="0.25">
      <c r="I1535"/>
      <c r="K1535"/>
    </row>
    <row r="1536" spans="9:11" ht="15" x14ac:dyDescent="0.25">
      <c r="I1536"/>
      <c r="K1536"/>
    </row>
    <row r="1537" spans="9:11" ht="15" x14ac:dyDescent="0.25">
      <c r="I1537"/>
      <c r="K1537"/>
    </row>
    <row r="1538" spans="9:11" ht="15" x14ac:dyDescent="0.25">
      <c r="I1538"/>
      <c r="K1538"/>
    </row>
    <row r="1539" spans="9:11" ht="15" x14ac:dyDescent="0.25">
      <c r="I1539"/>
      <c r="K1539"/>
    </row>
    <row r="1540" spans="9:11" ht="15" x14ac:dyDescent="0.25">
      <c r="I1540"/>
      <c r="K1540"/>
    </row>
    <row r="1541" spans="9:11" ht="15" x14ac:dyDescent="0.25">
      <c r="I1541"/>
      <c r="K1541"/>
    </row>
    <row r="1542" spans="9:11" ht="15" x14ac:dyDescent="0.25">
      <c r="I1542"/>
      <c r="K1542"/>
    </row>
    <row r="1543" spans="9:11" ht="15" x14ac:dyDescent="0.25">
      <c r="I1543"/>
      <c r="K1543"/>
    </row>
    <row r="1544" spans="9:11" ht="15" x14ac:dyDescent="0.25">
      <c r="I1544"/>
      <c r="K1544"/>
    </row>
    <row r="1545" spans="9:11" ht="15" x14ac:dyDescent="0.25">
      <c r="I1545"/>
      <c r="K1545"/>
    </row>
    <row r="1546" spans="9:11" ht="15" x14ac:dyDescent="0.25">
      <c r="I1546"/>
      <c r="K1546"/>
    </row>
    <row r="1547" spans="9:11" ht="15" x14ac:dyDescent="0.25">
      <c r="I1547"/>
      <c r="K1547"/>
    </row>
    <row r="1548" spans="9:11" ht="15" x14ac:dyDescent="0.25">
      <c r="I1548"/>
      <c r="K1548"/>
    </row>
    <row r="1549" spans="9:11" ht="15" x14ac:dyDescent="0.25">
      <c r="I1549"/>
      <c r="K1549"/>
    </row>
    <row r="1550" spans="9:11" ht="15" x14ac:dyDescent="0.25">
      <c r="I1550"/>
      <c r="K1550"/>
    </row>
    <row r="1551" spans="9:11" ht="15" x14ac:dyDescent="0.25">
      <c r="I1551"/>
      <c r="K1551"/>
    </row>
    <row r="1552" spans="9:11" ht="15" x14ac:dyDescent="0.25">
      <c r="I1552"/>
      <c r="K1552"/>
    </row>
    <row r="1553" spans="9:11" ht="15" x14ac:dyDescent="0.25">
      <c r="I1553"/>
      <c r="K1553"/>
    </row>
    <row r="1554" spans="9:11" ht="15" x14ac:dyDescent="0.25">
      <c r="I1554"/>
      <c r="K1554"/>
    </row>
    <row r="1555" spans="9:11" ht="15" x14ac:dyDescent="0.25">
      <c r="I1555"/>
      <c r="K1555"/>
    </row>
    <row r="1556" spans="9:11" ht="15" x14ac:dyDescent="0.25">
      <c r="I1556"/>
      <c r="K1556"/>
    </row>
    <row r="1557" spans="9:11" ht="15" x14ac:dyDescent="0.25">
      <c r="I1557"/>
      <c r="K1557"/>
    </row>
    <row r="1558" spans="9:11" ht="15" x14ac:dyDescent="0.25">
      <c r="I1558"/>
      <c r="K1558"/>
    </row>
    <row r="1559" spans="9:11" ht="15" x14ac:dyDescent="0.25">
      <c r="I1559"/>
      <c r="K1559"/>
    </row>
    <row r="1560" spans="9:11" ht="15" x14ac:dyDescent="0.25">
      <c r="I1560"/>
      <c r="K1560"/>
    </row>
    <row r="1561" spans="9:11" ht="15" x14ac:dyDescent="0.25">
      <c r="I1561"/>
      <c r="K1561"/>
    </row>
    <row r="1562" spans="9:11" ht="15" x14ac:dyDescent="0.25">
      <c r="I1562"/>
      <c r="K1562"/>
    </row>
    <row r="1563" spans="9:11" ht="15" x14ac:dyDescent="0.25">
      <c r="I1563"/>
      <c r="K1563"/>
    </row>
    <row r="1564" spans="9:11" ht="15" x14ac:dyDescent="0.25">
      <c r="I1564"/>
      <c r="K1564"/>
    </row>
    <row r="1565" spans="9:11" ht="15" x14ac:dyDescent="0.25">
      <c r="I1565"/>
      <c r="K1565"/>
    </row>
    <row r="1566" spans="9:11" ht="15" x14ac:dyDescent="0.25">
      <c r="I1566"/>
      <c r="K1566"/>
    </row>
    <row r="1567" spans="9:11" ht="15" x14ac:dyDescent="0.25">
      <c r="I1567"/>
      <c r="K1567"/>
    </row>
    <row r="1568" spans="9:11" ht="15" x14ac:dyDescent="0.25">
      <c r="I1568"/>
      <c r="K1568"/>
    </row>
    <row r="1569" spans="9:11" ht="15" x14ac:dyDescent="0.25">
      <c r="I1569"/>
      <c r="K1569"/>
    </row>
    <row r="1570" spans="9:11" ht="15" x14ac:dyDescent="0.25">
      <c r="I1570"/>
      <c r="K1570"/>
    </row>
    <row r="1571" spans="9:11" ht="15" x14ac:dyDescent="0.25">
      <c r="I1571"/>
      <c r="K1571"/>
    </row>
    <row r="1572" spans="9:11" ht="15" x14ac:dyDescent="0.25">
      <c r="I1572"/>
      <c r="K1572"/>
    </row>
    <row r="1573" spans="9:11" ht="15" x14ac:dyDescent="0.25">
      <c r="I1573"/>
      <c r="K1573"/>
    </row>
    <row r="1574" spans="9:11" ht="15" x14ac:dyDescent="0.25">
      <c r="I1574"/>
      <c r="K1574"/>
    </row>
    <row r="1575" spans="9:11" ht="15" x14ac:dyDescent="0.25">
      <c r="I1575"/>
      <c r="K1575"/>
    </row>
    <row r="1576" spans="9:11" ht="15" x14ac:dyDescent="0.25">
      <c r="I1576"/>
      <c r="K1576"/>
    </row>
    <row r="1577" spans="9:11" ht="15" x14ac:dyDescent="0.25">
      <c r="I1577"/>
      <c r="K1577"/>
    </row>
    <row r="1578" spans="9:11" ht="15" x14ac:dyDescent="0.25">
      <c r="I1578"/>
      <c r="K1578"/>
    </row>
    <row r="1579" spans="9:11" ht="15" x14ac:dyDescent="0.25">
      <c r="I1579"/>
      <c r="K1579"/>
    </row>
    <row r="1580" spans="9:11" ht="15" x14ac:dyDescent="0.25">
      <c r="I1580"/>
      <c r="K1580"/>
    </row>
    <row r="1581" spans="9:11" ht="15" x14ac:dyDescent="0.25">
      <c r="I1581"/>
      <c r="K1581"/>
    </row>
    <row r="1582" spans="9:11" ht="15" x14ac:dyDescent="0.25">
      <c r="I1582"/>
      <c r="K1582"/>
    </row>
    <row r="1583" spans="9:11" ht="15" x14ac:dyDescent="0.25">
      <c r="I1583"/>
      <c r="K1583"/>
    </row>
    <row r="1584" spans="9:11" ht="15" x14ac:dyDescent="0.25">
      <c r="I1584"/>
      <c r="K1584"/>
    </row>
    <row r="1585" spans="9:11" ht="15" x14ac:dyDescent="0.25">
      <c r="I1585"/>
      <c r="K1585"/>
    </row>
    <row r="1586" spans="9:11" ht="15" x14ac:dyDescent="0.25">
      <c r="I1586"/>
      <c r="K1586"/>
    </row>
    <row r="1587" spans="9:11" ht="15" x14ac:dyDescent="0.25">
      <c r="I1587"/>
      <c r="K1587"/>
    </row>
    <row r="1588" spans="9:11" ht="15" x14ac:dyDescent="0.25">
      <c r="I1588"/>
      <c r="K1588"/>
    </row>
    <row r="1589" spans="9:11" ht="15" x14ac:dyDescent="0.25">
      <c r="I1589"/>
      <c r="K1589"/>
    </row>
    <row r="1590" spans="9:11" ht="15" x14ac:dyDescent="0.25">
      <c r="I1590"/>
      <c r="K1590"/>
    </row>
    <row r="1591" spans="9:11" ht="15" x14ac:dyDescent="0.25">
      <c r="I1591"/>
      <c r="K1591"/>
    </row>
    <row r="1592" spans="9:11" ht="15" x14ac:dyDescent="0.25">
      <c r="I1592"/>
      <c r="K1592"/>
    </row>
    <row r="1593" spans="9:11" ht="15" x14ac:dyDescent="0.25">
      <c r="I1593"/>
      <c r="K1593"/>
    </row>
    <row r="1594" spans="9:11" ht="15" x14ac:dyDescent="0.25">
      <c r="I1594"/>
      <c r="K1594"/>
    </row>
    <row r="1595" spans="9:11" ht="15" x14ac:dyDescent="0.25">
      <c r="I1595"/>
      <c r="K1595"/>
    </row>
    <row r="1596" spans="9:11" ht="15" x14ac:dyDescent="0.25">
      <c r="I1596"/>
      <c r="K1596"/>
    </row>
    <row r="1597" spans="9:11" ht="15" x14ac:dyDescent="0.25">
      <c r="I1597"/>
      <c r="K1597"/>
    </row>
    <row r="1598" spans="9:11" ht="15" x14ac:dyDescent="0.25">
      <c r="I1598"/>
      <c r="K1598"/>
    </row>
    <row r="1599" spans="9:11" ht="15" x14ac:dyDescent="0.25">
      <c r="I1599"/>
      <c r="K1599"/>
    </row>
    <row r="1600" spans="9:11" ht="15" x14ac:dyDescent="0.25">
      <c r="I1600"/>
      <c r="K1600"/>
    </row>
    <row r="1601" spans="9:11" ht="15" x14ac:dyDescent="0.25">
      <c r="I1601"/>
      <c r="K1601"/>
    </row>
    <row r="1602" spans="9:11" ht="15" x14ac:dyDescent="0.25">
      <c r="I1602"/>
      <c r="K1602"/>
    </row>
    <row r="1603" spans="9:11" ht="15" x14ac:dyDescent="0.25">
      <c r="I1603"/>
      <c r="K1603"/>
    </row>
    <row r="1604" spans="9:11" ht="15" x14ac:dyDescent="0.25">
      <c r="I1604"/>
      <c r="K1604"/>
    </row>
    <row r="1605" spans="9:11" ht="15" x14ac:dyDescent="0.25">
      <c r="I1605"/>
      <c r="K1605"/>
    </row>
    <row r="1606" spans="9:11" ht="15" x14ac:dyDescent="0.25">
      <c r="I1606"/>
      <c r="K1606"/>
    </row>
    <row r="1607" spans="9:11" ht="15" x14ac:dyDescent="0.25">
      <c r="I1607"/>
      <c r="K1607"/>
    </row>
    <row r="1608" spans="9:11" ht="15" x14ac:dyDescent="0.25">
      <c r="I1608"/>
      <c r="K1608"/>
    </row>
    <row r="1609" spans="9:11" ht="15" x14ac:dyDescent="0.25">
      <c r="I1609"/>
      <c r="K1609"/>
    </row>
    <row r="1610" spans="9:11" ht="15" x14ac:dyDescent="0.25">
      <c r="I1610"/>
      <c r="K1610"/>
    </row>
    <row r="1611" spans="9:11" ht="15" x14ac:dyDescent="0.25">
      <c r="I1611"/>
      <c r="K1611"/>
    </row>
    <row r="1612" spans="9:11" ht="15" x14ac:dyDescent="0.25">
      <c r="I1612"/>
      <c r="K1612"/>
    </row>
    <row r="1613" spans="9:11" ht="15" x14ac:dyDescent="0.25">
      <c r="I1613"/>
      <c r="K1613"/>
    </row>
    <row r="1614" spans="9:11" ht="15" x14ac:dyDescent="0.25">
      <c r="I1614"/>
      <c r="K1614"/>
    </row>
    <row r="1615" spans="9:11" ht="15" x14ac:dyDescent="0.25">
      <c r="I1615"/>
      <c r="K1615"/>
    </row>
    <row r="1616" spans="9:11" ht="15" x14ac:dyDescent="0.25">
      <c r="I1616"/>
      <c r="K1616"/>
    </row>
    <row r="1617" spans="9:11" ht="15" x14ac:dyDescent="0.25">
      <c r="I1617"/>
      <c r="K1617"/>
    </row>
    <row r="1618" spans="9:11" ht="15" x14ac:dyDescent="0.25">
      <c r="I1618"/>
      <c r="K1618"/>
    </row>
    <row r="1619" spans="9:11" ht="15" x14ac:dyDescent="0.25">
      <c r="I1619"/>
      <c r="K1619"/>
    </row>
    <row r="1620" spans="9:11" ht="15" x14ac:dyDescent="0.25">
      <c r="I1620"/>
      <c r="K1620"/>
    </row>
    <row r="1621" spans="9:11" ht="15" x14ac:dyDescent="0.25">
      <c r="I1621"/>
      <c r="K1621"/>
    </row>
    <row r="1622" spans="9:11" ht="15" x14ac:dyDescent="0.25">
      <c r="I1622"/>
      <c r="K1622"/>
    </row>
    <row r="1623" spans="9:11" ht="15" x14ac:dyDescent="0.25">
      <c r="I1623"/>
      <c r="K1623"/>
    </row>
    <row r="1624" spans="9:11" ht="15" x14ac:dyDescent="0.25">
      <c r="I1624"/>
      <c r="K1624"/>
    </row>
    <row r="1625" spans="9:11" ht="15" x14ac:dyDescent="0.25">
      <c r="I1625"/>
      <c r="K1625"/>
    </row>
    <row r="1626" spans="9:11" ht="15" x14ac:dyDescent="0.25">
      <c r="I1626"/>
      <c r="K1626"/>
    </row>
    <row r="1627" spans="9:11" ht="15" x14ac:dyDescent="0.25">
      <c r="I1627"/>
      <c r="K1627"/>
    </row>
    <row r="1628" spans="9:11" ht="15" x14ac:dyDescent="0.25">
      <c r="I1628"/>
      <c r="K1628"/>
    </row>
    <row r="1629" spans="9:11" ht="15" x14ac:dyDescent="0.25">
      <c r="I1629"/>
      <c r="K1629"/>
    </row>
    <row r="1630" spans="9:11" ht="15" x14ac:dyDescent="0.25">
      <c r="I1630"/>
      <c r="K1630"/>
    </row>
    <row r="1631" spans="9:11" ht="15" x14ac:dyDescent="0.25">
      <c r="I1631"/>
      <c r="K1631"/>
    </row>
    <row r="1632" spans="9:11" ht="15" x14ac:dyDescent="0.25">
      <c r="I1632"/>
      <c r="K1632"/>
    </row>
    <row r="1633" spans="9:11" ht="15" x14ac:dyDescent="0.25">
      <c r="I1633"/>
      <c r="K1633"/>
    </row>
    <row r="1634" spans="9:11" ht="15" x14ac:dyDescent="0.25">
      <c r="I1634"/>
      <c r="K1634"/>
    </row>
    <row r="1635" spans="9:11" ht="15" x14ac:dyDescent="0.25">
      <c r="I1635"/>
      <c r="K1635"/>
    </row>
    <row r="1636" spans="9:11" ht="15" x14ac:dyDescent="0.25">
      <c r="I1636"/>
      <c r="K1636"/>
    </row>
    <row r="1637" spans="9:11" ht="15" x14ac:dyDescent="0.25">
      <c r="I1637"/>
      <c r="K1637"/>
    </row>
    <row r="1638" spans="9:11" ht="15" x14ac:dyDescent="0.25">
      <c r="I1638"/>
      <c r="K1638"/>
    </row>
    <row r="1639" spans="9:11" ht="15" x14ac:dyDescent="0.25">
      <c r="I1639"/>
      <c r="K1639"/>
    </row>
    <row r="1640" spans="9:11" ht="15" x14ac:dyDescent="0.25">
      <c r="I1640"/>
      <c r="K1640"/>
    </row>
    <row r="1641" spans="9:11" ht="15" x14ac:dyDescent="0.25">
      <c r="I1641"/>
      <c r="K1641"/>
    </row>
    <row r="1642" spans="9:11" ht="15" x14ac:dyDescent="0.25">
      <c r="I1642"/>
      <c r="K1642"/>
    </row>
    <row r="1643" spans="9:11" ht="15" x14ac:dyDescent="0.25">
      <c r="I1643"/>
      <c r="K1643"/>
    </row>
    <row r="1644" spans="9:11" ht="15" x14ac:dyDescent="0.25">
      <c r="I1644"/>
      <c r="K1644"/>
    </row>
    <row r="1645" spans="9:11" ht="15" x14ac:dyDescent="0.25">
      <c r="I1645"/>
      <c r="K1645"/>
    </row>
    <row r="1646" spans="9:11" ht="15" x14ac:dyDescent="0.25">
      <c r="I1646"/>
      <c r="K1646"/>
    </row>
    <row r="1647" spans="9:11" ht="15" x14ac:dyDescent="0.25">
      <c r="I1647"/>
      <c r="K1647"/>
    </row>
    <row r="1648" spans="9:11" ht="15" x14ac:dyDescent="0.25">
      <c r="I1648"/>
      <c r="K1648"/>
    </row>
    <row r="1649" spans="9:11" ht="15" x14ac:dyDescent="0.25">
      <c r="I1649"/>
      <c r="K1649"/>
    </row>
    <row r="1650" spans="9:11" ht="15" x14ac:dyDescent="0.25">
      <c r="I1650"/>
      <c r="K1650"/>
    </row>
    <row r="1651" spans="9:11" ht="15" x14ac:dyDescent="0.25">
      <c r="I1651"/>
      <c r="K1651"/>
    </row>
    <row r="1652" spans="9:11" ht="15" x14ac:dyDescent="0.25">
      <c r="I1652"/>
      <c r="K1652"/>
    </row>
    <row r="1653" spans="9:11" ht="15" x14ac:dyDescent="0.25">
      <c r="I1653"/>
      <c r="K1653"/>
    </row>
    <row r="1654" spans="9:11" ht="15" x14ac:dyDescent="0.25">
      <c r="I1654"/>
      <c r="K1654"/>
    </row>
    <row r="1655" spans="9:11" ht="15" x14ac:dyDescent="0.25">
      <c r="I1655"/>
      <c r="K1655"/>
    </row>
    <row r="1656" spans="9:11" ht="15" x14ac:dyDescent="0.25">
      <c r="I1656"/>
      <c r="K1656"/>
    </row>
    <row r="1657" spans="9:11" ht="15" x14ac:dyDescent="0.25">
      <c r="I1657"/>
      <c r="K1657"/>
    </row>
    <row r="1658" spans="9:11" ht="15" x14ac:dyDescent="0.25">
      <c r="I1658"/>
      <c r="K1658"/>
    </row>
    <row r="1659" spans="9:11" ht="15" x14ac:dyDescent="0.25">
      <c r="I1659"/>
      <c r="K1659"/>
    </row>
    <row r="1660" spans="9:11" ht="15" x14ac:dyDescent="0.25">
      <c r="I1660"/>
      <c r="K1660"/>
    </row>
    <row r="1661" spans="9:11" ht="15" x14ac:dyDescent="0.25">
      <c r="I1661"/>
      <c r="K1661"/>
    </row>
    <row r="1662" spans="9:11" ht="15" x14ac:dyDescent="0.25">
      <c r="I1662"/>
      <c r="K1662"/>
    </row>
    <row r="1663" spans="9:11" ht="15" x14ac:dyDescent="0.25">
      <c r="I1663"/>
      <c r="K1663"/>
    </row>
    <row r="1664" spans="9:11" ht="15" x14ac:dyDescent="0.25">
      <c r="I1664"/>
      <c r="K1664"/>
    </row>
    <row r="1665" spans="9:11" ht="15" x14ac:dyDescent="0.25">
      <c r="I1665"/>
      <c r="K1665"/>
    </row>
    <row r="1666" spans="9:11" ht="15" x14ac:dyDescent="0.25">
      <c r="I1666"/>
      <c r="K1666"/>
    </row>
    <row r="1667" spans="9:11" ht="15" x14ac:dyDescent="0.25">
      <c r="I1667"/>
      <c r="K1667"/>
    </row>
    <row r="1668" spans="9:11" ht="15" x14ac:dyDescent="0.25">
      <c r="I1668"/>
      <c r="K1668"/>
    </row>
    <row r="1669" spans="9:11" ht="15" x14ac:dyDescent="0.25">
      <c r="I1669"/>
      <c r="K1669"/>
    </row>
    <row r="1670" spans="9:11" ht="15" x14ac:dyDescent="0.25">
      <c r="I1670"/>
      <c r="K1670"/>
    </row>
    <row r="1671" spans="9:11" ht="15" x14ac:dyDescent="0.25">
      <c r="I1671"/>
      <c r="K1671"/>
    </row>
    <row r="1672" spans="9:11" ht="15" x14ac:dyDescent="0.25">
      <c r="I1672"/>
      <c r="K1672"/>
    </row>
    <row r="1673" spans="9:11" ht="15" x14ac:dyDescent="0.25">
      <c r="I1673"/>
      <c r="K1673"/>
    </row>
    <row r="1674" spans="9:11" ht="15" x14ac:dyDescent="0.25">
      <c r="I1674"/>
      <c r="K1674"/>
    </row>
    <row r="1675" spans="9:11" ht="15" x14ac:dyDescent="0.25">
      <c r="I1675"/>
      <c r="K1675"/>
    </row>
    <row r="1676" spans="9:11" ht="15" x14ac:dyDescent="0.25">
      <c r="I1676"/>
      <c r="K1676"/>
    </row>
    <row r="1677" spans="9:11" ht="15" x14ac:dyDescent="0.25">
      <c r="I1677"/>
      <c r="K1677"/>
    </row>
    <row r="1678" spans="9:11" ht="15" x14ac:dyDescent="0.25">
      <c r="I1678"/>
      <c r="K1678"/>
    </row>
    <row r="1679" spans="9:11" ht="15" x14ac:dyDescent="0.25">
      <c r="I1679"/>
      <c r="K1679"/>
    </row>
    <row r="1680" spans="9:11" ht="15" x14ac:dyDescent="0.25">
      <c r="I1680"/>
      <c r="K1680"/>
    </row>
    <row r="1681" spans="9:11" ht="15" x14ac:dyDescent="0.25">
      <c r="I1681"/>
      <c r="K1681"/>
    </row>
    <row r="1682" spans="9:11" ht="15" x14ac:dyDescent="0.25">
      <c r="I1682"/>
      <c r="K1682"/>
    </row>
    <row r="1683" spans="9:11" ht="15" x14ac:dyDescent="0.25">
      <c r="I1683"/>
      <c r="K1683"/>
    </row>
    <row r="1684" spans="9:11" ht="15" x14ac:dyDescent="0.25">
      <c r="I1684"/>
      <c r="K1684"/>
    </row>
    <row r="1685" spans="9:11" ht="15" x14ac:dyDescent="0.25">
      <c r="I1685"/>
      <c r="K1685"/>
    </row>
    <row r="1686" spans="9:11" ht="15" x14ac:dyDescent="0.25">
      <c r="I1686"/>
      <c r="K1686"/>
    </row>
    <row r="1687" spans="9:11" ht="15" x14ac:dyDescent="0.25">
      <c r="I1687"/>
      <c r="K1687"/>
    </row>
    <row r="1688" spans="9:11" ht="15" x14ac:dyDescent="0.25">
      <c r="I1688"/>
      <c r="K1688"/>
    </row>
    <row r="1689" spans="9:11" ht="15" x14ac:dyDescent="0.25">
      <c r="I1689"/>
      <c r="K1689"/>
    </row>
    <row r="1690" spans="9:11" ht="15" x14ac:dyDescent="0.25">
      <c r="I1690"/>
      <c r="K1690"/>
    </row>
    <row r="1691" spans="9:11" ht="15" x14ac:dyDescent="0.25">
      <c r="I1691"/>
      <c r="K1691"/>
    </row>
    <row r="1692" spans="9:11" ht="15" x14ac:dyDescent="0.25">
      <c r="I1692"/>
      <c r="K1692"/>
    </row>
    <row r="1693" spans="9:11" ht="15" x14ac:dyDescent="0.25">
      <c r="I1693"/>
      <c r="K1693"/>
    </row>
    <row r="1694" spans="9:11" ht="15" x14ac:dyDescent="0.25">
      <c r="I1694"/>
      <c r="K1694"/>
    </row>
    <row r="1695" spans="9:11" ht="15" x14ac:dyDescent="0.25">
      <c r="I1695"/>
      <c r="K1695"/>
    </row>
    <row r="1696" spans="9:11" ht="15" x14ac:dyDescent="0.25">
      <c r="I1696"/>
      <c r="K1696"/>
    </row>
    <row r="1697" spans="9:11" ht="15" x14ac:dyDescent="0.25">
      <c r="I1697"/>
      <c r="K1697"/>
    </row>
    <row r="1698" spans="9:11" ht="15" x14ac:dyDescent="0.25">
      <c r="I1698"/>
      <c r="K1698"/>
    </row>
    <row r="1699" spans="9:11" ht="15" x14ac:dyDescent="0.25">
      <c r="I1699"/>
      <c r="K1699"/>
    </row>
    <row r="1700" spans="9:11" ht="15" x14ac:dyDescent="0.25">
      <c r="I1700"/>
      <c r="K1700"/>
    </row>
    <row r="1701" spans="9:11" ht="15" x14ac:dyDescent="0.25">
      <c r="I1701"/>
      <c r="K1701"/>
    </row>
    <row r="1702" spans="9:11" ht="15" x14ac:dyDescent="0.25">
      <c r="I1702"/>
      <c r="K1702"/>
    </row>
    <row r="1703" spans="9:11" ht="15" x14ac:dyDescent="0.25">
      <c r="I1703"/>
      <c r="K1703"/>
    </row>
    <row r="1704" spans="9:11" ht="15" x14ac:dyDescent="0.25">
      <c r="I1704"/>
      <c r="K1704"/>
    </row>
    <row r="1705" spans="9:11" ht="15" x14ac:dyDescent="0.25">
      <c r="I1705"/>
      <c r="K1705"/>
    </row>
    <row r="1706" spans="9:11" ht="15" x14ac:dyDescent="0.25">
      <c r="I1706"/>
      <c r="K1706"/>
    </row>
    <row r="1707" spans="9:11" ht="15" x14ac:dyDescent="0.25">
      <c r="I1707"/>
      <c r="K1707"/>
    </row>
    <row r="1708" spans="9:11" ht="15" x14ac:dyDescent="0.25">
      <c r="I1708"/>
      <c r="K1708"/>
    </row>
    <row r="1709" spans="9:11" ht="15" x14ac:dyDescent="0.25">
      <c r="I1709"/>
      <c r="K1709"/>
    </row>
    <row r="1710" spans="9:11" ht="15" x14ac:dyDescent="0.25">
      <c r="I1710"/>
      <c r="K1710"/>
    </row>
    <row r="1711" spans="9:11" ht="15" x14ac:dyDescent="0.25">
      <c r="I1711"/>
      <c r="K1711"/>
    </row>
    <row r="1712" spans="9:11" ht="15" x14ac:dyDescent="0.25">
      <c r="I1712"/>
      <c r="K1712"/>
    </row>
    <row r="1713" spans="9:11" ht="15" x14ac:dyDescent="0.25">
      <c r="I1713"/>
      <c r="K1713"/>
    </row>
    <row r="1714" spans="9:11" ht="15" x14ac:dyDescent="0.25">
      <c r="I1714"/>
      <c r="K1714"/>
    </row>
    <row r="1715" spans="9:11" ht="15" x14ac:dyDescent="0.25">
      <c r="I1715"/>
      <c r="K1715"/>
    </row>
    <row r="1716" spans="9:11" ht="15" x14ac:dyDescent="0.25">
      <c r="I1716"/>
      <c r="K1716"/>
    </row>
    <row r="1717" spans="9:11" ht="15" x14ac:dyDescent="0.25">
      <c r="I1717"/>
      <c r="K1717"/>
    </row>
    <row r="1718" spans="9:11" ht="15" x14ac:dyDescent="0.25">
      <c r="I1718"/>
      <c r="K1718"/>
    </row>
    <row r="1719" spans="9:11" ht="15" x14ac:dyDescent="0.25">
      <c r="I1719"/>
      <c r="K1719"/>
    </row>
    <row r="1720" spans="9:11" ht="15" x14ac:dyDescent="0.25">
      <c r="I1720"/>
      <c r="K1720"/>
    </row>
    <row r="1721" spans="9:11" ht="15" x14ac:dyDescent="0.25">
      <c r="I1721"/>
      <c r="K1721"/>
    </row>
    <row r="1722" spans="9:11" ht="15" x14ac:dyDescent="0.25">
      <c r="I1722"/>
      <c r="K1722"/>
    </row>
    <row r="1723" spans="9:11" ht="15" x14ac:dyDescent="0.25">
      <c r="I1723"/>
      <c r="K1723"/>
    </row>
    <row r="1724" spans="9:11" ht="15" x14ac:dyDescent="0.25">
      <c r="I1724"/>
      <c r="K1724"/>
    </row>
    <row r="1725" spans="9:11" ht="15" x14ac:dyDescent="0.25">
      <c r="I1725"/>
      <c r="K1725"/>
    </row>
    <row r="1726" spans="9:11" ht="15" x14ac:dyDescent="0.25">
      <c r="I1726"/>
      <c r="K1726"/>
    </row>
    <row r="1727" spans="9:11" ht="15" x14ac:dyDescent="0.25">
      <c r="I1727"/>
      <c r="K1727"/>
    </row>
    <row r="1728" spans="9:11" ht="15" x14ac:dyDescent="0.25">
      <c r="I1728"/>
      <c r="K1728"/>
    </row>
    <row r="1729" spans="9:11" ht="15" x14ac:dyDescent="0.25">
      <c r="I1729"/>
      <c r="K1729"/>
    </row>
    <row r="1730" spans="9:11" ht="15" x14ac:dyDescent="0.25">
      <c r="I1730"/>
      <c r="K1730"/>
    </row>
    <row r="1731" spans="9:11" ht="15" x14ac:dyDescent="0.25">
      <c r="I1731"/>
      <c r="K1731"/>
    </row>
    <row r="1732" spans="9:11" ht="15" x14ac:dyDescent="0.25">
      <c r="I1732"/>
      <c r="K1732"/>
    </row>
    <row r="1733" spans="9:11" ht="15" x14ac:dyDescent="0.25">
      <c r="I1733"/>
      <c r="K1733"/>
    </row>
    <row r="1734" spans="9:11" ht="15" x14ac:dyDescent="0.25">
      <c r="I1734"/>
      <c r="K1734"/>
    </row>
    <row r="1735" spans="9:11" ht="15" x14ac:dyDescent="0.25">
      <c r="I1735"/>
      <c r="K1735"/>
    </row>
    <row r="1736" spans="9:11" ht="15" x14ac:dyDescent="0.25">
      <c r="I1736"/>
      <c r="K1736"/>
    </row>
    <row r="1737" spans="9:11" ht="15" x14ac:dyDescent="0.25">
      <c r="I1737"/>
      <c r="K1737"/>
    </row>
    <row r="1738" spans="9:11" ht="15" x14ac:dyDescent="0.25">
      <c r="I1738"/>
      <c r="K1738"/>
    </row>
    <row r="1739" spans="9:11" ht="15" x14ac:dyDescent="0.25">
      <c r="I1739"/>
      <c r="K1739"/>
    </row>
    <row r="1740" spans="9:11" ht="15" x14ac:dyDescent="0.25">
      <c r="I1740"/>
      <c r="K1740"/>
    </row>
    <row r="1741" spans="9:11" ht="15" x14ac:dyDescent="0.25">
      <c r="I1741"/>
      <c r="K1741"/>
    </row>
    <row r="1742" spans="9:11" ht="15" x14ac:dyDescent="0.25">
      <c r="I1742"/>
      <c r="K1742"/>
    </row>
    <row r="1743" spans="9:11" ht="15" x14ac:dyDescent="0.25">
      <c r="I1743"/>
      <c r="K1743"/>
    </row>
    <row r="1744" spans="9:11" ht="15" x14ac:dyDescent="0.25">
      <c r="I1744"/>
      <c r="K1744"/>
    </row>
    <row r="1745" spans="9:11" ht="15" x14ac:dyDescent="0.25">
      <c r="I1745"/>
      <c r="K1745"/>
    </row>
    <row r="1746" spans="9:11" ht="15" x14ac:dyDescent="0.25">
      <c r="I1746"/>
      <c r="K1746"/>
    </row>
    <row r="1747" spans="9:11" ht="15" x14ac:dyDescent="0.25">
      <c r="I1747"/>
      <c r="K1747"/>
    </row>
    <row r="1748" spans="9:11" ht="15" x14ac:dyDescent="0.25">
      <c r="I1748"/>
      <c r="K1748"/>
    </row>
    <row r="1749" spans="9:11" ht="15" x14ac:dyDescent="0.25">
      <c r="I1749"/>
      <c r="K1749"/>
    </row>
    <row r="1750" spans="9:11" ht="15" x14ac:dyDescent="0.25">
      <c r="I1750"/>
      <c r="K1750"/>
    </row>
    <row r="1751" spans="9:11" ht="15" x14ac:dyDescent="0.25">
      <c r="I1751"/>
      <c r="K1751"/>
    </row>
    <row r="1752" spans="9:11" ht="15" x14ac:dyDescent="0.25">
      <c r="I1752"/>
      <c r="K1752"/>
    </row>
    <row r="1753" spans="9:11" ht="15" x14ac:dyDescent="0.25">
      <c r="I1753"/>
      <c r="K1753"/>
    </row>
    <row r="1754" spans="9:11" ht="15" x14ac:dyDescent="0.25">
      <c r="I1754"/>
      <c r="K1754"/>
    </row>
    <row r="1755" spans="9:11" ht="15" x14ac:dyDescent="0.25">
      <c r="I1755"/>
      <c r="K1755"/>
    </row>
    <row r="1756" spans="9:11" ht="15" x14ac:dyDescent="0.25">
      <c r="I1756"/>
      <c r="K1756"/>
    </row>
    <row r="1757" spans="9:11" ht="15" x14ac:dyDescent="0.25">
      <c r="I1757"/>
      <c r="K1757"/>
    </row>
    <row r="1758" spans="9:11" ht="15" x14ac:dyDescent="0.25">
      <c r="I1758"/>
      <c r="K1758"/>
    </row>
    <row r="1759" spans="9:11" ht="15" x14ac:dyDescent="0.25">
      <c r="I1759"/>
      <c r="K1759"/>
    </row>
    <row r="1760" spans="9:11" ht="15" x14ac:dyDescent="0.25">
      <c r="I1760"/>
      <c r="K1760"/>
    </row>
    <row r="1761" spans="9:11" ht="15" x14ac:dyDescent="0.25">
      <c r="I1761"/>
      <c r="K1761"/>
    </row>
    <row r="1762" spans="9:11" ht="15" x14ac:dyDescent="0.25">
      <c r="I1762"/>
      <c r="K1762"/>
    </row>
    <row r="1763" spans="9:11" ht="15" x14ac:dyDescent="0.25">
      <c r="I1763"/>
      <c r="K1763"/>
    </row>
    <row r="1764" spans="9:11" ht="15" x14ac:dyDescent="0.25">
      <c r="I1764"/>
      <c r="K1764"/>
    </row>
    <row r="1765" spans="9:11" ht="15" x14ac:dyDescent="0.25">
      <c r="I1765"/>
      <c r="K1765"/>
    </row>
    <row r="1766" spans="9:11" ht="15" x14ac:dyDescent="0.25">
      <c r="I1766"/>
      <c r="K1766"/>
    </row>
    <row r="1767" spans="9:11" ht="15" x14ac:dyDescent="0.25">
      <c r="I1767"/>
      <c r="K1767"/>
    </row>
    <row r="1768" spans="9:11" ht="15" x14ac:dyDescent="0.25">
      <c r="I1768"/>
      <c r="K1768"/>
    </row>
    <row r="1769" spans="9:11" ht="15" x14ac:dyDescent="0.25">
      <c r="I1769"/>
      <c r="K1769"/>
    </row>
    <row r="1770" spans="9:11" ht="15" x14ac:dyDescent="0.25">
      <c r="I1770"/>
      <c r="K1770"/>
    </row>
    <row r="1771" spans="9:11" ht="15" x14ac:dyDescent="0.25">
      <c r="I1771"/>
      <c r="K1771"/>
    </row>
    <row r="1772" spans="9:11" ht="15" x14ac:dyDescent="0.25">
      <c r="I1772"/>
      <c r="K1772"/>
    </row>
    <row r="1773" spans="9:11" ht="15" x14ac:dyDescent="0.25">
      <c r="I1773"/>
      <c r="K1773"/>
    </row>
    <row r="1774" spans="9:11" ht="15" x14ac:dyDescent="0.25">
      <c r="I1774"/>
      <c r="K1774"/>
    </row>
    <row r="1775" spans="9:11" ht="15" x14ac:dyDescent="0.25">
      <c r="I1775"/>
      <c r="K1775"/>
    </row>
    <row r="1776" spans="9:11" ht="15" x14ac:dyDescent="0.25">
      <c r="I1776"/>
      <c r="K1776"/>
    </row>
    <row r="1777" spans="9:11" ht="15" x14ac:dyDescent="0.25">
      <c r="I1777"/>
      <c r="K1777"/>
    </row>
    <row r="1778" spans="9:11" ht="15" x14ac:dyDescent="0.25">
      <c r="I1778"/>
      <c r="K1778"/>
    </row>
    <row r="1779" spans="9:11" ht="15" x14ac:dyDescent="0.25">
      <c r="I1779"/>
      <c r="K1779"/>
    </row>
    <row r="1780" spans="9:11" ht="15" x14ac:dyDescent="0.25">
      <c r="I1780"/>
      <c r="K1780"/>
    </row>
    <row r="1781" spans="9:11" ht="15" x14ac:dyDescent="0.25">
      <c r="I1781"/>
      <c r="K1781"/>
    </row>
    <row r="1782" spans="9:11" ht="15" x14ac:dyDescent="0.25">
      <c r="I1782"/>
      <c r="K1782"/>
    </row>
    <row r="1783" spans="9:11" ht="15" x14ac:dyDescent="0.25">
      <c r="I1783"/>
      <c r="K1783"/>
    </row>
    <row r="1784" spans="9:11" ht="15" x14ac:dyDescent="0.25">
      <c r="I1784"/>
      <c r="K1784"/>
    </row>
    <row r="1785" spans="9:11" ht="15" x14ac:dyDescent="0.25">
      <c r="I1785"/>
      <c r="K1785"/>
    </row>
    <row r="1786" spans="9:11" ht="15" x14ac:dyDescent="0.25">
      <c r="I1786"/>
      <c r="K1786"/>
    </row>
    <row r="1787" spans="9:11" ht="15" x14ac:dyDescent="0.25">
      <c r="I1787"/>
      <c r="K1787"/>
    </row>
    <row r="1788" spans="9:11" ht="15" x14ac:dyDescent="0.25">
      <c r="I1788"/>
      <c r="K1788"/>
    </row>
    <row r="1789" spans="9:11" ht="15" x14ac:dyDescent="0.25">
      <c r="I1789"/>
      <c r="K1789"/>
    </row>
    <row r="1790" spans="9:11" ht="15" x14ac:dyDescent="0.25">
      <c r="I1790"/>
      <c r="K1790"/>
    </row>
    <row r="1791" spans="9:11" ht="15" x14ac:dyDescent="0.25">
      <c r="I1791"/>
      <c r="K1791"/>
    </row>
    <row r="1792" spans="9:11" ht="15" x14ac:dyDescent="0.25">
      <c r="I1792"/>
      <c r="K1792"/>
    </row>
    <row r="1793" spans="9:11" ht="15" x14ac:dyDescent="0.25">
      <c r="I1793"/>
      <c r="K1793"/>
    </row>
    <row r="1794" spans="9:11" ht="15" x14ac:dyDescent="0.25">
      <c r="I1794"/>
      <c r="K1794"/>
    </row>
    <row r="1795" spans="9:11" ht="15" x14ac:dyDescent="0.25">
      <c r="I1795"/>
      <c r="K1795"/>
    </row>
    <row r="1796" spans="9:11" ht="15" x14ac:dyDescent="0.25">
      <c r="I1796"/>
      <c r="K1796"/>
    </row>
    <row r="1797" spans="9:11" ht="15" x14ac:dyDescent="0.25">
      <c r="I1797"/>
      <c r="K1797"/>
    </row>
    <row r="1798" spans="9:11" ht="15" x14ac:dyDescent="0.25">
      <c r="I1798"/>
      <c r="K1798"/>
    </row>
    <row r="1799" spans="9:11" ht="15" x14ac:dyDescent="0.25">
      <c r="I1799"/>
      <c r="K1799"/>
    </row>
    <row r="1800" spans="9:11" ht="15" x14ac:dyDescent="0.25">
      <c r="I1800"/>
      <c r="K1800"/>
    </row>
    <row r="1801" spans="9:11" ht="15" x14ac:dyDescent="0.25">
      <c r="I1801"/>
      <c r="K1801"/>
    </row>
    <row r="1802" spans="9:11" ht="15" x14ac:dyDescent="0.25">
      <c r="I1802"/>
      <c r="K1802"/>
    </row>
    <row r="1803" spans="9:11" ht="15" x14ac:dyDescent="0.25">
      <c r="I1803"/>
      <c r="K1803"/>
    </row>
    <row r="1804" spans="9:11" ht="15" x14ac:dyDescent="0.25">
      <c r="I1804"/>
      <c r="K1804"/>
    </row>
    <row r="1805" spans="9:11" ht="15" x14ac:dyDescent="0.25">
      <c r="I1805"/>
      <c r="K1805"/>
    </row>
    <row r="1806" spans="9:11" ht="15" x14ac:dyDescent="0.25">
      <c r="I1806"/>
      <c r="K1806"/>
    </row>
    <row r="1807" spans="9:11" ht="15" x14ac:dyDescent="0.25">
      <c r="I1807"/>
      <c r="K1807"/>
    </row>
    <row r="1808" spans="9:11" ht="15" x14ac:dyDescent="0.25">
      <c r="I1808"/>
      <c r="K1808"/>
    </row>
    <row r="1809" spans="9:11" ht="15" x14ac:dyDescent="0.25">
      <c r="I1809"/>
      <c r="K1809"/>
    </row>
    <row r="1810" spans="9:11" ht="15" x14ac:dyDescent="0.25">
      <c r="I1810"/>
      <c r="K1810"/>
    </row>
    <row r="1811" spans="9:11" ht="15" x14ac:dyDescent="0.25">
      <c r="I1811"/>
      <c r="K1811"/>
    </row>
    <row r="1812" spans="9:11" ht="15" x14ac:dyDescent="0.25">
      <c r="I1812"/>
      <c r="K1812"/>
    </row>
    <row r="1813" spans="9:11" ht="15" x14ac:dyDescent="0.25">
      <c r="I1813"/>
      <c r="K1813"/>
    </row>
    <row r="1814" spans="9:11" ht="15" x14ac:dyDescent="0.25">
      <c r="I1814"/>
      <c r="K1814"/>
    </row>
    <row r="1815" spans="9:11" ht="15" x14ac:dyDescent="0.25">
      <c r="I1815"/>
      <c r="K1815"/>
    </row>
    <row r="1816" spans="9:11" ht="15" x14ac:dyDescent="0.25">
      <c r="I1816"/>
      <c r="K1816"/>
    </row>
    <row r="1817" spans="9:11" ht="15" x14ac:dyDescent="0.25">
      <c r="I1817"/>
      <c r="K1817"/>
    </row>
    <row r="1818" spans="9:11" ht="15" x14ac:dyDescent="0.25">
      <c r="I1818"/>
      <c r="K1818"/>
    </row>
    <row r="1819" spans="9:11" ht="15" x14ac:dyDescent="0.25">
      <c r="I1819"/>
      <c r="K1819"/>
    </row>
    <row r="1820" spans="9:11" ht="15" x14ac:dyDescent="0.25">
      <c r="I1820"/>
      <c r="K1820"/>
    </row>
    <row r="1821" spans="9:11" ht="15" x14ac:dyDescent="0.25">
      <c r="I1821"/>
      <c r="K1821"/>
    </row>
    <row r="1822" spans="9:11" ht="15" x14ac:dyDescent="0.25">
      <c r="I1822"/>
      <c r="K1822"/>
    </row>
    <row r="1823" spans="9:11" ht="15" x14ac:dyDescent="0.25">
      <c r="I1823"/>
      <c r="K1823"/>
    </row>
    <row r="1824" spans="9:11" ht="15" x14ac:dyDescent="0.25">
      <c r="I1824"/>
      <c r="K1824"/>
    </row>
    <row r="1825" spans="9:11" ht="15" x14ac:dyDescent="0.25">
      <c r="I1825"/>
      <c r="K1825"/>
    </row>
    <row r="1826" spans="9:11" ht="15" x14ac:dyDescent="0.25">
      <c r="I1826"/>
      <c r="K1826"/>
    </row>
    <row r="1827" spans="9:11" ht="15" x14ac:dyDescent="0.25">
      <c r="I1827"/>
      <c r="K1827"/>
    </row>
    <row r="1828" spans="9:11" ht="15" x14ac:dyDescent="0.25">
      <c r="I1828"/>
      <c r="K1828"/>
    </row>
    <row r="1829" spans="9:11" ht="15" x14ac:dyDescent="0.25">
      <c r="I1829"/>
      <c r="K1829"/>
    </row>
    <row r="1830" spans="9:11" ht="15" x14ac:dyDescent="0.25">
      <c r="I1830"/>
      <c r="K1830"/>
    </row>
    <row r="1831" spans="9:11" ht="15" x14ac:dyDescent="0.25">
      <c r="I1831"/>
      <c r="K1831"/>
    </row>
    <row r="1832" spans="9:11" ht="15" x14ac:dyDescent="0.25">
      <c r="I1832"/>
      <c r="K1832"/>
    </row>
    <row r="1833" spans="9:11" ht="15" x14ac:dyDescent="0.25">
      <c r="I1833"/>
      <c r="K1833"/>
    </row>
    <row r="1834" spans="9:11" ht="15" x14ac:dyDescent="0.25">
      <c r="I1834"/>
      <c r="K1834"/>
    </row>
    <row r="1835" spans="9:11" ht="15" x14ac:dyDescent="0.25">
      <c r="I1835"/>
      <c r="K1835"/>
    </row>
    <row r="1836" spans="9:11" ht="15" x14ac:dyDescent="0.25">
      <c r="I1836"/>
      <c r="K1836"/>
    </row>
    <row r="1837" spans="9:11" ht="15" x14ac:dyDescent="0.25">
      <c r="I1837"/>
      <c r="K1837"/>
    </row>
    <row r="1838" spans="9:11" ht="15" x14ac:dyDescent="0.25">
      <c r="I1838"/>
      <c r="K1838"/>
    </row>
    <row r="1839" spans="9:11" ht="15" x14ac:dyDescent="0.25">
      <c r="I1839"/>
      <c r="K1839"/>
    </row>
    <row r="1840" spans="9:11" ht="15" x14ac:dyDescent="0.25">
      <c r="I1840"/>
      <c r="K1840"/>
    </row>
    <row r="1841" spans="9:11" ht="15" x14ac:dyDescent="0.25">
      <c r="I1841"/>
      <c r="K1841"/>
    </row>
    <row r="1842" spans="9:11" ht="15" x14ac:dyDescent="0.25">
      <c r="I1842"/>
      <c r="K1842"/>
    </row>
    <row r="1843" spans="9:11" ht="15" x14ac:dyDescent="0.25">
      <c r="I1843"/>
      <c r="K1843"/>
    </row>
    <row r="1844" spans="9:11" ht="15" x14ac:dyDescent="0.25">
      <c r="I1844"/>
      <c r="K1844"/>
    </row>
    <row r="1845" spans="9:11" ht="15" x14ac:dyDescent="0.25">
      <c r="I1845"/>
      <c r="K1845"/>
    </row>
    <row r="1846" spans="9:11" ht="15" x14ac:dyDescent="0.25">
      <c r="I1846"/>
      <c r="K1846"/>
    </row>
    <row r="1847" spans="9:11" ht="15" x14ac:dyDescent="0.25">
      <c r="I1847"/>
      <c r="K1847"/>
    </row>
    <row r="1848" spans="9:11" ht="15" x14ac:dyDescent="0.25">
      <c r="I1848"/>
      <c r="K1848"/>
    </row>
    <row r="1849" spans="9:11" ht="15" x14ac:dyDescent="0.25">
      <c r="I1849"/>
      <c r="K1849"/>
    </row>
    <row r="1850" spans="9:11" ht="15" x14ac:dyDescent="0.25">
      <c r="I1850"/>
      <c r="K1850"/>
    </row>
    <row r="1851" spans="9:11" ht="15" x14ac:dyDescent="0.25">
      <c r="I1851"/>
      <c r="K1851"/>
    </row>
    <row r="1852" spans="9:11" ht="15" x14ac:dyDescent="0.25">
      <c r="I1852"/>
      <c r="K1852"/>
    </row>
    <row r="1853" spans="9:11" ht="15" x14ac:dyDescent="0.25">
      <c r="I1853"/>
      <c r="K1853"/>
    </row>
    <row r="1854" spans="9:11" ht="15" x14ac:dyDescent="0.25">
      <c r="I1854"/>
      <c r="K1854"/>
    </row>
    <row r="1855" spans="9:11" ht="15" x14ac:dyDescent="0.25">
      <c r="I1855"/>
      <c r="K1855"/>
    </row>
    <row r="1856" spans="9:11" ht="15" x14ac:dyDescent="0.25">
      <c r="I1856"/>
      <c r="K1856"/>
    </row>
    <row r="1857" spans="9:11" ht="15" x14ac:dyDescent="0.25">
      <c r="I1857"/>
      <c r="K1857"/>
    </row>
    <row r="1858" spans="9:11" ht="15" x14ac:dyDescent="0.25">
      <c r="I1858"/>
      <c r="K1858"/>
    </row>
    <row r="1859" spans="9:11" ht="15" x14ac:dyDescent="0.25">
      <c r="I1859"/>
      <c r="K1859"/>
    </row>
    <row r="1860" spans="9:11" ht="15" x14ac:dyDescent="0.25">
      <c r="I1860"/>
      <c r="K1860"/>
    </row>
    <row r="1861" spans="9:11" ht="15" x14ac:dyDescent="0.25">
      <c r="I1861"/>
      <c r="K1861"/>
    </row>
    <row r="1862" spans="9:11" ht="15" x14ac:dyDescent="0.25">
      <c r="I1862"/>
      <c r="K1862"/>
    </row>
    <row r="1863" spans="9:11" ht="15" x14ac:dyDescent="0.25">
      <c r="I1863"/>
      <c r="K1863"/>
    </row>
    <row r="1864" spans="9:11" ht="15" x14ac:dyDescent="0.25">
      <c r="I1864"/>
      <c r="K1864"/>
    </row>
    <row r="1865" spans="9:11" ht="15" x14ac:dyDescent="0.25">
      <c r="I1865"/>
      <c r="K1865"/>
    </row>
    <row r="1866" spans="9:11" ht="15" x14ac:dyDescent="0.25">
      <c r="I1866"/>
      <c r="K1866"/>
    </row>
    <row r="1867" spans="9:11" ht="15" x14ac:dyDescent="0.25">
      <c r="I1867"/>
      <c r="K1867"/>
    </row>
    <row r="1868" spans="9:11" ht="15" x14ac:dyDescent="0.25">
      <c r="I1868"/>
      <c r="K1868"/>
    </row>
    <row r="1869" spans="9:11" ht="15" x14ac:dyDescent="0.25">
      <c r="I1869"/>
      <c r="K1869"/>
    </row>
    <row r="1870" spans="9:11" ht="15" x14ac:dyDescent="0.25">
      <c r="I1870"/>
      <c r="K1870"/>
    </row>
    <row r="1871" spans="9:11" ht="15" x14ac:dyDescent="0.25">
      <c r="I1871"/>
      <c r="K1871"/>
    </row>
    <row r="1872" spans="9:11" ht="15" x14ac:dyDescent="0.25">
      <c r="I1872"/>
      <c r="K1872"/>
    </row>
    <row r="1873" spans="9:11" ht="15" x14ac:dyDescent="0.25">
      <c r="I1873"/>
      <c r="K1873"/>
    </row>
    <row r="1874" spans="9:11" ht="15" x14ac:dyDescent="0.25">
      <c r="I1874"/>
      <c r="K1874"/>
    </row>
    <row r="1875" spans="9:11" ht="15" x14ac:dyDescent="0.25">
      <c r="I1875"/>
      <c r="K1875"/>
    </row>
    <row r="1876" spans="9:11" ht="15" x14ac:dyDescent="0.25">
      <c r="I1876"/>
      <c r="K1876"/>
    </row>
    <row r="1877" spans="9:11" ht="15" x14ac:dyDescent="0.25">
      <c r="I1877"/>
      <c r="K1877"/>
    </row>
    <row r="1878" spans="9:11" ht="15" x14ac:dyDescent="0.25">
      <c r="I1878"/>
      <c r="K1878"/>
    </row>
    <row r="1879" spans="9:11" ht="15" x14ac:dyDescent="0.25">
      <c r="I1879"/>
      <c r="K1879"/>
    </row>
    <row r="1880" spans="9:11" ht="15" x14ac:dyDescent="0.25">
      <c r="I1880"/>
      <c r="K1880"/>
    </row>
    <row r="1881" spans="9:11" ht="15" x14ac:dyDescent="0.25">
      <c r="I1881"/>
      <c r="K1881"/>
    </row>
    <row r="1882" spans="9:11" ht="15" x14ac:dyDescent="0.25">
      <c r="I1882"/>
      <c r="K1882"/>
    </row>
    <row r="1883" spans="9:11" ht="15" x14ac:dyDescent="0.25">
      <c r="I1883"/>
      <c r="K1883"/>
    </row>
    <row r="1884" spans="9:11" ht="15" x14ac:dyDescent="0.25">
      <c r="I1884"/>
      <c r="K1884"/>
    </row>
    <row r="1885" spans="9:11" ht="15" x14ac:dyDescent="0.25">
      <c r="I1885"/>
      <c r="K1885"/>
    </row>
    <row r="1886" spans="9:11" ht="15" x14ac:dyDescent="0.25">
      <c r="I1886"/>
      <c r="K1886"/>
    </row>
    <row r="1887" spans="9:11" ht="15" x14ac:dyDescent="0.25">
      <c r="I1887"/>
      <c r="K1887"/>
    </row>
    <row r="1888" spans="9:11" ht="15" x14ac:dyDescent="0.25">
      <c r="I1888"/>
      <c r="K1888"/>
    </row>
    <row r="1889" spans="9:11" ht="15" x14ac:dyDescent="0.25">
      <c r="I1889"/>
      <c r="K1889"/>
    </row>
    <row r="1890" spans="9:11" ht="15" x14ac:dyDescent="0.25">
      <c r="I1890"/>
      <c r="K1890"/>
    </row>
    <row r="1891" spans="9:11" ht="15" x14ac:dyDescent="0.25">
      <c r="I1891"/>
      <c r="K1891"/>
    </row>
    <row r="1892" spans="9:11" ht="15" x14ac:dyDescent="0.25">
      <c r="I1892"/>
      <c r="K1892"/>
    </row>
    <row r="1893" spans="9:11" ht="15" x14ac:dyDescent="0.25">
      <c r="I1893"/>
      <c r="K1893"/>
    </row>
    <row r="1894" spans="9:11" ht="15" x14ac:dyDescent="0.25">
      <c r="I1894"/>
      <c r="K1894"/>
    </row>
    <row r="1895" spans="9:11" ht="15" x14ac:dyDescent="0.25">
      <c r="I1895"/>
      <c r="K1895"/>
    </row>
    <row r="1896" spans="9:11" ht="15" x14ac:dyDescent="0.25">
      <c r="I1896"/>
      <c r="K1896"/>
    </row>
    <row r="1897" spans="9:11" ht="15" x14ac:dyDescent="0.25">
      <c r="I1897"/>
      <c r="K1897"/>
    </row>
    <row r="1898" spans="9:11" ht="15" x14ac:dyDescent="0.25">
      <c r="I1898"/>
      <c r="K1898"/>
    </row>
    <row r="1899" spans="9:11" ht="15" x14ac:dyDescent="0.25">
      <c r="I1899"/>
      <c r="K1899"/>
    </row>
    <row r="1900" spans="9:11" ht="15" x14ac:dyDescent="0.25">
      <c r="I1900"/>
      <c r="K1900"/>
    </row>
    <row r="1901" spans="9:11" ht="15" x14ac:dyDescent="0.25">
      <c r="I1901"/>
      <c r="K1901"/>
    </row>
    <row r="1902" spans="9:11" ht="15" x14ac:dyDescent="0.25">
      <c r="I1902"/>
      <c r="K1902"/>
    </row>
    <row r="1903" spans="9:11" ht="15" x14ac:dyDescent="0.25">
      <c r="I1903"/>
      <c r="K1903"/>
    </row>
    <row r="1904" spans="9:11" ht="15" x14ac:dyDescent="0.25">
      <c r="I1904"/>
      <c r="K1904"/>
    </row>
    <row r="1905" spans="9:11" ht="15" x14ac:dyDescent="0.25">
      <c r="I1905"/>
      <c r="K1905"/>
    </row>
    <row r="1906" spans="9:11" ht="15" x14ac:dyDescent="0.25">
      <c r="I1906"/>
      <c r="K1906"/>
    </row>
    <row r="1907" spans="9:11" ht="15" x14ac:dyDescent="0.25">
      <c r="I1907"/>
      <c r="K1907"/>
    </row>
    <row r="1908" spans="9:11" ht="15" x14ac:dyDescent="0.25">
      <c r="I1908"/>
      <c r="K1908"/>
    </row>
    <row r="1909" spans="9:11" ht="15" x14ac:dyDescent="0.25">
      <c r="I1909"/>
      <c r="K1909"/>
    </row>
    <row r="1910" spans="9:11" ht="15" x14ac:dyDescent="0.25">
      <c r="I1910"/>
      <c r="K1910"/>
    </row>
    <row r="1911" spans="9:11" ht="15" x14ac:dyDescent="0.25">
      <c r="I1911"/>
      <c r="K1911"/>
    </row>
    <row r="1912" spans="9:11" ht="15" x14ac:dyDescent="0.25">
      <c r="I1912"/>
      <c r="K1912"/>
    </row>
    <row r="1913" spans="9:11" ht="15" x14ac:dyDescent="0.25">
      <c r="I1913"/>
      <c r="K1913"/>
    </row>
    <row r="1914" spans="9:11" ht="15" x14ac:dyDescent="0.25">
      <c r="I1914"/>
      <c r="K1914"/>
    </row>
    <row r="1915" spans="9:11" ht="15" x14ac:dyDescent="0.25">
      <c r="I1915"/>
      <c r="K1915"/>
    </row>
    <row r="1916" spans="9:11" ht="15" x14ac:dyDescent="0.25">
      <c r="I1916"/>
      <c r="K1916"/>
    </row>
    <row r="1917" spans="9:11" ht="15" x14ac:dyDescent="0.25">
      <c r="I1917"/>
      <c r="K1917"/>
    </row>
    <row r="1918" spans="9:11" ht="15" x14ac:dyDescent="0.25">
      <c r="I1918"/>
      <c r="K1918"/>
    </row>
    <row r="1919" spans="9:11" ht="15" x14ac:dyDescent="0.25">
      <c r="I1919"/>
      <c r="K1919"/>
    </row>
    <row r="1920" spans="9:11" ht="15" x14ac:dyDescent="0.25">
      <c r="I1920"/>
      <c r="K1920"/>
    </row>
    <row r="1921" spans="9:11" ht="15" x14ac:dyDescent="0.25">
      <c r="I1921"/>
      <c r="K1921"/>
    </row>
    <row r="1922" spans="9:11" ht="15" x14ac:dyDescent="0.25">
      <c r="I1922"/>
      <c r="K1922"/>
    </row>
    <row r="1923" spans="9:11" ht="15" x14ac:dyDescent="0.25">
      <c r="I1923"/>
      <c r="K1923"/>
    </row>
    <row r="1924" spans="9:11" ht="15" x14ac:dyDescent="0.25">
      <c r="I1924"/>
      <c r="K1924"/>
    </row>
    <row r="1925" spans="9:11" ht="15" x14ac:dyDescent="0.25">
      <c r="I1925"/>
      <c r="K1925"/>
    </row>
    <row r="1926" spans="9:11" ht="15" x14ac:dyDescent="0.25">
      <c r="I1926"/>
      <c r="K1926"/>
    </row>
    <row r="1927" spans="9:11" ht="15" x14ac:dyDescent="0.25">
      <c r="I1927"/>
      <c r="K1927"/>
    </row>
    <row r="1928" spans="9:11" ht="15" x14ac:dyDescent="0.25">
      <c r="I1928"/>
      <c r="K1928"/>
    </row>
    <row r="1929" spans="9:11" ht="15" x14ac:dyDescent="0.25">
      <c r="I1929"/>
      <c r="K1929"/>
    </row>
    <row r="1930" spans="9:11" ht="15" x14ac:dyDescent="0.25">
      <c r="I1930"/>
      <c r="K1930"/>
    </row>
    <row r="1931" spans="9:11" ht="15" x14ac:dyDescent="0.25">
      <c r="I1931"/>
      <c r="K1931"/>
    </row>
    <row r="1932" spans="9:11" ht="15" x14ac:dyDescent="0.25">
      <c r="I1932"/>
      <c r="K1932"/>
    </row>
    <row r="1933" spans="9:11" ht="15" x14ac:dyDescent="0.25">
      <c r="I1933"/>
      <c r="K1933"/>
    </row>
    <row r="1934" spans="9:11" ht="15" x14ac:dyDescent="0.25">
      <c r="I1934"/>
      <c r="K1934"/>
    </row>
    <row r="1935" spans="9:11" ht="15" x14ac:dyDescent="0.25">
      <c r="I1935"/>
      <c r="K1935"/>
    </row>
    <row r="1936" spans="9:11" ht="15" x14ac:dyDescent="0.25">
      <c r="I1936"/>
      <c r="K1936"/>
    </row>
    <row r="1937" spans="9:11" ht="15" x14ac:dyDescent="0.25">
      <c r="I1937"/>
      <c r="K1937"/>
    </row>
    <row r="1938" spans="9:11" ht="15" x14ac:dyDescent="0.25">
      <c r="I1938"/>
      <c r="K1938"/>
    </row>
    <row r="1939" spans="9:11" ht="15" x14ac:dyDescent="0.25">
      <c r="I1939"/>
      <c r="K1939"/>
    </row>
    <row r="1940" spans="9:11" ht="15" x14ac:dyDescent="0.25">
      <c r="I1940"/>
      <c r="K1940"/>
    </row>
    <row r="1941" spans="9:11" ht="15" x14ac:dyDescent="0.25">
      <c r="I1941"/>
      <c r="K1941"/>
    </row>
    <row r="1942" spans="9:11" ht="15" x14ac:dyDescent="0.25">
      <c r="I1942"/>
      <c r="K1942"/>
    </row>
    <row r="1943" spans="9:11" ht="15" x14ac:dyDescent="0.25">
      <c r="I1943"/>
      <c r="K1943"/>
    </row>
    <row r="1944" spans="9:11" ht="15" x14ac:dyDescent="0.25">
      <c r="I1944"/>
      <c r="K1944"/>
    </row>
    <row r="1945" spans="9:11" ht="15" x14ac:dyDescent="0.25">
      <c r="I1945"/>
      <c r="K1945"/>
    </row>
    <row r="1946" spans="9:11" ht="15" x14ac:dyDescent="0.25">
      <c r="I1946"/>
      <c r="K1946"/>
    </row>
    <row r="1947" spans="9:11" ht="15" x14ac:dyDescent="0.25">
      <c r="I1947"/>
      <c r="K1947"/>
    </row>
    <row r="1948" spans="9:11" ht="15" x14ac:dyDescent="0.25">
      <c r="I1948"/>
      <c r="K1948"/>
    </row>
    <row r="1949" spans="9:11" ht="15" x14ac:dyDescent="0.25">
      <c r="I1949"/>
      <c r="K1949"/>
    </row>
    <row r="1950" spans="9:11" ht="15" x14ac:dyDescent="0.25">
      <c r="I1950"/>
      <c r="K1950"/>
    </row>
    <row r="1951" spans="9:11" ht="15" x14ac:dyDescent="0.25">
      <c r="I1951"/>
      <c r="K1951"/>
    </row>
    <row r="1952" spans="9:11" ht="15" x14ac:dyDescent="0.25">
      <c r="I1952"/>
      <c r="K1952"/>
    </row>
    <row r="1953" spans="9:11" ht="15" x14ac:dyDescent="0.25">
      <c r="I1953"/>
      <c r="K1953"/>
    </row>
    <row r="1954" spans="9:11" ht="15" x14ac:dyDescent="0.25">
      <c r="I1954"/>
      <c r="K1954"/>
    </row>
    <row r="1955" spans="9:11" ht="15" x14ac:dyDescent="0.25">
      <c r="I1955"/>
      <c r="K1955"/>
    </row>
    <row r="1956" spans="9:11" ht="15" x14ac:dyDescent="0.25">
      <c r="I1956"/>
      <c r="K1956"/>
    </row>
    <row r="1957" spans="9:11" ht="15" x14ac:dyDescent="0.25">
      <c r="I1957"/>
      <c r="K1957"/>
    </row>
    <row r="1958" spans="9:11" ht="15" x14ac:dyDescent="0.25">
      <c r="I1958"/>
      <c r="K1958"/>
    </row>
    <row r="1959" spans="9:11" ht="15" x14ac:dyDescent="0.25">
      <c r="I1959"/>
      <c r="K1959"/>
    </row>
    <row r="1960" spans="9:11" ht="15" x14ac:dyDescent="0.25">
      <c r="I1960"/>
      <c r="K1960"/>
    </row>
    <row r="1961" spans="9:11" ht="15" x14ac:dyDescent="0.25">
      <c r="I1961"/>
      <c r="K1961"/>
    </row>
    <row r="1962" spans="9:11" ht="15" x14ac:dyDescent="0.25">
      <c r="I1962"/>
      <c r="K1962"/>
    </row>
    <row r="1963" spans="9:11" ht="15" x14ac:dyDescent="0.25">
      <c r="I1963"/>
      <c r="K1963"/>
    </row>
    <row r="1964" spans="9:11" ht="15" x14ac:dyDescent="0.25">
      <c r="I1964"/>
      <c r="K1964"/>
    </row>
    <row r="1965" spans="9:11" ht="15" x14ac:dyDescent="0.25">
      <c r="I1965"/>
      <c r="K1965"/>
    </row>
    <row r="1966" spans="9:11" ht="15" x14ac:dyDescent="0.25">
      <c r="I1966"/>
      <c r="K1966"/>
    </row>
    <row r="1967" spans="9:11" ht="15" x14ac:dyDescent="0.25">
      <c r="I1967"/>
      <c r="K1967"/>
    </row>
    <row r="1968" spans="9:11" ht="15" x14ac:dyDescent="0.25">
      <c r="I1968"/>
      <c r="K1968"/>
    </row>
    <row r="1969" spans="9:11" ht="15" x14ac:dyDescent="0.25">
      <c r="I1969"/>
      <c r="K1969"/>
    </row>
    <row r="1970" spans="9:11" ht="15" x14ac:dyDescent="0.25">
      <c r="I1970"/>
      <c r="K1970"/>
    </row>
    <row r="1971" spans="9:11" ht="15" x14ac:dyDescent="0.25">
      <c r="I1971"/>
      <c r="K1971"/>
    </row>
    <row r="1972" spans="9:11" ht="15" x14ac:dyDescent="0.25">
      <c r="I1972"/>
      <c r="K1972"/>
    </row>
    <row r="1973" spans="9:11" ht="15" x14ac:dyDescent="0.25">
      <c r="I1973"/>
      <c r="K1973"/>
    </row>
    <row r="1974" spans="9:11" ht="15" x14ac:dyDescent="0.25">
      <c r="I1974"/>
      <c r="K1974"/>
    </row>
    <row r="1975" spans="9:11" ht="15" x14ac:dyDescent="0.25">
      <c r="I1975"/>
      <c r="K1975"/>
    </row>
    <row r="1976" spans="9:11" ht="15" x14ac:dyDescent="0.25">
      <c r="I1976"/>
      <c r="K1976"/>
    </row>
    <row r="1977" spans="9:11" ht="15" x14ac:dyDescent="0.25">
      <c r="I1977"/>
      <c r="K1977"/>
    </row>
    <row r="1978" spans="9:11" ht="15" x14ac:dyDescent="0.25">
      <c r="I1978"/>
      <c r="K1978"/>
    </row>
    <row r="1979" spans="9:11" ht="15" x14ac:dyDescent="0.25">
      <c r="I1979"/>
      <c r="K1979"/>
    </row>
    <row r="1980" spans="9:11" ht="15" x14ac:dyDescent="0.25">
      <c r="I1980"/>
      <c r="K1980"/>
    </row>
    <row r="1981" spans="9:11" ht="15" x14ac:dyDescent="0.25">
      <c r="I1981"/>
      <c r="K1981"/>
    </row>
    <row r="1982" spans="9:11" ht="15" x14ac:dyDescent="0.25">
      <c r="I1982"/>
      <c r="K1982"/>
    </row>
    <row r="1983" spans="9:11" ht="15" x14ac:dyDescent="0.25">
      <c r="I1983"/>
      <c r="K1983"/>
    </row>
    <row r="1984" spans="9:11" ht="15" x14ac:dyDescent="0.25">
      <c r="I1984"/>
      <c r="K1984"/>
    </row>
    <row r="1985" spans="9:11" ht="15" x14ac:dyDescent="0.25">
      <c r="I1985"/>
      <c r="K1985"/>
    </row>
    <row r="1986" spans="9:11" ht="15" x14ac:dyDescent="0.25">
      <c r="I1986"/>
      <c r="K1986"/>
    </row>
    <row r="1987" spans="9:11" ht="15" x14ac:dyDescent="0.25">
      <c r="I1987"/>
      <c r="K1987"/>
    </row>
    <row r="1988" spans="9:11" ht="15" x14ac:dyDescent="0.25">
      <c r="I1988"/>
      <c r="K1988"/>
    </row>
    <row r="1989" spans="9:11" ht="15" x14ac:dyDescent="0.25">
      <c r="I1989"/>
      <c r="K1989"/>
    </row>
    <row r="1990" spans="9:11" ht="15" x14ac:dyDescent="0.25">
      <c r="I1990"/>
      <c r="K1990"/>
    </row>
    <row r="1991" spans="9:11" ht="15" x14ac:dyDescent="0.25">
      <c r="I1991"/>
      <c r="K1991"/>
    </row>
    <row r="1992" spans="9:11" ht="15" x14ac:dyDescent="0.25">
      <c r="I1992"/>
      <c r="K1992"/>
    </row>
    <row r="1993" spans="9:11" ht="15" x14ac:dyDescent="0.25">
      <c r="I1993"/>
      <c r="K1993"/>
    </row>
    <row r="1994" spans="9:11" ht="15" x14ac:dyDescent="0.25">
      <c r="I1994"/>
      <c r="K1994"/>
    </row>
    <row r="1995" spans="9:11" ht="15" x14ac:dyDescent="0.25">
      <c r="I1995"/>
      <c r="K1995"/>
    </row>
    <row r="1996" spans="9:11" ht="15" x14ac:dyDescent="0.25">
      <c r="I1996"/>
      <c r="K1996"/>
    </row>
    <row r="1997" spans="9:11" ht="15" x14ac:dyDescent="0.25">
      <c r="I1997"/>
      <c r="K1997"/>
    </row>
    <row r="1998" spans="9:11" ht="15" x14ac:dyDescent="0.25">
      <c r="I1998"/>
      <c r="K1998"/>
    </row>
    <row r="1999" spans="9:11" ht="15" x14ac:dyDescent="0.25">
      <c r="I1999"/>
      <c r="K1999"/>
    </row>
    <row r="2000" spans="9:11" ht="15" x14ac:dyDescent="0.25">
      <c r="I2000"/>
      <c r="K2000"/>
    </row>
    <row r="2001" spans="9:11" ht="15" x14ac:dyDescent="0.25">
      <c r="I2001"/>
      <c r="K2001"/>
    </row>
    <row r="2002" spans="9:11" ht="15" x14ac:dyDescent="0.25">
      <c r="I2002"/>
      <c r="K2002"/>
    </row>
    <row r="2003" spans="9:11" ht="15" x14ac:dyDescent="0.25">
      <c r="I2003"/>
      <c r="K2003"/>
    </row>
    <row r="2004" spans="9:11" ht="15" x14ac:dyDescent="0.25">
      <c r="I2004"/>
      <c r="K2004"/>
    </row>
    <row r="2005" spans="9:11" ht="15" x14ac:dyDescent="0.25">
      <c r="I2005"/>
      <c r="K2005"/>
    </row>
    <row r="2006" spans="9:11" ht="15" x14ac:dyDescent="0.25">
      <c r="I2006"/>
      <c r="K2006"/>
    </row>
    <row r="2007" spans="9:11" ht="15" x14ac:dyDescent="0.25">
      <c r="I2007"/>
      <c r="K2007"/>
    </row>
    <row r="2008" spans="9:11" ht="15" x14ac:dyDescent="0.25">
      <c r="I2008"/>
      <c r="K2008"/>
    </row>
    <row r="2009" spans="9:11" ht="15" x14ac:dyDescent="0.25">
      <c r="I2009"/>
      <c r="K2009"/>
    </row>
    <row r="2010" spans="9:11" ht="15" x14ac:dyDescent="0.25">
      <c r="I2010"/>
      <c r="K2010"/>
    </row>
    <row r="2011" spans="9:11" ht="15" x14ac:dyDescent="0.25">
      <c r="I2011"/>
      <c r="K2011"/>
    </row>
    <row r="2012" spans="9:11" ht="15" x14ac:dyDescent="0.25">
      <c r="I2012"/>
      <c r="K2012"/>
    </row>
    <row r="2013" spans="9:11" ht="15" x14ac:dyDescent="0.25">
      <c r="I2013"/>
      <c r="K2013"/>
    </row>
    <row r="2014" spans="9:11" ht="15" x14ac:dyDescent="0.25">
      <c r="I2014"/>
      <c r="K2014"/>
    </row>
    <row r="2015" spans="9:11" ht="15" x14ac:dyDescent="0.25">
      <c r="I2015"/>
      <c r="K2015"/>
    </row>
    <row r="2016" spans="9:11" ht="15" x14ac:dyDescent="0.25">
      <c r="I2016"/>
      <c r="K2016"/>
    </row>
    <row r="2017" spans="9:11" ht="15" x14ac:dyDescent="0.25">
      <c r="I2017"/>
      <c r="K2017"/>
    </row>
    <row r="2018" spans="9:11" ht="15" x14ac:dyDescent="0.25">
      <c r="I2018"/>
      <c r="K2018"/>
    </row>
    <row r="2019" spans="9:11" ht="15" x14ac:dyDescent="0.25">
      <c r="I2019"/>
      <c r="K2019"/>
    </row>
    <row r="2020" spans="9:11" ht="15" x14ac:dyDescent="0.25">
      <c r="I2020"/>
      <c r="K2020"/>
    </row>
    <row r="2021" spans="9:11" ht="15" x14ac:dyDescent="0.25">
      <c r="I2021"/>
      <c r="K2021"/>
    </row>
    <row r="2022" spans="9:11" ht="15" x14ac:dyDescent="0.25">
      <c r="I2022"/>
      <c r="K2022"/>
    </row>
    <row r="2023" spans="9:11" ht="15" x14ac:dyDescent="0.25">
      <c r="I2023"/>
      <c r="K2023"/>
    </row>
    <row r="2024" spans="9:11" ht="15" x14ac:dyDescent="0.25">
      <c r="I2024"/>
      <c r="K2024"/>
    </row>
    <row r="2025" spans="9:11" ht="15" x14ac:dyDescent="0.25">
      <c r="I2025"/>
      <c r="K2025"/>
    </row>
    <row r="2026" spans="9:11" ht="15" x14ac:dyDescent="0.25">
      <c r="I2026"/>
      <c r="K2026"/>
    </row>
    <row r="2027" spans="9:11" ht="15" x14ac:dyDescent="0.25">
      <c r="I2027"/>
      <c r="K2027"/>
    </row>
    <row r="2028" spans="9:11" ht="15" x14ac:dyDescent="0.25">
      <c r="I2028"/>
      <c r="K2028"/>
    </row>
    <row r="2029" spans="9:11" ht="15" x14ac:dyDescent="0.25">
      <c r="I2029"/>
      <c r="K2029"/>
    </row>
    <row r="2030" spans="9:11" ht="15" x14ac:dyDescent="0.25">
      <c r="I2030"/>
      <c r="K2030"/>
    </row>
    <row r="2031" spans="9:11" ht="15" x14ac:dyDescent="0.25">
      <c r="I2031"/>
      <c r="K2031"/>
    </row>
    <row r="2032" spans="9:11" ht="15" x14ac:dyDescent="0.25">
      <c r="I2032"/>
      <c r="K2032"/>
    </row>
    <row r="2033" spans="9:11" ht="15" x14ac:dyDescent="0.25">
      <c r="I2033"/>
      <c r="K2033"/>
    </row>
    <row r="2034" spans="9:11" ht="15" x14ac:dyDescent="0.25">
      <c r="I2034"/>
      <c r="K2034"/>
    </row>
    <row r="2035" spans="9:11" ht="15" x14ac:dyDescent="0.25">
      <c r="I2035"/>
      <c r="K2035"/>
    </row>
    <row r="2036" spans="9:11" ht="15" x14ac:dyDescent="0.25">
      <c r="I2036"/>
      <c r="K2036"/>
    </row>
    <row r="2037" spans="9:11" ht="15" x14ac:dyDescent="0.25">
      <c r="I2037"/>
      <c r="K2037"/>
    </row>
    <row r="2038" spans="9:11" ht="15" x14ac:dyDescent="0.25">
      <c r="I2038"/>
      <c r="K2038"/>
    </row>
    <row r="2039" spans="9:11" ht="15" x14ac:dyDescent="0.25">
      <c r="I2039"/>
      <c r="K2039"/>
    </row>
    <row r="2040" spans="9:11" ht="15" x14ac:dyDescent="0.25">
      <c r="I2040"/>
      <c r="K2040"/>
    </row>
    <row r="2041" spans="9:11" ht="15" x14ac:dyDescent="0.25">
      <c r="I2041"/>
      <c r="K2041"/>
    </row>
    <row r="2042" spans="9:11" ht="15" x14ac:dyDescent="0.25">
      <c r="I2042"/>
      <c r="K2042"/>
    </row>
    <row r="2043" spans="9:11" ht="15" x14ac:dyDescent="0.25">
      <c r="I2043"/>
      <c r="K2043"/>
    </row>
    <row r="2044" spans="9:11" ht="15" x14ac:dyDescent="0.25">
      <c r="I2044"/>
      <c r="K2044"/>
    </row>
    <row r="2045" spans="9:11" ht="15" x14ac:dyDescent="0.25">
      <c r="I2045"/>
      <c r="K2045"/>
    </row>
    <row r="2046" spans="9:11" ht="15" x14ac:dyDescent="0.25">
      <c r="I2046"/>
      <c r="K2046"/>
    </row>
    <row r="2047" spans="9:11" ht="15" x14ac:dyDescent="0.25">
      <c r="I2047"/>
      <c r="K2047"/>
    </row>
    <row r="2048" spans="9:11" ht="15" x14ac:dyDescent="0.25">
      <c r="I2048"/>
      <c r="K2048"/>
    </row>
    <row r="2049" spans="9:11" ht="15" x14ac:dyDescent="0.25">
      <c r="I2049"/>
      <c r="K2049"/>
    </row>
    <row r="2050" spans="9:11" ht="15" x14ac:dyDescent="0.25">
      <c r="I2050"/>
      <c r="K2050"/>
    </row>
    <row r="2051" spans="9:11" ht="15" x14ac:dyDescent="0.25">
      <c r="I2051"/>
      <c r="K2051"/>
    </row>
    <row r="2052" spans="9:11" ht="15" x14ac:dyDescent="0.25">
      <c r="I2052"/>
      <c r="K2052"/>
    </row>
    <row r="2053" spans="9:11" ht="15" x14ac:dyDescent="0.25">
      <c r="I2053"/>
      <c r="K2053"/>
    </row>
    <row r="2054" spans="9:11" ht="15" x14ac:dyDescent="0.25">
      <c r="I2054"/>
      <c r="K2054"/>
    </row>
    <row r="2055" spans="9:11" ht="15" x14ac:dyDescent="0.25">
      <c r="I2055"/>
      <c r="K2055"/>
    </row>
    <row r="2056" spans="9:11" ht="15" x14ac:dyDescent="0.25">
      <c r="I2056"/>
      <c r="K2056"/>
    </row>
    <row r="2057" spans="9:11" ht="15" x14ac:dyDescent="0.25">
      <c r="I2057"/>
      <c r="K2057"/>
    </row>
    <row r="2058" spans="9:11" ht="15" x14ac:dyDescent="0.25">
      <c r="I2058"/>
      <c r="K2058"/>
    </row>
    <row r="2059" spans="9:11" ht="15" x14ac:dyDescent="0.25">
      <c r="I2059"/>
      <c r="K2059"/>
    </row>
    <row r="2060" spans="9:11" ht="15" x14ac:dyDescent="0.25">
      <c r="I2060"/>
      <c r="K2060"/>
    </row>
    <row r="2061" spans="9:11" ht="15" x14ac:dyDescent="0.25">
      <c r="I2061"/>
      <c r="K2061"/>
    </row>
    <row r="2062" spans="9:11" ht="15" x14ac:dyDescent="0.25">
      <c r="I2062"/>
      <c r="K2062"/>
    </row>
    <row r="2063" spans="9:11" ht="15" x14ac:dyDescent="0.25">
      <c r="I2063"/>
      <c r="K2063"/>
    </row>
    <row r="2064" spans="9:11" ht="15" x14ac:dyDescent="0.25">
      <c r="I2064"/>
      <c r="K2064"/>
    </row>
    <row r="2065" spans="9:11" ht="15" x14ac:dyDescent="0.25">
      <c r="I2065"/>
      <c r="K2065"/>
    </row>
    <row r="2066" spans="9:11" ht="15" x14ac:dyDescent="0.25">
      <c r="I2066"/>
      <c r="K2066"/>
    </row>
    <row r="2067" spans="9:11" ht="15" x14ac:dyDescent="0.25">
      <c r="I2067"/>
      <c r="K2067"/>
    </row>
    <row r="2068" spans="9:11" ht="15" x14ac:dyDescent="0.25">
      <c r="I2068"/>
      <c r="K2068"/>
    </row>
    <row r="2069" spans="9:11" ht="15" x14ac:dyDescent="0.25">
      <c r="I2069"/>
      <c r="K2069"/>
    </row>
    <row r="2070" spans="9:11" ht="15" x14ac:dyDescent="0.25">
      <c r="I2070"/>
      <c r="K2070"/>
    </row>
    <row r="2071" spans="9:11" ht="15" x14ac:dyDescent="0.25">
      <c r="I2071"/>
      <c r="K2071"/>
    </row>
    <row r="2072" spans="9:11" ht="15" x14ac:dyDescent="0.25">
      <c r="I2072"/>
      <c r="K2072"/>
    </row>
    <row r="2073" spans="9:11" ht="15" x14ac:dyDescent="0.25">
      <c r="I2073"/>
      <c r="K2073"/>
    </row>
    <row r="2074" spans="9:11" ht="15" x14ac:dyDescent="0.25">
      <c r="I2074"/>
      <c r="K2074"/>
    </row>
    <row r="2075" spans="9:11" ht="15" x14ac:dyDescent="0.25">
      <c r="I2075"/>
      <c r="K2075"/>
    </row>
    <row r="2076" spans="9:11" ht="15" x14ac:dyDescent="0.25">
      <c r="I2076"/>
      <c r="K2076"/>
    </row>
    <row r="2077" spans="9:11" ht="15" x14ac:dyDescent="0.25">
      <c r="I2077"/>
      <c r="K2077"/>
    </row>
    <row r="2078" spans="9:11" ht="15" x14ac:dyDescent="0.25">
      <c r="I2078"/>
      <c r="K2078"/>
    </row>
    <row r="2079" spans="9:11" ht="15" x14ac:dyDescent="0.25">
      <c r="I2079"/>
      <c r="K2079"/>
    </row>
    <row r="2080" spans="9:11" ht="15" x14ac:dyDescent="0.25">
      <c r="I2080"/>
      <c r="K2080"/>
    </row>
    <row r="2081" spans="9:11" ht="15" x14ac:dyDescent="0.25">
      <c r="I2081"/>
      <c r="K2081"/>
    </row>
    <row r="2082" spans="9:11" ht="15" x14ac:dyDescent="0.25">
      <c r="I2082"/>
      <c r="K2082"/>
    </row>
    <row r="2083" spans="9:11" ht="15" x14ac:dyDescent="0.25">
      <c r="I2083"/>
      <c r="K2083"/>
    </row>
    <row r="2084" spans="9:11" ht="15" x14ac:dyDescent="0.25">
      <c r="I2084"/>
      <c r="K2084"/>
    </row>
    <row r="2085" spans="9:11" ht="15" x14ac:dyDescent="0.25">
      <c r="I2085"/>
      <c r="K2085"/>
    </row>
    <row r="2086" spans="9:11" ht="15" x14ac:dyDescent="0.25">
      <c r="I2086"/>
      <c r="K2086"/>
    </row>
    <row r="2087" spans="9:11" ht="15" x14ac:dyDescent="0.25">
      <c r="I2087"/>
      <c r="K2087"/>
    </row>
    <row r="2088" spans="9:11" ht="15" x14ac:dyDescent="0.25">
      <c r="I2088"/>
      <c r="K2088"/>
    </row>
    <row r="2089" spans="9:11" ht="15" x14ac:dyDescent="0.25">
      <c r="I2089"/>
      <c r="K2089"/>
    </row>
    <row r="2090" spans="9:11" ht="15" x14ac:dyDescent="0.25">
      <c r="I2090"/>
      <c r="K2090"/>
    </row>
    <row r="2091" spans="9:11" ht="15" x14ac:dyDescent="0.25">
      <c r="I2091"/>
      <c r="K2091"/>
    </row>
    <row r="2092" spans="9:11" ht="15" x14ac:dyDescent="0.25">
      <c r="I2092"/>
      <c r="K2092"/>
    </row>
    <row r="2093" spans="9:11" ht="15" x14ac:dyDescent="0.25">
      <c r="I2093"/>
      <c r="K2093"/>
    </row>
    <row r="2094" spans="9:11" ht="15" x14ac:dyDescent="0.25">
      <c r="I2094"/>
      <c r="K2094"/>
    </row>
    <row r="2095" spans="9:11" ht="15" x14ac:dyDescent="0.25">
      <c r="I2095"/>
      <c r="K2095"/>
    </row>
    <row r="2096" spans="9:11" ht="15" x14ac:dyDescent="0.25">
      <c r="I2096"/>
      <c r="K2096"/>
    </row>
    <row r="2097" spans="9:11" ht="15" x14ac:dyDescent="0.25">
      <c r="I2097"/>
      <c r="K2097"/>
    </row>
    <row r="2098" spans="9:11" ht="15" x14ac:dyDescent="0.25">
      <c r="I2098"/>
      <c r="K2098"/>
    </row>
    <row r="2099" spans="9:11" ht="15" x14ac:dyDescent="0.25">
      <c r="I2099"/>
      <c r="K2099"/>
    </row>
    <row r="2100" spans="9:11" ht="15" x14ac:dyDescent="0.25">
      <c r="I2100"/>
      <c r="K2100"/>
    </row>
    <row r="2101" spans="9:11" ht="15" x14ac:dyDescent="0.25">
      <c r="I2101"/>
      <c r="K2101"/>
    </row>
    <row r="2102" spans="9:11" ht="15" x14ac:dyDescent="0.25">
      <c r="I2102"/>
      <c r="K2102"/>
    </row>
    <row r="2103" spans="9:11" ht="15" x14ac:dyDescent="0.25">
      <c r="I2103"/>
      <c r="K2103"/>
    </row>
    <row r="2104" spans="9:11" ht="15" x14ac:dyDescent="0.25">
      <c r="I2104"/>
      <c r="K2104"/>
    </row>
    <row r="2105" spans="9:11" ht="15" x14ac:dyDescent="0.25">
      <c r="I2105"/>
      <c r="K2105"/>
    </row>
    <row r="2106" spans="9:11" ht="15" x14ac:dyDescent="0.25">
      <c r="I2106"/>
      <c r="K2106"/>
    </row>
    <row r="2107" spans="9:11" ht="15" x14ac:dyDescent="0.25">
      <c r="I2107"/>
      <c r="K2107"/>
    </row>
    <row r="2108" spans="9:11" ht="15" x14ac:dyDescent="0.25">
      <c r="I2108"/>
      <c r="K2108"/>
    </row>
    <row r="2109" spans="9:11" ht="15" x14ac:dyDescent="0.25">
      <c r="I2109"/>
      <c r="K2109"/>
    </row>
    <row r="2110" spans="9:11" ht="15" x14ac:dyDescent="0.25">
      <c r="I2110"/>
      <c r="K2110"/>
    </row>
    <row r="2111" spans="9:11" ht="15" x14ac:dyDescent="0.25">
      <c r="I2111"/>
      <c r="K2111"/>
    </row>
    <row r="2112" spans="9:11" ht="15" x14ac:dyDescent="0.25">
      <c r="I2112"/>
      <c r="K2112"/>
    </row>
    <row r="2113" spans="9:11" ht="15" x14ac:dyDescent="0.25">
      <c r="I2113"/>
      <c r="K2113"/>
    </row>
    <row r="2114" spans="9:11" ht="15" x14ac:dyDescent="0.25">
      <c r="I2114"/>
      <c r="K2114"/>
    </row>
    <row r="2115" spans="9:11" ht="15" x14ac:dyDescent="0.25">
      <c r="I2115"/>
      <c r="K2115"/>
    </row>
    <row r="2116" spans="9:11" ht="15" x14ac:dyDescent="0.25">
      <c r="I2116"/>
      <c r="K2116"/>
    </row>
    <row r="2117" spans="9:11" ht="15" x14ac:dyDescent="0.25">
      <c r="I2117"/>
      <c r="K2117"/>
    </row>
    <row r="2118" spans="9:11" ht="15" x14ac:dyDescent="0.25">
      <c r="I2118"/>
      <c r="K2118"/>
    </row>
    <row r="2119" spans="9:11" ht="15" x14ac:dyDescent="0.25">
      <c r="I2119"/>
      <c r="K2119"/>
    </row>
    <row r="2120" spans="9:11" ht="15" x14ac:dyDescent="0.25">
      <c r="I2120"/>
      <c r="K2120"/>
    </row>
    <row r="2121" spans="9:11" ht="15" x14ac:dyDescent="0.25">
      <c r="I2121"/>
      <c r="K2121"/>
    </row>
    <row r="2122" spans="9:11" ht="15" x14ac:dyDescent="0.25">
      <c r="I2122"/>
      <c r="K2122"/>
    </row>
    <row r="2123" spans="9:11" ht="15" x14ac:dyDescent="0.25">
      <c r="I2123"/>
      <c r="K2123"/>
    </row>
    <row r="2124" spans="9:11" ht="15" x14ac:dyDescent="0.25">
      <c r="I2124"/>
      <c r="K2124"/>
    </row>
    <row r="2125" spans="9:11" ht="15" x14ac:dyDescent="0.25">
      <c r="I2125"/>
      <c r="K2125"/>
    </row>
    <row r="2126" spans="9:11" ht="15" x14ac:dyDescent="0.25">
      <c r="I2126"/>
      <c r="K2126"/>
    </row>
    <row r="2127" spans="9:11" ht="15" x14ac:dyDescent="0.25">
      <c r="I2127"/>
      <c r="K2127"/>
    </row>
    <row r="2128" spans="9:11" ht="15" x14ac:dyDescent="0.25">
      <c r="I2128"/>
      <c r="K2128"/>
    </row>
    <row r="2129" spans="9:11" ht="15" x14ac:dyDescent="0.25">
      <c r="I2129"/>
      <c r="K2129"/>
    </row>
    <row r="2130" spans="9:11" ht="15" x14ac:dyDescent="0.25">
      <c r="I2130"/>
      <c r="K2130"/>
    </row>
    <row r="2131" spans="9:11" ht="15" x14ac:dyDescent="0.25">
      <c r="I2131"/>
      <c r="K2131"/>
    </row>
    <row r="2132" spans="9:11" ht="15" x14ac:dyDescent="0.25">
      <c r="I2132"/>
      <c r="K2132"/>
    </row>
    <row r="2133" spans="9:11" ht="15" x14ac:dyDescent="0.25">
      <c r="I2133"/>
      <c r="K2133"/>
    </row>
    <row r="2134" spans="9:11" ht="15" x14ac:dyDescent="0.25">
      <c r="I2134"/>
      <c r="K2134"/>
    </row>
    <row r="2135" spans="9:11" ht="15" x14ac:dyDescent="0.25">
      <c r="I2135"/>
      <c r="K2135"/>
    </row>
    <row r="2136" spans="9:11" ht="15" x14ac:dyDescent="0.25">
      <c r="I2136"/>
      <c r="K2136"/>
    </row>
    <row r="2137" spans="9:11" ht="15" x14ac:dyDescent="0.25">
      <c r="I2137"/>
      <c r="K2137"/>
    </row>
    <row r="2138" spans="9:11" ht="15" x14ac:dyDescent="0.25">
      <c r="I2138"/>
      <c r="K2138"/>
    </row>
    <row r="2139" spans="9:11" ht="15" x14ac:dyDescent="0.25">
      <c r="I2139"/>
      <c r="K2139"/>
    </row>
    <row r="2140" spans="9:11" ht="15" x14ac:dyDescent="0.25">
      <c r="I2140"/>
      <c r="K2140"/>
    </row>
    <row r="2141" spans="9:11" ht="15" x14ac:dyDescent="0.25">
      <c r="I2141"/>
      <c r="K2141"/>
    </row>
    <row r="2142" spans="9:11" ht="15" x14ac:dyDescent="0.25">
      <c r="I2142"/>
      <c r="K2142"/>
    </row>
    <row r="2143" spans="9:11" ht="15" x14ac:dyDescent="0.25">
      <c r="I2143"/>
      <c r="K2143"/>
    </row>
    <row r="2144" spans="9:11" ht="15" x14ac:dyDescent="0.25">
      <c r="I2144"/>
      <c r="K2144"/>
    </row>
    <row r="2145" spans="9:11" ht="15" x14ac:dyDescent="0.25">
      <c r="I2145"/>
      <c r="K2145"/>
    </row>
    <row r="2146" spans="9:11" ht="15" x14ac:dyDescent="0.25">
      <c r="I2146"/>
      <c r="K2146"/>
    </row>
    <row r="2147" spans="9:11" ht="15" x14ac:dyDescent="0.25">
      <c r="I2147"/>
      <c r="K2147"/>
    </row>
    <row r="2148" spans="9:11" ht="15" x14ac:dyDescent="0.25">
      <c r="I2148"/>
      <c r="K2148"/>
    </row>
    <row r="2149" spans="9:11" ht="15" x14ac:dyDescent="0.25">
      <c r="I2149"/>
      <c r="K2149"/>
    </row>
    <row r="2150" spans="9:11" ht="15" x14ac:dyDescent="0.25">
      <c r="I2150"/>
      <c r="K2150"/>
    </row>
    <row r="2151" spans="9:11" ht="15" x14ac:dyDescent="0.25">
      <c r="I2151"/>
      <c r="K2151"/>
    </row>
    <row r="2152" spans="9:11" ht="15" x14ac:dyDescent="0.25">
      <c r="I2152"/>
      <c r="K2152"/>
    </row>
    <row r="2153" spans="9:11" ht="15" x14ac:dyDescent="0.25">
      <c r="I2153"/>
      <c r="K2153"/>
    </row>
    <row r="2154" spans="9:11" ht="15" x14ac:dyDescent="0.25">
      <c r="I2154"/>
      <c r="K2154"/>
    </row>
    <row r="2155" spans="9:11" ht="15" x14ac:dyDescent="0.25">
      <c r="I2155"/>
      <c r="K2155"/>
    </row>
    <row r="2156" spans="9:11" ht="15" x14ac:dyDescent="0.25">
      <c r="I2156"/>
      <c r="K2156"/>
    </row>
    <row r="2157" spans="9:11" ht="15" x14ac:dyDescent="0.25">
      <c r="I2157"/>
      <c r="K2157"/>
    </row>
    <row r="2158" spans="9:11" ht="15" x14ac:dyDescent="0.25">
      <c r="I2158"/>
      <c r="K2158"/>
    </row>
    <row r="2159" spans="9:11" ht="15" x14ac:dyDescent="0.25">
      <c r="I2159"/>
      <c r="K2159"/>
    </row>
    <row r="2160" spans="9:11" ht="15" x14ac:dyDescent="0.25">
      <c r="I2160"/>
      <c r="K2160"/>
    </row>
    <row r="2161" spans="9:11" ht="15" x14ac:dyDescent="0.25">
      <c r="I2161"/>
      <c r="K2161"/>
    </row>
    <row r="2162" spans="9:11" ht="15" x14ac:dyDescent="0.25">
      <c r="I2162"/>
      <c r="K2162"/>
    </row>
    <row r="2163" spans="9:11" ht="15" x14ac:dyDescent="0.25">
      <c r="I2163"/>
      <c r="K2163"/>
    </row>
    <row r="2164" spans="9:11" ht="15" x14ac:dyDescent="0.25">
      <c r="I2164"/>
      <c r="K2164"/>
    </row>
    <row r="2165" spans="9:11" ht="15" x14ac:dyDescent="0.25">
      <c r="I2165"/>
      <c r="K2165"/>
    </row>
    <row r="2166" spans="9:11" ht="15" x14ac:dyDescent="0.25">
      <c r="I2166"/>
      <c r="K2166"/>
    </row>
    <row r="2167" spans="9:11" ht="15" x14ac:dyDescent="0.25">
      <c r="I2167"/>
      <c r="K2167"/>
    </row>
    <row r="2168" spans="9:11" ht="15" x14ac:dyDescent="0.25">
      <c r="I2168"/>
      <c r="K2168"/>
    </row>
    <row r="2169" spans="9:11" ht="15" x14ac:dyDescent="0.25">
      <c r="I2169"/>
      <c r="K2169"/>
    </row>
    <row r="2170" spans="9:11" ht="15" x14ac:dyDescent="0.25">
      <c r="I2170"/>
      <c r="K2170"/>
    </row>
    <row r="2171" spans="9:11" ht="15" x14ac:dyDescent="0.25">
      <c r="I2171"/>
      <c r="K2171"/>
    </row>
    <row r="2172" spans="9:11" ht="15" x14ac:dyDescent="0.25">
      <c r="I2172"/>
      <c r="K2172"/>
    </row>
    <row r="2173" spans="9:11" ht="15" x14ac:dyDescent="0.25">
      <c r="I2173"/>
      <c r="K2173"/>
    </row>
    <row r="2174" spans="9:11" ht="15" x14ac:dyDescent="0.25">
      <c r="I2174"/>
      <c r="K2174"/>
    </row>
    <row r="2175" spans="9:11" ht="15" x14ac:dyDescent="0.25">
      <c r="I2175"/>
      <c r="K2175"/>
    </row>
    <row r="2176" spans="9:11" ht="15" x14ac:dyDescent="0.25">
      <c r="I2176"/>
      <c r="K2176"/>
    </row>
    <row r="2177" spans="9:11" ht="15" x14ac:dyDescent="0.25">
      <c r="I2177"/>
      <c r="K2177"/>
    </row>
    <row r="2178" spans="9:11" ht="15" x14ac:dyDescent="0.25">
      <c r="I2178"/>
      <c r="K2178"/>
    </row>
    <row r="2179" spans="9:11" ht="15" x14ac:dyDescent="0.25">
      <c r="I2179"/>
      <c r="K2179"/>
    </row>
    <row r="2180" spans="9:11" ht="15" x14ac:dyDescent="0.25">
      <c r="I2180"/>
      <c r="K2180"/>
    </row>
    <row r="2181" spans="9:11" ht="15" x14ac:dyDescent="0.25">
      <c r="I2181"/>
      <c r="K2181"/>
    </row>
    <row r="2182" spans="9:11" ht="15" x14ac:dyDescent="0.25">
      <c r="I2182"/>
      <c r="K2182"/>
    </row>
    <row r="2183" spans="9:11" ht="15" x14ac:dyDescent="0.25">
      <c r="I2183"/>
      <c r="K2183"/>
    </row>
    <row r="2184" spans="9:11" ht="15" x14ac:dyDescent="0.25">
      <c r="I2184"/>
      <c r="K2184"/>
    </row>
    <row r="2185" spans="9:11" ht="15" x14ac:dyDescent="0.25">
      <c r="I2185"/>
      <c r="K2185"/>
    </row>
    <row r="2186" spans="9:11" ht="15" x14ac:dyDescent="0.25">
      <c r="I2186"/>
      <c r="K2186"/>
    </row>
    <row r="2187" spans="9:11" ht="15" x14ac:dyDescent="0.25">
      <c r="I2187"/>
      <c r="K2187"/>
    </row>
    <row r="2188" spans="9:11" ht="15" x14ac:dyDescent="0.25">
      <c r="I2188"/>
      <c r="K2188"/>
    </row>
    <row r="2189" spans="9:11" ht="15" x14ac:dyDescent="0.25">
      <c r="I2189"/>
      <c r="K2189"/>
    </row>
    <row r="2190" spans="9:11" ht="15" x14ac:dyDescent="0.25">
      <c r="I2190"/>
      <c r="K2190"/>
    </row>
    <row r="2191" spans="9:11" ht="15" x14ac:dyDescent="0.25">
      <c r="I2191"/>
      <c r="K2191"/>
    </row>
    <row r="2192" spans="9:11" ht="15" x14ac:dyDescent="0.25">
      <c r="I2192"/>
      <c r="K2192"/>
    </row>
    <row r="2193" spans="9:11" ht="15" x14ac:dyDescent="0.25">
      <c r="I2193"/>
      <c r="K2193"/>
    </row>
    <row r="2194" spans="9:11" ht="15" x14ac:dyDescent="0.25">
      <c r="I2194"/>
      <c r="K2194"/>
    </row>
    <row r="2195" spans="9:11" ht="15" x14ac:dyDescent="0.25">
      <c r="I2195"/>
      <c r="K2195"/>
    </row>
    <row r="2196" spans="9:11" ht="15" x14ac:dyDescent="0.25">
      <c r="I2196"/>
      <c r="K2196"/>
    </row>
    <row r="2197" spans="9:11" ht="15" x14ac:dyDescent="0.25">
      <c r="I2197"/>
      <c r="K2197"/>
    </row>
    <row r="2198" spans="9:11" ht="15" x14ac:dyDescent="0.25">
      <c r="I2198"/>
      <c r="K2198"/>
    </row>
    <row r="2199" spans="9:11" ht="15" x14ac:dyDescent="0.25">
      <c r="I2199"/>
      <c r="K2199"/>
    </row>
    <row r="2200" spans="9:11" ht="15" x14ac:dyDescent="0.25">
      <c r="I2200"/>
      <c r="K2200"/>
    </row>
    <row r="2201" spans="9:11" ht="15" x14ac:dyDescent="0.25">
      <c r="I2201"/>
      <c r="K2201"/>
    </row>
    <row r="2202" spans="9:11" ht="15" x14ac:dyDescent="0.25">
      <c r="I2202"/>
      <c r="K2202"/>
    </row>
    <row r="2203" spans="9:11" ht="15" x14ac:dyDescent="0.25">
      <c r="I2203"/>
      <c r="K2203"/>
    </row>
    <row r="2204" spans="9:11" ht="15" x14ac:dyDescent="0.25">
      <c r="I2204"/>
      <c r="K2204"/>
    </row>
    <row r="2205" spans="9:11" ht="15" x14ac:dyDescent="0.25">
      <c r="I2205"/>
      <c r="K2205"/>
    </row>
    <row r="2206" spans="9:11" ht="15" x14ac:dyDescent="0.25">
      <c r="I2206"/>
      <c r="K2206"/>
    </row>
    <row r="2207" spans="9:11" ht="15" x14ac:dyDescent="0.25">
      <c r="I2207"/>
      <c r="K2207"/>
    </row>
    <row r="2208" spans="9:11" ht="15" x14ac:dyDescent="0.25">
      <c r="I2208"/>
      <c r="K2208"/>
    </row>
    <row r="2209" spans="9:11" ht="15" x14ac:dyDescent="0.25">
      <c r="I2209"/>
      <c r="K2209"/>
    </row>
    <row r="2210" spans="9:11" ht="15" x14ac:dyDescent="0.25">
      <c r="I2210"/>
      <c r="K2210"/>
    </row>
    <row r="2211" spans="9:11" ht="15" x14ac:dyDescent="0.25">
      <c r="I2211"/>
      <c r="K2211"/>
    </row>
    <row r="2212" spans="9:11" ht="15" x14ac:dyDescent="0.25">
      <c r="I2212"/>
      <c r="K2212"/>
    </row>
    <row r="2213" spans="9:11" ht="15" x14ac:dyDescent="0.25">
      <c r="I2213"/>
      <c r="K2213"/>
    </row>
    <row r="2214" spans="9:11" ht="15" x14ac:dyDescent="0.25">
      <c r="I2214"/>
      <c r="K2214"/>
    </row>
    <row r="2215" spans="9:11" ht="15" x14ac:dyDescent="0.25">
      <c r="I2215"/>
      <c r="K2215"/>
    </row>
    <row r="2216" spans="9:11" ht="15" x14ac:dyDescent="0.25">
      <c r="I2216"/>
      <c r="K2216"/>
    </row>
    <row r="2217" spans="9:11" ht="15" x14ac:dyDescent="0.25">
      <c r="I2217"/>
      <c r="K2217"/>
    </row>
    <row r="2218" spans="9:11" ht="15" x14ac:dyDescent="0.25">
      <c r="I2218"/>
      <c r="K2218"/>
    </row>
    <row r="2219" spans="9:11" ht="15" x14ac:dyDescent="0.25">
      <c r="I2219"/>
      <c r="K2219"/>
    </row>
    <row r="2220" spans="9:11" ht="15" x14ac:dyDescent="0.25">
      <c r="I2220"/>
      <c r="K2220"/>
    </row>
    <row r="2221" spans="9:11" ht="15" x14ac:dyDescent="0.25">
      <c r="I2221"/>
      <c r="K2221"/>
    </row>
    <row r="2222" spans="9:11" ht="15" x14ac:dyDescent="0.25">
      <c r="I2222"/>
      <c r="K2222"/>
    </row>
    <row r="2223" spans="9:11" ht="15" x14ac:dyDescent="0.25">
      <c r="I2223"/>
      <c r="K2223"/>
    </row>
    <row r="2224" spans="9:11" ht="15" x14ac:dyDescent="0.25">
      <c r="I2224"/>
      <c r="K2224"/>
    </row>
    <row r="2225" spans="9:11" ht="15" x14ac:dyDescent="0.25">
      <c r="I2225"/>
      <c r="K2225"/>
    </row>
    <row r="2226" spans="9:11" ht="15" x14ac:dyDescent="0.25">
      <c r="I2226"/>
      <c r="K2226"/>
    </row>
    <row r="2227" spans="9:11" ht="15" x14ac:dyDescent="0.25">
      <c r="I2227"/>
      <c r="K2227"/>
    </row>
    <row r="2228" spans="9:11" ht="15" x14ac:dyDescent="0.25">
      <c r="I2228"/>
      <c r="K2228"/>
    </row>
    <row r="2229" spans="9:11" ht="15" x14ac:dyDescent="0.25">
      <c r="I2229"/>
      <c r="K2229"/>
    </row>
    <row r="2230" spans="9:11" ht="15" x14ac:dyDescent="0.25">
      <c r="I2230"/>
      <c r="K2230"/>
    </row>
    <row r="2231" spans="9:11" ht="15" x14ac:dyDescent="0.25">
      <c r="I2231"/>
      <c r="K2231"/>
    </row>
    <row r="2232" spans="9:11" ht="15" x14ac:dyDescent="0.25">
      <c r="I2232"/>
      <c r="K2232"/>
    </row>
    <row r="2233" spans="9:11" ht="15" x14ac:dyDescent="0.25">
      <c r="I2233"/>
      <c r="K2233"/>
    </row>
    <row r="2234" spans="9:11" ht="15" x14ac:dyDescent="0.25">
      <c r="I2234"/>
      <c r="K2234"/>
    </row>
    <row r="2235" spans="9:11" ht="15" x14ac:dyDescent="0.25">
      <c r="I2235"/>
      <c r="K2235"/>
    </row>
    <row r="2236" spans="9:11" ht="15" x14ac:dyDescent="0.25">
      <c r="I2236"/>
      <c r="K2236"/>
    </row>
    <row r="2237" spans="9:11" ht="15" x14ac:dyDescent="0.25">
      <c r="I2237"/>
      <c r="K2237"/>
    </row>
    <row r="2238" spans="9:11" ht="15" x14ac:dyDescent="0.25">
      <c r="I2238"/>
      <c r="K2238"/>
    </row>
    <row r="2239" spans="9:11" ht="15" x14ac:dyDescent="0.25">
      <c r="I2239"/>
      <c r="K2239"/>
    </row>
    <row r="2240" spans="9:11" ht="15" x14ac:dyDescent="0.25">
      <c r="I2240"/>
      <c r="K2240"/>
    </row>
    <row r="2241" spans="9:11" ht="15" x14ac:dyDescent="0.25">
      <c r="I2241"/>
      <c r="K2241"/>
    </row>
    <row r="2242" spans="9:11" ht="15" x14ac:dyDescent="0.25">
      <c r="I2242"/>
      <c r="K2242"/>
    </row>
    <row r="2243" spans="9:11" ht="15" x14ac:dyDescent="0.25">
      <c r="I2243"/>
      <c r="K2243"/>
    </row>
    <row r="2244" spans="9:11" ht="15" x14ac:dyDescent="0.25">
      <c r="I2244"/>
      <c r="K2244"/>
    </row>
    <row r="2245" spans="9:11" ht="15" x14ac:dyDescent="0.25">
      <c r="I2245"/>
      <c r="K2245"/>
    </row>
    <row r="2246" spans="9:11" ht="15" x14ac:dyDescent="0.25">
      <c r="I2246"/>
      <c r="K2246"/>
    </row>
    <row r="2247" spans="9:11" ht="15" x14ac:dyDescent="0.25">
      <c r="I2247"/>
      <c r="K2247"/>
    </row>
    <row r="2248" spans="9:11" ht="15" x14ac:dyDescent="0.25">
      <c r="I2248"/>
      <c r="K2248"/>
    </row>
    <row r="2249" spans="9:11" ht="15" x14ac:dyDescent="0.25">
      <c r="I2249"/>
      <c r="K2249"/>
    </row>
    <row r="2250" spans="9:11" ht="15" x14ac:dyDescent="0.25">
      <c r="I2250"/>
      <c r="K2250"/>
    </row>
    <row r="2251" spans="9:11" ht="15" x14ac:dyDescent="0.25">
      <c r="I2251"/>
      <c r="K2251"/>
    </row>
    <row r="2252" spans="9:11" ht="15" x14ac:dyDescent="0.25">
      <c r="I2252"/>
      <c r="K2252"/>
    </row>
    <row r="2253" spans="9:11" ht="15" x14ac:dyDescent="0.25">
      <c r="I2253"/>
      <c r="K2253"/>
    </row>
    <row r="2254" spans="9:11" ht="15" x14ac:dyDescent="0.25">
      <c r="I2254"/>
      <c r="K2254"/>
    </row>
    <row r="2255" spans="9:11" ht="15" x14ac:dyDescent="0.25">
      <c r="I2255"/>
      <c r="K2255"/>
    </row>
    <row r="2256" spans="9:11" ht="15" x14ac:dyDescent="0.25">
      <c r="I2256"/>
      <c r="K2256"/>
    </row>
    <row r="2257" spans="9:11" ht="15" x14ac:dyDescent="0.25">
      <c r="I2257"/>
      <c r="K2257"/>
    </row>
    <row r="2258" spans="9:11" ht="15" x14ac:dyDescent="0.25">
      <c r="I2258"/>
      <c r="K2258"/>
    </row>
    <row r="2259" spans="9:11" ht="15" x14ac:dyDescent="0.25">
      <c r="I2259"/>
      <c r="K2259"/>
    </row>
    <row r="2260" spans="9:11" ht="15" x14ac:dyDescent="0.25">
      <c r="I2260"/>
      <c r="K2260"/>
    </row>
    <row r="2261" spans="9:11" ht="15" x14ac:dyDescent="0.25">
      <c r="I2261"/>
      <c r="K2261"/>
    </row>
    <row r="2262" spans="9:11" ht="15" x14ac:dyDescent="0.25">
      <c r="I2262"/>
      <c r="K2262"/>
    </row>
    <row r="2263" spans="9:11" ht="15" x14ac:dyDescent="0.25">
      <c r="I2263"/>
      <c r="K2263"/>
    </row>
    <row r="2264" spans="9:11" ht="15" x14ac:dyDescent="0.25">
      <c r="I2264"/>
      <c r="K2264"/>
    </row>
    <row r="2265" spans="9:11" ht="15" x14ac:dyDescent="0.25">
      <c r="I2265"/>
      <c r="K2265"/>
    </row>
    <row r="2266" spans="9:11" ht="15" x14ac:dyDescent="0.25">
      <c r="I2266"/>
      <c r="K2266"/>
    </row>
    <row r="2267" spans="9:11" ht="15" x14ac:dyDescent="0.25">
      <c r="I2267"/>
      <c r="K2267"/>
    </row>
    <row r="2268" spans="9:11" ht="15" x14ac:dyDescent="0.25">
      <c r="I2268"/>
      <c r="K2268"/>
    </row>
    <row r="2269" spans="9:11" ht="15" x14ac:dyDescent="0.25">
      <c r="I2269"/>
      <c r="K2269"/>
    </row>
    <row r="2270" spans="9:11" ht="15" x14ac:dyDescent="0.25">
      <c r="I2270"/>
      <c r="K2270"/>
    </row>
    <row r="2271" spans="9:11" ht="15" x14ac:dyDescent="0.25">
      <c r="I2271"/>
      <c r="K2271"/>
    </row>
    <row r="2272" spans="9:11" ht="15" x14ac:dyDescent="0.25">
      <c r="I2272"/>
      <c r="K2272"/>
    </row>
    <row r="2273" spans="9:11" ht="15" x14ac:dyDescent="0.25">
      <c r="I2273"/>
      <c r="K2273"/>
    </row>
    <row r="2274" spans="9:11" ht="15" x14ac:dyDescent="0.25">
      <c r="I2274"/>
      <c r="K2274"/>
    </row>
    <row r="2275" spans="9:11" ht="15" x14ac:dyDescent="0.25">
      <c r="I2275"/>
      <c r="K2275"/>
    </row>
    <row r="2276" spans="9:11" ht="15" x14ac:dyDescent="0.25">
      <c r="I2276"/>
      <c r="K2276"/>
    </row>
    <row r="2277" spans="9:11" ht="15" x14ac:dyDescent="0.25">
      <c r="I2277"/>
      <c r="K2277"/>
    </row>
    <row r="2278" spans="9:11" ht="15" x14ac:dyDescent="0.25">
      <c r="I2278"/>
      <c r="K2278"/>
    </row>
    <row r="2279" spans="9:11" ht="15" x14ac:dyDescent="0.25">
      <c r="I2279"/>
      <c r="K2279"/>
    </row>
    <row r="2280" spans="9:11" ht="15" x14ac:dyDescent="0.25">
      <c r="I2280"/>
      <c r="K2280"/>
    </row>
    <row r="2281" spans="9:11" ht="15" x14ac:dyDescent="0.25">
      <c r="I2281"/>
      <c r="K2281"/>
    </row>
    <row r="2282" spans="9:11" ht="15" x14ac:dyDescent="0.25">
      <c r="I2282"/>
      <c r="K2282"/>
    </row>
    <row r="2283" spans="9:11" ht="15" x14ac:dyDescent="0.25">
      <c r="I2283"/>
      <c r="K2283"/>
    </row>
    <row r="2284" spans="9:11" ht="15" x14ac:dyDescent="0.25">
      <c r="I2284"/>
      <c r="K2284"/>
    </row>
    <row r="2285" spans="9:11" ht="15" x14ac:dyDescent="0.25">
      <c r="I2285"/>
      <c r="K2285"/>
    </row>
    <row r="2286" spans="9:11" ht="15" x14ac:dyDescent="0.25">
      <c r="I2286"/>
      <c r="K2286"/>
    </row>
    <row r="2287" spans="9:11" ht="15" x14ac:dyDescent="0.25">
      <c r="I2287"/>
      <c r="K2287"/>
    </row>
    <row r="2288" spans="9:11" ht="15" x14ac:dyDescent="0.25">
      <c r="I2288"/>
      <c r="K2288"/>
    </row>
    <row r="2289" spans="9:11" ht="15" x14ac:dyDescent="0.25">
      <c r="I2289"/>
      <c r="K2289"/>
    </row>
    <row r="2290" spans="9:11" ht="15" x14ac:dyDescent="0.25">
      <c r="I2290"/>
      <c r="K2290"/>
    </row>
    <row r="2291" spans="9:11" ht="15" x14ac:dyDescent="0.25">
      <c r="I2291"/>
      <c r="K2291"/>
    </row>
    <row r="2292" spans="9:11" ht="15" x14ac:dyDescent="0.25">
      <c r="I2292"/>
      <c r="K2292"/>
    </row>
    <row r="2293" spans="9:11" ht="15" x14ac:dyDescent="0.25">
      <c r="I2293"/>
      <c r="K2293"/>
    </row>
    <row r="2294" spans="9:11" ht="15" x14ac:dyDescent="0.25">
      <c r="I2294"/>
      <c r="K2294"/>
    </row>
    <row r="2295" spans="9:11" ht="15" x14ac:dyDescent="0.25">
      <c r="I2295"/>
      <c r="K2295"/>
    </row>
    <row r="2296" spans="9:11" ht="15" x14ac:dyDescent="0.25">
      <c r="I2296"/>
      <c r="K2296"/>
    </row>
    <row r="2297" spans="9:11" ht="15" x14ac:dyDescent="0.25">
      <c r="I2297"/>
      <c r="K2297"/>
    </row>
    <row r="2298" spans="9:11" ht="15" x14ac:dyDescent="0.25">
      <c r="I2298"/>
      <c r="K2298"/>
    </row>
    <row r="2299" spans="9:11" ht="15" x14ac:dyDescent="0.25">
      <c r="I2299"/>
      <c r="K2299"/>
    </row>
    <row r="2300" spans="9:11" ht="15" x14ac:dyDescent="0.25">
      <c r="I2300"/>
      <c r="K2300"/>
    </row>
    <row r="2301" spans="9:11" ht="15" x14ac:dyDescent="0.25">
      <c r="I2301"/>
      <c r="K2301"/>
    </row>
    <row r="2302" spans="9:11" ht="15" x14ac:dyDescent="0.25">
      <c r="I2302"/>
      <c r="K2302"/>
    </row>
    <row r="2303" spans="9:11" ht="15" x14ac:dyDescent="0.25">
      <c r="I2303"/>
      <c r="K2303"/>
    </row>
    <row r="2304" spans="9:11" ht="15" x14ac:dyDescent="0.25">
      <c r="I2304"/>
      <c r="K2304"/>
    </row>
    <row r="2305" spans="9:11" ht="15" x14ac:dyDescent="0.25">
      <c r="I2305"/>
      <c r="K2305"/>
    </row>
    <row r="2306" spans="9:11" ht="15" x14ac:dyDescent="0.25">
      <c r="I2306"/>
      <c r="K2306"/>
    </row>
    <row r="2307" spans="9:11" ht="15" x14ac:dyDescent="0.25">
      <c r="I2307"/>
      <c r="K2307"/>
    </row>
    <row r="2308" spans="9:11" ht="15" x14ac:dyDescent="0.25">
      <c r="I2308"/>
      <c r="K2308"/>
    </row>
    <row r="2309" spans="9:11" ht="15" x14ac:dyDescent="0.25">
      <c r="I2309"/>
      <c r="K2309"/>
    </row>
    <row r="2310" spans="9:11" ht="15" x14ac:dyDescent="0.25">
      <c r="I2310"/>
      <c r="K2310"/>
    </row>
    <row r="2311" spans="9:11" ht="15" x14ac:dyDescent="0.25">
      <c r="I2311"/>
      <c r="K2311"/>
    </row>
    <row r="2312" spans="9:11" ht="15" x14ac:dyDescent="0.25">
      <c r="I2312"/>
      <c r="K2312"/>
    </row>
    <row r="2313" spans="9:11" ht="15" x14ac:dyDescent="0.25">
      <c r="I2313"/>
      <c r="K2313"/>
    </row>
    <row r="2314" spans="9:11" ht="15" x14ac:dyDescent="0.25">
      <c r="I2314"/>
    </row>
    <row r="2315" spans="9:11" ht="15" x14ac:dyDescent="0.25">
      <c r="I2315"/>
    </row>
    <row r="2316" spans="9:11" ht="15" x14ac:dyDescent="0.25">
      <c r="I2316"/>
    </row>
    <row r="2317" spans="9:11" ht="15" x14ac:dyDescent="0.25">
      <c r="I2317"/>
    </row>
    <row r="2318" spans="9:11" ht="15" x14ac:dyDescent="0.25">
      <c r="I2318"/>
    </row>
    <row r="2319" spans="9:11" ht="15" x14ac:dyDescent="0.25">
      <c r="I2319"/>
    </row>
    <row r="2320" spans="9:11" ht="15" x14ac:dyDescent="0.25">
      <c r="I2320"/>
    </row>
    <row r="2321" spans="9:9" ht="15" x14ac:dyDescent="0.25">
      <c r="I2321"/>
    </row>
    <row r="2322" spans="9:9" ht="15" x14ac:dyDescent="0.25">
      <c r="I2322"/>
    </row>
    <row r="2323" spans="9:9" ht="15" x14ac:dyDescent="0.25">
      <c r="I2323"/>
    </row>
    <row r="2324" spans="9:9" ht="15" x14ac:dyDescent="0.25">
      <c r="I2324"/>
    </row>
    <row r="2325" spans="9:9" ht="15" x14ac:dyDescent="0.25">
      <c r="I2325"/>
    </row>
    <row r="2326" spans="9:9" ht="15" x14ac:dyDescent="0.25">
      <c r="I2326"/>
    </row>
    <row r="2327" spans="9:9" ht="15" x14ac:dyDescent="0.25">
      <c r="I2327"/>
    </row>
    <row r="2328" spans="9:9" ht="15" x14ac:dyDescent="0.25">
      <c r="I2328"/>
    </row>
    <row r="2329" spans="9:9" ht="15" x14ac:dyDescent="0.25">
      <c r="I2329"/>
    </row>
    <row r="2330" spans="9:9" ht="15" x14ac:dyDescent="0.25">
      <c r="I2330"/>
    </row>
    <row r="2331" spans="9:9" ht="15" x14ac:dyDescent="0.25">
      <c r="I2331"/>
    </row>
    <row r="2332" spans="9:9" ht="15" x14ac:dyDescent="0.25">
      <c r="I2332"/>
    </row>
    <row r="2333" spans="9:9" ht="15" x14ac:dyDescent="0.25">
      <c r="I2333"/>
    </row>
    <row r="2334" spans="9:9" ht="15" x14ac:dyDescent="0.25">
      <c r="I2334"/>
    </row>
    <row r="2335" spans="9:9" ht="15" x14ac:dyDescent="0.25">
      <c r="I2335"/>
    </row>
    <row r="2336" spans="9:9" ht="15" x14ac:dyDescent="0.25">
      <c r="I2336"/>
    </row>
    <row r="2337" spans="9:9" ht="15" x14ac:dyDescent="0.25">
      <c r="I2337"/>
    </row>
    <row r="2338" spans="9:9" ht="15" x14ac:dyDescent="0.25">
      <c r="I2338"/>
    </row>
    <row r="2339" spans="9:9" ht="15" x14ac:dyDescent="0.25">
      <c r="I2339"/>
    </row>
    <row r="2340" spans="9:9" ht="15" x14ac:dyDescent="0.25">
      <c r="I2340"/>
    </row>
    <row r="2341" spans="9:9" ht="15" x14ac:dyDescent="0.25">
      <c r="I2341"/>
    </row>
    <row r="2342" spans="9:9" ht="15" x14ac:dyDescent="0.25">
      <c r="I2342"/>
    </row>
    <row r="2343" spans="9:9" ht="15" x14ac:dyDescent="0.25">
      <c r="I2343"/>
    </row>
    <row r="2344" spans="9:9" ht="15" x14ac:dyDescent="0.25">
      <c r="I2344"/>
    </row>
    <row r="2345" spans="9:9" ht="15" x14ac:dyDescent="0.25">
      <c r="I2345"/>
    </row>
    <row r="2346" spans="9:9" ht="15" x14ac:dyDescent="0.25">
      <c r="I2346"/>
    </row>
    <row r="2347" spans="9:9" ht="15" x14ac:dyDescent="0.25">
      <c r="I2347"/>
    </row>
    <row r="2348" spans="9:9" ht="15" x14ac:dyDescent="0.25">
      <c r="I2348"/>
    </row>
    <row r="2349" spans="9:9" ht="15" x14ac:dyDescent="0.25">
      <c r="I2349"/>
    </row>
    <row r="2350" spans="9:9" ht="15" x14ac:dyDescent="0.25">
      <c r="I2350"/>
    </row>
    <row r="2351" spans="9:9" ht="15" x14ac:dyDescent="0.25">
      <c r="I2351"/>
    </row>
    <row r="2352" spans="9:9" ht="15" x14ac:dyDescent="0.25">
      <c r="I2352"/>
    </row>
    <row r="2353" spans="9:9" ht="15" x14ac:dyDescent="0.25">
      <c r="I2353"/>
    </row>
    <row r="2354" spans="9:9" ht="15" x14ac:dyDescent="0.25">
      <c r="I2354"/>
    </row>
    <row r="2355" spans="9:9" ht="15" x14ac:dyDescent="0.25">
      <c r="I2355"/>
    </row>
    <row r="2356" spans="9:9" ht="15" x14ac:dyDescent="0.25">
      <c r="I2356"/>
    </row>
    <row r="2357" spans="9:9" ht="15" x14ac:dyDescent="0.25">
      <c r="I2357"/>
    </row>
    <row r="2358" spans="9:9" ht="15" x14ac:dyDescent="0.25">
      <c r="I2358"/>
    </row>
    <row r="2359" spans="9:9" ht="15" x14ac:dyDescent="0.25">
      <c r="I2359"/>
    </row>
    <row r="2360" spans="9:9" ht="15" x14ac:dyDescent="0.25">
      <c r="I2360"/>
    </row>
    <row r="2361" spans="9:9" ht="15" x14ac:dyDescent="0.25">
      <c r="I2361"/>
    </row>
    <row r="2362" spans="9:9" ht="15" x14ac:dyDescent="0.25">
      <c r="I2362"/>
    </row>
    <row r="2363" spans="9:9" ht="15" x14ac:dyDescent="0.25">
      <c r="I2363"/>
    </row>
    <row r="2364" spans="9:9" ht="15" x14ac:dyDescent="0.25">
      <c r="I2364"/>
    </row>
    <row r="2365" spans="9:9" ht="15" x14ac:dyDescent="0.25">
      <c r="I2365"/>
    </row>
    <row r="2366" spans="9:9" ht="15" x14ac:dyDescent="0.25">
      <c r="I2366"/>
    </row>
    <row r="2367" spans="9:9" ht="15" x14ac:dyDescent="0.25">
      <c r="I2367"/>
    </row>
    <row r="2368" spans="9:9" ht="15" x14ac:dyDescent="0.25">
      <c r="I2368"/>
    </row>
    <row r="2369" spans="9:9" ht="15" x14ac:dyDescent="0.25">
      <c r="I2369"/>
    </row>
    <row r="2370" spans="9:9" ht="15" x14ac:dyDescent="0.25">
      <c r="I2370"/>
    </row>
    <row r="2371" spans="9:9" ht="15" x14ac:dyDescent="0.25">
      <c r="I2371"/>
    </row>
    <row r="2372" spans="9:9" ht="15" x14ac:dyDescent="0.25">
      <c r="I2372"/>
    </row>
    <row r="2373" spans="9:9" ht="15" x14ac:dyDescent="0.25">
      <c r="I2373"/>
    </row>
    <row r="2374" spans="9:9" ht="15" x14ac:dyDescent="0.25">
      <c r="I2374"/>
    </row>
    <row r="2375" spans="9:9" ht="15" x14ac:dyDescent="0.25">
      <c r="I2375"/>
    </row>
    <row r="2376" spans="9:9" ht="15" x14ac:dyDescent="0.25">
      <c r="I2376"/>
    </row>
    <row r="2377" spans="9:9" ht="15" x14ac:dyDescent="0.25">
      <c r="I2377"/>
    </row>
    <row r="2378" spans="9:9" ht="15" x14ac:dyDescent="0.25">
      <c r="I2378"/>
    </row>
    <row r="2379" spans="9:9" ht="15" x14ac:dyDescent="0.25">
      <c r="I2379"/>
    </row>
    <row r="2380" spans="9:9" ht="15" x14ac:dyDescent="0.25">
      <c r="I2380"/>
    </row>
    <row r="2381" spans="9:9" ht="15" x14ac:dyDescent="0.25">
      <c r="I2381"/>
    </row>
    <row r="2382" spans="9:9" ht="15" x14ac:dyDescent="0.25">
      <c r="I2382"/>
    </row>
    <row r="2383" spans="9:9" ht="15" x14ac:dyDescent="0.25">
      <c r="I2383"/>
    </row>
    <row r="2384" spans="9:9" ht="15" x14ac:dyDescent="0.25">
      <c r="I2384"/>
    </row>
    <row r="2385" spans="9:9" ht="15" x14ac:dyDescent="0.25">
      <c r="I2385"/>
    </row>
    <row r="2386" spans="9:9" ht="15" x14ac:dyDescent="0.25">
      <c r="I2386"/>
    </row>
    <row r="2387" spans="9:9" ht="15" x14ac:dyDescent="0.25">
      <c r="I2387"/>
    </row>
    <row r="2388" spans="9:9" ht="15" x14ac:dyDescent="0.25">
      <c r="I2388"/>
    </row>
    <row r="2389" spans="9:9" ht="15" x14ac:dyDescent="0.25">
      <c r="I2389"/>
    </row>
    <row r="2390" spans="9:9" ht="15" x14ac:dyDescent="0.25">
      <c r="I2390"/>
    </row>
    <row r="2391" spans="9:9" ht="15" x14ac:dyDescent="0.25">
      <c r="I2391"/>
    </row>
    <row r="2392" spans="9:9" ht="15" x14ac:dyDescent="0.25">
      <c r="I2392"/>
    </row>
    <row r="2393" spans="9:9" ht="15" x14ac:dyDescent="0.25">
      <c r="I2393"/>
    </row>
    <row r="2394" spans="9:9" ht="15" x14ac:dyDescent="0.25">
      <c r="I2394"/>
    </row>
    <row r="2395" spans="9:9" ht="15" x14ac:dyDescent="0.25">
      <c r="I2395"/>
    </row>
    <row r="2396" spans="9:9" ht="15" x14ac:dyDescent="0.25">
      <c r="I2396"/>
    </row>
    <row r="2397" spans="9:9" ht="15" x14ac:dyDescent="0.25">
      <c r="I2397"/>
    </row>
    <row r="2398" spans="9:9" ht="15" x14ac:dyDescent="0.25">
      <c r="I2398"/>
    </row>
    <row r="2399" spans="9:9" ht="15" x14ac:dyDescent="0.25">
      <c r="I2399"/>
    </row>
    <row r="2400" spans="9:9" ht="15" x14ac:dyDescent="0.25">
      <c r="I2400"/>
    </row>
    <row r="2401" spans="9:9" ht="15" x14ac:dyDescent="0.25">
      <c r="I2401"/>
    </row>
    <row r="2402" spans="9:9" ht="15" x14ac:dyDescent="0.25">
      <c r="I2402"/>
    </row>
    <row r="2403" spans="9:9" ht="15" x14ac:dyDescent="0.25">
      <c r="I2403"/>
    </row>
    <row r="2404" spans="9:9" ht="15" x14ac:dyDescent="0.25">
      <c r="I2404"/>
    </row>
    <row r="2405" spans="9:9" ht="15" x14ac:dyDescent="0.25">
      <c r="I2405"/>
    </row>
    <row r="2406" spans="9:9" ht="15" x14ac:dyDescent="0.25">
      <c r="I2406"/>
    </row>
    <row r="2407" spans="9:9" ht="15" x14ac:dyDescent="0.25">
      <c r="I2407"/>
    </row>
    <row r="2408" spans="9:9" ht="15" x14ac:dyDescent="0.25">
      <c r="I2408"/>
    </row>
    <row r="2409" spans="9:9" ht="15" x14ac:dyDescent="0.25">
      <c r="I2409"/>
    </row>
    <row r="2410" spans="9:9" ht="15" x14ac:dyDescent="0.25">
      <c r="I2410"/>
    </row>
    <row r="2411" spans="9:9" ht="15" x14ac:dyDescent="0.25">
      <c r="I2411"/>
    </row>
    <row r="2412" spans="9:9" ht="15" x14ac:dyDescent="0.25">
      <c r="I2412"/>
    </row>
    <row r="2413" spans="9:9" ht="15" x14ac:dyDescent="0.25">
      <c r="I2413"/>
    </row>
    <row r="2414" spans="9:9" ht="15" x14ac:dyDescent="0.25">
      <c r="I2414"/>
    </row>
    <row r="2415" spans="9:9" ht="15" x14ac:dyDescent="0.25">
      <c r="I2415"/>
    </row>
    <row r="2416" spans="9:9" ht="15" x14ac:dyDescent="0.25">
      <c r="I2416"/>
    </row>
    <row r="2417" spans="9:9" ht="15" x14ac:dyDescent="0.25">
      <c r="I2417"/>
    </row>
    <row r="2418" spans="9:9" ht="15" x14ac:dyDescent="0.25">
      <c r="I2418"/>
    </row>
    <row r="2419" spans="9:9" ht="15" x14ac:dyDescent="0.25">
      <c r="I2419"/>
    </row>
    <row r="2420" spans="9:9" ht="15" x14ac:dyDescent="0.25">
      <c r="I2420"/>
    </row>
    <row r="2421" spans="9:9" ht="15" x14ac:dyDescent="0.25">
      <c r="I2421"/>
    </row>
    <row r="2422" spans="9:9" ht="15" x14ac:dyDescent="0.25">
      <c r="I2422"/>
    </row>
    <row r="2423" spans="9:9" ht="15" x14ac:dyDescent="0.25">
      <c r="I2423"/>
    </row>
    <row r="2424" spans="9:9" ht="15" x14ac:dyDescent="0.25">
      <c r="I2424"/>
    </row>
    <row r="2425" spans="9:9" ht="15" x14ac:dyDescent="0.25">
      <c r="I2425"/>
    </row>
    <row r="2426" spans="9:9" ht="15" x14ac:dyDescent="0.25">
      <c r="I2426"/>
    </row>
    <row r="2427" spans="9:9" ht="15" x14ac:dyDescent="0.25">
      <c r="I2427"/>
    </row>
    <row r="2428" spans="9:9" ht="15" x14ac:dyDescent="0.25">
      <c r="I2428"/>
    </row>
    <row r="2429" spans="9:9" ht="15" x14ac:dyDescent="0.25">
      <c r="I2429"/>
    </row>
    <row r="2430" spans="9:9" ht="15" x14ac:dyDescent="0.25">
      <c r="I2430"/>
    </row>
    <row r="2431" spans="9:9" ht="15" x14ac:dyDescent="0.25">
      <c r="I2431"/>
    </row>
    <row r="2432" spans="9:9" ht="15" x14ac:dyDescent="0.25">
      <c r="I2432"/>
    </row>
    <row r="2433" spans="9:9" ht="15" x14ac:dyDescent="0.25">
      <c r="I2433"/>
    </row>
    <row r="2434" spans="9:9" ht="15" x14ac:dyDescent="0.25">
      <c r="I2434"/>
    </row>
    <row r="2435" spans="9:9" ht="15" x14ac:dyDescent="0.25">
      <c r="I2435"/>
    </row>
    <row r="2436" spans="9:9" ht="15" x14ac:dyDescent="0.25">
      <c r="I2436"/>
    </row>
    <row r="2437" spans="9:9" ht="15" x14ac:dyDescent="0.25">
      <c r="I2437"/>
    </row>
    <row r="2438" spans="9:9" ht="15" x14ac:dyDescent="0.25">
      <c r="I2438"/>
    </row>
    <row r="2439" spans="9:9" ht="15" x14ac:dyDescent="0.25">
      <c r="I2439"/>
    </row>
    <row r="2440" spans="9:9" ht="15" x14ac:dyDescent="0.25">
      <c r="I2440"/>
    </row>
    <row r="2441" spans="9:9" ht="15" x14ac:dyDescent="0.25">
      <c r="I2441"/>
    </row>
    <row r="2442" spans="9:9" ht="15" x14ac:dyDescent="0.25">
      <c r="I2442"/>
    </row>
    <row r="2443" spans="9:9" ht="15" x14ac:dyDescent="0.25">
      <c r="I2443"/>
    </row>
    <row r="2444" spans="9:9" ht="15" x14ac:dyDescent="0.25">
      <c r="I2444"/>
    </row>
    <row r="2445" spans="9:9" ht="15" x14ac:dyDescent="0.25">
      <c r="I2445"/>
    </row>
    <row r="2446" spans="9:9" ht="15" x14ac:dyDescent="0.25">
      <c r="I2446"/>
    </row>
    <row r="2447" spans="9:9" ht="15" x14ac:dyDescent="0.25">
      <c r="I2447"/>
    </row>
    <row r="2448" spans="9:9" ht="15" x14ac:dyDescent="0.25">
      <c r="I2448"/>
    </row>
    <row r="2449" spans="9:9" ht="15" x14ac:dyDescent="0.25">
      <c r="I2449"/>
    </row>
    <row r="2450" spans="9:9" ht="15" x14ac:dyDescent="0.25">
      <c r="I2450"/>
    </row>
    <row r="2451" spans="9:9" ht="15" x14ac:dyDescent="0.25">
      <c r="I2451"/>
    </row>
    <row r="2452" spans="9:9" ht="15" x14ac:dyDescent="0.25">
      <c r="I2452"/>
    </row>
    <row r="2453" spans="9:9" ht="15" x14ac:dyDescent="0.25">
      <c r="I2453"/>
    </row>
    <row r="2454" spans="9:9" ht="15" x14ac:dyDescent="0.25">
      <c r="I2454"/>
    </row>
    <row r="2455" spans="9:9" ht="15" x14ac:dyDescent="0.25">
      <c r="I2455"/>
    </row>
    <row r="2456" spans="9:9" ht="15" x14ac:dyDescent="0.25">
      <c r="I2456"/>
    </row>
    <row r="2457" spans="9:9" ht="15" x14ac:dyDescent="0.25">
      <c r="I2457"/>
    </row>
    <row r="2458" spans="9:9" ht="15" x14ac:dyDescent="0.25">
      <c r="I2458"/>
    </row>
    <row r="2459" spans="9:9" ht="15" x14ac:dyDescent="0.25">
      <c r="I2459"/>
    </row>
    <row r="2460" spans="9:9" ht="15" x14ac:dyDescent="0.25">
      <c r="I2460"/>
    </row>
    <row r="2461" spans="9:9" ht="15" x14ac:dyDescent="0.25">
      <c r="I2461"/>
    </row>
    <row r="2462" spans="9:9" ht="15" x14ac:dyDescent="0.25">
      <c r="I2462"/>
    </row>
    <row r="2463" spans="9:9" ht="15" x14ac:dyDescent="0.25">
      <c r="I2463"/>
    </row>
    <row r="2464" spans="9:9" ht="15" x14ac:dyDescent="0.25">
      <c r="I2464"/>
    </row>
    <row r="2465" spans="9:9" ht="15" x14ac:dyDescent="0.25">
      <c r="I2465"/>
    </row>
    <row r="2466" spans="9:9" ht="15" x14ac:dyDescent="0.25">
      <c r="I2466"/>
    </row>
    <row r="2467" spans="9:9" ht="15" x14ac:dyDescent="0.25">
      <c r="I2467"/>
    </row>
    <row r="2468" spans="9:9" ht="15" x14ac:dyDescent="0.25">
      <c r="I2468"/>
    </row>
    <row r="2469" spans="9:9" ht="15" x14ac:dyDescent="0.25">
      <c r="I2469"/>
    </row>
    <row r="2470" spans="9:9" ht="15" x14ac:dyDescent="0.25">
      <c r="I2470"/>
    </row>
    <row r="2471" spans="9:9" ht="15" x14ac:dyDescent="0.25">
      <c r="I2471"/>
    </row>
    <row r="2472" spans="9:9" ht="15" x14ac:dyDescent="0.25">
      <c r="I2472"/>
    </row>
    <row r="2473" spans="9:9" ht="15" x14ac:dyDescent="0.25">
      <c r="I2473"/>
    </row>
    <row r="2474" spans="9:9" ht="15" x14ac:dyDescent="0.25">
      <c r="I2474"/>
    </row>
    <row r="2475" spans="9:9" ht="15" x14ac:dyDescent="0.25">
      <c r="I2475"/>
    </row>
    <row r="2476" spans="9:9" ht="15" x14ac:dyDescent="0.25">
      <c r="I2476"/>
    </row>
    <row r="2477" spans="9:9" ht="15" x14ac:dyDescent="0.25">
      <c r="I2477"/>
    </row>
    <row r="2478" spans="9:9" ht="15" x14ac:dyDescent="0.25">
      <c r="I2478"/>
    </row>
    <row r="2479" spans="9:9" ht="15" x14ac:dyDescent="0.25">
      <c r="I2479"/>
    </row>
    <row r="2480" spans="9:9" ht="15" x14ac:dyDescent="0.25">
      <c r="I2480"/>
    </row>
    <row r="2481" spans="9:9" ht="15" x14ac:dyDescent="0.25">
      <c r="I2481"/>
    </row>
    <row r="2482" spans="9:9" ht="15" x14ac:dyDescent="0.25">
      <c r="I2482"/>
    </row>
    <row r="2483" spans="9:9" ht="15" x14ac:dyDescent="0.25">
      <c r="I2483"/>
    </row>
    <row r="2484" spans="9:9" ht="15" x14ac:dyDescent="0.25">
      <c r="I2484"/>
    </row>
    <row r="2485" spans="9:9" ht="15" x14ac:dyDescent="0.25">
      <c r="I2485"/>
    </row>
    <row r="2486" spans="9:9" ht="15" x14ac:dyDescent="0.25">
      <c r="I2486"/>
    </row>
    <row r="2487" spans="9:9" ht="15" x14ac:dyDescent="0.25">
      <c r="I2487"/>
    </row>
    <row r="2488" spans="9:9" ht="15" x14ac:dyDescent="0.25">
      <c r="I2488"/>
    </row>
    <row r="2489" spans="9:9" ht="15" x14ac:dyDescent="0.25">
      <c r="I2489"/>
    </row>
    <row r="2490" spans="9:9" ht="15" x14ac:dyDescent="0.25">
      <c r="I2490"/>
    </row>
    <row r="2491" spans="9:9" ht="15" x14ac:dyDescent="0.25">
      <c r="I2491"/>
    </row>
    <row r="2492" spans="9:9" ht="15" x14ac:dyDescent="0.25">
      <c r="I2492"/>
    </row>
    <row r="2493" spans="9:9" ht="15" x14ac:dyDescent="0.25">
      <c r="I2493"/>
    </row>
    <row r="2494" spans="9:9" ht="15" x14ac:dyDescent="0.25">
      <c r="I2494"/>
    </row>
    <row r="2495" spans="9:9" ht="15" x14ac:dyDescent="0.25">
      <c r="I2495"/>
    </row>
    <row r="2496" spans="9:9" ht="15" x14ac:dyDescent="0.25">
      <c r="I2496"/>
    </row>
    <row r="2497" spans="9:9" ht="15" x14ac:dyDescent="0.25">
      <c r="I2497"/>
    </row>
    <row r="2498" spans="9:9" ht="15" x14ac:dyDescent="0.25">
      <c r="I2498"/>
    </row>
    <row r="2499" spans="9:9" ht="15" x14ac:dyDescent="0.25">
      <c r="I2499"/>
    </row>
    <row r="2500" spans="9:9" ht="15" x14ac:dyDescent="0.25">
      <c r="I2500"/>
    </row>
    <row r="2501" spans="9:9" ht="15" x14ac:dyDescent="0.25">
      <c r="I2501"/>
    </row>
    <row r="2502" spans="9:9" ht="15" x14ac:dyDescent="0.25">
      <c r="I2502"/>
    </row>
    <row r="2503" spans="9:9" ht="15" x14ac:dyDescent="0.25">
      <c r="I2503"/>
    </row>
    <row r="2504" spans="9:9" ht="15" x14ac:dyDescent="0.25">
      <c r="I2504"/>
    </row>
    <row r="2505" spans="9:9" ht="15" x14ac:dyDescent="0.25">
      <c r="I2505"/>
    </row>
    <row r="2506" spans="9:9" ht="15" x14ac:dyDescent="0.25">
      <c r="I2506"/>
    </row>
    <row r="2507" spans="9:9" ht="15" x14ac:dyDescent="0.25">
      <c r="I2507"/>
    </row>
    <row r="2508" spans="9:9" ht="15" x14ac:dyDescent="0.25">
      <c r="I2508"/>
    </row>
    <row r="2509" spans="9:9" ht="15" x14ac:dyDescent="0.25">
      <c r="I2509"/>
    </row>
    <row r="2510" spans="9:9" ht="15" x14ac:dyDescent="0.25">
      <c r="I2510"/>
    </row>
    <row r="2511" spans="9:9" ht="15" x14ac:dyDescent="0.25">
      <c r="I2511"/>
    </row>
    <row r="2512" spans="9:9" ht="15" x14ac:dyDescent="0.25">
      <c r="I2512"/>
    </row>
    <row r="2513" spans="9:9" ht="15" x14ac:dyDescent="0.25">
      <c r="I2513"/>
    </row>
    <row r="2514" spans="9:9" ht="15" x14ac:dyDescent="0.25">
      <c r="I2514"/>
    </row>
    <row r="2515" spans="9:9" ht="15" x14ac:dyDescent="0.25">
      <c r="I2515"/>
    </row>
    <row r="2516" spans="9:9" ht="15" x14ac:dyDescent="0.25">
      <c r="I2516"/>
    </row>
    <row r="2517" spans="9:9" ht="15" x14ac:dyDescent="0.25">
      <c r="I2517"/>
    </row>
    <row r="2518" spans="9:9" ht="15" x14ac:dyDescent="0.25">
      <c r="I2518"/>
    </row>
    <row r="2519" spans="9:9" ht="15" x14ac:dyDescent="0.25">
      <c r="I2519"/>
    </row>
    <row r="2520" spans="9:9" ht="15" x14ac:dyDescent="0.25">
      <c r="I2520"/>
    </row>
    <row r="2521" spans="9:9" ht="15" x14ac:dyDescent="0.25">
      <c r="I2521"/>
    </row>
    <row r="2522" spans="9:9" ht="15" x14ac:dyDescent="0.25">
      <c r="I2522"/>
    </row>
    <row r="2523" spans="9:9" ht="15" x14ac:dyDescent="0.25">
      <c r="I2523"/>
    </row>
    <row r="2524" spans="9:9" ht="15" x14ac:dyDescent="0.25">
      <c r="I2524"/>
    </row>
    <row r="2525" spans="9:9" ht="15" x14ac:dyDescent="0.25">
      <c r="I2525"/>
    </row>
    <row r="2526" spans="9:9" ht="15" x14ac:dyDescent="0.25">
      <c r="I2526"/>
    </row>
    <row r="2527" spans="9:9" ht="15" x14ac:dyDescent="0.25">
      <c r="I2527"/>
    </row>
    <row r="2528" spans="9:9" ht="15" x14ac:dyDescent="0.25">
      <c r="I2528"/>
    </row>
    <row r="2529" spans="9:9" ht="15" x14ac:dyDescent="0.25">
      <c r="I2529"/>
    </row>
    <row r="2530" spans="9:9" ht="15" x14ac:dyDescent="0.25">
      <c r="I2530"/>
    </row>
    <row r="2531" spans="9:9" ht="15" x14ac:dyDescent="0.25">
      <c r="I2531"/>
    </row>
    <row r="2532" spans="9:9" ht="15" x14ac:dyDescent="0.25">
      <c r="I2532"/>
    </row>
    <row r="2533" spans="9:9" ht="15" x14ac:dyDescent="0.25">
      <c r="I2533"/>
    </row>
    <row r="2534" spans="9:9" ht="15" x14ac:dyDescent="0.25">
      <c r="I2534"/>
    </row>
    <row r="2535" spans="9:9" ht="15" x14ac:dyDescent="0.25">
      <c r="I2535"/>
    </row>
    <row r="2536" spans="9:9" ht="15" x14ac:dyDescent="0.25">
      <c r="I2536"/>
    </row>
    <row r="2537" spans="9:9" ht="15" x14ac:dyDescent="0.25">
      <c r="I2537"/>
    </row>
    <row r="2538" spans="9:9" ht="15" x14ac:dyDescent="0.25">
      <c r="I2538"/>
    </row>
    <row r="2539" spans="9:9" ht="15" x14ac:dyDescent="0.25">
      <c r="I2539"/>
    </row>
    <row r="2540" spans="9:9" ht="15" x14ac:dyDescent="0.25">
      <c r="I2540"/>
    </row>
    <row r="2541" spans="9:9" ht="15" x14ac:dyDescent="0.25">
      <c r="I2541"/>
    </row>
    <row r="2542" spans="9:9" ht="15" x14ac:dyDescent="0.25">
      <c r="I2542"/>
    </row>
    <row r="2543" spans="9:9" ht="15" x14ac:dyDescent="0.25">
      <c r="I2543"/>
    </row>
    <row r="2544" spans="9:9" ht="15" x14ac:dyDescent="0.25">
      <c r="I2544"/>
    </row>
    <row r="2545" spans="9:9" ht="15" x14ac:dyDescent="0.25">
      <c r="I2545"/>
    </row>
    <row r="2546" spans="9:9" ht="15" x14ac:dyDescent="0.25">
      <c r="I2546"/>
    </row>
    <row r="2547" spans="9:9" ht="15" x14ac:dyDescent="0.25">
      <c r="I2547"/>
    </row>
    <row r="2548" spans="9:9" ht="15" x14ac:dyDescent="0.25">
      <c r="I2548"/>
    </row>
    <row r="2549" spans="9:9" ht="15" x14ac:dyDescent="0.25">
      <c r="I2549"/>
    </row>
    <row r="2550" spans="9:9" ht="15" x14ac:dyDescent="0.25">
      <c r="I2550"/>
    </row>
    <row r="2551" spans="9:9" ht="15" x14ac:dyDescent="0.25">
      <c r="I2551"/>
    </row>
    <row r="2552" spans="9:9" ht="15" x14ac:dyDescent="0.25">
      <c r="I2552"/>
    </row>
    <row r="2553" spans="9:9" ht="15" x14ac:dyDescent="0.25">
      <c r="I2553"/>
    </row>
    <row r="2554" spans="9:9" ht="15" x14ac:dyDescent="0.25">
      <c r="I2554"/>
    </row>
    <row r="2555" spans="9:9" ht="15" x14ac:dyDescent="0.25">
      <c r="I2555"/>
    </row>
  </sheetData>
  <sortState ref="B8:B23">
    <sortCondition ref="B8:B23"/>
  </sortState>
  <conditionalFormatting sqref="D8">
    <cfRule type="cellIs" dxfId="55" priority="8" operator="lessThan">
      <formula>0</formula>
    </cfRule>
  </conditionalFormatting>
  <conditionalFormatting sqref="D9:D22">
    <cfRule type="cellIs" dxfId="54" priority="4" operator="lessThan">
      <formula>0</formula>
    </cfRule>
  </conditionalFormatting>
  <conditionalFormatting sqref="D23">
    <cfRule type="cellIs" dxfId="53" priority="2" operator="lessThan">
      <formula>0</formula>
    </cfRule>
  </conditionalFormatting>
  <pageMargins left="0.7" right="0.7" top="0.75" bottom="0.75" header="0.3" footer="0.3"/>
  <pageSetup orientation="portrait" r:id="rId1"/>
  <ignoredErrors>
    <ignoredError sqref="F18:F24 F9:F17" 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761"/>
  <sheetViews>
    <sheetView showGridLines="0" zoomScale="80" zoomScaleNormal="80" workbookViewId="0">
      <pane ySplit="7" topLeftCell="A8" activePane="bottomLeft" state="frozen"/>
      <selection activeCell="A7" sqref="A7"/>
      <selection pane="bottomLeft"/>
    </sheetView>
  </sheetViews>
  <sheetFormatPr defaultColWidth="11.42578125" defaultRowHeight="12.75" x14ac:dyDescent="0.2"/>
  <cols>
    <col min="1" max="1" width="2.140625" style="5" customWidth="1"/>
    <col min="2" max="2" width="14.85546875" style="5" customWidth="1"/>
    <col min="3" max="3" width="11.85546875" style="5" customWidth="1"/>
    <col min="4" max="4" width="40.5703125" style="5" customWidth="1"/>
    <col min="5" max="5" width="19.5703125" style="5" customWidth="1"/>
    <col min="6" max="6" width="21" style="5" bestFit="1" customWidth="1"/>
    <col min="7" max="7" width="15.85546875" style="5" customWidth="1"/>
    <col min="8" max="8" width="38.85546875" style="5" customWidth="1"/>
    <col min="9" max="9" width="41.140625" style="5" customWidth="1"/>
    <col min="10" max="10" width="15.7109375" style="5" bestFit="1" customWidth="1"/>
    <col min="11" max="11" width="15" style="8" bestFit="1" customWidth="1"/>
    <col min="12" max="12" width="16.28515625" style="26" bestFit="1" customWidth="1"/>
    <col min="13" max="13" width="10.28515625" style="5" customWidth="1"/>
    <col min="14" max="16384" width="11.42578125" style="5"/>
  </cols>
  <sheetData>
    <row r="2" spans="2:13" ht="15.75" x14ac:dyDescent="0.25">
      <c r="B2" s="1" t="s">
        <v>342</v>
      </c>
      <c r="C2" s="1"/>
    </row>
    <row r="3" spans="2:13" ht="15" x14ac:dyDescent="0.25">
      <c r="B3" s="2" t="s">
        <v>89</v>
      </c>
      <c r="C3" s="2"/>
    </row>
    <row r="4" spans="2:13" ht="14.25" x14ac:dyDescent="0.25">
      <c r="B4" s="3" t="str">
        <f>'Resumen General'!B5</f>
        <v>DEL 01 AL 31 DE MAYO 2018</v>
      </c>
      <c r="C4" s="3"/>
    </row>
    <row r="5" spans="2:13" x14ac:dyDescent="0.2">
      <c r="B5" s="25"/>
      <c r="C5" s="25"/>
    </row>
    <row r="7" spans="2:13" x14ac:dyDescent="0.2">
      <c r="B7" s="5" t="s">
        <v>314</v>
      </c>
      <c r="C7" s="5" t="s">
        <v>18</v>
      </c>
      <c r="D7" s="10" t="s">
        <v>35</v>
      </c>
      <c r="E7" s="10" t="s">
        <v>38</v>
      </c>
      <c r="F7" s="10" t="s">
        <v>37</v>
      </c>
      <c r="G7" s="5" t="s">
        <v>90</v>
      </c>
      <c r="H7" s="10" t="s">
        <v>70</v>
      </c>
      <c r="I7" s="10" t="s">
        <v>91</v>
      </c>
      <c r="J7" s="5" t="s">
        <v>92</v>
      </c>
      <c r="K7" s="8" t="s">
        <v>93</v>
      </c>
      <c r="L7" s="26" t="s">
        <v>94</v>
      </c>
    </row>
    <row r="8" spans="2:13" x14ac:dyDescent="0.2">
      <c r="B8" s="5" t="s">
        <v>316</v>
      </c>
      <c r="C8" s="5" t="s">
        <v>27</v>
      </c>
      <c r="D8" s="5" t="s">
        <v>5</v>
      </c>
      <c r="E8" s="5" t="s">
        <v>123</v>
      </c>
      <c r="F8" s="5" t="s">
        <v>39</v>
      </c>
      <c r="G8" s="5" t="s">
        <v>75</v>
      </c>
      <c r="H8" s="5" t="s">
        <v>416</v>
      </c>
      <c r="I8" s="5" t="s">
        <v>416</v>
      </c>
      <c r="J8" s="10" t="s">
        <v>96</v>
      </c>
      <c r="K8" s="27">
        <v>43221</v>
      </c>
      <c r="L8" s="28">
        <v>1</v>
      </c>
      <c r="M8" s="27"/>
    </row>
    <row r="9" spans="2:13" x14ac:dyDescent="0.2">
      <c r="B9" s="5" t="s">
        <v>316</v>
      </c>
      <c r="C9" s="5" t="s">
        <v>27</v>
      </c>
      <c r="D9" s="5" t="s">
        <v>5</v>
      </c>
      <c r="E9" s="5" t="s">
        <v>322</v>
      </c>
      <c r="F9" s="5" t="s">
        <v>39</v>
      </c>
      <c r="G9" s="5" t="s">
        <v>75</v>
      </c>
      <c r="H9" s="5" t="s">
        <v>322</v>
      </c>
      <c r="I9" s="5" t="s">
        <v>295</v>
      </c>
      <c r="J9" s="10" t="s">
        <v>96</v>
      </c>
      <c r="K9" s="27">
        <v>43221</v>
      </c>
      <c r="L9" s="28">
        <v>2</v>
      </c>
      <c r="M9" s="27"/>
    </row>
    <row r="10" spans="2:13" x14ac:dyDescent="0.2">
      <c r="B10" s="5" t="s">
        <v>316</v>
      </c>
      <c r="C10" s="5" t="s">
        <v>27</v>
      </c>
      <c r="D10" s="5" t="s">
        <v>5</v>
      </c>
      <c r="E10" s="5" t="s">
        <v>112</v>
      </c>
      <c r="F10" s="5" t="s">
        <v>45</v>
      </c>
      <c r="G10" s="5" t="s">
        <v>74</v>
      </c>
      <c r="H10" s="5" t="s">
        <v>98</v>
      </c>
      <c r="I10" s="5" t="s">
        <v>295</v>
      </c>
      <c r="J10" s="10" t="s">
        <v>96</v>
      </c>
      <c r="K10" s="27">
        <v>43222</v>
      </c>
      <c r="L10" s="28">
        <v>1</v>
      </c>
      <c r="M10" s="27"/>
    </row>
    <row r="11" spans="2:13" x14ac:dyDescent="0.2">
      <c r="B11" s="5" t="s">
        <v>316</v>
      </c>
      <c r="C11" s="5" t="s">
        <v>27</v>
      </c>
      <c r="D11" s="5" t="s">
        <v>5</v>
      </c>
      <c r="E11" s="5" t="s">
        <v>145</v>
      </c>
      <c r="F11" s="5" t="s">
        <v>39</v>
      </c>
      <c r="G11" s="5" t="s">
        <v>72</v>
      </c>
      <c r="H11" s="5" t="s">
        <v>433</v>
      </c>
      <c r="I11" s="5" t="s">
        <v>453</v>
      </c>
      <c r="J11" s="10" t="s">
        <v>96</v>
      </c>
      <c r="K11" s="27">
        <v>43223</v>
      </c>
      <c r="L11" s="28">
        <v>3</v>
      </c>
      <c r="M11" s="27"/>
    </row>
    <row r="12" spans="2:13" x14ac:dyDescent="0.2">
      <c r="B12" s="5" t="s">
        <v>316</v>
      </c>
      <c r="C12" s="5" t="s">
        <v>27</v>
      </c>
      <c r="D12" s="5" t="s">
        <v>5</v>
      </c>
      <c r="E12" s="5" t="s">
        <v>124</v>
      </c>
      <c r="F12" s="5" t="s">
        <v>39</v>
      </c>
      <c r="G12" s="5" t="s">
        <v>75</v>
      </c>
      <c r="H12" s="5" t="s">
        <v>126</v>
      </c>
      <c r="I12" s="5" t="s">
        <v>127</v>
      </c>
      <c r="J12" s="10" t="s">
        <v>96</v>
      </c>
      <c r="K12" s="27">
        <v>43223</v>
      </c>
      <c r="L12" s="28">
        <v>1</v>
      </c>
      <c r="M12" s="27"/>
    </row>
    <row r="13" spans="2:13" x14ac:dyDescent="0.2">
      <c r="B13" s="5" t="s">
        <v>316</v>
      </c>
      <c r="C13" s="5" t="s">
        <v>27</v>
      </c>
      <c r="D13" s="5" t="s">
        <v>5</v>
      </c>
      <c r="E13" s="5" t="s">
        <v>160</v>
      </c>
      <c r="F13" s="5" t="s">
        <v>48</v>
      </c>
      <c r="G13" s="5" t="s">
        <v>72</v>
      </c>
      <c r="H13" s="5" t="s">
        <v>125</v>
      </c>
      <c r="I13" s="5" t="s">
        <v>449</v>
      </c>
      <c r="J13" s="10" t="s">
        <v>96</v>
      </c>
      <c r="K13" s="27">
        <v>43224</v>
      </c>
      <c r="L13" s="28">
        <v>1</v>
      </c>
      <c r="M13" s="27"/>
    </row>
    <row r="14" spans="2:13" x14ac:dyDescent="0.2">
      <c r="B14" s="5" t="s">
        <v>316</v>
      </c>
      <c r="C14" s="5" t="s">
        <v>27</v>
      </c>
      <c r="D14" s="5" t="s">
        <v>5</v>
      </c>
      <c r="E14" s="5" t="s">
        <v>322</v>
      </c>
      <c r="F14" s="5" t="s">
        <v>39</v>
      </c>
      <c r="G14" s="5" t="s">
        <v>75</v>
      </c>
      <c r="H14" s="5" t="s">
        <v>322</v>
      </c>
      <c r="I14" s="5" t="s">
        <v>295</v>
      </c>
      <c r="J14" s="10" t="s">
        <v>96</v>
      </c>
      <c r="K14" s="27">
        <v>43224</v>
      </c>
      <c r="L14" s="28">
        <v>2</v>
      </c>
      <c r="M14" s="27"/>
    </row>
    <row r="15" spans="2:13" x14ac:dyDescent="0.2">
      <c r="B15" s="5" t="s">
        <v>316</v>
      </c>
      <c r="C15" s="5" t="s">
        <v>27</v>
      </c>
      <c r="D15" s="5" t="s">
        <v>5</v>
      </c>
      <c r="E15" s="5" t="s">
        <v>123</v>
      </c>
      <c r="F15" s="5" t="s">
        <v>39</v>
      </c>
      <c r="G15" s="5" t="s">
        <v>75</v>
      </c>
      <c r="H15" s="5" t="s">
        <v>391</v>
      </c>
      <c r="I15" s="5" t="s">
        <v>391</v>
      </c>
      <c r="J15" s="10" t="s">
        <v>96</v>
      </c>
      <c r="K15" s="27">
        <v>43226</v>
      </c>
      <c r="L15" s="28">
        <v>1</v>
      </c>
      <c r="M15" s="27"/>
    </row>
    <row r="16" spans="2:13" x14ac:dyDescent="0.2">
      <c r="B16" s="5" t="s">
        <v>316</v>
      </c>
      <c r="C16" s="5" t="s">
        <v>27</v>
      </c>
      <c r="D16" s="5" t="s">
        <v>5</v>
      </c>
      <c r="E16" s="5" t="s">
        <v>133</v>
      </c>
      <c r="F16" s="5" t="s">
        <v>39</v>
      </c>
      <c r="G16" s="5" t="s">
        <v>74</v>
      </c>
      <c r="H16" s="5" t="s">
        <v>98</v>
      </c>
      <c r="I16" s="5" t="s">
        <v>295</v>
      </c>
      <c r="J16" s="10" t="s">
        <v>96</v>
      </c>
      <c r="K16" s="27">
        <v>43227</v>
      </c>
      <c r="L16" s="28">
        <v>10</v>
      </c>
      <c r="M16" s="27"/>
    </row>
    <row r="17" spans="2:13" x14ac:dyDescent="0.2">
      <c r="B17" s="5" t="s">
        <v>316</v>
      </c>
      <c r="C17" s="5" t="s">
        <v>27</v>
      </c>
      <c r="D17" s="5" t="s">
        <v>5</v>
      </c>
      <c r="E17" s="5" t="s">
        <v>119</v>
      </c>
      <c r="F17" s="5" t="s">
        <v>41</v>
      </c>
      <c r="G17" s="5" t="s">
        <v>75</v>
      </c>
      <c r="H17" s="5" t="s">
        <v>120</v>
      </c>
      <c r="I17" s="5" t="s">
        <v>120</v>
      </c>
      <c r="J17" s="10" t="s">
        <v>96</v>
      </c>
      <c r="K17" s="27">
        <v>43227</v>
      </c>
      <c r="L17" s="28">
        <v>4</v>
      </c>
      <c r="M17" s="27"/>
    </row>
    <row r="18" spans="2:13" x14ac:dyDescent="0.2">
      <c r="B18" s="5" t="s">
        <v>316</v>
      </c>
      <c r="C18" s="5" t="s">
        <v>27</v>
      </c>
      <c r="D18" s="5" t="s">
        <v>5</v>
      </c>
      <c r="E18" s="5" t="s">
        <v>123</v>
      </c>
      <c r="F18" s="5" t="s">
        <v>39</v>
      </c>
      <c r="G18" s="5" t="s">
        <v>75</v>
      </c>
      <c r="H18" s="5" t="s">
        <v>371</v>
      </c>
      <c r="I18" s="5" t="s">
        <v>376</v>
      </c>
      <c r="J18" s="10" t="s">
        <v>96</v>
      </c>
      <c r="K18" s="27">
        <v>43227</v>
      </c>
      <c r="L18" s="28">
        <v>1</v>
      </c>
      <c r="M18" s="27"/>
    </row>
    <row r="19" spans="2:13" x14ac:dyDescent="0.2">
      <c r="B19" s="5" t="s">
        <v>316</v>
      </c>
      <c r="C19" s="5" t="s">
        <v>27</v>
      </c>
      <c r="D19" s="5" t="s">
        <v>5</v>
      </c>
      <c r="E19" s="5" t="s">
        <v>133</v>
      </c>
      <c r="F19" s="5" t="s">
        <v>39</v>
      </c>
      <c r="G19" s="5" t="s">
        <v>74</v>
      </c>
      <c r="H19" s="5" t="s">
        <v>98</v>
      </c>
      <c r="I19" s="5" t="s">
        <v>295</v>
      </c>
      <c r="J19" s="10" t="s">
        <v>96</v>
      </c>
      <c r="K19" s="27">
        <v>43229</v>
      </c>
      <c r="L19" s="28">
        <v>1</v>
      </c>
      <c r="M19" s="27"/>
    </row>
    <row r="20" spans="2:13" x14ac:dyDescent="0.2">
      <c r="B20" s="5" t="s">
        <v>316</v>
      </c>
      <c r="C20" s="5" t="s">
        <v>27</v>
      </c>
      <c r="D20" s="5" t="s">
        <v>5</v>
      </c>
      <c r="E20" s="5" t="s">
        <v>112</v>
      </c>
      <c r="F20" s="5" t="s">
        <v>45</v>
      </c>
      <c r="G20" s="5" t="s">
        <v>74</v>
      </c>
      <c r="H20" s="5" t="s">
        <v>98</v>
      </c>
      <c r="I20" s="5" t="s">
        <v>295</v>
      </c>
      <c r="J20" s="10" t="s">
        <v>96</v>
      </c>
      <c r="K20" s="27">
        <v>43229</v>
      </c>
      <c r="L20" s="28">
        <v>1</v>
      </c>
      <c r="M20" s="27"/>
    </row>
    <row r="21" spans="2:13" x14ac:dyDescent="0.2">
      <c r="B21" s="5" t="s">
        <v>316</v>
      </c>
      <c r="C21" s="5" t="s">
        <v>27</v>
      </c>
      <c r="D21" s="5" t="s">
        <v>5</v>
      </c>
      <c r="E21" s="5" t="s">
        <v>165</v>
      </c>
      <c r="F21" s="5" t="s">
        <v>45</v>
      </c>
      <c r="G21" s="5" t="s">
        <v>74</v>
      </c>
      <c r="H21" s="5" t="s">
        <v>98</v>
      </c>
      <c r="I21" s="5" t="s">
        <v>295</v>
      </c>
      <c r="J21" s="10" t="s">
        <v>96</v>
      </c>
      <c r="K21" s="27">
        <v>43229</v>
      </c>
      <c r="L21" s="28">
        <v>1</v>
      </c>
      <c r="M21" s="27"/>
    </row>
    <row r="22" spans="2:13" x14ac:dyDescent="0.2">
      <c r="B22" s="5" t="s">
        <v>316</v>
      </c>
      <c r="C22" s="5" t="s">
        <v>27</v>
      </c>
      <c r="D22" s="5" t="s">
        <v>5</v>
      </c>
      <c r="E22" s="5" t="s">
        <v>145</v>
      </c>
      <c r="F22" s="5" t="s">
        <v>39</v>
      </c>
      <c r="G22" s="5" t="s">
        <v>75</v>
      </c>
      <c r="H22" s="5" t="s">
        <v>391</v>
      </c>
      <c r="I22" s="5" t="s">
        <v>391</v>
      </c>
      <c r="J22" s="10" t="s">
        <v>96</v>
      </c>
      <c r="K22" s="27">
        <v>43230</v>
      </c>
      <c r="L22" s="28">
        <v>1</v>
      </c>
      <c r="M22" s="27"/>
    </row>
    <row r="23" spans="2:13" x14ac:dyDescent="0.2">
      <c r="B23" s="5" t="s">
        <v>316</v>
      </c>
      <c r="C23" s="5" t="s">
        <v>27</v>
      </c>
      <c r="D23" s="5" t="s">
        <v>5</v>
      </c>
      <c r="E23" s="5" t="s">
        <v>112</v>
      </c>
      <c r="F23" s="5" t="s">
        <v>45</v>
      </c>
      <c r="G23" s="5" t="s">
        <v>75</v>
      </c>
      <c r="H23" s="5" t="s">
        <v>186</v>
      </c>
      <c r="I23" s="5" t="s">
        <v>187</v>
      </c>
      <c r="J23" s="10" t="s">
        <v>96</v>
      </c>
      <c r="K23" s="27">
        <v>43230</v>
      </c>
      <c r="L23" s="28">
        <v>1</v>
      </c>
      <c r="M23" s="27"/>
    </row>
    <row r="24" spans="2:13" x14ac:dyDescent="0.2">
      <c r="B24" s="5" t="s">
        <v>316</v>
      </c>
      <c r="C24" s="5" t="s">
        <v>27</v>
      </c>
      <c r="D24" s="5" t="s">
        <v>5</v>
      </c>
      <c r="E24" s="5" t="s">
        <v>119</v>
      </c>
      <c r="F24" s="5" t="s">
        <v>41</v>
      </c>
      <c r="G24" s="5" t="s">
        <v>75</v>
      </c>
      <c r="H24" s="5" t="s">
        <v>603</v>
      </c>
      <c r="I24" s="5" t="s">
        <v>175</v>
      </c>
      <c r="J24" s="10" t="s">
        <v>96</v>
      </c>
      <c r="K24" s="27">
        <v>43230</v>
      </c>
      <c r="L24" s="28">
        <v>1</v>
      </c>
      <c r="M24" s="27"/>
    </row>
    <row r="25" spans="2:13" x14ac:dyDescent="0.2">
      <c r="B25" s="5" t="s">
        <v>316</v>
      </c>
      <c r="C25" s="5" t="s">
        <v>27</v>
      </c>
      <c r="D25" s="5" t="s">
        <v>5</v>
      </c>
      <c r="E25" s="5" t="s">
        <v>123</v>
      </c>
      <c r="F25" s="5" t="s">
        <v>39</v>
      </c>
      <c r="G25" s="5" t="s">
        <v>75</v>
      </c>
      <c r="H25" s="5" t="s">
        <v>469</v>
      </c>
      <c r="I25" s="5" t="s">
        <v>469</v>
      </c>
      <c r="J25" s="10" t="s">
        <v>96</v>
      </c>
      <c r="K25" s="27">
        <v>43230</v>
      </c>
      <c r="L25" s="28">
        <v>1</v>
      </c>
      <c r="M25" s="27"/>
    </row>
    <row r="26" spans="2:13" x14ac:dyDescent="0.2">
      <c r="B26" s="5" t="s">
        <v>316</v>
      </c>
      <c r="C26" s="5" t="s">
        <v>27</v>
      </c>
      <c r="D26" s="5" t="s">
        <v>5</v>
      </c>
      <c r="E26" s="5" t="s">
        <v>160</v>
      </c>
      <c r="F26" s="5" t="s">
        <v>48</v>
      </c>
      <c r="G26" s="5" t="s">
        <v>72</v>
      </c>
      <c r="H26" s="5" t="s">
        <v>125</v>
      </c>
      <c r="I26" s="5" t="s">
        <v>449</v>
      </c>
      <c r="J26" s="10" t="s">
        <v>96</v>
      </c>
      <c r="K26" s="27">
        <v>43232</v>
      </c>
      <c r="L26" s="28">
        <v>1</v>
      </c>
      <c r="M26" s="27"/>
    </row>
    <row r="27" spans="2:13" x14ac:dyDescent="0.2">
      <c r="B27" s="5" t="s">
        <v>316</v>
      </c>
      <c r="C27" s="5" t="s">
        <v>27</v>
      </c>
      <c r="D27" s="5" t="s">
        <v>5</v>
      </c>
      <c r="E27" s="5" t="s">
        <v>61</v>
      </c>
      <c r="F27" s="5" t="s">
        <v>61</v>
      </c>
      <c r="G27" s="5" t="s">
        <v>74</v>
      </c>
      <c r="H27" s="5" t="s">
        <v>98</v>
      </c>
      <c r="I27" s="5" t="s">
        <v>295</v>
      </c>
      <c r="J27" s="10" t="s">
        <v>96</v>
      </c>
      <c r="K27" s="27">
        <v>43232</v>
      </c>
      <c r="L27" s="28">
        <v>1</v>
      </c>
      <c r="M27" s="27"/>
    </row>
    <row r="28" spans="2:13" x14ac:dyDescent="0.2">
      <c r="B28" s="5" t="s">
        <v>316</v>
      </c>
      <c r="C28" s="5" t="s">
        <v>27</v>
      </c>
      <c r="D28" s="5" t="s">
        <v>5</v>
      </c>
      <c r="E28" s="5" t="s">
        <v>117</v>
      </c>
      <c r="F28" s="5" t="s">
        <v>39</v>
      </c>
      <c r="G28" s="5" t="s">
        <v>72</v>
      </c>
      <c r="H28" s="5" t="s">
        <v>108</v>
      </c>
      <c r="I28" s="5" t="s">
        <v>295</v>
      </c>
      <c r="J28" s="10" t="s">
        <v>96</v>
      </c>
      <c r="K28" s="27">
        <v>43234</v>
      </c>
      <c r="L28" s="28">
        <v>1</v>
      </c>
      <c r="M28" s="27"/>
    </row>
    <row r="29" spans="2:13" x14ac:dyDescent="0.2">
      <c r="B29" s="5" t="s">
        <v>316</v>
      </c>
      <c r="C29" s="5" t="s">
        <v>27</v>
      </c>
      <c r="D29" s="5" t="s">
        <v>5</v>
      </c>
      <c r="E29" s="5" t="s">
        <v>117</v>
      </c>
      <c r="F29" s="5" t="s">
        <v>39</v>
      </c>
      <c r="G29" s="5" t="s">
        <v>75</v>
      </c>
      <c r="H29" s="5" t="s">
        <v>416</v>
      </c>
      <c r="I29" s="5" t="s">
        <v>416</v>
      </c>
      <c r="J29" s="10" t="s">
        <v>96</v>
      </c>
      <c r="K29" s="27">
        <v>43234</v>
      </c>
      <c r="L29" s="28">
        <v>1</v>
      </c>
      <c r="M29" s="27"/>
    </row>
    <row r="30" spans="2:13" x14ac:dyDescent="0.2">
      <c r="B30" s="5" t="s">
        <v>316</v>
      </c>
      <c r="C30" s="5" t="s">
        <v>27</v>
      </c>
      <c r="D30" s="5" t="s">
        <v>5</v>
      </c>
      <c r="E30" s="5" t="s">
        <v>119</v>
      </c>
      <c r="F30" s="5" t="s">
        <v>41</v>
      </c>
      <c r="G30" s="5" t="s">
        <v>75</v>
      </c>
      <c r="H30" s="5" t="s">
        <v>120</v>
      </c>
      <c r="I30" s="5" t="s">
        <v>120</v>
      </c>
      <c r="J30" s="10" t="s">
        <v>96</v>
      </c>
      <c r="K30" s="27">
        <v>43234</v>
      </c>
      <c r="L30" s="28">
        <v>4</v>
      </c>
      <c r="M30" s="27"/>
    </row>
    <row r="31" spans="2:13" x14ac:dyDescent="0.2">
      <c r="B31" s="5" t="s">
        <v>316</v>
      </c>
      <c r="C31" s="5" t="s">
        <v>27</v>
      </c>
      <c r="D31" s="5" t="s">
        <v>5</v>
      </c>
      <c r="E31" s="5" t="s">
        <v>123</v>
      </c>
      <c r="F31" s="5" t="s">
        <v>39</v>
      </c>
      <c r="G31" s="5" t="s">
        <v>75</v>
      </c>
      <c r="H31" s="5" t="s">
        <v>416</v>
      </c>
      <c r="I31" s="5" t="s">
        <v>416</v>
      </c>
      <c r="J31" s="10" t="s">
        <v>96</v>
      </c>
      <c r="K31" s="27">
        <v>43234</v>
      </c>
      <c r="L31" s="28">
        <v>1</v>
      </c>
      <c r="M31" s="27"/>
    </row>
    <row r="32" spans="2:13" x14ac:dyDescent="0.2">
      <c r="B32" s="5" t="s">
        <v>316</v>
      </c>
      <c r="C32" s="5" t="s">
        <v>27</v>
      </c>
      <c r="D32" s="5" t="s">
        <v>5</v>
      </c>
      <c r="E32" s="5" t="s">
        <v>124</v>
      </c>
      <c r="F32" s="5" t="s">
        <v>39</v>
      </c>
      <c r="G32" s="5" t="s">
        <v>75</v>
      </c>
      <c r="H32" s="5" t="s">
        <v>126</v>
      </c>
      <c r="I32" s="5" t="s">
        <v>127</v>
      </c>
      <c r="J32" s="10" t="s">
        <v>96</v>
      </c>
      <c r="K32" s="27">
        <v>43234</v>
      </c>
      <c r="L32" s="28">
        <v>2</v>
      </c>
      <c r="M32" s="27"/>
    </row>
    <row r="33" spans="2:13" x14ac:dyDescent="0.2">
      <c r="B33" s="5" t="s">
        <v>316</v>
      </c>
      <c r="C33" s="5" t="s">
        <v>27</v>
      </c>
      <c r="D33" s="5" t="s">
        <v>5</v>
      </c>
      <c r="E33" s="5" t="s">
        <v>121</v>
      </c>
      <c r="F33" s="5" t="s">
        <v>39</v>
      </c>
      <c r="G33" s="5" t="s">
        <v>75</v>
      </c>
      <c r="H33" s="5" t="s">
        <v>371</v>
      </c>
      <c r="I33" s="5" t="s">
        <v>376</v>
      </c>
      <c r="J33" s="10" t="s">
        <v>96</v>
      </c>
      <c r="K33" s="27">
        <v>43235</v>
      </c>
      <c r="L33" s="28">
        <v>4</v>
      </c>
      <c r="M33" s="27"/>
    </row>
    <row r="34" spans="2:13" x14ac:dyDescent="0.2">
      <c r="B34" s="5" t="s">
        <v>316</v>
      </c>
      <c r="C34" s="5" t="s">
        <v>27</v>
      </c>
      <c r="D34" s="5" t="s">
        <v>5</v>
      </c>
      <c r="E34" s="5" t="s">
        <v>107</v>
      </c>
      <c r="F34" s="5" t="s">
        <v>40</v>
      </c>
      <c r="G34" s="5" t="s">
        <v>74</v>
      </c>
      <c r="H34" s="5" t="s">
        <v>98</v>
      </c>
      <c r="I34" s="5" t="s">
        <v>295</v>
      </c>
      <c r="J34" s="10" t="s">
        <v>96</v>
      </c>
      <c r="K34" s="27">
        <v>43236</v>
      </c>
      <c r="L34" s="28">
        <v>1</v>
      </c>
      <c r="M34" s="27"/>
    </row>
    <row r="35" spans="2:13" x14ac:dyDescent="0.2">
      <c r="B35" s="5" t="s">
        <v>316</v>
      </c>
      <c r="C35" s="5" t="s">
        <v>27</v>
      </c>
      <c r="D35" s="5" t="s">
        <v>5</v>
      </c>
      <c r="E35" s="5" t="s">
        <v>107</v>
      </c>
      <c r="F35" s="5" t="s">
        <v>40</v>
      </c>
      <c r="G35" s="5" t="s">
        <v>75</v>
      </c>
      <c r="H35" s="5" t="s">
        <v>184</v>
      </c>
      <c r="I35" s="5" t="s">
        <v>185</v>
      </c>
      <c r="J35" s="10" t="s">
        <v>96</v>
      </c>
      <c r="K35" s="27">
        <v>43236</v>
      </c>
      <c r="L35" s="28">
        <v>1</v>
      </c>
      <c r="M35" s="27"/>
    </row>
    <row r="36" spans="2:13" x14ac:dyDescent="0.2">
      <c r="B36" s="5" t="s">
        <v>316</v>
      </c>
      <c r="C36" s="5" t="s">
        <v>27</v>
      </c>
      <c r="D36" s="5" t="s">
        <v>5</v>
      </c>
      <c r="E36" s="5" t="s">
        <v>112</v>
      </c>
      <c r="F36" s="5" t="s">
        <v>45</v>
      </c>
      <c r="G36" s="5" t="s">
        <v>74</v>
      </c>
      <c r="H36" s="5" t="s">
        <v>98</v>
      </c>
      <c r="I36" s="5" t="s">
        <v>295</v>
      </c>
      <c r="J36" s="10" t="s">
        <v>96</v>
      </c>
      <c r="K36" s="27">
        <v>43236</v>
      </c>
      <c r="L36" s="28">
        <v>1</v>
      </c>
      <c r="M36" s="27"/>
    </row>
    <row r="37" spans="2:13" x14ac:dyDescent="0.2">
      <c r="B37" s="5" t="s">
        <v>316</v>
      </c>
      <c r="C37" s="5" t="s">
        <v>27</v>
      </c>
      <c r="D37" s="5" t="s">
        <v>5</v>
      </c>
      <c r="E37" s="5" t="s">
        <v>322</v>
      </c>
      <c r="F37" s="5" t="s">
        <v>39</v>
      </c>
      <c r="G37" s="5" t="s">
        <v>75</v>
      </c>
      <c r="H37" s="5" t="s">
        <v>322</v>
      </c>
      <c r="I37" s="5" t="s">
        <v>295</v>
      </c>
      <c r="J37" s="10" t="s">
        <v>96</v>
      </c>
      <c r="K37" s="27">
        <v>43236</v>
      </c>
      <c r="L37" s="28">
        <v>2</v>
      </c>
      <c r="M37" s="27"/>
    </row>
    <row r="38" spans="2:13" x14ac:dyDescent="0.2">
      <c r="B38" s="5" t="s">
        <v>316</v>
      </c>
      <c r="C38" s="5" t="s">
        <v>27</v>
      </c>
      <c r="D38" s="5" t="s">
        <v>5</v>
      </c>
      <c r="E38" s="5" t="s">
        <v>113</v>
      </c>
      <c r="F38" s="5" t="s">
        <v>39</v>
      </c>
      <c r="G38" s="5" t="s">
        <v>72</v>
      </c>
      <c r="H38" s="5" t="s">
        <v>437</v>
      </c>
      <c r="I38" s="5" t="s">
        <v>601</v>
      </c>
      <c r="J38" s="10" t="s">
        <v>96</v>
      </c>
      <c r="K38" s="27">
        <v>43237</v>
      </c>
      <c r="L38" s="28">
        <v>4</v>
      </c>
      <c r="M38" s="27"/>
    </row>
    <row r="39" spans="2:13" x14ac:dyDescent="0.2">
      <c r="B39" s="5" t="s">
        <v>316</v>
      </c>
      <c r="C39" s="5" t="s">
        <v>27</v>
      </c>
      <c r="D39" s="5" t="s">
        <v>5</v>
      </c>
      <c r="E39" s="5" t="s">
        <v>159</v>
      </c>
      <c r="F39" s="5" t="s">
        <v>45</v>
      </c>
      <c r="G39" s="5" t="s">
        <v>74</v>
      </c>
      <c r="H39" s="5" t="s">
        <v>98</v>
      </c>
      <c r="I39" s="5" t="s">
        <v>295</v>
      </c>
      <c r="J39" s="10" t="s">
        <v>96</v>
      </c>
      <c r="K39" s="27">
        <v>43238</v>
      </c>
      <c r="L39" s="28">
        <v>1</v>
      </c>
      <c r="M39" s="27"/>
    </row>
    <row r="40" spans="2:13" x14ac:dyDescent="0.2">
      <c r="B40" s="5" t="s">
        <v>316</v>
      </c>
      <c r="C40" s="5" t="s">
        <v>27</v>
      </c>
      <c r="D40" s="5" t="s">
        <v>5</v>
      </c>
      <c r="E40" s="5" t="s">
        <v>160</v>
      </c>
      <c r="F40" s="5" t="s">
        <v>48</v>
      </c>
      <c r="G40" s="5" t="s">
        <v>72</v>
      </c>
      <c r="H40" s="5" t="s">
        <v>125</v>
      </c>
      <c r="I40" s="5" t="s">
        <v>449</v>
      </c>
      <c r="J40" s="10" t="s">
        <v>96</v>
      </c>
      <c r="K40" s="27">
        <v>43238</v>
      </c>
      <c r="L40" s="28">
        <v>1</v>
      </c>
      <c r="M40" s="27"/>
    </row>
    <row r="41" spans="2:13" x14ac:dyDescent="0.2">
      <c r="B41" s="5" t="s">
        <v>316</v>
      </c>
      <c r="C41" s="5" t="s">
        <v>27</v>
      </c>
      <c r="D41" s="5" t="s">
        <v>5</v>
      </c>
      <c r="E41" s="5" t="s">
        <v>113</v>
      </c>
      <c r="F41" s="5" t="s">
        <v>39</v>
      </c>
      <c r="G41" s="5" t="s">
        <v>75</v>
      </c>
      <c r="H41" s="5" t="s">
        <v>484</v>
      </c>
      <c r="I41" s="5" t="s">
        <v>484</v>
      </c>
      <c r="J41" s="10" t="s">
        <v>96</v>
      </c>
      <c r="K41" s="27">
        <v>43238</v>
      </c>
      <c r="L41" s="28">
        <v>1</v>
      </c>
      <c r="M41" s="27"/>
    </row>
    <row r="42" spans="2:13" x14ac:dyDescent="0.2">
      <c r="B42" s="5" t="s">
        <v>316</v>
      </c>
      <c r="C42" s="5" t="s">
        <v>27</v>
      </c>
      <c r="D42" s="5" t="s">
        <v>5</v>
      </c>
      <c r="E42" s="5" t="s">
        <v>148</v>
      </c>
      <c r="F42" s="5" t="s">
        <v>336</v>
      </c>
      <c r="G42" s="5" t="s">
        <v>74</v>
      </c>
      <c r="H42" s="5" t="s">
        <v>98</v>
      </c>
      <c r="I42" s="5" t="s">
        <v>295</v>
      </c>
      <c r="J42" s="10" t="s">
        <v>96</v>
      </c>
      <c r="K42" s="27">
        <v>43238</v>
      </c>
      <c r="L42" s="28">
        <v>1</v>
      </c>
      <c r="M42" s="27"/>
    </row>
    <row r="43" spans="2:13" x14ac:dyDescent="0.2">
      <c r="B43" s="5" t="s">
        <v>316</v>
      </c>
      <c r="C43" s="5" t="s">
        <v>27</v>
      </c>
      <c r="D43" s="5" t="s">
        <v>5</v>
      </c>
      <c r="E43" s="5" t="s">
        <v>42</v>
      </c>
      <c r="F43" s="5" t="s">
        <v>42</v>
      </c>
      <c r="G43" s="5" t="s">
        <v>75</v>
      </c>
      <c r="H43" s="5" t="s">
        <v>373</v>
      </c>
      <c r="I43" s="5" t="s">
        <v>295</v>
      </c>
      <c r="J43" s="10" t="s">
        <v>96</v>
      </c>
      <c r="K43" s="27">
        <v>43238</v>
      </c>
      <c r="L43" s="28">
        <v>1</v>
      </c>
      <c r="M43" s="27"/>
    </row>
    <row r="44" spans="2:13" x14ac:dyDescent="0.2">
      <c r="B44" s="5" t="s">
        <v>316</v>
      </c>
      <c r="C44" s="5" t="s">
        <v>27</v>
      </c>
      <c r="D44" s="5" t="s">
        <v>5</v>
      </c>
      <c r="E44" s="5" t="s">
        <v>121</v>
      </c>
      <c r="F44" s="5" t="s">
        <v>39</v>
      </c>
      <c r="G44" s="5" t="s">
        <v>75</v>
      </c>
      <c r="H44" s="5" t="s">
        <v>484</v>
      </c>
      <c r="I44" s="5" t="s">
        <v>484</v>
      </c>
      <c r="J44" s="10" t="s">
        <v>96</v>
      </c>
      <c r="K44" s="27">
        <v>43239</v>
      </c>
      <c r="L44" s="28">
        <v>1</v>
      </c>
      <c r="M44" s="27"/>
    </row>
    <row r="45" spans="2:13" x14ac:dyDescent="0.2">
      <c r="B45" s="5" t="s">
        <v>316</v>
      </c>
      <c r="C45" s="5" t="s">
        <v>27</v>
      </c>
      <c r="D45" s="5" t="s">
        <v>5</v>
      </c>
      <c r="E45" s="5" t="s">
        <v>124</v>
      </c>
      <c r="F45" s="5" t="s">
        <v>39</v>
      </c>
      <c r="G45" s="5" t="s">
        <v>75</v>
      </c>
      <c r="H45" s="5" t="s">
        <v>126</v>
      </c>
      <c r="I45" s="5" t="s">
        <v>127</v>
      </c>
      <c r="J45" s="10" t="s">
        <v>96</v>
      </c>
      <c r="K45" s="27">
        <v>43241</v>
      </c>
      <c r="L45" s="28">
        <v>2</v>
      </c>
      <c r="M45" s="27"/>
    </row>
    <row r="46" spans="2:13" x14ac:dyDescent="0.2">
      <c r="B46" s="5" t="s">
        <v>316</v>
      </c>
      <c r="C46" s="5" t="s">
        <v>27</v>
      </c>
      <c r="D46" s="5" t="s">
        <v>5</v>
      </c>
      <c r="E46" s="5" t="s">
        <v>107</v>
      </c>
      <c r="F46" s="5" t="s">
        <v>40</v>
      </c>
      <c r="G46" s="5" t="s">
        <v>74</v>
      </c>
      <c r="H46" s="5" t="s">
        <v>98</v>
      </c>
      <c r="I46" s="5" t="s">
        <v>295</v>
      </c>
      <c r="J46" s="10" t="s">
        <v>96</v>
      </c>
      <c r="K46" s="27">
        <v>43242</v>
      </c>
      <c r="L46" s="28">
        <v>1</v>
      </c>
      <c r="M46" s="27"/>
    </row>
    <row r="47" spans="2:13" x14ac:dyDescent="0.2">
      <c r="B47" s="5" t="s">
        <v>316</v>
      </c>
      <c r="C47" s="5" t="s">
        <v>27</v>
      </c>
      <c r="D47" s="5" t="s">
        <v>5</v>
      </c>
      <c r="E47" s="5" t="s">
        <v>112</v>
      </c>
      <c r="F47" s="5" t="s">
        <v>45</v>
      </c>
      <c r="G47" s="5" t="s">
        <v>75</v>
      </c>
      <c r="H47" s="5" t="s">
        <v>186</v>
      </c>
      <c r="I47" s="5" t="s">
        <v>187</v>
      </c>
      <c r="J47" s="10" t="s">
        <v>96</v>
      </c>
      <c r="K47" s="27">
        <v>43243</v>
      </c>
      <c r="L47" s="28">
        <v>1</v>
      </c>
      <c r="M47" s="27"/>
    </row>
    <row r="48" spans="2:13" x14ac:dyDescent="0.2">
      <c r="B48" s="5" t="s">
        <v>316</v>
      </c>
      <c r="C48" s="5" t="s">
        <v>27</v>
      </c>
      <c r="D48" s="5" t="s">
        <v>5</v>
      </c>
      <c r="E48" s="5" t="s">
        <v>42</v>
      </c>
      <c r="F48" s="5" t="s">
        <v>42</v>
      </c>
      <c r="G48" s="5" t="s">
        <v>74</v>
      </c>
      <c r="H48" s="5" t="s">
        <v>114</v>
      </c>
      <c r="I48" s="5" t="s">
        <v>604</v>
      </c>
      <c r="J48" s="10" t="s">
        <v>96</v>
      </c>
      <c r="K48" s="27">
        <v>43243</v>
      </c>
      <c r="L48" s="28">
        <v>1</v>
      </c>
      <c r="M48" s="27"/>
    </row>
    <row r="49" spans="2:13" x14ac:dyDescent="0.2">
      <c r="B49" s="5" t="s">
        <v>316</v>
      </c>
      <c r="C49" s="5" t="s">
        <v>27</v>
      </c>
      <c r="D49" s="5" t="s">
        <v>5</v>
      </c>
      <c r="E49" s="5" t="s">
        <v>168</v>
      </c>
      <c r="F49" s="5" t="s">
        <v>47</v>
      </c>
      <c r="G49" s="5" t="s">
        <v>75</v>
      </c>
      <c r="H49" s="5" t="s">
        <v>484</v>
      </c>
      <c r="I49" s="5" t="s">
        <v>484</v>
      </c>
      <c r="J49" s="10" t="s">
        <v>96</v>
      </c>
      <c r="K49" s="27">
        <v>43243</v>
      </c>
      <c r="L49" s="28">
        <v>1</v>
      </c>
      <c r="M49" s="27"/>
    </row>
    <row r="50" spans="2:13" x14ac:dyDescent="0.2">
      <c r="B50" s="5" t="s">
        <v>316</v>
      </c>
      <c r="C50" s="5" t="s">
        <v>27</v>
      </c>
      <c r="D50" s="5" t="s">
        <v>5</v>
      </c>
      <c r="E50" s="5" t="s">
        <v>42</v>
      </c>
      <c r="F50" s="5" t="s">
        <v>42</v>
      </c>
      <c r="G50" s="5" t="s">
        <v>75</v>
      </c>
      <c r="H50" s="5" t="s">
        <v>373</v>
      </c>
      <c r="I50" s="5" t="s">
        <v>295</v>
      </c>
      <c r="J50" s="10" t="s">
        <v>96</v>
      </c>
      <c r="K50" s="27">
        <v>43244</v>
      </c>
      <c r="L50" s="28">
        <v>1</v>
      </c>
      <c r="M50" s="27"/>
    </row>
    <row r="51" spans="2:13" x14ac:dyDescent="0.2">
      <c r="B51" s="5" t="s">
        <v>316</v>
      </c>
      <c r="C51" s="5" t="s">
        <v>27</v>
      </c>
      <c r="D51" s="5" t="s">
        <v>5</v>
      </c>
      <c r="E51" s="5" t="s">
        <v>95</v>
      </c>
      <c r="F51" s="5" t="s">
        <v>39</v>
      </c>
      <c r="G51" s="5" t="s">
        <v>74</v>
      </c>
      <c r="H51" s="5" t="s">
        <v>98</v>
      </c>
      <c r="I51" s="5" t="s">
        <v>295</v>
      </c>
      <c r="J51" s="10" t="s">
        <v>96</v>
      </c>
      <c r="K51" s="27">
        <v>43245</v>
      </c>
      <c r="L51" s="28">
        <v>1</v>
      </c>
      <c r="M51" s="27"/>
    </row>
    <row r="52" spans="2:13" x14ac:dyDescent="0.2">
      <c r="B52" s="5" t="s">
        <v>316</v>
      </c>
      <c r="C52" s="5" t="s">
        <v>27</v>
      </c>
      <c r="D52" s="5" t="s">
        <v>5</v>
      </c>
      <c r="E52" s="5" t="s">
        <v>61</v>
      </c>
      <c r="F52" s="5" t="s">
        <v>61</v>
      </c>
      <c r="G52" s="5" t="s">
        <v>74</v>
      </c>
      <c r="H52" s="5" t="s">
        <v>98</v>
      </c>
      <c r="I52" s="5" t="s">
        <v>295</v>
      </c>
      <c r="J52" s="10" t="s">
        <v>96</v>
      </c>
      <c r="K52" s="27">
        <v>43245</v>
      </c>
      <c r="L52" s="28">
        <v>1</v>
      </c>
      <c r="M52" s="27"/>
    </row>
    <row r="53" spans="2:13" x14ac:dyDescent="0.2">
      <c r="B53" s="5" t="s">
        <v>316</v>
      </c>
      <c r="C53" s="5" t="s">
        <v>27</v>
      </c>
      <c r="D53" s="5" t="s">
        <v>5</v>
      </c>
      <c r="E53" s="5" t="s">
        <v>121</v>
      </c>
      <c r="F53" s="5" t="s">
        <v>39</v>
      </c>
      <c r="G53" s="5" t="s">
        <v>75</v>
      </c>
      <c r="H53" s="5" t="s">
        <v>371</v>
      </c>
      <c r="I53" s="5" t="s">
        <v>376</v>
      </c>
      <c r="J53" s="10" t="s">
        <v>96</v>
      </c>
      <c r="K53" s="27">
        <v>43245</v>
      </c>
      <c r="L53" s="28">
        <v>1</v>
      </c>
      <c r="M53" s="27"/>
    </row>
    <row r="54" spans="2:13" x14ac:dyDescent="0.2">
      <c r="B54" s="5" t="s">
        <v>316</v>
      </c>
      <c r="C54" s="5" t="s">
        <v>27</v>
      </c>
      <c r="D54" s="5" t="s">
        <v>5</v>
      </c>
      <c r="E54" s="5" t="s">
        <v>107</v>
      </c>
      <c r="F54" s="5" t="s">
        <v>40</v>
      </c>
      <c r="G54" s="5" t="s">
        <v>75</v>
      </c>
      <c r="H54" s="5" t="s">
        <v>600</v>
      </c>
      <c r="I54" s="5" t="s">
        <v>295</v>
      </c>
      <c r="J54" s="10" t="s">
        <v>96</v>
      </c>
      <c r="K54" s="27">
        <v>43246</v>
      </c>
      <c r="L54" s="28">
        <v>1</v>
      </c>
      <c r="M54" s="27"/>
    </row>
    <row r="55" spans="2:13" x14ac:dyDescent="0.2">
      <c r="B55" s="5" t="s">
        <v>316</v>
      </c>
      <c r="C55" s="5" t="s">
        <v>27</v>
      </c>
      <c r="D55" s="5" t="s">
        <v>5</v>
      </c>
      <c r="E55" s="5" t="s">
        <v>121</v>
      </c>
      <c r="F55" s="5" t="s">
        <v>39</v>
      </c>
      <c r="G55" s="5" t="s">
        <v>75</v>
      </c>
      <c r="H55" s="5" t="s">
        <v>605</v>
      </c>
      <c r="I55" s="5" t="s">
        <v>606</v>
      </c>
      <c r="J55" s="10" t="s">
        <v>96</v>
      </c>
      <c r="K55" s="27">
        <v>43246</v>
      </c>
      <c r="L55" s="28">
        <v>1</v>
      </c>
      <c r="M55" s="27"/>
    </row>
    <row r="56" spans="2:13" x14ac:dyDescent="0.2">
      <c r="B56" s="5" t="s">
        <v>316</v>
      </c>
      <c r="C56" s="5" t="s">
        <v>27</v>
      </c>
      <c r="D56" s="5" t="s">
        <v>5</v>
      </c>
      <c r="E56" s="5" t="s">
        <v>136</v>
      </c>
      <c r="F56" s="5" t="s">
        <v>49</v>
      </c>
      <c r="G56" s="5" t="s">
        <v>74</v>
      </c>
      <c r="H56" s="5" t="s">
        <v>98</v>
      </c>
      <c r="I56" s="5" t="s">
        <v>295</v>
      </c>
      <c r="J56" s="10" t="s">
        <v>96</v>
      </c>
      <c r="K56" s="27">
        <v>43246</v>
      </c>
      <c r="L56" s="28">
        <v>1</v>
      </c>
      <c r="M56" s="27"/>
    </row>
    <row r="57" spans="2:13" x14ac:dyDescent="0.2">
      <c r="B57" s="5" t="s">
        <v>316</v>
      </c>
      <c r="C57" s="5" t="s">
        <v>27</v>
      </c>
      <c r="D57" s="5" t="s">
        <v>5</v>
      </c>
      <c r="E57" s="5" t="s">
        <v>107</v>
      </c>
      <c r="F57" s="5" t="s">
        <v>40</v>
      </c>
      <c r="G57" s="5" t="s">
        <v>75</v>
      </c>
      <c r="H57" s="5" t="s">
        <v>293</v>
      </c>
      <c r="I57" s="5" t="s">
        <v>295</v>
      </c>
      <c r="J57" s="10" t="s">
        <v>96</v>
      </c>
      <c r="K57" s="27">
        <v>43248</v>
      </c>
      <c r="L57" s="28">
        <v>1</v>
      </c>
      <c r="M57" s="27"/>
    </row>
    <row r="58" spans="2:13" x14ac:dyDescent="0.2">
      <c r="B58" s="5" t="s">
        <v>316</v>
      </c>
      <c r="C58" s="5" t="s">
        <v>27</v>
      </c>
      <c r="D58" s="5" t="s">
        <v>5</v>
      </c>
      <c r="E58" s="5" t="s">
        <v>113</v>
      </c>
      <c r="F58" s="5" t="s">
        <v>39</v>
      </c>
      <c r="G58" s="5" t="s">
        <v>75</v>
      </c>
      <c r="H58" s="5" t="s">
        <v>484</v>
      </c>
      <c r="I58" s="5" t="s">
        <v>484</v>
      </c>
      <c r="J58" s="10" t="s">
        <v>96</v>
      </c>
      <c r="K58" s="27">
        <v>43248</v>
      </c>
      <c r="L58" s="28">
        <v>1</v>
      </c>
      <c r="M58" s="27"/>
    </row>
    <row r="59" spans="2:13" x14ac:dyDescent="0.2">
      <c r="B59" s="5" t="s">
        <v>316</v>
      </c>
      <c r="C59" s="5" t="s">
        <v>27</v>
      </c>
      <c r="D59" s="5" t="s">
        <v>5</v>
      </c>
      <c r="E59" s="5" t="s">
        <v>119</v>
      </c>
      <c r="F59" s="5" t="s">
        <v>41</v>
      </c>
      <c r="G59" s="5" t="s">
        <v>75</v>
      </c>
      <c r="H59" s="5" t="s">
        <v>120</v>
      </c>
      <c r="I59" s="5" t="s">
        <v>120</v>
      </c>
      <c r="J59" s="10" t="s">
        <v>96</v>
      </c>
      <c r="K59" s="27">
        <v>43248</v>
      </c>
      <c r="L59" s="28">
        <v>2</v>
      </c>
      <c r="M59" s="27"/>
    </row>
    <row r="60" spans="2:13" x14ac:dyDescent="0.2">
      <c r="B60" s="5" t="s">
        <v>316</v>
      </c>
      <c r="C60" s="5" t="s">
        <v>27</v>
      </c>
      <c r="D60" s="5" t="s">
        <v>5</v>
      </c>
      <c r="E60" s="5" t="s">
        <v>124</v>
      </c>
      <c r="F60" s="5" t="s">
        <v>39</v>
      </c>
      <c r="G60" s="5" t="s">
        <v>75</v>
      </c>
      <c r="H60" s="5" t="s">
        <v>126</v>
      </c>
      <c r="I60" s="5" t="s">
        <v>127</v>
      </c>
      <c r="J60" s="10" t="s">
        <v>96</v>
      </c>
      <c r="K60" s="27">
        <v>43248</v>
      </c>
      <c r="L60" s="28">
        <v>1</v>
      </c>
      <c r="M60" s="27"/>
    </row>
    <row r="61" spans="2:13" x14ac:dyDescent="0.2">
      <c r="B61" s="5" t="s">
        <v>316</v>
      </c>
      <c r="C61" s="5" t="s">
        <v>27</v>
      </c>
      <c r="D61" s="5" t="s">
        <v>5</v>
      </c>
      <c r="E61" s="5" t="s">
        <v>100</v>
      </c>
      <c r="F61" s="5" t="s">
        <v>59</v>
      </c>
      <c r="G61" s="5" t="s">
        <v>74</v>
      </c>
      <c r="H61" s="5" t="s">
        <v>114</v>
      </c>
      <c r="I61" s="5" t="s">
        <v>599</v>
      </c>
      <c r="J61" s="10" t="s">
        <v>96</v>
      </c>
      <c r="K61" s="27">
        <v>43249</v>
      </c>
      <c r="L61" s="28">
        <v>1</v>
      </c>
      <c r="M61" s="27"/>
    </row>
    <row r="62" spans="2:13" x14ac:dyDescent="0.2">
      <c r="B62" s="5" t="s">
        <v>316</v>
      </c>
      <c r="C62" s="5" t="s">
        <v>27</v>
      </c>
      <c r="D62" s="5" t="s">
        <v>5</v>
      </c>
      <c r="E62" s="5" t="s">
        <v>107</v>
      </c>
      <c r="F62" s="5" t="s">
        <v>40</v>
      </c>
      <c r="G62" s="5" t="s">
        <v>74</v>
      </c>
      <c r="H62" s="5" t="s">
        <v>98</v>
      </c>
      <c r="I62" s="5" t="s">
        <v>295</v>
      </c>
      <c r="J62" s="10" t="s">
        <v>96</v>
      </c>
      <c r="K62" s="27">
        <v>43249</v>
      </c>
      <c r="L62" s="28">
        <v>1</v>
      </c>
      <c r="M62" s="27"/>
    </row>
    <row r="63" spans="2:13" x14ac:dyDescent="0.2">
      <c r="B63" s="5" t="s">
        <v>316</v>
      </c>
      <c r="C63" s="5" t="s">
        <v>27</v>
      </c>
      <c r="D63" s="5" t="s">
        <v>5</v>
      </c>
      <c r="E63" s="5" t="s">
        <v>116</v>
      </c>
      <c r="F63" s="5" t="s">
        <v>46</v>
      </c>
      <c r="G63" s="5" t="s">
        <v>72</v>
      </c>
      <c r="H63" s="5" t="s">
        <v>125</v>
      </c>
      <c r="I63" s="5" t="s">
        <v>602</v>
      </c>
      <c r="J63" s="10" t="s">
        <v>96</v>
      </c>
      <c r="K63" s="27">
        <v>43249</v>
      </c>
      <c r="L63" s="28">
        <v>1</v>
      </c>
      <c r="M63" s="27"/>
    </row>
    <row r="64" spans="2:13" x14ac:dyDescent="0.2">
      <c r="B64" s="5" t="s">
        <v>316</v>
      </c>
      <c r="C64" s="5" t="s">
        <v>27</v>
      </c>
      <c r="D64" s="5" t="s">
        <v>5</v>
      </c>
      <c r="E64" s="5" t="s">
        <v>148</v>
      </c>
      <c r="F64" s="5" t="s">
        <v>336</v>
      </c>
      <c r="G64" s="5" t="s">
        <v>74</v>
      </c>
      <c r="H64" s="5" t="s">
        <v>98</v>
      </c>
      <c r="I64" s="5" t="s">
        <v>295</v>
      </c>
      <c r="J64" s="10" t="s">
        <v>96</v>
      </c>
      <c r="K64" s="27">
        <v>43249</v>
      </c>
      <c r="L64" s="28">
        <v>1</v>
      </c>
      <c r="M64" s="27"/>
    </row>
    <row r="65" spans="2:13" x14ac:dyDescent="0.2">
      <c r="B65" s="5" t="s">
        <v>316</v>
      </c>
      <c r="C65" s="5" t="s">
        <v>27</v>
      </c>
      <c r="D65" s="5" t="s">
        <v>5</v>
      </c>
      <c r="E65" s="5" t="s">
        <v>101</v>
      </c>
      <c r="F65" s="5" t="s">
        <v>58</v>
      </c>
      <c r="G65" s="5" t="s">
        <v>74</v>
      </c>
      <c r="H65" s="5" t="s">
        <v>114</v>
      </c>
      <c r="I65" s="5" t="s">
        <v>295</v>
      </c>
      <c r="J65" s="10" t="s">
        <v>96</v>
      </c>
      <c r="K65" s="27">
        <v>43250</v>
      </c>
      <c r="L65" s="28">
        <v>1</v>
      </c>
      <c r="M65" s="27"/>
    </row>
    <row r="66" spans="2:13" x14ac:dyDescent="0.2">
      <c r="B66" s="5" t="s">
        <v>316</v>
      </c>
      <c r="C66" s="5" t="s">
        <v>27</v>
      </c>
      <c r="D66" s="5" t="s">
        <v>5</v>
      </c>
      <c r="E66" s="5" t="s">
        <v>107</v>
      </c>
      <c r="F66" s="5" t="s">
        <v>40</v>
      </c>
      <c r="G66" s="5" t="s">
        <v>75</v>
      </c>
      <c r="H66" s="5" t="s">
        <v>184</v>
      </c>
      <c r="I66" s="5" t="s">
        <v>185</v>
      </c>
      <c r="J66" s="10" t="s">
        <v>96</v>
      </c>
      <c r="K66" s="27">
        <v>43251</v>
      </c>
      <c r="L66" s="28">
        <v>1</v>
      </c>
      <c r="M66" s="27"/>
    </row>
    <row r="67" spans="2:13" x14ac:dyDescent="0.2">
      <c r="B67" s="5" t="s">
        <v>316</v>
      </c>
      <c r="C67" s="5" t="s">
        <v>27</v>
      </c>
      <c r="D67" s="5" t="s">
        <v>5</v>
      </c>
      <c r="E67" s="5" t="s">
        <v>112</v>
      </c>
      <c r="F67" s="5" t="s">
        <v>45</v>
      </c>
      <c r="G67" s="5" t="s">
        <v>74</v>
      </c>
      <c r="H67" s="5" t="s">
        <v>98</v>
      </c>
      <c r="I67" s="5" t="s">
        <v>295</v>
      </c>
      <c r="J67" s="10" t="s">
        <v>96</v>
      </c>
      <c r="K67" s="27">
        <v>43251</v>
      </c>
      <c r="L67" s="28">
        <v>1</v>
      </c>
      <c r="M67" s="27"/>
    </row>
    <row r="68" spans="2:13" x14ac:dyDescent="0.2">
      <c r="B68" s="5" t="s">
        <v>316</v>
      </c>
      <c r="C68" s="5" t="s">
        <v>27</v>
      </c>
      <c r="D68" s="5" t="s">
        <v>6</v>
      </c>
      <c r="E68" s="5" t="s">
        <v>41</v>
      </c>
      <c r="F68" s="5" t="s">
        <v>41</v>
      </c>
      <c r="G68" s="5" t="s">
        <v>74</v>
      </c>
      <c r="H68" s="5" t="s">
        <v>98</v>
      </c>
      <c r="I68" s="5" t="s">
        <v>295</v>
      </c>
      <c r="J68" s="10" t="s">
        <v>96</v>
      </c>
      <c r="K68" s="27">
        <v>43222</v>
      </c>
      <c r="L68" s="28">
        <v>1</v>
      </c>
      <c r="M68" s="27"/>
    </row>
    <row r="69" spans="2:13" x14ac:dyDescent="0.2">
      <c r="B69" s="5" t="s">
        <v>316</v>
      </c>
      <c r="C69" s="5" t="s">
        <v>27</v>
      </c>
      <c r="D69" s="5" t="s">
        <v>6</v>
      </c>
      <c r="E69" s="5" t="s">
        <v>116</v>
      </c>
      <c r="F69" s="5" t="s">
        <v>46</v>
      </c>
      <c r="G69" s="5" t="s">
        <v>74</v>
      </c>
      <c r="H69" s="5" t="s">
        <v>98</v>
      </c>
      <c r="I69" s="5" t="s">
        <v>295</v>
      </c>
      <c r="J69" s="10" t="s">
        <v>96</v>
      </c>
      <c r="K69" s="27">
        <v>43228</v>
      </c>
      <c r="L69" s="28">
        <v>1</v>
      </c>
      <c r="M69" s="27"/>
    </row>
    <row r="70" spans="2:13" x14ac:dyDescent="0.2">
      <c r="B70" s="5" t="s">
        <v>316</v>
      </c>
      <c r="C70" s="5" t="s">
        <v>27</v>
      </c>
      <c r="D70" s="5" t="s">
        <v>6</v>
      </c>
      <c r="E70" s="5" t="s">
        <v>160</v>
      </c>
      <c r="F70" s="5" t="s">
        <v>48</v>
      </c>
      <c r="G70" s="5" t="s">
        <v>74</v>
      </c>
      <c r="H70" s="5" t="s">
        <v>98</v>
      </c>
      <c r="I70" s="5" t="s">
        <v>295</v>
      </c>
      <c r="J70" s="10" t="s">
        <v>96</v>
      </c>
      <c r="K70" s="27">
        <v>43236</v>
      </c>
      <c r="L70" s="28">
        <v>1</v>
      </c>
      <c r="M70" s="27"/>
    </row>
    <row r="71" spans="2:13" x14ac:dyDescent="0.2">
      <c r="B71" s="5" t="s">
        <v>316</v>
      </c>
      <c r="C71" s="5" t="s">
        <v>27</v>
      </c>
      <c r="D71" s="5" t="s">
        <v>6</v>
      </c>
      <c r="E71" s="5" t="s">
        <v>151</v>
      </c>
      <c r="F71" s="5" t="s">
        <v>41</v>
      </c>
      <c r="G71" s="5" t="s">
        <v>74</v>
      </c>
      <c r="H71" s="5" t="s">
        <v>98</v>
      </c>
      <c r="I71" s="5" t="s">
        <v>295</v>
      </c>
      <c r="J71" s="10" t="s">
        <v>96</v>
      </c>
      <c r="K71" s="27">
        <v>43236</v>
      </c>
      <c r="L71" s="28">
        <v>1</v>
      </c>
      <c r="M71" s="27"/>
    </row>
    <row r="72" spans="2:13" x14ac:dyDescent="0.2">
      <c r="B72" s="5" t="s">
        <v>316</v>
      </c>
      <c r="C72" s="5" t="s">
        <v>27</v>
      </c>
      <c r="D72" s="5" t="s">
        <v>6</v>
      </c>
      <c r="E72" s="5" t="s">
        <v>149</v>
      </c>
      <c r="F72" s="5" t="s">
        <v>43</v>
      </c>
      <c r="G72" s="5" t="s">
        <v>74</v>
      </c>
      <c r="H72" s="5" t="s">
        <v>114</v>
      </c>
      <c r="I72" s="5" t="s">
        <v>608</v>
      </c>
      <c r="J72" s="10" t="s">
        <v>96</v>
      </c>
      <c r="K72" s="27">
        <v>43237</v>
      </c>
      <c r="L72" s="28">
        <v>1</v>
      </c>
      <c r="M72" s="27"/>
    </row>
    <row r="73" spans="2:13" x14ac:dyDescent="0.2">
      <c r="B73" s="5" t="s">
        <v>316</v>
      </c>
      <c r="C73" s="5" t="s">
        <v>27</v>
      </c>
      <c r="D73" s="5" t="s">
        <v>6</v>
      </c>
      <c r="E73" s="5" t="s">
        <v>121</v>
      </c>
      <c r="F73" s="5" t="s">
        <v>39</v>
      </c>
      <c r="G73" s="5" t="s">
        <v>74</v>
      </c>
      <c r="H73" s="5" t="s">
        <v>98</v>
      </c>
      <c r="I73" s="5" t="s">
        <v>295</v>
      </c>
      <c r="J73" s="10" t="s">
        <v>96</v>
      </c>
      <c r="K73" s="27">
        <v>43237</v>
      </c>
      <c r="L73" s="28">
        <v>1</v>
      </c>
      <c r="M73" s="27"/>
    </row>
    <row r="74" spans="2:13" x14ac:dyDescent="0.2">
      <c r="B74" s="5" t="s">
        <v>316</v>
      </c>
      <c r="C74" s="5" t="s">
        <v>27</v>
      </c>
      <c r="D74" s="5" t="s">
        <v>6</v>
      </c>
      <c r="E74" s="5" t="s">
        <v>136</v>
      </c>
      <c r="F74" s="5" t="s">
        <v>49</v>
      </c>
      <c r="G74" s="5" t="s">
        <v>74</v>
      </c>
      <c r="H74" s="5" t="s">
        <v>98</v>
      </c>
      <c r="I74" s="5" t="s">
        <v>295</v>
      </c>
      <c r="J74" s="10" t="s">
        <v>96</v>
      </c>
      <c r="K74" s="27">
        <v>43237</v>
      </c>
      <c r="L74" s="28">
        <v>1</v>
      </c>
      <c r="M74" s="27"/>
    </row>
    <row r="75" spans="2:13" x14ac:dyDescent="0.2">
      <c r="B75" s="5" t="s">
        <v>316</v>
      </c>
      <c r="C75" s="5" t="s">
        <v>27</v>
      </c>
      <c r="D75" s="5" t="s">
        <v>6</v>
      </c>
      <c r="E75" s="5" t="s">
        <v>107</v>
      </c>
      <c r="F75" s="5" t="s">
        <v>40</v>
      </c>
      <c r="G75" s="5" t="s">
        <v>75</v>
      </c>
      <c r="H75" s="5" t="s">
        <v>162</v>
      </c>
      <c r="I75" s="5" t="s">
        <v>162</v>
      </c>
      <c r="J75" s="10" t="s">
        <v>96</v>
      </c>
      <c r="K75" s="27">
        <v>43239</v>
      </c>
      <c r="L75" s="28">
        <v>1</v>
      </c>
      <c r="M75" s="27"/>
    </row>
    <row r="76" spans="2:13" x14ac:dyDescent="0.2">
      <c r="B76" s="5" t="s">
        <v>316</v>
      </c>
      <c r="C76" s="5" t="s">
        <v>27</v>
      </c>
      <c r="D76" s="5" t="s">
        <v>6</v>
      </c>
      <c r="E76" s="5" t="s">
        <v>131</v>
      </c>
      <c r="F76" s="5" t="s">
        <v>63</v>
      </c>
      <c r="G76" s="5" t="s">
        <v>74</v>
      </c>
      <c r="H76" s="5" t="s">
        <v>98</v>
      </c>
      <c r="I76" s="5" t="s">
        <v>295</v>
      </c>
      <c r="J76" s="10" t="s">
        <v>96</v>
      </c>
      <c r="K76" s="27">
        <v>43242</v>
      </c>
      <c r="L76" s="28">
        <v>1</v>
      </c>
      <c r="M76" s="27"/>
    </row>
    <row r="77" spans="2:13" x14ac:dyDescent="0.2">
      <c r="B77" s="5" t="s">
        <v>316</v>
      </c>
      <c r="C77" s="5" t="s">
        <v>27</v>
      </c>
      <c r="D77" s="5" t="s">
        <v>6</v>
      </c>
      <c r="E77" s="5" t="s">
        <v>168</v>
      </c>
      <c r="F77" s="5" t="s">
        <v>47</v>
      </c>
      <c r="G77" s="5" t="s">
        <v>74</v>
      </c>
      <c r="H77" s="5" t="s">
        <v>98</v>
      </c>
      <c r="I77" s="5" t="s">
        <v>295</v>
      </c>
      <c r="J77" s="10" t="s">
        <v>96</v>
      </c>
      <c r="K77" s="27">
        <v>43242</v>
      </c>
      <c r="L77" s="28">
        <v>1</v>
      </c>
      <c r="M77" s="27"/>
    </row>
    <row r="78" spans="2:13" x14ac:dyDescent="0.2">
      <c r="B78" s="5" t="s">
        <v>316</v>
      </c>
      <c r="C78" s="5" t="s">
        <v>27</v>
      </c>
      <c r="D78" s="5" t="s">
        <v>6</v>
      </c>
      <c r="E78" s="5" t="s">
        <v>133</v>
      </c>
      <c r="F78" s="5" t="s">
        <v>39</v>
      </c>
      <c r="G78" s="5" t="s">
        <v>74</v>
      </c>
      <c r="H78" s="5" t="s">
        <v>114</v>
      </c>
      <c r="I78" s="5" t="s">
        <v>607</v>
      </c>
      <c r="J78" s="10" t="s">
        <v>96</v>
      </c>
      <c r="K78" s="27">
        <v>43244</v>
      </c>
      <c r="L78" s="28">
        <v>1</v>
      </c>
      <c r="M78" s="27"/>
    </row>
    <row r="79" spans="2:13" x14ac:dyDescent="0.2">
      <c r="B79" s="5" t="s">
        <v>316</v>
      </c>
      <c r="C79" s="5" t="s">
        <v>27</v>
      </c>
      <c r="D79" s="5" t="s">
        <v>6</v>
      </c>
      <c r="E79" s="5" t="s">
        <v>165</v>
      </c>
      <c r="F79" s="5" t="s">
        <v>45</v>
      </c>
      <c r="G79" s="5" t="s">
        <v>305</v>
      </c>
      <c r="H79" s="5" t="s">
        <v>306</v>
      </c>
      <c r="I79" s="5" t="s">
        <v>306</v>
      </c>
      <c r="J79" s="10" t="s">
        <v>96</v>
      </c>
      <c r="K79" s="27">
        <v>43248</v>
      </c>
      <c r="L79" s="28">
        <v>1</v>
      </c>
      <c r="M79" s="27"/>
    </row>
    <row r="80" spans="2:13" x14ac:dyDescent="0.2">
      <c r="B80" s="5" t="s">
        <v>316</v>
      </c>
      <c r="C80" s="5" t="s">
        <v>27</v>
      </c>
      <c r="D80" s="5" t="s">
        <v>6</v>
      </c>
      <c r="E80" s="5" t="s">
        <v>151</v>
      </c>
      <c r="F80" s="5" t="s">
        <v>41</v>
      </c>
      <c r="G80" s="5" t="s">
        <v>74</v>
      </c>
      <c r="H80" s="5" t="s">
        <v>114</v>
      </c>
      <c r="I80" s="5" t="s">
        <v>431</v>
      </c>
      <c r="J80" s="10" t="s">
        <v>96</v>
      </c>
      <c r="K80" s="27">
        <v>43249</v>
      </c>
      <c r="L80" s="28">
        <v>1</v>
      </c>
      <c r="M80" s="27"/>
    </row>
    <row r="81" spans="2:13" x14ac:dyDescent="0.2">
      <c r="B81" s="5" t="s">
        <v>316</v>
      </c>
      <c r="C81" s="5" t="s">
        <v>27</v>
      </c>
      <c r="D81" s="5" t="s">
        <v>6</v>
      </c>
      <c r="E81" s="5" t="s">
        <v>168</v>
      </c>
      <c r="F81" s="5" t="s">
        <v>47</v>
      </c>
      <c r="G81" s="5" t="s">
        <v>74</v>
      </c>
      <c r="H81" s="5" t="s">
        <v>114</v>
      </c>
      <c r="I81" s="5" t="s">
        <v>609</v>
      </c>
      <c r="J81" s="10" t="s">
        <v>96</v>
      </c>
      <c r="K81" s="27">
        <v>43250</v>
      </c>
      <c r="L81" s="28">
        <v>1</v>
      </c>
      <c r="M81" s="27"/>
    </row>
    <row r="82" spans="2:13" x14ac:dyDescent="0.2">
      <c r="B82" s="5" t="s">
        <v>316</v>
      </c>
      <c r="C82" s="5" t="s">
        <v>27</v>
      </c>
      <c r="D82" s="5" t="s">
        <v>7</v>
      </c>
      <c r="E82" s="5" t="s">
        <v>107</v>
      </c>
      <c r="F82" s="5" t="s">
        <v>40</v>
      </c>
      <c r="G82" s="5" t="s">
        <v>75</v>
      </c>
      <c r="H82" s="5" t="s">
        <v>109</v>
      </c>
      <c r="I82" s="5" t="s">
        <v>295</v>
      </c>
      <c r="J82" s="10" t="s">
        <v>96</v>
      </c>
      <c r="K82" s="27">
        <v>43221</v>
      </c>
      <c r="L82" s="28">
        <v>1</v>
      </c>
      <c r="M82" s="27"/>
    </row>
    <row r="83" spans="2:13" x14ac:dyDescent="0.2">
      <c r="B83" s="5" t="s">
        <v>316</v>
      </c>
      <c r="C83" s="5" t="s">
        <v>27</v>
      </c>
      <c r="D83" s="5" t="s">
        <v>7</v>
      </c>
      <c r="E83" s="5" t="s">
        <v>192</v>
      </c>
      <c r="F83" s="5" t="s">
        <v>53</v>
      </c>
      <c r="G83" s="5" t="s">
        <v>75</v>
      </c>
      <c r="H83" s="5" t="s">
        <v>384</v>
      </c>
      <c r="I83" s="5" t="s">
        <v>384</v>
      </c>
      <c r="J83" s="10" t="s">
        <v>96</v>
      </c>
      <c r="K83" s="27">
        <v>43222</v>
      </c>
      <c r="L83" s="28">
        <v>2</v>
      </c>
      <c r="M83" s="27"/>
    </row>
    <row r="84" spans="2:13" x14ac:dyDescent="0.2">
      <c r="B84" s="5" t="s">
        <v>316</v>
      </c>
      <c r="C84" s="5" t="s">
        <v>27</v>
      </c>
      <c r="D84" s="5" t="s">
        <v>7</v>
      </c>
      <c r="E84" s="5" t="s">
        <v>41</v>
      </c>
      <c r="F84" s="5" t="s">
        <v>41</v>
      </c>
      <c r="G84" s="5" t="s">
        <v>72</v>
      </c>
      <c r="H84" s="5" t="s">
        <v>157</v>
      </c>
      <c r="I84" s="5" t="s">
        <v>295</v>
      </c>
      <c r="J84" s="10" t="s">
        <v>96</v>
      </c>
      <c r="K84" s="27">
        <v>43223</v>
      </c>
      <c r="L84" s="28">
        <v>1</v>
      </c>
      <c r="M84" s="27"/>
    </row>
    <row r="85" spans="2:13" x14ac:dyDescent="0.2">
      <c r="B85" s="5" t="s">
        <v>316</v>
      </c>
      <c r="C85" s="5" t="s">
        <v>27</v>
      </c>
      <c r="D85" s="5" t="s">
        <v>7</v>
      </c>
      <c r="E85" s="5" t="s">
        <v>41</v>
      </c>
      <c r="F85" s="5" t="s">
        <v>41</v>
      </c>
      <c r="G85" s="5" t="s">
        <v>72</v>
      </c>
      <c r="H85" s="5" t="s">
        <v>183</v>
      </c>
      <c r="I85" s="5" t="s">
        <v>612</v>
      </c>
      <c r="J85" s="10" t="s">
        <v>96</v>
      </c>
      <c r="K85" s="27">
        <v>43223</v>
      </c>
      <c r="L85" s="28">
        <v>1</v>
      </c>
      <c r="M85" s="27"/>
    </row>
    <row r="86" spans="2:13" x14ac:dyDescent="0.2">
      <c r="B86" s="5" t="s">
        <v>316</v>
      </c>
      <c r="C86" s="5" t="s">
        <v>27</v>
      </c>
      <c r="D86" s="5" t="s">
        <v>7</v>
      </c>
      <c r="E86" s="5" t="s">
        <v>192</v>
      </c>
      <c r="F86" s="5" t="s">
        <v>53</v>
      </c>
      <c r="G86" s="5" t="s">
        <v>75</v>
      </c>
      <c r="H86" s="5" t="s">
        <v>384</v>
      </c>
      <c r="I86" s="5" t="s">
        <v>384</v>
      </c>
      <c r="J86" s="10" t="s">
        <v>96</v>
      </c>
      <c r="K86" s="27">
        <v>43224</v>
      </c>
      <c r="L86" s="28">
        <v>1</v>
      </c>
      <c r="M86" s="27"/>
    </row>
    <row r="87" spans="2:13" x14ac:dyDescent="0.2">
      <c r="B87" s="5" t="s">
        <v>316</v>
      </c>
      <c r="C87" s="5" t="s">
        <v>27</v>
      </c>
      <c r="D87" s="5" t="s">
        <v>7</v>
      </c>
      <c r="E87" s="5" t="s">
        <v>66</v>
      </c>
      <c r="F87" s="5" t="s">
        <v>66</v>
      </c>
      <c r="G87" s="5" t="s">
        <v>74</v>
      </c>
      <c r="H87" s="5" t="s">
        <v>98</v>
      </c>
      <c r="I87" s="5" t="s">
        <v>295</v>
      </c>
      <c r="J87" s="10" t="s">
        <v>96</v>
      </c>
      <c r="K87" s="27">
        <v>43225</v>
      </c>
      <c r="L87" s="28">
        <v>1</v>
      </c>
      <c r="M87" s="27"/>
    </row>
    <row r="88" spans="2:13" x14ac:dyDescent="0.2">
      <c r="B88" s="5" t="s">
        <v>316</v>
      </c>
      <c r="C88" s="5" t="s">
        <v>27</v>
      </c>
      <c r="D88" s="5" t="s">
        <v>7</v>
      </c>
      <c r="E88" s="5" t="s">
        <v>182</v>
      </c>
      <c r="F88" s="5" t="s">
        <v>56</v>
      </c>
      <c r="G88" s="5" t="s">
        <v>74</v>
      </c>
      <c r="H88" s="5" t="s">
        <v>98</v>
      </c>
      <c r="I88" s="5" t="s">
        <v>295</v>
      </c>
      <c r="J88" s="10" t="s">
        <v>96</v>
      </c>
      <c r="K88" s="27">
        <v>43225</v>
      </c>
      <c r="L88" s="28">
        <v>1</v>
      </c>
      <c r="M88" s="27"/>
    </row>
    <row r="89" spans="2:13" x14ac:dyDescent="0.2">
      <c r="B89" s="5" t="s">
        <v>316</v>
      </c>
      <c r="C89" s="5" t="s">
        <v>27</v>
      </c>
      <c r="D89" s="5" t="s">
        <v>7</v>
      </c>
      <c r="E89" s="5" t="s">
        <v>172</v>
      </c>
      <c r="F89" s="5" t="s">
        <v>47</v>
      </c>
      <c r="G89" s="5" t="s">
        <v>74</v>
      </c>
      <c r="H89" s="5" t="s">
        <v>98</v>
      </c>
      <c r="I89" s="5" t="s">
        <v>295</v>
      </c>
      <c r="J89" s="10" t="s">
        <v>96</v>
      </c>
      <c r="K89" s="27">
        <v>43225</v>
      </c>
      <c r="L89" s="28">
        <v>1</v>
      </c>
      <c r="M89" s="27"/>
    </row>
    <row r="90" spans="2:13" x14ac:dyDescent="0.2">
      <c r="B90" s="5" t="s">
        <v>316</v>
      </c>
      <c r="C90" s="5" t="s">
        <v>27</v>
      </c>
      <c r="D90" s="5" t="s">
        <v>7</v>
      </c>
      <c r="E90" s="5" t="s">
        <v>132</v>
      </c>
      <c r="F90" s="5" t="s">
        <v>39</v>
      </c>
      <c r="G90" s="5" t="s">
        <v>74</v>
      </c>
      <c r="H90" s="5" t="s">
        <v>98</v>
      </c>
      <c r="I90" s="5" t="s">
        <v>295</v>
      </c>
      <c r="J90" s="10" t="s">
        <v>96</v>
      </c>
      <c r="K90" s="27">
        <v>43227</v>
      </c>
      <c r="L90" s="28">
        <v>1</v>
      </c>
      <c r="M90" s="27"/>
    </row>
    <row r="91" spans="2:13" x14ac:dyDescent="0.2">
      <c r="B91" s="5" t="s">
        <v>316</v>
      </c>
      <c r="C91" s="5" t="s">
        <v>27</v>
      </c>
      <c r="D91" s="5" t="s">
        <v>7</v>
      </c>
      <c r="E91" s="5" t="s">
        <v>151</v>
      </c>
      <c r="F91" s="5" t="s">
        <v>41</v>
      </c>
      <c r="G91" s="5" t="s">
        <v>72</v>
      </c>
      <c r="H91" s="5" t="s">
        <v>106</v>
      </c>
      <c r="I91" s="5" t="s">
        <v>295</v>
      </c>
      <c r="J91" s="10" t="s">
        <v>96</v>
      </c>
      <c r="K91" s="27">
        <v>43228</v>
      </c>
      <c r="L91" s="28">
        <v>1</v>
      </c>
      <c r="M91" s="27"/>
    </row>
    <row r="92" spans="2:13" x14ac:dyDescent="0.2">
      <c r="B92" s="5" t="s">
        <v>316</v>
      </c>
      <c r="C92" s="5" t="s">
        <v>27</v>
      </c>
      <c r="D92" s="5" t="s">
        <v>7</v>
      </c>
      <c r="E92" s="5" t="s">
        <v>121</v>
      </c>
      <c r="F92" s="5" t="s">
        <v>39</v>
      </c>
      <c r="G92" s="5" t="s">
        <v>75</v>
      </c>
      <c r="H92" s="5" t="s">
        <v>361</v>
      </c>
      <c r="I92" s="5" t="s">
        <v>361</v>
      </c>
      <c r="J92" s="10" t="s">
        <v>96</v>
      </c>
      <c r="K92" s="27">
        <v>43228</v>
      </c>
      <c r="L92" s="28">
        <v>2</v>
      </c>
      <c r="M92" s="27"/>
    </row>
    <row r="93" spans="2:13" x14ac:dyDescent="0.2">
      <c r="B93" s="5" t="s">
        <v>316</v>
      </c>
      <c r="C93" s="5" t="s">
        <v>27</v>
      </c>
      <c r="D93" s="5" t="s">
        <v>7</v>
      </c>
      <c r="E93" s="5" t="s">
        <v>65</v>
      </c>
      <c r="F93" s="5" t="s">
        <v>65</v>
      </c>
      <c r="G93" s="5" t="s">
        <v>74</v>
      </c>
      <c r="H93" s="5" t="s">
        <v>98</v>
      </c>
      <c r="I93" s="5" t="s">
        <v>295</v>
      </c>
      <c r="J93" s="10" t="s">
        <v>96</v>
      </c>
      <c r="K93" s="27">
        <v>43228</v>
      </c>
      <c r="L93" s="28">
        <v>1</v>
      </c>
      <c r="M93" s="27"/>
    </row>
    <row r="94" spans="2:13" x14ac:dyDescent="0.2">
      <c r="B94" s="5" t="s">
        <v>316</v>
      </c>
      <c r="C94" s="5" t="s">
        <v>27</v>
      </c>
      <c r="D94" s="5" t="s">
        <v>7</v>
      </c>
      <c r="E94" s="5" t="s">
        <v>168</v>
      </c>
      <c r="F94" s="5" t="s">
        <v>47</v>
      </c>
      <c r="G94" s="5" t="s">
        <v>74</v>
      </c>
      <c r="H94" s="5" t="s">
        <v>98</v>
      </c>
      <c r="I94" s="5" t="s">
        <v>295</v>
      </c>
      <c r="J94" s="10" t="s">
        <v>96</v>
      </c>
      <c r="K94" s="27">
        <v>43229</v>
      </c>
      <c r="L94" s="28">
        <v>1</v>
      </c>
      <c r="M94" s="27"/>
    </row>
    <row r="95" spans="2:13" x14ac:dyDescent="0.2">
      <c r="B95" s="5" t="s">
        <v>316</v>
      </c>
      <c r="C95" s="5" t="s">
        <v>27</v>
      </c>
      <c r="D95" s="5" t="s">
        <v>7</v>
      </c>
      <c r="E95" s="5" t="s">
        <v>131</v>
      </c>
      <c r="F95" s="5" t="s">
        <v>63</v>
      </c>
      <c r="G95" s="5" t="s">
        <v>74</v>
      </c>
      <c r="H95" s="5" t="s">
        <v>98</v>
      </c>
      <c r="I95" s="5" t="s">
        <v>295</v>
      </c>
      <c r="J95" s="10" t="s">
        <v>96</v>
      </c>
      <c r="K95" s="27">
        <v>43230</v>
      </c>
      <c r="L95" s="28">
        <v>1</v>
      </c>
      <c r="M95" s="27"/>
    </row>
    <row r="96" spans="2:13" x14ac:dyDescent="0.2">
      <c r="B96" s="5" t="s">
        <v>316</v>
      </c>
      <c r="C96" s="5" t="s">
        <v>27</v>
      </c>
      <c r="D96" s="5" t="s">
        <v>7</v>
      </c>
      <c r="E96" s="5" t="s">
        <v>319</v>
      </c>
      <c r="F96" s="5" t="s">
        <v>43</v>
      </c>
      <c r="G96" s="5" t="s">
        <v>74</v>
      </c>
      <c r="H96" s="5" t="s">
        <v>98</v>
      </c>
      <c r="I96" s="5" t="s">
        <v>295</v>
      </c>
      <c r="J96" s="10" t="s">
        <v>96</v>
      </c>
      <c r="K96" s="27">
        <v>43230</v>
      </c>
      <c r="L96" s="28">
        <v>1</v>
      </c>
      <c r="M96" s="27"/>
    </row>
    <row r="97" spans="2:13" x14ac:dyDescent="0.2">
      <c r="B97" s="5" t="s">
        <v>316</v>
      </c>
      <c r="C97" s="5" t="s">
        <v>27</v>
      </c>
      <c r="D97" s="5" t="s">
        <v>7</v>
      </c>
      <c r="E97" s="5" t="s">
        <v>100</v>
      </c>
      <c r="F97" s="5" t="s">
        <v>59</v>
      </c>
      <c r="G97" s="5" t="s">
        <v>74</v>
      </c>
      <c r="H97" s="5" t="s">
        <v>98</v>
      </c>
      <c r="I97" s="5" t="s">
        <v>295</v>
      </c>
      <c r="J97" s="10" t="s">
        <v>96</v>
      </c>
      <c r="K97" s="27">
        <v>43231</v>
      </c>
      <c r="L97" s="28">
        <v>1</v>
      </c>
      <c r="M97" s="27"/>
    </row>
    <row r="98" spans="2:13" x14ac:dyDescent="0.2">
      <c r="B98" s="5" t="s">
        <v>316</v>
      </c>
      <c r="C98" s="5" t="s">
        <v>27</v>
      </c>
      <c r="D98" s="5" t="s">
        <v>7</v>
      </c>
      <c r="E98" s="5" t="s">
        <v>101</v>
      </c>
      <c r="F98" s="5" t="s">
        <v>58</v>
      </c>
      <c r="G98" s="5" t="s">
        <v>74</v>
      </c>
      <c r="H98" s="5" t="s">
        <v>98</v>
      </c>
      <c r="I98" s="5" t="s">
        <v>295</v>
      </c>
      <c r="J98" s="10" t="s">
        <v>96</v>
      </c>
      <c r="K98" s="27">
        <v>43231</v>
      </c>
      <c r="L98" s="28">
        <v>1</v>
      </c>
      <c r="M98" s="27"/>
    </row>
    <row r="99" spans="2:13" x14ac:dyDescent="0.2">
      <c r="B99" s="5" t="s">
        <v>316</v>
      </c>
      <c r="C99" s="5" t="s">
        <v>27</v>
      </c>
      <c r="D99" s="5" t="s">
        <v>7</v>
      </c>
      <c r="E99" s="5" t="s">
        <v>107</v>
      </c>
      <c r="F99" s="5" t="s">
        <v>40</v>
      </c>
      <c r="G99" s="5" t="s">
        <v>72</v>
      </c>
      <c r="H99" s="5" t="s">
        <v>106</v>
      </c>
      <c r="I99" s="5" t="s">
        <v>295</v>
      </c>
      <c r="J99" s="10" t="s">
        <v>96</v>
      </c>
      <c r="K99" s="27">
        <v>43231</v>
      </c>
      <c r="L99" s="28">
        <v>1</v>
      </c>
      <c r="M99" s="27"/>
    </row>
    <row r="100" spans="2:13" x14ac:dyDescent="0.2">
      <c r="B100" s="5" t="s">
        <v>316</v>
      </c>
      <c r="C100" s="5" t="s">
        <v>27</v>
      </c>
      <c r="D100" s="5" t="s">
        <v>7</v>
      </c>
      <c r="E100" s="5" t="s">
        <v>136</v>
      </c>
      <c r="F100" s="5" t="s">
        <v>49</v>
      </c>
      <c r="G100" s="5" t="s">
        <v>74</v>
      </c>
      <c r="H100" s="5" t="s">
        <v>98</v>
      </c>
      <c r="I100" s="5" t="s">
        <v>295</v>
      </c>
      <c r="J100" s="10" t="s">
        <v>96</v>
      </c>
      <c r="K100" s="27">
        <v>43231</v>
      </c>
      <c r="L100" s="28">
        <v>1</v>
      </c>
      <c r="M100" s="27"/>
    </row>
    <row r="101" spans="2:13" x14ac:dyDescent="0.2">
      <c r="B101" s="5" t="s">
        <v>316</v>
      </c>
      <c r="C101" s="5" t="s">
        <v>27</v>
      </c>
      <c r="D101" s="5" t="s">
        <v>7</v>
      </c>
      <c r="E101" s="5" t="s">
        <v>199</v>
      </c>
      <c r="F101" s="5" t="s">
        <v>67</v>
      </c>
      <c r="G101" s="5" t="s">
        <v>75</v>
      </c>
      <c r="H101" s="5" t="s">
        <v>455</v>
      </c>
      <c r="I101" s="5" t="s">
        <v>295</v>
      </c>
      <c r="J101" s="10" t="s">
        <v>96</v>
      </c>
      <c r="K101" s="27">
        <v>43231</v>
      </c>
      <c r="L101" s="28">
        <v>2</v>
      </c>
      <c r="M101" s="27"/>
    </row>
    <row r="102" spans="2:13" x14ac:dyDescent="0.2">
      <c r="B102" s="5" t="s">
        <v>316</v>
      </c>
      <c r="C102" s="5" t="s">
        <v>27</v>
      </c>
      <c r="D102" s="5" t="s">
        <v>7</v>
      </c>
      <c r="E102" s="5" t="s">
        <v>55</v>
      </c>
      <c r="F102" s="5" t="s">
        <v>55</v>
      </c>
      <c r="G102" s="5" t="s">
        <v>74</v>
      </c>
      <c r="H102" s="5" t="s">
        <v>98</v>
      </c>
      <c r="I102" s="5" t="s">
        <v>295</v>
      </c>
      <c r="J102" s="10" t="s">
        <v>96</v>
      </c>
      <c r="K102" s="27">
        <v>43232</v>
      </c>
      <c r="L102" s="28">
        <v>1</v>
      </c>
      <c r="M102" s="27"/>
    </row>
    <row r="103" spans="2:13" x14ac:dyDescent="0.2">
      <c r="B103" s="5" t="s">
        <v>316</v>
      </c>
      <c r="C103" s="5" t="s">
        <v>27</v>
      </c>
      <c r="D103" s="5" t="s">
        <v>7</v>
      </c>
      <c r="E103" s="5" t="s">
        <v>135</v>
      </c>
      <c r="F103" s="5" t="s">
        <v>54</v>
      </c>
      <c r="G103" s="5" t="s">
        <v>75</v>
      </c>
      <c r="H103" s="5" t="s">
        <v>386</v>
      </c>
      <c r="I103" s="5" t="s">
        <v>295</v>
      </c>
      <c r="J103" s="10" t="s">
        <v>96</v>
      </c>
      <c r="K103" s="27">
        <v>43232</v>
      </c>
      <c r="L103" s="28">
        <v>1</v>
      </c>
      <c r="M103" s="27"/>
    </row>
    <row r="104" spans="2:13" x14ac:dyDescent="0.2">
      <c r="B104" s="5" t="s">
        <v>316</v>
      </c>
      <c r="C104" s="5" t="s">
        <v>27</v>
      </c>
      <c r="D104" s="5" t="s">
        <v>7</v>
      </c>
      <c r="E104" s="5" t="s">
        <v>41</v>
      </c>
      <c r="F104" s="5" t="s">
        <v>41</v>
      </c>
      <c r="G104" s="5" t="s">
        <v>74</v>
      </c>
      <c r="H104" s="5" t="s">
        <v>98</v>
      </c>
      <c r="I104" s="5" t="s">
        <v>295</v>
      </c>
      <c r="J104" s="10" t="s">
        <v>96</v>
      </c>
      <c r="K104" s="27">
        <v>43234</v>
      </c>
      <c r="L104" s="28">
        <v>1</v>
      </c>
      <c r="M104" s="27"/>
    </row>
    <row r="105" spans="2:13" x14ac:dyDescent="0.2">
      <c r="B105" s="5" t="s">
        <v>316</v>
      </c>
      <c r="C105" s="5" t="s">
        <v>27</v>
      </c>
      <c r="D105" s="5" t="s">
        <v>7</v>
      </c>
      <c r="E105" s="5" t="s">
        <v>51</v>
      </c>
      <c r="F105" s="5" t="s">
        <v>51</v>
      </c>
      <c r="G105" s="5" t="s">
        <v>74</v>
      </c>
      <c r="H105" s="5" t="s">
        <v>98</v>
      </c>
      <c r="I105" s="5" t="s">
        <v>295</v>
      </c>
      <c r="J105" s="10" t="s">
        <v>96</v>
      </c>
      <c r="K105" s="27">
        <v>43234</v>
      </c>
      <c r="L105" s="28">
        <v>1</v>
      </c>
      <c r="M105" s="27"/>
    </row>
    <row r="106" spans="2:13" x14ac:dyDescent="0.2">
      <c r="B106" s="5" t="s">
        <v>316</v>
      </c>
      <c r="C106" s="5" t="s">
        <v>27</v>
      </c>
      <c r="D106" s="5" t="s">
        <v>7</v>
      </c>
      <c r="E106" s="5" t="s">
        <v>151</v>
      </c>
      <c r="F106" s="5" t="s">
        <v>41</v>
      </c>
      <c r="G106" s="5" t="s">
        <v>74</v>
      </c>
      <c r="H106" s="5" t="s">
        <v>98</v>
      </c>
      <c r="I106" s="5" t="s">
        <v>295</v>
      </c>
      <c r="J106" s="10" t="s">
        <v>96</v>
      </c>
      <c r="K106" s="27">
        <v>43235</v>
      </c>
      <c r="L106" s="28">
        <v>1</v>
      </c>
      <c r="M106" s="27"/>
    </row>
    <row r="107" spans="2:13" x14ac:dyDescent="0.2">
      <c r="B107" s="5" t="s">
        <v>316</v>
      </c>
      <c r="C107" s="5" t="s">
        <v>27</v>
      </c>
      <c r="D107" s="5" t="s">
        <v>7</v>
      </c>
      <c r="E107" s="5" t="s">
        <v>41</v>
      </c>
      <c r="F107" s="5" t="s">
        <v>41</v>
      </c>
      <c r="G107" s="5" t="s">
        <v>74</v>
      </c>
      <c r="H107" s="5" t="s">
        <v>98</v>
      </c>
      <c r="I107" s="5" t="s">
        <v>295</v>
      </c>
      <c r="J107" s="10" t="s">
        <v>96</v>
      </c>
      <c r="K107" s="27">
        <v>43236</v>
      </c>
      <c r="L107" s="28">
        <v>1</v>
      </c>
      <c r="M107" s="27"/>
    </row>
    <row r="108" spans="2:13" x14ac:dyDescent="0.2">
      <c r="B108" s="5" t="s">
        <v>316</v>
      </c>
      <c r="C108" s="5" t="s">
        <v>27</v>
      </c>
      <c r="D108" s="5" t="s">
        <v>7</v>
      </c>
      <c r="E108" s="5" t="s">
        <v>138</v>
      </c>
      <c r="F108" s="5" t="s">
        <v>54</v>
      </c>
      <c r="G108" s="5" t="s">
        <v>72</v>
      </c>
      <c r="H108" s="5" t="s">
        <v>106</v>
      </c>
      <c r="I108" s="5" t="s">
        <v>295</v>
      </c>
      <c r="J108" s="10" t="s">
        <v>96</v>
      </c>
      <c r="K108" s="27">
        <v>43237</v>
      </c>
      <c r="L108" s="28">
        <v>1</v>
      </c>
      <c r="M108" s="27"/>
    </row>
    <row r="109" spans="2:13" x14ac:dyDescent="0.2">
      <c r="B109" s="5" t="s">
        <v>316</v>
      </c>
      <c r="C109" s="5" t="s">
        <v>27</v>
      </c>
      <c r="D109" s="5" t="s">
        <v>7</v>
      </c>
      <c r="E109" s="5" t="s">
        <v>168</v>
      </c>
      <c r="F109" s="5" t="s">
        <v>47</v>
      </c>
      <c r="G109" s="5" t="s">
        <v>74</v>
      </c>
      <c r="H109" s="5" t="s">
        <v>98</v>
      </c>
      <c r="I109" s="5" t="s">
        <v>295</v>
      </c>
      <c r="J109" s="10" t="s">
        <v>96</v>
      </c>
      <c r="K109" s="27">
        <v>43238</v>
      </c>
      <c r="L109" s="28">
        <v>1</v>
      </c>
      <c r="M109" s="27"/>
    </row>
    <row r="110" spans="2:13" x14ac:dyDescent="0.2">
      <c r="B110" s="5" t="s">
        <v>316</v>
      </c>
      <c r="C110" s="5" t="s">
        <v>27</v>
      </c>
      <c r="D110" s="5" t="s">
        <v>7</v>
      </c>
      <c r="E110" s="5" t="s">
        <v>119</v>
      </c>
      <c r="F110" s="5" t="s">
        <v>41</v>
      </c>
      <c r="G110" s="5" t="s">
        <v>74</v>
      </c>
      <c r="H110" s="5" t="s">
        <v>114</v>
      </c>
      <c r="I110" s="5" t="s">
        <v>613</v>
      </c>
      <c r="J110" s="10" t="s">
        <v>96</v>
      </c>
      <c r="K110" s="27">
        <v>43241</v>
      </c>
      <c r="L110" s="28">
        <v>1</v>
      </c>
      <c r="M110" s="27"/>
    </row>
    <row r="111" spans="2:13" x14ac:dyDescent="0.2">
      <c r="B111" s="5" t="s">
        <v>316</v>
      </c>
      <c r="C111" s="5" t="s">
        <v>27</v>
      </c>
      <c r="D111" s="5" t="s">
        <v>7</v>
      </c>
      <c r="E111" s="5" t="s">
        <v>121</v>
      </c>
      <c r="F111" s="5" t="s">
        <v>39</v>
      </c>
      <c r="G111" s="5" t="s">
        <v>74</v>
      </c>
      <c r="H111" s="5" t="s">
        <v>114</v>
      </c>
      <c r="I111" s="5" t="s">
        <v>295</v>
      </c>
      <c r="J111" s="10" t="s">
        <v>96</v>
      </c>
      <c r="K111" s="27">
        <v>43241</v>
      </c>
      <c r="L111" s="28">
        <v>1</v>
      </c>
      <c r="M111" s="27"/>
    </row>
    <row r="112" spans="2:13" x14ac:dyDescent="0.2">
      <c r="B112" s="5" t="s">
        <v>316</v>
      </c>
      <c r="C112" s="5" t="s">
        <v>27</v>
      </c>
      <c r="D112" s="5" t="s">
        <v>7</v>
      </c>
      <c r="E112" s="5" t="s">
        <v>135</v>
      </c>
      <c r="F112" s="5" t="s">
        <v>54</v>
      </c>
      <c r="G112" s="5" t="s">
        <v>74</v>
      </c>
      <c r="H112" s="5" t="s">
        <v>114</v>
      </c>
      <c r="I112" s="5" t="s">
        <v>608</v>
      </c>
      <c r="J112" s="10" t="s">
        <v>96</v>
      </c>
      <c r="K112" s="27">
        <v>43242</v>
      </c>
      <c r="L112" s="28">
        <v>1</v>
      </c>
      <c r="M112" s="27"/>
    </row>
    <row r="113" spans="2:13" x14ac:dyDescent="0.2">
      <c r="B113" s="5" t="s">
        <v>316</v>
      </c>
      <c r="C113" s="5" t="s">
        <v>27</v>
      </c>
      <c r="D113" s="5" t="s">
        <v>7</v>
      </c>
      <c r="E113" s="5" t="s">
        <v>132</v>
      </c>
      <c r="F113" s="5" t="s">
        <v>39</v>
      </c>
      <c r="G113" s="5" t="s">
        <v>74</v>
      </c>
      <c r="H113" s="5" t="s">
        <v>114</v>
      </c>
      <c r="I113" s="5" t="s">
        <v>610</v>
      </c>
      <c r="J113" s="10" t="s">
        <v>96</v>
      </c>
      <c r="K113" s="27">
        <v>43243</v>
      </c>
      <c r="L113" s="28">
        <v>1</v>
      </c>
      <c r="M113" s="27"/>
    </row>
    <row r="114" spans="2:13" x14ac:dyDescent="0.2">
      <c r="B114" s="5" t="s">
        <v>316</v>
      </c>
      <c r="C114" s="5" t="s">
        <v>27</v>
      </c>
      <c r="D114" s="5" t="s">
        <v>7</v>
      </c>
      <c r="E114" s="5" t="s">
        <v>145</v>
      </c>
      <c r="F114" s="5" t="s">
        <v>39</v>
      </c>
      <c r="G114" s="5" t="s">
        <v>72</v>
      </c>
      <c r="H114" s="5" t="s">
        <v>433</v>
      </c>
      <c r="I114" s="5" t="s">
        <v>453</v>
      </c>
      <c r="J114" s="10" t="s">
        <v>96</v>
      </c>
      <c r="K114" s="27">
        <v>43243</v>
      </c>
      <c r="L114" s="28">
        <v>1</v>
      </c>
      <c r="M114" s="27"/>
    </row>
    <row r="115" spans="2:13" x14ac:dyDescent="0.2">
      <c r="B115" s="5" t="s">
        <v>316</v>
      </c>
      <c r="C115" s="5" t="s">
        <v>27</v>
      </c>
      <c r="D115" s="5" t="s">
        <v>7</v>
      </c>
      <c r="E115" s="5" t="s">
        <v>151</v>
      </c>
      <c r="F115" s="5" t="s">
        <v>41</v>
      </c>
      <c r="G115" s="5" t="s">
        <v>74</v>
      </c>
      <c r="H115" s="5" t="s">
        <v>98</v>
      </c>
      <c r="I115" s="5" t="s">
        <v>295</v>
      </c>
      <c r="J115" s="10" t="s">
        <v>96</v>
      </c>
      <c r="K115" s="27">
        <v>43243</v>
      </c>
      <c r="L115" s="28">
        <v>1</v>
      </c>
      <c r="M115" s="27"/>
    </row>
    <row r="116" spans="2:13" x14ac:dyDescent="0.2">
      <c r="B116" s="5" t="s">
        <v>316</v>
      </c>
      <c r="C116" s="5" t="s">
        <v>27</v>
      </c>
      <c r="D116" s="5" t="s">
        <v>7</v>
      </c>
      <c r="E116" s="5" t="s">
        <v>119</v>
      </c>
      <c r="F116" s="5" t="s">
        <v>41</v>
      </c>
      <c r="G116" s="5" t="s">
        <v>75</v>
      </c>
      <c r="H116" s="5" t="s">
        <v>120</v>
      </c>
      <c r="I116" s="5" t="s">
        <v>120</v>
      </c>
      <c r="J116" s="10" t="s">
        <v>96</v>
      </c>
      <c r="K116" s="27">
        <v>43243</v>
      </c>
      <c r="L116" s="28">
        <v>1</v>
      </c>
      <c r="M116" s="27"/>
    </row>
    <row r="117" spans="2:13" x14ac:dyDescent="0.2">
      <c r="B117" s="5" t="s">
        <v>316</v>
      </c>
      <c r="C117" s="5" t="s">
        <v>27</v>
      </c>
      <c r="D117" s="5" t="s">
        <v>7</v>
      </c>
      <c r="E117" s="5" t="s">
        <v>100</v>
      </c>
      <c r="F117" s="5" t="s">
        <v>59</v>
      </c>
      <c r="G117" s="5" t="s">
        <v>74</v>
      </c>
      <c r="H117" s="5" t="s">
        <v>98</v>
      </c>
      <c r="I117" s="5" t="s">
        <v>295</v>
      </c>
      <c r="J117" s="10" t="s">
        <v>96</v>
      </c>
      <c r="K117" s="27">
        <v>43244</v>
      </c>
      <c r="L117" s="28">
        <v>2</v>
      </c>
      <c r="M117" s="27"/>
    </row>
    <row r="118" spans="2:13" x14ac:dyDescent="0.2">
      <c r="B118" s="5" t="s">
        <v>316</v>
      </c>
      <c r="C118" s="5" t="s">
        <v>27</v>
      </c>
      <c r="D118" s="5" t="s">
        <v>7</v>
      </c>
      <c r="E118" s="5" t="s">
        <v>41</v>
      </c>
      <c r="F118" s="5" t="s">
        <v>41</v>
      </c>
      <c r="G118" s="5" t="s">
        <v>74</v>
      </c>
      <c r="H118" s="5" t="s">
        <v>98</v>
      </c>
      <c r="I118" s="5" t="s">
        <v>295</v>
      </c>
      <c r="J118" s="10" t="s">
        <v>96</v>
      </c>
      <c r="K118" s="27">
        <v>43244</v>
      </c>
      <c r="L118" s="28">
        <v>2</v>
      </c>
      <c r="M118" s="27"/>
    </row>
    <row r="119" spans="2:13" x14ac:dyDescent="0.2">
      <c r="B119" s="5" t="s">
        <v>316</v>
      </c>
      <c r="C119" s="5" t="s">
        <v>27</v>
      </c>
      <c r="D119" s="5" t="s">
        <v>7</v>
      </c>
      <c r="E119" s="5" t="s">
        <v>49</v>
      </c>
      <c r="F119" s="5" t="s">
        <v>49</v>
      </c>
      <c r="G119" s="5" t="s">
        <v>74</v>
      </c>
      <c r="H119" s="5" t="s">
        <v>114</v>
      </c>
      <c r="I119" s="5" t="s">
        <v>614</v>
      </c>
      <c r="J119" s="10" t="s">
        <v>96</v>
      </c>
      <c r="K119" s="27">
        <v>43244</v>
      </c>
      <c r="L119" s="28">
        <v>1</v>
      </c>
      <c r="M119" s="27"/>
    </row>
    <row r="120" spans="2:13" x14ac:dyDescent="0.2">
      <c r="B120" s="5" t="s">
        <v>316</v>
      </c>
      <c r="C120" s="5" t="s">
        <v>27</v>
      </c>
      <c r="D120" s="5" t="s">
        <v>7</v>
      </c>
      <c r="E120" s="5" t="s">
        <v>105</v>
      </c>
      <c r="F120" s="5" t="s">
        <v>40</v>
      </c>
      <c r="G120" s="5" t="s">
        <v>72</v>
      </c>
      <c r="H120" s="5" t="s">
        <v>134</v>
      </c>
      <c r="I120" s="5" t="s">
        <v>295</v>
      </c>
      <c r="J120" s="10" t="s">
        <v>96</v>
      </c>
      <c r="K120" s="27">
        <v>43245</v>
      </c>
      <c r="L120" s="28">
        <v>1</v>
      </c>
      <c r="M120" s="27"/>
    </row>
    <row r="121" spans="2:13" x14ac:dyDescent="0.2">
      <c r="B121" s="5" t="s">
        <v>316</v>
      </c>
      <c r="C121" s="5" t="s">
        <v>27</v>
      </c>
      <c r="D121" s="5" t="s">
        <v>7</v>
      </c>
      <c r="E121" s="5" t="s">
        <v>49</v>
      </c>
      <c r="F121" s="5" t="s">
        <v>49</v>
      </c>
      <c r="G121" s="5" t="s">
        <v>74</v>
      </c>
      <c r="H121" s="5" t="s">
        <v>98</v>
      </c>
      <c r="I121" s="5" t="s">
        <v>295</v>
      </c>
      <c r="J121" s="10" t="s">
        <v>96</v>
      </c>
      <c r="K121" s="27">
        <v>43245</v>
      </c>
      <c r="L121" s="28">
        <v>1</v>
      </c>
      <c r="M121" s="27"/>
    </row>
    <row r="122" spans="2:13" x14ac:dyDescent="0.2">
      <c r="B122" s="5" t="s">
        <v>316</v>
      </c>
      <c r="C122" s="5" t="s">
        <v>27</v>
      </c>
      <c r="D122" s="5" t="s">
        <v>7</v>
      </c>
      <c r="E122" s="5" t="s">
        <v>145</v>
      </c>
      <c r="F122" s="5" t="s">
        <v>39</v>
      </c>
      <c r="G122" s="5" t="s">
        <v>72</v>
      </c>
      <c r="H122" s="5" t="s">
        <v>433</v>
      </c>
      <c r="I122" s="5" t="s">
        <v>453</v>
      </c>
      <c r="J122" s="10" t="s">
        <v>96</v>
      </c>
      <c r="K122" s="27">
        <v>43246</v>
      </c>
      <c r="L122" s="28">
        <v>1</v>
      </c>
      <c r="M122" s="27"/>
    </row>
    <row r="123" spans="2:13" x14ac:dyDescent="0.2">
      <c r="B123" s="5" t="s">
        <v>316</v>
      </c>
      <c r="C123" s="5" t="s">
        <v>27</v>
      </c>
      <c r="D123" s="5" t="s">
        <v>7</v>
      </c>
      <c r="E123" s="5" t="s">
        <v>117</v>
      </c>
      <c r="F123" s="5" t="s">
        <v>39</v>
      </c>
      <c r="G123" s="5" t="s">
        <v>75</v>
      </c>
      <c r="H123" s="5" t="s">
        <v>416</v>
      </c>
      <c r="I123" s="5" t="s">
        <v>416</v>
      </c>
      <c r="J123" s="10" t="s">
        <v>96</v>
      </c>
      <c r="K123" s="27">
        <v>43246</v>
      </c>
      <c r="L123" s="28">
        <v>1</v>
      </c>
      <c r="M123" s="27"/>
    </row>
    <row r="124" spans="2:13" x14ac:dyDescent="0.2">
      <c r="B124" s="5" t="s">
        <v>316</v>
      </c>
      <c r="C124" s="5" t="s">
        <v>27</v>
      </c>
      <c r="D124" s="5" t="s">
        <v>7</v>
      </c>
      <c r="E124" s="5" t="s">
        <v>101</v>
      </c>
      <c r="F124" s="5" t="s">
        <v>58</v>
      </c>
      <c r="G124" s="5" t="s">
        <v>75</v>
      </c>
      <c r="H124" s="5" t="s">
        <v>611</v>
      </c>
      <c r="I124" s="5" t="s">
        <v>295</v>
      </c>
      <c r="J124" s="10" t="s">
        <v>96</v>
      </c>
      <c r="K124" s="27">
        <v>43248</v>
      </c>
      <c r="L124" s="28">
        <v>1</v>
      </c>
      <c r="M124" s="27"/>
    </row>
    <row r="125" spans="2:13" x14ac:dyDescent="0.2">
      <c r="B125" s="5" t="s">
        <v>316</v>
      </c>
      <c r="C125" s="5" t="s">
        <v>27</v>
      </c>
      <c r="D125" s="5" t="s">
        <v>7</v>
      </c>
      <c r="E125" s="5" t="s">
        <v>41</v>
      </c>
      <c r="F125" s="5" t="s">
        <v>41</v>
      </c>
      <c r="G125" s="5" t="s">
        <v>74</v>
      </c>
      <c r="H125" s="5" t="s">
        <v>98</v>
      </c>
      <c r="I125" s="5" t="s">
        <v>295</v>
      </c>
      <c r="J125" s="10" t="s">
        <v>96</v>
      </c>
      <c r="K125" s="27">
        <v>43248</v>
      </c>
      <c r="L125" s="28">
        <v>1</v>
      </c>
      <c r="M125" s="27"/>
    </row>
    <row r="126" spans="2:13" x14ac:dyDescent="0.2">
      <c r="B126" s="5" t="s">
        <v>316</v>
      </c>
      <c r="C126" s="5" t="s">
        <v>27</v>
      </c>
      <c r="D126" s="5" t="s">
        <v>7</v>
      </c>
      <c r="E126" s="5" t="s">
        <v>191</v>
      </c>
      <c r="F126" s="5" t="s">
        <v>55</v>
      </c>
      <c r="G126" s="5" t="s">
        <v>75</v>
      </c>
      <c r="H126" s="5" t="s">
        <v>406</v>
      </c>
      <c r="I126" s="5" t="s">
        <v>295</v>
      </c>
      <c r="J126" s="10" t="s">
        <v>96</v>
      </c>
      <c r="K126" s="27">
        <v>43249</v>
      </c>
      <c r="L126" s="28">
        <v>1</v>
      </c>
      <c r="M126" s="27"/>
    </row>
    <row r="127" spans="2:13" x14ac:dyDescent="0.2">
      <c r="B127" s="5" t="s">
        <v>316</v>
      </c>
      <c r="C127" s="5" t="s">
        <v>27</v>
      </c>
      <c r="D127" s="5" t="s">
        <v>7</v>
      </c>
      <c r="E127" s="5" t="s">
        <v>51</v>
      </c>
      <c r="F127" s="5" t="s">
        <v>51</v>
      </c>
      <c r="G127" s="5" t="s">
        <v>74</v>
      </c>
      <c r="H127" s="5" t="s">
        <v>114</v>
      </c>
      <c r="I127" s="5" t="s">
        <v>615</v>
      </c>
      <c r="J127" s="10" t="s">
        <v>96</v>
      </c>
      <c r="K127" s="27">
        <v>43249</v>
      </c>
      <c r="L127" s="28">
        <v>1</v>
      </c>
      <c r="M127" s="27"/>
    </row>
    <row r="128" spans="2:13" x14ac:dyDescent="0.2">
      <c r="B128" s="5" t="s">
        <v>316</v>
      </c>
      <c r="C128" s="5" t="s">
        <v>27</v>
      </c>
      <c r="D128" s="5" t="s">
        <v>7</v>
      </c>
      <c r="E128" s="5" t="s">
        <v>131</v>
      </c>
      <c r="F128" s="5" t="s">
        <v>63</v>
      </c>
      <c r="G128" s="5" t="s">
        <v>74</v>
      </c>
      <c r="H128" s="5" t="s">
        <v>98</v>
      </c>
      <c r="I128" s="5" t="s">
        <v>295</v>
      </c>
      <c r="J128" s="10" t="s">
        <v>96</v>
      </c>
      <c r="K128" s="27">
        <v>43250</v>
      </c>
      <c r="L128" s="28">
        <v>1</v>
      </c>
      <c r="M128" s="27"/>
    </row>
    <row r="129" spans="2:13" x14ac:dyDescent="0.2">
      <c r="B129" s="5" t="s">
        <v>316</v>
      </c>
      <c r="C129" s="5" t="s">
        <v>27</v>
      </c>
      <c r="D129" s="5" t="s">
        <v>7</v>
      </c>
      <c r="E129" s="5" t="s">
        <v>199</v>
      </c>
      <c r="F129" s="5" t="s">
        <v>67</v>
      </c>
      <c r="G129" s="5" t="s">
        <v>75</v>
      </c>
      <c r="H129" s="5" t="s">
        <v>455</v>
      </c>
      <c r="I129" s="5" t="s">
        <v>295</v>
      </c>
      <c r="J129" s="10" t="s">
        <v>96</v>
      </c>
      <c r="K129" s="27">
        <v>43250</v>
      </c>
      <c r="L129" s="28">
        <v>1</v>
      </c>
      <c r="M129" s="27"/>
    </row>
    <row r="130" spans="2:13" x14ac:dyDescent="0.2">
      <c r="B130" s="5" t="s">
        <v>316</v>
      </c>
      <c r="C130" s="5" t="s">
        <v>27</v>
      </c>
      <c r="D130" s="5" t="s">
        <v>8</v>
      </c>
      <c r="E130" s="5" t="s">
        <v>121</v>
      </c>
      <c r="F130" s="5" t="s">
        <v>39</v>
      </c>
      <c r="G130" s="5" t="s">
        <v>75</v>
      </c>
      <c r="H130" s="5" t="s">
        <v>126</v>
      </c>
      <c r="I130" s="5" t="s">
        <v>127</v>
      </c>
      <c r="J130" s="10" t="s">
        <v>96</v>
      </c>
      <c r="K130" s="27">
        <v>43221</v>
      </c>
      <c r="L130" s="28">
        <v>1</v>
      </c>
      <c r="M130" s="27"/>
    </row>
    <row r="131" spans="2:13" x14ac:dyDescent="0.2">
      <c r="B131" s="5" t="s">
        <v>316</v>
      </c>
      <c r="C131" s="5" t="s">
        <v>27</v>
      </c>
      <c r="D131" s="5" t="s">
        <v>8</v>
      </c>
      <c r="E131" s="5" t="s">
        <v>107</v>
      </c>
      <c r="F131" s="5" t="s">
        <v>40</v>
      </c>
      <c r="G131" s="5" t="s">
        <v>74</v>
      </c>
      <c r="H131" s="5" t="s">
        <v>98</v>
      </c>
      <c r="I131" s="5" t="s">
        <v>295</v>
      </c>
      <c r="J131" s="10" t="s">
        <v>96</v>
      </c>
      <c r="K131" s="27">
        <v>43222</v>
      </c>
      <c r="L131" s="28">
        <v>1</v>
      </c>
      <c r="M131" s="27"/>
    </row>
    <row r="132" spans="2:13" x14ac:dyDescent="0.2">
      <c r="B132" s="5" t="s">
        <v>316</v>
      </c>
      <c r="C132" s="5" t="s">
        <v>27</v>
      </c>
      <c r="D132" s="5" t="s">
        <v>8</v>
      </c>
      <c r="E132" s="5" t="s">
        <v>107</v>
      </c>
      <c r="F132" s="5" t="s">
        <v>40</v>
      </c>
      <c r="G132" s="5" t="s">
        <v>74</v>
      </c>
      <c r="H132" s="5" t="s">
        <v>98</v>
      </c>
      <c r="I132" s="5" t="s">
        <v>295</v>
      </c>
      <c r="J132" s="10" t="s">
        <v>96</v>
      </c>
      <c r="K132" s="27">
        <v>43222</v>
      </c>
      <c r="L132" s="28">
        <v>1</v>
      </c>
      <c r="M132" s="27"/>
    </row>
    <row r="133" spans="2:13" x14ac:dyDescent="0.2">
      <c r="B133" s="5" t="s">
        <v>316</v>
      </c>
      <c r="C133" s="5" t="s">
        <v>27</v>
      </c>
      <c r="D133" s="5" t="s">
        <v>8</v>
      </c>
      <c r="E133" s="5" t="s">
        <v>107</v>
      </c>
      <c r="F133" s="5" t="s">
        <v>40</v>
      </c>
      <c r="G133" s="5" t="s">
        <v>75</v>
      </c>
      <c r="H133" s="5" t="s">
        <v>109</v>
      </c>
      <c r="I133" s="5" t="s">
        <v>295</v>
      </c>
      <c r="J133" s="10" t="s">
        <v>96</v>
      </c>
      <c r="K133" s="27">
        <v>43222</v>
      </c>
      <c r="L133" s="28">
        <v>1</v>
      </c>
      <c r="M133" s="27"/>
    </row>
    <row r="134" spans="2:13" x14ac:dyDescent="0.2">
      <c r="B134" s="5" t="s">
        <v>316</v>
      </c>
      <c r="C134" s="5" t="s">
        <v>27</v>
      </c>
      <c r="D134" s="5" t="s">
        <v>8</v>
      </c>
      <c r="E134" s="5" t="s">
        <v>180</v>
      </c>
      <c r="F134" s="5" t="s">
        <v>39</v>
      </c>
      <c r="G134" s="5" t="s">
        <v>74</v>
      </c>
      <c r="H134" s="5" t="s">
        <v>114</v>
      </c>
      <c r="I134" s="5" t="s">
        <v>295</v>
      </c>
      <c r="J134" s="10" t="s">
        <v>96</v>
      </c>
      <c r="K134" s="27">
        <v>43222</v>
      </c>
      <c r="L134" s="28">
        <v>1</v>
      </c>
      <c r="M134" s="27"/>
    </row>
    <row r="135" spans="2:13" x14ac:dyDescent="0.2">
      <c r="B135" s="5" t="s">
        <v>316</v>
      </c>
      <c r="C135" s="5" t="s">
        <v>27</v>
      </c>
      <c r="D135" s="5" t="s">
        <v>8</v>
      </c>
      <c r="E135" s="5" t="s">
        <v>44</v>
      </c>
      <c r="F135" s="5" t="s">
        <v>44</v>
      </c>
      <c r="G135" s="5" t="s">
        <v>75</v>
      </c>
      <c r="H135" s="5" t="s">
        <v>465</v>
      </c>
      <c r="I135" s="5" t="s">
        <v>295</v>
      </c>
      <c r="J135" s="10" t="s">
        <v>96</v>
      </c>
      <c r="K135" s="27">
        <v>43223</v>
      </c>
      <c r="L135" s="28">
        <v>1</v>
      </c>
      <c r="M135" s="27"/>
    </row>
    <row r="136" spans="2:13" x14ac:dyDescent="0.2">
      <c r="B136" s="5" t="s">
        <v>316</v>
      </c>
      <c r="C136" s="5" t="s">
        <v>27</v>
      </c>
      <c r="D136" s="5" t="s">
        <v>8</v>
      </c>
      <c r="E136" s="5" t="s">
        <v>105</v>
      </c>
      <c r="F136" s="5" t="s">
        <v>40</v>
      </c>
      <c r="G136" s="5" t="s">
        <v>72</v>
      </c>
      <c r="H136" s="5" t="s">
        <v>108</v>
      </c>
      <c r="I136" s="5" t="s">
        <v>295</v>
      </c>
      <c r="J136" s="10" t="s">
        <v>96</v>
      </c>
      <c r="K136" s="27">
        <v>43223</v>
      </c>
      <c r="L136" s="28">
        <v>1</v>
      </c>
      <c r="M136" s="27"/>
    </row>
    <row r="137" spans="2:13" x14ac:dyDescent="0.2">
      <c r="B137" s="5" t="s">
        <v>316</v>
      </c>
      <c r="C137" s="5" t="s">
        <v>27</v>
      </c>
      <c r="D137" s="5" t="s">
        <v>8</v>
      </c>
      <c r="E137" s="5" t="s">
        <v>107</v>
      </c>
      <c r="F137" s="5" t="s">
        <v>40</v>
      </c>
      <c r="G137" s="5" t="s">
        <v>72</v>
      </c>
      <c r="H137" s="5" t="s">
        <v>106</v>
      </c>
      <c r="I137" s="5" t="s">
        <v>295</v>
      </c>
      <c r="J137" s="10" t="s">
        <v>96</v>
      </c>
      <c r="K137" s="27">
        <v>43223</v>
      </c>
      <c r="L137" s="28">
        <v>1</v>
      </c>
      <c r="M137" s="27"/>
    </row>
    <row r="138" spans="2:13" x14ac:dyDescent="0.2">
      <c r="B138" s="5" t="s">
        <v>316</v>
      </c>
      <c r="C138" s="5" t="s">
        <v>27</v>
      </c>
      <c r="D138" s="5" t="s">
        <v>8</v>
      </c>
      <c r="E138" s="5" t="s">
        <v>107</v>
      </c>
      <c r="F138" s="5" t="s">
        <v>40</v>
      </c>
      <c r="G138" s="5" t="s">
        <v>75</v>
      </c>
      <c r="H138" s="5" t="s">
        <v>293</v>
      </c>
      <c r="I138" s="5" t="s">
        <v>295</v>
      </c>
      <c r="J138" s="10" t="s">
        <v>96</v>
      </c>
      <c r="K138" s="27">
        <v>43223</v>
      </c>
      <c r="L138" s="28">
        <v>1</v>
      </c>
      <c r="M138" s="27"/>
    </row>
    <row r="139" spans="2:13" x14ac:dyDescent="0.2">
      <c r="B139" s="5" t="s">
        <v>316</v>
      </c>
      <c r="C139" s="5" t="s">
        <v>27</v>
      </c>
      <c r="D139" s="5" t="s">
        <v>8</v>
      </c>
      <c r="E139" s="5" t="s">
        <v>123</v>
      </c>
      <c r="F139" s="5" t="s">
        <v>39</v>
      </c>
      <c r="G139" s="5" t="s">
        <v>75</v>
      </c>
      <c r="H139" s="5" t="s">
        <v>620</v>
      </c>
      <c r="I139" s="5" t="s">
        <v>620</v>
      </c>
      <c r="J139" s="10" t="s">
        <v>96</v>
      </c>
      <c r="K139" s="27">
        <v>43223</v>
      </c>
      <c r="L139" s="28">
        <v>1</v>
      </c>
      <c r="M139" s="27"/>
    </row>
    <row r="140" spans="2:13" x14ac:dyDescent="0.2">
      <c r="B140" s="5" t="s">
        <v>316</v>
      </c>
      <c r="C140" s="5" t="s">
        <v>27</v>
      </c>
      <c r="D140" s="5" t="s">
        <v>8</v>
      </c>
      <c r="E140" s="5" t="s">
        <v>124</v>
      </c>
      <c r="F140" s="5" t="s">
        <v>39</v>
      </c>
      <c r="G140" s="5" t="s">
        <v>75</v>
      </c>
      <c r="H140" s="5" t="s">
        <v>620</v>
      </c>
      <c r="I140" s="5" t="s">
        <v>620</v>
      </c>
      <c r="J140" s="10" t="s">
        <v>96</v>
      </c>
      <c r="K140" s="27">
        <v>43223</v>
      </c>
      <c r="L140" s="28">
        <v>4</v>
      </c>
      <c r="M140" s="27"/>
    </row>
    <row r="141" spans="2:13" x14ac:dyDescent="0.2">
      <c r="B141" s="5" t="s">
        <v>316</v>
      </c>
      <c r="C141" s="5" t="s">
        <v>27</v>
      </c>
      <c r="D141" s="5" t="s">
        <v>8</v>
      </c>
      <c r="E141" s="5" t="s">
        <v>165</v>
      </c>
      <c r="F141" s="5" t="s">
        <v>45</v>
      </c>
      <c r="G141" s="5" t="s">
        <v>74</v>
      </c>
      <c r="H141" s="5" t="s">
        <v>114</v>
      </c>
      <c r="I141" s="5" t="s">
        <v>458</v>
      </c>
      <c r="J141" s="10" t="s">
        <v>96</v>
      </c>
      <c r="K141" s="27">
        <v>43224</v>
      </c>
      <c r="L141" s="28">
        <v>1</v>
      </c>
      <c r="M141" s="27"/>
    </row>
    <row r="142" spans="2:13" x14ac:dyDescent="0.2">
      <c r="B142" s="5" t="s">
        <v>316</v>
      </c>
      <c r="C142" s="5" t="s">
        <v>27</v>
      </c>
      <c r="D142" s="5" t="s">
        <v>8</v>
      </c>
      <c r="E142" s="5" t="s">
        <v>150</v>
      </c>
      <c r="F142" s="5" t="s">
        <v>43</v>
      </c>
      <c r="G142" s="5" t="s">
        <v>74</v>
      </c>
      <c r="H142" s="5" t="s">
        <v>98</v>
      </c>
      <c r="I142" s="5" t="s">
        <v>295</v>
      </c>
      <c r="J142" s="10" t="s">
        <v>96</v>
      </c>
      <c r="K142" s="27">
        <v>43224</v>
      </c>
      <c r="L142" s="28">
        <v>1</v>
      </c>
      <c r="M142" s="27"/>
    </row>
    <row r="143" spans="2:13" x14ac:dyDescent="0.2">
      <c r="B143" s="5" t="s">
        <v>316</v>
      </c>
      <c r="C143" s="5" t="s">
        <v>27</v>
      </c>
      <c r="D143" s="5" t="s">
        <v>8</v>
      </c>
      <c r="E143" s="5" t="s">
        <v>42</v>
      </c>
      <c r="F143" s="5" t="s">
        <v>42</v>
      </c>
      <c r="G143" s="5" t="s">
        <v>74</v>
      </c>
      <c r="H143" s="5" t="s">
        <v>114</v>
      </c>
      <c r="I143" s="5" t="s">
        <v>604</v>
      </c>
      <c r="J143" s="10" t="s">
        <v>96</v>
      </c>
      <c r="K143" s="27">
        <v>43224</v>
      </c>
      <c r="L143" s="28">
        <v>1</v>
      </c>
      <c r="M143" s="27"/>
    </row>
    <row r="144" spans="2:13" x14ac:dyDescent="0.2">
      <c r="B144" s="5" t="s">
        <v>316</v>
      </c>
      <c r="C144" s="5" t="s">
        <v>27</v>
      </c>
      <c r="D144" s="5" t="s">
        <v>8</v>
      </c>
      <c r="E144" s="5" t="s">
        <v>121</v>
      </c>
      <c r="F144" s="5" t="s">
        <v>39</v>
      </c>
      <c r="G144" s="5" t="s">
        <v>75</v>
      </c>
      <c r="H144" s="5" t="s">
        <v>126</v>
      </c>
      <c r="I144" s="5" t="s">
        <v>127</v>
      </c>
      <c r="J144" s="10" t="s">
        <v>96</v>
      </c>
      <c r="K144" s="27">
        <v>43224</v>
      </c>
      <c r="L144" s="28">
        <v>1</v>
      </c>
      <c r="M144" s="27"/>
    </row>
    <row r="145" spans="2:13" x14ac:dyDescent="0.2">
      <c r="B145" s="5" t="s">
        <v>316</v>
      </c>
      <c r="C145" s="5" t="s">
        <v>27</v>
      </c>
      <c r="D145" s="5" t="s">
        <v>8</v>
      </c>
      <c r="E145" s="5" t="s">
        <v>322</v>
      </c>
      <c r="F145" s="5" t="s">
        <v>39</v>
      </c>
      <c r="G145" s="5" t="s">
        <v>75</v>
      </c>
      <c r="H145" s="5" t="s">
        <v>322</v>
      </c>
      <c r="I145" s="5" t="s">
        <v>295</v>
      </c>
      <c r="J145" s="10" t="s">
        <v>96</v>
      </c>
      <c r="K145" s="27">
        <v>43224</v>
      </c>
      <c r="L145" s="28">
        <v>1</v>
      </c>
      <c r="M145" s="27"/>
    </row>
    <row r="146" spans="2:13" x14ac:dyDescent="0.2">
      <c r="B146" s="5" t="s">
        <v>316</v>
      </c>
      <c r="C146" s="5" t="s">
        <v>27</v>
      </c>
      <c r="D146" s="5" t="s">
        <v>8</v>
      </c>
      <c r="E146" s="5" t="s">
        <v>102</v>
      </c>
      <c r="F146" s="5" t="s">
        <v>39</v>
      </c>
      <c r="G146" s="5" t="s">
        <v>75</v>
      </c>
      <c r="H146" s="5" t="s">
        <v>103</v>
      </c>
      <c r="I146" s="5" t="s">
        <v>295</v>
      </c>
      <c r="J146" s="10" t="s">
        <v>96</v>
      </c>
      <c r="K146" s="27">
        <v>43225</v>
      </c>
      <c r="L146" s="28">
        <v>2</v>
      </c>
      <c r="M146" s="27"/>
    </row>
    <row r="147" spans="2:13" x14ac:dyDescent="0.2">
      <c r="B147" s="5" t="s">
        <v>316</v>
      </c>
      <c r="C147" s="5" t="s">
        <v>27</v>
      </c>
      <c r="D147" s="5" t="s">
        <v>8</v>
      </c>
      <c r="E147" s="5" t="s">
        <v>136</v>
      </c>
      <c r="F147" s="5" t="s">
        <v>49</v>
      </c>
      <c r="G147" s="5" t="s">
        <v>74</v>
      </c>
      <c r="H147" s="5" t="s">
        <v>98</v>
      </c>
      <c r="I147" s="5" t="s">
        <v>295</v>
      </c>
      <c r="J147" s="10" t="s">
        <v>96</v>
      </c>
      <c r="K147" s="27">
        <v>43225</v>
      </c>
      <c r="L147" s="28">
        <v>1</v>
      </c>
      <c r="M147" s="27"/>
    </row>
    <row r="148" spans="2:13" x14ac:dyDescent="0.2">
      <c r="B148" s="5" t="s">
        <v>316</v>
      </c>
      <c r="C148" s="5" t="s">
        <v>27</v>
      </c>
      <c r="D148" s="5" t="s">
        <v>8</v>
      </c>
      <c r="E148" s="5" t="s">
        <v>112</v>
      </c>
      <c r="F148" s="5" t="s">
        <v>45</v>
      </c>
      <c r="G148" s="5" t="s">
        <v>74</v>
      </c>
      <c r="H148" s="5" t="s">
        <v>98</v>
      </c>
      <c r="I148" s="5" t="s">
        <v>295</v>
      </c>
      <c r="J148" s="10" t="s">
        <v>96</v>
      </c>
      <c r="K148" s="27">
        <v>43227</v>
      </c>
      <c r="L148" s="28">
        <v>1</v>
      </c>
      <c r="M148" s="27"/>
    </row>
    <row r="149" spans="2:13" x14ac:dyDescent="0.2">
      <c r="B149" s="5" t="s">
        <v>316</v>
      </c>
      <c r="C149" s="5" t="s">
        <v>27</v>
      </c>
      <c r="D149" s="5" t="s">
        <v>8</v>
      </c>
      <c r="E149" s="5" t="s">
        <v>153</v>
      </c>
      <c r="F149" s="5" t="s">
        <v>47</v>
      </c>
      <c r="G149" s="5" t="s">
        <v>74</v>
      </c>
      <c r="H149" s="5" t="s">
        <v>98</v>
      </c>
      <c r="I149" s="5" t="s">
        <v>295</v>
      </c>
      <c r="J149" s="10" t="s">
        <v>96</v>
      </c>
      <c r="K149" s="27">
        <v>43227</v>
      </c>
      <c r="L149" s="28">
        <v>1</v>
      </c>
      <c r="M149" s="27"/>
    </row>
    <row r="150" spans="2:13" x14ac:dyDescent="0.2">
      <c r="B150" s="5" t="s">
        <v>316</v>
      </c>
      <c r="C150" s="5" t="s">
        <v>27</v>
      </c>
      <c r="D150" s="5" t="s">
        <v>8</v>
      </c>
      <c r="E150" s="5" t="s">
        <v>154</v>
      </c>
      <c r="F150" s="5" t="s">
        <v>50</v>
      </c>
      <c r="G150" s="5" t="s">
        <v>74</v>
      </c>
      <c r="H150" s="5" t="s">
        <v>98</v>
      </c>
      <c r="I150" s="5" t="s">
        <v>295</v>
      </c>
      <c r="J150" s="10" t="s">
        <v>96</v>
      </c>
      <c r="K150" s="27">
        <v>43227</v>
      </c>
      <c r="L150" s="28">
        <v>1</v>
      </c>
      <c r="M150" s="27"/>
    </row>
    <row r="151" spans="2:13" x14ac:dyDescent="0.2">
      <c r="B151" s="5" t="s">
        <v>316</v>
      </c>
      <c r="C151" s="5" t="s">
        <v>27</v>
      </c>
      <c r="D151" s="5" t="s">
        <v>8</v>
      </c>
      <c r="E151" s="5" t="s">
        <v>100</v>
      </c>
      <c r="F151" s="5" t="s">
        <v>59</v>
      </c>
      <c r="G151" s="5" t="s">
        <v>74</v>
      </c>
      <c r="H151" s="5" t="s">
        <v>98</v>
      </c>
      <c r="I151" s="5" t="s">
        <v>295</v>
      </c>
      <c r="J151" s="10" t="s">
        <v>96</v>
      </c>
      <c r="K151" s="27">
        <v>43228</v>
      </c>
      <c r="L151" s="28">
        <v>1</v>
      </c>
      <c r="M151" s="27"/>
    </row>
    <row r="152" spans="2:13" x14ac:dyDescent="0.2">
      <c r="B152" s="5" t="s">
        <v>316</v>
      </c>
      <c r="C152" s="5" t="s">
        <v>27</v>
      </c>
      <c r="D152" s="5" t="s">
        <v>8</v>
      </c>
      <c r="E152" s="5" t="s">
        <v>61</v>
      </c>
      <c r="F152" s="5" t="s">
        <v>61</v>
      </c>
      <c r="G152" s="5" t="s">
        <v>72</v>
      </c>
      <c r="H152" s="5" t="s">
        <v>302</v>
      </c>
      <c r="I152" s="5" t="s">
        <v>417</v>
      </c>
      <c r="J152" s="10" t="s">
        <v>96</v>
      </c>
      <c r="K152" s="27">
        <v>43228</v>
      </c>
      <c r="L152" s="28">
        <v>2</v>
      </c>
      <c r="M152" s="27"/>
    </row>
    <row r="153" spans="2:13" x14ac:dyDescent="0.2">
      <c r="B153" s="5" t="s">
        <v>316</v>
      </c>
      <c r="C153" s="5" t="s">
        <v>27</v>
      </c>
      <c r="D153" s="5" t="s">
        <v>8</v>
      </c>
      <c r="E153" s="5" t="s">
        <v>102</v>
      </c>
      <c r="F153" s="5" t="s">
        <v>39</v>
      </c>
      <c r="G153" s="5" t="s">
        <v>75</v>
      </c>
      <c r="H153" s="5" t="s">
        <v>103</v>
      </c>
      <c r="I153" s="5" t="s">
        <v>295</v>
      </c>
      <c r="J153" s="10" t="s">
        <v>96</v>
      </c>
      <c r="K153" s="27">
        <v>43228</v>
      </c>
      <c r="L153" s="28">
        <v>1</v>
      </c>
      <c r="M153" s="27"/>
    </row>
    <row r="154" spans="2:13" x14ac:dyDescent="0.2">
      <c r="B154" s="5" t="s">
        <v>316</v>
      </c>
      <c r="C154" s="5" t="s">
        <v>27</v>
      </c>
      <c r="D154" s="5" t="s">
        <v>8</v>
      </c>
      <c r="E154" s="5" t="s">
        <v>107</v>
      </c>
      <c r="F154" s="5" t="s">
        <v>40</v>
      </c>
      <c r="G154" s="5" t="s">
        <v>75</v>
      </c>
      <c r="H154" s="5" t="s">
        <v>184</v>
      </c>
      <c r="I154" s="5" t="s">
        <v>185</v>
      </c>
      <c r="J154" s="10" t="s">
        <v>96</v>
      </c>
      <c r="K154" s="27">
        <v>43228</v>
      </c>
      <c r="L154" s="28">
        <v>1</v>
      </c>
      <c r="M154" s="27"/>
    </row>
    <row r="155" spans="2:13" x14ac:dyDescent="0.2">
      <c r="B155" s="5" t="s">
        <v>316</v>
      </c>
      <c r="C155" s="5" t="s">
        <v>27</v>
      </c>
      <c r="D155" s="5" t="s">
        <v>8</v>
      </c>
      <c r="E155" s="5" t="s">
        <v>42</v>
      </c>
      <c r="F155" s="5" t="s">
        <v>42</v>
      </c>
      <c r="G155" s="5" t="s">
        <v>74</v>
      </c>
      <c r="H155" s="5" t="s">
        <v>114</v>
      </c>
      <c r="I155" s="5" t="s">
        <v>604</v>
      </c>
      <c r="J155" s="10" t="s">
        <v>96</v>
      </c>
      <c r="K155" s="27">
        <v>43228</v>
      </c>
      <c r="L155" s="28">
        <v>2</v>
      </c>
      <c r="M155" s="27"/>
    </row>
    <row r="156" spans="2:13" x14ac:dyDescent="0.2">
      <c r="B156" s="5" t="s">
        <v>316</v>
      </c>
      <c r="C156" s="5" t="s">
        <v>27</v>
      </c>
      <c r="D156" s="5" t="s">
        <v>8</v>
      </c>
      <c r="E156" s="5" t="s">
        <v>107</v>
      </c>
      <c r="F156" s="5" t="s">
        <v>40</v>
      </c>
      <c r="G156" s="5" t="s">
        <v>75</v>
      </c>
      <c r="H156" s="5" t="s">
        <v>326</v>
      </c>
      <c r="I156" s="5" t="s">
        <v>450</v>
      </c>
      <c r="J156" s="10" t="s">
        <v>96</v>
      </c>
      <c r="K156" s="27">
        <v>43229</v>
      </c>
      <c r="L156" s="28">
        <v>1</v>
      </c>
      <c r="M156" s="27"/>
    </row>
    <row r="157" spans="2:13" x14ac:dyDescent="0.2">
      <c r="B157" s="5" t="s">
        <v>316</v>
      </c>
      <c r="C157" s="5" t="s">
        <v>27</v>
      </c>
      <c r="D157" s="5" t="s">
        <v>8</v>
      </c>
      <c r="E157" s="5" t="s">
        <v>107</v>
      </c>
      <c r="F157" s="5" t="s">
        <v>40</v>
      </c>
      <c r="G157" s="5" t="s">
        <v>75</v>
      </c>
      <c r="H157" s="5" t="s">
        <v>326</v>
      </c>
      <c r="I157" s="5" t="s">
        <v>450</v>
      </c>
      <c r="J157" s="10" t="s">
        <v>96</v>
      </c>
      <c r="K157" s="27">
        <v>43229</v>
      </c>
      <c r="L157" s="28">
        <v>1</v>
      </c>
      <c r="M157" s="27"/>
    </row>
    <row r="158" spans="2:13" x14ac:dyDescent="0.2">
      <c r="B158" s="5" t="s">
        <v>316</v>
      </c>
      <c r="C158" s="5" t="s">
        <v>27</v>
      </c>
      <c r="D158" s="5" t="s">
        <v>8</v>
      </c>
      <c r="E158" s="5" t="s">
        <v>49</v>
      </c>
      <c r="F158" s="5" t="s">
        <v>49</v>
      </c>
      <c r="G158" s="5" t="s">
        <v>72</v>
      </c>
      <c r="H158" s="5" t="s">
        <v>183</v>
      </c>
      <c r="I158" s="5" t="s">
        <v>617</v>
      </c>
      <c r="J158" s="10" t="s">
        <v>96</v>
      </c>
      <c r="K158" s="27">
        <v>43229</v>
      </c>
      <c r="L158" s="28">
        <v>1</v>
      </c>
      <c r="M158" s="27"/>
    </row>
    <row r="159" spans="2:13" x14ac:dyDescent="0.2">
      <c r="B159" s="5" t="s">
        <v>316</v>
      </c>
      <c r="C159" s="5" t="s">
        <v>27</v>
      </c>
      <c r="D159" s="5" t="s">
        <v>8</v>
      </c>
      <c r="E159" s="5" t="s">
        <v>150</v>
      </c>
      <c r="F159" s="5" t="s">
        <v>43</v>
      </c>
      <c r="G159" s="5" t="s">
        <v>74</v>
      </c>
      <c r="H159" s="5" t="s">
        <v>114</v>
      </c>
      <c r="I159" s="5" t="s">
        <v>459</v>
      </c>
      <c r="J159" s="10" t="s">
        <v>96</v>
      </c>
      <c r="K159" s="27">
        <v>43230</v>
      </c>
      <c r="L159" s="28">
        <v>1</v>
      </c>
      <c r="M159" s="27"/>
    </row>
    <row r="160" spans="2:13" x14ac:dyDescent="0.2">
      <c r="B160" s="5" t="s">
        <v>316</v>
      </c>
      <c r="C160" s="5" t="s">
        <v>27</v>
      </c>
      <c r="D160" s="5" t="s">
        <v>8</v>
      </c>
      <c r="E160" s="5" t="s">
        <v>168</v>
      </c>
      <c r="F160" s="5" t="s">
        <v>47</v>
      </c>
      <c r="G160" s="5" t="s">
        <v>74</v>
      </c>
      <c r="H160" s="5" t="s">
        <v>98</v>
      </c>
      <c r="I160" s="5" t="s">
        <v>295</v>
      </c>
      <c r="J160" s="10" t="s">
        <v>96</v>
      </c>
      <c r="K160" s="27">
        <v>43230</v>
      </c>
      <c r="L160" s="28">
        <v>1</v>
      </c>
      <c r="M160" s="27"/>
    </row>
    <row r="161" spans="2:13" x14ac:dyDescent="0.2">
      <c r="B161" s="5" t="s">
        <v>316</v>
      </c>
      <c r="C161" s="5" t="s">
        <v>27</v>
      </c>
      <c r="D161" s="5" t="s">
        <v>8</v>
      </c>
      <c r="E161" s="5" t="s">
        <v>180</v>
      </c>
      <c r="F161" s="5" t="s">
        <v>39</v>
      </c>
      <c r="G161" s="5" t="s">
        <v>74</v>
      </c>
      <c r="H161" s="5" t="s">
        <v>114</v>
      </c>
      <c r="I161" s="5" t="s">
        <v>612</v>
      </c>
      <c r="J161" s="10" t="s">
        <v>96</v>
      </c>
      <c r="K161" s="27">
        <v>43230</v>
      </c>
      <c r="L161" s="28">
        <v>1</v>
      </c>
      <c r="M161" s="27"/>
    </row>
    <row r="162" spans="2:13" x14ac:dyDescent="0.2">
      <c r="B162" s="5" t="s">
        <v>316</v>
      </c>
      <c r="C162" s="5" t="s">
        <v>27</v>
      </c>
      <c r="D162" s="5" t="s">
        <v>8</v>
      </c>
      <c r="E162" s="5" t="s">
        <v>105</v>
      </c>
      <c r="F162" s="5" t="s">
        <v>40</v>
      </c>
      <c r="G162" s="5" t="s">
        <v>72</v>
      </c>
      <c r="H162" s="5" t="s">
        <v>106</v>
      </c>
      <c r="I162" s="5" t="s">
        <v>295</v>
      </c>
      <c r="J162" s="10" t="s">
        <v>96</v>
      </c>
      <c r="K162" s="27">
        <v>43231</v>
      </c>
      <c r="L162" s="28">
        <v>1</v>
      </c>
      <c r="M162" s="27"/>
    </row>
    <row r="163" spans="2:13" x14ac:dyDescent="0.2">
      <c r="B163" s="5" t="s">
        <v>316</v>
      </c>
      <c r="C163" s="5" t="s">
        <v>27</v>
      </c>
      <c r="D163" s="5" t="s">
        <v>8</v>
      </c>
      <c r="E163" s="5" t="s">
        <v>111</v>
      </c>
      <c r="F163" s="5" t="s">
        <v>53</v>
      </c>
      <c r="G163" s="5" t="s">
        <v>74</v>
      </c>
      <c r="H163" s="5" t="s">
        <v>98</v>
      </c>
      <c r="I163" s="5" t="s">
        <v>295</v>
      </c>
      <c r="J163" s="10" t="s">
        <v>96</v>
      </c>
      <c r="K163" s="27">
        <v>43232</v>
      </c>
      <c r="L163" s="28">
        <v>1</v>
      </c>
      <c r="M163" s="27"/>
    </row>
    <row r="164" spans="2:13" x14ac:dyDescent="0.2">
      <c r="B164" s="5" t="s">
        <v>316</v>
      </c>
      <c r="C164" s="5" t="s">
        <v>27</v>
      </c>
      <c r="D164" s="5" t="s">
        <v>8</v>
      </c>
      <c r="E164" s="5" t="s">
        <v>51</v>
      </c>
      <c r="F164" s="5" t="s">
        <v>51</v>
      </c>
      <c r="G164" s="5" t="s">
        <v>72</v>
      </c>
      <c r="H164" s="5" t="s">
        <v>134</v>
      </c>
      <c r="I164" s="5" t="s">
        <v>295</v>
      </c>
      <c r="J164" s="10" t="s">
        <v>96</v>
      </c>
      <c r="K164" s="27">
        <v>43232</v>
      </c>
      <c r="L164" s="28">
        <v>2</v>
      </c>
      <c r="M164" s="27"/>
    </row>
    <row r="165" spans="2:13" x14ac:dyDescent="0.2">
      <c r="B165" s="5" t="s">
        <v>316</v>
      </c>
      <c r="C165" s="5" t="s">
        <v>27</v>
      </c>
      <c r="D165" s="5" t="s">
        <v>8</v>
      </c>
      <c r="E165" s="5" t="s">
        <v>107</v>
      </c>
      <c r="F165" s="5" t="s">
        <v>40</v>
      </c>
      <c r="G165" s="5" t="s">
        <v>72</v>
      </c>
      <c r="H165" s="5" t="s">
        <v>146</v>
      </c>
      <c r="I165" s="5" t="s">
        <v>613</v>
      </c>
      <c r="J165" s="10" t="s">
        <v>96</v>
      </c>
      <c r="K165" s="27">
        <v>43234</v>
      </c>
      <c r="L165" s="28">
        <v>1</v>
      </c>
      <c r="M165" s="27"/>
    </row>
    <row r="166" spans="2:13" x14ac:dyDescent="0.2">
      <c r="B166" s="5" t="s">
        <v>316</v>
      </c>
      <c r="C166" s="5" t="s">
        <v>27</v>
      </c>
      <c r="D166" s="5" t="s">
        <v>8</v>
      </c>
      <c r="E166" s="5" t="s">
        <v>107</v>
      </c>
      <c r="F166" s="5" t="s">
        <v>40</v>
      </c>
      <c r="G166" s="5" t="s">
        <v>75</v>
      </c>
      <c r="H166" s="5" t="s">
        <v>293</v>
      </c>
      <c r="I166" s="5" t="s">
        <v>295</v>
      </c>
      <c r="J166" s="10" t="s">
        <v>96</v>
      </c>
      <c r="K166" s="27">
        <v>43234</v>
      </c>
      <c r="L166" s="28">
        <v>1</v>
      </c>
      <c r="M166" s="27"/>
    </row>
    <row r="167" spans="2:13" x14ac:dyDescent="0.2">
      <c r="B167" s="5" t="s">
        <v>316</v>
      </c>
      <c r="C167" s="5" t="s">
        <v>27</v>
      </c>
      <c r="D167" s="5" t="s">
        <v>8</v>
      </c>
      <c r="E167" s="5" t="s">
        <v>117</v>
      </c>
      <c r="F167" s="5" t="s">
        <v>39</v>
      </c>
      <c r="G167" s="5" t="s">
        <v>72</v>
      </c>
      <c r="H167" s="5" t="s">
        <v>108</v>
      </c>
      <c r="I167" s="5" t="s">
        <v>295</v>
      </c>
      <c r="J167" s="10" t="s">
        <v>96</v>
      </c>
      <c r="K167" s="27">
        <v>43234</v>
      </c>
      <c r="L167" s="28">
        <v>1</v>
      </c>
      <c r="M167" s="27"/>
    </row>
    <row r="168" spans="2:13" x14ac:dyDescent="0.2">
      <c r="B168" s="5" t="s">
        <v>316</v>
      </c>
      <c r="C168" s="5" t="s">
        <v>27</v>
      </c>
      <c r="D168" s="5" t="s">
        <v>8</v>
      </c>
      <c r="E168" s="5" t="s">
        <v>151</v>
      </c>
      <c r="F168" s="5" t="s">
        <v>41</v>
      </c>
      <c r="G168" s="5" t="s">
        <v>74</v>
      </c>
      <c r="H168" s="5" t="s">
        <v>114</v>
      </c>
      <c r="I168" s="5" t="s">
        <v>560</v>
      </c>
      <c r="J168" s="10" t="s">
        <v>96</v>
      </c>
      <c r="K168" s="27">
        <v>43234</v>
      </c>
      <c r="L168" s="28">
        <v>1</v>
      </c>
      <c r="M168" s="27"/>
    </row>
    <row r="169" spans="2:13" x14ac:dyDescent="0.2">
      <c r="B169" s="5" t="s">
        <v>316</v>
      </c>
      <c r="C169" s="5" t="s">
        <v>27</v>
      </c>
      <c r="D169" s="5" t="s">
        <v>8</v>
      </c>
      <c r="E169" s="5" t="s">
        <v>153</v>
      </c>
      <c r="F169" s="5" t="s">
        <v>47</v>
      </c>
      <c r="G169" s="5" t="s">
        <v>74</v>
      </c>
      <c r="H169" s="5" t="s">
        <v>98</v>
      </c>
      <c r="I169" s="5" t="s">
        <v>295</v>
      </c>
      <c r="J169" s="10" t="s">
        <v>96</v>
      </c>
      <c r="K169" s="27">
        <v>43234</v>
      </c>
      <c r="L169" s="28">
        <v>1</v>
      </c>
      <c r="M169" s="27"/>
    </row>
    <row r="170" spans="2:13" x14ac:dyDescent="0.2">
      <c r="B170" s="5" t="s">
        <v>316</v>
      </c>
      <c r="C170" s="5" t="s">
        <v>27</v>
      </c>
      <c r="D170" s="5" t="s">
        <v>8</v>
      </c>
      <c r="E170" s="5" t="s">
        <v>163</v>
      </c>
      <c r="F170" s="5" t="s">
        <v>45</v>
      </c>
      <c r="G170" s="5" t="s">
        <v>74</v>
      </c>
      <c r="H170" s="5" t="s">
        <v>98</v>
      </c>
      <c r="I170" s="5" t="s">
        <v>295</v>
      </c>
      <c r="J170" s="10" t="s">
        <v>96</v>
      </c>
      <c r="K170" s="27">
        <v>43235</v>
      </c>
      <c r="L170" s="28">
        <v>1</v>
      </c>
      <c r="M170" s="27"/>
    </row>
    <row r="171" spans="2:13" x14ac:dyDescent="0.2">
      <c r="B171" s="5" t="s">
        <v>316</v>
      </c>
      <c r="C171" s="5" t="s">
        <v>27</v>
      </c>
      <c r="D171" s="5" t="s">
        <v>8</v>
      </c>
      <c r="E171" s="5" t="s">
        <v>170</v>
      </c>
      <c r="F171" s="5" t="s">
        <v>39</v>
      </c>
      <c r="G171" s="5" t="s">
        <v>72</v>
      </c>
      <c r="H171" s="5" t="s">
        <v>302</v>
      </c>
      <c r="I171" s="5" t="s">
        <v>616</v>
      </c>
      <c r="J171" s="10" t="s">
        <v>96</v>
      </c>
      <c r="K171" s="27">
        <v>43235</v>
      </c>
      <c r="L171" s="28">
        <v>3</v>
      </c>
      <c r="M171" s="27"/>
    </row>
    <row r="172" spans="2:13" x14ac:dyDescent="0.2">
      <c r="B172" s="5" t="s">
        <v>316</v>
      </c>
      <c r="C172" s="5" t="s">
        <v>27</v>
      </c>
      <c r="D172" s="5" t="s">
        <v>8</v>
      </c>
      <c r="E172" s="5" t="s">
        <v>118</v>
      </c>
      <c r="F172" s="5" t="s">
        <v>39</v>
      </c>
      <c r="G172" s="5" t="s">
        <v>74</v>
      </c>
      <c r="H172" s="5" t="s">
        <v>98</v>
      </c>
      <c r="I172" s="5" t="s">
        <v>295</v>
      </c>
      <c r="J172" s="10" t="s">
        <v>96</v>
      </c>
      <c r="K172" s="27">
        <v>43235</v>
      </c>
      <c r="L172" s="28">
        <v>2</v>
      </c>
      <c r="M172" s="27"/>
    </row>
    <row r="173" spans="2:13" x14ac:dyDescent="0.2">
      <c r="B173" s="5" t="s">
        <v>316</v>
      </c>
      <c r="C173" s="5" t="s">
        <v>27</v>
      </c>
      <c r="D173" s="5" t="s">
        <v>8</v>
      </c>
      <c r="E173" s="5" t="s">
        <v>124</v>
      </c>
      <c r="F173" s="5" t="s">
        <v>39</v>
      </c>
      <c r="G173" s="5" t="s">
        <v>74</v>
      </c>
      <c r="H173" s="5" t="s">
        <v>114</v>
      </c>
      <c r="I173" s="5" t="s">
        <v>295</v>
      </c>
      <c r="J173" s="10" t="s">
        <v>96</v>
      </c>
      <c r="K173" s="27">
        <v>43235</v>
      </c>
      <c r="L173" s="28">
        <v>1</v>
      </c>
      <c r="M173" s="27"/>
    </row>
    <row r="174" spans="2:13" x14ac:dyDescent="0.2">
      <c r="B174" s="5" t="s">
        <v>316</v>
      </c>
      <c r="C174" s="5" t="s">
        <v>27</v>
      </c>
      <c r="D174" s="5" t="s">
        <v>8</v>
      </c>
      <c r="E174" s="5" t="s">
        <v>107</v>
      </c>
      <c r="F174" s="5" t="s">
        <v>40</v>
      </c>
      <c r="G174" s="5" t="s">
        <v>75</v>
      </c>
      <c r="H174" s="5" t="s">
        <v>109</v>
      </c>
      <c r="I174" s="5" t="s">
        <v>295</v>
      </c>
      <c r="J174" s="10" t="s">
        <v>96</v>
      </c>
      <c r="K174" s="27">
        <v>43236</v>
      </c>
      <c r="L174" s="28">
        <v>1</v>
      </c>
      <c r="M174" s="27"/>
    </row>
    <row r="175" spans="2:13" x14ac:dyDescent="0.2">
      <c r="B175" s="5" t="s">
        <v>316</v>
      </c>
      <c r="C175" s="5" t="s">
        <v>27</v>
      </c>
      <c r="D175" s="5" t="s">
        <v>8</v>
      </c>
      <c r="E175" s="5" t="s">
        <v>117</v>
      </c>
      <c r="F175" s="5" t="s">
        <v>39</v>
      </c>
      <c r="G175" s="5" t="s">
        <v>74</v>
      </c>
      <c r="H175" s="5" t="s">
        <v>114</v>
      </c>
      <c r="I175" s="5" t="s">
        <v>351</v>
      </c>
      <c r="J175" s="10" t="s">
        <v>96</v>
      </c>
      <c r="K175" s="27">
        <v>43236</v>
      </c>
      <c r="L175" s="28">
        <v>1</v>
      </c>
      <c r="M175" s="27"/>
    </row>
    <row r="176" spans="2:13" x14ac:dyDescent="0.2">
      <c r="B176" s="5" t="s">
        <v>316</v>
      </c>
      <c r="C176" s="5" t="s">
        <v>27</v>
      </c>
      <c r="D176" s="5" t="s">
        <v>8</v>
      </c>
      <c r="E176" s="5" t="s">
        <v>154</v>
      </c>
      <c r="F176" s="5" t="s">
        <v>50</v>
      </c>
      <c r="G176" s="5" t="s">
        <v>75</v>
      </c>
      <c r="H176" s="5" t="s">
        <v>309</v>
      </c>
      <c r="I176" s="5" t="s">
        <v>309</v>
      </c>
      <c r="J176" s="10" t="s">
        <v>96</v>
      </c>
      <c r="K176" s="27">
        <v>43236</v>
      </c>
      <c r="L176" s="28">
        <v>1</v>
      </c>
      <c r="M176" s="27"/>
    </row>
    <row r="177" spans="2:13" x14ac:dyDescent="0.2">
      <c r="B177" s="5" t="s">
        <v>316</v>
      </c>
      <c r="C177" s="5" t="s">
        <v>27</v>
      </c>
      <c r="D177" s="5" t="s">
        <v>8</v>
      </c>
      <c r="E177" s="5" t="s">
        <v>130</v>
      </c>
      <c r="F177" s="5" t="s">
        <v>57</v>
      </c>
      <c r="G177" s="5" t="s">
        <v>74</v>
      </c>
      <c r="H177" s="5" t="s">
        <v>98</v>
      </c>
      <c r="I177" s="5" t="s">
        <v>295</v>
      </c>
      <c r="J177" s="10" t="s">
        <v>96</v>
      </c>
      <c r="K177" s="27">
        <v>43236</v>
      </c>
      <c r="L177" s="28">
        <v>1</v>
      </c>
      <c r="M177" s="27"/>
    </row>
    <row r="178" spans="2:13" x14ac:dyDescent="0.2">
      <c r="B178" s="5" t="s">
        <v>316</v>
      </c>
      <c r="C178" s="5" t="s">
        <v>27</v>
      </c>
      <c r="D178" s="5" t="s">
        <v>8</v>
      </c>
      <c r="E178" s="5" t="s">
        <v>107</v>
      </c>
      <c r="F178" s="5" t="s">
        <v>40</v>
      </c>
      <c r="G178" s="5" t="s">
        <v>74</v>
      </c>
      <c r="H178" s="5" t="s">
        <v>98</v>
      </c>
      <c r="I178" s="5" t="s">
        <v>295</v>
      </c>
      <c r="J178" s="10" t="s">
        <v>96</v>
      </c>
      <c r="K178" s="27">
        <v>43237</v>
      </c>
      <c r="L178" s="28">
        <v>1</v>
      </c>
      <c r="M178" s="27"/>
    </row>
    <row r="179" spans="2:13" x14ac:dyDescent="0.2">
      <c r="B179" s="5" t="s">
        <v>316</v>
      </c>
      <c r="C179" s="5" t="s">
        <v>27</v>
      </c>
      <c r="D179" s="5" t="s">
        <v>8</v>
      </c>
      <c r="E179" s="5" t="s">
        <v>41</v>
      </c>
      <c r="F179" s="5" t="s">
        <v>41</v>
      </c>
      <c r="G179" s="5" t="s">
        <v>74</v>
      </c>
      <c r="H179" s="5" t="s">
        <v>98</v>
      </c>
      <c r="I179" s="5" t="s">
        <v>295</v>
      </c>
      <c r="J179" s="10" t="s">
        <v>96</v>
      </c>
      <c r="K179" s="27">
        <v>43237</v>
      </c>
      <c r="L179" s="28">
        <v>1</v>
      </c>
      <c r="M179" s="27"/>
    </row>
    <row r="180" spans="2:13" x14ac:dyDescent="0.2">
      <c r="B180" s="5" t="s">
        <v>316</v>
      </c>
      <c r="C180" s="5" t="s">
        <v>27</v>
      </c>
      <c r="D180" s="5" t="s">
        <v>8</v>
      </c>
      <c r="E180" s="5" t="s">
        <v>133</v>
      </c>
      <c r="F180" s="5" t="s">
        <v>39</v>
      </c>
      <c r="G180" s="5" t="s">
        <v>72</v>
      </c>
      <c r="H180" s="5" t="s">
        <v>178</v>
      </c>
      <c r="I180" s="5" t="s">
        <v>409</v>
      </c>
      <c r="J180" s="10" t="s">
        <v>96</v>
      </c>
      <c r="K180" s="27">
        <v>43238</v>
      </c>
      <c r="L180" s="28">
        <v>5</v>
      </c>
      <c r="M180" s="27"/>
    </row>
    <row r="181" spans="2:13" x14ac:dyDescent="0.2">
      <c r="B181" s="5" t="s">
        <v>316</v>
      </c>
      <c r="C181" s="5" t="s">
        <v>27</v>
      </c>
      <c r="D181" s="5" t="s">
        <v>8</v>
      </c>
      <c r="E181" s="5" t="s">
        <v>107</v>
      </c>
      <c r="F181" s="5" t="s">
        <v>40</v>
      </c>
      <c r="G181" s="5" t="s">
        <v>75</v>
      </c>
      <c r="H181" s="5" t="s">
        <v>184</v>
      </c>
      <c r="I181" s="5" t="s">
        <v>185</v>
      </c>
      <c r="J181" s="10" t="s">
        <v>96</v>
      </c>
      <c r="K181" s="27">
        <v>43238</v>
      </c>
      <c r="L181" s="28">
        <v>1</v>
      </c>
      <c r="M181" s="27"/>
    </row>
    <row r="182" spans="2:13" x14ac:dyDescent="0.2">
      <c r="B182" s="5" t="s">
        <v>316</v>
      </c>
      <c r="C182" s="5" t="s">
        <v>27</v>
      </c>
      <c r="D182" s="5" t="s">
        <v>8</v>
      </c>
      <c r="E182" s="5" t="s">
        <v>105</v>
      </c>
      <c r="F182" s="5" t="s">
        <v>40</v>
      </c>
      <c r="G182" s="5" t="s">
        <v>72</v>
      </c>
      <c r="H182" s="5" t="s">
        <v>125</v>
      </c>
      <c r="I182" s="5" t="s">
        <v>457</v>
      </c>
      <c r="J182" s="10" t="s">
        <v>96</v>
      </c>
      <c r="K182" s="27">
        <v>43239</v>
      </c>
      <c r="L182" s="28">
        <v>2</v>
      </c>
      <c r="M182" s="27"/>
    </row>
    <row r="183" spans="2:13" x14ac:dyDescent="0.2">
      <c r="B183" s="5" t="s">
        <v>316</v>
      </c>
      <c r="C183" s="5" t="s">
        <v>27</v>
      </c>
      <c r="D183" s="5" t="s">
        <v>8</v>
      </c>
      <c r="E183" s="5" t="s">
        <v>137</v>
      </c>
      <c r="F183" s="5" t="s">
        <v>56</v>
      </c>
      <c r="G183" s="5" t="s">
        <v>75</v>
      </c>
      <c r="H183" s="5" t="s">
        <v>619</v>
      </c>
      <c r="I183" s="5" t="s">
        <v>295</v>
      </c>
      <c r="J183" s="10" t="s">
        <v>96</v>
      </c>
      <c r="K183" s="27">
        <v>43239</v>
      </c>
      <c r="L183" s="28">
        <v>1</v>
      </c>
      <c r="M183" s="27"/>
    </row>
    <row r="184" spans="2:13" x14ac:dyDescent="0.2">
      <c r="B184" s="5" t="s">
        <v>316</v>
      </c>
      <c r="C184" s="5" t="s">
        <v>27</v>
      </c>
      <c r="D184" s="5" t="s">
        <v>8</v>
      </c>
      <c r="E184" s="5" t="s">
        <v>123</v>
      </c>
      <c r="F184" s="5" t="s">
        <v>39</v>
      </c>
      <c r="G184" s="5" t="s">
        <v>75</v>
      </c>
      <c r="H184" s="5" t="s">
        <v>469</v>
      </c>
      <c r="I184" s="5" t="s">
        <v>469</v>
      </c>
      <c r="J184" s="10" t="s">
        <v>96</v>
      </c>
      <c r="K184" s="27">
        <v>43240</v>
      </c>
      <c r="L184" s="28">
        <v>1</v>
      </c>
      <c r="M184" s="27"/>
    </row>
    <row r="185" spans="2:13" x14ac:dyDescent="0.2">
      <c r="B185" s="5" t="s">
        <v>316</v>
      </c>
      <c r="C185" s="5" t="s">
        <v>27</v>
      </c>
      <c r="D185" s="5" t="s">
        <v>8</v>
      </c>
      <c r="E185" s="5" t="s">
        <v>150</v>
      </c>
      <c r="F185" s="5" t="s">
        <v>43</v>
      </c>
      <c r="G185" s="5" t="s">
        <v>74</v>
      </c>
      <c r="H185" s="5" t="s">
        <v>98</v>
      </c>
      <c r="I185" s="5" t="s">
        <v>295</v>
      </c>
      <c r="J185" s="10" t="s">
        <v>96</v>
      </c>
      <c r="K185" s="27">
        <v>43241</v>
      </c>
      <c r="L185" s="28">
        <v>1</v>
      </c>
      <c r="M185" s="27"/>
    </row>
    <row r="186" spans="2:13" x14ac:dyDescent="0.2">
      <c r="B186" s="5" t="s">
        <v>316</v>
      </c>
      <c r="C186" s="5" t="s">
        <v>27</v>
      </c>
      <c r="D186" s="5" t="s">
        <v>8</v>
      </c>
      <c r="E186" s="5" t="s">
        <v>180</v>
      </c>
      <c r="F186" s="5" t="s">
        <v>39</v>
      </c>
      <c r="G186" s="5" t="s">
        <v>74</v>
      </c>
      <c r="H186" s="5" t="s">
        <v>114</v>
      </c>
      <c r="I186" s="5" t="s">
        <v>621</v>
      </c>
      <c r="J186" s="10" t="s">
        <v>96</v>
      </c>
      <c r="K186" s="27">
        <v>43241</v>
      </c>
      <c r="L186" s="28">
        <v>1</v>
      </c>
      <c r="M186" s="27"/>
    </row>
    <row r="187" spans="2:13" x14ac:dyDescent="0.2">
      <c r="B187" s="5" t="s">
        <v>316</v>
      </c>
      <c r="C187" s="5" t="s">
        <v>27</v>
      </c>
      <c r="D187" s="5" t="s">
        <v>8</v>
      </c>
      <c r="E187" s="5" t="s">
        <v>153</v>
      </c>
      <c r="F187" s="5" t="s">
        <v>47</v>
      </c>
      <c r="G187" s="5" t="s">
        <v>74</v>
      </c>
      <c r="H187" s="5" t="s">
        <v>98</v>
      </c>
      <c r="I187" s="5" t="s">
        <v>295</v>
      </c>
      <c r="J187" s="10" t="s">
        <v>96</v>
      </c>
      <c r="K187" s="27">
        <v>43241</v>
      </c>
      <c r="L187" s="28">
        <v>1</v>
      </c>
      <c r="M187" s="27"/>
    </row>
    <row r="188" spans="2:13" x14ac:dyDescent="0.2">
      <c r="B188" s="5" t="s">
        <v>316</v>
      </c>
      <c r="C188" s="5" t="s">
        <v>27</v>
      </c>
      <c r="D188" s="5" t="s">
        <v>8</v>
      </c>
      <c r="E188" s="5" t="s">
        <v>107</v>
      </c>
      <c r="F188" s="5" t="s">
        <v>40</v>
      </c>
      <c r="G188" s="5" t="s">
        <v>75</v>
      </c>
      <c r="H188" s="5" t="s">
        <v>110</v>
      </c>
      <c r="I188" s="5" t="s">
        <v>295</v>
      </c>
      <c r="J188" s="10" t="s">
        <v>96</v>
      </c>
      <c r="K188" s="27">
        <v>43242</v>
      </c>
      <c r="L188" s="28">
        <v>1</v>
      </c>
      <c r="M188" s="27"/>
    </row>
    <row r="189" spans="2:13" x14ac:dyDescent="0.2">
      <c r="B189" s="5" t="s">
        <v>316</v>
      </c>
      <c r="C189" s="5" t="s">
        <v>27</v>
      </c>
      <c r="D189" s="5" t="s">
        <v>8</v>
      </c>
      <c r="E189" s="5" t="s">
        <v>117</v>
      </c>
      <c r="F189" s="5" t="s">
        <v>39</v>
      </c>
      <c r="G189" s="5" t="s">
        <v>74</v>
      </c>
      <c r="H189" s="5" t="s">
        <v>98</v>
      </c>
      <c r="I189" s="5" t="s">
        <v>295</v>
      </c>
      <c r="J189" s="10" t="s">
        <v>96</v>
      </c>
      <c r="K189" s="27">
        <v>43242</v>
      </c>
      <c r="L189" s="28">
        <v>1</v>
      </c>
      <c r="M189" s="27"/>
    </row>
    <row r="190" spans="2:13" x14ac:dyDescent="0.2">
      <c r="B190" s="5" t="s">
        <v>316</v>
      </c>
      <c r="C190" s="5" t="s">
        <v>27</v>
      </c>
      <c r="D190" s="5" t="s">
        <v>8</v>
      </c>
      <c r="E190" s="5" t="s">
        <v>168</v>
      </c>
      <c r="F190" s="5" t="s">
        <v>47</v>
      </c>
      <c r="G190" s="5" t="s">
        <v>72</v>
      </c>
      <c r="H190" s="5" t="s">
        <v>140</v>
      </c>
      <c r="I190" s="5" t="s">
        <v>618</v>
      </c>
      <c r="J190" s="10" t="s">
        <v>96</v>
      </c>
      <c r="K190" s="27">
        <v>43242</v>
      </c>
      <c r="L190" s="28">
        <v>3</v>
      </c>
      <c r="M190" s="27"/>
    </row>
    <row r="191" spans="2:13" x14ac:dyDescent="0.2">
      <c r="B191" s="5" t="s">
        <v>316</v>
      </c>
      <c r="C191" s="5" t="s">
        <v>27</v>
      </c>
      <c r="D191" s="5" t="s">
        <v>8</v>
      </c>
      <c r="E191" s="5" t="s">
        <v>133</v>
      </c>
      <c r="F191" s="5" t="s">
        <v>39</v>
      </c>
      <c r="G191" s="5" t="s">
        <v>74</v>
      </c>
      <c r="H191" s="5" t="s">
        <v>98</v>
      </c>
      <c r="I191" s="5" t="s">
        <v>295</v>
      </c>
      <c r="J191" s="10" t="s">
        <v>96</v>
      </c>
      <c r="K191" s="27">
        <v>43243</v>
      </c>
      <c r="L191" s="28">
        <v>1</v>
      </c>
      <c r="M191" s="27"/>
    </row>
    <row r="192" spans="2:13" x14ac:dyDescent="0.2">
      <c r="B192" s="5" t="s">
        <v>316</v>
      </c>
      <c r="C192" s="5" t="s">
        <v>27</v>
      </c>
      <c r="D192" s="5" t="s">
        <v>8</v>
      </c>
      <c r="E192" s="5" t="s">
        <v>42</v>
      </c>
      <c r="F192" s="5" t="s">
        <v>42</v>
      </c>
      <c r="G192" s="5" t="s">
        <v>74</v>
      </c>
      <c r="H192" s="5" t="s">
        <v>98</v>
      </c>
      <c r="I192" s="5" t="s">
        <v>295</v>
      </c>
      <c r="J192" s="10" t="s">
        <v>96</v>
      </c>
      <c r="K192" s="27">
        <v>43245</v>
      </c>
      <c r="L192" s="28">
        <v>1</v>
      </c>
      <c r="M192" s="27"/>
    </row>
    <row r="193" spans="2:13" x14ac:dyDescent="0.2">
      <c r="B193" s="5" t="s">
        <v>316</v>
      </c>
      <c r="C193" s="5" t="s">
        <v>27</v>
      </c>
      <c r="D193" s="5" t="s">
        <v>8</v>
      </c>
      <c r="E193" s="5" t="s">
        <v>124</v>
      </c>
      <c r="F193" s="5" t="s">
        <v>39</v>
      </c>
      <c r="G193" s="5" t="s">
        <v>74</v>
      </c>
      <c r="H193" s="5" t="s">
        <v>98</v>
      </c>
      <c r="I193" s="5" t="s">
        <v>295</v>
      </c>
      <c r="J193" s="10" t="s">
        <v>96</v>
      </c>
      <c r="K193" s="27">
        <v>43245</v>
      </c>
      <c r="L193" s="28">
        <v>1</v>
      </c>
      <c r="M193" s="27"/>
    </row>
    <row r="194" spans="2:13" x14ac:dyDescent="0.2">
      <c r="B194" s="5" t="s">
        <v>316</v>
      </c>
      <c r="C194" s="5" t="s">
        <v>27</v>
      </c>
      <c r="D194" s="5" t="s">
        <v>8</v>
      </c>
      <c r="E194" s="5" t="s">
        <v>95</v>
      </c>
      <c r="F194" s="5" t="s">
        <v>39</v>
      </c>
      <c r="G194" s="5" t="s">
        <v>74</v>
      </c>
      <c r="H194" s="5" t="s">
        <v>98</v>
      </c>
      <c r="I194" s="5" t="s">
        <v>295</v>
      </c>
      <c r="J194" s="10" t="s">
        <v>96</v>
      </c>
      <c r="K194" s="27">
        <v>43246</v>
      </c>
      <c r="L194" s="28">
        <v>1</v>
      </c>
      <c r="M194" s="27"/>
    </row>
    <row r="195" spans="2:13" x14ac:dyDescent="0.2">
      <c r="B195" s="5" t="s">
        <v>316</v>
      </c>
      <c r="C195" s="5" t="s">
        <v>27</v>
      </c>
      <c r="D195" s="5" t="s">
        <v>8</v>
      </c>
      <c r="E195" s="5" t="s">
        <v>121</v>
      </c>
      <c r="F195" s="5" t="s">
        <v>39</v>
      </c>
      <c r="G195" s="5" t="s">
        <v>75</v>
      </c>
      <c r="H195" s="5" t="s">
        <v>371</v>
      </c>
      <c r="I195" s="5" t="s">
        <v>376</v>
      </c>
      <c r="J195" s="10" t="s">
        <v>96</v>
      </c>
      <c r="K195" s="27">
        <v>43246</v>
      </c>
      <c r="L195" s="28">
        <v>1</v>
      </c>
      <c r="M195" s="27"/>
    </row>
    <row r="196" spans="2:13" x14ac:dyDescent="0.2">
      <c r="B196" s="5" t="s">
        <v>316</v>
      </c>
      <c r="C196" s="5" t="s">
        <v>27</v>
      </c>
      <c r="D196" s="5" t="s">
        <v>8</v>
      </c>
      <c r="E196" s="5" t="s">
        <v>153</v>
      </c>
      <c r="F196" s="5" t="s">
        <v>47</v>
      </c>
      <c r="G196" s="5" t="s">
        <v>74</v>
      </c>
      <c r="H196" s="5" t="s">
        <v>98</v>
      </c>
      <c r="I196" s="5" t="s">
        <v>295</v>
      </c>
      <c r="J196" s="10" t="s">
        <v>96</v>
      </c>
      <c r="K196" s="27">
        <v>43246</v>
      </c>
      <c r="L196" s="28">
        <v>1</v>
      </c>
      <c r="M196" s="27"/>
    </row>
    <row r="197" spans="2:13" x14ac:dyDescent="0.2">
      <c r="B197" s="5" t="s">
        <v>316</v>
      </c>
      <c r="C197" s="5" t="s">
        <v>27</v>
      </c>
      <c r="D197" s="5" t="s">
        <v>8</v>
      </c>
      <c r="E197" s="5" t="s">
        <v>117</v>
      </c>
      <c r="F197" s="5" t="s">
        <v>39</v>
      </c>
      <c r="G197" s="5" t="s">
        <v>75</v>
      </c>
      <c r="H197" s="5" t="s">
        <v>416</v>
      </c>
      <c r="I197" s="5" t="s">
        <v>416</v>
      </c>
      <c r="J197" s="10" t="s">
        <v>96</v>
      </c>
      <c r="K197" s="27">
        <v>43248</v>
      </c>
      <c r="L197" s="28">
        <v>1</v>
      </c>
      <c r="M197" s="27"/>
    </row>
    <row r="198" spans="2:13" x14ac:dyDescent="0.2">
      <c r="B198" s="5" t="s">
        <v>316</v>
      </c>
      <c r="C198" s="5" t="s">
        <v>27</v>
      </c>
      <c r="D198" s="5" t="s">
        <v>8</v>
      </c>
      <c r="E198" s="5" t="s">
        <v>123</v>
      </c>
      <c r="F198" s="5" t="s">
        <v>39</v>
      </c>
      <c r="G198" s="5" t="s">
        <v>75</v>
      </c>
      <c r="H198" s="5" t="s">
        <v>371</v>
      </c>
      <c r="I198" s="5" t="s">
        <v>376</v>
      </c>
      <c r="J198" s="10" t="s">
        <v>96</v>
      </c>
      <c r="K198" s="27">
        <v>43248</v>
      </c>
      <c r="L198" s="28">
        <v>1</v>
      </c>
      <c r="M198" s="27"/>
    </row>
    <row r="199" spans="2:13" x14ac:dyDescent="0.2">
      <c r="B199" s="5" t="s">
        <v>316</v>
      </c>
      <c r="C199" s="5" t="s">
        <v>27</v>
      </c>
      <c r="D199" s="5" t="s">
        <v>8</v>
      </c>
      <c r="E199" s="5" t="s">
        <v>41</v>
      </c>
      <c r="F199" s="5" t="s">
        <v>41</v>
      </c>
      <c r="G199" s="5" t="s">
        <v>74</v>
      </c>
      <c r="H199" s="5" t="s">
        <v>114</v>
      </c>
      <c r="I199" s="5" t="s">
        <v>608</v>
      </c>
      <c r="J199" s="10" t="s">
        <v>96</v>
      </c>
      <c r="K199" s="27">
        <v>43249</v>
      </c>
      <c r="L199" s="28">
        <v>1</v>
      </c>
      <c r="M199" s="27"/>
    </row>
    <row r="200" spans="2:13" x14ac:dyDescent="0.2">
      <c r="B200" s="5" t="s">
        <v>316</v>
      </c>
      <c r="C200" s="5" t="s">
        <v>27</v>
      </c>
      <c r="D200" s="5" t="s">
        <v>8</v>
      </c>
      <c r="E200" s="5" t="s">
        <v>123</v>
      </c>
      <c r="F200" s="5" t="s">
        <v>39</v>
      </c>
      <c r="G200" s="5" t="s">
        <v>75</v>
      </c>
      <c r="H200" s="5" t="s">
        <v>371</v>
      </c>
      <c r="I200" s="5" t="s">
        <v>376</v>
      </c>
      <c r="J200" s="10" t="s">
        <v>96</v>
      </c>
      <c r="K200" s="27">
        <v>43249</v>
      </c>
      <c r="L200" s="28">
        <v>2</v>
      </c>
      <c r="M200" s="27"/>
    </row>
    <row r="201" spans="2:13" x14ac:dyDescent="0.2">
      <c r="B201" s="5" t="s">
        <v>316</v>
      </c>
      <c r="C201" s="5" t="s">
        <v>27</v>
      </c>
      <c r="D201" s="5" t="s">
        <v>8</v>
      </c>
      <c r="E201" s="5" t="s">
        <v>99</v>
      </c>
      <c r="F201" s="5" t="s">
        <v>39</v>
      </c>
      <c r="G201" s="5" t="s">
        <v>74</v>
      </c>
      <c r="H201" s="5" t="s">
        <v>98</v>
      </c>
      <c r="I201" s="5" t="s">
        <v>295</v>
      </c>
      <c r="J201" s="10" t="s">
        <v>96</v>
      </c>
      <c r="K201" s="27">
        <v>43250</v>
      </c>
      <c r="L201" s="28">
        <v>1</v>
      </c>
      <c r="M201" s="27"/>
    </row>
    <row r="202" spans="2:13" x14ac:dyDescent="0.2">
      <c r="B202" s="5" t="s">
        <v>316</v>
      </c>
      <c r="C202" s="5" t="s">
        <v>27</v>
      </c>
      <c r="D202" s="5" t="s">
        <v>8</v>
      </c>
      <c r="E202" s="5" t="s">
        <v>145</v>
      </c>
      <c r="F202" s="5" t="s">
        <v>39</v>
      </c>
      <c r="G202" s="5" t="s">
        <v>75</v>
      </c>
      <c r="H202" s="5" t="s">
        <v>391</v>
      </c>
      <c r="I202" s="5" t="s">
        <v>391</v>
      </c>
      <c r="J202" s="10" t="s">
        <v>96</v>
      </c>
      <c r="K202" s="27">
        <v>43250</v>
      </c>
      <c r="L202" s="28">
        <v>1</v>
      </c>
      <c r="M202" s="27"/>
    </row>
    <row r="203" spans="2:13" x14ac:dyDescent="0.2">
      <c r="B203" s="5" t="s">
        <v>316</v>
      </c>
      <c r="C203" s="5" t="s">
        <v>27</v>
      </c>
      <c r="D203" s="5" t="s">
        <v>8</v>
      </c>
      <c r="E203" s="5" t="s">
        <v>112</v>
      </c>
      <c r="F203" s="5" t="s">
        <v>45</v>
      </c>
      <c r="G203" s="5" t="s">
        <v>74</v>
      </c>
      <c r="H203" s="5" t="s">
        <v>98</v>
      </c>
      <c r="I203" s="5" t="s">
        <v>295</v>
      </c>
      <c r="J203" s="10" t="s">
        <v>96</v>
      </c>
      <c r="K203" s="27">
        <v>43250</v>
      </c>
      <c r="L203" s="28">
        <v>1</v>
      </c>
      <c r="M203" s="27"/>
    </row>
    <row r="204" spans="2:13" x14ac:dyDescent="0.2">
      <c r="B204" s="5" t="s">
        <v>316</v>
      </c>
      <c r="C204" s="5" t="s">
        <v>27</v>
      </c>
      <c r="D204" s="5" t="s">
        <v>8</v>
      </c>
      <c r="E204" s="5" t="s">
        <v>156</v>
      </c>
      <c r="F204" s="5" t="s">
        <v>39</v>
      </c>
      <c r="G204" s="5" t="s">
        <v>72</v>
      </c>
      <c r="H204" s="5" t="s">
        <v>157</v>
      </c>
      <c r="I204" s="5" t="s">
        <v>515</v>
      </c>
      <c r="J204" s="10" t="s">
        <v>96</v>
      </c>
      <c r="K204" s="27">
        <v>43250</v>
      </c>
      <c r="L204" s="28">
        <v>1</v>
      </c>
      <c r="M204" s="27"/>
    </row>
    <row r="205" spans="2:13" x14ac:dyDescent="0.2">
      <c r="B205" s="5" t="s">
        <v>316</v>
      </c>
      <c r="C205" s="5" t="s">
        <v>27</v>
      </c>
      <c r="D205" s="5" t="s">
        <v>8</v>
      </c>
      <c r="E205" s="5" t="s">
        <v>99</v>
      </c>
      <c r="F205" s="5" t="s">
        <v>39</v>
      </c>
      <c r="G205" s="5" t="s">
        <v>74</v>
      </c>
      <c r="H205" s="5" t="s">
        <v>98</v>
      </c>
      <c r="I205" s="5" t="s">
        <v>295</v>
      </c>
      <c r="J205" s="10" t="s">
        <v>96</v>
      </c>
      <c r="K205" s="27">
        <v>43251</v>
      </c>
      <c r="L205" s="28">
        <v>1</v>
      </c>
      <c r="M205" s="27"/>
    </row>
    <row r="206" spans="2:13" x14ac:dyDescent="0.2">
      <c r="B206" s="5" t="s">
        <v>316</v>
      </c>
      <c r="C206" s="5" t="s">
        <v>27</v>
      </c>
      <c r="D206" s="5" t="s">
        <v>8</v>
      </c>
      <c r="E206" s="5" t="s">
        <v>132</v>
      </c>
      <c r="F206" s="5" t="s">
        <v>39</v>
      </c>
      <c r="G206" s="5" t="s">
        <v>74</v>
      </c>
      <c r="H206" s="5" t="s">
        <v>114</v>
      </c>
      <c r="I206" s="5" t="s">
        <v>295</v>
      </c>
      <c r="J206" s="10" t="s">
        <v>96</v>
      </c>
      <c r="K206" s="27">
        <v>43251</v>
      </c>
      <c r="L206" s="28">
        <v>1</v>
      </c>
      <c r="M206" s="27"/>
    </row>
    <row r="207" spans="2:13" x14ac:dyDescent="0.2">
      <c r="B207" s="5" t="s">
        <v>316</v>
      </c>
      <c r="C207" s="5" t="s">
        <v>27</v>
      </c>
      <c r="D207" s="5" t="s">
        <v>8</v>
      </c>
      <c r="E207" s="5" t="s">
        <v>107</v>
      </c>
      <c r="F207" s="5" t="s">
        <v>40</v>
      </c>
      <c r="G207" s="5" t="s">
        <v>75</v>
      </c>
      <c r="H207" s="5" t="s">
        <v>293</v>
      </c>
      <c r="I207" s="5" t="s">
        <v>295</v>
      </c>
      <c r="J207" s="10" t="s">
        <v>96</v>
      </c>
      <c r="K207" s="27">
        <v>43251</v>
      </c>
      <c r="L207" s="28">
        <v>1</v>
      </c>
      <c r="M207" s="27"/>
    </row>
    <row r="208" spans="2:13" x14ac:dyDescent="0.2">
      <c r="B208" s="5" t="s">
        <v>316</v>
      </c>
      <c r="C208" s="5" t="s">
        <v>27</v>
      </c>
      <c r="D208" s="5" t="s">
        <v>8</v>
      </c>
      <c r="E208" s="5" t="s">
        <v>150</v>
      </c>
      <c r="F208" s="5" t="s">
        <v>43</v>
      </c>
      <c r="G208" s="5" t="s">
        <v>74</v>
      </c>
      <c r="H208" s="5" t="s">
        <v>98</v>
      </c>
      <c r="I208" s="5" t="s">
        <v>295</v>
      </c>
      <c r="J208" s="10" t="s">
        <v>96</v>
      </c>
      <c r="K208" s="27">
        <v>43251</v>
      </c>
      <c r="L208" s="28">
        <v>1</v>
      </c>
      <c r="M208" s="27"/>
    </row>
    <row r="209" spans="2:13" x14ac:dyDescent="0.2">
      <c r="B209" s="5" t="s">
        <v>316</v>
      </c>
      <c r="C209" s="5" t="s">
        <v>27</v>
      </c>
      <c r="D209" s="5" t="s">
        <v>8</v>
      </c>
      <c r="E209" s="5" t="s">
        <v>180</v>
      </c>
      <c r="F209" s="5" t="s">
        <v>39</v>
      </c>
      <c r="G209" s="5" t="s">
        <v>74</v>
      </c>
      <c r="H209" s="5" t="s">
        <v>114</v>
      </c>
      <c r="I209" s="5" t="s">
        <v>459</v>
      </c>
      <c r="J209" s="10" t="s">
        <v>96</v>
      </c>
      <c r="K209" s="27">
        <v>43251</v>
      </c>
      <c r="L209" s="28">
        <v>1</v>
      </c>
      <c r="M209" s="27"/>
    </row>
    <row r="210" spans="2:13" x14ac:dyDescent="0.2">
      <c r="B210" s="5" t="s">
        <v>316</v>
      </c>
      <c r="C210" s="5" t="s">
        <v>27</v>
      </c>
      <c r="D210" s="5" t="s">
        <v>9</v>
      </c>
      <c r="E210" s="5" t="s">
        <v>116</v>
      </c>
      <c r="F210" s="5" t="s">
        <v>46</v>
      </c>
      <c r="G210" s="5" t="s">
        <v>72</v>
      </c>
      <c r="H210" s="5" t="s">
        <v>302</v>
      </c>
      <c r="I210" s="5" t="s">
        <v>505</v>
      </c>
      <c r="J210" s="10" t="s">
        <v>96</v>
      </c>
      <c r="K210" s="27">
        <v>43222</v>
      </c>
      <c r="L210" s="28">
        <v>1</v>
      </c>
      <c r="M210" s="27"/>
    </row>
    <row r="211" spans="2:13" x14ac:dyDescent="0.2">
      <c r="B211" s="5" t="s">
        <v>316</v>
      </c>
      <c r="C211" s="5" t="s">
        <v>27</v>
      </c>
      <c r="D211" s="5" t="s">
        <v>9</v>
      </c>
      <c r="E211" s="5" t="s">
        <v>66</v>
      </c>
      <c r="F211" s="5" t="s">
        <v>66</v>
      </c>
      <c r="G211" s="5" t="s">
        <v>74</v>
      </c>
      <c r="H211" s="5" t="s">
        <v>98</v>
      </c>
      <c r="I211" s="5" t="s">
        <v>295</v>
      </c>
      <c r="J211" s="10" t="s">
        <v>96</v>
      </c>
      <c r="K211" s="27">
        <v>43223</v>
      </c>
      <c r="L211" s="28">
        <v>1</v>
      </c>
      <c r="M211" s="27"/>
    </row>
    <row r="212" spans="2:13" x14ac:dyDescent="0.2">
      <c r="B212" s="172" t="s">
        <v>316</v>
      </c>
      <c r="C212" s="173" t="s">
        <v>27</v>
      </c>
      <c r="D212" s="173" t="s">
        <v>9</v>
      </c>
      <c r="E212" s="173" t="s">
        <v>160</v>
      </c>
      <c r="F212" s="172" t="s">
        <v>48</v>
      </c>
      <c r="G212" s="173" t="s">
        <v>74</v>
      </c>
      <c r="H212" s="173" t="s">
        <v>98</v>
      </c>
      <c r="I212" s="173" t="s">
        <v>295</v>
      </c>
      <c r="J212" s="174" t="s">
        <v>96</v>
      </c>
      <c r="K212" s="175">
        <v>43223</v>
      </c>
      <c r="L212" s="176">
        <v>1</v>
      </c>
      <c r="M212" s="27"/>
    </row>
    <row r="213" spans="2:13" x14ac:dyDescent="0.2">
      <c r="B213" s="5" t="s">
        <v>316</v>
      </c>
      <c r="C213" s="5" t="s">
        <v>27</v>
      </c>
      <c r="D213" s="5" t="s">
        <v>9</v>
      </c>
      <c r="E213" s="5" t="s">
        <v>169</v>
      </c>
      <c r="F213" s="5" t="s">
        <v>39</v>
      </c>
      <c r="G213" s="5" t="s">
        <v>74</v>
      </c>
      <c r="H213" s="5" t="s">
        <v>98</v>
      </c>
      <c r="I213" s="5" t="s">
        <v>295</v>
      </c>
      <c r="J213" s="10" t="s">
        <v>96</v>
      </c>
      <c r="K213" s="27">
        <v>43223</v>
      </c>
      <c r="L213" s="28">
        <v>1</v>
      </c>
      <c r="M213" s="27"/>
    </row>
    <row r="214" spans="2:13" x14ac:dyDescent="0.2">
      <c r="B214" s="5" t="s">
        <v>316</v>
      </c>
      <c r="C214" s="5" t="s">
        <v>27</v>
      </c>
      <c r="D214" s="5" t="s">
        <v>9</v>
      </c>
      <c r="E214" s="5" t="s">
        <v>130</v>
      </c>
      <c r="F214" s="5" t="s">
        <v>57</v>
      </c>
      <c r="G214" s="5" t="s">
        <v>74</v>
      </c>
      <c r="H214" s="5" t="s">
        <v>98</v>
      </c>
      <c r="I214" s="5" t="s">
        <v>295</v>
      </c>
      <c r="J214" s="10" t="s">
        <v>96</v>
      </c>
      <c r="K214" s="27">
        <v>43224</v>
      </c>
      <c r="L214" s="28">
        <v>1</v>
      </c>
      <c r="M214" s="27"/>
    </row>
    <row r="215" spans="2:13" x14ac:dyDescent="0.2">
      <c r="B215" s="5" t="s">
        <v>316</v>
      </c>
      <c r="C215" s="5" t="s">
        <v>27</v>
      </c>
      <c r="D215" s="5" t="s">
        <v>9</v>
      </c>
      <c r="E215" s="5" t="s">
        <v>41</v>
      </c>
      <c r="F215" s="5" t="s">
        <v>41</v>
      </c>
      <c r="G215" s="5" t="s">
        <v>72</v>
      </c>
      <c r="H215" s="5" t="s">
        <v>157</v>
      </c>
      <c r="I215" s="5" t="s">
        <v>295</v>
      </c>
      <c r="J215" s="10" t="s">
        <v>96</v>
      </c>
      <c r="K215" s="27">
        <v>43225</v>
      </c>
      <c r="L215" s="28">
        <v>1</v>
      </c>
      <c r="M215" s="27"/>
    </row>
    <row r="216" spans="2:13" x14ac:dyDescent="0.2">
      <c r="B216" s="5" t="s">
        <v>316</v>
      </c>
      <c r="C216" s="5" t="s">
        <v>27</v>
      </c>
      <c r="D216" s="5" t="s">
        <v>9</v>
      </c>
      <c r="E216" s="5" t="s">
        <v>199</v>
      </c>
      <c r="F216" s="5" t="s">
        <v>67</v>
      </c>
      <c r="G216" s="5" t="s">
        <v>74</v>
      </c>
      <c r="H216" s="5" t="s">
        <v>98</v>
      </c>
      <c r="I216" s="5" t="s">
        <v>295</v>
      </c>
      <c r="J216" s="10" t="s">
        <v>96</v>
      </c>
      <c r="K216" s="27">
        <v>43225</v>
      </c>
      <c r="L216" s="28">
        <v>1</v>
      </c>
      <c r="M216" s="27"/>
    </row>
    <row r="217" spans="2:13" x14ac:dyDescent="0.2">
      <c r="B217" s="5" t="s">
        <v>316</v>
      </c>
      <c r="C217" s="5" t="s">
        <v>27</v>
      </c>
      <c r="D217" s="5" t="s">
        <v>9</v>
      </c>
      <c r="E217" s="5" t="s">
        <v>107</v>
      </c>
      <c r="F217" s="5" t="s">
        <v>40</v>
      </c>
      <c r="G217" s="5" t="s">
        <v>75</v>
      </c>
      <c r="H217" s="5" t="s">
        <v>184</v>
      </c>
      <c r="I217" s="5" t="s">
        <v>185</v>
      </c>
      <c r="J217" s="10" t="s">
        <v>96</v>
      </c>
      <c r="K217" s="27">
        <v>43227</v>
      </c>
      <c r="L217" s="28">
        <v>1</v>
      </c>
      <c r="M217" s="27"/>
    </row>
    <row r="218" spans="2:13" x14ac:dyDescent="0.2">
      <c r="B218" s="5" t="s">
        <v>316</v>
      </c>
      <c r="C218" s="5" t="s">
        <v>27</v>
      </c>
      <c r="D218" s="5" t="s">
        <v>9</v>
      </c>
      <c r="E218" s="5" t="s">
        <v>119</v>
      </c>
      <c r="F218" s="5" t="s">
        <v>41</v>
      </c>
      <c r="G218" s="5" t="s">
        <v>75</v>
      </c>
      <c r="H218" s="5" t="s">
        <v>120</v>
      </c>
      <c r="I218" s="5" t="s">
        <v>120</v>
      </c>
      <c r="J218" s="10" t="s">
        <v>96</v>
      </c>
      <c r="K218" s="27">
        <v>43227</v>
      </c>
      <c r="L218" s="28">
        <v>1</v>
      </c>
      <c r="M218" s="27"/>
    </row>
    <row r="219" spans="2:13" x14ac:dyDescent="0.2">
      <c r="B219" s="5" t="s">
        <v>316</v>
      </c>
      <c r="C219" s="5" t="s">
        <v>27</v>
      </c>
      <c r="D219" s="5" t="s">
        <v>9</v>
      </c>
      <c r="E219" s="5" t="s">
        <v>121</v>
      </c>
      <c r="F219" s="5" t="s">
        <v>39</v>
      </c>
      <c r="G219" s="5" t="s">
        <v>72</v>
      </c>
      <c r="H219" s="5" t="s">
        <v>323</v>
      </c>
      <c r="I219" s="5" t="s">
        <v>295</v>
      </c>
      <c r="J219" s="10" t="s">
        <v>96</v>
      </c>
      <c r="K219" s="27">
        <v>43227</v>
      </c>
      <c r="L219" s="28">
        <v>1</v>
      </c>
      <c r="M219" s="27"/>
    </row>
    <row r="220" spans="2:13" x14ac:dyDescent="0.2">
      <c r="B220" s="5" t="s">
        <v>316</v>
      </c>
      <c r="C220" s="5" t="s">
        <v>27</v>
      </c>
      <c r="D220" s="5" t="s">
        <v>9</v>
      </c>
      <c r="E220" s="5" t="s">
        <v>112</v>
      </c>
      <c r="F220" s="5" t="s">
        <v>45</v>
      </c>
      <c r="G220" s="5" t="s">
        <v>74</v>
      </c>
      <c r="H220" s="5" t="s">
        <v>98</v>
      </c>
      <c r="I220" s="5" t="s">
        <v>295</v>
      </c>
      <c r="J220" s="10" t="s">
        <v>96</v>
      </c>
      <c r="K220" s="27">
        <v>43228</v>
      </c>
      <c r="L220" s="28">
        <v>1</v>
      </c>
      <c r="M220" s="27"/>
    </row>
    <row r="221" spans="2:13" x14ac:dyDescent="0.2">
      <c r="B221" s="5" t="s">
        <v>316</v>
      </c>
      <c r="C221" s="5" t="s">
        <v>27</v>
      </c>
      <c r="D221" s="5" t="s">
        <v>9</v>
      </c>
      <c r="E221" s="5" t="s">
        <v>112</v>
      </c>
      <c r="F221" s="5" t="s">
        <v>45</v>
      </c>
      <c r="G221" s="5" t="s">
        <v>75</v>
      </c>
      <c r="H221" s="5" t="s">
        <v>164</v>
      </c>
      <c r="I221" s="5" t="s">
        <v>295</v>
      </c>
      <c r="J221" s="10" t="s">
        <v>96</v>
      </c>
      <c r="K221" s="27">
        <v>43228</v>
      </c>
      <c r="L221" s="28">
        <v>1</v>
      </c>
      <c r="M221" s="27"/>
    </row>
    <row r="222" spans="2:13" x14ac:dyDescent="0.2">
      <c r="B222" s="5" t="s">
        <v>316</v>
      </c>
      <c r="C222" s="5" t="s">
        <v>27</v>
      </c>
      <c r="D222" s="5" t="s">
        <v>9</v>
      </c>
      <c r="E222" s="5" t="s">
        <v>124</v>
      </c>
      <c r="F222" s="5" t="s">
        <v>39</v>
      </c>
      <c r="G222" s="5" t="s">
        <v>75</v>
      </c>
      <c r="H222" s="5" t="s">
        <v>152</v>
      </c>
      <c r="I222" s="5" t="s">
        <v>152</v>
      </c>
      <c r="J222" s="10" t="s">
        <v>96</v>
      </c>
      <c r="K222" s="27">
        <v>43228</v>
      </c>
      <c r="L222" s="28">
        <v>1</v>
      </c>
      <c r="M222" s="27"/>
    </row>
    <row r="223" spans="2:13" x14ac:dyDescent="0.2">
      <c r="B223" s="5" t="s">
        <v>316</v>
      </c>
      <c r="C223" s="5" t="s">
        <v>27</v>
      </c>
      <c r="D223" s="5" t="s">
        <v>9</v>
      </c>
      <c r="E223" s="5" t="s">
        <v>145</v>
      </c>
      <c r="F223" s="5" t="s">
        <v>39</v>
      </c>
      <c r="G223" s="5" t="s">
        <v>72</v>
      </c>
      <c r="H223" s="5" t="s">
        <v>433</v>
      </c>
      <c r="I223" s="5" t="s">
        <v>453</v>
      </c>
      <c r="J223" s="10" t="s">
        <v>96</v>
      </c>
      <c r="K223" s="27">
        <v>43229</v>
      </c>
      <c r="L223" s="28">
        <v>1</v>
      </c>
      <c r="M223" s="27"/>
    </row>
    <row r="224" spans="2:13" x14ac:dyDescent="0.2">
      <c r="B224" s="5" t="s">
        <v>316</v>
      </c>
      <c r="C224" s="5" t="s">
        <v>27</v>
      </c>
      <c r="D224" s="5" t="s">
        <v>9</v>
      </c>
      <c r="E224" s="5" t="s">
        <v>113</v>
      </c>
      <c r="F224" s="5" t="s">
        <v>39</v>
      </c>
      <c r="G224" s="5" t="s">
        <v>74</v>
      </c>
      <c r="H224" s="5" t="s">
        <v>114</v>
      </c>
      <c r="I224" s="5" t="s">
        <v>624</v>
      </c>
      <c r="J224" s="10" t="s">
        <v>96</v>
      </c>
      <c r="K224" s="27">
        <v>43229</v>
      </c>
      <c r="L224" s="28">
        <v>1</v>
      </c>
      <c r="M224" s="27"/>
    </row>
    <row r="225" spans="2:13" x14ac:dyDescent="0.2">
      <c r="B225" s="5" t="s">
        <v>316</v>
      </c>
      <c r="C225" s="5" t="s">
        <v>27</v>
      </c>
      <c r="D225" s="5" t="s">
        <v>9</v>
      </c>
      <c r="E225" s="5" t="s">
        <v>149</v>
      </c>
      <c r="F225" s="5" t="s">
        <v>43</v>
      </c>
      <c r="G225" s="5" t="s">
        <v>74</v>
      </c>
      <c r="H225" s="5" t="s">
        <v>98</v>
      </c>
      <c r="I225" s="5" t="s">
        <v>295</v>
      </c>
      <c r="J225" s="10" t="s">
        <v>96</v>
      </c>
      <c r="K225" s="27">
        <v>43229</v>
      </c>
      <c r="L225" s="28">
        <v>1</v>
      </c>
      <c r="M225" s="27"/>
    </row>
    <row r="226" spans="2:13" x14ac:dyDescent="0.2">
      <c r="B226" s="5" t="s">
        <v>316</v>
      </c>
      <c r="C226" s="5" t="s">
        <v>27</v>
      </c>
      <c r="D226" s="5" t="s">
        <v>9</v>
      </c>
      <c r="E226" s="5" t="s">
        <v>319</v>
      </c>
      <c r="F226" s="5" t="s">
        <v>43</v>
      </c>
      <c r="G226" s="5" t="s">
        <v>74</v>
      </c>
      <c r="H226" s="5" t="s">
        <v>114</v>
      </c>
      <c r="I226" s="5" t="s">
        <v>626</v>
      </c>
      <c r="J226" s="10" t="s">
        <v>96</v>
      </c>
      <c r="K226" s="27">
        <v>43229</v>
      </c>
      <c r="L226" s="28">
        <v>1</v>
      </c>
      <c r="M226" s="27"/>
    </row>
    <row r="227" spans="2:13" x14ac:dyDescent="0.2">
      <c r="B227" s="5" t="s">
        <v>316</v>
      </c>
      <c r="C227" s="5" t="s">
        <v>27</v>
      </c>
      <c r="D227" s="5" t="s">
        <v>9</v>
      </c>
      <c r="E227" s="5" t="s">
        <v>159</v>
      </c>
      <c r="F227" s="5" t="s">
        <v>45</v>
      </c>
      <c r="G227" s="5" t="s">
        <v>75</v>
      </c>
      <c r="H227" s="5" t="s">
        <v>622</v>
      </c>
      <c r="I227" s="5" t="s">
        <v>295</v>
      </c>
      <c r="J227" s="10" t="s">
        <v>96</v>
      </c>
      <c r="K227" s="27">
        <v>43230</v>
      </c>
      <c r="L227" s="28">
        <v>1</v>
      </c>
      <c r="M227" s="27"/>
    </row>
    <row r="228" spans="2:13" x14ac:dyDescent="0.2">
      <c r="B228" s="5" t="s">
        <v>316</v>
      </c>
      <c r="C228" s="5" t="s">
        <v>27</v>
      </c>
      <c r="D228" s="5" t="s">
        <v>9</v>
      </c>
      <c r="E228" s="5" t="s">
        <v>145</v>
      </c>
      <c r="F228" s="5" t="s">
        <v>39</v>
      </c>
      <c r="G228" s="5" t="s">
        <v>72</v>
      </c>
      <c r="H228" s="5" t="s">
        <v>433</v>
      </c>
      <c r="I228" s="5" t="s">
        <v>453</v>
      </c>
      <c r="J228" s="10" t="s">
        <v>96</v>
      </c>
      <c r="K228" s="27">
        <v>43230</v>
      </c>
      <c r="L228" s="28">
        <v>1</v>
      </c>
      <c r="M228" s="27"/>
    </row>
    <row r="229" spans="2:13" x14ac:dyDescent="0.2">
      <c r="B229" s="5" t="s">
        <v>316</v>
      </c>
      <c r="C229" s="5" t="s">
        <v>27</v>
      </c>
      <c r="D229" s="5" t="s">
        <v>9</v>
      </c>
      <c r="E229" s="5" t="s">
        <v>124</v>
      </c>
      <c r="F229" s="5" t="s">
        <v>39</v>
      </c>
      <c r="G229" s="5" t="s">
        <v>75</v>
      </c>
      <c r="H229" s="5" t="s">
        <v>126</v>
      </c>
      <c r="I229" s="5" t="s">
        <v>127</v>
      </c>
      <c r="J229" s="10" t="s">
        <v>96</v>
      </c>
      <c r="K229" s="27">
        <v>43230</v>
      </c>
      <c r="L229" s="28">
        <v>1</v>
      </c>
      <c r="M229" s="27"/>
    </row>
    <row r="230" spans="2:13" x14ac:dyDescent="0.2">
      <c r="B230" s="5" t="s">
        <v>316</v>
      </c>
      <c r="C230" s="5" t="s">
        <v>27</v>
      </c>
      <c r="D230" s="5" t="s">
        <v>9</v>
      </c>
      <c r="E230" s="5" t="s">
        <v>112</v>
      </c>
      <c r="F230" s="5" t="s">
        <v>45</v>
      </c>
      <c r="G230" s="5" t="s">
        <v>74</v>
      </c>
      <c r="H230" s="5" t="s">
        <v>98</v>
      </c>
      <c r="I230" s="5" t="s">
        <v>295</v>
      </c>
      <c r="J230" s="10" t="s">
        <v>96</v>
      </c>
      <c r="K230" s="27">
        <v>43231</v>
      </c>
      <c r="L230" s="28">
        <v>1</v>
      </c>
      <c r="M230" s="27"/>
    </row>
    <row r="231" spans="2:13" x14ac:dyDescent="0.2">
      <c r="B231" s="5" t="s">
        <v>316</v>
      </c>
      <c r="C231" s="5" t="s">
        <v>27</v>
      </c>
      <c r="D231" s="5" t="s">
        <v>9</v>
      </c>
      <c r="E231" s="5" t="s">
        <v>44</v>
      </c>
      <c r="F231" s="5" t="s">
        <v>44</v>
      </c>
      <c r="G231" s="5" t="s">
        <v>74</v>
      </c>
      <c r="H231" s="5" t="s">
        <v>98</v>
      </c>
      <c r="I231" s="5" t="s">
        <v>295</v>
      </c>
      <c r="J231" s="10" t="s">
        <v>96</v>
      </c>
      <c r="K231" s="27">
        <v>43232</v>
      </c>
      <c r="L231" s="28">
        <v>1</v>
      </c>
      <c r="M231" s="27"/>
    </row>
    <row r="232" spans="2:13" x14ac:dyDescent="0.2">
      <c r="B232" s="5" t="s">
        <v>316</v>
      </c>
      <c r="C232" s="5" t="s">
        <v>27</v>
      </c>
      <c r="D232" s="5" t="s">
        <v>9</v>
      </c>
      <c r="E232" s="5" t="s">
        <v>44</v>
      </c>
      <c r="F232" s="5" t="s">
        <v>44</v>
      </c>
      <c r="G232" s="5" t="s">
        <v>74</v>
      </c>
      <c r="H232" s="5" t="s">
        <v>98</v>
      </c>
      <c r="I232" s="5" t="s">
        <v>295</v>
      </c>
      <c r="J232" s="10" t="s">
        <v>96</v>
      </c>
      <c r="K232" s="27">
        <v>43232</v>
      </c>
      <c r="L232" s="28">
        <v>1</v>
      </c>
      <c r="M232" s="27"/>
    </row>
    <row r="233" spans="2:13" x14ac:dyDescent="0.2">
      <c r="B233" s="5" t="s">
        <v>316</v>
      </c>
      <c r="C233" s="5" t="s">
        <v>27</v>
      </c>
      <c r="D233" s="5" t="s">
        <v>9</v>
      </c>
      <c r="E233" s="5" t="s">
        <v>145</v>
      </c>
      <c r="F233" s="5" t="s">
        <v>39</v>
      </c>
      <c r="G233" s="5" t="s">
        <v>72</v>
      </c>
      <c r="H233" s="5" t="s">
        <v>433</v>
      </c>
      <c r="I233" s="5" t="s">
        <v>453</v>
      </c>
      <c r="J233" s="10" t="s">
        <v>96</v>
      </c>
      <c r="K233" s="27">
        <v>43232</v>
      </c>
      <c r="L233" s="28">
        <v>1</v>
      </c>
      <c r="M233" s="27"/>
    </row>
    <row r="234" spans="2:13" x14ac:dyDescent="0.2">
      <c r="B234" s="5" t="s">
        <v>316</v>
      </c>
      <c r="C234" s="5" t="s">
        <v>27</v>
      </c>
      <c r="D234" s="5" t="s">
        <v>9</v>
      </c>
      <c r="E234" s="5" t="s">
        <v>99</v>
      </c>
      <c r="F234" s="5" t="s">
        <v>39</v>
      </c>
      <c r="G234" s="5" t="s">
        <v>75</v>
      </c>
      <c r="H234" s="5" t="s">
        <v>141</v>
      </c>
      <c r="I234" s="5" t="s">
        <v>142</v>
      </c>
      <c r="J234" s="10" t="s">
        <v>96</v>
      </c>
      <c r="K234" s="27">
        <v>43234</v>
      </c>
      <c r="L234" s="28">
        <v>3</v>
      </c>
      <c r="M234" s="27"/>
    </row>
    <row r="235" spans="2:13" x14ac:dyDescent="0.2">
      <c r="B235" s="5" t="s">
        <v>316</v>
      </c>
      <c r="C235" s="5" t="s">
        <v>27</v>
      </c>
      <c r="D235" s="5" t="s">
        <v>9</v>
      </c>
      <c r="E235" s="5" t="s">
        <v>160</v>
      </c>
      <c r="F235" s="5" t="s">
        <v>48</v>
      </c>
      <c r="G235" s="5" t="s">
        <v>74</v>
      </c>
      <c r="H235" s="5" t="s">
        <v>98</v>
      </c>
      <c r="I235" s="5" t="s">
        <v>295</v>
      </c>
      <c r="J235" s="10" t="s">
        <v>96</v>
      </c>
      <c r="K235" s="27">
        <v>43234</v>
      </c>
      <c r="L235" s="28">
        <v>1</v>
      </c>
      <c r="M235" s="27"/>
    </row>
    <row r="236" spans="2:13" x14ac:dyDescent="0.2">
      <c r="B236" s="5" t="s">
        <v>316</v>
      </c>
      <c r="C236" s="5" t="s">
        <v>27</v>
      </c>
      <c r="D236" s="5" t="s">
        <v>9</v>
      </c>
      <c r="E236" s="5" t="s">
        <v>139</v>
      </c>
      <c r="F236" s="5" t="s">
        <v>39</v>
      </c>
      <c r="G236" s="5" t="s">
        <v>72</v>
      </c>
      <c r="H236" s="5" t="s">
        <v>108</v>
      </c>
      <c r="I236" s="5" t="s">
        <v>295</v>
      </c>
      <c r="J236" s="10" t="s">
        <v>96</v>
      </c>
      <c r="K236" s="27">
        <v>43234</v>
      </c>
      <c r="L236" s="28">
        <v>1</v>
      </c>
      <c r="M236" s="27"/>
    </row>
    <row r="237" spans="2:13" x14ac:dyDescent="0.2">
      <c r="B237" s="5" t="s">
        <v>316</v>
      </c>
      <c r="C237" s="5" t="s">
        <v>27</v>
      </c>
      <c r="D237" s="5" t="s">
        <v>9</v>
      </c>
      <c r="E237" s="5" t="s">
        <v>112</v>
      </c>
      <c r="F237" s="5" t="s">
        <v>45</v>
      </c>
      <c r="G237" s="5" t="s">
        <v>74</v>
      </c>
      <c r="H237" s="5" t="s">
        <v>98</v>
      </c>
      <c r="I237" s="5" t="s">
        <v>295</v>
      </c>
      <c r="J237" s="10" t="s">
        <v>96</v>
      </c>
      <c r="K237" s="27">
        <v>43234</v>
      </c>
      <c r="L237" s="28">
        <v>1</v>
      </c>
      <c r="M237" s="27"/>
    </row>
    <row r="238" spans="2:13" x14ac:dyDescent="0.2">
      <c r="B238" s="5" t="s">
        <v>316</v>
      </c>
      <c r="C238" s="5" t="s">
        <v>27</v>
      </c>
      <c r="D238" s="5" t="s">
        <v>9</v>
      </c>
      <c r="E238" s="5" t="s">
        <v>113</v>
      </c>
      <c r="F238" s="5" t="s">
        <v>39</v>
      </c>
      <c r="G238" s="5" t="s">
        <v>74</v>
      </c>
      <c r="H238" s="5" t="s">
        <v>98</v>
      </c>
      <c r="I238" s="5" t="s">
        <v>295</v>
      </c>
      <c r="J238" s="10" t="s">
        <v>96</v>
      </c>
      <c r="K238" s="27">
        <v>43234</v>
      </c>
      <c r="L238" s="28">
        <v>1</v>
      </c>
      <c r="M238" s="27"/>
    </row>
    <row r="239" spans="2:13" x14ac:dyDescent="0.2">
      <c r="B239" s="5" t="s">
        <v>316</v>
      </c>
      <c r="C239" s="5" t="s">
        <v>27</v>
      </c>
      <c r="D239" s="5" t="s">
        <v>9</v>
      </c>
      <c r="E239" s="5" t="s">
        <v>117</v>
      </c>
      <c r="F239" s="5" t="s">
        <v>39</v>
      </c>
      <c r="G239" s="5" t="s">
        <v>72</v>
      </c>
      <c r="H239" s="5" t="s">
        <v>323</v>
      </c>
      <c r="I239" s="5" t="s">
        <v>295</v>
      </c>
      <c r="J239" s="10" t="s">
        <v>96</v>
      </c>
      <c r="K239" s="27">
        <v>43234</v>
      </c>
      <c r="L239" s="28">
        <v>1</v>
      </c>
      <c r="M239" s="27"/>
    </row>
    <row r="240" spans="2:13" x14ac:dyDescent="0.2">
      <c r="B240" s="5" t="s">
        <v>316</v>
      </c>
      <c r="C240" s="5" t="s">
        <v>27</v>
      </c>
      <c r="D240" s="5" t="s">
        <v>9</v>
      </c>
      <c r="E240" s="5" t="s">
        <v>168</v>
      </c>
      <c r="F240" s="5" t="s">
        <v>47</v>
      </c>
      <c r="G240" s="5" t="s">
        <v>74</v>
      </c>
      <c r="H240" s="5" t="s">
        <v>98</v>
      </c>
      <c r="I240" s="5" t="s">
        <v>295</v>
      </c>
      <c r="J240" s="10" t="s">
        <v>96</v>
      </c>
      <c r="K240" s="27">
        <v>43234</v>
      </c>
      <c r="L240" s="28">
        <v>1</v>
      </c>
      <c r="M240" s="27"/>
    </row>
    <row r="241" spans="2:13" x14ac:dyDescent="0.2">
      <c r="B241" s="5" t="s">
        <v>316</v>
      </c>
      <c r="C241" s="5" t="s">
        <v>27</v>
      </c>
      <c r="D241" s="5" t="s">
        <v>9</v>
      </c>
      <c r="E241" s="5" t="s">
        <v>124</v>
      </c>
      <c r="F241" s="5" t="s">
        <v>39</v>
      </c>
      <c r="G241" s="5" t="s">
        <v>75</v>
      </c>
      <c r="H241" s="5" t="s">
        <v>152</v>
      </c>
      <c r="I241" s="5" t="s">
        <v>152</v>
      </c>
      <c r="J241" s="10" t="s">
        <v>96</v>
      </c>
      <c r="K241" s="27">
        <v>43234</v>
      </c>
      <c r="L241" s="28">
        <v>1</v>
      </c>
      <c r="M241" s="27"/>
    </row>
    <row r="242" spans="2:13" x14ac:dyDescent="0.2">
      <c r="B242" s="5" t="s">
        <v>316</v>
      </c>
      <c r="C242" s="5" t="s">
        <v>27</v>
      </c>
      <c r="D242" s="5" t="s">
        <v>9</v>
      </c>
      <c r="E242" s="5" t="s">
        <v>156</v>
      </c>
      <c r="F242" s="5" t="s">
        <v>39</v>
      </c>
      <c r="G242" s="5" t="s">
        <v>72</v>
      </c>
      <c r="H242" s="5" t="s">
        <v>302</v>
      </c>
      <c r="I242" s="5" t="s">
        <v>627</v>
      </c>
      <c r="J242" s="10" t="s">
        <v>96</v>
      </c>
      <c r="K242" s="27">
        <v>43234</v>
      </c>
      <c r="L242" s="28">
        <v>1</v>
      </c>
      <c r="M242" s="27"/>
    </row>
    <row r="243" spans="2:13" x14ac:dyDescent="0.2">
      <c r="B243" s="5" t="s">
        <v>316</v>
      </c>
      <c r="C243" s="5" t="s">
        <v>27</v>
      </c>
      <c r="D243" s="5" t="s">
        <v>9</v>
      </c>
      <c r="E243" s="5" t="s">
        <v>44</v>
      </c>
      <c r="F243" s="5" t="s">
        <v>44</v>
      </c>
      <c r="G243" s="5" t="s">
        <v>72</v>
      </c>
      <c r="H243" s="5" t="s">
        <v>312</v>
      </c>
      <c r="I243" s="5" t="s">
        <v>374</v>
      </c>
      <c r="J243" s="10" t="s">
        <v>96</v>
      </c>
      <c r="K243" s="27">
        <v>43235</v>
      </c>
      <c r="L243" s="28">
        <v>1</v>
      </c>
      <c r="M243" s="27"/>
    </row>
    <row r="244" spans="2:13" x14ac:dyDescent="0.2">
      <c r="B244" s="5" t="s">
        <v>316</v>
      </c>
      <c r="C244" s="5" t="s">
        <v>27</v>
      </c>
      <c r="D244" s="5" t="s">
        <v>9</v>
      </c>
      <c r="E244" s="5" t="s">
        <v>145</v>
      </c>
      <c r="F244" s="5" t="s">
        <v>39</v>
      </c>
      <c r="G244" s="5" t="s">
        <v>72</v>
      </c>
      <c r="H244" s="5" t="s">
        <v>433</v>
      </c>
      <c r="I244" s="5" t="s">
        <v>453</v>
      </c>
      <c r="J244" s="10" t="s">
        <v>96</v>
      </c>
      <c r="K244" s="27">
        <v>43235</v>
      </c>
      <c r="L244" s="28">
        <v>1</v>
      </c>
      <c r="M244" s="27"/>
    </row>
    <row r="245" spans="2:13" x14ac:dyDescent="0.2">
      <c r="B245" s="5" t="s">
        <v>316</v>
      </c>
      <c r="C245" s="5" t="s">
        <v>27</v>
      </c>
      <c r="D245" s="5" t="s">
        <v>9</v>
      </c>
      <c r="E245" s="5" t="s">
        <v>116</v>
      </c>
      <c r="F245" s="5" t="s">
        <v>46</v>
      </c>
      <c r="G245" s="5" t="s">
        <v>72</v>
      </c>
      <c r="H245" s="5" t="s">
        <v>178</v>
      </c>
      <c r="I245" s="5" t="s">
        <v>295</v>
      </c>
      <c r="J245" s="10" t="s">
        <v>96</v>
      </c>
      <c r="K245" s="27">
        <v>43235</v>
      </c>
      <c r="L245" s="28">
        <v>1</v>
      </c>
      <c r="M245" s="27"/>
    </row>
    <row r="246" spans="2:13" x14ac:dyDescent="0.2">
      <c r="B246" s="5" t="s">
        <v>316</v>
      </c>
      <c r="C246" s="5" t="s">
        <v>27</v>
      </c>
      <c r="D246" s="5" t="s">
        <v>9</v>
      </c>
      <c r="E246" s="5" t="s">
        <v>169</v>
      </c>
      <c r="F246" s="5" t="s">
        <v>39</v>
      </c>
      <c r="G246" s="5" t="s">
        <v>72</v>
      </c>
      <c r="H246" s="5" t="s">
        <v>106</v>
      </c>
      <c r="I246" s="5" t="s">
        <v>463</v>
      </c>
      <c r="J246" s="10" t="s">
        <v>96</v>
      </c>
      <c r="K246" s="27">
        <v>43235</v>
      </c>
      <c r="L246" s="28">
        <v>2</v>
      </c>
      <c r="M246" s="27"/>
    </row>
    <row r="247" spans="2:13" x14ac:dyDescent="0.2">
      <c r="B247" s="5" t="s">
        <v>316</v>
      </c>
      <c r="C247" s="5" t="s">
        <v>27</v>
      </c>
      <c r="D247" s="5" t="s">
        <v>9</v>
      </c>
      <c r="E247" s="5" t="s">
        <v>66</v>
      </c>
      <c r="F247" s="5" t="s">
        <v>66</v>
      </c>
      <c r="G247" s="5" t="s">
        <v>74</v>
      </c>
      <c r="H247" s="5" t="s">
        <v>98</v>
      </c>
      <c r="I247" s="5" t="s">
        <v>295</v>
      </c>
      <c r="J247" s="10" t="s">
        <v>96</v>
      </c>
      <c r="K247" s="27">
        <v>43236</v>
      </c>
      <c r="L247" s="28">
        <v>1</v>
      </c>
      <c r="M247" s="27"/>
    </row>
    <row r="248" spans="2:13" x14ac:dyDescent="0.2">
      <c r="B248" s="5" t="s">
        <v>316</v>
      </c>
      <c r="C248" s="5" t="s">
        <v>27</v>
      </c>
      <c r="D248" s="5" t="s">
        <v>9</v>
      </c>
      <c r="E248" s="5" t="s">
        <v>116</v>
      </c>
      <c r="F248" s="5" t="s">
        <v>46</v>
      </c>
      <c r="G248" s="5" t="s">
        <v>72</v>
      </c>
      <c r="H248" s="5" t="s">
        <v>108</v>
      </c>
      <c r="I248" s="5" t="s">
        <v>295</v>
      </c>
      <c r="J248" s="10" t="s">
        <v>96</v>
      </c>
      <c r="K248" s="27">
        <v>43236</v>
      </c>
      <c r="L248" s="28">
        <v>1</v>
      </c>
      <c r="M248" s="27"/>
    </row>
    <row r="249" spans="2:13" x14ac:dyDescent="0.2">
      <c r="B249" s="5" t="s">
        <v>316</v>
      </c>
      <c r="C249" s="5" t="s">
        <v>27</v>
      </c>
      <c r="D249" s="5" t="s">
        <v>9</v>
      </c>
      <c r="E249" s="5" t="s">
        <v>121</v>
      </c>
      <c r="F249" s="5" t="s">
        <v>39</v>
      </c>
      <c r="G249" s="5" t="s">
        <v>72</v>
      </c>
      <c r="H249" s="5" t="s">
        <v>323</v>
      </c>
      <c r="I249" s="5" t="s">
        <v>295</v>
      </c>
      <c r="J249" s="10" t="s">
        <v>96</v>
      </c>
      <c r="K249" s="27">
        <v>43236</v>
      </c>
      <c r="L249" s="28">
        <v>1</v>
      </c>
      <c r="M249" s="27"/>
    </row>
    <row r="250" spans="2:13" x14ac:dyDescent="0.2">
      <c r="B250" s="5" t="s">
        <v>316</v>
      </c>
      <c r="C250" s="5" t="s">
        <v>27</v>
      </c>
      <c r="D250" s="5" t="s">
        <v>9</v>
      </c>
      <c r="E250" s="5" t="s">
        <v>136</v>
      </c>
      <c r="F250" s="5" t="s">
        <v>49</v>
      </c>
      <c r="G250" s="5" t="s">
        <v>74</v>
      </c>
      <c r="H250" s="5" t="s">
        <v>98</v>
      </c>
      <c r="I250" s="5" t="s">
        <v>295</v>
      </c>
      <c r="J250" s="10" t="s">
        <v>96</v>
      </c>
      <c r="K250" s="27">
        <v>43236</v>
      </c>
      <c r="L250" s="28">
        <v>1</v>
      </c>
      <c r="M250" s="27"/>
    </row>
    <row r="251" spans="2:13" x14ac:dyDescent="0.2">
      <c r="B251" s="164" t="s">
        <v>316</v>
      </c>
      <c r="C251" s="162" t="s">
        <v>27</v>
      </c>
      <c r="D251" s="162" t="s">
        <v>9</v>
      </c>
      <c r="E251" s="162" t="s">
        <v>123</v>
      </c>
      <c r="F251" s="164" t="s">
        <v>39</v>
      </c>
      <c r="G251" s="162" t="s">
        <v>72</v>
      </c>
      <c r="H251" s="162" t="s">
        <v>108</v>
      </c>
      <c r="I251" s="162" t="s">
        <v>295</v>
      </c>
      <c r="J251" s="163" t="s">
        <v>96</v>
      </c>
      <c r="K251" s="165">
        <v>43237</v>
      </c>
      <c r="L251" s="166">
        <v>1</v>
      </c>
      <c r="M251" s="27"/>
    </row>
    <row r="252" spans="2:13" x14ac:dyDescent="0.2">
      <c r="B252" s="5" t="s">
        <v>316</v>
      </c>
      <c r="C252" s="5" t="s">
        <v>27</v>
      </c>
      <c r="D252" s="5" t="s">
        <v>9</v>
      </c>
      <c r="E252" s="5" t="s">
        <v>151</v>
      </c>
      <c r="F252" s="5" t="s">
        <v>41</v>
      </c>
      <c r="G252" s="5" t="s">
        <v>74</v>
      </c>
      <c r="H252" s="5" t="s">
        <v>114</v>
      </c>
      <c r="I252" s="5" t="s">
        <v>295</v>
      </c>
      <c r="J252" s="10" t="s">
        <v>96</v>
      </c>
      <c r="K252" s="27">
        <v>43238</v>
      </c>
      <c r="L252" s="28">
        <v>1</v>
      </c>
      <c r="M252" s="27"/>
    </row>
    <row r="253" spans="2:13" x14ac:dyDescent="0.2">
      <c r="B253" s="5" t="s">
        <v>316</v>
      </c>
      <c r="C253" s="5" t="s">
        <v>27</v>
      </c>
      <c r="D253" s="5" t="s">
        <v>9</v>
      </c>
      <c r="E253" s="5" t="s">
        <v>121</v>
      </c>
      <c r="F253" s="5" t="s">
        <v>39</v>
      </c>
      <c r="G253" s="5" t="s">
        <v>72</v>
      </c>
      <c r="H253" s="5" t="s">
        <v>323</v>
      </c>
      <c r="I253" s="5" t="s">
        <v>295</v>
      </c>
      <c r="J253" s="10" t="s">
        <v>96</v>
      </c>
      <c r="K253" s="27">
        <v>43238</v>
      </c>
      <c r="L253" s="28">
        <v>1</v>
      </c>
      <c r="M253" s="27"/>
    </row>
    <row r="254" spans="2:13" x14ac:dyDescent="0.2">
      <c r="B254" s="5" t="s">
        <v>316</v>
      </c>
      <c r="C254" s="5" t="s">
        <v>27</v>
      </c>
      <c r="D254" s="5" t="s">
        <v>9</v>
      </c>
      <c r="E254" s="5" t="s">
        <v>169</v>
      </c>
      <c r="F254" s="5" t="s">
        <v>39</v>
      </c>
      <c r="G254" s="5" t="s">
        <v>74</v>
      </c>
      <c r="H254" s="5" t="s">
        <v>98</v>
      </c>
      <c r="I254" s="5" t="s">
        <v>295</v>
      </c>
      <c r="J254" s="10" t="s">
        <v>96</v>
      </c>
      <c r="K254" s="27">
        <v>43238</v>
      </c>
      <c r="L254" s="28">
        <v>1</v>
      </c>
      <c r="M254" s="27"/>
    </row>
    <row r="255" spans="2:13" x14ac:dyDescent="0.2">
      <c r="B255" s="5" t="s">
        <v>316</v>
      </c>
      <c r="C255" s="5" t="s">
        <v>27</v>
      </c>
      <c r="D255" s="5" t="s">
        <v>9</v>
      </c>
      <c r="E255" s="5" t="s">
        <v>132</v>
      </c>
      <c r="F255" s="5" t="s">
        <v>39</v>
      </c>
      <c r="G255" s="5" t="s">
        <v>74</v>
      </c>
      <c r="H255" s="5" t="s">
        <v>114</v>
      </c>
      <c r="I255" s="5" t="s">
        <v>623</v>
      </c>
      <c r="J255" s="10" t="s">
        <v>96</v>
      </c>
      <c r="K255" s="27">
        <v>43241</v>
      </c>
      <c r="L255" s="28">
        <v>1</v>
      </c>
      <c r="M255" s="27"/>
    </row>
    <row r="256" spans="2:13" x14ac:dyDescent="0.2">
      <c r="B256" s="164" t="s">
        <v>316</v>
      </c>
      <c r="C256" s="162" t="s">
        <v>27</v>
      </c>
      <c r="D256" s="162" t="s">
        <v>9</v>
      </c>
      <c r="E256" s="162" t="s">
        <v>160</v>
      </c>
      <c r="F256" s="164" t="s">
        <v>48</v>
      </c>
      <c r="G256" s="162" t="s">
        <v>74</v>
      </c>
      <c r="H256" s="162" t="s">
        <v>98</v>
      </c>
      <c r="I256" s="162" t="s">
        <v>295</v>
      </c>
      <c r="J256" s="163" t="s">
        <v>96</v>
      </c>
      <c r="K256" s="165">
        <v>43241</v>
      </c>
      <c r="L256" s="166">
        <v>1</v>
      </c>
      <c r="M256" s="27"/>
    </row>
    <row r="257" spans="2:13" x14ac:dyDescent="0.2">
      <c r="B257" s="5" t="s">
        <v>316</v>
      </c>
      <c r="C257" s="5" t="s">
        <v>27</v>
      </c>
      <c r="D257" s="5" t="s">
        <v>9</v>
      </c>
      <c r="E257" s="5" t="s">
        <v>116</v>
      </c>
      <c r="F257" s="5" t="s">
        <v>46</v>
      </c>
      <c r="G257" s="5" t="s">
        <v>75</v>
      </c>
      <c r="H257" s="5" t="s">
        <v>625</v>
      </c>
      <c r="I257" s="5" t="s">
        <v>295</v>
      </c>
      <c r="J257" s="10" t="s">
        <v>96</v>
      </c>
      <c r="K257" s="27">
        <v>43241</v>
      </c>
      <c r="L257" s="28">
        <v>1</v>
      </c>
      <c r="M257" s="27"/>
    </row>
    <row r="258" spans="2:13" x14ac:dyDescent="0.2">
      <c r="B258" s="5" t="s">
        <v>316</v>
      </c>
      <c r="C258" s="5" t="s">
        <v>27</v>
      </c>
      <c r="D258" s="5" t="s">
        <v>9</v>
      </c>
      <c r="E258" s="5" t="s">
        <v>100</v>
      </c>
      <c r="F258" s="5" t="s">
        <v>59</v>
      </c>
      <c r="G258" s="5" t="s">
        <v>72</v>
      </c>
      <c r="H258" s="5" t="s">
        <v>157</v>
      </c>
      <c r="I258" s="5" t="s">
        <v>295</v>
      </c>
      <c r="J258" s="10" t="s">
        <v>96</v>
      </c>
      <c r="K258" s="27">
        <v>43242</v>
      </c>
      <c r="L258" s="28">
        <v>1</v>
      </c>
      <c r="M258" s="27"/>
    </row>
    <row r="259" spans="2:13" x14ac:dyDescent="0.2">
      <c r="B259" s="5" t="s">
        <v>316</v>
      </c>
      <c r="C259" s="5" t="s">
        <v>27</v>
      </c>
      <c r="D259" s="5" t="s">
        <v>9</v>
      </c>
      <c r="E259" s="5" t="s">
        <v>160</v>
      </c>
      <c r="F259" s="5" t="s">
        <v>48</v>
      </c>
      <c r="G259" s="5" t="s">
        <v>74</v>
      </c>
      <c r="H259" s="5" t="s">
        <v>98</v>
      </c>
      <c r="I259" s="5" t="s">
        <v>295</v>
      </c>
      <c r="J259" s="10" t="s">
        <v>96</v>
      </c>
      <c r="K259" s="27">
        <v>43243</v>
      </c>
      <c r="L259" s="28">
        <v>1</v>
      </c>
      <c r="M259" s="27"/>
    </row>
    <row r="260" spans="2:13" x14ac:dyDescent="0.2">
      <c r="B260" s="5" t="s">
        <v>316</v>
      </c>
      <c r="C260" s="5" t="s">
        <v>27</v>
      </c>
      <c r="D260" s="5" t="s">
        <v>9</v>
      </c>
      <c r="E260" s="5" t="s">
        <v>160</v>
      </c>
      <c r="F260" s="5" t="s">
        <v>48</v>
      </c>
      <c r="G260" s="5" t="s">
        <v>75</v>
      </c>
      <c r="H260" s="5" t="s">
        <v>390</v>
      </c>
      <c r="I260" s="5" t="s">
        <v>390</v>
      </c>
      <c r="J260" s="10" t="s">
        <v>96</v>
      </c>
      <c r="K260" s="27">
        <v>43243</v>
      </c>
      <c r="L260" s="28">
        <v>1</v>
      </c>
      <c r="M260" s="27"/>
    </row>
    <row r="261" spans="2:13" x14ac:dyDescent="0.2">
      <c r="B261" s="5" t="s">
        <v>316</v>
      </c>
      <c r="C261" s="5" t="s">
        <v>27</v>
      </c>
      <c r="D261" s="5" t="s">
        <v>9</v>
      </c>
      <c r="E261" s="5" t="s">
        <v>182</v>
      </c>
      <c r="F261" s="5" t="s">
        <v>56</v>
      </c>
      <c r="G261" s="5" t="s">
        <v>74</v>
      </c>
      <c r="H261" s="5" t="s">
        <v>98</v>
      </c>
      <c r="I261" s="5" t="s">
        <v>295</v>
      </c>
      <c r="J261" s="10" t="s">
        <v>96</v>
      </c>
      <c r="K261" s="27">
        <v>43243</v>
      </c>
      <c r="L261" s="28">
        <v>1</v>
      </c>
      <c r="M261" s="27"/>
    </row>
    <row r="262" spans="2:13" x14ac:dyDescent="0.2">
      <c r="B262" s="5" t="s">
        <v>316</v>
      </c>
      <c r="C262" s="5" t="s">
        <v>27</v>
      </c>
      <c r="D262" s="5" t="s">
        <v>9</v>
      </c>
      <c r="E262" s="5" t="s">
        <v>121</v>
      </c>
      <c r="F262" s="5" t="s">
        <v>39</v>
      </c>
      <c r="G262" s="5" t="s">
        <v>72</v>
      </c>
      <c r="H262" s="5" t="s">
        <v>323</v>
      </c>
      <c r="I262" s="5" t="s">
        <v>295</v>
      </c>
      <c r="J262" s="10" t="s">
        <v>96</v>
      </c>
      <c r="K262" s="27">
        <v>43243</v>
      </c>
      <c r="L262" s="28">
        <v>1</v>
      </c>
      <c r="M262" s="27"/>
    </row>
    <row r="263" spans="2:13" x14ac:dyDescent="0.2">
      <c r="B263" s="5" t="s">
        <v>316</v>
      </c>
      <c r="C263" s="5" t="s">
        <v>27</v>
      </c>
      <c r="D263" s="5" t="s">
        <v>9</v>
      </c>
      <c r="E263" s="5" t="s">
        <v>100</v>
      </c>
      <c r="F263" s="5" t="s">
        <v>59</v>
      </c>
      <c r="G263" s="5" t="s">
        <v>72</v>
      </c>
      <c r="H263" s="5" t="s">
        <v>125</v>
      </c>
      <c r="I263" s="5" t="s">
        <v>505</v>
      </c>
      <c r="J263" s="10" t="s">
        <v>96</v>
      </c>
      <c r="K263" s="27">
        <v>43245</v>
      </c>
      <c r="L263" s="28">
        <v>1</v>
      </c>
      <c r="M263" s="27"/>
    </row>
    <row r="264" spans="2:13" x14ac:dyDescent="0.2">
      <c r="B264" s="5" t="s">
        <v>316</v>
      </c>
      <c r="C264" s="5" t="s">
        <v>27</v>
      </c>
      <c r="D264" s="5" t="s">
        <v>9</v>
      </c>
      <c r="E264" s="5" t="s">
        <v>159</v>
      </c>
      <c r="F264" s="5" t="s">
        <v>45</v>
      </c>
      <c r="G264" s="5" t="s">
        <v>74</v>
      </c>
      <c r="H264" s="5" t="s">
        <v>98</v>
      </c>
      <c r="I264" s="5" t="s">
        <v>295</v>
      </c>
      <c r="J264" s="10" t="s">
        <v>96</v>
      </c>
      <c r="K264" s="27">
        <v>43245</v>
      </c>
      <c r="L264" s="28">
        <v>1</v>
      </c>
      <c r="M264" s="27"/>
    </row>
    <row r="265" spans="2:13" x14ac:dyDescent="0.2">
      <c r="B265" s="5" t="s">
        <v>316</v>
      </c>
      <c r="C265" s="5" t="s">
        <v>27</v>
      </c>
      <c r="D265" s="5" t="s">
        <v>9</v>
      </c>
      <c r="E265" s="5" t="s">
        <v>44</v>
      </c>
      <c r="F265" s="5" t="s">
        <v>44</v>
      </c>
      <c r="G265" s="5" t="s">
        <v>72</v>
      </c>
      <c r="H265" s="5" t="s">
        <v>312</v>
      </c>
      <c r="I265" s="5" t="s">
        <v>461</v>
      </c>
      <c r="J265" s="10" t="s">
        <v>96</v>
      </c>
      <c r="K265" s="27">
        <v>43246</v>
      </c>
      <c r="L265" s="28">
        <v>1</v>
      </c>
      <c r="M265" s="27"/>
    </row>
    <row r="266" spans="2:13" x14ac:dyDescent="0.2">
      <c r="B266" s="172" t="s">
        <v>316</v>
      </c>
      <c r="C266" s="173" t="s">
        <v>27</v>
      </c>
      <c r="D266" s="173" t="s">
        <v>9</v>
      </c>
      <c r="E266" s="173" t="s">
        <v>112</v>
      </c>
      <c r="F266" s="172" t="s">
        <v>45</v>
      </c>
      <c r="G266" s="173" t="s">
        <v>75</v>
      </c>
      <c r="H266" s="173" t="s">
        <v>164</v>
      </c>
      <c r="I266" s="173" t="s">
        <v>295</v>
      </c>
      <c r="J266" s="174" t="s">
        <v>96</v>
      </c>
      <c r="K266" s="175">
        <v>43246</v>
      </c>
      <c r="L266" s="176">
        <v>1</v>
      </c>
      <c r="M266" s="27"/>
    </row>
    <row r="267" spans="2:13" x14ac:dyDescent="0.2">
      <c r="B267" s="5" t="s">
        <v>316</v>
      </c>
      <c r="C267" s="5" t="s">
        <v>27</v>
      </c>
      <c r="D267" s="5" t="s">
        <v>9</v>
      </c>
      <c r="E267" s="5" t="s">
        <v>113</v>
      </c>
      <c r="F267" s="5" t="s">
        <v>39</v>
      </c>
      <c r="G267" s="5" t="s">
        <v>72</v>
      </c>
      <c r="H267" s="5" t="s">
        <v>140</v>
      </c>
      <c r="I267" s="5" t="s">
        <v>462</v>
      </c>
      <c r="J267" s="10" t="s">
        <v>96</v>
      </c>
      <c r="K267" s="27">
        <v>43246</v>
      </c>
      <c r="L267" s="28">
        <v>1</v>
      </c>
      <c r="M267" s="27"/>
    </row>
    <row r="268" spans="2:13" x14ac:dyDescent="0.2">
      <c r="B268" s="5" t="s">
        <v>316</v>
      </c>
      <c r="C268" s="5" t="s">
        <v>27</v>
      </c>
      <c r="D268" s="5" t="s">
        <v>9</v>
      </c>
      <c r="E268" s="5" t="s">
        <v>131</v>
      </c>
      <c r="F268" s="5" t="s">
        <v>63</v>
      </c>
      <c r="G268" s="5" t="s">
        <v>74</v>
      </c>
      <c r="H268" s="5" t="s">
        <v>98</v>
      </c>
      <c r="I268" s="5" t="s">
        <v>295</v>
      </c>
      <c r="J268" s="10" t="s">
        <v>96</v>
      </c>
      <c r="K268" s="27">
        <v>43247</v>
      </c>
      <c r="L268" s="28">
        <v>1</v>
      </c>
      <c r="M268" s="27"/>
    </row>
    <row r="269" spans="2:13" x14ac:dyDescent="0.2">
      <c r="B269" s="5" t="s">
        <v>316</v>
      </c>
      <c r="C269" s="5" t="s">
        <v>27</v>
      </c>
      <c r="D269" s="5" t="s">
        <v>9</v>
      </c>
      <c r="E269" s="5" t="s">
        <v>99</v>
      </c>
      <c r="F269" s="5" t="s">
        <v>39</v>
      </c>
      <c r="G269" s="5" t="s">
        <v>75</v>
      </c>
      <c r="H269" s="5" t="s">
        <v>141</v>
      </c>
      <c r="I269" s="5" t="s">
        <v>142</v>
      </c>
      <c r="J269" s="10" t="s">
        <v>96</v>
      </c>
      <c r="K269" s="27">
        <v>43248</v>
      </c>
      <c r="L269" s="28">
        <v>2</v>
      </c>
      <c r="M269" s="27"/>
    </row>
    <row r="270" spans="2:13" x14ac:dyDescent="0.2">
      <c r="B270" s="164" t="s">
        <v>316</v>
      </c>
      <c r="C270" s="162" t="s">
        <v>27</v>
      </c>
      <c r="D270" s="162" t="s">
        <v>9</v>
      </c>
      <c r="E270" s="162" t="s">
        <v>121</v>
      </c>
      <c r="F270" s="164" t="s">
        <v>39</v>
      </c>
      <c r="G270" s="162" t="s">
        <v>72</v>
      </c>
      <c r="H270" s="162" t="s">
        <v>323</v>
      </c>
      <c r="I270" s="162" t="s">
        <v>295</v>
      </c>
      <c r="J270" s="163" t="s">
        <v>96</v>
      </c>
      <c r="K270" s="165">
        <v>43248</v>
      </c>
      <c r="L270" s="166">
        <v>1</v>
      </c>
      <c r="M270" s="27"/>
    </row>
    <row r="271" spans="2:13" x14ac:dyDescent="0.2">
      <c r="B271" s="5" t="s">
        <v>316</v>
      </c>
      <c r="C271" s="5" t="s">
        <v>27</v>
      </c>
      <c r="D271" s="5" t="s">
        <v>9</v>
      </c>
      <c r="E271" s="5" t="s">
        <v>159</v>
      </c>
      <c r="F271" s="5" t="s">
        <v>45</v>
      </c>
      <c r="G271" s="5" t="s">
        <v>74</v>
      </c>
      <c r="H271" s="5" t="s">
        <v>98</v>
      </c>
      <c r="I271" s="5" t="s">
        <v>295</v>
      </c>
      <c r="J271" s="10" t="s">
        <v>96</v>
      </c>
      <c r="K271" s="27">
        <v>43249</v>
      </c>
      <c r="L271" s="28">
        <v>1</v>
      </c>
      <c r="M271" s="27"/>
    </row>
    <row r="272" spans="2:13" x14ac:dyDescent="0.2">
      <c r="B272" s="5" t="s">
        <v>316</v>
      </c>
      <c r="C272" s="5" t="s">
        <v>27</v>
      </c>
      <c r="D272" s="5" t="s">
        <v>9</v>
      </c>
      <c r="E272" s="5" t="s">
        <v>149</v>
      </c>
      <c r="F272" s="5" t="s">
        <v>43</v>
      </c>
      <c r="G272" s="5" t="s">
        <v>74</v>
      </c>
      <c r="H272" s="5" t="s">
        <v>98</v>
      </c>
      <c r="I272" s="5" t="s">
        <v>295</v>
      </c>
      <c r="J272" s="10" t="s">
        <v>96</v>
      </c>
      <c r="K272" s="27">
        <v>43249</v>
      </c>
      <c r="L272" s="28">
        <v>1</v>
      </c>
      <c r="M272" s="27"/>
    </row>
    <row r="273" spans="2:13" x14ac:dyDescent="0.2">
      <c r="B273" s="5" t="s">
        <v>316</v>
      </c>
      <c r="C273" s="5" t="s">
        <v>27</v>
      </c>
      <c r="D273" s="5" t="s">
        <v>9</v>
      </c>
      <c r="E273" s="5" t="s">
        <v>159</v>
      </c>
      <c r="F273" s="5" t="s">
        <v>45</v>
      </c>
      <c r="G273" s="5" t="s">
        <v>74</v>
      </c>
      <c r="H273" s="5" t="s">
        <v>98</v>
      </c>
      <c r="I273" s="5" t="s">
        <v>295</v>
      </c>
      <c r="J273" s="10" t="s">
        <v>96</v>
      </c>
      <c r="K273" s="27">
        <v>43250</v>
      </c>
      <c r="L273" s="28">
        <v>1</v>
      </c>
      <c r="M273" s="27"/>
    </row>
    <row r="274" spans="2:13" x14ac:dyDescent="0.2">
      <c r="B274" s="5" t="s">
        <v>316</v>
      </c>
      <c r="C274" s="5" t="s">
        <v>27</v>
      </c>
      <c r="D274" s="5" t="s">
        <v>9</v>
      </c>
      <c r="E274" s="5" t="s">
        <v>107</v>
      </c>
      <c r="F274" s="5" t="s">
        <v>40</v>
      </c>
      <c r="G274" s="5" t="s">
        <v>74</v>
      </c>
      <c r="H274" s="5" t="s">
        <v>98</v>
      </c>
      <c r="I274" s="5" t="s">
        <v>295</v>
      </c>
      <c r="J274" s="10" t="s">
        <v>96</v>
      </c>
      <c r="K274" s="27">
        <v>43250</v>
      </c>
      <c r="L274" s="28">
        <v>1</v>
      </c>
      <c r="M274" s="27"/>
    </row>
    <row r="275" spans="2:13" x14ac:dyDescent="0.2">
      <c r="B275" s="5" t="s">
        <v>316</v>
      </c>
      <c r="C275" s="5" t="s">
        <v>27</v>
      </c>
      <c r="D275" s="5" t="s">
        <v>9</v>
      </c>
      <c r="E275" s="5" t="s">
        <v>113</v>
      </c>
      <c r="F275" s="5" t="s">
        <v>39</v>
      </c>
      <c r="G275" s="5" t="s">
        <v>72</v>
      </c>
      <c r="H275" s="5" t="s">
        <v>106</v>
      </c>
      <c r="I275" s="5" t="s">
        <v>295</v>
      </c>
      <c r="J275" s="10" t="s">
        <v>96</v>
      </c>
      <c r="K275" s="27">
        <v>43250</v>
      </c>
      <c r="L275" s="28">
        <v>2</v>
      </c>
      <c r="M275" s="27"/>
    </row>
    <row r="276" spans="2:13" x14ac:dyDescent="0.2">
      <c r="B276" s="5" t="s">
        <v>316</v>
      </c>
      <c r="C276" s="5" t="s">
        <v>27</v>
      </c>
      <c r="D276" s="5" t="s">
        <v>9</v>
      </c>
      <c r="E276" s="5" t="s">
        <v>49</v>
      </c>
      <c r="F276" s="5" t="s">
        <v>49</v>
      </c>
      <c r="G276" s="5" t="s">
        <v>74</v>
      </c>
      <c r="H276" s="5" t="s">
        <v>98</v>
      </c>
      <c r="I276" s="5" t="s">
        <v>295</v>
      </c>
      <c r="J276" s="10" t="s">
        <v>96</v>
      </c>
      <c r="K276" s="27">
        <v>43250</v>
      </c>
      <c r="L276" s="28">
        <v>1</v>
      </c>
      <c r="M276" s="27"/>
    </row>
    <row r="277" spans="2:13" x14ac:dyDescent="0.2">
      <c r="B277" s="5" t="s">
        <v>316</v>
      </c>
      <c r="C277" s="5" t="s">
        <v>27</v>
      </c>
      <c r="D277" s="5" t="s">
        <v>9</v>
      </c>
      <c r="E277" s="5" t="s">
        <v>159</v>
      </c>
      <c r="F277" s="5" t="s">
        <v>45</v>
      </c>
      <c r="G277" s="5" t="s">
        <v>74</v>
      </c>
      <c r="H277" s="5" t="s">
        <v>98</v>
      </c>
      <c r="I277" s="5" t="s">
        <v>295</v>
      </c>
      <c r="J277" s="10" t="s">
        <v>96</v>
      </c>
      <c r="K277" s="27">
        <v>43251</v>
      </c>
      <c r="L277" s="28">
        <v>1</v>
      </c>
      <c r="M277" s="27"/>
    </row>
    <row r="278" spans="2:13" x14ac:dyDescent="0.2">
      <c r="B278" s="5" t="s">
        <v>316</v>
      </c>
      <c r="C278" s="5" t="s">
        <v>27</v>
      </c>
      <c r="D278" s="5" t="s">
        <v>9</v>
      </c>
      <c r="E278" s="5" t="s">
        <v>136</v>
      </c>
      <c r="F278" s="5" t="s">
        <v>49</v>
      </c>
      <c r="G278" s="5" t="s">
        <v>74</v>
      </c>
      <c r="H278" s="5" t="s">
        <v>98</v>
      </c>
      <c r="I278" s="5" t="s">
        <v>295</v>
      </c>
      <c r="J278" s="10" t="s">
        <v>96</v>
      </c>
      <c r="K278" s="27">
        <v>43251</v>
      </c>
      <c r="L278" s="28">
        <v>1</v>
      </c>
      <c r="M278" s="27"/>
    </row>
    <row r="279" spans="2:13" x14ac:dyDescent="0.2">
      <c r="B279" s="5" t="s">
        <v>316</v>
      </c>
      <c r="C279" s="5" t="s">
        <v>27</v>
      </c>
      <c r="D279" s="5" t="s">
        <v>9</v>
      </c>
      <c r="E279" s="5" t="s">
        <v>168</v>
      </c>
      <c r="F279" s="5" t="s">
        <v>47</v>
      </c>
      <c r="G279" s="5" t="s">
        <v>74</v>
      </c>
      <c r="H279" s="5" t="s">
        <v>98</v>
      </c>
      <c r="I279" s="5" t="s">
        <v>295</v>
      </c>
      <c r="J279" s="10" t="s">
        <v>96</v>
      </c>
      <c r="K279" s="27">
        <v>43251</v>
      </c>
      <c r="L279" s="28">
        <v>1</v>
      </c>
      <c r="M279" s="27"/>
    </row>
    <row r="280" spans="2:13" x14ac:dyDescent="0.2">
      <c r="B280" s="5" t="s">
        <v>316</v>
      </c>
      <c r="C280" s="5" t="s">
        <v>27</v>
      </c>
      <c r="D280" s="5" t="s">
        <v>9</v>
      </c>
      <c r="E280" s="5" t="s">
        <v>124</v>
      </c>
      <c r="F280" s="5" t="s">
        <v>39</v>
      </c>
      <c r="G280" s="5" t="s">
        <v>74</v>
      </c>
      <c r="H280" s="5" t="s">
        <v>98</v>
      </c>
      <c r="I280" s="5" t="s">
        <v>295</v>
      </c>
      <c r="J280" s="10" t="s">
        <v>96</v>
      </c>
      <c r="K280" s="27">
        <v>43251</v>
      </c>
      <c r="L280" s="28">
        <v>2</v>
      </c>
      <c r="M280" s="27"/>
    </row>
    <row r="281" spans="2:13" x14ac:dyDescent="0.2">
      <c r="B281" s="5" t="s">
        <v>316</v>
      </c>
      <c r="C281" s="5" t="s">
        <v>27</v>
      </c>
      <c r="D281" s="5" t="s">
        <v>10</v>
      </c>
      <c r="E281" s="5" t="s">
        <v>151</v>
      </c>
      <c r="F281" s="5" t="s">
        <v>41</v>
      </c>
      <c r="G281" s="5" t="s">
        <v>74</v>
      </c>
      <c r="H281" s="5" t="s">
        <v>98</v>
      </c>
      <c r="I281" s="5" t="s">
        <v>295</v>
      </c>
      <c r="J281" s="10" t="s">
        <v>96</v>
      </c>
      <c r="K281" s="27">
        <v>43222</v>
      </c>
      <c r="L281" s="28">
        <v>1</v>
      </c>
      <c r="M281" s="27"/>
    </row>
    <row r="282" spans="2:13" x14ac:dyDescent="0.2">
      <c r="B282" s="5" t="s">
        <v>316</v>
      </c>
      <c r="C282" s="5" t="s">
        <v>27</v>
      </c>
      <c r="D282" s="5" t="s">
        <v>10</v>
      </c>
      <c r="E282" s="5" t="s">
        <v>159</v>
      </c>
      <c r="F282" s="5" t="s">
        <v>45</v>
      </c>
      <c r="G282" s="5" t="s">
        <v>74</v>
      </c>
      <c r="H282" s="5" t="s">
        <v>98</v>
      </c>
      <c r="I282" s="5" t="s">
        <v>295</v>
      </c>
      <c r="J282" s="10" t="s">
        <v>96</v>
      </c>
      <c r="K282" s="27">
        <v>43223</v>
      </c>
      <c r="L282" s="28">
        <v>2</v>
      </c>
      <c r="M282" s="27"/>
    </row>
    <row r="283" spans="2:13" x14ac:dyDescent="0.2">
      <c r="B283" s="5" t="s">
        <v>316</v>
      </c>
      <c r="C283" s="5" t="s">
        <v>27</v>
      </c>
      <c r="D283" s="5" t="s">
        <v>10</v>
      </c>
      <c r="E283" s="5" t="s">
        <v>113</v>
      </c>
      <c r="F283" s="5" t="s">
        <v>39</v>
      </c>
      <c r="G283" s="5" t="s">
        <v>72</v>
      </c>
      <c r="H283" s="5" t="s">
        <v>302</v>
      </c>
      <c r="I283" s="5" t="s">
        <v>629</v>
      </c>
      <c r="J283" s="10" t="s">
        <v>96</v>
      </c>
      <c r="K283" s="27">
        <v>43223</v>
      </c>
      <c r="L283" s="28">
        <v>1</v>
      </c>
      <c r="M283" s="27"/>
    </row>
    <row r="284" spans="2:13" x14ac:dyDescent="0.2">
      <c r="B284" s="5" t="s">
        <v>316</v>
      </c>
      <c r="C284" s="5" t="s">
        <v>27</v>
      </c>
      <c r="D284" s="5" t="s">
        <v>10</v>
      </c>
      <c r="E284" s="5" t="s">
        <v>151</v>
      </c>
      <c r="F284" s="5" t="s">
        <v>41</v>
      </c>
      <c r="G284" s="5" t="s">
        <v>74</v>
      </c>
      <c r="H284" s="5" t="s">
        <v>98</v>
      </c>
      <c r="I284" s="5" t="s">
        <v>295</v>
      </c>
      <c r="J284" s="10" t="s">
        <v>96</v>
      </c>
      <c r="K284" s="27">
        <v>43223</v>
      </c>
      <c r="L284" s="28">
        <v>1</v>
      </c>
      <c r="M284" s="27"/>
    </row>
    <row r="285" spans="2:13" x14ac:dyDescent="0.2">
      <c r="B285" s="5" t="s">
        <v>316</v>
      </c>
      <c r="C285" s="5" t="s">
        <v>27</v>
      </c>
      <c r="D285" s="5" t="s">
        <v>10</v>
      </c>
      <c r="E285" s="5" t="s">
        <v>188</v>
      </c>
      <c r="F285" s="5" t="s">
        <v>50</v>
      </c>
      <c r="G285" s="5" t="s">
        <v>72</v>
      </c>
      <c r="H285" s="5" t="s">
        <v>171</v>
      </c>
      <c r="I285" s="5" t="s">
        <v>295</v>
      </c>
      <c r="J285" s="10" t="s">
        <v>96</v>
      </c>
      <c r="K285" s="27">
        <v>43223</v>
      </c>
      <c r="L285" s="28">
        <v>4</v>
      </c>
      <c r="M285" s="27"/>
    </row>
    <row r="286" spans="2:13" x14ac:dyDescent="0.2">
      <c r="B286" s="5" t="s">
        <v>316</v>
      </c>
      <c r="C286" s="5" t="s">
        <v>27</v>
      </c>
      <c r="D286" s="5" t="s">
        <v>10</v>
      </c>
      <c r="E286" s="5" t="s">
        <v>113</v>
      </c>
      <c r="F286" s="5" t="s">
        <v>39</v>
      </c>
      <c r="G286" s="5" t="s">
        <v>74</v>
      </c>
      <c r="H286" s="5" t="s">
        <v>98</v>
      </c>
      <c r="I286" s="5" t="s">
        <v>295</v>
      </c>
      <c r="J286" s="10" t="s">
        <v>96</v>
      </c>
      <c r="K286" s="27">
        <v>43224</v>
      </c>
      <c r="L286" s="28">
        <v>1</v>
      </c>
      <c r="M286" s="27"/>
    </row>
    <row r="287" spans="2:13" x14ac:dyDescent="0.2">
      <c r="B287" s="5" t="s">
        <v>316</v>
      </c>
      <c r="C287" s="5" t="s">
        <v>27</v>
      </c>
      <c r="D287" s="5" t="s">
        <v>10</v>
      </c>
      <c r="E287" s="5" t="s">
        <v>124</v>
      </c>
      <c r="F287" s="5" t="s">
        <v>39</v>
      </c>
      <c r="G287" s="5" t="s">
        <v>75</v>
      </c>
      <c r="H287" s="5" t="s">
        <v>161</v>
      </c>
      <c r="I287" s="5" t="s">
        <v>301</v>
      </c>
      <c r="J287" s="10" t="s">
        <v>96</v>
      </c>
      <c r="K287" s="27">
        <v>43224</v>
      </c>
      <c r="L287" s="28">
        <v>1</v>
      </c>
      <c r="M287" s="27"/>
    </row>
    <row r="288" spans="2:13" x14ac:dyDescent="0.2">
      <c r="B288" s="5" t="s">
        <v>316</v>
      </c>
      <c r="C288" s="5" t="s">
        <v>27</v>
      </c>
      <c r="D288" s="5" t="s">
        <v>10</v>
      </c>
      <c r="E288" s="5" t="s">
        <v>132</v>
      </c>
      <c r="F288" s="5" t="s">
        <v>39</v>
      </c>
      <c r="G288" s="5" t="s">
        <v>74</v>
      </c>
      <c r="H288" s="5" t="s">
        <v>98</v>
      </c>
      <c r="I288" s="5" t="s">
        <v>295</v>
      </c>
      <c r="J288" s="10" t="s">
        <v>96</v>
      </c>
      <c r="K288" s="27">
        <v>43225</v>
      </c>
      <c r="L288" s="28">
        <v>1</v>
      </c>
      <c r="M288" s="27"/>
    </row>
    <row r="289" spans="2:13" x14ac:dyDescent="0.2">
      <c r="B289" s="5" t="s">
        <v>316</v>
      </c>
      <c r="C289" s="5" t="s">
        <v>27</v>
      </c>
      <c r="D289" s="5" t="s">
        <v>10</v>
      </c>
      <c r="E289" s="5" t="s">
        <v>116</v>
      </c>
      <c r="F289" s="5" t="s">
        <v>46</v>
      </c>
      <c r="G289" s="5" t="s">
        <v>75</v>
      </c>
      <c r="H289" s="5" t="s">
        <v>473</v>
      </c>
      <c r="I289" s="5" t="s">
        <v>295</v>
      </c>
      <c r="J289" s="10" t="s">
        <v>96</v>
      </c>
      <c r="K289" s="27">
        <v>43225</v>
      </c>
      <c r="L289" s="28">
        <v>1</v>
      </c>
      <c r="M289" s="27"/>
    </row>
    <row r="290" spans="2:13" x14ac:dyDescent="0.2">
      <c r="B290" s="5" t="s">
        <v>316</v>
      </c>
      <c r="C290" s="5" t="s">
        <v>27</v>
      </c>
      <c r="D290" s="5" t="s">
        <v>10</v>
      </c>
      <c r="E290" s="5" t="s">
        <v>180</v>
      </c>
      <c r="F290" s="5" t="s">
        <v>39</v>
      </c>
      <c r="G290" s="5" t="s">
        <v>74</v>
      </c>
      <c r="H290" s="5" t="s">
        <v>98</v>
      </c>
      <c r="I290" s="5" t="s">
        <v>295</v>
      </c>
      <c r="J290" s="10" t="s">
        <v>96</v>
      </c>
      <c r="K290" s="27">
        <v>43225</v>
      </c>
      <c r="L290" s="28">
        <v>2</v>
      </c>
      <c r="M290" s="27"/>
    </row>
    <row r="291" spans="2:13" x14ac:dyDescent="0.2">
      <c r="B291" s="5" t="s">
        <v>316</v>
      </c>
      <c r="C291" s="5" t="s">
        <v>27</v>
      </c>
      <c r="D291" s="5" t="s">
        <v>10</v>
      </c>
      <c r="E291" s="5" t="s">
        <v>168</v>
      </c>
      <c r="F291" s="5" t="s">
        <v>47</v>
      </c>
      <c r="G291" s="5" t="s">
        <v>74</v>
      </c>
      <c r="H291" s="5" t="s">
        <v>98</v>
      </c>
      <c r="I291" s="5" t="s">
        <v>295</v>
      </c>
      <c r="J291" s="10" t="s">
        <v>96</v>
      </c>
      <c r="K291" s="27">
        <v>43226</v>
      </c>
      <c r="L291" s="28">
        <v>1</v>
      </c>
      <c r="M291" s="27"/>
    </row>
    <row r="292" spans="2:13" x14ac:dyDescent="0.2">
      <c r="B292" s="164" t="s">
        <v>316</v>
      </c>
      <c r="C292" s="162" t="s">
        <v>27</v>
      </c>
      <c r="D292" s="162" t="s">
        <v>10</v>
      </c>
      <c r="E292" s="162" t="s">
        <v>159</v>
      </c>
      <c r="F292" s="164" t="s">
        <v>45</v>
      </c>
      <c r="G292" s="162" t="s">
        <v>75</v>
      </c>
      <c r="H292" s="162" t="s">
        <v>435</v>
      </c>
      <c r="I292" s="162" t="s">
        <v>295</v>
      </c>
      <c r="J292" s="163" t="s">
        <v>96</v>
      </c>
      <c r="K292" s="165">
        <v>43227</v>
      </c>
      <c r="L292" s="166">
        <v>2</v>
      </c>
      <c r="M292" s="27"/>
    </row>
    <row r="293" spans="2:13" x14ac:dyDescent="0.2">
      <c r="B293" s="5" t="s">
        <v>316</v>
      </c>
      <c r="C293" s="5" t="s">
        <v>27</v>
      </c>
      <c r="D293" s="5" t="s">
        <v>10</v>
      </c>
      <c r="E293" s="5" t="s">
        <v>116</v>
      </c>
      <c r="F293" s="5" t="s">
        <v>46</v>
      </c>
      <c r="G293" s="5" t="s">
        <v>75</v>
      </c>
      <c r="H293" s="5" t="s">
        <v>473</v>
      </c>
      <c r="I293" s="5" t="s">
        <v>473</v>
      </c>
      <c r="J293" s="10" t="s">
        <v>96</v>
      </c>
      <c r="K293" s="27">
        <v>43228</v>
      </c>
      <c r="L293" s="28">
        <v>1</v>
      </c>
      <c r="M293" s="27"/>
    </row>
    <row r="294" spans="2:13" x14ac:dyDescent="0.2">
      <c r="B294" s="5" t="s">
        <v>316</v>
      </c>
      <c r="C294" s="5" t="s">
        <v>27</v>
      </c>
      <c r="D294" s="5" t="s">
        <v>10</v>
      </c>
      <c r="E294" s="5" t="s">
        <v>137</v>
      </c>
      <c r="F294" s="5" t="s">
        <v>56</v>
      </c>
      <c r="G294" s="5" t="s">
        <v>74</v>
      </c>
      <c r="H294" s="5" t="s">
        <v>98</v>
      </c>
      <c r="I294" s="5" t="s">
        <v>295</v>
      </c>
      <c r="J294" s="10" t="s">
        <v>96</v>
      </c>
      <c r="K294" s="27">
        <v>43228</v>
      </c>
      <c r="L294" s="28">
        <v>1</v>
      </c>
      <c r="M294" s="27"/>
    </row>
    <row r="295" spans="2:13" x14ac:dyDescent="0.2">
      <c r="B295" s="184" t="s">
        <v>316</v>
      </c>
      <c r="C295" s="5" t="s">
        <v>27</v>
      </c>
      <c r="D295" s="5" t="s">
        <v>10</v>
      </c>
      <c r="E295" s="5" t="s">
        <v>151</v>
      </c>
      <c r="F295" s="184" t="s">
        <v>41</v>
      </c>
      <c r="G295" s="5" t="s">
        <v>74</v>
      </c>
      <c r="H295" s="5" t="s">
        <v>114</v>
      </c>
      <c r="I295" s="5" t="s">
        <v>295</v>
      </c>
      <c r="J295" s="10" t="s">
        <v>96</v>
      </c>
      <c r="K295" s="185">
        <v>43229</v>
      </c>
      <c r="L295" s="28">
        <v>1</v>
      </c>
      <c r="M295" s="27"/>
    </row>
    <row r="296" spans="2:13" x14ac:dyDescent="0.2">
      <c r="B296" s="5" t="s">
        <v>316</v>
      </c>
      <c r="C296" s="5" t="s">
        <v>27</v>
      </c>
      <c r="D296" s="5" t="s">
        <v>10</v>
      </c>
      <c r="E296" s="5" t="s">
        <v>49</v>
      </c>
      <c r="F296" s="5" t="s">
        <v>49</v>
      </c>
      <c r="G296" s="5" t="s">
        <v>74</v>
      </c>
      <c r="H296" s="5" t="s">
        <v>114</v>
      </c>
      <c r="I296" s="5" t="s">
        <v>631</v>
      </c>
      <c r="J296" s="10" t="s">
        <v>96</v>
      </c>
      <c r="K296" s="27">
        <v>43229</v>
      </c>
      <c r="L296" s="28">
        <v>2</v>
      </c>
      <c r="M296" s="27"/>
    </row>
    <row r="297" spans="2:13" x14ac:dyDescent="0.2">
      <c r="B297" s="5" t="s">
        <v>316</v>
      </c>
      <c r="C297" s="5" t="s">
        <v>27</v>
      </c>
      <c r="D297" s="5" t="s">
        <v>10</v>
      </c>
      <c r="E297" s="5" t="s">
        <v>44</v>
      </c>
      <c r="F297" s="5" t="s">
        <v>44</v>
      </c>
      <c r="G297" s="5" t="s">
        <v>75</v>
      </c>
      <c r="H297" s="5" t="s">
        <v>465</v>
      </c>
      <c r="I297" s="5" t="s">
        <v>295</v>
      </c>
      <c r="J297" s="10" t="s">
        <v>96</v>
      </c>
      <c r="K297" s="27">
        <v>43231</v>
      </c>
      <c r="L297" s="28">
        <v>1</v>
      </c>
      <c r="M297" s="27"/>
    </row>
    <row r="298" spans="2:13" x14ac:dyDescent="0.2">
      <c r="B298" s="5" t="s">
        <v>316</v>
      </c>
      <c r="C298" s="5" t="s">
        <v>27</v>
      </c>
      <c r="D298" s="5" t="s">
        <v>10</v>
      </c>
      <c r="E298" s="5" t="s">
        <v>151</v>
      </c>
      <c r="F298" s="5" t="s">
        <v>41</v>
      </c>
      <c r="G298" s="5" t="s">
        <v>74</v>
      </c>
      <c r="H298" s="5" t="s">
        <v>98</v>
      </c>
      <c r="I298" s="5" t="s">
        <v>295</v>
      </c>
      <c r="J298" s="10" t="s">
        <v>96</v>
      </c>
      <c r="K298" s="27">
        <v>43231</v>
      </c>
      <c r="L298" s="28">
        <v>1</v>
      </c>
      <c r="M298" s="27"/>
    </row>
    <row r="299" spans="2:13" x14ac:dyDescent="0.2">
      <c r="B299" s="5" t="s">
        <v>316</v>
      </c>
      <c r="C299" s="5" t="s">
        <v>27</v>
      </c>
      <c r="D299" s="5" t="s">
        <v>10</v>
      </c>
      <c r="E299" s="5" t="s">
        <v>137</v>
      </c>
      <c r="F299" s="5" t="s">
        <v>56</v>
      </c>
      <c r="G299" s="5" t="s">
        <v>74</v>
      </c>
      <c r="H299" s="5" t="s">
        <v>98</v>
      </c>
      <c r="I299" s="5" t="s">
        <v>295</v>
      </c>
      <c r="J299" s="10" t="s">
        <v>96</v>
      </c>
      <c r="K299" s="27">
        <v>43231</v>
      </c>
      <c r="L299" s="28">
        <v>2</v>
      </c>
      <c r="M299" s="27"/>
    </row>
    <row r="300" spans="2:13" x14ac:dyDescent="0.2">
      <c r="B300" s="5" t="s">
        <v>316</v>
      </c>
      <c r="C300" s="5" t="s">
        <v>27</v>
      </c>
      <c r="D300" s="5" t="s">
        <v>10</v>
      </c>
      <c r="E300" s="5" t="s">
        <v>128</v>
      </c>
      <c r="F300" s="5" t="s">
        <v>52</v>
      </c>
      <c r="G300" s="5" t="s">
        <v>72</v>
      </c>
      <c r="H300" s="5" t="s">
        <v>108</v>
      </c>
      <c r="I300" s="5" t="s">
        <v>295</v>
      </c>
      <c r="J300" s="10" t="s">
        <v>96</v>
      </c>
      <c r="K300" s="27">
        <v>43231</v>
      </c>
      <c r="L300" s="28">
        <v>4</v>
      </c>
      <c r="M300" s="27"/>
    </row>
    <row r="301" spans="2:13" x14ac:dyDescent="0.2">
      <c r="B301" s="5" t="s">
        <v>316</v>
      </c>
      <c r="C301" s="5" t="s">
        <v>27</v>
      </c>
      <c r="D301" s="5" t="s">
        <v>10</v>
      </c>
      <c r="E301" s="5" t="s">
        <v>49</v>
      </c>
      <c r="F301" s="5" t="s">
        <v>49</v>
      </c>
      <c r="G301" s="5" t="s">
        <v>75</v>
      </c>
      <c r="H301" s="5" t="s">
        <v>358</v>
      </c>
      <c r="I301" s="5" t="s">
        <v>357</v>
      </c>
      <c r="J301" s="10" t="s">
        <v>96</v>
      </c>
      <c r="K301" s="27">
        <v>43233</v>
      </c>
      <c r="L301" s="28">
        <v>1</v>
      </c>
      <c r="M301" s="27"/>
    </row>
    <row r="302" spans="2:13" x14ac:dyDescent="0.2">
      <c r="B302" s="164" t="s">
        <v>316</v>
      </c>
      <c r="C302" s="162" t="s">
        <v>27</v>
      </c>
      <c r="D302" s="162" t="s">
        <v>10</v>
      </c>
      <c r="E302" s="162" t="s">
        <v>49</v>
      </c>
      <c r="F302" s="164" t="s">
        <v>49</v>
      </c>
      <c r="G302" s="162" t="s">
        <v>75</v>
      </c>
      <c r="H302" s="162" t="s">
        <v>358</v>
      </c>
      <c r="I302" s="162" t="s">
        <v>357</v>
      </c>
      <c r="J302" s="163" t="s">
        <v>96</v>
      </c>
      <c r="K302" s="165">
        <v>43233</v>
      </c>
      <c r="L302" s="166">
        <v>1</v>
      </c>
      <c r="M302" s="27"/>
    </row>
    <row r="303" spans="2:13" x14ac:dyDescent="0.2">
      <c r="B303" s="5" t="s">
        <v>316</v>
      </c>
      <c r="C303" s="5" t="s">
        <v>27</v>
      </c>
      <c r="D303" s="5" t="s">
        <v>10</v>
      </c>
      <c r="E303" s="5" t="s">
        <v>123</v>
      </c>
      <c r="F303" s="5" t="s">
        <v>39</v>
      </c>
      <c r="G303" s="5" t="s">
        <v>74</v>
      </c>
      <c r="H303" s="5" t="s">
        <v>98</v>
      </c>
      <c r="I303" s="5" t="s">
        <v>295</v>
      </c>
      <c r="J303" s="10" t="s">
        <v>96</v>
      </c>
      <c r="K303" s="27">
        <v>43233</v>
      </c>
      <c r="L303" s="28">
        <v>1</v>
      </c>
      <c r="M303" s="27"/>
    </row>
    <row r="304" spans="2:13" x14ac:dyDescent="0.2">
      <c r="B304" s="164" t="s">
        <v>316</v>
      </c>
      <c r="C304" s="162" t="s">
        <v>27</v>
      </c>
      <c r="D304" s="162" t="s">
        <v>10</v>
      </c>
      <c r="E304" s="162" t="s">
        <v>118</v>
      </c>
      <c r="F304" s="164" t="s">
        <v>39</v>
      </c>
      <c r="G304" s="162" t="s">
        <v>74</v>
      </c>
      <c r="H304" s="162" t="s">
        <v>98</v>
      </c>
      <c r="I304" s="162" t="s">
        <v>295</v>
      </c>
      <c r="J304" s="163" t="s">
        <v>96</v>
      </c>
      <c r="K304" s="165">
        <v>43234</v>
      </c>
      <c r="L304" s="166">
        <v>2</v>
      </c>
      <c r="M304" s="27"/>
    </row>
    <row r="305" spans="2:13" x14ac:dyDescent="0.2">
      <c r="B305" s="5" t="s">
        <v>316</v>
      </c>
      <c r="C305" s="5" t="s">
        <v>27</v>
      </c>
      <c r="D305" s="5" t="s">
        <v>10</v>
      </c>
      <c r="E305" s="5" t="s">
        <v>151</v>
      </c>
      <c r="F305" s="5" t="s">
        <v>41</v>
      </c>
      <c r="G305" s="5" t="s">
        <v>74</v>
      </c>
      <c r="H305" s="5" t="s">
        <v>98</v>
      </c>
      <c r="I305" s="5" t="s">
        <v>295</v>
      </c>
      <c r="J305" s="10" t="s">
        <v>96</v>
      </c>
      <c r="K305" s="27">
        <v>43234</v>
      </c>
      <c r="L305" s="28">
        <v>1</v>
      </c>
      <c r="M305" s="27"/>
    </row>
    <row r="306" spans="2:13" x14ac:dyDescent="0.2">
      <c r="B306" s="164" t="s">
        <v>316</v>
      </c>
      <c r="C306" s="162" t="s">
        <v>27</v>
      </c>
      <c r="D306" s="162" t="s">
        <v>10</v>
      </c>
      <c r="E306" s="162" t="s">
        <v>168</v>
      </c>
      <c r="F306" s="164" t="s">
        <v>47</v>
      </c>
      <c r="G306" s="162" t="s">
        <v>74</v>
      </c>
      <c r="H306" s="162" t="s">
        <v>114</v>
      </c>
      <c r="I306" s="162" t="s">
        <v>632</v>
      </c>
      <c r="J306" s="163" t="s">
        <v>96</v>
      </c>
      <c r="K306" s="165">
        <v>43234</v>
      </c>
      <c r="L306" s="166">
        <v>1</v>
      </c>
      <c r="M306" s="27"/>
    </row>
    <row r="307" spans="2:13" x14ac:dyDescent="0.2">
      <c r="B307" s="5" t="s">
        <v>316</v>
      </c>
      <c r="C307" s="5" t="s">
        <v>27</v>
      </c>
      <c r="D307" s="5" t="s">
        <v>10</v>
      </c>
      <c r="E307" s="5" t="s">
        <v>159</v>
      </c>
      <c r="F307" s="5" t="s">
        <v>45</v>
      </c>
      <c r="G307" s="5" t="s">
        <v>74</v>
      </c>
      <c r="H307" s="5" t="s">
        <v>98</v>
      </c>
      <c r="I307" s="5" t="s">
        <v>295</v>
      </c>
      <c r="J307" s="10" t="s">
        <v>96</v>
      </c>
      <c r="K307" s="27">
        <v>43235</v>
      </c>
      <c r="L307" s="28">
        <v>2</v>
      </c>
      <c r="M307" s="27"/>
    </row>
    <row r="308" spans="2:13" x14ac:dyDescent="0.2">
      <c r="B308" s="5" t="s">
        <v>316</v>
      </c>
      <c r="C308" s="5" t="s">
        <v>27</v>
      </c>
      <c r="D308" s="5" t="s">
        <v>10</v>
      </c>
      <c r="E308" s="5" t="s">
        <v>348</v>
      </c>
      <c r="F308" s="5" t="s">
        <v>51</v>
      </c>
      <c r="G308" s="5" t="s">
        <v>74</v>
      </c>
      <c r="H308" s="5" t="s">
        <v>98</v>
      </c>
      <c r="I308" s="5" t="s">
        <v>295</v>
      </c>
      <c r="J308" s="10" t="s">
        <v>96</v>
      </c>
      <c r="K308" s="27">
        <v>43235</v>
      </c>
      <c r="L308" s="28">
        <v>1</v>
      </c>
      <c r="M308" s="27"/>
    </row>
    <row r="309" spans="2:13" x14ac:dyDescent="0.2">
      <c r="B309" s="5" t="s">
        <v>316</v>
      </c>
      <c r="C309" s="5" t="s">
        <v>27</v>
      </c>
      <c r="D309" s="5" t="s">
        <v>10</v>
      </c>
      <c r="E309" s="5" t="s">
        <v>132</v>
      </c>
      <c r="F309" s="5" t="s">
        <v>39</v>
      </c>
      <c r="G309" s="5" t="s">
        <v>74</v>
      </c>
      <c r="H309" s="5" t="s">
        <v>98</v>
      </c>
      <c r="I309" s="5" t="s">
        <v>295</v>
      </c>
      <c r="J309" s="10" t="s">
        <v>96</v>
      </c>
      <c r="K309" s="27">
        <v>43236</v>
      </c>
      <c r="L309" s="28">
        <v>1</v>
      </c>
      <c r="M309" s="27"/>
    </row>
    <row r="310" spans="2:13" x14ac:dyDescent="0.2">
      <c r="B310" s="5" t="s">
        <v>316</v>
      </c>
      <c r="C310" s="5" t="s">
        <v>27</v>
      </c>
      <c r="D310" s="5" t="s">
        <v>10</v>
      </c>
      <c r="E310" s="5" t="s">
        <v>51</v>
      </c>
      <c r="F310" s="5" t="s">
        <v>51</v>
      </c>
      <c r="G310" s="5" t="s">
        <v>74</v>
      </c>
      <c r="H310" s="5" t="s">
        <v>114</v>
      </c>
      <c r="I310" s="5" t="s">
        <v>295</v>
      </c>
      <c r="J310" s="10" t="s">
        <v>96</v>
      </c>
      <c r="K310" s="27">
        <v>43236</v>
      </c>
      <c r="L310" s="28">
        <v>2</v>
      </c>
      <c r="M310" s="27"/>
    </row>
    <row r="311" spans="2:13" x14ac:dyDescent="0.2">
      <c r="B311" s="5" t="s">
        <v>316</v>
      </c>
      <c r="C311" s="5" t="s">
        <v>27</v>
      </c>
      <c r="D311" s="5" t="s">
        <v>10</v>
      </c>
      <c r="E311" s="5" t="s">
        <v>348</v>
      </c>
      <c r="F311" s="5" t="s">
        <v>51</v>
      </c>
      <c r="G311" s="5" t="s">
        <v>74</v>
      </c>
      <c r="H311" s="5" t="s">
        <v>98</v>
      </c>
      <c r="I311" s="5" t="s">
        <v>295</v>
      </c>
      <c r="J311" s="10" t="s">
        <v>96</v>
      </c>
      <c r="K311" s="27">
        <v>43236</v>
      </c>
      <c r="L311" s="28">
        <v>2</v>
      </c>
      <c r="M311" s="27"/>
    </row>
    <row r="312" spans="2:13" x14ac:dyDescent="0.2">
      <c r="B312" s="5" t="s">
        <v>316</v>
      </c>
      <c r="C312" s="5" t="s">
        <v>27</v>
      </c>
      <c r="D312" s="5" t="s">
        <v>10</v>
      </c>
      <c r="E312" s="5" t="s">
        <v>174</v>
      </c>
      <c r="F312" s="5" t="s">
        <v>39</v>
      </c>
      <c r="G312" s="5" t="s">
        <v>74</v>
      </c>
      <c r="H312" s="5" t="s">
        <v>114</v>
      </c>
      <c r="I312" s="5" t="s">
        <v>633</v>
      </c>
      <c r="J312" s="10" t="s">
        <v>96</v>
      </c>
      <c r="K312" s="27">
        <v>43236</v>
      </c>
      <c r="L312" s="28">
        <v>2</v>
      </c>
      <c r="M312" s="27"/>
    </row>
    <row r="313" spans="2:13" x14ac:dyDescent="0.2">
      <c r="B313" s="5" t="s">
        <v>316</v>
      </c>
      <c r="C313" s="5" t="s">
        <v>27</v>
      </c>
      <c r="D313" s="5" t="s">
        <v>10</v>
      </c>
      <c r="E313" s="5" t="s">
        <v>62</v>
      </c>
      <c r="F313" s="5" t="s">
        <v>62</v>
      </c>
      <c r="G313" s="5" t="s">
        <v>74</v>
      </c>
      <c r="H313" s="5" t="s">
        <v>98</v>
      </c>
      <c r="I313" s="5" t="s">
        <v>295</v>
      </c>
      <c r="J313" s="10" t="s">
        <v>96</v>
      </c>
      <c r="K313" s="27">
        <v>43237</v>
      </c>
      <c r="L313" s="28">
        <v>1</v>
      </c>
      <c r="M313" s="27"/>
    </row>
    <row r="314" spans="2:13" x14ac:dyDescent="0.2">
      <c r="B314" s="5" t="s">
        <v>316</v>
      </c>
      <c r="C314" s="5" t="s">
        <v>27</v>
      </c>
      <c r="D314" s="5" t="s">
        <v>10</v>
      </c>
      <c r="E314" s="5" t="s">
        <v>49</v>
      </c>
      <c r="F314" s="5" t="s">
        <v>49</v>
      </c>
      <c r="G314" s="5" t="s">
        <v>74</v>
      </c>
      <c r="H314" s="5" t="s">
        <v>98</v>
      </c>
      <c r="I314" s="5" t="s">
        <v>295</v>
      </c>
      <c r="J314" s="10" t="s">
        <v>96</v>
      </c>
      <c r="K314" s="27">
        <v>43237</v>
      </c>
      <c r="L314" s="28">
        <v>2</v>
      </c>
      <c r="M314" s="27"/>
    </row>
    <row r="315" spans="2:13" x14ac:dyDescent="0.2">
      <c r="B315" s="5" t="s">
        <v>316</v>
      </c>
      <c r="C315" s="5" t="s">
        <v>27</v>
      </c>
      <c r="D315" s="5" t="s">
        <v>10</v>
      </c>
      <c r="E315" s="5" t="s">
        <v>167</v>
      </c>
      <c r="F315" s="5" t="s">
        <v>60</v>
      </c>
      <c r="G315" s="5" t="s">
        <v>74</v>
      </c>
      <c r="H315" s="5" t="s">
        <v>114</v>
      </c>
      <c r="I315" s="5" t="s">
        <v>295</v>
      </c>
      <c r="J315" s="10" t="s">
        <v>96</v>
      </c>
      <c r="K315" s="27">
        <v>43238</v>
      </c>
      <c r="L315" s="28">
        <v>4</v>
      </c>
      <c r="M315" s="27"/>
    </row>
    <row r="316" spans="2:13" x14ac:dyDescent="0.2">
      <c r="B316" s="5" t="s">
        <v>316</v>
      </c>
      <c r="C316" s="5" t="s">
        <v>27</v>
      </c>
      <c r="D316" s="5" t="s">
        <v>10</v>
      </c>
      <c r="E316" s="5" t="s">
        <v>151</v>
      </c>
      <c r="F316" s="5" t="s">
        <v>41</v>
      </c>
      <c r="G316" s="5" t="s">
        <v>74</v>
      </c>
      <c r="H316" s="5" t="s">
        <v>98</v>
      </c>
      <c r="I316" s="5" t="s">
        <v>295</v>
      </c>
      <c r="J316" s="10" t="s">
        <v>96</v>
      </c>
      <c r="K316" s="27">
        <v>43238</v>
      </c>
      <c r="L316" s="28">
        <v>1</v>
      </c>
      <c r="M316" s="27"/>
    </row>
    <row r="317" spans="2:13" x14ac:dyDescent="0.2">
      <c r="B317" s="5" t="s">
        <v>316</v>
      </c>
      <c r="C317" s="5" t="s">
        <v>27</v>
      </c>
      <c r="D317" s="5" t="s">
        <v>10</v>
      </c>
      <c r="E317" s="5" t="s">
        <v>168</v>
      </c>
      <c r="F317" s="5" t="s">
        <v>47</v>
      </c>
      <c r="G317" s="5" t="s">
        <v>74</v>
      </c>
      <c r="H317" s="5" t="s">
        <v>114</v>
      </c>
      <c r="I317" s="5" t="s">
        <v>632</v>
      </c>
      <c r="J317" s="10" t="s">
        <v>96</v>
      </c>
      <c r="K317" s="27">
        <v>43239</v>
      </c>
      <c r="L317" s="28">
        <v>1</v>
      </c>
      <c r="M317" s="27"/>
    </row>
    <row r="318" spans="2:13" x14ac:dyDescent="0.2">
      <c r="B318" s="5" t="s">
        <v>316</v>
      </c>
      <c r="C318" s="5" t="s">
        <v>27</v>
      </c>
      <c r="D318" s="5" t="s">
        <v>10</v>
      </c>
      <c r="E318" s="5" t="s">
        <v>132</v>
      </c>
      <c r="F318" s="5" t="s">
        <v>39</v>
      </c>
      <c r="G318" s="5" t="s">
        <v>74</v>
      </c>
      <c r="H318" s="5" t="s">
        <v>114</v>
      </c>
      <c r="I318" s="5" t="s">
        <v>295</v>
      </c>
      <c r="J318" s="10" t="s">
        <v>96</v>
      </c>
      <c r="K318" s="27">
        <v>43241</v>
      </c>
      <c r="L318" s="28">
        <v>1</v>
      </c>
      <c r="M318" s="27"/>
    </row>
    <row r="319" spans="2:13" x14ac:dyDescent="0.2">
      <c r="B319" s="5" t="s">
        <v>316</v>
      </c>
      <c r="C319" s="5" t="s">
        <v>27</v>
      </c>
      <c r="D319" s="5" t="s">
        <v>10</v>
      </c>
      <c r="E319" s="5" t="s">
        <v>118</v>
      </c>
      <c r="F319" s="5" t="s">
        <v>39</v>
      </c>
      <c r="G319" s="5" t="s">
        <v>74</v>
      </c>
      <c r="H319" s="5" t="s">
        <v>114</v>
      </c>
      <c r="I319" s="5" t="s">
        <v>464</v>
      </c>
      <c r="J319" s="10" t="s">
        <v>96</v>
      </c>
      <c r="K319" s="27">
        <v>43241</v>
      </c>
      <c r="L319" s="28">
        <v>2</v>
      </c>
      <c r="M319" s="27"/>
    </row>
    <row r="320" spans="2:13" x14ac:dyDescent="0.2">
      <c r="B320" s="5" t="s">
        <v>316</v>
      </c>
      <c r="C320" s="5" t="s">
        <v>27</v>
      </c>
      <c r="D320" s="5" t="s">
        <v>10</v>
      </c>
      <c r="E320" s="5" t="s">
        <v>137</v>
      </c>
      <c r="F320" s="5" t="s">
        <v>56</v>
      </c>
      <c r="G320" s="5" t="s">
        <v>74</v>
      </c>
      <c r="H320" s="5" t="s">
        <v>98</v>
      </c>
      <c r="I320" s="5" t="s">
        <v>295</v>
      </c>
      <c r="J320" s="10" t="s">
        <v>96</v>
      </c>
      <c r="K320" s="27">
        <v>43242</v>
      </c>
      <c r="L320" s="28">
        <v>1</v>
      </c>
      <c r="M320" s="27"/>
    </row>
    <row r="321" spans="2:13" x14ac:dyDescent="0.2">
      <c r="B321" s="5" t="s">
        <v>316</v>
      </c>
      <c r="C321" s="5" t="s">
        <v>27</v>
      </c>
      <c r="D321" s="5" t="s">
        <v>10</v>
      </c>
      <c r="E321" s="5" t="s">
        <v>151</v>
      </c>
      <c r="F321" s="5" t="s">
        <v>41</v>
      </c>
      <c r="G321" s="5" t="s">
        <v>74</v>
      </c>
      <c r="H321" s="5" t="s">
        <v>98</v>
      </c>
      <c r="I321" s="5" t="s">
        <v>295</v>
      </c>
      <c r="J321" s="10" t="s">
        <v>96</v>
      </c>
      <c r="K321" s="27">
        <v>43243</v>
      </c>
      <c r="L321" s="28">
        <v>1</v>
      </c>
      <c r="M321" s="27"/>
    </row>
    <row r="322" spans="2:13" x14ac:dyDescent="0.2">
      <c r="B322" s="5" t="s">
        <v>316</v>
      </c>
      <c r="C322" s="5" t="s">
        <v>27</v>
      </c>
      <c r="D322" s="5" t="s">
        <v>10</v>
      </c>
      <c r="E322" s="5" t="s">
        <v>137</v>
      </c>
      <c r="F322" s="5" t="s">
        <v>56</v>
      </c>
      <c r="G322" s="5" t="s">
        <v>75</v>
      </c>
      <c r="H322" s="5" t="s">
        <v>619</v>
      </c>
      <c r="I322" s="5" t="s">
        <v>295</v>
      </c>
      <c r="J322" s="10" t="s">
        <v>96</v>
      </c>
      <c r="K322" s="27">
        <v>43243</v>
      </c>
      <c r="L322" s="28">
        <v>1</v>
      </c>
      <c r="M322" s="27"/>
    </row>
    <row r="323" spans="2:13" x14ac:dyDescent="0.2">
      <c r="B323" s="5" t="s">
        <v>316</v>
      </c>
      <c r="C323" s="5" t="s">
        <v>27</v>
      </c>
      <c r="D323" s="5" t="s">
        <v>10</v>
      </c>
      <c r="E323" s="5" t="s">
        <v>123</v>
      </c>
      <c r="F323" s="5" t="s">
        <v>39</v>
      </c>
      <c r="G323" s="5" t="s">
        <v>74</v>
      </c>
      <c r="H323" s="5" t="s">
        <v>98</v>
      </c>
      <c r="I323" s="5" t="s">
        <v>295</v>
      </c>
      <c r="J323" s="10" t="s">
        <v>96</v>
      </c>
      <c r="K323" s="27">
        <v>43244</v>
      </c>
      <c r="L323" s="28">
        <v>1</v>
      </c>
      <c r="M323" s="27"/>
    </row>
    <row r="324" spans="2:13" x14ac:dyDescent="0.2">
      <c r="B324" s="5" t="s">
        <v>316</v>
      </c>
      <c r="C324" s="5" t="s">
        <v>27</v>
      </c>
      <c r="D324" s="5" t="s">
        <v>10</v>
      </c>
      <c r="E324" s="5" t="s">
        <v>133</v>
      </c>
      <c r="F324" s="5" t="s">
        <v>39</v>
      </c>
      <c r="G324" s="5" t="s">
        <v>75</v>
      </c>
      <c r="H324" s="5" t="s">
        <v>628</v>
      </c>
      <c r="I324" s="5" t="s">
        <v>628</v>
      </c>
      <c r="J324" s="10" t="s">
        <v>96</v>
      </c>
      <c r="K324" s="27">
        <v>43245</v>
      </c>
      <c r="L324" s="28">
        <v>1</v>
      </c>
      <c r="M324" s="27"/>
    </row>
    <row r="325" spans="2:13" x14ac:dyDescent="0.2">
      <c r="B325" s="164" t="s">
        <v>316</v>
      </c>
      <c r="C325" s="162" t="s">
        <v>27</v>
      </c>
      <c r="D325" s="162" t="s">
        <v>10</v>
      </c>
      <c r="E325" s="162" t="s">
        <v>113</v>
      </c>
      <c r="F325" s="164" t="s">
        <v>39</v>
      </c>
      <c r="G325" s="162" t="s">
        <v>72</v>
      </c>
      <c r="H325" s="162" t="s">
        <v>302</v>
      </c>
      <c r="I325" s="162" t="s">
        <v>629</v>
      </c>
      <c r="J325" s="163" t="s">
        <v>96</v>
      </c>
      <c r="K325" s="165">
        <v>43246</v>
      </c>
      <c r="L325" s="166">
        <v>1</v>
      </c>
      <c r="M325" s="27"/>
    </row>
    <row r="326" spans="2:13" x14ac:dyDescent="0.2">
      <c r="B326" s="5" t="s">
        <v>316</v>
      </c>
      <c r="C326" s="5" t="s">
        <v>27</v>
      </c>
      <c r="D326" s="5" t="s">
        <v>10</v>
      </c>
      <c r="E326" s="5" t="s">
        <v>167</v>
      </c>
      <c r="F326" s="5" t="s">
        <v>60</v>
      </c>
      <c r="G326" s="5" t="s">
        <v>74</v>
      </c>
      <c r="H326" s="5" t="s">
        <v>114</v>
      </c>
      <c r="I326" s="5" t="s">
        <v>623</v>
      </c>
      <c r="J326" s="10" t="s">
        <v>96</v>
      </c>
      <c r="K326" s="27">
        <v>43248</v>
      </c>
      <c r="L326" s="28">
        <v>4</v>
      </c>
      <c r="M326" s="27"/>
    </row>
    <row r="327" spans="2:13" x14ac:dyDescent="0.2">
      <c r="B327" s="5" t="s">
        <v>316</v>
      </c>
      <c r="C327" s="5" t="s">
        <v>27</v>
      </c>
      <c r="D327" s="5" t="s">
        <v>10</v>
      </c>
      <c r="E327" s="5" t="s">
        <v>118</v>
      </c>
      <c r="F327" s="5" t="s">
        <v>39</v>
      </c>
      <c r="G327" s="5" t="s">
        <v>74</v>
      </c>
      <c r="H327" s="5" t="s">
        <v>114</v>
      </c>
      <c r="I327" s="5" t="s">
        <v>464</v>
      </c>
      <c r="J327" s="10" t="s">
        <v>96</v>
      </c>
      <c r="K327" s="27">
        <v>43248</v>
      </c>
      <c r="L327" s="28">
        <v>2</v>
      </c>
      <c r="M327" s="27"/>
    </row>
    <row r="328" spans="2:13" x14ac:dyDescent="0.2">
      <c r="B328" s="164" t="s">
        <v>316</v>
      </c>
      <c r="C328" s="162" t="s">
        <v>27</v>
      </c>
      <c r="D328" s="162" t="s">
        <v>10</v>
      </c>
      <c r="E328" s="162" t="s">
        <v>151</v>
      </c>
      <c r="F328" s="164" t="s">
        <v>41</v>
      </c>
      <c r="G328" s="162" t="s">
        <v>74</v>
      </c>
      <c r="H328" s="162" t="s">
        <v>98</v>
      </c>
      <c r="I328" s="162" t="s">
        <v>295</v>
      </c>
      <c r="J328" s="163" t="s">
        <v>96</v>
      </c>
      <c r="K328" s="165">
        <v>43248</v>
      </c>
      <c r="L328" s="166">
        <v>1</v>
      </c>
      <c r="M328" s="27"/>
    </row>
    <row r="329" spans="2:13" x14ac:dyDescent="0.2">
      <c r="B329" s="5" t="s">
        <v>316</v>
      </c>
      <c r="C329" s="5" t="s">
        <v>27</v>
      </c>
      <c r="D329" s="5" t="s">
        <v>10</v>
      </c>
      <c r="E329" s="5" t="s">
        <v>168</v>
      </c>
      <c r="F329" s="5" t="s">
        <v>47</v>
      </c>
      <c r="G329" s="5" t="s">
        <v>74</v>
      </c>
      <c r="H329" s="5" t="s">
        <v>114</v>
      </c>
      <c r="I329" s="5" t="s">
        <v>295</v>
      </c>
      <c r="J329" s="10" t="s">
        <v>96</v>
      </c>
      <c r="K329" s="27">
        <v>43249</v>
      </c>
      <c r="L329" s="28">
        <v>1</v>
      </c>
      <c r="M329" s="27"/>
    </row>
    <row r="330" spans="2:13" x14ac:dyDescent="0.2">
      <c r="B330" s="5" t="s">
        <v>316</v>
      </c>
      <c r="C330" s="5" t="s">
        <v>27</v>
      </c>
      <c r="D330" s="5" t="s">
        <v>10</v>
      </c>
      <c r="E330" s="5" t="s">
        <v>159</v>
      </c>
      <c r="F330" s="5" t="s">
        <v>45</v>
      </c>
      <c r="G330" s="5" t="s">
        <v>74</v>
      </c>
      <c r="H330" s="5" t="s">
        <v>98</v>
      </c>
      <c r="I330" s="5" t="s">
        <v>295</v>
      </c>
      <c r="J330" s="10" t="s">
        <v>96</v>
      </c>
      <c r="K330" s="27">
        <v>43250</v>
      </c>
      <c r="L330" s="28">
        <v>4</v>
      </c>
      <c r="M330" s="27"/>
    </row>
    <row r="331" spans="2:13" x14ac:dyDescent="0.2">
      <c r="B331" s="5" t="s">
        <v>316</v>
      </c>
      <c r="C331" s="5" t="s">
        <v>27</v>
      </c>
      <c r="D331" s="5" t="s">
        <v>10</v>
      </c>
      <c r="E331" s="5" t="s">
        <v>634</v>
      </c>
      <c r="F331" s="5" t="s">
        <v>42</v>
      </c>
      <c r="G331" s="5" t="s">
        <v>74</v>
      </c>
      <c r="H331" s="5" t="s">
        <v>114</v>
      </c>
      <c r="I331" s="5" t="s">
        <v>635</v>
      </c>
      <c r="J331" s="10" t="s">
        <v>96</v>
      </c>
      <c r="K331" s="27">
        <v>43250</v>
      </c>
      <c r="L331" s="28">
        <v>2</v>
      </c>
      <c r="M331" s="27"/>
    </row>
    <row r="332" spans="2:13" x14ac:dyDescent="0.2">
      <c r="B332" s="164" t="s">
        <v>316</v>
      </c>
      <c r="C332" s="162" t="s">
        <v>27</v>
      </c>
      <c r="D332" s="162" t="s">
        <v>10</v>
      </c>
      <c r="E332" s="162" t="s">
        <v>113</v>
      </c>
      <c r="F332" s="164" t="s">
        <v>39</v>
      </c>
      <c r="G332" s="162" t="s">
        <v>74</v>
      </c>
      <c r="H332" s="162" t="s">
        <v>114</v>
      </c>
      <c r="I332" s="162" t="s">
        <v>630</v>
      </c>
      <c r="J332" s="163" t="s">
        <v>96</v>
      </c>
      <c r="K332" s="165">
        <v>43251</v>
      </c>
      <c r="L332" s="166">
        <v>3</v>
      </c>
      <c r="M332" s="27"/>
    </row>
    <row r="333" spans="2:13" x14ac:dyDescent="0.2">
      <c r="B333" s="5" t="s">
        <v>316</v>
      </c>
      <c r="C333" s="5" t="s">
        <v>27</v>
      </c>
      <c r="D333" s="5" t="s">
        <v>10</v>
      </c>
      <c r="E333" s="5" t="s">
        <v>188</v>
      </c>
      <c r="F333" s="5" t="s">
        <v>50</v>
      </c>
      <c r="G333" s="5" t="s">
        <v>72</v>
      </c>
      <c r="H333" s="5" t="s">
        <v>171</v>
      </c>
      <c r="I333" s="5" t="s">
        <v>295</v>
      </c>
      <c r="J333" s="10" t="s">
        <v>96</v>
      </c>
      <c r="K333" s="27">
        <v>43251</v>
      </c>
      <c r="L333" s="28">
        <v>4</v>
      </c>
      <c r="M333" s="27"/>
    </row>
    <row r="334" spans="2:13" x14ac:dyDescent="0.2">
      <c r="B334" s="5" t="s">
        <v>316</v>
      </c>
      <c r="C334" s="5" t="s">
        <v>331</v>
      </c>
      <c r="D334" s="5" t="s">
        <v>332</v>
      </c>
      <c r="E334" s="5" t="s">
        <v>198</v>
      </c>
      <c r="F334" s="5" t="s">
        <v>52</v>
      </c>
      <c r="G334" s="5" t="s">
        <v>74</v>
      </c>
      <c r="H334" s="5" t="s">
        <v>114</v>
      </c>
      <c r="I334" s="5" t="s">
        <v>569</v>
      </c>
      <c r="J334" s="10" t="s">
        <v>96</v>
      </c>
      <c r="K334" s="27">
        <v>43231</v>
      </c>
      <c r="L334" s="28">
        <v>19</v>
      </c>
      <c r="M334" s="27"/>
    </row>
    <row r="335" spans="2:13" x14ac:dyDescent="0.2">
      <c r="B335" s="164" t="s">
        <v>316</v>
      </c>
      <c r="C335" s="162" t="s">
        <v>331</v>
      </c>
      <c r="D335" s="162" t="s">
        <v>332</v>
      </c>
      <c r="E335" s="162" t="s">
        <v>107</v>
      </c>
      <c r="F335" s="164" t="s">
        <v>40</v>
      </c>
      <c r="G335" s="162" t="s">
        <v>75</v>
      </c>
      <c r="H335" s="162" t="s">
        <v>293</v>
      </c>
      <c r="I335" s="162" t="s">
        <v>493</v>
      </c>
      <c r="J335" s="163" t="s">
        <v>96</v>
      </c>
      <c r="K335" s="165">
        <v>43248</v>
      </c>
      <c r="L335" s="166">
        <v>1</v>
      </c>
      <c r="M335" s="27"/>
    </row>
    <row r="336" spans="2:13" x14ac:dyDescent="0.2">
      <c r="B336" s="5" t="s">
        <v>316</v>
      </c>
      <c r="C336" s="5" t="s">
        <v>33</v>
      </c>
      <c r="D336" s="5" t="s">
        <v>11</v>
      </c>
      <c r="E336" s="5" t="s">
        <v>102</v>
      </c>
      <c r="F336" s="5" t="s">
        <v>39</v>
      </c>
      <c r="G336" s="5" t="s">
        <v>75</v>
      </c>
      <c r="H336" s="5" t="s">
        <v>104</v>
      </c>
      <c r="I336" s="5" t="s">
        <v>295</v>
      </c>
      <c r="J336" s="10" t="s">
        <v>96</v>
      </c>
      <c r="K336" s="27">
        <v>43223</v>
      </c>
      <c r="L336" s="28">
        <v>1</v>
      </c>
      <c r="M336" s="27"/>
    </row>
    <row r="337" spans="2:13" x14ac:dyDescent="0.2">
      <c r="B337" s="5" t="s">
        <v>316</v>
      </c>
      <c r="C337" s="5" t="s">
        <v>33</v>
      </c>
      <c r="D337" s="5" t="s">
        <v>11</v>
      </c>
      <c r="E337" s="5" t="s">
        <v>51</v>
      </c>
      <c r="F337" s="5" t="s">
        <v>51</v>
      </c>
      <c r="G337" s="5" t="s">
        <v>75</v>
      </c>
      <c r="H337" s="5" t="s">
        <v>370</v>
      </c>
      <c r="I337" s="5" t="s">
        <v>638</v>
      </c>
      <c r="J337" s="10" t="s">
        <v>96</v>
      </c>
      <c r="K337" s="27">
        <v>43223</v>
      </c>
      <c r="L337" s="28">
        <v>1</v>
      </c>
      <c r="M337" s="27"/>
    </row>
    <row r="338" spans="2:13" x14ac:dyDescent="0.2">
      <c r="B338" s="5" t="s">
        <v>316</v>
      </c>
      <c r="C338" s="5" t="s">
        <v>33</v>
      </c>
      <c r="D338" s="5" t="s">
        <v>11</v>
      </c>
      <c r="E338" s="5" t="s">
        <v>102</v>
      </c>
      <c r="F338" s="5" t="s">
        <v>39</v>
      </c>
      <c r="G338" s="5" t="s">
        <v>75</v>
      </c>
      <c r="H338" s="5" t="s">
        <v>104</v>
      </c>
      <c r="I338" s="5" t="s">
        <v>295</v>
      </c>
      <c r="J338" s="10" t="s">
        <v>96</v>
      </c>
      <c r="K338" s="27">
        <v>43225</v>
      </c>
      <c r="L338" s="28">
        <v>1</v>
      </c>
      <c r="M338" s="27"/>
    </row>
    <row r="339" spans="2:13" x14ac:dyDescent="0.2">
      <c r="B339" s="5" t="s">
        <v>316</v>
      </c>
      <c r="C339" s="5" t="s">
        <v>33</v>
      </c>
      <c r="D339" s="5" t="s">
        <v>11</v>
      </c>
      <c r="E339" s="5" t="s">
        <v>107</v>
      </c>
      <c r="F339" s="5" t="s">
        <v>40</v>
      </c>
      <c r="G339" s="5" t="s">
        <v>75</v>
      </c>
      <c r="H339" s="5" t="s">
        <v>109</v>
      </c>
      <c r="I339" s="5" t="s">
        <v>109</v>
      </c>
      <c r="J339" s="10" t="s">
        <v>96</v>
      </c>
      <c r="K339" s="27">
        <v>43227</v>
      </c>
      <c r="L339" s="28">
        <v>1</v>
      </c>
      <c r="M339" s="27"/>
    </row>
    <row r="340" spans="2:13" x14ac:dyDescent="0.2">
      <c r="B340" s="5" t="s">
        <v>316</v>
      </c>
      <c r="C340" s="5" t="s">
        <v>33</v>
      </c>
      <c r="D340" s="5" t="s">
        <v>11</v>
      </c>
      <c r="E340" s="5" t="s">
        <v>119</v>
      </c>
      <c r="F340" s="5" t="s">
        <v>41</v>
      </c>
      <c r="G340" s="5" t="s">
        <v>75</v>
      </c>
      <c r="H340" s="5" t="s">
        <v>369</v>
      </c>
      <c r="I340" s="5" t="s">
        <v>369</v>
      </c>
      <c r="J340" s="10" t="s">
        <v>96</v>
      </c>
      <c r="K340" s="27">
        <v>43227</v>
      </c>
      <c r="L340" s="28">
        <v>2</v>
      </c>
      <c r="M340" s="27"/>
    </row>
    <row r="341" spans="2:13" x14ac:dyDescent="0.2">
      <c r="B341" s="5" t="s">
        <v>316</v>
      </c>
      <c r="C341" s="5" t="s">
        <v>33</v>
      </c>
      <c r="D341" s="5" t="s">
        <v>11</v>
      </c>
      <c r="E341" s="5" t="s">
        <v>112</v>
      </c>
      <c r="F341" s="5" t="s">
        <v>45</v>
      </c>
      <c r="G341" s="5" t="s">
        <v>75</v>
      </c>
      <c r="H341" s="5" t="s">
        <v>164</v>
      </c>
      <c r="I341" s="5" t="s">
        <v>295</v>
      </c>
      <c r="J341" s="10" t="s">
        <v>96</v>
      </c>
      <c r="K341" s="27">
        <v>43228</v>
      </c>
      <c r="L341" s="28">
        <v>2</v>
      </c>
      <c r="M341" s="27"/>
    </row>
    <row r="342" spans="2:13" x14ac:dyDescent="0.2">
      <c r="B342" s="5" t="s">
        <v>316</v>
      </c>
      <c r="C342" s="5" t="s">
        <v>33</v>
      </c>
      <c r="D342" s="5" t="s">
        <v>11</v>
      </c>
      <c r="E342" s="5" t="s">
        <v>121</v>
      </c>
      <c r="F342" s="5" t="s">
        <v>39</v>
      </c>
      <c r="G342" s="5" t="s">
        <v>74</v>
      </c>
      <c r="H342" s="5" t="s">
        <v>114</v>
      </c>
      <c r="I342" s="5" t="s">
        <v>382</v>
      </c>
      <c r="J342" s="10" t="s">
        <v>96</v>
      </c>
      <c r="K342" s="27">
        <v>43230</v>
      </c>
      <c r="L342" s="28">
        <v>1</v>
      </c>
      <c r="M342" s="27"/>
    </row>
    <row r="343" spans="2:13" x14ac:dyDescent="0.2">
      <c r="B343" s="164" t="s">
        <v>316</v>
      </c>
      <c r="C343" s="162" t="s">
        <v>33</v>
      </c>
      <c r="D343" s="162" t="s">
        <v>11</v>
      </c>
      <c r="E343" s="162" t="s">
        <v>195</v>
      </c>
      <c r="F343" s="164" t="s">
        <v>40</v>
      </c>
      <c r="G343" s="162" t="s">
        <v>72</v>
      </c>
      <c r="H343" s="162" t="s">
        <v>125</v>
      </c>
      <c r="I343" s="162" t="s">
        <v>636</v>
      </c>
      <c r="J343" s="163" t="s">
        <v>96</v>
      </c>
      <c r="K343" s="165">
        <v>43231</v>
      </c>
      <c r="L343" s="166">
        <v>3</v>
      </c>
      <c r="M343" s="27"/>
    </row>
    <row r="344" spans="2:13" x14ac:dyDescent="0.2">
      <c r="B344" s="5" t="s">
        <v>316</v>
      </c>
      <c r="C344" s="5" t="s">
        <v>33</v>
      </c>
      <c r="D344" s="5" t="s">
        <v>11</v>
      </c>
      <c r="E344" s="5" t="s">
        <v>195</v>
      </c>
      <c r="F344" s="5" t="s">
        <v>40</v>
      </c>
      <c r="G344" s="5" t="s">
        <v>75</v>
      </c>
      <c r="H344" s="5" t="s">
        <v>438</v>
      </c>
      <c r="I344" s="5" t="s">
        <v>295</v>
      </c>
      <c r="J344" s="10" t="s">
        <v>96</v>
      </c>
      <c r="K344" s="27">
        <v>43232</v>
      </c>
      <c r="L344" s="28">
        <v>1</v>
      </c>
      <c r="M344" s="27"/>
    </row>
    <row r="345" spans="2:13" x14ac:dyDescent="0.2">
      <c r="B345" s="5" t="s">
        <v>316</v>
      </c>
      <c r="C345" s="5" t="s">
        <v>33</v>
      </c>
      <c r="D345" s="5" t="s">
        <v>11</v>
      </c>
      <c r="E345" s="5" t="s">
        <v>119</v>
      </c>
      <c r="F345" s="5" t="s">
        <v>41</v>
      </c>
      <c r="G345" s="5" t="s">
        <v>75</v>
      </c>
      <c r="H345" s="5" t="s">
        <v>369</v>
      </c>
      <c r="I345" s="5" t="s">
        <v>369</v>
      </c>
      <c r="J345" s="10" t="s">
        <v>96</v>
      </c>
      <c r="K345" s="27">
        <v>43234</v>
      </c>
      <c r="L345" s="28">
        <v>2</v>
      </c>
      <c r="M345" s="27"/>
    </row>
    <row r="346" spans="2:13" x14ac:dyDescent="0.2">
      <c r="B346" s="5" t="s">
        <v>316</v>
      </c>
      <c r="C346" s="5" t="s">
        <v>33</v>
      </c>
      <c r="D346" s="5" t="s">
        <v>11</v>
      </c>
      <c r="E346" s="5" t="s">
        <v>124</v>
      </c>
      <c r="F346" s="5" t="s">
        <v>39</v>
      </c>
      <c r="G346" s="5" t="s">
        <v>75</v>
      </c>
      <c r="H346" s="5" t="s">
        <v>126</v>
      </c>
      <c r="I346" s="5" t="s">
        <v>127</v>
      </c>
      <c r="J346" s="10" t="s">
        <v>96</v>
      </c>
      <c r="K346" s="27">
        <v>43235</v>
      </c>
      <c r="L346" s="28">
        <v>2</v>
      </c>
      <c r="M346" s="27"/>
    </row>
    <row r="347" spans="2:13" x14ac:dyDescent="0.2">
      <c r="B347" s="5" t="s">
        <v>316</v>
      </c>
      <c r="C347" s="5" t="s">
        <v>33</v>
      </c>
      <c r="D347" s="5" t="s">
        <v>11</v>
      </c>
      <c r="E347" s="5" t="s">
        <v>121</v>
      </c>
      <c r="F347" s="5" t="s">
        <v>39</v>
      </c>
      <c r="G347" s="5" t="s">
        <v>74</v>
      </c>
      <c r="H347" s="5" t="s">
        <v>114</v>
      </c>
      <c r="I347" s="5" t="s">
        <v>382</v>
      </c>
      <c r="J347" s="10" t="s">
        <v>96</v>
      </c>
      <c r="K347" s="27">
        <v>43236</v>
      </c>
      <c r="L347" s="28">
        <v>1</v>
      </c>
      <c r="M347" s="27"/>
    </row>
    <row r="348" spans="2:13" x14ac:dyDescent="0.2">
      <c r="B348" s="164" t="s">
        <v>316</v>
      </c>
      <c r="C348" s="162" t="s">
        <v>33</v>
      </c>
      <c r="D348" s="162" t="s">
        <v>11</v>
      </c>
      <c r="E348" s="162" t="s">
        <v>121</v>
      </c>
      <c r="F348" s="164" t="s">
        <v>39</v>
      </c>
      <c r="G348" s="162" t="s">
        <v>74</v>
      </c>
      <c r="H348" s="162" t="s">
        <v>114</v>
      </c>
      <c r="I348" s="162" t="s">
        <v>382</v>
      </c>
      <c r="J348" s="163" t="s">
        <v>96</v>
      </c>
      <c r="K348" s="165">
        <v>43236</v>
      </c>
      <c r="L348" s="166">
        <v>1</v>
      </c>
      <c r="M348" s="27"/>
    </row>
    <row r="349" spans="2:13" x14ac:dyDescent="0.2">
      <c r="B349" s="5" t="s">
        <v>316</v>
      </c>
      <c r="C349" s="5" t="s">
        <v>33</v>
      </c>
      <c r="D349" s="5" t="s">
        <v>11</v>
      </c>
      <c r="E349" s="5" t="s">
        <v>124</v>
      </c>
      <c r="F349" s="5" t="s">
        <v>39</v>
      </c>
      <c r="G349" s="5" t="s">
        <v>75</v>
      </c>
      <c r="H349" s="5" t="s">
        <v>126</v>
      </c>
      <c r="I349" s="5" t="s">
        <v>127</v>
      </c>
      <c r="J349" s="10" t="s">
        <v>96</v>
      </c>
      <c r="K349" s="27">
        <v>43236</v>
      </c>
      <c r="L349" s="28">
        <v>2</v>
      </c>
      <c r="M349" s="27"/>
    </row>
    <row r="350" spans="2:13" x14ac:dyDescent="0.2">
      <c r="B350" s="5" t="s">
        <v>316</v>
      </c>
      <c r="C350" s="5" t="s">
        <v>33</v>
      </c>
      <c r="D350" s="5" t="s">
        <v>11</v>
      </c>
      <c r="E350" s="5" t="s">
        <v>102</v>
      </c>
      <c r="F350" s="5" t="s">
        <v>39</v>
      </c>
      <c r="G350" s="5" t="s">
        <v>75</v>
      </c>
      <c r="H350" s="5" t="s">
        <v>104</v>
      </c>
      <c r="I350" s="5" t="s">
        <v>295</v>
      </c>
      <c r="J350" s="10" t="s">
        <v>96</v>
      </c>
      <c r="K350" s="27">
        <v>43237</v>
      </c>
      <c r="L350" s="28">
        <v>1</v>
      </c>
      <c r="M350" s="27"/>
    </row>
    <row r="351" spans="2:13" x14ac:dyDescent="0.2">
      <c r="B351" s="164" t="s">
        <v>316</v>
      </c>
      <c r="C351" s="162" t="s">
        <v>33</v>
      </c>
      <c r="D351" s="162" t="s">
        <v>11</v>
      </c>
      <c r="E351" s="162" t="s">
        <v>62</v>
      </c>
      <c r="F351" s="164" t="s">
        <v>62</v>
      </c>
      <c r="G351" s="162" t="s">
        <v>74</v>
      </c>
      <c r="H351" s="162" t="s">
        <v>114</v>
      </c>
      <c r="I351" s="162" t="s">
        <v>637</v>
      </c>
      <c r="J351" s="163" t="s">
        <v>96</v>
      </c>
      <c r="K351" s="165">
        <v>43237</v>
      </c>
      <c r="L351" s="166">
        <v>1</v>
      </c>
      <c r="M351" s="27"/>
    </row>
    <row r="352" spans="2:13" x14ac:dyDescent="0.2">
      <c r="B352" s="5" t="s">
        <v>316</v>
      </c>
      <c r="C352" s="5" t="s">
        <v>33</v>
      </c>
      <c r="D352" s="5" t="s">
        <v>11</v>
      </c>
      <c r="E352" s="5" t="s">
        <v>121</v>
      </c>
      <c r="F352" s="5" t="s">
        <v>39</v>
      </c>
      <c r="G352" s="5" t="s">
        <v>74</v>
      </c>
      <c r="H352" s="5" t="s">
        <v>98</v>
      </c>
      <c r="I352" s="5" t="s">
        <v>295</v>
      </c>
      <c r="J352" s="10" t="s">
        <v>96</v>
      </c>
      <c r="K352" s="27">
        <v>43237</v>
      </c>
      <c r="L352" s="28">
        <v>1</v>
      </c>
      <c r="M352" s="27"/>
    </row>
    <row r="353" spans="2:13" x14ac:dyDescent="0.2">
      <c r="B353" s="5" t="s">
        <v>316</v>
      </c>
      <c r="C353" s="5" t="s">
        <v>33</v>
      </c>
      <c r="D353" s="5" t="s">
        <v>11</v>
      </c>
      <c r="E353" s="5" t="s">
        <v>102</v>
      </c>
      <c r="F353" s="5" t="s">
        <v>39</v>
      </c>
      <c r="G353" s="5" t="s">
        <v>75</v>
      </c>
      <c r="H353" s="5" t="s">
        <v>104</v>
      </c>
      <c r="I353" s="5" t="s">
        <v>295</v>
      </c>
      <c r="J353" s="10" t="s">
        <v>96</v>
      </c>
      <c r="K353" s="27">
        <v>43238</v>
      </c>
      <c r="L353" s="28">
        <v>1</v>
      </c>
      <c r="M353" s="27"/>
    </row>
    <row r="354" spans="2:13" x14ac:dyDescent="0.2">
      <c r="B354" s="5" t="s">
        <v>316</v>
      </c>
      <c r="C354" s="5" t="s">
        <v>33</v>
      </c>
      <c r="D354" s="5" t="s">
        <v>11</v>
      </c>
      <c r="E354" s="5" t="s">
        <v>51</v>
      </c>
      <c r="F354" s="5" t="s">
        <v>51</v>
      </c>
      <c r="G354" s="5" t="s">
        <v>75</v>
      </c>
      <c r="H354" s="5" t="s">
        <v>395</v>
      </c>
      <c r="I354" s="5" t="s">
        <v>395</v>
      </c>
      <c r="J354" s="10" t="s">
        <v>96</v>
      </c>
      <c r="K354" s="27">
        <v>43238</v>
      </c>
      <c r="L354" s="28">
        <v>1</v>
      </c>
      <c r="M354" s="27"/>
    </row>
    <row r="355" spans="2:13" x14ac:dyDescent="0.2">
      <c r="B355" s="5" t="s">
        <v>316</v>
      </c>
      <c r="C355" s="5" t="s">
        <v>33</v>
      </c>
      <c r="D355" s="5" t="s">
        <v>11</v>
      </c>
      <c r="E355" s="5" t="s">
        <v>51</v>
      </c>
      <c r="F355" s="5" t="s">
        <v>51</v>
      </c>
      <c r="G355" s="5" t="s">
        <v>75</v>
      </c>
      <c r="H355" s="5" t="s">
        <v>395</v>
      </c>
      <c r="I355" s="5" t="s">
        <v>295</v>
      </c>
      <c r="J355" s="10" t="s">
        <v>96</v>
      </c>
      <c r="K355" s="27">
        <v>43239</v>
      </c>
      <c r="L355" s="28">
        <v>1</v>
      </c>
      <c r="M355" s="27"/>
    </row>
    <row r="356" spans="2:13" x14ac:dyDescent="0.2">
      <c r="B356" s="5" t="s">
        <v>316</v>
      </c>
      <c r="C356" s="5" t="s">
        <v>33</v>
      </c>
      <c r="D356" s="5" t="s">
        <v>11</v>
      </c>
      <c r="E356" s="5" t="s">
        <v>119</v>
      </c>
      <c r="F356" s="5" t="s">
        <v>41</v>
      </c>
      <c r="G356" s="5" t="s">
        <v>75</v>
      </c>
      <c r="H356" s="5" t="s">
        <v>369</v>
      </c>
      <c r="I356" s="5" t="s">
        <v>369</v>
      </c>
      <c r="J356" s="10" t="s">
        <v>96</v>
      </c>
      <c r="K356" s="27">
        <v>43241</v>
      </c>
      <c r="L356" s="28">
        <v>2</v>
      </c>
      <c r="M356" s="27"/>
    </row>
    <row r="357" spans="2:13" x14ac:dyDescent="0.2">
      <c r="B357" s="5" t="s">
        <v>316</v>
      </c>
      <c r="C357" s="5" t="s">
        <v>33</v>
      </c>
      <c r="D357" s="5" t="s">
        <v>11</v>
      </c>
      <c r="E357" s="5" t="s">
        <v>322</v>
      </c>
      <c r="F357" s="5" t="s">
        <v>39</v>
      </c>
      <c r="G357" s="5" t="s">
        <v>75</v>
      </c>
      <c r="H357" s="5" t="s">
        <v>322</v>
      </c>
      <c r="I357" s="5" t="s">
        <v>295</v>
      </c>
      <c r="J357" s="10" t="s">
        <v>96</v>
      </c>
      <c r="K357" s="27">
        <v>43241</v>
      </c>
      <c r="L357" s="28">
        <v>2</v>
      </c>
      <c r="M357" s="27"/>
    </row>
    <row r="358" spans="2:13" x14ac:dyDescent="0.2">
      <c r="B358" s="5" t="s">
        <v>316</v>
      </c>
      <c r="C358" s="5" t="s">
        <v>33</v>
      </c>
      <c r="D358" s="5" t="s">
        <v>11</v>
      </c>
      <c r="E358" s="5" t="s">
        <v>112</v>
      </c>
      <c r="F358" s="5" t="s">
        <v>45</v>
      </c>
      <c r="G358" s="5" t="s">
        <v>75</v>
      </c>
      <c r="H358" s="5" t="s">
        <v>164</v>
      </c>
      <c r="I358" s="5" t="s">
        <v>295</v>
      </c>
      <c r="J358" s="10" t="s">
        <v>96</v>
      </c>
      <c r="K358" s="27">
        <v>43242</v>
      </c>
      <c r="L358" s="28">
        <v>2</v>
      </c>
      <c r="M358" s="27"/>
    </row>
    <row r="359" spans="2:13" x14ac:dyDescent="0.2">
      <c r="B359" s="5" t="s">
        <v>316</v>
      </c>
      <c r="C359" s="5" t="s">
        <v>33</v>
      </c>
      <c r="D359" s="5" t="s">
        <v>11</v>
      </c>
      <c r="E359" s="5" t="s">
        <v>322</v>
      </c>
      <c r="F359" s="5" t="s">
        <v>39</v>
      </c>
      <c r="G359" s="5" t="s">
        <v>75</v>
      </c>
      <c r="H359" s="5" t="s">
        <v>322</v>
      </c>
      <c r="I359" s="5" t="s">
        <v>295</v>
      </c>
      <c r="J359" s="10" t="s">
        <v>96</v>
      </c>
      <c r="K359" s="27">
        <v>43243</v>
      </c>
      <c r="L359" s="28">
        <v>2</v>
      </c>
      <c r="M359" s="27"/>
    </row>
    <row r="360" spans="2:13" x14ac:dyDescent="0.2">
      <c r="B360" s="5" t="s">
        <v>316</v>
      </c>
      <c r="C360" s="5" t="s">
        <v>33</v>
      </c>
      <c r="D360" s="5" t="s">
        <v>11</v>
      </c>
      <c r="E360" s="5" t="s">
        <v>102</v>
      </c>
      <c r="F360" s="5" t="s">
        <v>39</v>
      </c>
      <c r="G360" s="5" t="s">
        <v>75</v>
      </c>
      <c r="H360" s="5" t="s">
        <v>104</v>
      </c>
      <c r="I360" s="5" t="s">
        <v>295</v>
      </c>
      <c r="J360" s="10" t="s">
        <v>96</v>
      </c>
      <c r="K360" s="27">
        <v>43244</v>
      </c>
      <c r="L360" s="28">
        <v>1</v>
      </c>
      <c r="M360" s="27"/>
    </row>
    <row r="361" spans="2:13" x14ac:dyDescent="0.2">
      <c r="B361" s="5" t="s">
        <v>316</v>
      </c>
      <c r="C361" s="5" t="s">
        <v>33</v>
      </c>
      <c r="D361" s="5" t="s">
        <v>11</v>
      </c>
      <c r="E361" s="5" t="s">
        <v>121</v>
      </c>
      <c r="F361" s="5" t="s">
        <v>39</v>
      </c>
      <c r="G361" s="5" t="s">
        <v>74</v>
      </c>
      <c r="H361" s="5" t="s">
        <v>114</v>
      </c>
      <c r="I361" s="5" t="s">
        <v>382</v>
      </c>
      <c r="J361" s="10" t="s">
        <v>96</v>
      </c>
      <c r="K361" s="27">
        <v>43244</v>
      </c>
      <c r="L361" s="28">
        <v>1</v>
      </c>
      <c r="M361" s="27"/>
    </row>
    <row r="362" spans="2:13" x14ac:dyDescent="0.2">
      <c r="B362" s="5" t="s">
        <v>316</v>
      </c>
      <c r="C362" s="5" t="s">
        <v>33</v>
      </c>
      <c r="D362" s="5" t="s">
        <v>11</v>
      </c>
      <c r="E362" s="5" t="s">
        <v>124</v>
      </c>
      <c r="F362" s="5" t="s">
        <v>39</v>
      </c>
      <c r="G362" s="5" t="s">
        <v>74</v>
      </c>
      <c r="H362" s="5" t="s">
        <v>114</v>
      </c>
      <c r="I362" s="5" t="s">
        <v>382</v>
      </c>
      <c r="J362" s="10" t="s">
        <v>96</v>
      </c>
      <c r="K362" s="27">
        <v>43244</v>
      </c>
      <c r="L362" s="28">
        <v>1</v>
      </c>
      <c r="M362" s="27"/>
    </row>
    <row r="363" spans="2:13" x14ac:dyDescent="0.2">
      <c r="B363" s="5" t="s">
        <v>316</v>
      </c>
      <c r="C363" s="5" t="s">
        <v>33</v>
      </c>
      <c r="D363" s="5" t="s">
        <v>11</v>
      </c>
      <c r="E363" s="5" t="s">
        <v>102</v>
      </c>
      <c r="F363" s="5" t="s">
        <v>39</v>
      </c>
      <c r="G363" s="5" t="s">
        <v>75</v>
      </c>
      <c r="H363" s="5" t="s">
        <v>104</v>
      </c>
      <c r="I363" s="5" t="s">
        <v>295</v>
      </c>
      <c r="J363" s="10" t="s">
        <v>96</v>
      </c>
      <c r="K363" s="27">
        <v>43245</v>
      </c>
      <c r="L363" s="28">
        <v>1</v>
      </c>
      <c r="M363" s="27"/>
    </row>
    <row r="364" spans="2:13" x14ac:dyDescent="0.2">
      <c r="B364" s="5" t="s">
        <v>316</v>
      </c>
      <c r="C364" s="5" t="s">
        <v>33</v>
      </c>
      <c r="D364" s="5" t="s">
        <v>11</v>
      </c>
      <c r="E364" s="5" t="s">
        <v>51</v>
      </c>
      <c r="F364" s="5" t="s">
        <v>51</v>
      </c>
      <c r="G364" s="5" t="s">
        <v>75</v>
      </c>
      <c r="H364" s="5" t="s">
        <v>395</v>
      </c>
      <c r="I364" s="5" t="s">
        <v>395</v>
      </c>
      <c r="J364" s="10" t="s">
        <v>96</v>
      </c>
      <c r="K364" s="27">
        <v>43245</v>
      </c>
      <c r="L364" s="28">
        <v>2</v>
      </c>
      <c r="M364" s="27"/>
    </row>
    <row r="365" spans="2:13" x14ac:dyDescent="0.2">
      <c r="B365" s="5" t="s">
        <v>316</v>
      </c>
      <c r="C365" s="5" t="s">
        <v>33</v>
      </c>
      <c r="D365" s="5" t="s">
        <v>11</v>
      </c>
      <c r="E365" s="5" t="s">
        <v>62</v>
      </c>
      <c r="F365" s="5" t="s">
        <v>62</v>
      </c>
      <c r="G365" s="5" t="s">
        <v>74</v>
      </c>
      <c r="H365" s="5" t="s">
        <v>114</v>
      </c>
      <c r="I365" s="5" t="s">
        <v>466</v>
      </c>
      <c r="J365" s="10" t="s">
        <v>96</v>
      </c>
      <c r="K365" s="27">
        <v>43248</v>
      </c>
      <c r="L365" s="28">
        <v>1</v>
      </c>
      <c r="M365" s="27"/>
    </row>
    <row r="366" spans="2:13" x14ac:dyDescent="0.2">
      <c r="B366" s="5" t="s">
        <v>316</v>
      </c>
      <c r="C366" s="5" t="s">
        <v>33</v>
      </c>
      <c r="D366" s="5" t="s">
        <v>11</v>
      </c>
      <c r="E366" s="5" t="s">
        <v>112</v>
      </c>
      <c r="F366" s="5" t="s">
        <v>45</v>
      </c>
      <c r="G366" s="5" t="s">
        <v>75</v>
      </c>
      <c r="H366" s="5" t="s">
        <v>164</v>
      </c>
      <c r="I366" s="5" t="s">
        <v>295</v>
      </c>
      <c r="J366" s="10" t="s">
        <v>96</v>
      </c>
      <c r="K366" s="27">
        <v>43249</v>
      </c>
      <c r="L366" s="28">
        <v>2</v>
      </c>
      <c r="M366" s="27"/>
    </row>
    <row r="367" spans="2:13" x14ac:dyDescent="0.2">
      <c r="B367" s="5" t="s">
        <v>316</v>
      </c>
      <c r="C367" s="5" t="s">
        <v>33</v>
      </c>
      <c r="D367" s="5" t="s">
        <v>11</v>
      </c>
      <c r="E367" s="5" t="s">
        <v>102</v>
      </c>
      <c r="F367" s="5" t="s">
        <v>39</v>
      </c>
      <c r="G367" s="5" t="s">
        <v>75</v>
      </c>
      <c r="H367" s="5" t="s">
        <v>104</v>
      </c>
      <c r="I367" s="5" t="s">
        <v>295</v>
      </c>
      <c r="J367" s="10" t="s">
        <v>96</v>
      </c>
      <c r="K367" s="27">
        <v>43250</v>
      </c>
      <c r="L367" s="28">
        <v>1</v>
      </c>
      <c r="M367" s="27"/>
    </row>
    <row r="368" spans="2:13" x14ac:dyDescent="0.2">
      <c r="B368" s="5" t="s">
        <v>316</v>
      </c>
      <c r="C368" s="5" t="s">
        <v>33</v>
      </c>
      <c r="D368" s="5" t="s">
        <v>11</v>
      </c>
      <c r="E368" s="5" t="s">
        <v>102</v>
      </c>
      <c r="F368" s="5" t="s">
        <v>39</v>
      </c>
      <c r="G368" s="5" t="s">
        <v>75</v>
      </c>
      <c r="H368" s="5" t="s">
        <v>104</v>
      </c>
      <c r="I368" s="5" t="s">
        <v>295</v>
      </c>
      <c r="J368" s="10" t="s">
        <v>96</v>
      </c>
      <c r="K368" s="27">
        <v>43251</v>
      </c>
      <c r="L368" s="28">
        <v>1</v>
      </c>
      <c r="M368" s="27"/>
    </row>
    <row r="369" spans="2:13" x14ac:dyDescent="0.2">
      <c r="B369" s="5" t="s">
        <v>316</v>
      </c>
      <c r="C369" s="5" t="s">
        <v>33</v>
      </c>
      <c r="D369" s="5" t="s">
        <v>11</v>
      </c>
      <c r="E369" s="5" t="s">
        <v>51</v>
      </c>
      <c r="F369" s="5" t="s">
        <v>51</v>
      </c>
      <c r="G369" s="5" t="s">
        <v>75</v>
      </c>
      <c r="H369" s="5" t="s">
        <v>370</v>
      </c>
      <c r="I369" s="5" t="s">
        <v>638</v>
      </c>
      <c r="J369" s="10" t="s">
        <v>96</v>
      </c>
      <c r="K369" s="27">
        <v>43251</v>
      </c>
      <c r="L369" s="28">
        <v>1</v>
      </c>
      <c r="M369" s="27"/>
    </row>
    <row r="370" spans="2:13" x14ac:dyDescent="0.2">
      <c r="B370" s="5" t="s">
        <v>316</v>
      </c>
      <c r="C370" s="5" t="s">
        <v>30</v>
      </c>
      <c r="D370" s="5" t="s">
        <v>12</v>
      </c>
      <c r="E370" s="5" t="s">
        <v>150</v>
      </c>
      <c r="F370" s="5" t="s">
        <v>43</v>
      </c>
      <c r="G370" s="5" t="s">
        <v>74</v>
      </c>
      <c r="H370" s="5" t="s">
        <v>98</v>
      </c>
      <c r="I370" s="5" t="s">
        <v>295</v>
      </c>
      <c r="J370" s="10" t="s">
        <v>96</v>
      </c>
      <c r="K370" s="27">
        <v>43221</v>
      </c>
      <c r="L370" s="28">
        <v>1</v>
      </c>
      <c r="M370" s="27"/>
    </row>
    <row r="371" spans="2:13" x14ac:dyDescent="0.2">
      <c r="B371" s="5" t="s">
        <v>316</v>
      </c>
      <c r="C371" s="5" t="s">
        <v>30</v>
      </c>
      <c r="D371" s="5" t="s">
        <v>12</v>
      </c>
      <c r="E371" s="5" t="s">
        <v>158</v>
      </c>
      <c r="F371" s="5" t="s">
        <v>43</v>
      </c>
      <c r="G371" s="5" t="s">
        <v>74</v>
      </c>
      <c r="H371" s="5" t="s">
        <v>98</v>
      </c>
      <c r="I371" s="5" t="s">
        <v>295</v>
      </c>
      <c r="J371" s="10" t="s">
        <v>96</v>
      </c>
      <c r="K371" s="27">
        <v>43221</v>
      </c>
      <c r="L371" s="28">
        <v>1</v>
      </c>
      <c r="M371" s="27"/>
    </row>
    <row r="372" spans="2:13" x14ac:dyDescent="0.2">
      <c r="B372" s="5" t="s">
        <v>316</v>
      </c>
      <c r="C372" s="5" t="s">
        <v>30</v>
      </c>
      <c r="D372" s="5" t="s">
        <v>12</v>
      </c>
      <c r="E372" s="5" t="s">
        <v>105</v>
      </c>
      <c r="F372" s="5" t="s">
        <v>40</v>
      </c>
      <c r="G372" s="5" t="s">
        <v>74</v>
      </c>
      <c r="H372" s="5" t="s">
        <v>114</v>
      </c>
      <c r="I372" s="5" t="s">
        <v>295</v>
      </c>
      <c r="J372" s="10" t="s">
        <v>96</v>
      </c>
      <c r="K372" s="27">
        <v>43222</v>
      </c>
      <c r="L372" s="28">
        <v>1</v>
      </c>
      <c r="M372" s="27"/>
    </row>
    <row r="373" spans="2:13" x14ac:dyDescent="0.2">
      <c r="B373" s="5" t="s">
        <v>316</v>
      </c>
      <c r="C373" s="5" t="s">
        <v>30</v>
      </c>
      <c r="D373" s="5" t="s">
        <v>12</v>
      </c>
      <c r="E373" s="5" t="s">
        <v>113</v>
      </c>
      <c r="F373" s="5" t="s">
        <v>39</v>
      </c>
      <c r="G373" s="5" t="s">
        <v>74</v>
      </c>
      <c r="H373" s="5" t="s">
        <v>98</v>
      </c>
      <c r="I373" s="5" t="s">
        <v>295</v>
      </c>
      <c r="J373" s="10" t="s">
        <v>96</v>
      </c>
      <c r="K373" s="27">
        <v>43222</v>
      </c>
      <c r="L373" s="28">
        <v>1</v>
      </c>
      <c r="M373" s="27"/>
    </row>
    <row r="374" spans="2:13" x14ac:dyDescent="0.2">
      <c r="B374" s="5" t="s">
        <v>316</v>
      </c>
      <c r="C374" s="5" t="s">
        <v>30</v>
      </c>
      <c r="D374" s="5" t="s">
        <v>12</v>
      </c>
      <c r="E374" s="5" t="s">
        <v>42</v>
      </c>
      <c r="F374" s="5" t="s">
        <v>42</v>
      </c>
      <c r="G374" s="5" t="s">
        <v>74</v>
      </c>
      <c r="H374" s="5" t="s">
        <v>98</v>
      </c>
      <c r="I374" s="5" t="s">
        <v>295</v>
      </c>
      <c r="J374" s="10" t="s">
        <v>96</v>
      </c>
      <c r="K374" s="27">
        <v>43222</v>
      </c>
      <c r="L374" s="28">
        <v>1</v>
      </c>
      <c r="M374" s="27"/>
    </row>
    <row r="375" spans="2:13" x14ac:dyDescent="0.2">
      <c r="B375" s="5" t="s">
        <v>316</v>
      </c>
      <c r="C375" s="5" t="s">
        <v>30</v>
      </c>
      <c r="D375" s="5" t="s">
        <v>12</v>
      </c>
      <c r="E375" s="5" t="s">
        <v>121</v>
      </c>
      <c r="F375" s="5" t="s">
        <v>39</v>
      </c>
      <c r="G375" s="5" t="s">
        <v>75</v>
      </c>
      <c r="H375" s="5" t="s">
        <v>432</v>
      </c>
      <c r="I375" s="5" t="s">
        <v>432</v>
      </c>
      <c r="J375" s="10" t="s">
        <v>96</v>
      </c>
      <c r="K375" s="27">
        <v>43222</v>
      </c>
      <c r="L375" s="28">
        <v>1</v>
      </c>
      <c r="M375" s="27"/>
    </row>
    <row r="376" spans="2:13" x14ac:dyDescent="0.2">
      <c r="B376" s="5" t="s">
        <v>316</v>
      </c>
      <c r="C376" s="5" t="s">
        <v>30</v>
      </c>
      <c r="D376" s="5" t="s">
        <v>12</v>
      </c>
      <c r="E376" s="5" t="s">
        <v>168</v>
      </c>
      <c r="F376" s="5" t="s">
        <v>47</v>
      </c>
      <c r="G376" s="5" t="s">
        <v>74</v>
      </c>
      <c r="H376" s="5" t="s">
        <v>98</v>
      </c>
      <c r="I376" s="5" t="s">
        <v>295</v>
      </c>
      <c r="J376" s="10" t="s">
        <v>96</v>
      </c>
      <c r="K376" s="27">
        <v>43222</v>
      </c>
      <c r="L376" s="28">
        <v>1</v>
      </c>
      <c r="M376" s="27"/>
    </row>
    <row r="377" spans="2:13" x14ac:dyDescent="0.2">
      <c r="B377" s="5" t="s">
        <v>316</v>
      </c>
      <c r="C377" s="5" t="s">
        <v>30</v>
      </c>
      <c r="D377" s="5" t="s">
        <v>12</v>
      </c>
      <c r="E377" s="5" t="s">
        <v>51</v>
      </c>
      <c r="F377" s="5" t="s">
        <v>51</v>
      </c>
      <c r="G377" s="5" t="s">
        <v>74</v>
      </c>
      <c r="H377" s="5" t="s">
        <v>114</v>
      </c>
      <c r="I377" s="5" t="s">
        <v>644</v>
      </c>
      <c r="J377" s="10" t="s">
        <v>96</v>
      </c>
      <c r="K377" s="27">
        <v>43222</v>
      </c>
      <c r="L377" s="28">
        <v>1</v>
      </c>
      <c r="M377" s="27"/>
    </row>
    <row r="378" spans="2:13" x14ac:dyDescent="0.2">
      <c r="B378" s="5" t="s">
        <v>316</v>
      </c>
      <c r="C378" s="5" t="s">
        <v>30</v>
      </c>
      <c r="D378" s="5" t="s">
        <v>12</v>
      </c>
      <c r="E378" s="5" t="s">
        <v>200</v>
      </c>
      <c r="F378" s="5" t="s">
        <v>39</v>
      </c>
      <c r="G378" s="5" t="s">
        <v>72</v>
      </c>
      <c r="H378" s="5" t="s">
        <v>178</v>
      </c>
      <c r="I378" s="5" t="s">
        <v>295</v>
      </c>
      <c r="J378" s="10" t="s">
        <v>96</v>
      </c>
      <c r="K378" s="27">
        <v>43223</v>
      </c>
      <c r="L378" s="28">
        <v>1</v>
      </c>
      <c r="M378" s="27"/>
    </row>
    <row r="379" spans="2:13" x14ac:dyDescent="0.2">
      <c r="B379" s="5" t="s">
        <v>316</v>
      </c>
      <c r="C379" s="5" t="s">
        <v>30</v>
      </c>
      <c r="D379" s="5" t="s">
        <v>12</v>
      </c>
      <c r="E379" s="5" t="s">
        <v>145</v>
      </c>
      <c r="F379" s="5" t="s">
        <v>39</v>
      </c>
      <c r="G379" s="5" t="s">
        <v>72</v>
      </c>
      <c r="H379" s="5" t="s">
        <v>433</v>
      </c>
      <c r="I379" s="5" t="s">
        <v>453</v>
      </c>
      <c r="J379" s="10" t="s">
        <v>96</v>
      </c>
      <c r="K379" s="27">
        <v>43223</v>
      </c>
      <c r="L379" s="28">
        <v>2</v>
      </c>
      <c r="M379" s="27"/>
    </row>
    <row r="380" spans="2:13" x14ac:dyDescent="0.2">
      <c r="B380" s="5" t="s">
        <v>316</v>
      </c>
      <c r="C380" s="5" t="s">
        <v>30</v>
      </c>
      <c r="D380" s="5" t="s">
        <v>12</v>
      </c>
      <c r="E380" s="5" t="s">
        <v>170</v>
      </c>
      <c r="F380" s="5" t="s">
        <v>39</v>
      </c>
      <c r="G380" s="5" t="s">
        <v>72</v>
      </c>
      <c r="H380" s="5" t="s">
        <v>302</v>
      </c>
      <c r="I380" s="5" t="s">
        <v>624</v>
      </c>
      <c r="J380" s="10" t="s">
        <v>96</v>
      </c>
      <c r="K380" s="27">
        <v>43223</v>
      </c>
      <c r="L380" s="28">
        <v>2</v>
      </c>
      <c r="M380" s="27"/>
    </row>
    <row r="381" spans="2:13" x14ac:dyDescent="0.2">
      <c r="B381" s="5" t="s">
        <v>316</v>
      </c>
      <c r="C381" s="5" t="s">
        <v>30</v>
      </c>
      <c r="D381" s="5" t="s">
        <v>12</v>
      </c>
      <c r="E381" s="5" t="s">
        <v>113</v>
      </c>
      <c r="F381" s="5" t="s">
        <v>39</v>
      </c>
      <c r="G381" s="5" t="s">
        <v>72</v>
      </c>
      <c r="H381" s="5" t="s">
        <v>302</v>
      </c>
      <c r="I381" s="5" t="s">
        <v>629</v>
      </c>
      <c r="J381" s="10" t="s">
        <v>96</v>
      </c>
      <c r="K381" s="27">
        <v>43223</v>
      </c>
      <c r="L381" s="28">
        <v>1</v>
      </c>
      <c r="M381" s="27"/>
    </row>
    <row r="382" spans="2:13" x14ac:dyDescent="0.2">
      <c r="B382" s="5" t="s">
        <v>316</v>
      </c>
      <c r="C382" s="5" t="s">
        <v>30</v>
      </c>
      <c r="D382" s="5" t="s">
        <v>12</v>
      </c>
      <c r="E382" s="5" t="s">
        <v>41</v>
      </c>
      <c r="F382" s="5" t="s">
        <v>41</v>
      </c>
      <c r="G382" s="5" t="s">
        <v>72</v>
      </c>
      <c r="H382" s="5" t="s">
        <v>157</v>
      </c>
      <c r="I382" s="5" t="s">
        <v>295</v>
      </c>
      <c r="J382" s="10" t="s">
        <v>96</v>
      </c>
      <c r="K382" s="27">
        <v>43223</v>
      </c>
      <c r="L382" s="28">
        <v>1</v>
      </c>
      <c r="M382" s="27"/>
    </row>
    <row r="383" spans="2:13" x14ac:dyDescent="0.2">
      <c r="B383" s="5" t="s">
        <v>316</v>
      </c>
      <c r="C383" s="5" t="s">
        <v>30</v>
      </c>
      <c r="D383" s="5" t="s">
        <v>12</v>
      </c>
      <c r="E383" s="5" t="s">
        <v>188</v>
      </c>
      <c r="F383" s="5" t="s">
        <v>50</v>
      </c>
      <c r="G383" s="5" t="s">
        <v>74</v>
      </c>
      <c r="H383" s="5" t="s">
        <v>98</v>
      </c>
      <c r="I383" s="5" t="s">
        <v>295</v>
      </c>
      <c r="J383" s="10" t="s">
        <v>96</v>
      </c>
      <c r="K383" s="27">
        <v>43223</v>
      </c>
      <c r="L383" s="28">
        <v>1</v>
      </c>
      <c r="M383" s="27"/>
    </row>
    <row r="384" spans="2:13" x14ac:dyDescent="0.2">
      <c r="B384" s="5" t="s">
        <v>316</v>
      </c>
      <c r="C384" s="5" t="s">
        <v>30</v>
      </c>
      <c r="D384" s="5" t="s">
        <v>12</v>
      </c>
      <c r="E384" s="5" t="s">
        <v>177</v>
      </c>
      <c r="F384" s="5" t="s">
        <v>336</v>
      </c>
      <c r="G384" s="5" t="s">
        <v>74</v>
      </c>
      <c r="H384" s="5" t="s">
        <v>98</v>
      </c>
      <c r="I384" s="5" t="s">
        <v>295</v>
      </c>
      <c r="J384" s="10" t="s">
        <v>96</v>
      </c>
      <c r="K384" s="27">
        <v>43223</v>
      </c>
      <c r="L384" s="28">
        <v>1</v>
      </c>
      <c r="M384" s="27"/>
    </row>
    <row r="385" spans="2:13" x14ac:dyDescent="0.2">
      <c r="B385" s="5" t="s">
        <v>316</v>
      </c>
      <c r="C385" s="5" t="s">
        <v>30</v>
      </c>
      <c r="D385" s="5" t="s">
        <v>12</v>
      </c>
      <c r="E385" s="5" t="s">
        <v>105</v>
      </c>
      <c r="F385" s="5" t="s">
        <v>40</v>
      </c>
      <c r="G385" s="5" t="s">
        <v>74</v>
      </c>
      <c r="H385" s="5" t="s">
        <v>98</v>
      </c>
      <c r="I385" s="5" t="s">
        <v>295</v>
      </c>
      <c r="J385" s="10" t="s">
        <v>96</v>
      </c>
      <c r="K385" s="27">
        <v>43224</v>
      </c>
      <c r="L385" s="28">
        <v>1</v>
      </c>
      <c r="M385" s="27"/>
    </row>
    <row r="386" spans="2:13" x14ac:dyDescent="0.2">
      <c r="B386" s="5" t="s">
        <v>316</v>
      </c>
      <c r="C386" s="5" t="s">
        <v>30</v>
      </c>
      <c r="D386" s="5" t="s">
        <v>12</v>
      </c>
      <c r="E386" s="5" t="s">
        <v>112</v>
      </c>
      <c r="F386" s="5" t="s">
        <v>45</v>
      </c>
      <c r="G386" s="5" t="s">
        <v>74</v>
      </c>
      <c r="H386" s="5" t="s">
        <v>98</v>
      </c>
      <c r="I386" s="5" t="s">
        <v>295</v>
      </c>
      <c r="J386" s="10" t="s">
        <v>96</v>
      </c>
      <c r="K386" s="27">
        <v>43224</v>
      </c>
      <c r="L386" s="28">
        <v>1</v>
      </c>
      <c r="M386" s="27"/>
    </row>
    <row r="387" spans="2:13" x14ac:dyDescent="0.2">
      <c r="B387" s="5" t="s">
        <v>316</v>
      </c>
      <c r="C387" s="5" t="s">
        <v>30</v>
      </c>
      <c r="D387" s="5" t="s">
        <v>12</v>
      </c>
      <c r="E387" s="5" t="s">
        <v>167</v>
      </c>
      <c r="F387" s="5" t="s">
        <v>60</v>
      </c>
      <c r="G387" s="5" t="s">
        <v>74</v>
      </c>
      <c r="H387" s="5" t="s">
        <v>98</v>
      </c>
      <c r="I387" s="5" t="s">
        <v>295</v>
      </c>
      <c r="J387" s="10" t="s">
        <v>96</v>
      </c>
      <c r="K387" s="27">
        <v>43224</v>
      </c>
      <c r="L387" s="28">
        <v>1</v>
      </c>
      <c r="M387" s="27"/>
    </row>
    <row r="388" spans="2:13" x14ac:dyDescent="0.2">
      <c r="B388" s="5" t="s">
        <v>316</v>
      </c>
      <c r="C388" s="5" t="s">
        <v>30</v>
      </c>
      <c r="D388" s="5" t="s">
        <v>12</v>
      </c>
      <c r="E388" s="5" t="s">
        <v>41</v>
      </c>
      <c r="F388" s="5" t="s">
        <v>41</v>
      </c>
      <c r="G388" s="5" t="s">
        <v>74</v>
      </c>
      <c r="H388" s="5" t="s">
        <v>98</v>
      </c>
      <c r="I388" s="5" t="s">
        <v>295</v>
      </c>
      <c r="J388" s="10" t="s">
        <v>96</v>
      </c>
      <c r="K388" s="27">
        <v>43224</v>
      </c>
      <c r="L388" s="28">
        <v>1</v>
      </c>
      <c r="M388" s="27"/>
    </row>
    <row r="389" spans="2:13" x14ac:dyDescent="0.2">
      <c r="B389" s="5" t="s">
        <v>316</v>
      </c>
      <c r="C389" s="5" t="s">
        <v>30</v>
      </c>
      <c r="D389" s="5" t="s">
        <v>12</v>
      </c>
      <c r="E389" s="5" t="s">
        <v>176</v>
      </c>
      <c r="F389" s="5" t="s">
        <v>336</v>
      </c>
      <c r="G389" s="5" t="s">
        <v>72</v>
      </c>
      <c r="H389" s="5" t="s">
        <v>134</v>
      </c>
      <c r="I389" s="5" t="s">
        <v>295</v>
      </c>
      <c r="J389" s="10" t="s">
        <v>96</v>
      </c>
      <c r="K389" s="27">
        <v>43224</v>
      </c>
      <c r="L389" s="28">
        <v>1</v>
      </c>
      <c r="M389" s="27"/>
    </row>
    <row r="390" spans="2:13" x14ac:dyDescent="0.2">
      <c r="B390" s="5" t="s">
        <v>316</v>
      </c>
      <c r="C390" s="5" t="s">
        <v>30</v>
      </c>
      <c r="D390" s="5" t="s">
        <v>12</v>
      </c>
      <c r="E390" s="5" t="s">
        <v>131</v>
      </c>
      <c r="F390" s="5" t="s">
        <v>63</v>
      </c>
      <c r="G390" s="5" t="s">
        <v>74</v>
      </c>
      <c r="H390" s="5" t="s">
        <v>98</v>
      </c>
      <c r="I390" s="5" t="s">
        <v>295</v>
      </c>
      <c r="J390" s="10" t="s">
        <v>96</v>
      </c>
      <c r="K390" s="27">
        <v>43225</v>
      </c>
      <c r="L390" s="28">
        <v>1</v>
      </c>
      <c r="M390" s="27"/>
    </row>
    <row r="391" spans="2:13" x14ac:dyDescent="0.2">
      <c r="B391" s="5" t="s">
        <v>316</v>
      </c>
      <c r="C391" s="5" t="s">
        <v>30</v>
      </c>
      <c r="D391" s="5" t="s">
        <v>12</v>
      </c>
      <c r="E391" s="5" t="s">
        <v>105</v>
      </c>
      <c r="F391" s="5" t="s">
        <v>40</v>
      </c>
      <c r="G391" s="5" t="s">
        <v>74</v>
      </c>
      <c r="H391" s="5" t="s">
        <v>98</v>
      </c>
      <c r="I391" s="5" t="s">
        <v>295</v>
      </c>
      <c r="J391" s="10" t="s">
        <v>96</v>
      </c>
      <c r="K391" s="27">
        <v>43225</v>
      </c>
      <c r="L391" s="28">
        <v>1</v>
      </c>
      <c r="M391" s="27"/>
    </row>
    <row r="392" spans="2:13" x14ac:dyDescent="0.2">
      <c r="B392" s="5" t="s">
        <v>316</v>
      </c>
      <c r="C392" s="5" t="s">
        <v>30</v>
      </c>
      <c r="D392" s="5" t="s">
        <v>12</v>
      </c>
      <c r="E392" s="5" t="s">
        <v>149</v>
      </c>
      <c r="F392" s="5" t="s">
        <v>43</v>
      </c>
      <c r="G392" s="5" t="s">
        <v>74</v>
      </c>
      <c r="H392" s="5" t="s">
        <v>98</v>
      </c>
      <c r="I392" s="5" t="s">
        <v>295</v>
      </c>
      <c r="J392" s="10" t="s">
        <v>96</v>
      </c>
      <c r="K392" s="27">
        <v>43225</v>
      </c>
      <c r="L392" s="28">
        <v>1</v>
      </c>
      <c r="M392" s="27"/>
    </row>
    <row r="393" spans="2:13" x14ac:dyDescent="0.2">
      <c r="B393" s="5" t="s">
        <v>316</v>
      </c>
      <c r="C393" s="5" t="s">
        <v>30</v>
      </c>
      <c r="D393" s="5" t="s">
        <v>12</v>
      </c>
      <c r="E393" s="5" t="s">
        <v>135</v>
      </c>
      <c r="F393" s="5" t="s">
        <v>54</v>
      </c>
      <c r="G393" s="5" t="s">
        <v>74</v>
      </c>
      <c r="H393" s="5" t="s">
        <v>98</v>
      </c>
      <c r="I393" s="5" t="s">
        <v>295</v>
      </c>
      <c r="J393" s="10" t="s">
        <v>96</v>
      </c>
      <c r="K393" s="27">
        <v>43225</v>
      </c>
      <c r="L393" s="28">
        <v>1</v>
      </c>
      <c r="M393" s="27"/>
    </row>
    <row r="394" spans="2:13" x14ac:dyDescent="0.2">
      <c r="B394" s="5" t="s">
        <v>316</v>
      </c>
      <c r="C394" s="5" t="s">
        <v>30</v>
      </c>
      <c r="D394" s="5" t="s">
        <v>12</v>
      </c>
      <c r="E394" s="5" t="s">
        <v>121</v>
      </c>
      <c r="F394" s="5" t="s">
        <v>39</v>
      </c>
      <c r="G394" s="5" t="s">
        <v>74</v>
      </c>
      <c r="H394" s="5" t="s">
        <v>98</v>
      </c>
      <c r="I394" s="5" t="s">
        <v>295</v>
      </c>
      <c r="J394" s="10" t="s">
        <v>96</v>
      </c>
      <c r="K394" s="27">
        <v>43225</v>
      </c>
      <c r="L394" s="28">
        <v>1</v>
      </c>
      <c r="M394" s="27"/>
    </row>
    <row r="395" spans="2:13" x14ac:dyDescent="0.2">
      <c r="B395" s="5" t="s">
        <v>316</v>
      </c>
      <c r="C395" s="5" t="s">
        <v>30</v>
      </c>
      <c r="D395" s="5" t="s">
        <v>12</v>
      </c>
      <c r="E395" s="5" t="s">
        <v>137</v>
      </c>
      <c r="F395" s="5" t="s">
        <v>56</v>
      </c>
      <c r="G395" s="5" t="s">
        <v>74</v>
      </c>
      <c r="H395" s="5" t="s">
        <v>98</v>
      </c>
      <c r="I395" s="5" t="s">
        <v>295</v>
      </c>
      <c r="J395" s="10" t="s">
        <v>96</v>
      </c>
      <c r="K395" s="27">
        <v>43225</v>
      </c>
      <c r="L395" s="28">
        <v>1</v>
      </c>
    </row>
    <row r="396" spans="2:13" x14ac:dyDescent="0.2">
      <c r="B396" s="5" t="s">
        <v>316</v>
      </c>
      <c r="C396" s="5" t="s">
        <v>30</v>
      </c>
      <c r="D396" s="5" t="s">
        <v>12</v>
      </c>
      <c r="E396" s="5" t="s">
        <v>172</v>
      </c>
      <c r="F396" s="5" t="s">
        <v>47</v>
      </c>
      <c r="G396" s="5" t="s">
        <v>74</v>
      </c>
      <c r="H396" s="5" t="s">
        <v>98</v>
      </c>
      <c r="I396" s="5" t="s">
        <v>295</v>
      </c>
      <c r="J396" s="10" t="s">
        <v>96</v>
      </c>
      <c r="K396" s="27">
        <v>43225</v>
      </c>
      <c r="L396" s="28">
        <v>1</v>
      </c>
    </row>
    <row r="397" spans="2:13" x14ac:dyDescent="0.2">
      <c r="B397" s="5" t="s">
        <v>316</v>
      </c>
      <c r="C397" s="5" t="s">
        <v>30</v>
      </c>
      <c r="D397" s="5" t="s">
        <v>12</v>
      </c>
      <c r="E397" s="5" t="s">
        <v>113</v>
      </c>
      <c r="F397" s="5" t="s">
        <v>39</v>
      </c>
      <c r="G397" s="5" t="s">
        <v>74</v>
      </c>
      <c r="H397" s="5" t="s">
        <v>98</v>
      </c>
      <c r="I397" s="5" t="s">
        <v>295</v>
      </c>
      <c r="J397" s="10" t="s">
        <v>96</v>
      </c>
      <c r="K397" s="27">
        <v>43226</v>
      </c>
      <c r="L397" s="28">
        <v>1</v>
      </c>
    </row>
    <row r="398" spans="2:13" x14ac:dyDescent="0.2">
      <c r="B398" s="5" t="s">
        <v>316</v>
      </c>
      <c r="C398" s="5" t="s">
        <v>30</v>
      </c>
      <c r="D398" s="5" t="s">
        <v>12</v>
      </c>
      <c r="E398" s="5" t="s">
        <v>135</v>
      </c>
      <c r="F398" s="5" t="s">
        <v>54</v>
      </c>
      <c r="G398" s="5" t="s">
        <v>74</v>
      </c>
      <c r="H398" s="5" t="s">
        <v>98</v>
      </c>
      <c r="I398" s="5" t="s">
        <v>295</v>
      </c>
      <c r="J398" s="10" t="s">
        <v>96</v>
      </c>
      <c r="K398" s="27">
        <v>43226</v>
      </c>
      <c r="L398" s="28">
        <v>2</v>
      </c>
    </row>
    <row r="399" spans="2:13" x14ac:dyDescent="0.2">
      <c r="B399" s="5" t="s">
        <v>316</v>
      </c>
      <c r="C399" s="5" t="s">
        <v>30</v>
      </c>
      <c r="D399" s="5" t="s">
        <v>12</v>
      </c>
      <c r="E399" s="5" t="s">
        <v>115</v>
      </c>
      <c r="F399" s="5" t="s">
        <v>48</v>
      </c>
      <c r="G399" s="5" t="s">
        <v>74</v>
      </c>
      <c r="H399" s="5" t="s">
        <v>98</v>
      </c>
      <c r="I399" s="5" t="s">
        <v>295</v>
      </c>
      <c r="J399" s="10" t="s">
        <v>96</v>
      </c>
      <c r="K399" s="27">
        <v>43228</v>
      </c>
      <c r="L399" s="28">
        <v>1</v>
      </c>
    </row>
    <row r="400" spans="2:13" x14ac:dyDescent="0.2">
      <c r="B400" s="5" t="s">
        <v>316</v>
      </c>
      <c r="C400" s="5" t="s">
        <v>30</v>
      </c>
      <c r="D400" s="5" t="s">
        <v>12</v>
      </c>
      <c r="E400" s="5" t="s">
        <v>116</v>
      </c>
      <c r="F400" s="5" t="s">
        <v>46</v>
      </c>
      <c r="G400" s="5" t="s">
        <v>74</v>
      </c>
      <c r="H400" s="5" t="s">
        <v>98</v>
      </c>
      <c r="I400" s="5" t="s">
        <v>295</v>
      </c>
      <c r="J400" s="10" t="s">
        <v>96</v>
      </c>
      <c r="K400" s="27">
        <v>43228</v>
      </c>
      <c r="L400" s="28">
        <v>1</v>
      </c>
    </row>
    <row r="401" spans="2:12" x14ac:dyDescent="0.2">
      <c r="B401" s="5" t="s">
        <v>316</v>
      </c>
      <c r="C401" s="5" t="s">
        <v>30</v>
      </c>
      <c r="D401" s="5" t="s">
        <v>12</v>
      </c>
      <c r="E401" s="5" t="s">
        <v>116</v>
      </c>
      <c r="F401" s="5" t="s">
        <v>46</v>
      </c>
      <c r="G401" s="5" t="s">
        <v>74</v>
      </c>
      <c r="H401" s="5" t="s">
        <v>98</v>
      </c>
      <c r="I401" s="5" t="s">
        <v>295</v>
      </c>
      <c r="J401" s="10" t="s">
        <v>96</v>
      </c>
      <c r="K401" s="27">
        <v>43229</v>
      </c>
      <c r="L401" s="28">
        <v>1</v>
      </c>
    </row>
    <row r="402" spans="2:12" x14ac:dyDescent="0.2">
      <c r="B402" s="5" t="s">
        <v>316</v>
      </c>
      <c r="C402" s="5" t="s">
        <v>30</v>
      </c>
      <c r="D402" s="5" t="s">
        <v>12</v>
      </c>
      <c r="E402" s="5" t="s">
        <v>176</v>
      </c>
      <c r="F402" s="5" t="s">
        <v>336</v>
      </c>
      <c r="G402" s="5" t="s">
        <v>74</v>
      </c>
      <c r="H402" s="5" t="s">
        <v>98</v>
      </c>
      <c r="I402" s="5" t="s">
        <v>295</v>
      </c>
      <c r="J402" s="10" t="s">
        <v>96</v>
      </c>
      <c r="K402" s="27">
        <v>43229</v>
      </c>
      <c r="L402" s="28">
        <v>1</v>
      </c>
    </row>
    <row r="403" spans="2:12" x14ac:dyDescent="0.2">
      <c r="B403" s="5" t="s">
        <v>316</v>
      </c>
      <c r="C403" s="5" t="s">
        <v>30</v>
      </c>
      <c r="D403" s="5" t="s">
        <v>12</v>
      </c>
      <c r="E403" s="5" t="s">
        <v>51</v>
      </c>
      <c r="F403" s="5" t="s">
        <v>51</v>
      </c>
      <c r="G403" s="5" t="s">
        <v>74</v>
      </c>
      <c r="H403" s="5" t="s">
        <v>98</v>
      </c>
      <c r="I403" s="5" t="s">
        <v>295</v>
      </c>
      <c r="J403" s="10" t="s">
        <v>96</v>
      </c>
      <c r="K403" s="27">
        <v>43229</v>
      </c>
      <c r="L403" s="28">
        <v>1</v>
      </c>
    </row>
    <row r="404" spans="2:12" x14ac:dyDescent="0.2">
      <c r="B404" s="5" t="s">
        <v>316</v>
      </c>
      <c r="C404" s="5" t="s">
        <v>30</v>
      </c>
      <c r="D404" s="5" t="s">
        <v>12</v>
      </c>
      <c r="E404" s="5" t="s">
        <v>128</v>
      </c>
      <c r="F404" s="5" t="s">
        <v>52</v>
      </c>
      <c r="G404" s="5" t="s">
        <v>74</v>
      </c>
      <c r="H404" s="5" t="s">
        <v>98</v>
      </c>
      <c r="I404" s="5" t="s">
        <v>295</v>
      </c>
      <c r="J404" s="10" t="s">
        <v>96</v>
      </c>
      <c r="K404" s="27">
        <v>43229</v>
      </c>
      <c r="L404" s="28">
        <v>1</v>
      </c>
    </row>
    <row r="405" spans="2:12" x14ac:dyDescent="0.2">
      <c r="B405" s="5" t="s">
        <v>316</v>
      </c>
      <c r="C405" s="5" t="s">
        <v>30</v>
      </c>
      <c r="D405" s="5" t="s">
        <v>12</v>
      </c>
      <c r="E405" s="5" t="s">
        <v>145</v>
      </c>
      <c r="F405" s="5" t="s">
        <v>39</v>
      </c>
      <c r="G405" s="5" t="s">
        <v>74</v>
      </c>
      <c r="H405" s="5" t="s">
        <v>114</v>
      </c>
      <c r="I405" s="5" t="s">
        <v>639</v>
      </c>
      <c r="J405" s="10" t="s">
        <v>96</v>
      </c>
      <c r="K405" s="27">
        <v>43230</v>
      </c>
      <c r="L405" s="28">
        <v>1</v>
      </c>
    </row>
    <row r="406" spans="2:12" x14ac:dyDescent="0.2">
      <c r="B406" s="164" t="s">
        <v>316</v>
      </c>
      <c r="C406" s="162" t="s">
        <v>30</v>
      </c>
      <c r="D406" s="162" t="s">
        <v>12</v>
      </c>
      <c r="E406" s="162" t="s">
        <v>139</v>
      </c>
      <c r="F406" s="164" t="s">
        <v>39</v>
      </c>
      <c r="G406" s="162" t="s">
        <v>74</v>
      </c>
      <c r="H406" s="162" t="s">
        <v>114</v>
      </c>
      <c r="I406" s="162" t="s">
        <v>295</v>
      </c>
      <c r="J406" s="163" t="s">
        <v>96</v>
      </c>
      <c r="K406" s="165">
        <v>43230</v>
      </c>
      <c r="L406" s="166">
        <v>1</v>
      </c>
    </row>
    <row r="407" spans="2:12" x14ac:dyDescent="0.2">
      <c r="B407" s="5" t="s">
        <v>316</v>
      </c>
      <c r="C407" s="5" t="s">
        <v>30</v>
      </c>
      <c r="D407" s="5" t="s">
        <v>12</v>
      </c>
      <c r="E407" s="5" t="s">
        <v>99</v>
      </c>
      <c r="F407" s="5" t="s">
        <v>39</v>
      </c>
      <c r="G407" s="5" t="s">
        <v>74</v>
      </c>
      <c r="H407" s="5" t="s">
        <v>98</v>
      </c>
      <c r="I407" s="5" t="s">
        <v>295</v>
      </c>
      <c r="J407" s="10" t="s">
        <v>96</v>
      </c>
      <c r="K407" s="27">
        <v>43231</v>
      </c>
      <c r="L407" s="28">
        <v>1</v>
      </c>
    </row>
    <row r="408" spans="2:12" x14ac:dyDescent="0.2">
      <c r="B408" s="5" t="s">
        <v>316</v>
      </c>
      <c r="C408" s="5" t="s">
        <v>30</v>
      </c>
      <c r="D408" s="5" t="s">
        <v>12</v>
      </c>
      <c r="E408" s="5" t="s">
        <v>196</v>
      </c>
      <c r="F408" s="5" t="s">
        <v>39</v>
      </c>
      <c r="G408" s="5" t="s">
        <v>74</v>
      </c>
      <c r="H408" s="5" t="s">
        <v>98</v>
      </c>
      <c r="I408" s="5" t="s">
        <v>295</v>
      </c>
      <c r="J408" s="10" t="s">
        <v>96</v>
      </c>
      <c r="K408" s="27">
        <v>43231</v>
      </c>
      <c r="L408" s="28">
        <v>1</v>
      </c>
    </row>
    <row r="409" spans="2:12" x14ac:dyDescent="0.2">
      <c r="B409" s="5" t="s">
        <v>316</v>
      </c>
      <c r="C409" s="5" t="s">
        <v>30</v>
      </c>
      <c r="D409" s="5" t="s">
        <v>12</v>
      </c>
      <c r="E409" s="5" t="s">
        <v>119</v>
      </c>
      <c r="F409" s="5" t="s">
        <v>41</v>
      </c>
      <c r="G409" s="5" t="s">
        <v>74</v>
      </c>
      <c r="H409" s="5" t="s">
        <v>98</v>
      </c>
      <c r="I409" s="5" t="s">
        <v>295</v>
      </c>
      <c r="J409" s="10" t="s">
        <v>96</v>
      </c>
      <c r="K409" s="27">
        <v>43231</v>
      </c>
      <c r="L409" s="28">
        <v>1</v>
      </c>
    </row>
    <row r="410" spans="2:12" x14ac:dyDescent="0.2">
      <c r="B410" s="5" t="s">
        <v>316</v>
      </c>
      <c r="C410" s="5" t="s">
        <v>30</v>
      </c>
      <c r="D410" s="5" t="s">
        <v>12</v>
      </c>
      <c r="E410" s="5" t="s">
        <v>123</v>
      </c>
      <c r="F410" s="5" t="s">
        <v>39</v>
      </c>
      <c r="G410" s="5" t="s">
        <v>72</v>
      </c>
      <c r="H410" s="5" t="s">
        <v>134</v>
      </c>
      <c r="I410" s="5" t="s">
        <v>295</v>
      </c>
      <c r="J410" s="10" t="s">
        <v>96</v>
      </c>
      <c r="K410" s="27">
        <v>43231</v>
      </c>
      <c r="L410" s="28">
        <v>1</v>
      </c>
    </row>
    <row r="411" spans="2:12" x14ac:dyDescent="0.2">
      <c r="B411" s="5" t="s">
        <v>316</v>
      </c>
      <c r="C411" s="5" t="s">
        <v>30</v>
      </c>
      <c r="D411" s="5" t="s">
        <v>12</v>
      </c>
      <c r="E411" s="5" t="s">
        <v>51</v>
      </c>
      <c r="F411" s="5" t="s">
        <v>51</v>
      </c>
      <c r="G411" s="5" t="s">
        <v>74</v>
      </c>
      <c r="H411" s="5" t="s">
        <v>98</v>
      </c>
      <c r="I411" s="5" t="s">
        <v>295</v>
      </c>
      <c r="J411" s="10" t="s">
        <v>96</v>
      </c>
      <c r="K411" s="27">
        <v>43231</v>
      </c>
      <c r="L411" s="28">
        <v>1</v>
      </c>
    </row>
    <row r="412" spans="2:12" x14ac:dyDescent="0.2">
      <c r="B412" s="5" t="s">
        <v>316</v>
      </c>
      <c r="C412" s="5" t="s">
        <v>30</v>
      </c>
      <c r="D412" s="5" t="s">
        <v>12</v>
      </c>
      <c r="E412" s="5" t="s">
        <v>166</v>
      </c>
      <c r="F412" s="5" t="s">
        <v>48</v>
      </c>
      <c r="G412" s="5" t="s">
        <v>74</v>
      </c>
      <c r="H412" s="5" t="s">
        <v>98</v>
      </c>
      <c r="I412" s="5" t="s">
        <v>295</v>
      </c>
      <c r="J412" s="10" t="s">
        <v>96</v>
      </c>
      <c r="K412" s="27">
        <v>43231</v>
      </c>
      <c r="L412" s="28">
        <v>1</v>
      </c>
    </row>
    <row r="413" spans="2:12" x14ac:dyDescent="0.2">
      <c r="B413" s="5" t="s">
        <v>316</v>
      </c>
      <c r="C413" s="5" t="s">
        <v>30</v>
      </c>
      <c r="D413" s="5" t="s">
        <v>12</v>
      </c>
      <c r="E413" s="5" t="s">
        <v>115</v>
      </c>
      <c r="F413" s="5" t="s">
        <v>48</v>
      </c>
      <c r="G413" s="5" t="s">
        <v>74</v>
      </c>
      <c r="H413" s="5" t="s">
        <v>114</v>
      </c>
      <c r="I413" s="5" t="s">
        <v>642</v>
      </c>
      <c r="J413" s="10" t="s">
        <v>96</v>
      </c>
      <c r="K413" s="27">
        <v>43232</v>
      </c>
      <c r="L413" s="28">
        <v>1</v>
      </c>
    </row>
    <row r="414" spans="2:12" x14ac:dyDescent="0.2">
      <c r="B414" s="5" t="s">
        <v>316</v>
      </c>
      <c r="C414" s="5" t="s">
        <v>30</v>
      </c>
      <c r="D414" s="5" t="s">
        <v>12</v>
      </c>
      <c r="E414" s="5" t="s">
        <v>135</v>
      </c>
      <c r="F414" s="5" t="s">
        <v>54</v>
      </c>
      <c r="G414" s="5" t="s">
        <v>74</v>
      </c>
      <c r="H414" s="5" t="s">
        <v>98</v>
      </c>
      <c r="I414" s="5" t="s">
        <v>295</v>
      </c>
      <c r="J414" s="10" t="s">
        <v>96</v>
      </c>
      <c r="K414" s="27">
        <v>43232</v>
      </c>
      <c r="L414" s="28">
        <v>1</v>
      </c>
    </row>
    <row r="415" spans="2:12" x14ac:dyDescent="0.2">
      <c r="B415" s="5" t="s">
        <v>316</v>
      </c>
      <c r="C415" s="5" t="s">
        <v>30</v>
      </c>
      <c r="D415" s="5" t="s">
        <v>12</v>
      </c>
      <c r="E415" s="5" t="s">
        <v>42</v>
      </c>
      <c r="F415" s="5" t="s">
        <v>42</v>
      </c>
      <c r="G415" s="5" t="s">
        <v>74</v>
      </c>
      <c r="H415" s="5" t="s">
        <v>98</v>
      </c>
      <c r="I415" s="5" t="s">
        <v>295</v>
      </c>
      <c r="J415" s="10" t="s">
        <v>96</v>
      </c>
      <c r="K415" s="27">
        <v>43232</v>
      </c>
      <c r="L415" s="28">
        <v>1</v>
      </c>
    </row>
    <row r="416" spans="2:12" x14ac:dyDescent="0.2">
      <c r="B416" s="5" t="s">
        <v>316</v>
      </c>
      <c r="C416" s="5" t="s">
        <v>30</v>
      </c>
      <c r="D416" s="5" t="s">
        <v>12</v>
      </c>
      <c r="E416" s="5" t="s">
        <v>107</v>
      </c>
      <c r="F416" s="5" t="s">
        <v>40</v>
      </c>
      <c r="G416" s="5" t="s">
        <v>75</v>
      </c>
      <c r="H416" s="5" t="s">
        <v>293</v>
      </c>
      <c r="I416" s="5" t="s">
        <v>295</v>
      </c>
      <c r="J416" s="10" t="s">
        <v>96</v>
      </c>
      <c r="K416" s="27">
        <v>43233</v>
      </c>
      <c r="L416" s="28">
        <v>1</v>
      </c>
    </row>
    <row r="417" spans="2:12" x14ac:dyDescent="0.2">
      <c r="B417" s="5" t="s">
        <v>316</v>
      </c>
      <c r="C417" s="5" t="s">
        <v>30</v>
      </c>
      <c r="D417" s="5" t="s">
        <v>12</v>
      </c>
      <c r="E417" s="5" t="s">
        <v>172</v>
      </c>
      <c r="F417" s="5" t="s">
        <v>47</v>
      </c>
      <c r="G417" s="5" t="s">
        <v>74</v>
      </c>
      <c r="H417" s="5" t="s">
        <v>98</v>
      </c>
      <c r="I417" s="5" t="s">
        <v>295</v>
      </c>
      <c r="J417" s="10" t="s">
        <v>96</v>
      </c>
      <c r="K417" s="27">
        <v>43233</v>
      </c>
      <c r="L417" s="28">
        <v>1</v>
      </c>
    </row>
    <row r="418" spans="2:12" x14ac:dyDescent="0.2">
      <c r="B418" s="5" t="s">
        <v>316</v>
      </c>
      <c r="C418" s="5" t="s">
        <v>30</v>
      </c>
      <c r="D418" s="5" t="s">
        <v>12</v>
      </c>
      <c r="E418" s="5" t="s">
        <v>95</v>
      </c>
      <c r="F418" s="5" t="s">
        <v>39</v>
      </c>
      <c r="G418" s="5" t="s">
        <v>74</v>
      </c>
      <c r="H418" s="5" t="s">
        <v>98</v>
      </c>
      <c r="I418" s="5" t="s">
        <v>295</v>
      </c>
      <c r="J418" s="10" t="s">
        <v>96</v>
      </c>
      <c r="K418" s="27">
        <v>43234</v>
      </c>
      <c r="L418" s="28">
        <v>1</v>
      </c>
    </row>
    <row r="419" spans="2:12" x14ac:dyDescent="0.2">
      <c r="B419" s="5" t="s">
        <v>316</v>
      </c>
      <c r="C419" s="5" t="s">
        <v>30</v>
      </c>
      <c r="D419" s="5" t="s">
        <v>12</v>
      </c>
      <c r="E419" s="5" t="s">
        <v>105</v>
      </c>
      <c r="F419" s="5" t="s">
        <v>40</v>
      </c>
      <c r="G419" s="5" t="s">
        <v>74</v>
      </c>
      <c r="H419" s="5" t="s">
        <v>98</v>
      </c>
      <c r="I419" s="5" t="s">
        <v>295</v>
      </c>
      <c r="J419" s="10" t="s">
        <v>96</v>
      </c>
      <c r="K419" s="27">
        <v>43234</v>
      </c>
      <c r="L419" s="28">
        <v>2</v>
      </c>
    </row>
    <row r="420" spans="2:12" x14ac:dyDescent="0.2">
      <c r="B420" s="5" t="s">
        <v>316</v>
      </c>
      <c r="C420" s="5" t="s">
        <v>30</v>
      </c>
      <c r="D420" s="5" t="s">
        <v>12</v>
      </c>
      <c r="E420" s="5" t="s">
        <v>105</v>
      </c>
      <c r="F420" s="5" t="s">
        <v>40</v>
      </c>
      <c r="G420" s="5" t="s">
        <v>74</v>
      </c>
      <c r="H420" s="5" t="s">
        <v>114</v>
      </c>
      <c r="I420" s="5" t="s">
        <v>295</v>
      </c>
      <c r="J420" s="10" t="s">
        <v>96</v>
      </c>
      <c r="K420" s="27">
        <v>43234</v>
      </c>
      <c r="L420" s="28">
        <v>1</v>
      </c>
    </row>
    <row r="421" spans="2:12" x14ac:dyDescent="0.2">
      <c r="B421" s="5" t="s">
        <v>316</v>
      </c>
      <c r="C421" s="5" t="s">
        <v>30</v>
      </c>
      <c r="D421" s="5" t="s">
        <v>12</v>
      </c>
      <c r="E421" s="5" t="s">
        <v>107</v>
      </c>
      <c r="F421" s="5" t="s">
        <v>40</v>
      </c>
      <c r="G421" s="5" t="s">
        <v>74</v>
      </c>
      <c r="H421" s="5" t="s">
        <v>98</v>
      </c>
      <c r="I421" s="5" t="s">
        <v>295</v>
      </c>
      <c r="J421" s="10" t="s">
        <v>96</v>
      </c>
      <c r="K421" s="27">
        <v>43234</v>
      </c>
      <c r="L421" s="28">
        <v>1</v>
      </c>
    </row>
    <row r="422" spans="2:12" x14ac:dyDescent="0.2">
      <c r="B422" s="5" t="s">
        <v>316</v>
      </c>
      <c r="C422" s="5" t="s">
        <v>30</v>
      </c>
      <c r="D422" s="5" t="s">
        <v>12</v>
      </c>
      <c r="E422" s="5" t="s">
        <v>139</v>
      </c>
      <c r="F422" s="5" t="s">
        <v>39</v>
      </c>
      <c r="G422" s="5" t="s">
        <v>74</v>
      </c>
      <c r="H422" s="5" t="s">
        <v>98</v>
      </c>
      <c r="I422" s="5" t="s">
        <v>295</v>
      </c>
      <c r="J422" s="10" t="s">
        <v>96</v>
      </c>
      <c r="K422" s="27">
        <v>43234</v>
      </c>
      <c r="L422" s="28">
        <v>1</v>
      </c>
    </row>
    <row r="423" spans="2:12" x14ac:dyDescent="0.2">
      <c r="B423" s="5" t="s">
        <v>316</v>
      </c>
      <c r="C423" s="5" t="s">
        <v>30</v>
      </c>
      <c r="D423" s="5" t="s">
        <v>12</v>
      </c>
      <c r="E423" s="5" t="s">
        <v>196</v>
      </c>
      <c r="F423" s="5" t="s">
        <v>39</v>
      </c>
      <c r="G423" s="5" t="s">
        <v>74</v>
      </c>
      <c r="H423" s="5" t="s">
        <v>114</v>
      </c>
      <c r="I423" s="5" t="s">
        <v>643</v>
      </c>
      <c r="J423" s="10" t="s">
        <v>96</v>
      </c>
      <c r="K423" s="27">
        <v>43234</v>
      </c>
      <c r="L423" s="28">
        <v>1</v>
      </c>
    </row>
    <row r="424" spans="2:12" x14ac:dyDescent="0.2">
      <c r="B424" s="5" t="s">
        <v>316</v>
      </c>
      <c r="C424" s="5" t="s">
        <v>30</v>
      </c>
      <c r="D424" s="5" t="s">
        <v>12</v>
      </c>
      <c r="E424" s="5" t="s">
        <v>119</v>
      </c>
      <c r="F424" s="5" t="s">
        <v>41</v>
      </c>
      <c r="G424" s="5" t="s">
        <v>74</v>
      </c>
      <c r="H424" s="5" t="s">
        <v>114</v>
      </c>
      <c r="I424" s="5" t="s">
        <v>295</v>
      </c>
      <c r="J424" s="10" t="s">
        <v>96</v>
      </c>
      <c r="K424" s="27">
        <v>43234</v>
      </c>
      <c r="L424" s="28">
        <v>1</v>
      </c>
    </row>
    <row r="425" spans="2:12" x14ac:dyDescent="0.2">
      <c r="B425" s="5" t="s">
        <v>316</v>
      </c>
      <c r="C425" s="5" t="s">
        <v>30</v>
      </c>
      <c r="D425" s="5" t="s">
        <v>12</v>
      </c>
      <c r="E425" s="5" t="s">
        <v>137</v>
      </c>
      <c r="F425" s="5" t="s">
        <v>56</v>
      </c>
      <c r="G425" s="5" t="s">
        <v>74</v>
      </c>
      <c r="H425" s="5" t="s">
        <v>98</v>
      </c>
      <c r="I425" s="5" t="s">
        <v>295</v>
      </c>
      <c r="J425" s="10" t="s">
        <v>96</v>
      </c>
      <c r="K425" s="27">
        <v>43234</v>
      </c>
      <c r="L425" s="28">
        <v>1</v>
      </c>
    </row>
    <row r="426" spans="2:12" x14ac:dyDescent="0.2">
      <c r="B426" s="5" t="s">
        <v>316</v>
      </c>
      <c r="C426" s="5" t="s">
        <v>30</v>
      </c>
      <c r="D426" s="5" t="s">
        <v>12</v>
      </c>
      <c r="E426" s="5" t="s">
        <v>124</v>
      </c>
      <c r="F426" s="5" t="s">
        <v>39</v>
      </c>
      <c r="G426" s="5" t="s">
        <v>75</v>
      </c>
      <c r="H426" s="5" t="s">
        <v>161</v>
      </c>
      <c r="I426" s="5" t="s">
        <v>301</v>
      </c>
      <c r="J426" s="10" t="s">
        <v>96</v>
      </c>
      <c r="K426" s="27">
        <v>43234</v>
      </c>
      <c r="L426" s="28">
        <v>4</v>
      </c>
    </row>
    <row r="427" spans="2:12" x14ac:dyDescent="0.2">
      <c r="B427" s="5" t="s">
        <v>316</v>
      </c>
      <c r="C427" s="5" t="s">
        <v>30</v>
      </c>
      <c r="D427" s="5" t="s">
        <v>12</v>
      </c>
      <c r="E427" s="5" t="s">
        <v>154</v>
      </c>
      <c r="F427" s="5" t="s">
        <v>50</v>
      </c>
      <c r="G427" s="5" t="s">
        <v>74</v>
      </c>
      <c r="H427" s="5" t="s">
        <v>98</v>
      </c>
      <c r="I427" s="5" t="s">
        <v>295</v>
      </c>
      <c r="J427" s="10" t="s">
        <v>96</v>
      </c>
      <c r="K427" s="27">
        <v>43234</v>
      </c>
      <c r="L427" s="28">
        <v>1</v>
      </c>
    </row>
    <row r="428" spans="2:12" x14ac:dyDescent="0.2">
      <c r="B428" s="5" t="s">
        <v>316</v>
      </c>
      <c r="C428" s="5" t="s">
        <v>30</v>
      </c>
      <c r="D428" s="5" t="s">
        <v>12</v>
      </c>
      <c r="E428" s="5" t="s">
        <v>156</v>
      </c>
      <c r="F428" s="5" t="s">
        <v>39</v>
      </c>
      <c r="G428" s="5" t="s">
        <v>72</v>
      </c>
      <c r="H428" s="5" t="s">
        <v>302</v>
      </c>
      <c r="I428" s="5" t="s">
        <v>627</v>
      </c>
      <c r="J428" s="10" t="s">
        <v>96</v>
      </c>
      <c r="K428" s="27">
        <v>43234</v>
      </c>
      <c r="L428" s="28">
        <v>1</v>
      </c>
    </row>
    <row r="429" spans="2:12" x14ac:dyDescent="0.2">
      <c r="B429" s="5" t="s">
        <v>316</v>
      </c>
      <c r="C429" s="5" t="s">
        <v>30</v>
      </c>
      <c r="D429" s="5" t="s">
        <v>12</v>
      </c>
      <c r="E429" s="5" t="s">
        <v>131</v>
      </c>
      <c r="F429" s="5" t="s">
        <v>63</v>
      </c>
      <c r="G429" s="5" t="s">
        <v>74</v>
      </c>
      <c r="H429" s="5" t="s">
        <v>98</v>
      </c>
      <c r="I429" s="5" t="s">
        <v>295</v>
      </c>
      <c r="J429" s="10" t="s">
        <v>96</v>
      </c>
      <c r="K429" s="27">
        <v>43235</v>
      </c>
      <c r="L429" s="28">
        <v>1</v>
      </c>
    </row>
    <row r="430" spans="2:12" x14ac:dyDescent="0.2">
      <c r="B430" s="5" t="s">
        <v>316</v>
      </c>
      <c r="C430" s="5" t="s">
        <v>30</v>
      </c>
      <c r="D430" s="5" t="s">
        <v>12</v>
      </c>
      <c r="E430" s="5" t="s">
        <v>55</v>
      </c>
      <c r="F430" s="5" t="s">
        <v>55</v>
      </c>
      <c r="G430" s="5" t="s">
        <v>74</v>
      </c>
      <c r="H430" s="5" t="s">
        <v>114</v>
      </c>
      <c r="I430" s="5" t="s">
        <v>295</v>
      </c>
      <c r="J430" s="10" t="s">
        <v>96</v>
      </c>
      <c r="K430" s="27">
        <v>43235</v>
      </c>
      <c r="L430" s="28">
        <v>1</v>
      </c>
    </row>
    <row r="431" spans="2:12" x14ac:dyDescent="0.2">
      <c r="B431" s="5" t="s">
        <v>316</v>
      </c>
      <c r="C431" s="5" t="s">
        <v>30</v>
      </c>
      <c r="D431" s="5" t="s">
        <v>12</v>
      </c>
      <c r="E431" s="5" t="s">
        <v>145</v>
      </c>
      <c r="F431" s="5" t="s">
        <v>39</v>
      </c>
      <c r="G431" s="5" t="s">
        <v>72</v>
      </c>
      <c r="H431" s="5" t="s">
        <v>433</v>
      </c>
      <c r="I431" s="5" t="s">
        <v>453</v>
      </c>
      <c r="J431" s="10" t="s">
        <v>96</v>
      </c>
      <c r="K431" s="27">
        <v>43235</v>
      </c>
      <c r="L431" s="28">
        <v>2</v>
      </c>
    </row>
    <row r="432" spans="2:12" x14ac:dyDescent="0.2">
      <c r="B432" s="5" t="s">
        <v>316</v>
      </c>
      <c r="C432" s="5" t="s">
        <v>30</v>
      </c>
      <c r="D432" s="5" t="s">
        <v>12</v>
      </c>
      <c r="E432" s="5" t="s">
        <v>107</v>
      </c>
      <c r="F432" s="5" t="s">
        <v>40</v>
      </c>
      <c r="G432" s="5" t="s">
        <v>74</v>
      </c>
      <c r="H432" s="5" t="s">
        <v>114</v>
      </c>
      <c r="I432" s="5" t="s">
        <v>295</v>
      </c>
      <c r="J432" s="10" t="s">
        <v>96</v>
      </c>
      <c r="K432" s="27">
        <v>43235</v>
      </c>
      <c r="L432" s="28">
        <v>1</v>
      </c>
    </row>
    <row r="433" spans="2:12" x14ac:dyDescent="0.2">
      <c r="B433" s="5" t="s">
        <v>316</v>
      </c>
      <c r="C433" s="5" t="s">
        <v>30</v>
      </c>
      <c r="D433" s="5" t="s">
        <v>12</v>
      </c>
      <c r="E433" s="5" t="s">
        <v>168</v>
      </c>
      <c r="F433" s="5" t="s">
        <v>47</v>
      </c>
      <c r="G433" s="5" t="s">
        <v>74</v>
      </c>
      <c r="H433" s="5" t="s">
        <v>98</v>
      </c>
      <c r="I433" s="5" t="s">
        <v>295</v>
      </c>
      <c r="J433" s="10" t="s">
        <v>96</v>
      </c>
      <c r="K433" s="27">
        <v>43235</v>
      </c>
      <c r="L433" s="28">
        <v>1</v>
      </c>
    </row>
    <row r="434" spans="2:12" x14ac:dyDescent="0.2">
      <c r="B434" s="5" t="s">
        <v>316</v>
      </c>
      <c r="C434" s="5" t="s">
        <v>30</v>
      </c>
      <c r="D434" s="5" t="s">
        <v>12</v>
      </c>
      <c r="E434" s="5" t="s">
        <v>172</v>
      </c>
      <c r="F434" s="5" t="s">
        <v>47</v>
      </c>
      <c r="G434" s="5" t="s">
        <v>74</v>
      </c>
      <c r="H434" s="5" t="s">
        <v>98</v>
      </c>
      <c r="I434" s="5" t="s">
        <v>295</v>
      </c>
      <c r="J434" s="10" t="s">
        <v>96</v>
      </c>
      <c r="K434" s="27">
        <v>43235</v>
      </c>
      <c r="L434" s="28">
        <v>1</v>
      </c>
    </row>
    <row r="435" spans="2:12" x14ac:dyDescent="0.2">
      <c r="B435" s="5" t="s">
        <v>316</v>
      </c>
      <c r="C435" s="5" t="s">
        <v>30</v>
      </c>
      <c r="D435" s="5" t="s">
        <v>12</v>
      </c>
      <c r="E435" s="5" t="s">
        <v>170</v>
      </c>
      <c r="F435" s="5" t="s">
        <v>39</v>
      </c>
      <c r="G435" s="5" t="s">
        <v>74</v>
      </c>
      <c r="H435" s="5" t="s">
        <v>114</v>
      </c>
      <c r="I435" s="5" t="s">
        <v>641</v>
      </c>
      <c r="J435" s="10" t="s">
        <v>96</v>
      </c>
      <c r="K435" s="27">
        <v>43236</v>
      </c>
      <c r="L435" s="28">
        <v>1</v>
      </c>
    </row>
    <row r="436" spans="2:12" x14ac:dyDescent="0.2">
      <c r="B436" s="5" t="s">
        <v>316</v>
      </c>
      <c r="C436" s="5" t="s">
        <v>30</v>
      </c>
      <c r="D436" s="5" t="s">
        <v>12</v>
      </c>
      <c r="E436" s="5" t="s">
        <v>105</v>
      </c>
      <c r="F436" s="5" t="s">
        <v>40</v>
      </c>
      <c r="G436" s="5" t="s">
        <v>74</v>
      </c>
      <c r="H436" s="5" t="s">
        <v>114</v>
      </c>
      <c r="I436" s="5" t="s">
        <v>640</v>
      </c>
      <c r="J436" s="10" t="s">
        <v>96</v>
      </c>
      <c r="K436" s="27">
        <v>43237</v>
      </c>
      <c r="L436" s="28">
        <v>1</v>
      </c>
    </row>
    <row r="437" spans="2:12" x14ac:dyDescent="0.2">
      <c r="B437" s="5" t="s">
        <v>316</v>
      </c>
      <c r="C437" s="5" t="s">
        <v>30</v>
      </c>
      <c r="D437" s="5" t="s">
        <v>12</v>
      </c>
      <c r="E437" s="5" t="s">
        <v>135</v>
      </c>
      <c r="F437" s="5" t="s">
        <v>54</v>
      </c>
      <c r="G437" s="5" t="s">
        <v>72</v>
      </c>
      <c r="H437" s="5" t="s">
        <v>108</v>
      </c>
      <c r="I437" s="5" t="s">
        <v>295</v>
      </c>
      <c r="J437" s="10" t="s">
        <v>96</v>
      </c>
      <c r="K437" s="27">
        <v>43237</v>
      </c>
      <c r="L437" s="28">
        <v>1</v>
      </c>
    </row>
    <row r="438" spans="2:12" x14ac:dyDescent="0.2">
      <c r="B438" s="5" t="s">
        <v>316</v>
      </c>
      <c r="C438" s="5" t="s">
        <v>30</v>
      </c>
      <c r="D438" s="5" t="s">
        <v>12</v>
      </c>
      <c r="E438" s="5" t="s">
        <v>123</v>
      </c>
      <c r="F438" s="5" t="s">
        <v>39</v>
      </c>
      <c r="G438" s="5" t="s">
        <v>72</v>
      </c>
      <c r="H438" s="5" t="s">
        <v>108</v>
      </c>
      <c r="I438" s="5" t="s">
        <v>295</v>
      </c>
      <c r="J438" s="10" t="s">
        <v>96</v>
      </c>
      <c r="K438" s="27">
        <v>43237</v>
      </c>
      <c r="L438" s="28">
        <v>1</v>
      </c>
    </row>
    <row r="439" spans="2:12" x14ac:dyDescent="0.2">
      <c r="B439" s="5" t="s">
        <v>316</v>
      </c>
      <c r="C439" s="5" t="s">
        <v>30</v>
      </c>
      <c r="D439" s="5" t="s">
        <v>12</v>
      </c>
      <c r="E439" s="5" t="s">
        <v>137</v>
      </c>
      <c r="F439" s="5" t="s">
        <v>56</v>
      </c>
      <c r="G439" s="5" t="s">
        <v>74</v>
      </c>
      <c r="H439" s="5" t="s">
        <v>114</v>
      </c>
      <c r="I439" s="5" t="s">
        <v>621</v>
      </c>
      <c r="J439" s="10" t="s">
        <v>96</v>
      </c>
      <c r="K439" s="27">
        <v>43238</v>
      </c>
      <c r="L439" s="28">
        <v>1</v>
      </c>
    </row>
    <row r="440" spans="2:12" x14ac:dyDescent="0.2">
      <c r="B440" s="5" t="s">
        <v>316</v>
      </c>
      <c r="C440" s="5" t="s">
        <v>30</v>
      </c>
      <c r="D440" s="5" t="s">
        <v>12</v>
      </c>
      <c r="E440" s="5" t="s">
        <v>160</v>
      </c>
      <c r="F440" s="5" t="s">
        <v>48</v>
      </c>
      <c r="G440" s="5" t="s">
        <v>74</v>
      </c>
      <c r="H440" s="5" t="s">
        <v>98</v>
      </c>
      <c r="I440" s="5" t="s">
        <v>295</v>
      </c>
      <c r="J440" s="10" t="s">
        <v>96</v>
      </c>
      <c r="K440" s="27">
        <v>43239</v>
      </c>
      <c r="L440" s="28">
        <v>1</v>
      </c>
    </row>
    <row r="441" spans="2:12" x14ac:dyDescent="0.2">
      <c r="B441" s="5" t="s">
        <v>316</v>
      </c>
      <c r="C441" s="5" t="s">
        <v>30</v>
      </c>
      <c r="D441" s="5" t="s">
        <v>12</v>
      </c>
      <c r="E441" s="5" t="s">
        <v>137</v>
      </c>
      <c r="F441" s="5" t="s">
        <v>56</v>
      </c>
      <c r="G441" s="5" t="s">
        <v>74</v>
      </c>
      <c r="H441" s="5" t="s">
        <v>98</v>
      </c>
      <c r="I441" s="5" t="s">
        <v>295</v>
      </c>
      <c r="J441" s="10" t="s">
        <v>96</v>
      </c>
      <c r="K441" s="27">
        <v>43239</v>
      </c>
      <c r="L441" s="28">
        <v>1</v>
      </c>
    </row>
    <row r="442" spans="2:12" x14ac:dyDescent="0.2">
      <c r="B442" s="5" t="s">
        <v>316</v>
      </c>
      <c r="C442" s="5" t="s">
        <v>30</v>
      </c>
      <c r="D442" s="5" t="s">
        <v>12</v>
      </c>
      <c r="E442" s="5" t="s">
        <v>123</v>
      </c>
      <c r="F442" s="5" t="s">
        <v>39</v>
      </c>
      <c r="G442" s="5" t="s">
        <v>74</v>
      </c>
      <c r="H442" s="5" t="s">
        <v>98</v>
      </c>
      <c r="I442" s="5" t="s">
        <v>295</v>
      </c>
      <c r="J442" s="10" t="s">
        <v>96</v>
      </c>
      <c r="K442" s="27">
        <v>43239</v>
      </c>
      <c r="L442" s="28">
        <v>1</v>
      </c>
    </row>
    <row r="443" spans="2:12" x14ac:dyDescent="0.2">
      <c r="B443" s="5" t="s">
        <v>316</v>
      </c>
      <c r="C443" s="5" t="s">
        <v>30</v>
      </c>
      <c r="D443" s="5" t="s">
        <v>12</v>
      </c>
      <c r="E443" s="5" t="s">
        <v>123</v>
      </c>
      <c r="F443" s="5" t="s">
        <v>39</v>
      </c>
      <c r="G443" s="5" t="s">
        <v>74</v>
      </c>
      <c r="H443" s="5" t="s">
        <v>98</v>
      </c>
      <c r="I443" s="5" t="s">
        <v>295</v>
      </c>
      <c r="J443" s="10" t="s">
        <v>96</v>
      </c>
      <c r="K443" s="27">
        <v>43239</v>
      </c>
      <c r="L443" s="28">
        <v>1</v>
      </c>
    </row>
    <row r="444" spans="2:12" x14ac:dyDescent="0.2">
      <c r="B444" s="5" t="s">
        <v>316</v>
      </c>
      <c r="C444" s="5" t="s">
        <v>30</v>
      </c>
      <c r="D444" s="5" t="s">
        <v>12</v>
      </c>
      <c r="E444" s="5" t="s">
        <v>166</v>
      </c>
      <c r="F444" s="5" t="s">
        <v>48</v>
      </c>
      <c r="G444" s="5" t="s">
        <v>74</v>
      </c>
      <c r="H444" s="5" t="s">
        <v>98</v>
      </c>
      <c r="I444" s="5" t="s">
        <v>295</v>
      </c>
      <c r="J444" s="10" t="s">
        <v>96</v>
      </c>
      <c r="K444" s="27">
        <v>43239</v>
      </c>
      <c r="L444" s="28">
        <v>1</v>
      </c>
    </row>
    <row r="445" spans="2:12" x14ac:dyDescent="0.2">
      <c r="B445" s="164" t="s">
        <v>316</v>
      </c>
      <c r="C445" s="162" t="s">
        <v>30</v>
      </c>
      <c r="D445" s="162" t="s">
        <v>12</v>
      </c>
      <c r="E445" s="162" t="s">
        <v>62</v>
      </c>
      <c r="F445" s="164" t="s">
        <v>62</v>
      </c>
      <c r="G445" s="162" t="s">
        <v>74</v>
      </c>
      <c r="H445" s="162" t="s">
        <v>98</v>
      </c>
      <c r="I445" s="162" t="s">
        <v>295</v>
      </c>
      <c r="J445" s="163" t="s">
        <v>96</v>
      </c>
      <c r="K445" s="165">
        <v>43240</v>
      </c>
      <c r="L445" s="166">
        <v>1</v>
      </c>
    </row>
    <row r="446" spans="2:12" x14ac:dyDescent="0.2">
      <c r="B446" s="5" t="s">
        <v>316</v>
      </c>
      <c r="C446" s="5" t="s">
        <v>30</v>
      </c>
      <c r="D446" s="5" t="s">
        <v>12</v>
      </c>
      <c r="E446" s="5" t="s">
        <v>118</v>
      </c>
      <c r="F446" s="5" t="s">
        <v>39</v>
      </c>
      <c r="G446" s="5" t="s">
        <v>74</v>
      </c>
      <c r="H446" s="5" t="s">
        <v>98</v>
      </c>
      <c r="I446" s="5" t="s">
        <v>295</v>
      </c>
      <c r="J446" s="10" t="s">
        <v>96</v>
      </c>
      <c r="K446" s="27">
        <v>43241</v>
      </c>
      <c r="L446" s="28">
        <v>1</v>
      </c>
    </row>
    <row r="447" spans="2:12" x14ac:dyDescent="0.2">
      <c r="B447" s="5" t="s">
        <v>316</v>
      </c>
      <c r="C447" s="5" t="s">
        <v>30</v>
      </c>
      <c r="D447" s="5" t="s">
        <v>12</v>
      </c>
      <c r="E447" s="5" t="s">
        <v>123</v>
      </c>
      <c r="F447" s="5" t="s">
        <v>39</v>
      </c>
      <c r="G447" s="5" t="s">
        <v>74</v>
      </c>
      <c r="H447" s="5" t="s">
        <v>98</v>
      </c>
      <c r="I447" s="5" t="s">
        <v>295</v>
      </c>
      <c r="J447" s="10" t="s">
        <v>96</v>
      </c>
      <c r="K447" s="27">
        <v>43241</v>
      </c>
      <c r="L447" s="28">
        <v>1</v>
      </c>
    </row>
    <row r="448" spans="2:12" x14ac:dyDescent="0.2">
      <c r="B448" s="5" t="s">
        <v>316</v>
      </c>
      <c r="C448" s="5" t="s">
        <v>30</v>
      </c>
      <c r="D448" s="5" t="s">
        <v>12</v>
      </c>
      <c r="E448" s="5" t="s">
        <v>163</v>
      </c>
      <c r="F448" s="5" t="s">
        <v>45</v>
      </c>
      <c r="G448" s="5" t="s">
        <v>74</v>
      </c>
      <c r="H448" s="5" t="s">
        <v>98</v>
      </c>
      <c r="I448" s="5" t="s">
        <v>295</v>
      </c>
      <c r="J448" s="10" t="s">
        <v>96</v>
      </c>
      <c r="K448" s="27">
        <v>43242</v>
      </c>
      <c r="L448" s="28">
        <v>1</v>
      </c>
    </row>
    <row r="449" spans="2:12" x14ac:dyDescent="0.2">
      <c r="B449" s="5" t="s">
        <v>316</v>
      </c>
      <c r="C449" s="5" t="s">
        <v>30</v>
      </c>
      <c r="D449" s="5" t="s">
        <v>12</v>
      </c>
      <c r="E449" s="5" t="s">
        <v>115</v>
      </c>
      <c r="F449" s="5" t="s">
        <v>48</v>
      </c>
      <c r="G449" s="5" t="s">
        <v>74</v>
      </c>
      <c r="H449" s="5" t="s">
        <v>98</v>
      </c>
      <c r="I449" s="5" t="s">
        <v>295</v>
      </c>
      <c r="J449" s="10" t="s">
        <v>96</v>
      </c>
      <c r="K449" s="27">
        <v>43242</v>
      </c>
      <c r="L449" s="28">
        <v>1</v>
      </c>
    </row>
    <row r="450" spans="2:12" x14ac:dyDescent="0.2">
      <c r="B450" s="5" t="s">
        <v>316</v>
      </c>
      <c r="C450" s="5" t="s">
        <v>30</v>
      </c>
      <c r="D450" s="5" t="s">
        <v>12</v>
      </c>
      <c r="E450" s="5" t="s">
        <v>149</v>
      </c>
      <c r="F450" s="5" t="s">
        <v>43</v>
      </c>
      <c r="G450" s="5" t="s">
        <v>74</v>
      </c>
      <c r="H450" s="5" t="s">
        <v>98</v>
      </c>
      <c r="I450" s="5" t="s">
        <v>295</v>
      </c>
      <c r="J450" s="10" t="s">
        <v>96</v>
      </c>
      <c r="K450" s="27">
        <v>43242</v>
      </c>
      <c r="L450" s="28">
        <v>1</v>
      </c>
    </row>
    <row r="451" spans="2:12" x14ac:dyDescent="0.2">
      <c r="B451" s="5" t="s">
        <v>316</v>
      </c>
      <c r="C451" s="5" t="s">
        <v>30</v>
      </c>
      <c r="D451" s="5" t="s">
        <v>12</v>
      </c>
      <c r="E451" s="5" t="s">
        <v>150</v>
      </c>
      <c r="F451" s="5" t="s">
        <v>43</v>
      </c>
      <c r="G451" s="5" t="s">
        <v>74</v>
      </c>
      <c r="H451" s="5" t="s">
        <v>98</v>
      </c>
      <c r="I451" s="5" t="s">
        <v>295</v>
      </c>
      <c r="J451" s="10" t="s">
        <v>96</v>
      </c>
      <c r="K451" s="27">
        <v>43242</v>
      </c>
      <c r="L451" s="28">
        <v>1</v>
      </c>
    </row>
    <row r="452" spans="2:12" x14ac:dyDescent="0.2">
      <c r="B452" s="5" t="s">
        <v>316</v>
      </c>
      <c r="C452" s="5" t="s">
        <v>30</v>
      </c>
      <c r="D452" s="5" t="s">
        <v>12</v>
      </c>
      <c r="E452" s="5" t="s">
        <v>137</v>
      </c>
      <c r="F452" s="5" t="s">
        <v>56</v>
      </c>
      <c r="G452" s="5" t="s">
        <v>74</v>
      </c>
      <c r="H452" s="5" t="s">
        <v>98</v>
      </c>
      <c r="I452" s="5" t="s">
        <v>295</v>
      </c>
      <c r="J452" s="10" t="s">
        <v>96</v>
      </c>
      <c r="K452" s="27">
        <v>43242</v>
      </c>
      <c r="L452" s="28">
        <v>1</v>
      </c>
    </row>
    <row r="453" spans="2:12" x14ac:dyDescent="0.2">
      <c r="B453" s="5" t="s">
        <v>316</v>
      </c>
      <c r="C453" s="5" t="s">
        <v>30</v>
      </c>
      <c r="D453" s="5" t="s">
        <v>12</v>
      </c>
      <c r="E453" s="5" t="s">
        <v>348</v>
      </c>
      <c r="F453" s="5" t="s">
        <v>51</v>
      </c>
      <c r="G453" s="5" t="s">
        <v>74</v>
      </c>
      <c r="H453" s="5" t="s">
        <v>98</v>
      </c>
      <c r="I453" s="5" t="s">
        <v>295</v>
      </c>
      <c r="J453" s="10" t="s">
        <v>96</v>
      </c>
      <c r="K453" s="27">
        <v>43242</v>
      </c>
      <c r="L453" s="28">
        <v>1</v>
      </c>
    </row>
    <row r="454" spans="2:12" x14ac:dyDescent="0.2">
      <c r="B454" s="5" t="s">
        <v>316</v>
      </c>
      <c r="C454" s="5" t="s">
        <v>30</v>
      </c>
      <c r="D454" s="5" t="s">
        <v>12</v>
      </c>
      <c r="E454" s="5" t="s">
        <v>100</v>
      </c>
      <c r="F454" s="5" t="s">
        <v>59</v>
      </c>
      <c r="G454" s="5" t="s">
        <v>74</v>
      </c>
      <c r="H454" s="5" t="s">
        <v>98</v>
      </c>
      <c r="I454" s="5" t="s">
        <v>295</v>
      </c>
      <c r="J454" s="10" t="s">
        <v>96</v>
      </c>
      <c r="K454" s="27">
        <v>43243</v>
      </c>
      <c r="L454" s="28">
        <v>1</v>
      </c>
    </row>
    <row r="455" spans="2:12" x14ac:dyDescent="0.2">
      <c r="B455" s="5" t="s">
        <v>316</v>
      </c>
      <c r="C455" s="5" t="s">
        <v>30</v>
      </c>
      <c r="D455" s="5" t="s">
        <v>12</v>
      </c>
      <c r="E455" s="5" t="s">
        <v>132</v>
      </c>
      <c r="F455" s="5" t="s">
        <v>39</v>
      </c>
      <c r="G455" s="5" t="s">
        <v>74</v>
      </c>
      <c r="H455" s="5" t="s">
        <v>98</v>
      </c>
      <c r="I455" s="5" t="s">
        <v>295</v>
      </c>
      <c r="J455" s="10" t="s">
        <v>96</v>
      </c>
      <c r="K455" s="27">
        <v>43243</v>
      </c>
      <c r="L455" s="28">
        <v>1</v>
      </c>
    </row>
    <row r="456" spans="2:12" x14ac:dyDescent="0.2">
      <c r="B456" s="5" t="s">
        <v>316</v>
      </c>
      <c r="C456" s="5" t="s">
        <v>30</v>
      </c>
      <c r="D456" s="5" t="s">
        <v>12</v>
      </c>
      <c r="E456" s="5" t="s">
        <v>66</v>
      </c>
      <c r="F456" s="5" t="s">
        <v>66</v>
      </c>
      <c r="G456" s="5" t="s">
        <v>74</v>
      </c>
      <c r="H456" s="5" t="s">
        <v>98</v>
      </c>
      <c r="I456" s="5" t="s">
        <v>295</v>
      </c>
      <c r="J456" s="10" t="s">
        <v>96</v>
      </c>
      <c r="K456" s="27">
        <v>43243</v>
      </c>
      <c r="L456" s="28">
        <v>1</v>
      </c>
    </row>
    <row r="457" spans="2:12" x14ac:dyDescent="0.2">
      <c r="B457" s="5" t="s">
        <v>316</v>
      </c>
      <c r="C457" s="5" t="s">
        <v>30</v>
      </c>
      <c r="D457" s="5" t="s">
        <v>12</v>
      </c>
      <c r="E457" s="5" t="s">
        <v>165</v>
      </c>
      <c r="F457" s="5" t="s">
        <v>45</v>
      </c>
      <c r="G457" s="5" t="s">
        <v>74</v>
      </c>
      <c r="H457" s="5" t="s">
        <v>98</v>
      </c>
      <c r="I457" s="5" t="s">
        <v>295</v>
      </c>
      <c r="J457" s="10" t="s">
        <v>96</v>
      </c>
      <c r="K457" s="27">
        <v>43243</v>
      </c>
      <c r="L457" s="28">
        <v>1</v>
      </c>
    </row>
    <row r="458" spans="2:12" x14ac:dyDescent="0.2">
      <c r="B458" s="5" t="s">
        <v>316</v>
      </c>
      <c r="C458" s="5" t="s">
        <v>30</v>
      </c>
      <c r="D458" s="5" t="s">
        <v>12</v>
      </c>
      <c r="E458" s="5" t="s">
        <v>348</v>
      </c>
      <c r="F458" s="5" t="s">
        <v>51</v>
      </c>
      <c r="G458" s="5" t="s">
        <v>74</v>
      </c>
      <c r="H458" s="5" t="s">
        <v>98</v>
      </c>
      <c r="I458" s="5" t="s">
        <v>295</v>
      </c>
      <c r="J458" s="10" t="s">
        <v>96</v>
      </c>
      <c r="K458" s="27">
        <v>43243</v>
      </c>
      <c r="L458" s="28">
        <v>1</v>
      </c>
    </row>
    <row r="459" spans="2:12" x14ac:dyDescent="0.2">
      <c r="B459" s="5" t="s">
        <v>316</v>
      </c>
      <c r="C459" s="5" t="s">
        <v>30</v>
      </c>
      <c r="D459" s="5" t="s">
        <v>12</v>
      </c>
      <c r="E459" s="5" t="s">
        <v>107</v>
      </c>
      <c r="F459" s="5" t="s">
        <v>40</v>
      </c>
      <c r="G459" s="5" t="s">
        <v>75</v>
      </c>
      <c r="H459" s="5" t="s">
        <v>110</v>
      </c>
      <c r="I459" s="5" t="s">
        <v>295</v>
      </c>
      <c r="J459" s="10" t="s">
        <v>96</v>
      </c>
      <c r="K459" s="27">
        <v>43244</v>
      </c>
      <c r="L459" s="28">
        <v>1</v>
      </c>
    </row>
    <row r="460" spans="2:12" x14ac:dyDescent="0.2">
      <c r="B460" s="5" t="s">
        <v>316</v>
      </c>
      <c r="C460" s="5" t="s">
        <v>30</v>
      </c>
      <c r="D460" s="5" t="s">
        <v>12</v>
      </c>
      <c r="E460" s="5" t="s">
        <v>167</v>
      </c>
      <c r="F460" s="5" t="s">
        <v>60</v>
      </c>
      <c r="G460" s="5" t="s">
        <v>74</v>
      </c>
      <c r="H460" s="5" t="s">
        <v>98</v>
      </c>
      <c r="I460" s="5" t="s">
        <v>295</v>
      </c>
      <c r="J460" s="10" t="s">
        <v>96</v>
      </c>
      <c r="K460" s="27">
        <v>43244</v>
      </c>
      <c r="L460" s="28">
        <v>1</v>
      </c>
    </row>
    <row r="461" spans="2:12" x14ac:dyDescent="0.2">
      <c r="B461" s="5" t="s">
        <v>316</v>
      </c>
      <c r="C461" s="5" t="s">
        <v>30</v>
      </c>
      <c r="D461" s="5" t="s">
        <v>12</v>
      </c>
      <c r="E461" s="5" t="s">
        <v>151</v>
      </c>
      <c r="F461" s="5" t="s">
        <v>41</v>
      </c>
      <c r="G461" s="5" t="s">
        <v>74</v>
      </c>
      <c r="H461" s="5" t="s">
        <v>98</v>
      </c>
      <c r="I461" s="5" t="s">
        <v>295</v>
      </c>
      <c r="J461" s="10" t="s">
        <v>96</v>
      </c>
      <c r="K461" s="27">
        <v>43244</v>
      </c>
      <c r="L461" s="28">
        <v>1</v>
      </c>
    </row>
    <row r="462" spans="2:12" x14ac:dyDescent="0.2">
      <c r="B462" s="5" t="s">
        <v>316</v>
      </c>
      <c r="C462" s="5" t="s">
        <v>30</v>
      </c>
      <c r="D462" s="5" t="s">
        <v>12</v>
      </c>
      <c r="E462" s="5" t="s">
        <v>348</v>
      </c>
      <c r="F462" s="5" t="s">
        <v>51</v>
      </c>
      <c r="G462" s="5" t="s">
        <v>74</v>
      </c>
      <c r="H462" s="5" t="s">
        <v>98</v>
      </c>
      <c r="I462" s="5" t="s">
        <v>295</v>
      </c>
      <c r="J462" s="10" t="s">
        <v>96</v>
      </c>
      <c r="K462" s="27">
        <v>43244</v>
      </c>
      <c r="L462" s="28">
        <v>1</v>
      </c>
    </row>
    <row r="463" spans="2:12" x14ac:dyDescent="0.2">
      <c r="B463" s="5" t="s">
        <v>316</v>
      </c>
      <c r="C463" s="5" t="s">
        <v>30</v>
      </c>
      <c r="D463" s="5" t="s">
        <v>12</v>
      </c>
      <c r="E463" s="5" t="s">
        <v>188</v>
      </c>
      <c r="F463" s="5" t="s">
        <v>50</v>
      </c>
      <c r="G463" s="5" t="s">
        <v>72</v>
      </c>
      <c r="H463" s="5" t="s">
        <v>302</v>
      </c>
      <c r="I463" s="5" t="s">
        <v>468</v>
      </c>
      <c r="J463" s="10" t="s">
        <v>96</v>
      </c>
      <c r="K463" s="27">
        <v>43245</v>
      </c>
      <c r="L463" s="28">
        <v>1</v>
      </c>
    </row>
    <row r="464" spans="2:12" x14ac:dyDescent="0.2">
      <c r="B464" s="5" t="s">
        <v>316</v>
      </c>
      <c r="C464" s="5" t="s">
        <v>30</v>
      </c>
      <c r="D464" s="5" t="s">
        <v>12</v>
      </c>
      <c r="E464" s="5" t="s">
        <v>123</v>
      </c>
      <c r="F464" s="5" t="s">
        <v>39</v>
      </c>
      <c r="G464" s="5" t="s">
        <v>72</v>
      </c>
      <c r="H464" s="5" t="s">
        <v>157</v>
      </c>
      <c r="I464" s="5" t="s">
        <v>295</v>
      </c>
      <c r="J464" s="10" t="s">
        <v>96</v>
      </c>
      <c r="K464" s="27">
        <v>43245</v>
      </c>
      <c r="L464" s="28">
        <v>2</v>
      </c>
    </row>
    <row r="465" spans="2:12" x14ac:dyDescent="0.2">
      <c r="B465" s="5" t="s">
        <v>316</v>
      </c>
      <c r="C465" s="5" t="s">
        <v>30</v>
      </c>
      <c r="D465" s="5" t="s">
        <v>12</v>
      </c>
      <c r="E465" s="5" t="s">
        <v>172</v>
      </c>
      <c r="F465" s="5" t="s">
        <v>47</v>
      </c>
      <c r="G465" s="5" t="s">
        <v>74</v>
      </c>
      <c r="H465" s="5" t="s">
        <v>98</v>
      </c>
      <c r="I465" s="5" t="s">
        <v>295</v>
      </c>
      <c r="J465" s="10" t="s">
        <v>96</v>
      </c>
      <c r="K465" s="27">
        <v>43245</v>
      </c>
      <c r="L465" s="28">
        <v>1</v>
      </c>
    </row>
    <row r="466" spans="2:12" x14ac:dyDescent="0.2">
      <c r="B466" s="5" t="s">
        <v>316</v>
      </c>
      <c r="C466" s="5" t="s">
        <v>30</v>
      </c>
      <c r="D466" s="5" t="s">
        <v>12</v>
      </c>
      <c r="E466" s="5" t="s">
        <v>113</v>
      </c>
      <c r="F466" s="5" t="s">
        <v>39</v>
      </c>
      <c r="G466" s="5" t="s">
        <v>72</v>
      </c>
      <c r="H466" s="5" t="s">
        <v>302</v>
      </c>
      <c r="I466" s="5" t="s">
        <v>629</v>
      </c>
      <c r="J466" s="10" t="s">
        <v>96</v>
      </c>
      <c r="K466" s="27">
        <v>43246</v>
      </c>
      <c r="L466" s="28">
        <v>1</v>
      </c>
    </row>
    <row r="467" spans="2:12" x14ac:dyDescent="0.2">
      <c r="B467" s="5" t="s">
        <v>316</v>
      </c>
      <c r="C467" s="5" t="s">
        <v>30</v>
      </c>
      <c r="D467" s="5" t="s">
        <v>12</v>
      </c>
      <c r="E467" s="5" t="s">
        <v>42</v>
      </c>
      <c r="F467" s="5" t="s">
        <v>42</v>
      </c>
      <c r="G467" s="5" t="s">
        <v>74</v>
      </c>
      <c r="H467" s="5" t="s">
        <v>98</v>
      </c>
      <c r="I467" s="5" t="s">
        <v>295</v>
      </c>
      <c r="J467" s="10" t="s">
        <v>96</v>
      </c>
      <c r="K467" s="27">
        <v>43246</v>
      </c>
      <c r="L467" s="28">
        <v>1</v>
      </c>
    </row>
    <row r="468" spans="2:12" x14ac:dyDescent="0.2">
      <c r="B468" s="5" t="s">
        <v>316</v>
      </c>
      <c r="C468" s="5" t="s">
        <v>30</v>
      </c>
      <c r="D468" s="5" t="s">
        <v>12</v>
      </c>
      <c r="E468" s="5" t="s">
        <v>156</v>
      </c>
      <c r="F468" s="5" t="s">
        <v>39</v>
      </c>
      <c r="G468" s="5" t="s">
        <v>74</v>
      </c>
      <c r="H468" s="5" t="s">
        <v>114</v>
      </c>
      <c r="I468" s="5" t="s">
        <v>295</v>
      </c>
      <c r="J468" s="10" t="s">
        <v>96</v>
      </c>
      <c r="K468" s="27">
        <v>43246</v>
      </c>
      <c r="L468" s="28">
        <v>1</v>
      </c>
    </row>
    <row r="469" spans="2:12" x14ac:dyDescent="0.2">
      <c r="B469" s="5" t="s">
        <v>316</v>
      </c>
      <c r="C469" s="5" t="s">
        <v>30</v>
      </c>
      <c r="D469" s="5" t="s">
        <v>12</v>
      </c>
      <c r="E469" s="5" t="s">
        <v>439</v>
      </c>
      <c r="F469" s="5" t="s">
        <v>53</v>
      </c>
      <c r="G469" s="5" t="s">
        <v>74</v>
      </c>
      <c r="H469" s="5" t="s">
        <v>98</v>
      </c>
      <c r="I469" s="5" t="s">
        <v>295</v>
      </c>
      <c r="J469" s="10" t="s">
        <v>96</v>
      </c>
      <c r="K469" s="27">
        <v>43246</v>
      </c>
      <c r="L469" s="28">
        <v>1</v>
      </c>
    </row>
    <row r="470" spans="2:12" x14ac:dyDescent="0.2">
      <c r="B470" s="5" t="s">
        <v>316</v>
      </c>
      <c r="C470" s="5" t="s">
        <v>30</v>
      </c>
      <c r="D470" s="5" t="s">
        <v>12</v>
      </c>
      <c r="E470" s="5" t="s">
        <v>95</v>
      </c>
      <c r="F470" s="5" t="s">
        <v>39</v>
      </c>
      <c r="G470" s="5" t="s">
        <v>74</v>
      </c>
      <c r="H470" s="5" t="s">
        <v>98</v>
      </c>
      <c r="I470" s="5" t="s">
        <v>295</v>
      </c>
      <c r="J470" s="10" t="s">
        <v>96</v>
      </c>
      <c r="K470" s="27">
        <v>43248</v>
      </c>
      <c r="L470" s="28">
        <v>1</v>
      </c>
    </row>
    <row r="471" spans="2:12" x14ac:dyDescent="0.2">
      <c r="B471" s="5" t="s">
        <v>316</v>
      </c>
      <c r="C471" s="5" t="s">
        <v>30</v>
      </c>
      <c r="D471" s="5" t="s">
        <v>12</v>
      </c>
      <c r="E471" s="5" t="s">
        <v>132</v>
      </c>
      <c r="F471" s="5" t="s">
        <v>39</v>
      </c>
      <c r="G471" s="5" t="s">
        <v>74</v>
      </c>
      <c r="H471" s="5" t="s">
        <v>98</v>
      </c>
      <c r="I471" s="5" t="s">
        <v>295</v>
      </c>
      <c r="J471" s="10" t="s">
        <v>96</v>
      </c>
      <c r="K471" s="27">
        <v>43248</v>
      </c>
      <c r="L471" s="28">
        <v>1</v>
      </c>
    </row>
    <row r="472" spans="2:12" x14ac:dyDescent="0.2">
      <c r="B472" s="5" t="s">
        <v>316</v>
      </c>
      <c r="C472" s="5" t="s">
        <v>30</v>
      </c>
      <c r="D472" s="5" t="s">
        <v>12</v>
      </c>
      <c r="E472" s="5" t="s">
        <v>105</v>
      </c>
      <c r="F472" s="5" t="s">
        <v>40</v>
      </c>
      <c r="G472" s="5" t="s">
        <v>74</v>
      </c>
      <c r="H472" s="5" t="s">
        <v>98</v>
      </c>
      <c r="I472" s="5" t="s">
        <v>295</v>
      </c>
      <c r="J472" s="10" t="s">
        <v>96</v>
      </c>
      <c r="K472" s="27">
        <v>43248</v>
      </c>
      <c r="L472" s="28">
        <v>2</v>
      </c>
    </row>
    <row r="473" spans="2:12" x14ac:dyDescent="0.2">
      <c r="B473" s="5" t="s">
        <v>316</v>
      </c>
      <c r="C473" s="5" t="s">
        <v>30</v>
      </c>
      <c r="D473" s="5" t="s">
        <v>12</v>
      </c>
      <c r="E473" s="5" t="s">
        <v>170</v>
      </c>
      <c r="F473" s="5" t="s">
        <v>39</v>
      </c>
      <c r="G473" s="5" t="s">
        <v>72</v>
      </c>
      <c r="H473" s="5" t="s">
        <v>302</v>
      </c>
      <c r="I473" s="5" t="s">
        <v>624</v>
      </c>
      <c r="J473" s="10" t="s">
        <v>96</v>
      </c>
      <c r="K473" s="27">
        <v>43248</v>
      </c>
      <c r="L473" s="28">
        <v>2</v>
      </c>
    </row>
    <row r="474" spans="2:12" x14ac:dyDescent="0.2">
      <c r="B474" s="5" t="s">
        <v>316</v>
      </c>
      <c r="C474" s="5" t="s">
        <v>30</v>
      </c>
      <c r="D474" s="5" t="s">
        <v>12</v>
      </c>
      <c r="E474" s="5" t="s">
        <v>121</v>
      </c>
      <c r="F474" s="5" t="s">
        <v>39</v>
      </c>
      <c r="G474" s="5" t="s">
        <v>72</v>
      </c>
      <c r="H474" s="5" t="s">
        <v>108</v>
      </c>
      <c r="I474" s="5" t="s">
        <v>295</v>
      </c>
      <c r="J474" s="10" t="s">
        <v>96</v>
      </c>
      <c r="K474" s="27">
        <v>43248</v>
      </c>
      <c r="L474" s="28">
        <v>2</v>
      </c>
    </row>
    <row r="475" spans="2:12" x14ac:dyDescent="0.2">
      <c r="B475" s="5" t="s">
        <v>316</v>
      </c>
      <c r="C475" s="5" t="s">
        <v>30</v>
      </c>
      <c r="D475" s="5" t="s">
        <v>12</v>
      </c>
      <c r="E475" s="5" t="s">
        <v>49</v>
      </c>
      <c r="F475" s="5" t="s">
        <v>49</v>
      </c>
      <c r="G475" s="5" t="s">
        <v>74</v>
      </c>
      <c r="H475" s="5" t="s">
        <v>98</v>
      </c>
      <c r="I475" s="5" t="s">
        <v>295</v>
      </c>
      <c r="J475" s="10" t="s">
        <v>96</v>
      </c>
      <c r="K475" s="27">
        <v>43248</v>
      </c>
      <c r="L475" s="28">
        <v>1</v>
      </c>
    </row>
    <row r="476" spans="2:12" x14ac:dyDescent="0.2">
      <c r="B476" s="5" t="s">
        <v>316</v>
      </c>
      <c r="C476" s="5" t="s">
        <v>30</v>
      </c>
      <c r="D476" s="5" t="s">
        <v>12</v>
      </c>
      <c r="E476" s="5" t="s">
        <v>180</v>
      </c>
      <c r="F476" s="5" t="s">
        <v>39</v>
      </c>
      <c r="G476" s="5" t="s">
        <v>74</v>
      </c>
      <c r="H476" s="5" t="s">
        <v>98</v>
      </c>
      <c r="I476" s="5" t="s">
        <v>295</v>
      </c>
      <c r="J476" s="10" t="s">
        <v>96</v>
      </c>
      <c r="K476" s="27">
        <v>43248</v>
      </c>
      <c r="L476" s="28">
        <v>1</v>
      </c>
    </row>
    <row r="477" spans="2:12" x14ac:dyDescent="0.2">
      <c r="B477" s="5" t="s">
        <v>316</v>
      </c>
      <c r="C477" s="5" t="s">
        <v>30</v>
      </c>
      <c r="D477" s="5" t="s">
        <v>12</v>
      </c>
      <c r="E477" s="5" t="s">
        <v>129</v>
      </c>
      <c r="F477" s="5" t="s">
        <v>64</v>
      </c>
      <c r="G477" s="5" t="s">
        <v>74</v>
      </c>
      <c r="H477" s="5" t="s">
        <v>98</v>
      </c>
      <c r="I477" s="5" t="s">
        <v>295</v>
      </c>
      <c r="J477" s="10" t="s">
        <v>96</v>
      </c>
      <c r="K477" s="27">
        <v>43249</v>
      </c>
      <c r="L477" s="28">
        <v>1</v>
      </c>
    </row>
    <row r="478" spans="2:12" x14ac:dyDescent="0.2">
      <c r="B478" s="5" t="s">
        <v>316</v>
      </c>
      <c r="C478" s="5" t="s">
        <v>30</v>
      </c>
      <c r="D478" s="5" t="s">
        <v>12</v>
      </c>
      <c r="E478" s="5" t="s">
        <v>176</v>
      </c>
      <c r="F478" s="5" t="s">
        <v>336</v>
      </c>
      <c r="G478" s="5" t="s">
        <v>74</v>
      </c>
      <c r="H478" s="5" t="s">
        <v>98</v>
      </c>
      <c r="I478" s="5" t="s">
        <v>295</v>
      </c>
      <c r="J478" s="10" t="s">
        <v>96</v>
      </c>
      <c r="K478" s="27">
        <v>43249</v>
      </c>
      <c r="L478" s="28">
        <v>1</v>
      </c>
    </row>
    <row r="479" spans="2:12" x14ac:dyDescent="0.2">
      <c r="B479" s="5" t="s">
        <v>316</v>
      </c>
      <c r="C479" s="5" t="s">
        <v>30</v>
      </c>
      <c r="D479" s="5" t="s">
        <v>12</v>
      </c>
      <c r="E479" s="5" t="s">
        <v>115</v>
      </c>
      <c r="F479" s="5" t="s">
        <v>48</v>
      </c>
      <c r="G479" s="5" t="s">
        <v>74</v>
      </c>
      <c r="H479" s="5" t="s">
        <v>98</v>
      </c>
      <c r="I479" s="5" t="s">
        <v>295</v>
      </c>
      <c r="J479" s="10" t="s">
        <v>96</v>
      </c>
      <c r="K479" s="27">
        <v>43250</v>
      </c>
      <c r="L479" s="28">
        <v>1</v>
      </c>
    </row>
    <row r="480" spans="2:12" x14ac:dyDescent="0.2">
      <c r="B480" s="5" t="s">
        <v>316</v>
      </c>
      <c r="C480" s="5" t="s">
        <v>30</v>
      </c>
      <c r="D480" s="5" t="s">
        <v>12</v>
      </c>
      <c r="E480" s="5" t="s">
        <v>150</v>
      </c>
      <c r="F480" s="5" t="s">
        <v>43</v>
      </c>
      <c r="G480" s="5" t="s">
        <v>74</v>
      </c>
      <c r="H480" s="5" t="s">
        <v>98</v>
      </c>
      <c r="I480" s="5" t="s">
        <v>295</v>
      </c>
      <c r="J480" s="10" t="s">
        <v>96</v>
      </c>
      <c r="K480" s="27">
        <v>43250</v>
      </c>
      <c r="L480" s="28">
        <v>1</v>
      </c>
    </row>
    <row r="481" spans="2:12" x14ac:dyDescent="0.2">
      <c r="B481" s="5" t="s">
        <v>316</v>
      </c>
      <c r="C481" s="5" t="s">
        <v>30</v>
      </c>
      <c r="D481" s="5" t="s">
        <v>12</v>
      </c>
      <c r="E481" s="5" t="s">
        <v>135</v>
      </c>
      <c r="F481" s="5" t="s">
        <v>54</v>
      </c>
      <c r="G481" s="5" t="s">
        <v>74</v>
      </c>
      <c r="H481" s="5" t="s">
        <v>98</v>
      </c>
      <c r="I481" s="5" t="s">
        <v>295</v>
      </c>
      <c r="J481" s="10" t="s">
        <v>96</v>
      </c>
      <c r="K481" s="27">
        <v>43250</v>
      </c>
      <c r="L481" s="28">
        <v>1</v>
      </c>
    </row>
    <row r="482" spans="2:12" x14ac:dyDescent="0.2">
      <c r="B482" s="5" t="s">
        <v>316</v>
      </c>
      <c r="C482" s="5" t="s">
        <v>30</v>
      </c>
      <c r="D482" s="5" t="s">
        <v>12</v>
      </c>
      <c r="E482" s="5" t="s">
        <v>182</v>
      </c>
      <c r="F482" s="5" t="s">
        <v>56</v>
      </c>
      <c r="G482" s="5" t="s">
        <v>72</v>
      </c>
      <c r="H482" s="5" t="s">
        <v>125</v>
      </c>
      <c r="I482" s="5" t="s">
        <v>626</v>
      </c>
      <c r="J482" s="10" t="s">
        <v>96</v>
      </c>
      <c r="K482" s="27">
        <v>43250</v>
      </c>
      <c r="L482" s="28">
        <v>3</v>
      </c>
    </row>
    <row r="483" spans="2:12" x14ac:dyDescent="0.2">
      <c r="B483" s="5" t="s">
        <v>316</v>
      </c>
      <c r="C483" s="5" t="s">
        <v>30</v>
      </c>
      <c r="D483" s="5" t="s">
        <v>12</v>
      </c>
      <c r="E483" s="5" t="s">
        <v>100</v>
      </c>
      <c r="F483" s="5" t="s">
        <v>59</v>
      </c>
      <c r="G483" s="5" t="s">
        <v>74</v>
      </c>
      <c r="H483" s="5" t="s">
        <v>98</v>
      </c>
      <c r="I483" s="5" t="s">
        <v>295</v>
      </c>
      <c r="J483" s="10" t="s">
        <v>96</v>
      </c>
      <c r="K483" s="27">
        <v>43251</v>
      </c>
      <c r="L483" s="28">
        <v>1</v>
      </c>
    </row>
    <row r="484" spans="2:12" x14ac:dyDescent="0.2">
      <c r="B484" s="5" t="s">
        <v>316</v>
      </c>
      <c r="C484" s="5" t="s">
        <v>30</v>
      </c>
      <c r="D484" s="5" t="s">
        <v>12</v>
      </c>
      <c r="E484" s="5" t="s">
        <v>113</v>
      </c>
      <c r="F484" s="5" t="s">
        <v>39</v>
      </c>
      <c r="G484" s="5" t="s">
        <v>74</v>
      </c>
      <c r="H484" s="5" t="s">
        <v>98</v>
      </c>
      <c r="I484" s="5" t="s">
        <v>295</v>
      </c>
      <c r="J484" s="10" t="s">
        <v>96</v>
      </c>
      <c r="K484" s="27">
        <v>43251</v>
      </c>
      <c r="L484" s="28">
        <v>1</v>
      </c>
    </row>
    <row r="485" spans="2:12" x14ac:dyDescent="0.2">
      <c r="B485" s="5" t="s">
        <v>316</v>
      </c>
      <c r="C485" s="5" t="s">
        <v>30</v>
      </c>
      <c r="D485" s="5" t="s">
        <v>12</v>
      </c>
      <c r="E485" s="5" t="s">
        <v>116</v>
      </c>
      <c r="F485" s="5" t="s">
        <v>46</v>
      </c>
      <c r="G485" s="5" t="s">
        <v>74</v>
      </c>
      <c r="H485" s="5" t="s">
        <v>98</v>
      </c>
      <c r="I485" s="5" t="s">
        <v>295</v>
      </c>
      <c r="J485" s="10" t="s">
        <v>96</v>
      </c>
      <c r="K485" s="27">
        <v>43251</v>
      </c>
      <c r="L485" s="28">
        <v>1</v>
      </c>
    </row>
    <row r="486" spans="2:12" x14ac:dyDescent="0.2">
      <c r="B486" s="5" t="s">
        <v>316</v>
      </c>
      <c r="C486" s="5" t="s">
        <v>30</v>
      </c>
      <c r="D486" s="5" t="s">
        <v>12</v>
      </c>
      <c r="E486" s="5" t="s">
        <v>135</v>
      </c>
      <c r="F486" s="5" t="s">
        <v>54</v>
      </c>
      <c r="G486" s="5" t="s">
        <v>74</v>
      </c>
      <c r="H486" s="5" t="s">
        <v>98</v>
      </c>
      <c r="I486" s="5" t="s">
        <v>295</v>
      </c>
      <c r="J486" s="10" t="s">
        <v>96</v>
      </c>
      <c r="K486" s="27">
        <v>43251</v>
      </c>
      <c r="L486" s="28">
        <v>1</v>
      </c>
    </row>
    <row r="487" spans="2:12" x14ac:dyDescent="0.2">
      <c r="B487" s="5" t="s">
        <v>316</v>
      </c>
      <c r="C487" s="5" t="s">
        <v>30</v>
      </c>
      <c r="D487" s="5" t="s">
        <v>12</v>
      </c>
      <c r="E487" s="5" t="s">
        <v>188</v>
      </c>
      <c r="F487" s="5" t="s">
        <v>50</v>
      </c>
      <c r="G487" s="5" t="s">
        <v>74</v>
      </c>
      <c r="H487" s="5" t="s">
        <v>98</v>
      </c>
      <c r="I487" s="5" t="s">
        <v>295</v>
      </c>
      <c r="J487" s="10" t="s">
        <v>96</v>
      </c>
      <c r="K487" s="27">
        <v>43251</v>
      </c>
      <c r="L487" s="28">
        <v>1</v>
      </c>
    </row>
    <row r="488" spans="2:12" x14ac:dyDescent="0.2">
      <c r="B488" s="5" t="s">
        <v>316</v>
      </c>
      <c r="C488" s="5" t="s">
        <v>30</v>
      </c>
      <c r="D488" s="5" t="s">
        <v>12</v>
      </c>
      <c r="E488" s="5" t="s">
        <v>130</v>
      </c>
      <c r="F488" s="5" t="s">
        <v>57</v>
      </c>
      <c r="G488" s="5" t="s">
        <v>74</v>
      </c>
      <c r="H488" s="5" t="s">
        <v>98</v>
      </c>
      <c r="I488" s="5" t="s">
        <v>295</v>
      </c>
      <c r="J488" s="10" t="s">
        <v>96</v>
      </c>
      <c r="K488" s="27">
        <v>43251</v>
      </c>
      <c r="L488" s="28">
        <v>1</v>
      </c>
    </row>
    <row r="489" spans="2:12" x14ac:dyDescent="0.2">
      <c r="B489" s="5" t="s">
        <v>316</v>
      </c>
      <c r="C489" s="5" t="s">
        <v>29</v>
      </c>
      <c r="D489" s="5" t="s">
        <v>344</v>
      </c>
      <c r="E489" s="5" t="s">
        <v>112</v>
      </c>
      <c r="F489" s="5" t="s">
        <v>45</v>
      </c>
      <c r="G489" s="5" t="s">
        <v>75</v>
      </c>
      <c r="H489" s="5" t="s">
        <v>186</v>
      </c>
      <c r="I489" s="5" t="s">
        <v>187</v>
      </c>
      <c r="J489" s="10" t="s">
        <v>96</v>
      </c>
      <c r="K489" s="27">
        <v>43221</v>
      </c>
      <c r="L489" s="28">
        <v>1</v>
      </c>
    </row>
    <row r="490" spans="2:12" x14ac:dyDescent="0.2">
      <c r="B490" s="5" t="s">
        <v>316</v>
      </c>
      <c r="C490" s="5" t="s">
        <v>29</v>
      </c>
      <c r="D490" s="5" t="s">
        <v>344</v>
      </c>
      <c r="E490" s="5" t="s">
        <v>322</v>
      </c>
      <c r="F490" s="5" t="s">
        <v>39</v>
      </c>
      <c r="G490" s="5" t="s">
        <v>75</v>
      </c>
      <c r="H490" s="5" t="s">
        <v>322</v>
      </c>
      <c r="I490" s="5" t="s">
        <v>295</v>
      </c>
      <c r="J490" s="10" t="s">
        <v>96</v>
      </c>
      <c r="K490" s="27">
        <v>43221</v>
      </c>
      <c r="L490" s="28">
        <v>15</v>
      </c>
    </row>
    <row r="491" spans="2:12" x14ac:dyDescent="0.2">
      <c r="B491" s="5" t="s">
        <v>316</v>
      </c>
      <c r="C491" s="5" t="s">
        <v>29</v>
      </c>
      <c r="D491" s="5" t="s">
        <v>344</v>
      </c>
      <c r="E491" s="5" t="s">
        <v>102</v>
      </c>
      <c r="F491" s="5" t="s">
        <v>39</v>
      </c>
      <c r="G491" s="5" t="s">
        <v>75</v>
      </c>
      <c r="H491" s="5" t="s">
        <v>104</v>
      </c>
      <c r="I491" s="5" t="s">
        <v>295</v>
      </c>
      <c r="J491" s="10" t="s">
        <v>96</v>
      </c>
      <c r="K491" s="27">
        <v>43222</v>
      </c>
      <c r="L491" s="28">
        <v>1</v>
      </c>
    </row>
    <row r="492" spans="2:12" x14ac:dyDescent="0.2">
      <c r="B492" s="5" t="s">
        <v>316</v>
      </c>
      <c r="C492" s="5" t="s">
        <v>29</v>
      </c>
      <c r="D492" s="5" t="s">
        <v>344</v>
      </c>
      <c r="E492" s="5" t="s">
        <v>121</v>
      </c>
      <c r="F492" s="5" t="s">
        <v>39</v>
      </c>
      <c r="G492" s="5" t="s">
        <v>74</v>
      </c>
      <c r="H492" s="5" t="s">
        <v>98</v>
      </c>
      <c r="I492" s="5" t="s">
        <v>295</v>
      </c>
      <c r="J492" s="10" t="s">
        <v>96</v>
      </c>
      <c r="K492" s="27">
        <v>43222</v>
      </c>
      <c r="L492" s="28">
        <v>1</v>
      </c>
    </row>
    <row r="493" spans="2:12" x14ac:dyDescent="0.2">
      <c r="B493" s="5" t="s">
        <v>316</v>
      </c>
      <c r="C493" s="5" t="s">
        <v>29</v>
      </c>
      <c r="D493" s="5" t="s">
        <v>344</v>
      </c>
      <c r="E493" s="5" t="s">
        <v>176</v>
      </c>
      <c r="F493" s="5" t="s">
        <v>336</v>
      </c>
      <c r="G493" s="5" t="s">
        <v>75</v>
      </c>
      <c r="H493" s="5" t="s">
        <v>189</v>
      </c>
      <c r="I493" s="5" t="s">
        <v>295</v>
      </c>
      <c r="J493" s="10" t="s">
        <v>96</v>
      </c>
      <c r="K493" s="27">
        <v>43222</v>
      </c>
      <c r="L493" s="28">
        <v>1</v>
      </c>
    </row>
    <row r="494" spans="2:12" x14ac:dyDescent="0.2">
      <c r="B494" s="5" t="s">
        <v>316</v>
      </c>
      <c r="C494" s="5" t="s">
        <v>29</v>
      </c>
      <c r="D494" s="5" t="s">
        <v>344</v>
      </c>
      <c r="E494" s="5" t="s">
        <v>176</v>
      </c>
      <c r="F494" s="5" t="s">
        <v>336</v>
      </c>
      <c r="G494" s="5" t="s">
        <v>75</v>
      </c>
      <c r="H494" s="5" t="s">
        <v>189</v>
      </c>
      <c r="I494" s="5" t="s">
        <v>295</v>
      </c>
      <c r="J494" s="10" t="s">
        <v>96</v>
      </c>
      <c r="K494" s="27">
        <v>43222</v>
      </c>
      <c r="L494" s="28">
        <v>1</v>
      </c>
    </row>
    <row r="495" spans="2:12" x14ac:dyDescent="0.2">
      <c r="B495" s="5" t="s">
        <v>316</v>
      </c>
      <c r="C495" s="5" t="s">
        <v>29</v>
      </c>
      <c r="D495" s="5" t="s">
        <v>344</v>
      </c>
      <c r="E495" s="5" t="s">
        <v>153</v>
      </c>
      <c r="F495" s="5" t="s">
        <v>47</v>
      </c>
      <c r="G495" s="5" t="s">
        <v>75</v>
      </c>
      <c r="H495" s="5" t="s">
        <v>420</v>
      </c>
      <c r="I495" s="5" t="s">
        <v>295</v>
      </c>
      <c r="J495" s="10" t="s">
        <v>96</v>
      </c>
      <c r="K495" s="27">
        <v>43222</v>
      </c>
      <c r="L495" s="28">
        <v>1</v>
      </c>
    </row>
    <row r="496" spans="2:12" x14ac:dyDescent="0.2">
      <c r="B496" s="5" t="s">
        <v>316</v>
      </c>
      <c r="C496" s="5" t="s">
        <v>29</v>
      </c>
      <c r="D496" s="5" t="s">
        <v>344</v>
      </c>
      <c r="E496" s="5" t="s">
        <v>177</v>
      </c>
      <c r="F496" s="5" t="s">
        <v>336</v>
      </c>
      <c r="G496" s="5" t="s">
        <v>75</v>
      </c>
      <c r="H496" s="5" t="s">
        <v>189</v>
      </c>
      <c r="I496" s="5" t="s">
        <v>189</v>
      </c>
      <c r="J496" s="10" t="s">
        <v>96</v>
      </c>
      <c r="K496" s="27">
        <v>43222</v>
      </c>
      <c r="L496" s="28">
        <v>1</v>
      </c>
    </row>
    <row r="497" spans="2:12" x14ac:dyDescent="0.2">
      <c r="B497" s="5" t="s">
        <v>316</v>
      </c>
      <c r="C497" s="5" t="s">
        <v>29</v>
      </c>
      <c r="D497" s="5" t="s">
        <v>344</v>
      </c>
      <c r="E497" s="5" t="s">
        <v>97</v>
      </c>
      <c r="F497" s="5" t="s">
        <v>39</v>
      </c>
      <c r="G497" s="5" t="s">
        <v>74</v>
      </c>
      <c r="H497" s="5" t="s">
        <v>98</v>
      </c>
      <c r="I497" s="5" t="s">
        <v>295</v>
      </c>
      <c r="J497" s="10" t="s">
        <v>96</v>
      </c>
      <c r="K497" s="27">
        <v>43223</v>
      </c>
      <c r="L497" s="28">
        <v>1</v>
      </c>
    </row>
    <row r="498" spans="2:12" x14ac:dyDescent="0.2">
      <c r="B498" s="5" t="s">
        <v>316</v>
      </c>
      <c r="C498" s="5" t="s">
        <v>29</v>
      </c>
      <c r="D498" s="5" t="s">
        <v>344</v>
      </c>
      <c r="E498" s="5" t="s">
        <v>105</v>
      </c>
      <c r="F498" s="5" t="s">
        <v>40</v>
      </c>
      <c r="G498" s="5" t="s">
        <v>72</v>
      </c>
      <c r="H498" s="5" t="s">
        <v>108</v>
      </c>
      <c r="I498" s="5" t="s">
        <v>295</v>
      </c>
      <c r="J498" s="10" t="s">
        <v>96</v>
      </c>
      <c r="K498" s="27">
        <v>43223</v>
      </c>
      <c r="L498" s="28">
        <v>2</v>
      </c>
    </row>
    <row r="499" spans="2:12" x14ac:dyDescent="0.2">
      <c r="B499" s="5" t="s">
        <v>316</v>
      </c>
      <c r="C499" s="5" t="s">
        <v>29</v>
      </c>
      <c r="D499" s="5" t="s">
        <v>344</v>
      </c>
      <c r="E499" s="5" t="s">
        <v>99</v>
      </c>
      <c r="F499" s="5" t="s">
        <v>39</v>
      </c>
      <c r="G499" s="5" t="s">
        <v>72</v>
      </c>
      <c r="H499" s="5" t="s">
        <v>302</v>
      </c>
      <c r="I499" s="5" t="s">
        <v>521</v>
      </c>
      <c r="J499" s="10" t="s">
        <v>96</v>
      </c>
      <c r="K499" s="27">
        <v>43224</v>
      </c>
      <c r="L499" s="28">
        <v>1</v>
      </c>
    </row>
    <row r="500" spans="2:12" x14ac:dyDescent="0.2">
      <c r="B500" s="5" t="s">
        <v>316</v>
      </c>
      <c r="C500" s="5" t="s">
        <v>29</v>
      </c>
      <c r="D500" s="5" t="s">
        <v>344</v>
      </c>
      <c r="E500" s="5" t="s">
        <v>160</v>
      </c>
      <c r="F500" s="5" t="s">
        <v>48</v>
      </c>
      <c r="G500" s="5" t="s">
        <v>72</v>
      </c>
      <c r="H500" s="5" t="s">
        <v>125</v>
      </c>
      <c r="I500" s="5" t="s">
        <v>449</v>
      </c>
      <c r="J500" s="10" t="s">
        <v>96</v>
      </c>
      <c r="K500" s="27">
        <v>43224</v>
      </c>
      <c r="L500" s="28">
        <v>1</v>
      </c>
    </row>
    <row r="501" spans="2:12" x14ac:dyDescent="0.2">
      <c r="B501" s="5" t="s">
        <v>316</v>
      </c>
      <c r="C501" s="5" t="s">
        <v>29</v>
      </c>
      <c r="D501" s="5" t="s">
        <v>344</v>
      </c>
      <c r="E501" s="5" t="s">
        <v>102</v>
      </c>
      <c r="F501" s="5" t="s">
        <v>39</v>
      </c>
      <c r="G501" s="5" t="s">
        <v>75</v>
      </c>
      <c r="H501" s="5" t="s">
        <v>104</v>
      </c>
      <c r="I501" s="5" t="s">
        <v>295</v>
      </c>
      <c r="J501" s="10" t="s">
        <v>96</v>
      </c>
      <c r="K501" s="27">
        <v>43225</v>
      </c>
      <c r="L501" s="28">
        <v>1</v>
      </c>
    </row>
    <row r="502" spans="2:12" x14ac:dyDescent="0.2">
      <c r="B502" s="5" t="s">
        <v>316</v>
      </c>
      <c r="C502" s="5" t="s">
        <v>29</v>
      </c>
      <c r="D502" s="5" t="s">
        <v>344</v>
      </c>
      <c r="E502" s="5" t="s">
        <v>102</v>
      </c>
      <c r="F502" s="5" t="s">
        <v>39</v>
      </c>
      <c r="G502" s="5" t="s">
        <v>75</v>
      </c>
      <c r="H502" s="5" t="s">
        <v>104</v>
      </c>
      <c r="I502" s="5" t="s">
        <v>295</v>
      </c>
      <c r="J502" s="10" t="s">
        <v>96</v>
      </c>
      <c r="K502" s="27">
        <v>43225</v>
      </c>
      <c r="L502" s="28">
        <v>1</v>
      </c>
    </row>
    <row r="503" spans="2:12" x14ac:dyDescent="0.2">
      <c r="B503" s="5" t="s">
        <v>316</v>
      </c>
      <c r="C503" s="5" t="s">
        <v>29</v>
      </c>
      <c r="D503" s="5" t="s">
        <v>344</v>
      </c>
      <c r="E503" s="5" t="s">
        <v>112</v>
      </c>
      <c r="F503" s="5" t="s">
        <v>45</v>
      </c>
      <c r="G503" s="5" t="s">
        <v>75</v>
      </c>
      <c r="H503" s="5" t="s">
        <v>186</v>
      </c>
      <c r="I503" s="5" t="s">
        <v>187</v>
      </c>
      <c r="J503" s="10" t="s">
        <v>96</v>
      </c>
      <c r="K503" s="27">
        <v>43225</v>
      </c>
      <c r="L503" s="28">
        <v>1</v>
      </c>
    </row>
    <row r="504" spans="2:12" x14ac:dyDescent="0.2">
      <c r="B504" s="5" t="s">
        <v>316</v>
      </c>
      <c r="C504" s="5" t="s">
        <v>29</v>
      </c>
      <c r="D504" s="5" t="s">
        <v>344</v>
      </c>
      <c r="E504" s="5" t="s">
        <v>118</v>
      </c>
      <c r="F504" s="5" t="s">
        <v>39</v>
      </c>
      <c r="G504" s="5" t="s">
        <v>74</v>
      </c>
      <c r="H504" s="5" t="s">
        <v>98</v>
      </c>
      <c r="I504" s="5" t="s">
        <v>295</v>
      </c>
      <c r="J504" s="10" t="s">
        <v>96</v>
      </c>
      <c r="K504" s="27">
        <v>43225</v>
      </c>
      <c r="L504" s="28">
        <v>1</v>
      </c>
    </row>
    <row r="505" spans="2:12" x14ac:dyDescent="0.2">
      <c r="B505" s="5" t="s">
        <v>316</v>
      </c>
      <c r="C505" s="5" t="s">
        <v>29</v>
      </c>
      <c r="D505" s="5" t="s">
        <v>344</v>
      </c>
      <c r="E505" s="5" t="s">
        <v>153</v>
      </c>
      <c r="F505" s="5" t="s">
        <v>47</v>
      </c>
      <c r="G505" s="5" t="s">
        <v>74</v>
      </c>
      <c r="H505" s="5" t="s">
        <v>98</v>
      </c>
      <c r="I505" s="5" t="s">
        <v>295</v>
      </c>
      <c r="J505" s="10" t="s">
        <v>96</v>
      </c>
      <c r="K505" s="27">
        <v>43227</v>
      </c>
      <c r="L505" s="28">
        <v>1</v>
      </c>
    </row>
    <row r="506" spans="2:12" x14ac:dyDescent="0.2">
      <c r="B506" s="5" t="s">
        <v>316</v>
      </c>
      <c r="C506" s="5" t="s">
        <v>29</v>
      </c>
      <c r="D506" s="5" t="s">
        <v>344</v>
      </c>
      <c r="E506" s="5" t="s">
        <v>154</v>
      </c>
      <c r="F506" s="5" t="s">
        <v>50</v>
      </c>
      <c r="G506" s="5" t="s">
        <v>75</v>
      </c>
      <c r="H506" s="5" t="s">
        <v>477</v>
      </c>
      <c r="I506" s="5" t="s">
        <v>295</v>
      </c>
      <c r="J506" s="10" t="s">
        <v>96</v>
      </c>
      <c r="K506" s="27">
        <v>43227</v>
      </c>
      <c r="L506" s="28">
        <v>1</v>
      </c>
    </row>
    <row r="507" spans="2:12" x14ac:dyDescent="0.2">
      <c r="B507" s="5" t="s">
        <v>316</v>
      </c>
      <c r="C507" s="5" t="s">
        <v>29</v>
      </c>
      <c r="D507" s="5" t="s">
        <v>344</v>
      </c>
      <c r="E507" s="5" t="s">
        <v>44</v>
      </c>
      <c r="F507" s="5" t="s">
        <v>44</v>
      </c>
      <c r="G507" s="5" t="s">
        <v>72</v>
      </c>
      <c r="H507" s="5" t="s">
        <v>146</v>
      </c>
      <c r="I507" s="5" t="s">
        <v>470</v>
      </c>
      <c r="J507" s="10" t="s">
        <v>96</v>
      </c>
      <c r="K507" s="27">
        <v>43228</v>
      </c>
      <c r="L507" s="28">
        <v>1</v>
      </c>
    </row>
    <row r="508" spans="2:12" x14ac:dyDescent="0.2">
      <c r="B508" s="5" t="s">
        <v>316</v>
      </c>
      <c r="C508" s="5" t="s">
        <v>29</v>
      </c>
      <c r="D508" s="5" t="s">
        <v>344</v>
      </c>
      <c r="E508" s="5" t="s">
        <v>61</v>
      </c>
      <c r="F508" s="5" t="s">
        <v>61</v>
      </c>
      <c r="G508" s="5" t="s">
        <v>72</v>
      </c>
      <c r="H508" s="5" t="s">
        <v>302</v>
      </c>
      <c r="I508" s="5" t="s">
        <v>417</v>
      </c>
      <c r="J508" s="10" t="s">
        <v>96</v>
      </c>
      <c r="K508" s="27">
        <v>43228</v>
      </c>
      <c r="L508" s="28">
        <v>2</v>
      </c>
    </row>
    <row r="509" spans="2:12" x14ac:dyDescent="0.2">
      <c r="B509" s="5" t="s">
        <v>316</v>
      </c>
      <c r="C509" s="5" t="s">
        <v>29</v>
      </c>
      <c r="D509" s="5" t="s">
        <v>344</v>
      </c>
      <c r="E509" s="5" t="s">
        <v>107</v>
      </c>
      <c r="F509" s="5" t="s">
        <v>40</v>
      </c>
      <c r="G509" s="5" t="s">
        <v>75</v>
      </c>
      <c r="H509" s="5" t="s">
        <v>326</v>
      </c>
      <c r="I509" s="5" t="s">
        <v>450</v>
      </c>
      <c r="J509" s="10" t="s">
        <v>96</v>
      </c>
      <c r="K509" s="27">
        <v>43229</v>
      </c>
      <c r="L509" s="28">
        <v>2</v>
      </c>
    </row>
    <row r="510" spans="2:12" x14ac:dyDescent="0.2">
      <c r="B510" s="5" t="s">
        <v>316</v>
      </c>
      <c r="C510" s="5" t="s">
        <v>29</v>
      </c>
      <c r="D510" s="5" t="s">
        <v>344</v>
      </c>
      <c r="E510" s="5" t="s">
        <v>123</v>
      </c>
      <c r="F510" s="5" t="s">
        <v>39</v>
      </c>
      <c r="G510" s="5" t="s">
        <v>72</v>
      </c>
      <c r="H510" s="5" t="s">
        <v>134</v>
      </c>
      <c r="I510" s="5" t="s">
        <v>295</v>
      </c>
      <c r="J510" s="10" t="s">
        <v>96</v>
      </c>
      <c r="K510" s="27">
        <v>43229</v>
      </c>
      <c r="L510" s="28">
        <v>1</v>
      </c>
    </row>
    <row r="511" spans="2:12" x14ac:dyDescent="0.2">
      <c r="B511" s="5" t="s">
        <v>316</v>
      </c>
      <c r="C511" s="5" t="s">
        <v>29</v>
      </c>
      <c r="D511" s="5" t="s">
        <v>344</v>
      </c>
      <c r="E511" s="5" t="s">
        <v>123</v>
      </c>
      <c r="F511" s="5" t="s">
        <v>39</v>
      </c>
      <c r="G511" s="5" t="s">
        <v>72</v>
      </c>
      <c r="H511" s="5" t="s">
        <v>108</v>
      </c>
      <c r="I511" s="5" t="s">
        <v>295</v>
      </c>
      <c r="J511" s="10" t="s">
        <v>96</v>
      </c>
      <c r="K511" s="27">
        <v>43229</v>
      </c>
      <c r="L511" s="28">
        <v>1</v>
      </c>
    </row>
    <row r="512" spans="2:12" x14ac:dyDescent="0.2">
      <c r="B512" s="5" t="s">
        <v>316</v>
      </c>
      <c r="C512" s="5" t="s">
        <v>29</v>
      </c>
      <c r="D512" s="5" t="s">
        <v>344</v>
      </c>
      <c r="E512" s="5" t="s">
        <v>154</v>
      </c>
      <c r="F512" s="5" t="s">
        <v>50</v>
      </c>
      <c r="G512" s="5" t="s">
        <v>75</v>
      </c>
      <c r="H512" s="5" t="s">
        <v>477</v>
      </c>
      <c r="I512" s="5" t="s">
        <v>295</v>
      </c>
      <c r="J512" s="10" t="s">
        <v>96</v>
      </c>
      <c r="K512" s="27">
        <v>43229</v>
      </c>
      <c r="L512" s="28">
        <v>1</v>
      </c>
    </row>
    <row r="513" spans="2:12" x14ac:dyDescent="0.2">
      <c r="B513" s="5" t="s">
        <v>316</v>
      </c>
      <c r="C513" s="5" t="s">
        <v>29</v>
      </c>
      <c r="D513" s="5" t="s">
        <v>344</v>
      </c>
      <c r="E513" s="5" t="s">
        <v>102</v>
      </c>
      <c r="F513" s="5" t="s">
        <v>39</v>
      </c>
      <c r="G513" s="5" t="s">
        <v>75</v>
      </c>
      <c r="H513" s="5" t="s">
        <v>104</v>
      </c>
      <c r="I513" s="5" t="s">
        <v>295</v>
      </c>
      <c r="J513" s="10" t="s">
        <v>96</v>
      </c>
      <c r="K513" s="27">
        <v>43230</v>
      </c>
      <c r="L513" s="28">
        <v>1</v>
      </c>
    </row>
    <row r="514" spans="2:12" x14ac:dyDescent="0.2">
      <c r="B514" s="5" t="s">
        <v>316</v>
      </c>
      <c r="C514" s="5" t="s">
        <v>29</v>
      </c>
      <c r="D514" s="5" t="s">
        <v>344</v>
      </c>
      <c r="E514" s="5" t="s">
        <v>121</v>
      </c>
      <c r="F514" s="5" t="s">
        <v>39</v>
      </c>
      <c r="G514" s="5" t="s">
        <v>75</v>
      </c>
      <c r="H514" s="5" t="s">
        <v>141</v>
      </c>
      <c r="I514" s="5" t="s">
        <v>142</v>
      </c>
      <c r="J514" s="10" t="s">
        <v>96</v>
      </c>
      <c r="K514" s="27">
        <v>43230</v>
      </c>
      <c r="L514" s="28">
        <v>1</v>
      </c>
    </row>
    <row r="515" spans="2:12" x14ac:dyDescent="0.2">
      <c r="B515" s="5" t="s">
        <v>316</v>
      </c>
      <c r="C515" s="5" t="s">
        <v>29</v>
      </c>
      <c r="D515" s="5" t="s">
        <v>344</v>
      </c>
      <c r="E515" s="5" t="s">
        <v>154</v>
      </c>
      <c r="F515" s="5" t="s">
        <v>50</v>
      </c>
      <c r="G515" s="5" t="s">
        <v>75</v>
      </c>
      <c r="H515" s="5" t="s">
        <v>309</v>
      </c>
      <c r="I515" s="5" t="s">
        <v>309</v>
      </c>
      <c r="J515" s="10" t="s">
        <v>96</v>
      </c>
      <c r="K515" s="27">
        <v>43230</v>
      </c>
      <c r="L515" s="28">
        <v>1</v>
      </c>
    </row>
    <row r="516" spans="2:12" x14ac:dyDescent="0.2">
      <c r="B516" s="5" t="s">
        <v>316</v>
      </c>
      <c r="C516" s="5" t="s">
        <v>29</v>
      </c>
      <c r="D516" s="5" t="s">
        <v>344</v>
      </c>
      <c r="E516" s="5" t="s">
        <v>322</v>
      </c>
      <c r="F516" s="5" t="s">
        <v>39</v>
      </c>
      <c r="G516" s="5" t="s">
        <v>75</v>
      </c>
      <c r="H516" s="5" t="s">
        <v>322</v>
      </c>
      <c r="I516" s="5" t="s">
        <v>295</v>
      </c>
      <c r="J516" s="10" t="s">
        <v>96</v>
      </c>
      <c r="K516" s="27">
        <v>43230</v>
      </c>
      <c r="L516" s="28">
        <v>1</v>
      </c>
    </row>
    <row r="517" spans="2:12" x14ac:dyDescent="0.2">
      <c r="B517" s="5" t="s">
        <v>316</v>
      </c>
      <c r="C517" s="5" t="s">
        <v>29</v>
      </c>
      <c r="D517" s="5" t="s">
        <v>344</v>
      </c>
      <c r="E517" s="5" t="s">
        <v>322</v>
      </c>
      <c r="F517" s="5" t="s">
        <v>39</v>
      </c>
      <c r="G517" s="5" t="s">
        <v>75</v>
      </c>
      <c r="H517" s="5" t="s">
        <v>322</v>
      </c>
      <c r="I517" s="5" t="s">
        <v>295</v>
      </c>
      <c r="J517" s="10" t="s">
        <v>96</v>
      </c>
      <c r="K517" s="27">
        <v>43230</v>
      </c>
      <c r="L517" s="28">
        <v>1</v>
      </c>
    </row>
    <row r="518" spans="2:12" x14ac:dyDescent="0.2">
      <c r="B518" s="5" t="s">
        <v>316</v>
      </c>
      <c r="C518" s="5" t="s">
        <v>29</v>
      </c>
      <c r="D518" s="5" t="s">
        <v>344</v>
      </c>
      <c r="E518" s="5" t="s">
        <v>322</v>
      </c>
      <c r="F518" s="5" t="s">
        <v>39</v>
      </c>
      <c r="G518" s="5" t="s">
        <v>75</v>
      </c>
      <c r="H518" s="5" t="s">
        <v>322</v>
      </c>
      <c r="I518" s="5" t="s">
        <v>295</v>
      </c>
      <c r="J518" s="10" t="s">
        <v>96</v>
      </c>
      <c r="K518" s="27">
        <v>43230</v>
      </c>
      <c r="L518" s="28">
        <v>10</v>
      </c>
    </row>
    <row r="519" spans="2:12" x14ac:dyDescent="0.2">
      <c r="B519" s="5" t="s">
        <v>316</v>
      </c>
      <c r="C519" s="5" t="s">
        <v>29</v>
      </c>
      <c r="D519" s="5" t="s">
        <v>344</v>
      </c>
      <c r="E519" s="5" t="s">
        <v>156</v>
      </c>
      <c r="F519" s="5" t="s">
        <v>39</v>
      </c>
      <c r="G519" s="5" t="s">
        <v>72</v>
      </c>
      <c r="H519" s="5" t="s">
        <v>157</v>
      </c>
      <c r="I519" s="5" t="s">
        <v>295</v>
      </c>
      <c r="J519" s="10" t="s">
        <v>96</v>
      </c>
      <c r="K519" s="27">
        <v>43230</v>
      </c>
      <c r="L519" s="28">
        <v>1</v>
      </c>
    </row>
    <row r="520" spans="2:12" x14ac:dyDescent="0.2">
      <c r="B520" s="5" t="s">
        <v>316</v>
      </c>
      <c r="C520" s="5" t="s">
        <v>29</v>
      </c>
      <c r="D520" s="5" t="s">
        <v>344</v>
      </c>
      <c r="E520" s="5" t="s">
        <v>99</v>
      </c>
      <c r="F520" s="5" t="s">
        <v>39</v>
      </c>
      <c r="G520" s="5" t="s">
        <v>75</v>
      </c>
      <c r="H520" s="5" t="s">
        <v>141</v>
      </c>
      <c r="I520" s="5" t="s">
        <v>142</v>
      </c>
      <c r="J520" s="10" t="s">
        <v>96</v>
      </c>
      <c r="K520" s="27">
        <v>43231</v>
      </c>
      <c r="L520" s="28">
        <v>2</v>
      </c>
    </row>
    <row r="521" spans="2:12" x14ac:dyDescent="0.2">
      <c r="B521" s="5" t="s">
        <v>316</v>
      </c>
      <c r="C521" s="5" t="s">
        <v>29</v>
      </c>
      <c r="D521" s="5" t="s">
        <v>344</v>
      </c>
      <c r="E521" s="5" t="s">
        <v>133</v>
      </c>
      <c r="F521" s="5" t="s">
        <v>39</v>
      </c>
      <c r="G521" s="5" t="s">
        <v>72</v>
      </c>
      <c r="H521" s="5" t="s">
        <v>302</v>
      </c>
      <c r="I521" s="5" t="s">
        <v>645</v>
      </c>
      <c r="J521" s="10" t="s">
        <v>96</v>
      </c>
      <c r="K521" s="27">
        <v>43231</v>
      </c>
      <c r="L521" s="28">
        <v>1</v>
      </c>
    </row>
    <row r="522" spans="2:12" x14ac:dyDescent="0.2">
      <c r="B522" s="5" t="s">
        <v>316</v>
      </c>
      <c r="C522" s="5" t="s">
        <v>29</v>
      </c>
      <c r="D522" s="5" t="s">
        <v>344</v>
      </c>
      <c r="E522" s="5" t="s">
        <v>116</v>
      </c>
      <c r="F522" s="5" t="s">
        <v>46</v>
      </c>
      <c r="G522" s="5" t="s">
        <v>75</v>
      </c>
      <c r="H522" s="5" t="s">
        <v>473</v>
      </c>
      <c r="I522" s="5" t="s">
        <v>295</v>
      </c>
      <c r="J522" s="10" t="s">
        <v>96</v>
      </c>
      <c r="K522" s="27">
        <v>43231</v>
      </c>
      <c r="L522" s="28">
        <v>1</v>
      </c>
    </row>
    <row r="523" spans="2:12" x14ac:dyDescent="0.2">
      <c r="B523" s="5" t="s">
        <v>316</v>
      </c>
      <c r="C523" s="5" t="s">
        <v>29</v>
      </c>
      <c r="D523" s="5" t="s">
        <v>344</v>
      </c>
      <c r="E523" s="5" t="s">
        <v>147</v>
      </c>
      <c r="F523" s="5" t="s">
        <v>46</v>
      </c>
      <c r="G523" s="5" t="s">
        <v>74</v>
      </c>
      <c r="H523" s="5" t="s">
        <v>98</v>
      </c>
      <c r="I523" s="5" t="s">
        <v>295</v>
      </c>
      <c r="J523" s="10" t="s">
        <v>96</v>
      </c>
      <c r="K523" s="27">
        <v>43231</v>
      </c>
      <c r="L523" s="28">
        <v>1</v>
      </c>
    </row>
    <row r="524" spans="2:12" x14ac:dyDescent="0.2">
      <c r="B524" s="5" t="s">
        <v>316</v>
      </c>
      <c r="C524" s="5" t="s">
        <v>29</v>
      </c>
      <c r="D524" s="5" t="s">
        <v>344</v>
      </c>
      <c r="E524" s="5" t="s">
        <v>42</v>
      </c>
      <c r="F524" s="5" t="s">
        <v>42</v>
      </c>
      <c r="G524" s="5" t="s">
        <v>75</v>
      </c>
      <c r="H524" s="5" t="s">
        <v>373</v>
      </c>
      <c r="I524" s="5" t="s">
        <v>295</v>
      </c>
      <c r="J524" s="10" t="s">
        <v>96</v>
      </c>
      <c r="K524" s="27">
        <v>43231</v>
      </c>
      <c r="L524" s="28">
        <v>1</v>
      </c>
    </row>
    <row r="525" spans="2:12" x14ac:dyDescent="0.2">
      <c r="B525" s="5" t="s">
        <v>316</v>
      </c>
      <c r="C525" s="5" t="s">
        <v>29</v>
      </c>
      <c r="D525" s="5" t="s">
        <v>344</v>
      </c>
      <c r="E525" s="5" t="s">
        <v>160</v>
      </c>
      <c r="F525" s="5" t="s">
        <v>48</v>
      </c>
      <c r="G525" s="5" t="s">
        <v>72</v>
      </c>
      <c r="H525" s="5" t="s">
        <v>125</v>
      </c>
      <c r="I525" s="5" t="s">
        <v>449</v>
      </c>
      <c r="J525" s="10" t="s">
        <v>96</v>
      </c>
      <c r="K525" s="27">
        <v>43232</v>
      </c>
      <c r="L525" s="28">
        <v>1</v>
      </c>
    </row>
    <row r="526" spans="2:12" x14ac:dyDescent="0.2">
      <c r="B526" s="5" t="s">
        <v>316</v>
      </c>
      <c r="C526" s="5" t="s">
        <v>29</v>
      </c>
      <c r="D526" s="5" t="s">
        <v>344</v>
      </c>
      <c r="E526" s="5" t="s">
        <v>163</v>
      </c>
      <c r="F526" s="5" t="s">
        <v>45</v>
      </c>
      <c r="G526" s="5" t="s">
        <v>72</v>
      </c>
      <c r="H526" s="5" t="s">
        <v>108</v>
      </c>
      <c r="I526" s="5" t="s">
        <v>295</v>
      </c>
      <c r="J526" s="10" t="s">
        <v>96</v>
      </c>
      <c r="K526" s="27">
        <v>43232</v>
      </c>
      <c r="L526" s="28">
        <v>1</v>
      </c>
    </row>
    <row r="527" spans="2:12" x14ac:dyDescent="0.2">
      <c r="B527" s="5" t="s">
        <v>316</v>
      </c>
      <c r="C527" s="5" t="s">
        <v>29</v>
      </c>
      <c r="D527" s="5" t="s">
        <v>344</v>
      </c>
      <c r="E527" s="5" t="s">
        <v>154</v>
      </c>
      <c r="F527" s="5" t="s">
        <v>50</v>
      </c>
      <c r="G527" s="5" t="s">
        <v>75</v>
      </c>
      <c r="H527" s="5" t="s">
        <v>476</v>
      </c>
      <c r="I527" s="5" t="s">
        <v>295</v>
      </c>
      <c r="J527" s="10" t="s">
        <v>96</v>
      </c>
      <c r="K527" s="27">
        <v>43232</v>
      </c>
      <c r="L527" s="28">
        <v>1</v>
      </c>
    </row>
    <row r="528" spans="2:12" x14ac:dyDescent="0.2">
      <c r="B528" s="5" t="s">
        <v>316</v>
      </c>
      <c r="C528" s="5" t="s">
        <v>29</v>
      </c>
      <c r="D528" s="5" t="s">
        <v>344</v>
      </c>
      <c r="E528" s="5" t="s">
        <v>177</v>
      </c>
      <c r="F528" s="5" t="s">
        <v>336</v>
      </c>
      <c r="G528" s="5" t="s">
        <v>75</v>
      </c>
      <c r="H528" s="5" t="s">
        <v>189</v>
      </c>
      <c r="I528" s="5" t="s">
        <v>295</v>
      </c>
      <c r="J528" s="10" t="s">
        <v>96</v>
      </c>
      <c r="K528" s="27">
        <v>43232</v>
      </c>
      <c r="L528" s="28">
        <v>1</v>
      </c>
    </row>
    <row r="529" spans="2:12" x14ac:dyDescent="0.2">
      <c r="B529" s="5" t="s">
        <v>316</v>
      </c>
      <c r="C529" s="5" t="s">
        <v>29</v>
      </c>
      <c r="D529" s="5" t="s">
        <v>344</v>
      </c>
      <c r="E529" s="5" t="s">
        <v>107</v>
      </c>
      <c r="F529" s="5" t="s">
        <v>40</v>
      </c>
      <c r="G529" s="5" t="s">
        <v>75</v>
      </c>
      <c r="H529" s="5" t="s">
        <v>325</v>
      </c>
      <c r="I529" s="5" t="s">
        <v>295</v>
      </c>
      <c r="J529" s="10" t="s">
        <v>96</v>
      </c>
      <c r="K529" s="27">
        <v>43233</v>
      </c>
      <c r="L529" s="28">
        <v>1</v>
      </c>
    </row>
    <row r="530" spans="2:12" x14ac:dyDescent="0.2">
      <c r="B530" s="5" t="s">
        <v>316</v>
      </c>
      <c r="C530" s="5" t="s">
        <v>29</v>
      </c>
      <c r="D530" s="5" t="s">
        <v>344</v>
      </c>
      <c r="E530" s="5" t="s">
        <v>97</v>
      </c>
      <c r="F530" s="5" t="s">
        <v>39</v>
      </c>
      <c r="G530" s="5" t="s">
        <v>74</v>
      </c>
      <c r="H530" s="5" t="s">
        <v>98</v>
      </c>
      <c r="I530" s="5" t="s">
        <v>295</v>
      </c>
      <c r="J530" s="10" t="s">
        <v>96</v>
      </c>
      <c r="K530" s="27">
        <v>43234</v>
      </c>
      <c r="L530" s="28">
        <v>1</v>
      </c>
    </row>
    <row r="531" spans="2:12" x14ac:dyDescent="0.2">
      <c r="B531" s="5" t="s">
        <v>316</v>
      </c>
      <c r="C531" s="5" t="s">
        <v>29</v>
      </c>
      <c r="D531" s="5" t="s">
        <v>344</v>
      </c>
      <c r="E531" s="5" t="s">
        <v>160</v>
      </c>
      <c r="F531" s="5" t="s">
        <v>48</v>
      </c>
      <c r="G531" s="5" t="s">
        <v>75</v>
      </c>
      <c r="H531" s="5" t="s">
        <v>390</v>
      </c>
      <c r="I531" s="5" t="s">
        <v>390</v>
      </c>
      <c r="J531" s="10" t="s">
        <v>96</v>
      </c>
      <c r="K531" s="27">
        <v>43234</v>
      </c>
      <c r="L531" s="28">
        <v>1</v>
      </c>
    </row>
    <row r="532" spans="2:12" x14ac:dyDescent="0.2">
      <c r="B532" s="5" t="s">
        <v>316</v>
      </c>
      <c r="C532" s="5" t="s">
        <v>29</v>
      </c>
      <c r="D532" s="5" t="s">
        <v>344</v>
      </c>
      <c r="E532" s="5" t="s">
        <v>107</v>
      </c>
      <c r="F532" s="5" t="s">
        <v>40</v>
      </c>
      <c r="G532" s="5" t="s">
        <v>74</v>
      </c>
      <c r="H532" s="5" t="s">
        <v>98</v>
      </c>
      <c r="I532" s="5" t="s">
        <v>295</v>
      </c>
      <c r="J532" s="10" t="s">
        <v>96</v>
      </c>
      <c r="K532" s="27">
        <v>43234</v>
      </c>
      <c r="L532" s="28">
        <v>1</v>
      </c>
    </row>
    <row r="533" spans="2:12" x14ac:dyDescent="0.2">
      <c r="B533" s="5" t="s">
        <v>316</v>
      </c>
      <c r="C533" s="5" t="s">
        <v>29</v>
      </c>
      <c r="D533" s="5" t="s">
        <v>344</v>
      </c>
      <c r="E533" s="5" t="s">
        <v>153</v>
      </c>
      <c r="F533" s="5" t="s">
        <v>47</v>
      </c>
      <c r="G533" s="5" t="s">
        <v>74</v>
      </c>
      <c r="H533" s="5" t="s">
        <v>98</v>
      </c>
      <c r="I533" s="5" t="s">
        <v>295</v>
      </c>
      <c r="J533" s="10" t="s">
        <v>96</v>
      </c>
      <c r="K533" s="27">
        <v>43234</v>
      </c>
      <c r="L533" s="28">
        <v>1</v>
      </c>
    </row>
    <row r="534" spans="2:12" x14ac:dyDescent="0.2">
      <c r="B534" s="5" t="s">
        <v>316</v>
      </c>
      <c r="C534" s="5" t="s">
        <v>29</v>
      </c>
      <c r="D534" s="5" t="s">
        <v>344</v>
      </c>
      <c r="E534" s="5" t="s">
        <v>55</v>
      </c>
      <c r="F534" s="5" t="s">
        <v>55</v>
      </c>
      <c r="G534" s="5" t="s">
        <v>75</v>
      </c>
      <c r="H534" s="5" t="s">
        <v>418</v>
      </c>
      <c r="I534" s="5" t="s">
        <v>295</v>
      </c>
      <c r="J534" s="10" t="s">
        <v>96</v>
      </c>
      <c r="K534" s="27">
        <v>43235</v>
      </c>
      <c r="L534" s="28">
        <v>1</v>
      </c>
    </row>
    <row r="535" spans="2:12" x14ac:dyDescent="0.2">
      <c r="B535" s="5" t="s">
        <v>316</v>
      </c>
      <c r="C535" s="5" t="s">
        <v>29</v>
      </c>
      <c r="D535" s="5" t="s">
        <v>344</v>
      </c>
      <c r="E535" s="5" t="s">
        <v>102</v>
      </c>
      <c r="F535" s="5" t="s">
        <v>39</v>
      </c>
      <c r="G535" s="5" t="s">
        <v>75</v>
      </c>
      <c r="H535" s="5" t="s">
        <v>104</v>
      </c>
      <c r="I535" s="5" t="s">
        <v>295</v>
      </c>
      <c r="J535" s="10" t="s">
        <v>96</v>
      </c>
      <c r="K535" s="27">
        <v>43235</v>
      </c>
      <c r="L535" s="28">
        <v>1</v>
      </c>
    </row>
    <row r="536" spans="2:12" x14ac:dyDescent="0.2">
      <c r="B536" s="5" t="s">
        <v>316</v>
      </c>
      <c r="C536" s="5" t="s">
        <v>29</v>
      </c>
      <c r="D536" s="5" t="s">
        <v>344</v>
      </c>
      <c r="E536" s="5" t="s">
        <v>116</v>
      </c>
      <c r="F536" s="5" t="s">
        <v>46</v>
      </c>
      <c r="G536" s="5" t="s">
        <v>72</v>
      </c>
      <c r="H536" s="5" t="s">
        <v>421</v>
      </c>
      <c r="I536" s="5" t="s">
        <v>472</v>
      </c>
      <c r="J536" s="10" t="s">
        <v>96</v>
      </c>
      <c r="K536" s="27">
        <v>43235</v>
      </c>
      <c r="L536" s="28">
        <v>1</v>
      </c>
    </row>
    <row r="537" spans="2:12" x14ac:dyDescent="0.2">
      <c r="B537" s="5" t="s">
        <v>316</v>
      </c>
      <c r="C537" s="5" t="s">
        <v>29</v>
      </c>
      <c r="D537" s="5" t="s">
        <v>344</v>
      </c>
      <c r="E537" s="5" t="s">
        <v>121</v>
      </c>
      <c r="F537" s="5" t="s">
        <v>39</v>
      </c>
      <c r="G537" s="5" t="s">
        <v>75</v>
      </c>
      <c r="H537" s="5" t="s">
        <v>371</v>
      </c>
      <c r="I537" s="5" t="s">
        <v>376</v>
      </c>
      <c r="J537" s="10" t="s">
        <v>96</v>
      </c>
      <c r="K537" s="27">
        <v>43235</v>
      </c>
      <c r="L537" s="28">
        <v>1</v>
      </c>
    </row>
    <row r="538" spans="2:12" x14ac:dyDescent="0.2">
      <c r="B538" s="5" t="s">
        <v>316</v>
      </c>
      <c r="C538" s="5" t="s">
        <v>29</v>
      </c>
      <c r="D538" s="5" t="s">
        <v>344</v>
      </c>
      <c r="E538" s="5" t="s">
        <v>176</v>
      </c>
      <c r="F538" s="5" t="s">
        <v>336</v>
      </c>
      <c r="G538" s="5" t="s">
        <v>75</v>
      </c>
      <c r="H538" s="5" t="s">
        <v>337</v>
      </c>
      <c r="I538" s="5" t="s">
        <v>450</v>
      </c>
      <c r="J538" s="10" t="s">
        <v>96</v>
      </c>
      <c r="K538" s="27">
        <v>43235</v>
      </c>
      <c r="L538" s="28">
        <v>1</v>
      </c>
    </row>
    <row r="539" spans="2:12" x14ac:dyDescent="0.2">
      <c r="B539" s="5" t="s">
        <v>316</v>
      </c>
      <c r="C539" s="5" t="s">
        <v>29</v>
      </c>
      <c r="D539" s="5" t="s">
        <v>344</v>
      </c>
      <c r="E539" s="5" t="s">
        <v>102</v>
      </c>
      <c r="F539" s="5" t="s">
        <v>39</v>
      </c>
      <c r="G539" s="5" t="s">
        <v>75</v>
      </c>
      <c r="H539" s="5" t="s">
        <v>104</v>
      </c>
      <c r="I539" s="5" t="s">
        <v>295</v>
      </c>
      <c r="J539" s="10" t="s">
        <v>96</v>
      </c>
      <c r="K539" s="27">
        <v>43236</v>
      </c>
      <c r="L539" s="28">
        <v>1</v>
      </c>
    </row>
    <row r="540" spans="2:12" x14ac:dyDescent="0.2">
      <c r="B540" s="5" t="s">
        <v>316</v>
      </c>
      <c r="C540" s="5" t="s">
        <v>29</v>
      </c>
      <c r="D540" s="5" t="s">
        <v>344</v>
      </c>
      <c r="E540" s="5" t="s">
        <v>192</v>
      </c>
      <c r="F540" s="5" t="s">
        <v>53</v>
      </c>
      <c r="G540" s="5" t="s">
        <v>74</v>
      </c>
      <c r="H540" s="5" t="s">
        <v>98</v>
      </c>
      <c r="I540" s="5" t="s">
        <v>295</v>
      </c>
      <c r="J540" s="10" t="s">
        <v>96</v>
      </c>
      <c r="K540" s="27">
        <v>43236</v>
      </c>
      <c r="L540" s="28">
        <v>1</v>
      </c>
    </row>
    <row r="541" spans="2:12" x14ac:dyDescent="0.2">
      <c r="B541" s="5" t="s">
        <v>316</v>
      </c>
      <c r="C541" s="5" t="s">
        <v>29</v>
      </c>
      <c r="D541" s="5" t="s">
        <v>344</v>
      </c>
      <c r="E541" s="5" t="s">
        <v>42</v>
      </c>
      <c r="F541" s="5" t="s">
        <v>42</v>
      </c>
      <c r="G541" s="5" t="s">
        <v>74</v>
      </c>
      <c r="H541" s="5" t="s">
        <v>98</v>
      </c>
      <c r="I541" s="5" t="s">
        <v>295</v>
      </c>
      <c r="J541" s="10" t="s">
        <v>96</v>
      </c>
      <c r="K541" s="27">
        <v>43236</v>
      </c>
      <c r="L541" s="28">
        <v>1</v>
      </c>
    </row>
    <row r="542" spans="2:12" x14ac:dyDescent="0.2">
      <c r="B542" s="5" t="s">
        <v>316</v>
      </c>
      <c r="C542" s="5" t="s">
        <v>29</v>
      </c>
      <c r="D542" s="5" t="s">
        <v>344</v>
      </c>
      <c r="E542" s="5" t="s">
        <v>123</v>
      </c>
      <c r="F542" s="5" t="s">
        <v>39</v>
      </c>
      <c r="G542" s="5" t="s">
        <v>75</v>
      </c>
      <c r="H542" s="5" t="s">
        <v>122</v>
      </c>
      <c r="I542" s="5" t="s">
        <v>122</v>
      </c>
      <c r="J542" s="10" t="s">
        <v>96</v>
      </c>
      <c r="K542" s="27">
        <v>43236</v>
      </c>
      <c r="L542" s="28">
        <v>1</v>
      </c>
    </row>
    <row r="543" spans="2:12" x14ac:dyDescent="0.2">
      <c r="B543" s="5" t="s">
        <v>316</v>
      </c>
      <c r="C543" s="5" t="s">
        <v>29</v>
      </c>
      <c r="D543" s="5" t="s">
        <v>344</v>
      </c>
      <c r="E543" s="5" t="s">
        <v>156</v>
      </c>
      <c r="F543" s="5" t="s">
        <v>39</v>
      </c>
      <c r="G543" s="5" t="s">
        <v>72</v>
      </c>
      <c r="H543" s="5" t="s">
        <v>106</v>
      </c>
      <c r="I543" s="5" t="s">
        <v>295</v>
      </c>
      <c r="J543" s="10" t="s">
        <v>96</v>
      </c>
      <c r="K543" s="27">
        <v>43236</v>
      </c>
      <c r="L543" s="28">
        <v>1</v>
      </c>
    </row>
    <row r="544" spans="2:12" x14ac:dyDescent="0.2">
      <c r="B544" s="5" t="s">
        <v>316</v>
      </c>
      <c r="C544" s="5" t="s">
        <v>29</v>
      </c>
      <c r="D544" s="5" t="s">
        <v>344</v>
      </c>
      <c r="E544" s="5" t="s">
        <v>121</v>
      </c>
      <c r="F544" s="5" t="s">
        <v>39</v>
      </c>
      <c r="G544" s="5" t="s">
        <v>75</v>
      </c>
      <c r="H544" s="5" t="s">
        <v>371</v>
      </c>
      <c r="I544" s="5" t="s">
        <v>376</v>
      </c>
      <c r="J544" s="10" t="s">
        <v>96</v>
      </c>
      <c r="K544" s="27">
        <v>43237</v>
      </c>
      <c r="L544" s="28">
        <v>1</v>
      </c>
    </row>
    <row r="545" spans="2:12" x14ac:dyDescent="0.2">
      <c r="B545" s="5" t="s">
        <v>316</v>
      </c>
      <c r="C545" s="5" t="s">
        <v>29</v>
      </c>
      <c r="D545" s="5" t="s">
        <v>344</v>
      </c>
      <c r="E545" s="5" t="s">
        <v>322</v>
      </c>
      <c r="F545" s="5" t="s">
        <v>39</v>
      </c>
      <c r="G545" s="5" t="s">
        <v>75</v>
      </c>
      <c r="H545" s="5" t="s">
        <v>322</v>
      </c>
      <c r="I545" s="5" t="s">
        <v>295</v>
      </c>
      <c r="J545" s="10" t="s">
        <v>96</v>
      </c>
      <c r="K545" s="27">
        <v>43237</v>
      </c>
      <c r="L545" s="28">
        <v>10</v>
      </c>
    </row>
    <row r="546" spans="2:12" x14ac:dyDescent="0.2">
      <c r="B546" s="5" t="s">
        <v>316</v>
      </c>
      <c r="C546" s="5" t="s">
        <v>29</v>
      </c>
      <c r="D546" s="5" t="s">
        <v>344</v>
      </c>
      <c r="E546" s="5" t="s">
        <v>99</v>
      </c>
      <c r="F546" s="5" t="s">
        <v>39</v>
      </c>
      <c r="G546" s="5" t="s">
        <v>72</v>
      </c>
      <c r="H546" s="5" t="s">
        <v>302</v>
      </c>
      <c r="I546" s="5" t="s">
        <v>521</v>
      </c>
      <c r="J546" s="10" t="s">
        <v>96</v>
      </c>
      <c r="K546" s="27">
        <v>43238</v>
      </c>
      <c r="L546" s="28">
        <v>1</v>
      </c>
    </row>
    <row r="547" spans="2:12" x14ac:dyDescent="0.2">
      <c r="B547" s="5" t="s">
        <v>316</v>
      </c>
      <c r="C547" s="5" t="s">
        <v>29</v>
      </c>
      <c r="D547" s="5" t="s">
        <v>344</v>
      </c>
      <c r="E547" s="5" t="s">
        <v>160</v>
      </c>
      <c r="F547" s="5" t="s">
        <v>48</v>
      </c>
      <c r="G547" s="5" t="s">
        <v>72</v>
      </c>
      <c r="H547" s="5" t="s">
        <v>125</v>
      </c>
      <c r="I547" s="5" t="s">
        <v>449</v>
      </c>
      <c r="J547" s="10" t="s">
        <v>96</v>
      </c>
      <c r="K547" s="27">
        <v>43238</v>
      </c>
      <c r="L547" s="28">
        <v>1</v>
      </c>
    </row>
    <row r="548" spans="2:12" x14ac:dyDescent="0.2">
      <c r="B548" s="5" t="s">
        <v>316</v>
      </c>
      <c r="C548" s="5" t="s">
        <v>29</v>
      </c>
      <c r="D548" s="5" t="s">
        <v>344</v>
      </c>
      <c r="E548" s="5" t="s">
        <v>133</v>
      </c>
      <c r="F548" s="5" t="s">
        <v>39</v>
      </c>
      <c r="G548" s="5" t="s">
        <v>72</v>
      </c>
      <c r="H548" s="5" t="s">
        <v>140</v>
      </c>
      <c r="I548" s="5" t="s">
        <v>601</v>
      </c>
      <c r="J548" s="10" t="s">
        <v>96</v>
      </c>
      <c r="K548" s="27">
        <v>43238</v>
      </c>
      <c r="L548" s="28">
        <v>1</v>
      </c>
    </row>
    <row r="549" spans="2:12" x14ac:dyDescent="0.2">
      <c r="B549" s="5" t="s">
        <v>316</v>
      </c>
      <c r="C549" s="5" t="s">
        <v>29</v>
      </c>
      <c r="D549" s="5" t="s">
        <v>344</v>
      </c>
      <c r="E549" s="5" t="s">
        <v>145</v>
      </c>
      <c r="F549" s="5" t="s">
        <v>39</v>
      </c>
      <c r="G549" s="5" t="s">
        <v>75</v>
      </c>
      <c r="H549" s="5" t="s">
        <v>393</v>
      </c>
      <c r="I549" s="5" t="s">
        <v>393</v>
      </c>
      <c r="J549" s="10" t="s">
        <v>96</v>
      </c>
      <c r="K549" s="27">
        <v>43238</v>
      </c>
      <c r="L549" s="28">
        <v>1</v>
      </c>
    </row>
    <row r="550" spans="2:12" x14ac:dyDescent="0.2">
      <c r="B550" s="5" t="s">
        <v>316</v>
      </c>
      <c r="C550" s="5" t="s">
        <v>29</v>
      </c>
      <c r="D550" s="5" t="s">
        <v>344</v>
      </c>
      <c r="E550" s="5" t="s">
        <v>102</v>
      </c>
      <c r="F550" s="5" t="s">
        <v>39</v>
      </c>
      <c r="G550" s="5" t="s">
        <v>75</v>
      </c>
      <c r="H550" s="5" t="s">
        <v>104</v>
      </c>
      <c r="I550" s="5" t="s">
        <v>295</v>
      </c>
      <c r="J550" s="10" t="s">
        <v>96</v>
      </c>
      <c r="K550" s="27">
        <v>43238</v>
      </c>
      <c r="L550" s="28">
        <v>2</v>
      </c>
    </row>
    <row r="551" spans="2:12" x14ac:dyDescent="0.2">
      <c r="B551" s="5" t="s">
        <v>316</v>
      </c>
      <c r="C551" s="5" t="s">
        <v>29</v>
      </c>
      <c r="D551" s="5" t="s">
        <v>344</v>
      </c>
      <c r="E551" s="5" t="s">
        <v>121</v>
      </c>
      <c r="F551" s="5" t="s">
        <v>39</v>
      </c>
      <c r="G551" s="5" t="s">
        <v>75</v>
      </c>
      <c r="H551" s="5" t="s">
        <v>393</v>
      </c>
      <c r="I551" s="5" t="s">
        <v>393</v>
      </c>
      <c r="J551" s="10" t="s">
        <v>96</v>
      </c>
      <c r="K551" s="27">
        <v>43238</v>
      </c>
      <c r="L551" s="28">
        <v>1</v>
      </c>
    </row>
    <row r="552" spans="2:12" x14ac:dyDescent="0.2">
      <c r="B552" s="5" t="s">
        <v>316</v>
      </c>
      <c r="C552" s="5" t="s">
        <v>29</v>
      </c>
      <c r="D552" s="5" t="s">
        <v>344</v>
      </c>
      <c r="E552" s="5" t="s">
        <v>176</v>
      </c>
      <c r="F552" s="5" t="s">
        <v>336</v>
      </c>
      <c r="G552" s="5" t="s">
        <v>75</v>
      </c>
      <c r="H552" s="5" t="s">
        <v>337</v>
      </c>
      <c r="I552" s="5" t="s">
        <v>450</v>
      </c>
      <c r="J552" s="10" t="s">
        <v>96</v>
      </c>
      <c r="K552" s="27">
        <v>43238</v>
      </c>
      <c r="L552" s="28">
        <v>1</v>
      </c>
    </row>
    <row r="553" spans="2:12" x14ac:dyDescent="0.2">
      <c r="B553" s="5" t="s">
        <v>316</v>
      </c>
      <c r="C553" s="5" t="s">
        <v>29</v>
      </c>
      <c r="D553" s="5" t="s">
        <v>344</v>
      </c>
      <c r="E553" s="5" t="s">
        <v>102</v>
      </c>
      <c r="F553" s="5" t="s">
        <v>39</v>
      </c>
      <c r="G553" s="5" t="s">
        <v>75</v>
      </c>
      <c r="H553" s="5" t="s">
        <v>103</v>
      </c>
      <c r="I553" s="5" t="s">
        <v>295</v>
      </c>
      <c r="J553" s="10" t="s">
        <v>96</v>
      </c>
      <c r="K553" s="27">
        <v>43239</v>
      </c>
      <c r="L553" s="28">
        <v>2</v>
      </c>
    </row>
    <row r="554" spans="2:12" x14ac:dyDescent="0.2">
      <c r="B554" s="5" t="s">
        <v>316</v>
      </c>
      <c r="C554" s="5" t="s">
        <v>29</v>
      </c>
      <c r="D554" s="5" t="s">
        <v>344</v>
      </c>
      <c r="E554" s="5" t="s">
        <v>102</v>
      </c>
      <c r="F554" s="5" t="s">
        <v>39</v>
      </c>
      <c r="G554" s="5" t="s">
        <v>75</v>
      </c>
      <c r="H554" s="5" t="s">
        <v>104</v>
      </c>
      <c r="I554" s="5" t="s">
        <v>295</v>
      </c>
      <c r="J554" s="10" t="s">
        <v>96</v>
      </c>
      <c r="K554" s="27">
        <v>43239</v>
      </c>
      <c r="L554" s="28">
        <v>1</v>
      </c>
    </row>
    <row r="555" spans="2:12" x14ac:dyDescent="0.2">
      <c r="B555" s="5" t="s">
        <v>316</v>
      </c>
      <c r="C555" s="5" t="s">
        <v>29</v>
      </c>
      <c r="D555" s="5" t="s">
        <v>344</v>
      </c>
      <c r="E555" s="5" t="s">
        <v>105</v>
      </c>
      <c r="F555" s="5" t="s">
        <v>40</v>
      </c>
      <c r="G555" s="5" t="s">
        <v>72</v>
      </c>
      <c r="H555" s="5" t="s">
        <v>125</v>
      </c>
      <c r="I555" s="5" t="s">
        <v>457</v>
      </c>
      <c r="J555" s="10" t="s">
        <v>96</v>
      </c>
      <c r="K555" s="27">
        <v>43239</v>
      </c>
      <c r="L555" s="28">
        <v>1</v>
      </c>
    </row>
    <row r="556" spans="2:12" x14ac:dyDescent="0.2">
      <c r="B556" s="5" t="s">
        <v>316</v>
      </c>
      <c r="C556" s="5" t="s">
        <v>29</v>
      </c>
      <c r="D556" s="5" t="s">
        <v>344</v>
      </c>
      <c r="E556" s="5" t="s">
        <v>190</v>
      </c>
      <c r="F556" s="5" t="s">
        <v>39</v>
      </c>
      <c r="G556" s="5" t="s">
        <v>74</v>
      </c>
      <c r="H556" s="5" t="s">
        <v>114</v>
      </c>
      <c r="I556" s="5" t="s">
        <v>646</v>
      </c>
      <c r="J556" s="10" t="s">
        <v>96</v>
      </c>
      <c r="K556" s="27">
        <v>43239</v>
      </c>
      <c r="L556" s="28">
        <v>1</v>
      </c>
    </row>
    <row r="557" spans="2:12" x14ac:dyDescent="0.2">
      <c r="B557" s="5" t="s">
        <v>316</v>
      </c>
      <c r="C557" s="5" t="s">
        <v>29</v>
      </c>
      <c r="D557" s="5" t="s">
        <v>344</v>
      </c>
      <c r="E557" s="5" t="s">
        <v>121</v>
      </c>
      <c r="F557" s="5" t="s">
        <v>39</v>
      </c>
      <c r="G557" s="5" t="s">
        <v>75</v>
      </c>
      <c r="H557" s="5" t="s">
        <v>371</v>
      </c>
      <c r="I557" s="5" t="s">
        <v>376</v>
      </c>
      <c r="J557" s="10" t="s">
        <v>96</v>
      </c>
      <c r="K557" s="27">
        <v>43239</v>
      </c>
      <c r="L557" s="28">
        <v>1</v>
      </c>
    </row>
    <row r="558" spans="2:12" x14ac:dyDescent="0.2">
      <c r="B558" s="5" t="s">
        <v>316</v>
      </c>
      <c r="C558" s="5" t="s">
        <v>29</v>
      </c>
      <c r="D558" s="5" t="s">
        <v>344</v>
      </c>
      <c r="E558" s="5" t="s">
        <v>123</v>
      </c>
      <c r="F558" s="5" t="s">
        <v>39</v>
      </c>
      <c r="G558" s="5" t="s">
        <v>75</v>
      </c>
      <c r="H558" s="5" t="s">
        <v>122</v>
      </c>
      <c r="I558" s="5" t="s">
        <v>122</v>
      </c>
      <c r="J558" s="10" t="s">
        <v>96</v>
      </c>
      <c r="K558" s="27">
        <v>43239</v>
      </c>
      <c r="L558" s="28">
        <v>2</v>
      </c>
    </row>
    <row r="559" spans="2:12" x14ac:dyDescent="0.2">
      <c r="B559" s="5" t="s">
        <v>316</v>
      </c>
      <c r="C559" s="5" t="s">
        <v>29</v>
      </c>
      <c r="D559" s="5" t="s">
        <v>344</v>
      </c>
      <c r="E559" s="5" t="s">
        <v>107</v>
      </c>
      <c r="F559" s="5" t="s">
        <v>40</v>
      </c>
      <c r="G559" s="5" t="s">
        <v>75</v>
      </c>
      <c r="H559" s="5" t="s">
        <v>326</v>
      </c>
      <c r="I559" s="5" t="s">
        <v>450</v>
      </c>
      <c r="J559" s="10" t="s">
        <v>96</v>
      </c>
      <c r="K559" s="27">
        <v>43241</v>
      </c>
      <c r="L559" s="28">
        <v>1</v>
      </c>
    </row>
    <row r="560" spans="2:12" x14ac:dyDescent="0.2">
      <c r="B560" s="5" t="s">
        <v>316</v>
      </c>
      <c r="C560" s="5" t="s">
        <v>29</v>
      </c>
      <c r="D560" s="5" t="s">
        <v>344</v>
      </c>
      <c r="E560" s="5" t="s">
        <v>41</v>
      </c>
      <c r="F560" s="5" t="s">
        <v>41</v>
      </c>
      <c r="G560" s="5" t="s">
        <v>74</v>
      </c>
      <c r="H560" s="5" t="s">
        <v>114</v>
      </c>
      <c r="I560" s="5" t="s">
        <v>648</v>
      </c>
      <c r="J560" s="10" t="s">
        <v>96</v>
      </c>
      <c r="K560" s="27">
        <v>43241</v>
      </c>
      <c r="L560" s="28">
        <v>1</v>
      </c>
    </row>
    <row r="561" spans="2:12" x14ac:dyDescent="0.2">
      <c r="B561" s="5" t="s">
        <v>316</v>
      </c>
      <c r="C561" s="5" t="s">
        <v>29</v>
      </c>
      <c r="D561" s="5" t="s">
        <v>344</v>
      </c>
      <c r="E561" s="5" t="s">
        <v>153</v>
      </c>
      <c r="F561" s="5" t="s">
        <v>47</v>
      </c>
      <c r="G561" s="5" t="s">
        <v>74</v>
      </c>
      <c r="H561" s="5" t="s">
        <v>98</v>
      </c>
      <c r="I561" s="5" t="s">
        <v>295</v>
      </c>
      <c r="J561" s="10" t="s">
        <v>96</v>
      </c>
      <c r="K561" s="27">
        <v>43241</v>
      </c>
      <c r="L561" s="28">
        <v>1</v>
      </c>
    </row>
    <row r="562" spans="2:12" x14ac:dyDescent="0.2">
      <c r="B562" s="5" t="s">
        <v>316</v>
      </c>
      <c r="C562" s="5" t="s">
        <v>29</v>
      </c>
      <c r="D562" s="5" t="s">
        <v>344</v>
      </c>
      <c r="E562" s="5" t="s">
        <v>51</v>
      </c>
      <c r="F562" s="5" t="s">
        <v>51</v>
      </c>
      <c r="G562" s="5" t="s">
        <v>72</v>
      </c>
      <c r="H562" s="5" t="s">
        <v>134</v>
      </c>
      <c r="I562" s="5" t="s">
        <v>295</v>
      </c>
      <c r="J562" s="10" t="s">
        <v>96</v>
      </c>
      <c r="K562" s="27">
        <v>43241</v>
      </c>
      <c r="L562" s="28">
        <v>1</v>
      </c>
    </row>
    <row r="563" spans="2:12" x14ac:dyDescent="0.2">
      <c r="B563" s="5" t="s">
        <v>316</v>
      </c>
      <c r="C563" s="5" t="s">
        <v>29</v>
      </c>
      <c r="D563" s="5" t="s">
        <v>344</v>
      </c>
      <c r="E563" s="5" t="s">
        <v>102</v>
      </c>
      <c r="F563" s="5" t="s">
        <v>39</v>
      </c>
      <c r="G563" s="5" t="s">
        <v>75</v>
      </c>
      <c r="H563" s="5" t="s">
        <v>104</v>
      </c>
      <c r="I563" s="5" t="s">
        <v>295</v>
      </c>
      <c r="J563" s="10" t="s">
        <v>96</v>
      </c>
      <c r="K563" s="27">
        <v>43242</v>
      </c>
      <c r="L563" s="28">
        <v>1</v>
      </c>
    </row>
    <row r="564" spans="2:12" x14ac:dyDescent="0.2">
      <c r="B564" s="5" t="s">
        <v>316</v>
      </c>
      <c r="C564" s="5" t="s">
        <v>29</v>
      </c>
      <c r="D564" s="5" t="s">
        <v>344</v>
      </c>
      <c r="E564" s="5" t="s">
        <v>176</v>
      </c>
      <c r="F564" s="5" t="s">
        <v>336</v>
      </c>
      <c r="G564" s="5" t="s">
        <v>72</v>
      </c>
      <c r="H564" s="5" t="s">
        <v>125</v>
      </c>
      <c r="I564" s="5" t="s">
        <v>460</v>
      </c>
      <c r="J564" s="10" t="s">
        <v>96</v>
      </c>
      <c r="K564" s="27">
        <v>43242</v>
      </c>
      <c r="L564" s="28">
        <v>1</v>
      </c>
    </row>
    <row r="565" spans="2:12" x14ac:dyDescent="0.2">
      <c r="B565" s="5" t="s">
        <v>316</v>
      </c>
      <c r="C565" s="5" t="s">
        <v>29</v>
      </c>
      <c r="D565" s="5" t="s">
        <v>344</v>
      </c>
      <c r="E565" s="5" t="s">
        <v>176</v>
      </c>
      <c r="F565" s="5" t="s">
        <v>336</v>
      </c>
      <c r="G565" s="5" t="s">
        <v>72</v>
      </c>
      <c r="H565" s="5" t="s">
        <v>302</v>
      </c>
      <c r="I565" s="5" t="s">
        <v>460</v>
      </c>
      <c r="J565" s="10" t="s">
        <v>96</v>
      </c>
      <c r="K565" s="27">
        <v>43242</v>
      </c>
      <c r="L565" s="28">
        <v>1</v>
      </c>
    </row>
    <row r="566" spans="2:12" x14ac:dyDescent="0.2">
      <c r="B566" s="5" t="s">
        <v>316</v>
      </c>
      <c r="C566" s="5" t="s">
        <v>29</v>
      </c>
      <c r="D566" s="5" t="s">
        <v>344</v>
      </c>
      <c r="E566" s="5" t="s">
        <v>150</v>
      </c>
      <c r="F566" s="5" t="s">
        <v>43</v>
      </c>
      <c r="G566" s="5" t="s">
        <v>75</v>
      </c>
      <c r="H566" s="5" t="s">
        <v>175</v>
      </c>
      <c r="I566" s="5" t="s">
        <v>295</v>
      </c>
      <c r="J566" s="10" t="s">
        <v>96</v>
      </c>
      <c r="K566" s="27">
        <v>43243</v>
      </c>
      <c r="L566" s="28">
        <v>1</v>
      </c>
    </row>
    <row r="567" spans="2:12" x14ac:dyDescent="0.2">
      <c r="B567" s="5" t="s">
        <v>316</v>
      </c>
      <c r="C567" s="5" t="s">
        <v>29</v>
      </c>
      <c r="D567" s="5" t="s">
        <v>344</v>
      </c>
      <c r="E567" s="5" t="s">
        <v>123</v>
      </c>
      <c r="F567" s="5" t="s">
        <v>39</v>
      </c>
      <c r="G567" s="5" t="s">
        <v>72</v>
      </c>
      <c r="H567" s="5" t="s">
        <v>108</v>
      </c>
      <c r="I567" s="5" t="s">
        <v>295</v>
      </c>
      <c r="J567" s="10" t="s">
        <v>96</v>
      </c>
      <c r="K567" s="27">
        <v>43243</v>
      </c>
      <c r="L567" s="28">
        <v>1</v>
      </c>
    </row>
    <row r="568" spans="2:12" x14ac:dyDescent="0.2">
      <c r="B568" s="5" t="s">
        <v>316</v>
      </c>
      <c r="C568" s="5" t="s">
        <v>29</v>
      </c>
      <c r="D568" s="5" t="s">
        <v>344</v>
      </c>
      <c r="E568" s="5" t="s">
        <v>51</v>
      </c>
      <c r="F568" s="5" t="s">
        <v>51</v>
      </c>
      <c r="G568" s="5" t="s">
        <v>74</v>
      </c>
      <c r="H568" s="5" t="s">
        <v>98</v>
      </c>
      <c r="I568" s="5" t="s">
        <v>295</v>
      </c>
      <c r="J568" s="10" t="s">
        <v>96</v>
      </c>
      <c r="K568" s="27">
        <v>43243</v>
      </c>
      <c r="L568" s="28">
        <v>1</v>
      </c>
    </row>
    <row r="569" spans="2:12" x14ac:dyDescent="0.2">
      <c r="B569" s="5" t="s">
        <v>316</v>
      </c>
      <c r="C569" s="5" t="s">
        <v>29</v>
      </c>
      <c r="D569" s="5" t="s">
        <v>344</v>
      </c>
      <c r="E569" s="5" t="s">
        <v>156</v>
      </c>
      <c r="F569" s="5" t="s">
        <v>39</v>
      </c>
      <c r="G569" s="5" t="s">
        <v>72</v>
      </c>
      <c r="H569" s="5" t="s">
        <v>441</v>
      </c>
      <c r="I569" s="5" t="s">
        <v>295</v>
      </c>
      <c r="J569" s="10" t="s">
        <v>96</v>
      </c>
      <c r="K569" s="27">
        <v>43243</v>
      </c>
      <c r="L569" s="28">
        <v>1</v>
      </c>
    </row>
    <row r="570" spans="2:12" x14ac:dyDescent="0.2">
      <c r="B570" s="5" t="s">
        <v>316</v>
      </c>
      <c r="C570" s="5" t="s">
        <v>29</v>
      </c>
      <c r="D570" s="5" t="s">
        <v>344</v>
      </c>
      <c r="E570" s="5" t="s">
        <v>107</v>
      </c>
      <c r="F570" s="5" t="s">
        <v>40</v>
      </c>
      <c r="G570" s="5" t="s">
        <v>75</v>
      </c>
      <c r="H570" s="5" t="s">
        <v>109</v>
      </c>
      <c r="I570" s="5" t="s">
        <v>295</v>
      </c>
      <c r="J570" s="10" t="s">
        <v>96</v>
      </c>
      <c r="K570" s="27">
        <v>43244</v>
      </c>
      <c r="L570" s="28">
        <v>1</v>
      </c>
    </row>
    <row r="571" spans="2:12" x14ac:dyDescent="0.2">
      <c r="B571" s="5" t="s">
        <v>316</v>
      </c>
      <c r="C571" s="5" t="s">
        <v>29</v>
      </c>
      <c r="D571" s="5" t="s">
        <v>344</v>
      </c>
      <c r="E571" s="5" t="s">
        <v>121</v>
      </c>
      <c r="F571" s="5" t="s">
        <v>39</v>
      </c>
      <c r="G571" s="5" t="s">
        <v>75</v>
      </c>
      <c r="H571" s="5" t="s">
        <v>320</v>
      </c>
      <c r="I571" s="5" t="s">
        <v>320</v>
      </c>
      <c r="J571" s="10" t="s">
        <v>96</v>
      </c>
      <c r="K571" s="27">
        <v>43244</v>
      </c>
      <c r="L571" s="28">
        <v>1</v>
      </c>
    </row>
    <row r="572" spans="2:12" x14ac:dyDescent="0.2">
      <c r="B572" s="5" t="s">
        <v>316</v>
      </c>
      <c r="C572" s="5" t="s">
        <v>29</v>
      </c>
      <c r="D572" s="5" t="s">
        <v>344</v>
      </c>
      <c r="E572" s="5" t="s">
        <v>95</v>
      </c>
      <c r="F572" s="5" t="s">
        <v>39</v>
      </c>
      <c r="G572" s="5" t="s">
        <v>74</v>
      </c>
      <c r="H572" s="5" t="s">
        <v>98</v>
      </c>
      <c r="I572" s="5" t="s">
        <v>295</v>
      </c>
      <c r="J572" s="10" t="s">
        <v>96</v>
      </c>
      <c r="K572" s="27">
        <v>43245</v>
      </c>
      <c r="L572" s="28">
        <v>1</v>
      </c>
    </row>
    <row r="573" spans="2:12" x14ac:dyDescent="0.2">
      <c r="B573" s="5" t="s">
        <v>316</v>
      </c>
      <c r="C573" s="5" t="s">
        <v>29</v>
      </c>
      <c r="D573" s="5" t="s">
        <v>344</v>
      </c>
      <c r="E573" s="5" t="s">
        <v>145</v>
      </c>
      <c r="F573" s="5" t="s">
        <v>39</v>
      </c>
      <c r="G573" s="5" t="s">
        <v>75</v>
      </c>
      <c r="H573" s="5" t="s">
        <v>393</v>
      </c>
      <c r="I573" s="5" t="s">
        <v>393</v>
      </c>
      <c r="J573" s="10" t="s">
        <v>96</v>
      </c>
      <c r="K573" s="27">
        <v>43245</v>
      </c>
      <c r="L573" s="28">
        <v>1</v>
      </c>
    </row>
    <row r="574" spans="2:12" x14ac:dyDescent="0.2">
      <c r="B574" s="5" t="s">
        <v>316</v>
      </c>
      <c r="C574" s="5" t="s">
        <v>29</v>
      </c>
      <c r="D574" s="5" t="s">
        <v>344</v>
      </c>
      <c r="E574" s="5" t="s">
        <v>102</v>
      </c>
      <c r="F574" s="5" t="s">
        <v>39</v>
      </c>
      <c r="G574" s="5" t="s">
        <v>75</v>
      </c>
      <c r="H574" s="5" t="s">
        <v>104</v>
      </c>
      <c r="I574" s="5" t="s">
        <v>295</v>
      </c>
      <c r="J574" s="10" t="s">
        <v>96</v>
      </c>
      <c r="K574" s="27">
        <v>43245</v>
      </c>
      <c r="L574" s="28">
        <v>1</v>
      </c>
    </row>
    <row r="575" spans="2:12" x14ac:dyDescent="0.2">
      <c r="B575" s="5" t="s">
        <v>316</v>
      </c>
      <c r="C575" s="5" t="s">
        <v>29</v>
      </c>
      <c r="D575" s="5" t="s">
        <v>344</v>
      </c>
      <c r="E575" s="5" t="s">
        <v>117</v>
      </c>
      <c r="F575" s="5" t="s">
        <v>39</v>
      </c>
      <c r="G575" s="5" t="s">
        <v>72</v>
      </c>
      <c r="H575" s="5" t="s">
        <v>140</v>
      </c>
      <c r="I575" s="5" t="s">
        <v>647</v>
      </c>
      <c r="J575" s="10" t="s">
        <v>96</v>
      </c>
      <c r="K575" s="27">
        <v>43245</v>
      </c>
      <c r="L575" s="28">
        <v>1</v>
      </c>
    </row>
    <row r="576" spans="2:12" x14ac:dyDescent="0.2">
      <c r="B576" s="5" t="s">
        <v>316</v>
      </c>
      <c r="C576" s="5" t="s">
        <v>29</v>
      </c>
      <c r="D576" s="5" t="s">
        <v>344</v>
      </c>
      <c r="E576" s="5" t="s">
        <v>119</v>
      </c>
      <c r="F576" s="5" t="s">
        <v>41</v>
      </c>
      <c r="G576" s="5" t="s">
        <v>74</v>
      </c>
      <c r="H576" s="5" t="s">
        <v>114</v>
      </c>
      <c r="I576" s="5" t="s">
        <v>474</v>
      </c>
      <c r="J576" s="10" t="s">
        <v>96</v>
      </c>
      <c r="K576" s="27">
        <v>43245</v>
      </c>
      <c r="L576" s="28">
        <v>1</v>
      </c>
    </row>
    <row r="577" spans="2:12" x14ac:dyDescent="0.2">
      <c r="B577" s="5" t="s">
        <v>316</v>
      </c>
      <c r="C577" s="5" t="s">
        <v>29</v>
      </c>
      <c r="D577" s="5" t="s">
        <v>344</v>
      </c>
      <c r="E577" s="5" t="s">
        <v>176</v>
      </c>
      <c r="F577" s="5" t="s">
        <v>336</v>
      </c>
      <c r="G577" s="5" t="s">
        <v>75</v>
      </c>
      <c r="H577" s="5" t="s">
        <v>189</v>
      </c>
      <c r="I577" s="5" t="s">
        <v>189</v>
      </c>
      <c r="J577" s="10" t="s">
        <v>96</v>
      </c>
      <c r="K577" s="27">
        <v>43245</v>
      </c>
      <c r="L577" s="28">
        <v>1</v>
      </c>
    </row>
    <row r="578" spans="2:12" x14ac:dyDescent="0.2">
      <c r="B578" s="5" t="s">
        <v>316</v>
      </c>
      <c r="C578" s="5" t="s">
        <v>29</v>
      </c>
      <c r="D578" s="5" t="s">
        <v>344</v>
      </c>
      <c r="E578" s="5" t="s">
        <v>123</v>
      </c>
      <c r="F578" s="5" t="s">
        <v>39</v>
      </c>
      <c r="G578" s="5" t="s">
        <v>74</v>
      </c>
      <c r="H578" s="5" t="s">
        <v>98</v>
      </c>
      <c r="I578" s="5" t="s">
        <v>295</v>
      </c>
      <c r="J578" s="10" t="s">
        <v>96</v>
      </c>
      <c r="K578" s="27">
        <v>43245</v>
      </c>
      <c r="L578" s="28">
        <v>1</v>
      </c>
    </row>
    <row r="579" spans="2:12" x14ac:dyDescent="0.2">
      <c r="B579" s="5" t="s">
        <v>316</v>
      </c>
      <c r="C579" s="5" t="s">
        <v>29</v>
      </c>
      <c r="D579" s="5" t="s">
        <v>344</v>
      </c>
      <c r="E579" s="5" t="s">
        <v>322</v>
      </c>
      <c r="F579" s="5" t="s">
        <v>39</v>
      </c>
      <c r="G579" s="5" t="s">
        <v>75</v>
      </c>
      <c r="H579" s="5" t="s">
        <v>322</v>
      </c>
      <c r="I579" s="5" t="s">
        <v>295</v>
      </c>
      <c r="J579" s="10" t="s">
        <v>96</v>
      </c>
      <c r="K579" s="27">
        <v>43245</v>
      </c>
      <c r="L579" s="28">
        <v>6</v>
      </c>
    </row>
    <row r="580" spans="2:12" x14ac:dyDescent="0.2">
      <c r="B580" s="5" t="s">
        <v>316</v>
      </c>
      <c r="C580" s="5" t="s">
        <v>29</v>
      </c>
      <c r="D580" s="5" t="s">
        <v>344</v>
      </c>
      <c r="E580" s="5" t="s">
        <v>160</v>
      </c>
      <c r="F580" s="5" t="s">
        <v>48</v>
      </c>
      <c r="G580" s="5" t="s">
        <v>74</v>
      </c>
      <c r="H580" s="5" t="s">
        <v>98</v>
      </c>
      <c r="I580" s="5" t="s">
        <v>295</v>
      </c>
      <c r="J580" s="10" t="s">
        <v>96</v>
      </c>
      <c r="K580" s="27">
        <v>43246</v>
      </c>
      <c r="L580" s="28">
        <v>1</v>
      </c>
    </row>
    <row r="581" spans="2:12" x14ac:dyDescent="0.2">
      <c r="B581" s="5" t="s">
        <v>316</v>
      </c>
      <c r="C581" s="5" t="s">
        <v>29</v>
      </c>
      <c r="D581" s="5" t="s">
        <v>344</v>
      </c>
      <c r="E581" s="5" t="s">
        <v>153</v>
      </c>
      <c r="F581" s="5" t="s">
        <v>47</v>
      </c>
      <c r="G581" s="5" t="s">
        <v>74</v>
      </c>
      <c r="H581" s="5" t="s">
        <v>98</v>
      </c>
      <c r="I581" s="5" t="s">
        <v>295</v>
      </c>
      <c r="J581" s="10" t="s">
        <v>96</v>
      </c>
      <c r="K581" s="27">
        <v>43246</v>
      </c>
      <c r="L581" s="28">
        <v>1</v>
      </c>
    </row>
    <row r="582" spans="2:12" x14ac:dyDescent="0.2">
      <c r="B582" s="5" t="s">
        <v>316</v>
      </c>
      <c r="C582" s="5" t="s">
        <v>29</v>
      </c>
      <c r="D582" s="5" t="s">
        <v>344</v>
      </c>
      <c r="E582" s="5" t="s">
        <v>55</v>
      </c>
      <c r="F582" s="5" t="s">
        <v>55</v>
      </c>
      <c r="G582" s="5" t="s">
        <v>75</v>
      </c>
      <c r="H582" s="5" t="s">
        <v>418</v>
      </c>
      <c r="I582" s="5" t="s">
        <v>295</v>
      </c>
      <c r="J582" s="10" t="s">
        <v>96</v>
      </c>
      <c r="K582" s="27">
        <v>43248</v>
      </c>
      <c r="L582" s="28">
        <v>1</v>
      </c>
    </row>
    <row r="583" spans="2:12" x14ac:dyDescent="0.2">
      <c r="B583" s="5" t="s">
        <v>316</v>
      </c>
      <c r="C583" s="5" t="s">
        <v>29</v>
      </c>
      <c r="D583" s="5" t="s">
        <v>344</v>
      </c>
      <c r="E583" s="5" t="s">
        <v>168</v>
      </c>
      <c r="F583" s="5" t="s">
        <v>47</v>
      </c>
      <c r="G583" s="5" t="s">
        <v>75</v>
      </c>
      <c r="H583" s="5" t="s">
        <v>649</v>
      </c>
      <c r="I583" s="5" t="s">
        <v>650</v>
      </c>
      <c r="J583" s="10" t="s">
        <v>96</v>
      </c>
      <c r="K583" s="27">
        <v>43248</v>
      </c>
      <c r="L583" s="28">
        <v>1</v>
      </c>
    </row>
    <row r="584" spans="2:12" x14ac:dyDescent="0.2">
      <c r="B584" s="5" t="s">
        <v>316</v>
      </c>
      <c r="C584" s="5" t="s">
        <v>29</v>
      </c>
      <c r="D584" s="5" t="s">
        <v>344</v>
      </c>
      <c r="E584" s="5" t="s">
        <v>123</v>
      </c>
      <c r="F584" s="5" t="s">
        <v>39</v>
      </c>
      <c r="G584" s="5" t="s">
        <v>75</v>
      </c>
      <c r="H584" s="5" t="s">
        <v>122</v>
      </c>
      <c r="I584" s="5" t="s">
        <v>122</v>
      </c>
      <c r="J584" s="10" t="s">
        <v>96</v>
      </c>
      <c r="K584" s="27">
        <v>43248</v>
      </c>
      <c r="L584" s="28">
        <v>1</v>
      </c>
    </row>
    <row r="585" spans="2:12" x14ac:dyDescent="0.2">
      <c r="B585" s="5" t="s">
        <v>316</v>
      </c>
      <c r="C585" s="5" t="s">
        <v>29</v>
      </c>
      <c r="D585" s="5" t="s">
        <v>344</v>
      </c>
      <c r="E585" s="5" t="s">
        <v>144</v>
      </c>
      <c r="F585" s="5" t="s">
        <v>56</v>
      </c>
      <c r="G585" s="5" t="s">
        <v>74</v>
      </c>
      <c r="H585" s="5" t="s">
        <v>98</v>
      </c>
      <c r="I585" s="5" t="s">
        <v>295</v>
      </c>
      <c r="J585" s="10" t="s">
        <v>96</v>
      </c>
      <c r="K585" s="27">
        <v>43249</v>
      </c>
      <c r="L585" s="28">
        <v>1</v>
      </c>
    </row>
    <row r="586" spans="2:12" x14ac:dyDescent="0.2">
      <c r="B586" s="5" t="s">
        <v>316</v>
      </c>
      <c r="C586" s="5" t="s">
        <v>29</v>
      </c>
      <c r="D586" s="5" t="s">
        <v>344</v>
      </c>
      <c r="E586" s="5" t="s">
        <v>133</v>
      </c>
      <c r="F586" s="5" t="s">
        <v>39</v>
      </c>
      <c r="G586" s="5" t="s">
        <v>72</v>
      </c>
      <c r="H586" s="5" t="s">
        <v>302</v>
      </c>
      <c r="I586" s="5" t="s">
        <v>645</v>
      </c>
      <c r="J586" s="10" t="s">
        <v>96</v>
      </c>
      <c r="K586" s="27">
        <v>43249</v>
      </c>
      <c r="L586" s="28">
        <v>1</v>
      </c>
    </row>
    <row r="587" spans="2:12" x14ac:dyDescent="0.2">
      <c r="B587" s="5" t="s">
        <v>316</v>
      </c>
      <c r="C587" s="5" t="s">
        <v>29</v>
      </c>
      <c r="D587" s="5" t="s">
        <v>344</v>
      </c>
      <c r="E587" s="5" t="s">
        <v>176</v>
      </c>
      <c r="F587" s="5" t="s">
        <v>336</v>
      </c>
      <c r="G587" s="5" t="s">
        <v>75</v>
      </c>
      <c r="H587" s="5" t="s">
        <v>189</v>
      </c>
      <c r="I587" s="5" t="s">
        <v>295</v>
      </c>
      <c r="J587" s="10" t="s">
        <v>96</v>
      </c>
      <c r="K587" s="27">
        <v>43249</v>
      </c>
      <c r="L587" s="28">
        <v>1</v>
      </c>
    </row>
    <row r="588" spans="2:12" x14ac:dyDescent="0.2">
      <c r="B588" s="5" t="s">
        <v>316</v>
      </c>
      <c r="C588" s="5" t="s">
        <v>29</v>
      </c>
      <c r="D588" s="5" t="s">
        <v>344</v>
      </c>
      <c r="E588" s="5" t="s">
        <v>177</v>
      </c>
      <c r="F588" s="5" t="s">
        <v>336</v>
      </c>
      <c r="G588" s="5" t="s">
        <v>72</v>
      </c>
      <c r="H588" s="5" t="s">
        <v>157</v>
      </c>
      <c r="I588" s="5" t="s">
        <v>295</v>
      </c>
      <c r="J588" s="10" t="s">
        <v>96</v>
      </c>
      <c r="K588" s="27">
        <v>43249</v>
      </c>
      <c r="L588" s="28">
        <v>1</v>
      </c>
    </row>
    <row r="589" spans="2:12" x14ac:dyDescent="0.2">
      <c r="B589" s="5" t="s">
        <v>316</v>
      </c>
      <c r="C589" s="5" t="s">
        <v>29</v>
      </c>
      <c r="D589" s="5" t="s">
        <v>344</v>
      </c>
      <c r="E589" s="5" t="s">
        <v>99</v>
      </c>
      <c r="F589" s="5" t="s">
        <v>39</v>
      </c>
      <c r="G589" s="5" t="s">
        <v>75</v>
      </c>
      <c r="H589" s="5" t="s">
        <v>141</v>
      </c>
      <c r="I589" s="5" t="s">
        <v>142</v>
      </c>
      <c r="J589" s="10" t="s">
        <v>96</v>
      </c>
      <c r="K589" s="27">
        <v>43250</v>
      </c>
      <c r="L589" s="28">
        <v>2</v>
      </c>
    </row>
    <row r="590" spans="2:12" x14ac:dyDescent="0.2">
      <c r="B590" s="5" t="s">
        <v>316</v>
      </c>
      <c r="C590" s="5" t="s">
        <v>29</v>
      </c>
      <c r="D590" s="5" t="s">
        <v>344</v>
      </c>
      <c r="E590" s="5" t="s">
        <v>102</v>
      </c>
      <c r="F590" s="5" t="s">
        <v>39</v>
      </c>
      <c r="G590" s="5" t="s">
        <v>75</v>
      </c>
      <c r="H590" s="5" t="s">
        <v>104</v>
      </c>
      <c r="I590" s="5" t="s">
        <v>295</v>
      </c>
      <c r="J590" s="10" t="s">
        <v>96</v>
      </c>
      <c r="K590" s="27">
        <v>43250</v>
      </c>
      <c r="L590" s="28">
        <v>1</v>
      </c>
    </row>
    <row r="591" spans="2:12" x14ac:dyDescent="0.2">
      <c r="B591" s="5" t="s">
        <v>316</v>
      </c>
      <c r="C591" s="5" t="s">
        <v>29</v>
      </c>
      <c r="D591" s="5" t="s">
        <v>344</v>
      </c>
      <c r="E591" s="5" t="s">
        <v>102</v>
      </c>
      <c r="F591" s="5" t="s">
        <v>39</v>
      </c>
      <c r="G591" s="5" t="s">
        <v>75</v>
      </c>
      <c r="H591" s="5" t="s">
        <v>104</v>
      </c>
      <c r="I591" s="5" t="s">
        <v>295</v>
      </c>
      <c r="J591" s="10" t="s">
        <v>96</v>
      </c>
      <c r="K591" s="27">
        <v>43250</v>
      </c>
      <c r="L591" s="28">
        <v>1</v>
      </c>
    </row>
    <row r="592" spans="2:12" x14ac:dyDescent="0.2">
      <c r="B592" s="5" t="s">
        <v>316</v>
      </c>
      <c r="C592" s="5" t="s">
        <v>29</v>
      </c>
      <c r="D592" s="5" t="s">
        <v>344</v>
      </c>
      <c r="E592" s="5" t="s">
        <v>107</v>
      </c>
      <c r="F592" s="5" t="s">
        <v>40</v>
      </c>
      <c r="G592" s="5" t="s">
        <v>75</v>
      </c>
      <c r="H592" s="5" t="s">
        <v>109</v>
      </c>
      <c r="I592" s="5" t="s">
        <v>295</v>
      </c>
      <c r="J592" s="10" t="s">
        <v>96</v>
      </c>
      <c r="K592" s="27">
        <v>43250</v>
      </c>
      <c r="L592" s="28">
        <v>1</v>
      </c>
    </row>
    <row r="593" spans="2:12" x14ac:dyDescent="0.2">
      <c r="B593" s="5" t="s">
        <v>316</v>
      </c>
      <c r="C593" s="5" t="s">
        <v>29</v>
      </c>
      <c r="D593" s="5" t="s">
        <v>344</v>
      </c>
      <c r="E593" s="5" t="s">
        <v>123</v>
      </c>
      <c r="F593" s="5" t="s">
        <v>39</v>
      </c>
      <c r="G593" s="5" t="s">
        <v>72</v>
      </c>
      <c r="H593" s="5" t="s">
        <v>134</v>
      </c>
      <c r="I593" s="5" t="s">
        <v>295</v>
      </c>
      <c r="J593" s="10" t="s">
        <v>96</v>
      </c>
      <c r="K593" s="27">
        <v>43250</v>
      </c>
      <c r="L593" s="28">
        <v>1</v>
      </c>
    </row>
    <row r="594" spans="2:12" x14ac:dyDescent="0.2">
      <c r="B594" s="5" t="s">
        <v>316</v>
      </c>
      <c r="C594" s="5" t="s">
        <v>29</v>
      </c>
      <c r="D594" s="5" t="s">
        <v>344</v>
      </c>
      <c r="E594" s="5" t="s">
        <v>322</v>
      </c>
      <c r="F594" s="5" t="s">
        <v>39</v>
      </c>
      <c r="G594" s="5" t="s">
        <v>75</v>
      </c>
      <c r="H594" s="5" t="s">
        <v>322</v>
      </c>
      <c r="I594" s="5" t="s">
        <v>295</v>
      </c>
      <c r="J594" s="10" t="s">
        <v>96</v>
      </c>
      <c r="K594" s="27">
        <v>43250</v>
      </c>
      <c r="L594" s="28">
        <v>4</v>
      </c>
    </row>
    <row r="595" spans="2:12" x14ac:dyDescent="0.2">
      <c r="B595" s="5" t="s">
        <v>316</v>
      </c>
      <c r="C595" s="5" t="s">
        <v>29</v>
      </c>
      <c r="D595" s="5" t="s">
        <v>344</v>
      </c>
      <c r="E595" s="5" t="s">
        <v>133</v>
      </c>
      <c r="F595" s="5" t="s">
        <v>39</v>
      </c>
      <c r="G595" s="5" t="s">
        <v>74</v>
      </c>
      <c r="H595" s="5" t="s">
        <v>114</v>
      </c>
      <c r="I595" s="5" t="s">
        <v>510</v>
      </c>
      <c r="J595" s="10" t="s">
        <v>96</v>
      </c>
      <c r="K595" s="27">
        <v>43251</v>
      </c>
      <c r="L595" s="28">
        <v>1</v>
      </c>
    </row>
    <row r="596" spans="2:12" x14ac:dyDescent="0.2">
      <c r="B596" s="5" t="s">
        <v>316</v>
      </c>
      <c r="C596" s="5" t="s">
        <v>29</v>
      </c>
      <c r="D596" s="5" t="s">
        <v>344</v>
      </c>
      <c r="E596" s="5" t="s">
        <v>155</v>
      </c>
      <c r="F596" s="5" t="s">
        <v>47</v>
      </c>
      <c r="G596" s="5" t="s">
        <v>74</v>
      </c>
      <c r="H596" s="5" t="s">
        <v>98</v>
      </c>
      <c r="I596" s="5" t="s">
        <v>295</v>
      </c>
      <c r="J596" s="10" t="s">
        <v>96</v>
      </c>
      <c r="K596" s="27">
        <v>43251</v>
      </c>
      <c r="L596" s="28">
        <v>1</v>
      </c>
    </row>
    <row r="597" spans="2:12" x14ac:dyDescent="0.2">
      <c r="B597" s="5" t="s">
        <v>316</v>
      </c>
      <c r="C597" s="5" t="s">
        <v>29</v>
      </c>
      <c r="D597" s="5" t="s">
        <v>344</v>
      </c>
      <c r="E597" s="5" t="s">
        <v>136</v>
      </c>
      <c r="F597" s="5" t="s">
        <v>49</v>
      </c>
      <c r="G597" s="5" t="s">
        <v>75</v>
      </c>
      <c r="H597" s="5" t="s">
        <v>358</v>
      </c>
      <c r="I597" s="5" t="s">
        <v>295</v>
      </c>
      <c r="J597" s="10" t="s">
        <v>96</v>
      </c>
      <c r="K597" s="27">
        <v>43251</v>
      </c>
      <c r="L597" s="28">
        <v>1</v>
      </c>
    </row>
    <row r="598" spans="2:12" x14ac:dyDescent="0.2">
      <c r="B598" s="5" t="s">
        <v>316</v>
      </c>
      <c r="C598" s="5" t="s">
        <v>29</v>
      </c>
      <c r="D598" s="5" t="s">
        <v>344</v>
      </c>
      <c r="E598" s="5" t="s">
        <v>153</v>
      </c>
      <c r="F598" s="5" t="s">
        <v>47</v>
      </c>
      <c r="G598" s="5" t="s">
        <v>75</v>
      </c>
      <c r="H598" s="5" t="s">
        <v>403</v>
      </c>
      <c r="I598" s="5" t="s">
        <v>295</v>
      </c>
      <c r="J598" s="10" t="s">
        <v>96</v>
      </c>
      <c r="K598" s="27">
        <v>43251</v>
      </c>
      <c r="L598" s="28">
        <v>1</v>
      </c>
    </row>
    <row r="599" spans="2:12" x14ac:dyDescent="0.2">
      <c r="B599" s="5" t="s">
        <v>316</v>
      </c>
      <c r="C599" s="5" t="s">
        <v>29</v>
      </c>
      <c r="D599" s="5" t="s">
        <v>344</v>
      </c>
      <c r="E599" s="5" t="s">
        <v>154</v>
      </c>
      <c r="F599" s="5" t="s">
        <v>50</v>
      </c>
      <c r="G599" s="5" t="s">
        <v>75</v>
      </c>
      <c r="H599" s="5" t="s">
        <v>309</v>
      </c>
      <c r="I599" s="5" t="s">
        <v>309</v>
      </c>
      <c r="J599" s="10" t="s">
        <v>96</v>
      </c>
      <c r="K599" s="27">
        <v>43251</v>
      </c>
      <c r="L599" s="28">
        <v>1</v>
      </c>
    </row>
    <row r="600" spans="2:12" x14ac:dyDescent="0.2">
      <c r="B600" s="5" t="s">
        <v>316</v>
      </c>
      <c r="C600" s="5" t="s">
        <v>25</v>
      </c>
      <c r="D600" s="5" t="s">
        <v>478</v>
      </c>
      <c r="E600" s="5" t="s">
        <v>49</v>
      </c>
      <c r="F600" s="5" t="s">
        <v>49</v>
      </c>
      <c r="G600" s="5" t="s">
        <v>74</v>
      </c>
      <c r="H600" s="5" t="s">
        <v>98</v>
      </c>
      <c r="I600" s="5" t="s">
        <v>295</v>
      </c>
      <c r="J600" s="10" t="s">
        <v>96</v>
      </c>
      <c r="K600" s="27">
        <v>43221</v>
      </c>
      <c r="L600" s="28">
        <v>2</v>
      </c>
    </row>
    <row r="601" spans="2:12" x14ac:dyDescent="0.2">
      <c r="B601" s="5" t="s">
        <v>316</v>
      </c>
      <c r="C601" s="5" t="s">
        <v>25</v>
      </c>
      <c r="D601" s="5" t="s">
        <v>478</v>
      </c>
      <c r="E601" s="5" t="s">
        <v>322</v>
      </c>
      <c r="F601" s="5" t="s">
        <v>39</v>
      </c>
      <c r="G601" s="5" t="s">
        <v>75</v>
      </c>
      <c r="H601" s="5" t="s">
        <v>322</v>
      </c>
      <c r="I601" s="5" t="s">
        <v>295</v>
      </c>
      <c r="J601" s="10" t="s">
        <v>96</v>
      </c>
      <c r="K601" s="27">
        <v>43221</v>
      </c>
      <c r="L601" s="28">
        <v>10</v>
      </c>
    </row>
    <row r="602" spans="2:12" x14ac:dyDescent="0.2">
      <c r="B602" s="5" t="s">
        <v>316</v>
      </c>
      <c r="C602" s="5" t="s">
        <v>25</v>
      </c>
      <c r="D602" s="5" t="s">
        <v>478</v>
      </c>
      <c r="E602" s="5" t="s">
        <v>133</v>
      </c>
      <c r="F602" s="5" t="s">
        <v>39</v>
      </c>
      <c r="G602" s="5" t="s">
        <v>72</v>
      </c>
      <c r="H602" s="5" t="s">
        <v>654</v>
      </c>
      <c r="I602" s="5" t="s">
        <v>295</v>
      </c>
      <c r="J602" s="10" t="s">
        <v>96</v>
      </c>
      <c r="K602" s="27">
        <v>43222</v>
      </c>
      <c r="L602" s="28">
        <v>2</v>
      </c>
    </row>
    <row r="603" spans="2:12" x14ac:dyDescent="0.2">
      <c r="B603" s="5" t="s">
        <v>316</v>
      </c>
      <c r="C603" s="5" t="s">
        <v>25</v>
      </c>
      <c r="D603" s="5" t="s">
        <v>478</v>
      </c>
      <c r="E603" s="5" t="s">
        <v>102</v>
      </c>
      <c r="F603" s="5" t="s">
        <v>39</v>
      </c>
      <c r="G603" s="5" t="s">
        <v>75</v>
      </c>
      <c r="H603" s="5" t="s">
        <v>103</v>
      </c>
      <c r="I603" s="5" t="s">
        <v>295</v>
      </c>
      <c r="J603" s="10" t="s">
        <v>96</v>
      </c>
      <c r="K603" s="27">
        <v>43222</v>
      </c>
      <c r="L603" s="28">
        <v>1</v>
      </c>
    </row>
    <row r="604" spans="2:12" x14ac:dyDescent="0.2">
      <c r="B604" s="5" t="s">
        <v>316</v>
      </c>
      <c r="C604" s="5" t="s">
        <v>25</v>
      </c>
      <c r="D604" s="5" t="s">
        <v>478</v>
      </c>
      <c r="E604" s="5" t="s">
        <v>102</v>
      </c>
      <c r="F604" s="5" t="s">
        <v>39</v>
      </c>
      <c r="G604" s="5" t="s">
        <v>75</v>
      </c>
      <c r="H604" s="5" t="s">
        <v>103</v>
      </c>
      <c r="I604" s="5" t="s">
        <v>295</v>
      </c>
      <c r="J604" s="10" t="s">
        <v>96</v>
      </c>
      <c r="K604" s="27">
        <v>43222</v>
      </c>
      <c r="L604" s="28">
        <v>1</v>
      </c>
    </row>
    <row r="605" spans="2:12" x14ac:dyDescent="0.2">
      <c r="B605" s="5" t="s">
        <v>316</v>
      </c>
      <c r="C605" s="5" t="s">
        <v>25</v>
      </c>
      <c r="D605" s="5" t="s">
        <v>478</v>
      </c>
      <c r="E605" s="5" t="s">
        <v>102</v>
      </c>
      <c r="F605" s="5" t="s">
        <v>39</v>
      </c>
      <c r="G605" s="5" t="s">
        <v>75</v>
      </c>
      <c r="H605" s="5" t="s">
        <v>103</v>
      </c>
      <c r="I605" s="5" t="s">
        <v>295</v>
      </c>
      <c r="J605" s="10" t="s">
        <v>96</v>
      </c>
      <c r="K605" s="27">
        <v>43222</v>
      </c>
      <c r="L605" s="28">
        <v>2</v>
      </c>
    </row>
    <row r="606" spans="2:12" x14ac:dyDescent="0.2">
      <c r="B606" s="5" t="s">
        <v>316</v>
      </c>
      <c r="C606" s="5" t="s">
        <v>25</v>
      </c>
      <c r="D606" s="5" t="s">
        <v>478</v>
      </c>
      <c r="E606" s="5" t="s">
        <v>163</v>
      </c>
      <c r="F606" s="5" t="s">
        <v>45</v>
      </c>
      <c r="G606" s="5" t="s">
        <v>75</v>
      </c>
      <c r="H606" s="5" t="s">
        <v>378</v>
      </c>
      <c r="I606" s="5" t="s">
        <v>295</v>
      </c>
      <c r="J606" s="10" t="s">
        <v>96</v>
      </c>
      <c r="K606" s="27">
        <v>43222</v>
      </c>
      <c r="L606" s="28">
        <v>5</v>
      </c>
    </row>
    <row r="607" spans="2:12" x14ac:dyDescent="0.2">
      <c r="B607" s="5" t="s">
        <v>316</v>
      </c>
      <c r="C607" s="5" t="s">
        <v>25</v>
      </c>
      <c r="D607" s="5" t="s">
        <v>478</v>
      </c>
      <c r="E607" s="5" t="s">
        <v>119</v>
      </c>
      <c r="F607" s="5" t="s">
        <v>41</v>
      </c>
      <c r="G607" s="5" t="s">
        <v>75</v>
      </c>
      <c r="H607" s="5" t="s">
        <v>369</v>
      </c>
      <c r="I607" s="5" t="s">
        <v>369</v>
      </c>
      <c r="J607" s="10" t="s">
        <v>96</v>
      </c>
      <c r="K607" s="27">
        <v>43222</v>
      </c>
      <c r="L607" s="28">
        <v>3</v>
      </c>
    </row>
    <row r="608" spans="2:12" x14ac:dyDescent="0.2">
      <c r="B608" s="5" t="s">
        <v>316</v>
      </c>
      <c r="C608" s="5" t="s">
        <v>25</v>
      </c>
      <c r="D608" s="5" t="s">
        <v>478</v>
      </c>
      <c r="E608" s="5" t="s">
        <v>176</v>
      </c>
      <c r="F608" s="5" t="s">
        <v>336</v>
      </c>
      <c r="G608" s="5" t="s">
        <v>75</v>
      </c>
      <c r="H608" s="5" t="s">
        <v>189</v>
      </c>
      <c r="I608" s="5" t="s">
        <v>295</v>
      </c>
      <c r="J608" s="10" t="s">
        <v>96</v>
      </c>
      <c r="K608" s="27">
        <v>43222</v>
      </c>
      <c r="L608" s="28">
        <v>3</v>
      </c>
    </row>
    <row r="609" spans="2:12" x14ac:dyDescent="0.2">
      <c r="B609" s="5" t="s">
        <v>316</v>
      </c>
      <c r="C609" s="5" t="s">
        <v>25</v>
      </c>
      <c r="D609" s="5" t="s">
        <v>478</v>
      </c>
      <c r="E609" s="5" t="s">
        <v>154</v>
      </c>
      <c r="F609" s="5" t="s">
        <v>50</v>
      </c>
      <c r="G609" s="5" t="s">
        <v>75</v>
      </c>
      <c r="H609" s="5" t="s">
        <v>477</v>
      </c>
      <c r="I609" s="5" t="s">
        <v>295</v>
      </c>
      <c r="J609" s="10" t="s">
        <v>96</v>
      </c>
      <c r="K609" s="27">
        <v>43222</v>
      </c>
      <c r="L609" s="28">
        <v>3</v>
      </c>
    </row>
    <row r="610" spans="2:12" x14ac:dyDescent="0.2">
      <c r="B610" s="5" t="s">
        <v>316</v>
      </c>
      <c r="C610" s="5" t="s">
        <v>25</v>
      </c>
      <c r="D610" s="5" t="s">
        <v>478</v>
      </c>
      <c r="E610" s="5" t="s">
        <v>118</v>
      </c>
      <c r="F610" s="5" t="s">
        <v>39</v>
      </c>
      <c r="G610" s="5" t="s">
        <v>74</v>
      </c>
      <c r="H610" s="5" t="s">
        <v>114</v>
      </c>
      <c r="I610" s="5" t="s">
        <v>295</v>
      </c>
      <c r="J610" s="10" t="s">
        <v>96</v>
      </c>
      <c r="K610" s="27">
        <v>43223</v>
      </c>
      <c r="L610" s="28">
        <v>24</v>
      </c>
    </row>
    <row r="611" spans="2:12" x14ac:dyDescent="0.2">
      <c r="B611" s="5" t="s">
        <v>316</v>
      </c>
      <c r="C611" s="5" t="s">
        <v>25</v>
      </c>
      <c r="D611" s="5" t="s">
        <v>478</v>
      </c>
      <c r="E611" s="5" t="s">
        <v>143</v>
      </c>
      <c r="F611" s="5" t="s">
        <v>44</v>
      </c>
      <c r="G611" s="5" t="s">
        <v>75</v>
      </c>
      <c r="H611" s="5" t="s">
        <v>668</v>
      </c>
      <c r="I611" s="5" t="s">
        <v>668</v>
      </c>
      <c r="J611" s="10" t="s">
        <v>96</v>
      </c>
      <c r="K611" s="27">
        <v>43223</v>
      </c>
      <c r="L611" s="28">
        <v>1</v>
      </c>
    </row>
    <row r="612" spans="2:12" x14ac:dyDescent="0.2">
      <c r="B612" s="5" t="s">
        <v>316</v>
      </c>
      <c r="C612" s="5" t="s">
        <v>25</v>
      </c>
      <c r="D612" s="5" t="s">
        <v>478</v>
      </c>
      <c r="E612" s="5" t="s">
        <v>107</v>
      </c>
      <c r="F612" s="5" t="s">
        <v>40</v>
      </c>
      <c r="G612" s="5" t="s">
        <v>75</v>
      </c>
      <c r="H612" s="5" t="s">
        <v>293</v>
      </c>
      <c r="I612" s="5" t="s">
        <v>295</v>
      </c>
      <c r="J612" s="10" t="s">
        <v>96</v>
      </c>
      <c r="K612" s="27">
        <v>43224</v>
      </c>
      <c r="L612" s="28">
        <v>1</v>
      </c>
    </row>
    <row r="613" spans="2:12" x14ac:dyDescent="0.2">
      <c r="B613" s="5" t="s">
        <v>316</v>
      </c>
      <c r="C613" s="5" t="s">
        <v>25</v>
      </c>
      <c r="D613" s="5" t="s">
        <v>478</v>
      </c>
      <c r="E613" s="5" t="s">
        <v>111</v>
      </c>
      <c r="F613" s="5" t="s">
        <v>53</v>
      </c>
      <c r="G613" s="5" t="s">
        <v>75</v>
      </c>
      <c r="H613" s="5" t="s">
        <v>394</v>
      </c>
      <c r="I613" s="5" t="s">
        <v>483</v>
      </c>
      <c r="J613" s="10" t="s">
        <v>96</v>
      </c>
      <c r="K613" s="27">
        <v>43224</v>
      </c>
      <c r="L613" s="28">
        <v>2</v>
      </c>
    </row>
    <row r="614" spans="2:12" x14ac:dyDescent="0.2">
      <c r="B614" s="5" t="s">
        <v>316</v>
      </c>
      <c r="C614" s="5" t="s">
        <v>25</v>
      </c>
      <c r="D614" s="5" t="s">
        <v>478</v>
      </c>
      <c r="E614" s="5" t="s">
        <v>121</v>
      </c>
      <c r="F614" s="5" t="s">
        <v>39</v>
      </c>
      <c r="G614" s="5" t="s">
        <v>75</v>
      </c>
      <c r="H614" s="5" t="s">
        <v>320</v>
      </c>
      <c r="I614" s="5" t="s">
        <v>320</v>
      </c>
      <c r="J614" s="10" t="s">
        <v>96</v>
      </c>
      <c r="K614" s="27">
        <v>43224</v>
      </c>
      <c r="L614" s="28">
        <v>4</v>
      </c>
    </row>
    <row r="615" spans="2:12" x14ac:dyDescent="0.2">
      <c r="B615" s="5" t="s">
        <v>316</v>
      </c>
      <c r="C615" s="5" t="s">
        <v>25</v>
      </c>
      <c r="D615" s="5" t="s">
        <v>478</v>
      </c>
      <c r="E615" s="5" t="s">
        <v>49</v>
      </c>
      <c r="F615" s="5" t="s">
        <v>49</v>
      </c>
      <c r="G615" s="5" t="s">
        <v>74</v>
      </c>
      <c r="H615" s="5" t="s">
        <v>114</v>
      </c>
      <c r="I615" s="5" t="s">
        <v>295</v>
      </c>
      <c r="J615" s="10" t="s">
        <v>96</v>
      </c>
      <c r="K615" s="27">
        <v>43224</v>
      </c>
      <c r="L615" s="28">
        <v>1</v>
      </c>
    </row>
    <row r="616" spans="2:12" x14ac:dyDescent="0.2">
      <c r="B616" s="5" t="s">
        <v>316</v>
      </c>
      <c r="C616" s="5" t="s">
        <v>25</v>
      </c>
      <c r="D616" s="5" t="s">
        <v>478</v>
      </c>
      <c r="E616" s="5" t="s">
        <v>129</v>
      </c>
      <c r="F616" s="5" t="s">
        <v>64</v>
      </c>
      <c r="G616" s="5" t="s">
        <v>74</v>
      </c>
      <c r="H616" s="5" t="s">
        <v>98</v>
      </c>
      <c r="I616" s="5" t="s">
        <v>295</v>
      </c>
      <c r="J616" s="10" t="s">
        <v>96</v>
      </c>
      <c r="K616" s="27">
        <v>43224</v>
      </c>
      <c r="L616" s="28">
        <v>1</v>
      </c>
    </row>
    <row r="617" spans="2:12" x14ac:dyDescent="0.2">
      <c r="B617" s="5" t="s">
        <v>316</v>
      </c>
      <c r="C617" s="5" t="s">
        <v>25</v>
      </c>
      <c r="D617" s="5" t="s">
        <v>478</v>
      </c>
      <c r="E617" s="5" t="s">
        <v>176</v>
      </c>
      <c r="F617" s="5" t="s">
        <v>336</v>
      </c>
      <c r="G617" s="5" t="s">
        <v>72</v>
      </c>
      <c r="H617" s="5" t="s">
        <v>125</v>
      </c>
      <c r="I617" s="5" t="s">
        <v>664</v>
      </c>
      <c r="J617" s="10" t="s">
        <v>96</v>
      </c>
      <c r="K617" s="27">
        <v>43224</v>
      </c>
      <c r="L617" s="28">
        <v>10</v>
      </c>
    </row>
    <row r="618" spans="2:12" x14ac:dyDescent="0.2">
      <c r="B618" s="5" t="s">
        <v>316</v>
      </c>
      <c r="C618" s="5" t="s">
        <v>25</v>
      </c>
      <c r="D618" s="5" t="s">
        <v>478</v>
      </c>
      <c r="E618" s="5" t="s">
        <v>154</v>
      </c>
      <c r="F618" s="5" t="s">
        <v>50</v>
      </c>
      <c r="G618" s="5" t="s">
        <v>75</v>
      </c>
      <c r="H618" s="5" t="s">
        <v>477</v>
      </c>
      <c r="I618" s="5" t="s">
        <v>295</v>
      </c>
      <c r="J618" s="10" t="s">
        <v>96</v>
      </c>
      <c r="K618" s="27">
        <v>43224</v>
      </c>
      <c r="L618" s="28">
        <v>5</v>
      </c>
    </row>
    <row r="619" spans="2:12" x14ac:dyDescent="0.2">
      <c r="B619" s="5" t="s">
        <v>316</v>
      </c>
      <c r="C619" s="5" t="s">
        <v>25</v>
      </c>
      <c r="D619" s="5" t="s">
        <v>478</v>
      </c>
      <c r="E619" s="5" t="s">
        <v>322</v>
      </c>
      <c r="F619" s="5" t="s">
        <v>39</v>
      </c>
      <c r="G619" s="5" t="s">
        <v>75</v>
      </c>
      <c r="H619" s="5" t="s">
        <v>322</v>
      </c>
      <c r="I619" s="5" t="s">
        <v>295</v>
      </c>
      <c r="J619" s="10" t="s">
        <v>96</v>
      </c>
      <c r="K619" s="27">
        <v>43224</v>
      </c>
      <c r="L619" s="28">
        <v>5</v>
      </c>
    </row>
    <row r="620" spans="2:12" x14ac:dyDescent="0.2">
      <c r="B620" s="5" t="s">
        <v>316</v>
      </c>
      <c r="C620" s="5" t="s">
        <v>25</v>
      </c>
      <c r="D620" s="5" t="s">
        <v>478</v>
      </c>
      <c r="E620" s="5" t="s">
        <v>156</v>
      </c>
      <c r="F620" s="5" t="s">
        <v>39</v>
      </c>
      <c r="G620" s="5" t="s">
        <v>72</v>
      </c>
      <c r="H620" s="5" t="s">
        <v>157</v>
      </c>
      <c r="I620" s="5" t="s">
        <v>295</v>
      </c>
      <c r="J620" s="10" t="s">
        <v>96</v>
      </c>
      <c r="K620" s="27">
        <v>43224</v>
      </c>
      <c r="L620" s="28">
        <v>3</v>
      </c>
    </row>
    <row r="621" spans="2:12" x14ac:dyDescent="0.2">
      <c r="B621" s="5" t="s">
        <v>316</v>
      </c>
      <c r="C621" s="5" t="s">
        <v>25</v>
      </c>
      <c r="D621" s="5" t="s">
        <v>478</v>
      </c>
      <c r="E621" s="5" t="s">
        <v>102</v>
      </c>
      <c r="F621" s="5" t="s">
        <v>39</v>
      </c>
      <c r="G621" s="5" t="s">
        <v>75</v>
      </c>
      <c r="H621" s="5" t="s">
        <v>103</v>
      </c>
      <c r="I621" s="5" t="s">
        <v>295</v>
      </c>
      <c r="J621" s="10" t="s">
        <v>96</v>
      </c>
      <c r="K621" s="27">
        <v>43225</v>
      </c>
      <c r="L621" s="28">
        <v>1</v>
      </c>
    </row>
    <row r="622" spans="2:12" x14ac:dyDescent="0.2">
      <c r="B622" s="5" t="s">
        <v>316</v>
      </c>
      <c r="C622" s="5" t="s">
        <v>25</v>
      </c>
      <c r="D622" s="5" t="s">
        <v>478</v>
      </c>
      <c r="E622" s="5" t="s">
        <v>121</v>
      </c>
      <c r="F622" s="5" t="s">
        <v>39</v>
      </c>
      <c r="G622" s="5" t="s">
        <v>75</v>
      </c>
      <c r="H622" s="5" t="s">
        <v>486</v>
      </c>
      <c r="I622" s="5" t="s">
        <v>295</v>
      </c>
      <c r="J622" s="10" t="s">
        <v>96</v>
      </c>
      <c r="K622" s="27">
        <v>43225</v>
      </c>
      <c r="L622" s="28">
        <v>1</v>
      </c>
    </row>
    <row r="623" spans="2:12" x14ac:dyDescent="0.2">
      <c r="B623" s="5" t="s">
        <v>316</v>
      </c>
      <c r="C623" s="5" t="s">
        <v>25</v>
      </c>
      <c r="D623" s="5" t="s">
        <v>478</v>
      </c>
      <c r="E623" s="5" t="s">
        <v>188</v>
      </c>
      <c r="F623" s="5" t="s">
        <v>50</v>
      </c>
      <c r="G623" s="5" t="s">
        <v>72</v>
      </c>
      <c r="H623" s="5" t="s">
        <v>302</v>
      </c>
      <c r="I623" s="5" t="s">
        <v>661</v>
      </c>
      <c r="J623" s="10" t="s">
        <v>96</v>
      </c>
      <c r="K623" s="27">
        <v>43225</v>
      </c>
      <c r="L623" s="28">
        <v>5</v>
      </c>
    </row>
    <row r="624" spans="2:12" x14ac:dyDescent="0.2">
      <c r="B624" s="5" t="s">
        <v>316</v>
      </c>
      <c r="C624" s="5" t="s">
        <v>25</v>
      </c>
      <c r="D624" s="5" t="s">
        <v>478</v>
      </c>
      <c r="E624" s="5" t="s">
        <v>49</v>
      </c>
      <c r="F624" s="5" t="s">
        <v>49</v>
      </c>
      <c r="G624" s="5" t="s">
        <v>74</v>
      </c>
      <c r="H624" s="5" t="s">
        <v>98</v>
      </c>
      <c r="I624" s="5" t="s">
        <v>295</v>
      </c>
      <c r="J624" s="10" t="s">
        <v>96</v>
      </c>
      <c r="K624" s="27">
        <v>43225</v>
      </c>
      <c r="L624" s="28">
        <v>3</v>
      </c>
    </row>
    <row r="625" spans="2:12" x14ac:dyDescent="0.2">
      <c r="B625" s="5" t="s">
        <v>316</v>
      </c>
      <c r="C625" s="5" t="s">
        <v>25</v>
      </c>
      <c r="D625" s="5" t="s">
        <v>478</v>
      </c>
      <c r="E625" s="5" t="s">
        <v>168</v>
      </c>
      <c r="F625" s="5" t="s">
        <v>47</v>
      </c>
      <c r="G625" s="5" t="s">
        <v>75</v>
      </c>
      <c r="H625" s="5" t="s">
        <v>663</v>
      </c>
      <c r="I625" s="5" t="s">
        <v>663</v>
      </c>
      <c r="J625" s="10" t="s">
        <v>96</v>
      </c>
      <c r="K625" s="27">
        <v>43225</v>
      </c>
      <c r="L625" s="28">
        <v>1</v>
      </c>
    </row>
    <row r="626" spans="2:12" x14ac:dyDescent="0.2">
      <c r="B626" s="5" t="s">
        <v>316</v>
      </c>
      <c r="C626" s="5" t="s">
        <v>25</v>
      </c>
      <c r="D626" s="5" t="s">
        <v>478</v>
      </c>
      <c r="E626" s="5" t="s">
        <v>177</v>
      </c>
      <c r="F626" s="5" t="s">
        <v>336</v>
      </c>
      <c r="G626" s="5" t="s">
        <v>75</v>
      </c>
      <c r="H626" s="5" t="s">
        <v>189</v>
      </c>
      <c r="I626" s="5" t="s">
        <v>295</v>
      </c>
      <c r="J626" s="10" t="s">
        <v>96</v>
      </c>
      <c r="K626" s="27">
        <v>43225</v>
      </c>
      <c r="L626" s="28">
        <v>2</v>
      </c>
    </row>
    <row r="627" spans="2:12" x14ac:dyDescent="0.2">
      <c r="B627" s="5" t="s">
        <v>316</v>
      </c>
      <c r="C627" s="5" t="s">
        <v>25</v>
      </c>
      <c r="D627" s="5" t="s">
        <v>478</v>
      </c>
      <c r="E627" s="5" t="s">
        <v>107</v>
      </c>
      <c r="F627" s="5" t="s">
        <v>40</v>
      </c>
      <c r="G627" s="5" t="s">
        <v>75</v>
      </c>
      <c r="H627" s="5" t="s">
        <v>110</v>
      </c>
      <c r="I627" s="5" t="s">
        <v>295</v>
      </c>
      <c r="J627" s="10" t="s">
        <v>96</v>
      </c>
      <c r="K627" s="27">
        <v>43226</v>
      </c>
      <c r="L627" s="28">
        <v>1</v>
      </c>
    </row>
    <row r="628" spans="2:12" x14ac:dyDescent="0.2">
      <c r="B628" s="5" t="s">
        <v>316</v>
      </c>
      <c r="C628" s="5" t="s">
        <v>25</v>
      </c>
      <c r="D628" s="5" t="s">
        <v>478</v>
      </c>
      <c r="E628" s="5" t="s">
        <v>119</v>
      </c>
      <c r="F628" s="5" t="s">
        <v>41</v>
      </c>
      <c r="G628" s="5" t="s">
        <v>75</v>
      </c>
      <c r="H628" s="5" t="s">
        <v>369</v>
      </c>
      <c r="I628" s="5" t="s">
        <v>369</v>
      </c>
      <c r="J628" s="10" t="s">
        <v>96</v>
      </c>
      <c r="K628" s="27">
        <v>43226</v>
      </c>
      <c r="L628" s="28">
        <v>1</v>
      </c>
    </row>
    <row r="629" spans="2:12" x14ac:dyDescent="0.2">
      <c r="B629" s="5" t="s">
        <v>316</v>
      </c>
      <c r="C629" s="5" t="s">
        <v>25</v>
      </c>
      <c r="D629" s="5" t="s">
        <v>478</v>
      </c>
      <c r="E629" s="5" t="s">
        <v>121</v>
      </c>
      <c r="F629" s="5" t="s">
        <v>39</v>
      </c>
      <c r="G629" s="5" t="s">
        <v>75</v>
      </c>
      <c r="H629" s="5" t="s">
        <v>486</v>
      </c>
      <c r="I629" s="5" t="s">
        <v>486</v>
      </c>
      <c r="J629" s="10" t="s">
        <v>96</v>
      </c>
      <c r="K629" s="27">
        <v>43226</v>
      </c>
      <c r="L629" s="28">
        <v>1</v>
      </c>
    </row>
    <row r="630" spans="2:12" x14ac:dyDescent="0.2">
      <c r="B630" s="5" t="s">
        <v>316</v>
      </c>
      <c r="C630" s="5" t="s">
        <v>25</v>
      </c>
      <c r="D630" s="5" t="s">
        <v>478</v>
      </c>
      <c r="E630" s="5" t="s">
        <v>99</v>
      </c>
      <c r="F630" s="5" t="s">
        <v>39</v>
      </c>
      <c r="G630" s="5" t="s">
        <v>75</v>
      </c>
      <c r="H630" s="5" t="s">
        <v>141</v>
      </c>
      <c r="I630" s="5" t="s">
        <v>142</v>
      </c>
      <c r="J630" s="10" t="s">
        <v>96</v>
      </c>
      <c r="K630" s="27">
        <v>43227</v>
      </c>
      <c r="L630" s="28">
        <v>5</v>
      </c>
    </row>
    <row r="631" spans="2:12" x14ac:dyDescent="0.2">
      <c r="B631" s="5" t="s">
        <v>316</v>
      </c>
      <c r="C631" s="5" t="s">
        <v>25</v>
      </c>
      <c r="D631" s="5" t="s">
        <v>478</v>
      </c>
      <c r="E631" s="5" t="s">
        <v>133</v>
      </c>
      <c r="F631" s="5" t="s">
        <v>39</v>
      </c>
      <c r="G631" s="5" t="s">
        <v>72</v>
      </c>
      <c r="H631" s="5" t="s">
        <v>171</v>
      </c>
      <c r="I631" s="5" t="s">
        <v>295</v>
      </c>
      <c r="J631" s="10" t="s">
        <v>96</v>
      </c>
      <c r="K631" s="27">
        <v>43227</v>
      </c>
      <c r="L631" s="28">
        <v>6</v>
      </c>
    </row>
    <row r="632" spans="2:12" x14ac:dyDescent="0.2">
      <c r="B632" s="5" t="s">
        <v>316</v>
      </c>
      <c r="C632" s="5" t="s">
        <v>25</v>
      </c>
      <c r="D632" s="5" t="s">
        <v>478</v>
      </c>
      <c r="E632" s="5" t="s">
        <v>145</v>
      </c>
      <c r="F632" s="5" t="s">
        <v>39</v>
      </c>
      <c r="G632" s="5" t="s">
        <v>75</v>
      </c>
      <c r="H632" s="5" t="s">
        <v>391</v>
      </c>
      <c r="I632" s="5" t="s">
        <v>391</v>
      </c>
      <c r="J632" s="10" t="s">
        <v>96</v>
      </c>
      <c r="K632" s="27">
        <v>43227</v>
      </c>
      <c r="L632" s="28">
        <v>8</v>
      </c>
    </row>
    <row r="633" spans="2:12" x14ac:dyDescent="0.2">
      <c r="B633" s="5" t="s">
        <v>316</v>
      </c>
      <c r="C633" s="5" t="s">
        <v>25</v>
      </c>
      <c r="D633" s="5" t="s">
        <v>478</v>
      </c>
      <c r="E633" s="5" t="s">
        <v>102</v>
      </c>
      <c r="F633" s="5" t="s">
        <v>39</v>
      </c>
      <c r="G633" s="5" t="s">
        <v>75</v>
      </c>
      <c r="H633" s="5" t="s">
        <v>103</v>
      </c>
      <c r="I633" s="5" t="s">
        <v>295</v>
      </c>
      <c r="J633" s="10" t="s">
        <v>96</v>
      </c>
      <c r="K633" s="27">
        <v>43227</v>
      </c>
      <c r="L633" s="28">
        <v>4</v>
      </c>
    </row>
    <row r="634" spans="2:12" x14ac:dyDescent="0.2">
      <c r="B634" s="5" t="s">
        <v>316</v>
      </c>
      <c r="C634" s="5" t="s">
        <v>25</v>
      </c>
      <c r="D634" s="5" t="s">
        <v>478</v>
      </c>
      <c r="E634" s="5" t="s">
        <v>102</v>
      </c>
      <c r="F634" s="5" t="s">
        <v>39</v>
      </c>
      <c r="G634" s="5" t="s">
        <v>75</v>
      </c>
      <c r="H634" s="5" t="s">
        <v>103</v>
      </c>
      <c r="I634" s="5" t="s">
        <v>295</v>
      </c>
      <c r="J634" s="10" t="s">
        <v>96</v>
      </c>
      <c r="K634" s="27">
        <v>43227</v>
      </c>
      <c r="L634" s="28">
        <v>5</v>
      </c>
    </row>
    <row r="635" spans="2:12" x14ac:dyDescent="0.2">
      <c r="B635" s="5" t="s">
        <v>316</v>
      </c>
      <c r="C635" s="5" t="s">
        <v>25</v>
      </c>
      <c r="D635" s="5" t="s">
        <v>478</v>
      </c>
      <c r="E635" s="5" t="s">
        <v>107</v>
      </c>
      <c r="F635" s="5" t="s">
        <v>40</v>
      </c>
      <c r="G635" s="5" t="s">
        <v>75</v>
      </c>
      <c r="H635" s="5" t="s">
        <v>110</v>
      </c>
      <c r="I635" s="5" t="s">
        <v>295</v>
      </c>
      <c r="J635" s="10" t="s">
        <v>96</v>
      </c>
      <c r="K635" s="27">
        <v>43227</v>
      </c>
      <c r="L635" s="28">
        <v>1</v>
      </c>
    </row>
    <row r="636" spans="2:12" x14ac:dyDescent="0.2">
      <c r="B636" s="5" t="s">
        <v>316</v>
      </c>
      <c r="C636" s="5" t="s">
        <v>25</v>
      </c>
      <c r="D636" s="5" t="s">
        <v>478</v>
      </c>
      <c r="E636" s="5" t="s">
        <v>107</v>
      </c>
      <c r="F636" s="5" t="s">
        <v>40</v>
      </c>
      <c r="G636" s="5" t="s">
        <v>75</v>
      </c>
      <c r="H636" s="5" t="s">
        <v>110</v>
      </c>
      <c r="I636" s="5" t="s">
        <v>295</v>
      </c>
      <c r="J636" s="10" t="s">
        <v>96</v>
      </c>
      <c r="K636" s="27">
        <v>43227</v>
      </c>
      <c r="L636" s="28">
        <v>1</v>
      </c>
    </row>
    <row r="637" spans="2:12" x14ac:dyDescent="0.2">
      <c r="B637" s="5" t="s">
        <v>316</v>
      </c>
      <c r="C637" s="5" t="s">
        <v>25</v>
      </c>
      <c r="D637" s="5" t="s">
        <v>478</v>
      </c>
      <c r="E637" s="5" t="s">
        <v>107</v>
      </c>
      <c r="F637" s="5" t="s">
        <v>40</v>
      </c>
      <c r="G637" s="5" t="s">
        <v>75</v>
      </c>
      <c r="H637" s="5" t="s">
        <v>293</v>
      </c>
      <c r="I637" s="5" t="s">
        <v>295</v>
      </c>
      <c r="J637" s="10" t="s">
        <v>96</v>
      </c>
      <c r="K637" s="27">
        <v>43227</v>
      </c>
      <c r="L637" s="28">
        <v>2</v>
      </c>
    </row>
    <row r="638" spans="2:12" x14ac:dyDescent="0.2">
      <c r="B638" s="5" t="s">
        <v>316</v>
      </c>
      <c r="C638" s="5" t="s">
        <v>25</v>
      </c>
      <c r="D638" s="5" t="s">
        <v>478</v>
      </c>
      <c r="E638" s="5" t="s">
        <v>111</v>
      </c>
      <c r="F638" s="5" t="s">
        <v>53</v>
      </c>
      <c r="G638" s="5" t="s">
        <v>74</v>
      </c>
      <c r="H638" s="5" t="s">
        <v>98</v>
      </c>
      <c r="I638" s="5" t="s">
        <v>295</v>
      </c>
      <c r="J638" s="10" t="s">
        <v>96</v>
      </c>
      <c r="K638" s="27">
        <v>43227</v>
      </c>
      <c r="L638" s="28">
        <v>3</v>
      </c>
    </row>
    <row r="639" spans="2:12" x14ac:dyDescent="0.2">
      <c r="B639" s="5" t="s">
        <v>316</v>
      </c>
      <c r="C639" s="5" t="s">
        <v>25</v>
      </c>
      <c r="D639" s="5" t="s">
        <v>478</v>
      </c>
      <c r="E639" s="5" t="s">
        <v>112</v>
      </c>
      <c r="F639" s="5" t="s">
        <v>45</v>
      </c>
      <c r="G639" s="5" t="s">
        <v>75</v>
      </c>
      <c r="H639" s="5" t="s">
        <v>164</v>
      </c>
      <c r="I639" s="5" t="s">
        <v>295</v>
      </c>
      <c r="J639" s="10" t="s">
        <v>96</v>
      </c>
      <c r="K639" s="27">
        <v>43227</v>
      </c>
      <c r="L639" s="28">
        <v>2</v>
      </c>
    </row>
    <row r="640" spans="2:12" x14ac:dyDescent="0.2">
      <c r="B640" s="5" t="s">
        <v>316</v>
      </c>
      <c r="C640" s="5" t="s">
        <v>25</v>
      </c>
      <c r="D640" s="5" t="s">
        <v>478</v>
      </c>
      <c r="E640" s="5" t="s">
        <v>158</v>
      </c>
      <c r="F640" s="5" t="s">
        <v>43</v>
      </c>
      <c r="G640" s="5" t="s">
        <v>75</v>
      </c>
      <c r="H640" s="5" t="s">
        <v>659</v>
      </c>
      <c r="I640" s="5" t="s">
        <v>659</v>
      </c>
      <c r="J640" s="10" t="s">
        <v>96</v>
      </c>
      <c r="K640" s="27">
        <v>43227</v>
      </c>
      <c r="L640" s="28">
        <v>2</v>
      </c>
    </row>
    <row r="641" spans="2:12" x14ac:dyDescent="0.2">
      <c r="B641" s="5" t="s">
        <v>316</v>
      </c>
      <c r="C641" s="5" t="s">
        <v>25</v>
      </c>
      <c r="D641" s="5" t="s">
        <v>478</v>
      </c>
      <c r="E641" s="5" t="s">
        <v>119</v>
      </c>
      <c r="F641" s="5" t="s">
        <v>41</v>
      </c>
      <c r="G641" s="5" t="s">
        <v>75</v>
      </c>
      <c r="H641" s="5" t="s">
        <v>120</v>
      </c>
      <c r="I641" s="5" t="s">
        <v>120</v>
      </c>
      <c r="J641" s="10" t="s">
        <v>96</v>
      </c>
      <c r="K641" s="27">
        <v>43227</v>
      </c>
      <c r="L641" s="28">
        <v>13</v>
      </c>
    </row>
    <row r="642" spans="2:12" x14ac:dyDescent="0.2">
      <c r="B642" s="5" t="s">
        <v>316</v>
      </c>
      <c r="C642" s="5" t="s">
        <v>25</v>
      </c>
      <c r="D642" s="5" t="s">
        <v>478</v>
      </c>
      <c r="E642" s="5" t="s">
        <v>119</v>
      </c>
      <c r="F642" s="5" t="s">
        <v>41</v>
      </c>
      <c r="G642" s="5" t="s">
        <v>75</v>
      </c>
      <c r="H642" s="5" t="s">
        <v>369</v>
      </c>
      <c r="I642" s="5" t="s">
        <v>369</v>
      </c>
      <c r="J642" s="10" t="s">
        <v>96</v>
      </c>
      <c r="K642" s="27">
        <v>43227</v>
      </c>
      <c r="L642" s="28">
        <v>3</v>
      </c>
    </row>
    <row r="643" spans="2:12" x14ac:dyDescent="0.2">
      <c r="B643" s="5" t="s">
        <v>316</v>
      </c>
      <c r="C643" s="5" t="s">
        <v>25</v>
      </c>
      <c r="D643" s="5" t="s">
        <v>478</v>
      </c>
      <c r="E643" s="5" t="s">
        <v>119</v>
      </c>
      <c r="F643" s="5" t="s">
        <v>41</v>
      </c>
      <c r="G643" s="5" t="s">
        <v>75</v>
      </c>
      <c r="H643" s="5" t="s">
        <v>603</v>
      </c>
      <c r="I643" s="5" t="s">
        <v>175</v>
      </c>
      <c r="J643" s="10" t="s">
        <v>96</v>
      </c>
      <c r="K643" s="27">
        <v>43227</v>
      </c>
      <c r="L643" s="28">
        <v>1</v>
      </c>
    </row>
    <row r="644" spans="2:12" x14ac:dyDescent="0.2">
      <c r="B644" s="5" t="s">
        <v>316</v>
      </c>
      <c r="C644" s="5" t="s">
        <v>25</v>
      </c>
      <c r="D644" s="5" t="s">
        <v>478</v>
      </c>
      <c r="E644" s="5" t="s">
        <v>121</v>
      </c>
      <c r="F644" s="5" t="s">
        <v>39</v>
      </c>
      <c r="G644" s="5" t="s">
        <v>75</v>
      </c>
      <c r="H644" s="5" t="s">
        <v>320</v>
      </c>
      <c r="I644" s="5" t="s">
        <v>295</v>
      </c>
      <c r="J644" s="10" t="s">
        <v>96</v>
      </c>
      <c r="K644" s="27">
        <v>43227</v>
      </c>
      <c r="L644" s="28">
        <v>2</v>
      </c>
    </row>
    <row r="645" spans="2:12" x14ac:dyDescent="0.2">
      <c r="B645" s="5" t="s">
        <v>316</v>
      </c>
      <c r="C645" s="5" t="s">
        <v>25</v>
      </c>
      <c r="D645" s="5" t="s">
        <v>478</v>
      </c>
      <c r="E645" s="5" t="s">
        <v>121</v>
      </c>
      <c r="F645" s="5" t="s">
        <v>39</v>
      </c>
      <c r="G645" s="5" t="s">
        <v>75</v>
      </c>
      <c r="H645" s="5" t="s">
        <v>486</v>
      </c>
      <c r="I645" s="5" t="s">
        <v>486</v>
      </c>
      <c r="J645" s="10" t="s">
        <v>96</v>
      </c>
      <c r="K645" s="27">
        <v>43227</v>
      </c>
      <c r="L645" s="28">
        <v>2</v>
      </c>
    </row>
    <row r="646" spans="2:12" x14ac:dyDescent="0.2">
      <c r="B646" s="5" t="s">
        <v>316</v>
      </c>
      <c r="C646" s="5" t="s">
        <v>25</v>
      </c>
      <c r="D646" s="5" t="s">
        <v>478</v>
      </c>
      <c r="E646" s="5" t="s">
        <v>136</v>
      </c>
      <c r="F646" s="5" t="s">
        <v>49</v>
      </c>
      <c r="G646" s="5" t="s">
        <v>74</v>
      </c>
      <c r="H646" s="5" t="s">
        <v>98</v>
      </c>
      <c r="I646" s="5" t="s">
        <v>295</v>
      </c>
      <c r="J646" s="10" t="s">
        <v>96</v>
      </c>
      <c r="K646" s="27">
        <v>43227</v>
      </c>
      <c r="L646" s="28">
        <v>1</v>
      </c>
    </row>
    <row r="647" spans="2:12" x14ac:dyDescent="0.2">
      <c r="B647" s="5" t="s">
        <v>316</v>
      </c>
      <c r="C647" s="5" t="s">
        <v>25</v>
      </c>
      <c r="D647" s="5" t="s">
        <v>478</v>
      </c>
      <c r="E647" s="5" t="s">
        <v>123</v>
      </c>
      <c r="F647" s="5" t="s">
        <v>39</v>
      </c>
      <c r="G647" s="5" t="s">
        <v>75</v>
      </c>
      <c r="H647" s="5" t="s">
        <v>317</v>
      </c>
      <c r="I647" s="5" t="s">
        <v>317</v>
      </c>
      <c r="J647" s="10" t="s">
        <v>96</v>
      </c>
      <c r="K647" s="27">
        <v>43227</v>
      </c>
      <c r="L647" s="28">
        <v>3</v>
      </c>
    </row>
    <row r="648" spans="2:12" x14ac:dyDescent="0.2">
      <c r="B648" s="5" t="s">
        <v>316</v>
      </c>
      <c r="C648" s="5" t="s">
        <v>25</v>
      </c>
      <c r="D648" s="5" t="s">
        <v>478</v>
      </c>
      <c r="E648" s="5" t="s">
        <v>123</v>
      </c>
      <c r="F648" s="5" t="s">
        <v>39</v>
      </c>
      <c r="G648" s="5" t="s">
        <v>75</v>
      </c>
      <c r="H648" s="5" t="s">
        <v>122</v>
      </c>
      <c r="I648" s="5" t="s">
        <v>122</v>
      </c>
      <c r="J648" s="10" t="s">
        <v>96</v>
      </c>
      <c r="K648" s="27">
        <v>43227</v>
      </c>
      <c r="L648" s="28">
        <v>6</v>
      </c>
    </row>
    <row r="649" spans="2:12" x14ac:dyDescent="0.2">
      <c r="B649" s="5" t="s">
        <v>316</v>
      </c>
      <c r="C649" s="5" t="s">
        <v>25</v>
      </c>
      <c r="D649" s="5" t="s">
        <v>478</v>
      </c>
      <c r="E649" s="5" t="s">
        <v>124</v>
      </c>
      <c r="F649" s="5" t="s">
        <v>39</v>
      </c>
      <c r="G649" s="5" t="s">
        <v>75</v>
      </c>
      <c r="H649" s="5" t="s">
        <v>126</v>
      </c>
      <c r="I649" s="5" t="s">
        <v>127</v>
      </c>
      <c r="J649" s="10" t="s">
        <v>96</v>
      </c>
      <c r="K649" s="27">
        <v>43227</v>
      </c>
      <c r="L649" s="28">
        <v>18</v>
      </c>
    </row>
    <row r="650" spans="2:12" x14ac:dyDescent="0.2">
      <c r="B650" s="5" t="s">
        <v>316</v>
      </c>
      <c r="C650" s="5" t="s">
        <v>25</v>
      </c>
      <c r="D650" s="5" t="s">
        <v>478</v>
      </c>
      <c r="E650" s="5" t="s">
        <v>124</v>
      </c>
      <c r="F650" s="5" t="s">
        <v>39</v>
      </c>
      <c r="G650" s="5" t="s">
        <v>75</v>
      </c>
      <c r="H650" s="5" t="s">
        <v>152</v>
      </c>
      <c r="I650" s="5" t="s">
        <v>152</v>
      </c>
      <c r="J650" s="10" t="s">
        <v>96</v>
      </c>
      <c r="K650" s="27">
        <v>43227</v>
      </c>
      <c r="L650" s="28">
        <v>7</v>
      </c>
    </row>
    <row r="651" spans="2:12" x14ac:dyDescent="0.2">
      <c r="B651" s="5" t="s">
        <v>316</v>
      </c>
      <c r="C651" s="5" t="s">
        <v>25</v>
      </c>
      <c r="D651" s="5" t="s">
        <v>478</v>
      </c>
      <c r="E651" s="5" t="s">
        <v>153</v>
      </c>
      <c r="F651" s="5" t="s">
        <v>47</v>
      </c>
      <c r="G651" s="5" t="s">
        <v>74</v>
      </c>
      <c r="H651" s="5" t="s">
        <v>114</v>
      </c>
      <c r="I651" s="5" t="s">
        <v>489</v>
      </c>
      <c r="J651" s="10" t="s">
        <v>96</v>
      </c>
      <c r="K651" s="27">
        <v>43227</v>
      </c>
      <c r="L651" s="28">
        <v>1</v>
      </c>
    </row>
    <row r="652" spans="2:12" x14ac:dyDescent="0.2">
      <c r="B652" s="5" t="s">
        <v>316</v>
      </c>
      <c r="C652" s="5" t="s">
        <v>25</v>
      </c>
      <c r="D652" s="5" t="s">
        <v>478</v>
      </c>
      <c r="E652" s="5" t="s">
        <v>154</v>
      </c>
      <c r="F652" s="5" t="s">
        <v>50</v>
      </c>
      <c r="G652" s="5" t="s">
        <v>75</v>
      </c>
      <c r="H652" s="5" t="s">
        <v>477</v>
      </c>
      <c r="I652" s="5" t="s">
        <v>295</v>
      </c>
      <c r="J652" s="10" t="s">
        <v>96</v>
      </c>
      <c r="K652" s="27">
        <v>43227</v>
      </c>
      <c r="L652" s="28">
        <v>8</v>
      </c>
    </row>
    <row r="653" spans="2:12" x14ac:dyDescent="0.2">
      <c r="B653" s="5" t="s">
        <v>316</v>
      </c>
      <c r="C653" s="5" t="s">
        <v>25</v>
      </c>
      <c r="D653" s="5" t="s">
        <v>478</v>
      </c>
      <c r="E653" s="5" t="s">
        <v>173</v>
      </c>
      <c r="F653" s="5" t="s">
        <v>53</v>
      </c>
      <c r="G653" s="5" t="s">
        <v>75</v>
      </c>
      <c r="H653" s="5" t="s">
        <v>407</v>
      </c>
      <c r="I653" s="5" t="s">
        <v>295</v>
      </c>
      <c r="J653" s="10" t="s">
        <v>96</v>
      </c>
      <c r="K653" s="27">
        <v>43228</v>
      </c>
      <c r="L653" s="28">
        <v>3</v>
      </c>
    </row>
    <row r="654" spans="2:12" x14ac:dyDescent="0.2">
      <c r="B654" s="5" t="s">
        <v>316</v>
      </c>
      <c r="C654" s="5" t="s">
        <v>25</v>
      </c>
      <c r="D654" s="5" t="s">
        <v>478</v>
      </c>
      <c r="E654" s="5" t="s">
        <v>102</v>
      </c>
      <c r="F654" s="5" t="s">
        <v>39</v>
      </c>
      <c r="G654" s="5" t="s">
        <v>75</v>
      </c>
      <c r="H654" s="5" t="s">
        <v>103</v>
      </c>
      <c r="I654" s="5" t="s">
        <v>295</v>
      </c>
      <c r="J654" s="10" t="s">
        <v>96</v>
      </c>
      <c r="K654" s="27">
        <v>43228</v>
      </c>
      <c r="L654" s="28">
        <v>1</v>
      </c>
    </row>
    <row r="655" spans="2:12" x14ac:dyDescent="0.2">
      <c r="B655" s="5" t="s">
        <v>316</v>
      </c>
      <c r="C655" s="5" t="s">
        <v>25</v>
      </c>
      <c r="D655" s="5" t="s">
        <v>478</v>
      </c>
      <c r="E655" s="5" t="s">
        <v>107</v>
      </c>
      <c r="F655" s="5" t="s">
        <v>40</v>
      </c>
      <c r="G655" s="5" t="s">
        <v>75</v>
      </c>
      <c r="H655" s="5" t="s">
        <v>110</v>
      </c>
      <c r="I655" s="5" t="s">
        <v>295</v>
      </c>
      <c r="J655" s="10" t="s">
        <v>96</v>
      </c>
      <c r="K655" s="27">
        <v>43228</v>
      </c>
      <c r="L655" s="28">
        <v>1</v>
      </c>
    </row>
    <row r="656" spans="2:12" x14ac:dyDescent="0.2">
      <c r="B656" s="5" t="s">
        <v>316</v>
      </c>
      <c r="C656" s="5" t="s">
        <v>25</v>
      </c>
      <c r="D656" s="5" t="s">
        <v>478</v>
      </c>
      <c r="E656" s="5" t="s">
        <v>119</v>
      </c>
      <c r="F656" s="5" t="s">
        <v>41</v>
      </c>
      <c r="G656" s="5" t="s">
        <v>75</v>
      </c>
      <c r="H656" s="5" t="s">
        <v>603</v>
      </c>
      <c r="I656" s="5" t="s">
        <v>175</v>
      </c>
      <c r="J656" s="10" t="s">
        <v>96</v>
      </c>
      <c r="K656" s="27">
        <v>43228</v>
      </c>
      <c r="L656" s="28">
        <v>1</v>
      </c>
    </row>
    <row r="657" spans="2:12" x14ac:dyDescent="0.2">
      <c r="B657" s="5" t="s">
        <v>316</v>
      </c>
      <c r="C657" s="5" t="s">
        <v>25</v>
      </c>
      <c r="D657" s="5" t="s">
        <v>478</v>
      </c>
      <c r="E657" s="5" t="s">
        <v>176</v>
      </c>
      <c r="F657" s="5" t="s">
        <v>336</v>
      </c>
      <c r="G657" s="5" t="s">
        <v>75</v>
      </c>
      <c r="H657" s="5" t="s">
        <v>189</v>
      </c>
      <c r="I657" s="5" t="s">
        <v>295</v>
      </c>
      <c r="J657" s="10" t="s">
        <v>96</v>
      </c>
      <c r="K657" s="27">
        <v>43228</v>
      </c>
      <c r="L657" s="28">
        <v>3</v>
      </c>
    </row>
    <row r="658" spans="2:12" x14ac:dyDescent="0.2">
      <c r="B658" s="5" t="s">
        <v>316</v>
      </c>
      <c r="C658" s="5" t="s">
        <v>25</v>
      </c>
      <c r="D658" s="5" t="s">
        <v>478</v>
      </c>
      <c r="E658" s="5" t="s">
        <v>176</v>
      </c>
      <c r="F658" s="5" t="s">
        <v>336</v>
      </c>
      <c r="G658" s="5" t="s">
        <v>75</v>
      </c>
      <c r="H658" s="5" t="s">
        <v>337</v>
      </c>
      <c r="I658" s="5" t="s">
        <v>450</v>
      </c>
      <c r="J658" s="10" t="s">
        <v>96</v>
      </c>
      <c r="K658" s="27">
        <v>43228</v>
      </c>
      <c r="L658" s="28">
        <v>3</v>
      </c>
    </row>
    <row r="659" spans="2:12" x14ac:dyDescent="0.2">
      <c r="B659" s="5" t="s">
        <v>316</v>
      </c>
      <c r="C659" s="5" t="s">
        <v>25</v>
      </c>
      <c r="D659" s="5" t="s">
        <v>478</v>
      </c>
      <c r="E659" s="5" t="s">
        <v>176</v>
      </c>
      <c r="F659" s="5" t="s">
        <v>336</v>
      </c>
      <c r="G659" s="5" t="s">
        <v>75</v>
      </c>
      <c r="H659" s="5" t="s">
        <v>337</v>
      </c>
      <c r="I659" s="5" t="s">
        <v>450</v>
      </c>
      <c r="J659" s="10" t="s">
        <v>96</v>
      </c>
      <c r="K659" s="27">
        <v>43228</v>
      </c>
      <c r="L659" s="28">
        <v>6</v>
      </c>
    </row>
    <row r="660" spans="2:12" x14ac:dyDescent="0.2">
      <c r="B660" s="5" t="s">
        <v>316</v>
      </c>
      <c r="C660" s="5" t="s">
        <v>25</v>
      </c>
      <c r="D660" s="5" t="s">
        <v>478</v>
      </c>
      <c r="E660" s="5" t="s">
        <v>176</v>
      </c>
      <c r="F660" s="5" t="s">
        <v>336</v>
      </c>
      <c r="G660" s="5" t="s">
        <v>75</v>
      </c>
      <c r="H660" s="5" t="s">
        <v>408</v>
      </c>
      <c r="I660" s="5" t="s">
        <v>408</v>
      </c>
      <c r="J660" s="10" t="s">
        <v>96</v>
      </c>
      <c r="K660" s="27">
        <v>43228</v>
      </c>
      <c r="L660" s="28">
        <v>2</v>
      </c>
    </row>
    <row r="661" spans="2:12" x14ac:dyDescent="0.2">
      <c r="B661" s="5" t="s">
        <v>316</v>
      </c>
      <c r="C661" s="5" t="s">
        <v>25</v>
      </c>
      <c r="D661" s="5" t="s">
        <v>478</v>
      </c>
      <c r="E661" s="5" t="s">
        <v>124</v>
      </c>
      <c r="F661" s="5" t="s">
        <v>39</v>
      </c>
      <c r="G661" s="5" t="s">
        <v>75</v>
      </c>
      <c r="H661" s="5" t="s">
        <v>152</v>
      </c>
      <c r="I661" s="5" t="s">
        <v>152</v>
      </c>
      <c r="J661" s="10" t="s">
        <v>96</v>
      </c>
      <c r="K661" s="27">
        <v>43228</v>
      </c>
      <c r="L661" s="28">
        <v>6</v>
      </c>
    </row>
    <row r="662" spans="2:12" x14ac:dyDescent="0.2">
      <c r="B662" s="5" t="s">
        <v>316</v>
      </c>
      <c r="C662" s="5" t="s">
        <v>25</v>
      </c>
      <c r="D662" s="5" t="s">
        <v>478</v>
      </c>
      <c r="E662" s="5" t="s">
        <v>107</v>
      </c>
      <c r="F662" s="5" t="s">
        <v>40</v>
      </c>
      <c r="G662" s="5" t="s">
        <v>74</v>
      </c>
      <c r="H662" s="5" t="s">
        <v>98</v>
      </c>
      <c r="I662" s="5" t="s">
        <v>295</v>
      </c>
      <c r="J662" s="10" t="s">
        <v>96</v>
      </c>
      <c r="K662" s="27">
        <v>43229</v>
      </c>
      <c r="L662" s="28">
        <v>2</v>
      </c>
    </row>
    <row r="663" spans="2:12" x14ac:dyDescent="0.2">
      <c r="B663" s="5" t="s">
        <v>316</v>
      </c>
      <c r="C663" s="5" t="s">
        <v>25</v>
      </c>
      <c r="D663" s="5" t="s">
        <v>478</v>
      </c>
      <c r="E663" s="5" t="s">
        <v>107</v>
      </c>
      <c r="F663" s="5" t="s">
        <v>40</v>
      </c>
      <c r="G663" s="5" t="s">
        <v>75</v>
      </c>
      <c r="H663" s="5" t="s">
        <v>110</v>
      </c>
      <c r="I663" s="5" t="s">
        <v>295</v>
      </c>
      <c r="J663" s="10" t="s">
        <v>96</v>
      </c>
      <c r="K663" s="27">
        <v>43229</v>
      </c>
      <c r="L663" s="28">
        <v>1</v>
      </c>
    </row>
    <row r="664" spans="2:12" x14ac:dyDescent="0.2">
      <c r="B664" s="5" t="s">
        <v>316</v>
      </c>
      <c r="C664" s="5" t="s">
        <v>25</v>
      </c>
      <c r="D664" s="5" t="s">
        <v>478</v>
      </c>
      <c r="E664" s="5" t="s">
        <v>119</v>
      </c>
      <c r="F664" s="5" t="s">
        <v>41</v>
      </c>
      <c r="G664" s="5" t="s">
        <v>74</v>
      </c>
      <c r="H664" s="5" t="s">
        <v>114</v>
      </c>
      <c r="I664" s="5" t="s">
        <v>560</v>
      </c>
      <c r="J664" s="10" t="s">
        <v>96</v>
      </c>
      <c r="K664" s="27">
        <v>43229</v>
      </c>
      <c r="L664" s="28">
        <v>7</v>
      </c>
    </row>
    <row r="665" spans="2:12" x14ac:dyDescent="0.2">
      <c r="B665" s="5" t="s">
        <v>316</v>
      </c>
      <c r="C665" s="5" t="s">
        <v>25</v>
      </c>
      <c r="D665" s="5" t="s">
        <v>478</v>
      </c>
      <c r="E665" s="5" t="s">
        <v>119</v>
      </c>
      <c r="F665" s="5" t="s">
        <v>41</v>
      </c>
      <c r="G665" s="5" t="s">
        <v>75</v>
      </c>
      <c r="H665" s="5" t="s">
        <v>369</v>
      </c>
      <c r="I665" s="5" t="s">
        <v>369</v>
      </c>
      <c r="J665" s="10" t="s">
        <v>96</v>
      </c>
      <c r="K665" s="27">
        <v>43229</v>
      </c>
      <c r="L665" s="28">
        <v>1</v>
      </c>
    </row>
    <row r="666" spans="2:12" x14ac:dyDescent="0.2">
      <c r="B666" s="5" t="s">
        <v>316</v>
      </c>
      <c r="C666" s="5" t="s">
        <v>25</v>
      </c>
      <c r="D666" s="5" t="s">
        <v>478</v>
      </c>
      <c r="E666" s="5" t="s">
        <v>119</v>
      </c>
      <c r="F666" s="5" t="s">
        <v>41</v>
      </c>
      <c r="G666" s="5" t="s">
        <v>75</v>
      </c>
      <c r="H666" s="5" t="s">
        <v>369</v>
      </c>
      <c r="I666" s="5" t="s">
        <v>369</v>
      </c>
      <c r="J666" s="10" t="s">
        <v>96</v>
      </c>
      <c r="K666" s="27">
        <v>43229</v>
      </c>
      <c r="L666" s="28">
        <v>2</v>
      </c>
    </row>
    <row r="667" spans="2:12" x14ac:dyDescent="0.2">
      <c r="B667" s="5" t="s">
        <v>316</v>
      </c>
      <c r="C667" s="5" t="s">
        <v>25</v>
      </c>
      <c r="D667" s="5" t="s">
        <v>478</v>
      </c>
      <c r="E667" s="5" t="s">
        <v>176</v>
      </c>
      <c r="F667" s="5" t="s">
        <v>336</v>
      </c>
      <c r="G667" s="5" t="s">
        <v>75</v>
      </c>
      <c r="H667" s="5" t="s">
        <v>189</v>
      </c>
      <c r="I667" s="5" t="s">
        <v>295</v>
      </c>
      <c r="J667" s="10" t="s">
        <v>96</v>
      </c>
      <c r="K667" s="27">
        <v>43229</v>
      </c>
      <c r="L667" s="28">
        <v>3</v>
      </c>
    </row>
    <row r="668" spans="2:12" x14ac:dyDescent="0.2">
      <c r="B668" s="5" t="s">
        <v>316</v>
      </c>
      <c r="C668" s="5" t="s">
        <v>25</v>
      </c>
      <c r="D668" s="5" t="s">
        <v>478</v>
      </c>
      <c r="E668" s="5" t="s">
        <v>176</v>
      </c>
      <c r="F668" s="5" t="s">
        <v>336</v>
      </c>
      <c r="G668" s="5" t="s">
        <v>75</v>
      </c>
      <c r="H668" s="5" t="s">
        <v>408</v>
      </c>
      <c r="I668" s="5" t="s">
        <v>408</v>
      </c>
      <c r="J668" s="10" t="s">
        <v>96</v>
      </c>
      <c r="K668" s="27">
        <v>43229</v>
      </c>
      <c r="L668" s="28">
        <v>8</v>
      </c>
    </row>
    <row r="669" spans="2:12" x14ac:dyDescent="0.2">
      <c r="B669" s="5" t="s">
        <v>316</v>
      </c>
      <c r="C669" s="5" t="s">
        <v>25</v>
      </c>
      <c r="D669" s="5" t="s">
        <v>478</v>
      </c>
      <c r="E669" s="5" t="s">
        <v>124</v>
      </c>
      <c r="F669" s="5" t="s">
        <v>39</v>
      </c>
      <c r="G669" s="5" t="s">
        <v>75</v>
      </c>
      <c r="H669" s="5" t="s">
        <v>152</v>
      </c>
      <c r="I669" s="5" t="s">
        <v>152</v>
      </c>
      <c r="J669" s="10" t="s">
        <v>96</v>
      </c>
      <c r="K669" s="27">
        <v>43229</v>
      </c>
      <c r="L669" s="28">
        <v>2</v>
      </c>
    </row>
    <row r="670" spans="2:12" x14ac:dyDescent="0.2">
      <c r="B670" s="5" t="s">
        <v>316</v>
      </c>
      <c r="C670" s="5" t="s">
        <v>25</v>
      </c>
      <c r="D670" s="5" t="s">
        <v>478</v>
      </c>
      <c r="E670" s="5" t="s">
        <v>154</v>
      </c>
      <c r="F670" s="5" t="s">
        <v>50</v>
      </c>
      <c r="G670" s="5" t="s">
        <v>75</v>
      </c>
      <c r="H670" s="5" t="s">
        <v>477</v>
      </c>
      <c r="I670" s="5" t="s">
        <v>295</v>
      </c>
      <c r="J670" s="10" t="s">
        <v>96</v>
      </c>
      <c r="K670" s="27">
        <v>43229</v>
      </c>
      <c r="L670" s="28">
        <v>6</v>
      </c>
    </row>
    <row r="671" spans="2:12" x14ac:dyDescent="0.2">
      <c r="B671" s="5" t="s">
        <v>316</v>
      </c>
      <c r="C671" s="5" t="s">
        <v>25</v>
      </c>
      <c r="D671" s="5" t="s">
        <v>478</v>
      </c>
      <c r="E671" s="5" t="s">
        <v>102</v>
      </c>
      <c r="F671" s="5" t="s">
        <v>39</v>
      </c>
      <c r="G671" s="5" t="s">
        <v>75</v>
      </c>
      <c r="H671" s="5" t="s">
        <v>103</v>
      </c>
      <c r="I671" s="5" t="s">
        <v>295</v>
      </c>
      <c r="J671" s="10" t="s">
        <v>96</v>
      </c>
      <c r="K671" s="27">
        <v>43230</v>
      </c>
      <c r="L671" s="28">
        <v>1</v>
      </c>
    </row>
    <row r="672" spans="2:12" x14ac:dyDescent="0.2">
      <c r="B672" s="5" t="s">
        <v>316</v>
      </c>
      <c r="C672" s="5" t="s">
        <v>25</v>
      </c>
      <c r="D672" s="5" t="s">
        <v>478</v>
      </c>
      <c r="E672" s="5" t="s">
        <v>112</v>
      </c>
      <c r="F672" s="5" t="s">
        <v>45</v>
      </c>
      <c r="G672" s="5" t="s">
        <v>75</v>
      </c>
      <c r="H672" s="5" t="s">
        <v>164</v>
      </c>
      <c r="I672" s="5" t="s">
        <v>295</v>
      </c>
      <c r="J672" s="10" t="s">
        <v>96</v>
      </c>
      <c r="K672" s="27">
        <v>43230</v>
      </c>
      <c r="L672" s="28">
        <v>2</v>
      </c>
    </row>
    <row r="673" spans="2:12" x14ac:dyDescent="0.2">
      <c r="B673" s="5" t="s">
        <v>316</v>
      </c>
      <c r="C673" s="5" t="s">
        <v>25</v>
      </c>
      <c r="D673" s="5" t="s">
        <v>478</v>
      </c>
      <c r="E673" s="5" t="s">
        <v>121</v>
      </c>
      <c r="F673" s="5" t="s">
        <v>39</v>
      </c>
      <c r="G673" s="5" t="s">
        <v>72</v>
      </c>
      <c r="H673" s="5" t="s">
        <v>654</v>
      </c>
      <c r="I673" s="5" t="s">
        <v>295</v>
      </c>
      <c r="J673" s="10" t="s">
        <v>96</v>
      </c>
      <c r="K673" s="27">
        <v>43230</v>
      </c>
      <c r="L673" s="28">
        <v>1</v>
      </c>
    </row>
    <row r="674" spans="2:12" x14ac:dyDescent="0.2">
      <c r="B674" s="5" t="s">
        <v>316</v>
      </c>
      <c r="C674" s="5" t="s">
        <v>25</v>
      </c>
      <c r="D674" s="5" t="s">
        <v>478</v>
      </c>
      <c r="E674" s="5" t="s">
        <v>322</v>
      </c>
      <c r="F674" s="5" t="s">
        <v>39</v>
      </c>
      <c r="G674" s="5" t="s">
        <v>75</v>
      </c>
      <c r="H674" s="5" t="s">
        <v>322</v>
      </c>
      <c r="I674" s="5" t="s">
        <v>295</v>
      </c>
      <c r="J674" s="10" t="s">
        <v>96</v>
      </c>
      <c r="K674" s="27">
        <v>43230</v>
      </c>
      <c r="L674" s="28">
        <v>10</v>
      </c>
    </row>
    <row r="675" spans="2:12" x14ac:dyDescent="0.2">
      <c r="B675" s="5" t="s">
        <v>316</v>
      </c>
      <c r="C675" s="5" t="s">
        <v>25</v>
      </c>
      <c r="D675" s="5" t="s">
        <v>478</v>
      </c>
      <c r="E675" s="5" t="s">
        <v>44</v>
      </c>
      <c r="F675" s="5" t="s">
        <v>44</v>
      </c>
      <c r="G675" s="5" t="s">
        <v>72</v>
      </c>
      <c r="H675" s="5" t="s">
        <v>157</v>
      </c>
      <c r="I675" s="5" t="s">
        <v>295</v>
      </c>
      <c r="J675" s="10" t="s">
        <v>96</v>
      </c>
      <c r="K675" s="27">
        <v>43231</v>
      </c>
      <c r="L675" s="28">
        <v>3</v>
      </c>
    </row>
    <row r="676" spans="2:12" x14ac:dyDescent="0.2">
      <c r="B676" s="5" t="s">
        <v>316</v>
      </c>
      <c r="C676" s="5" t="s">
        <v>25</v>
      </c>
      <c r="D676" s="5" t="s">
        <v>478</v>
      </c>
      <c r="E676" s="5" t="s">
        <v>107</v>
      </c>
      <c r="F676" s="5" t="s">
        <v>40</v>
      </c>
      <c r="G676" s="5" t="s">
        <v>75</v>
      </c>
      <c r="H676" s="5" t="s">
        <v>110</v>
      </c>
      <c r="I676" s="5" t="s">
        <v>295</v>
      </c>
      <c r="J676" s="10" t="s">
        <v>96</v>
      </c>
      <c r="K676" s="27">
        <v>43231</v>
      </c>
      <c r="L676" s="28">
        <v>1</v>
      </c>
    </row>
    <row r="677" spans="2:12" x14ac:dyDescent="0.2">
      <c r="B677" s="5" t="s">
        <v>316</v>
      </c>
      <c r="C677" s="5" t="s">
        <v>25</v>
      </c>
      <c r="D677" s="5" t="s">
        <v>478</v>
      </c>
      <c r="E677" s="5" t="s">
        <v>123</v>
      </c>
      <c r="F677" s="5" t="s">
        <v>39</v>
      </c>
      <c r="G677" s="5" t="s">
        <v>72</v>
      </c>
      <c r="H677" s="5" t="s">
        <v>178</v>
      </c>
      <c r="I677" s="5" t="s">
        <v>295</v>
      </c>
      <c r="J677" s="10" t="s">
        <v>96</v>
      </c>
      <c r="K677" s="27">
        <v>43231</v>
      </c>
      <c r="L677" s="28">
        <v>1</v>
      </c>
    </row>
    <row r="678" spans="2:12" x14ac:dyDescent="0.2">
      <c r="B678" s="5" t="s">
        <v>316</v>
      </c>
      <c r="C678" s="5" t="s">
        <v>25</v>
      </c>
      <c r="D678" s="5" t="s">
        <v>478</v>
      </c>
      <c r="E678" s="5" t="s">
        <v>154</v>
      </c>
      <c r="F678" s="5" t="s">
        <v>50</v>
      </c>
      <c r="G678" s="5" t="s">
        <v>75</v>
      </c>
      <c r="H678" s="5" t="s">
        <v>477</v>
      </c>
      <c r="I678" s="5" t="s">
        <v>295</v>
      </c>
      <c r="J678" s="10" t="s">
        <v>96</v>
      </c>
      <c r="K678" s="27">
        <v>43231</v>
      </c>
      <c r="L678" s="28">
        <v>4</v>
      </c>
    </row>
    <row r="679" spans="2:12" x14ac:dyDescent="0.2">
      <c r="B679" s="5" t="s">
        <v>316</v>
      </c>
      <c r="C679" s="5" t="s">
        <v>25</v>
      </c>
      <c r="D679" s="5" t="s">
        <v>478</v>
      </c>
      <c r="E679" s="5" t="s">
        <v>100</v>
      </c>
      <c r="F679" s="5" t="s">
        <v>59</v>
      </c>
      <c r="G679" s="5" t="s">
        <v>75</v>
      </c>
      <c r="H679" s="5" t="s">
        <v>479</v>
      </c>
      <c r="I679" s="5" t="s">
        <v>295</v>
      </c>
      <c r="J679" s="10" t="s">
        <v>96</v>
      </c>
      <c r="K679" s="27">
        <v>43232</v>
      </c>
      <c r="L679" s="28">
        <v>2</v>
      </c>
    </row>
    <row r="680" spans="2:12" x14ac:dyDescent="0.2">
      <c r="B680" s="5" t="s">
        <v>316</v>
      </c>
      <c r="C680" s="5" t="s">
        <v>25</v>
      </c>
      <c r="D680" s="5" t="s">
        <v>478</v>
      </c>
      <c r="E680" s="5" t="s">
        <v>176</v>
      </c>
      <c r="F680" s="5" t="s">
        <v>336</v>
      </c>
      <c r="G680" s="5" t="s">
        <v>75</v>
      </c>
      <c r="H680" s="5" t="s">
        <v>189</v>
      </c>
      <c r="I680" s="5" t="s">
        <v>295</v>
      </c>
      <c r="J680" s="10" t="s">
        <v>96</v>
      </c>
      <c r="K680" s="27">
        <v>43232</v>
      </c>
      <c r="L680" s="28">
        <v>2</v>
      </c>
    </row>
    <row r="681" spans="2:12" x14ac:dyDescent="0.2">
      <c r="B681" s="5" t="s">
        <v>316</v>
      </c>
      <c r="C681" s="5" t="s">
        <v>25</v>
      </c>
      <c r="D681" s="5" t="s">
        <v>478</v>
      </c>
      <c r="E681" s="5" t="s">
        <v>107</v>
      </c>
      <c r="F681" s="5" t="s">
        <v>40</v>
      </c>
      <c r="G681" s="5" t="s">
        <v>75</v>
      </c>
      <c r="H681" s="5" t="s">
        <v>110</v>
      </c>
      <c r="I681" s="5" t="s">
        <v>295</v>
      </c>
      <c r="J681" s="10" t="s">
        <v>96</v>
      </c>
      <c r="K681" s="27">
        <v>43233</v>
      </c>
      <c r="L681" s="28">
        <v>1</v>
      </c>
    </row>
    <row r="682" spans="2:12" x14ac:dyDescent="0.2">
      <c r="B682" s="5" t="s">
        <v>316</v>
      </c>
      <c r="C682" s="5" t="s">
        <v>25</v>
      </c>
      <c r="D682" s="5" t="s">
        <v>478</v>
      </c>
      <c r="E682" s="5" t="s">
        <v>168</v>
      </c>
      <c r="F682" s="5" t="s">
        <v>47</v>
      </c>
      <c r="G682" s="5" t="s">
        <v>75</v>
      </c>
      <c r="H682" s="5" t="s">
        <v>488</v>
      </c>
      <c r="I682" s="5" t="s">
        <v>488</v>
      </c>
      <c r="J682" s="10" t="s">
        <v>96</v>
      </c>
      <c r="K682" s="27">
        <v>43233</v>
      </c>
      <c r="L682" s="28">
        <v>1</v>
      </c>
    </row>
    <row r="683" spans="2:12" x14ac:dyDescent="0.2">
      <c r="B683" s="5" t="s">
        <v>316</v>
      </c>
      <c r="C683" s="5" t="s">
        <v>25</v>
      </c>
      <c r="D683" s="5" t="s">
        <v>478</v>
      </c>
      <c r="E683" s="5" t="s">
        <v>99</v>
      </c>
      <c r="F683" s="5" t="s">
        <v>39</v>
      </c>
      <c r="G683" s="5" t="s">
        <v>75</v>
      </c>
      <c r="H683" s="5" t="s">
        <v>141</v>
      </c>
      <c r="I683" s="5" t="s">
        <v>142</v>
      </c>
      <c r="J683" s="10" t="s">
        <v>96</v>
      </c>
      <c r="K683" s="27">
        <v>43234</v>
      </c>
      <c r="L683" s="28">
        <v>9</v>
      </c>
    </row>
    <row r="684" spans="2:12" x14ac:dyDescent="0.2">
      <c r="B684" s="5" t="s">
        <v>316</v>
      </c>
      <c r="C684" s="5" t="s">
        <v>25</v>
      </c>
      <c r="D684" s="5" t="s">
        <v>478</v>
      </c>
      <c r="E684" s="5" t="s">
        <v>145</v>
      </c>
      <c r="F684" s="5" t="s">
        <v>39</v>
      </c>
      <c r="G684" s="5" t="s">
        <v>75</v>
      </c>
      <c r="H684" s="5" t="s">
        <v>391</v>
      </c>
      <c r="I684" s="5" t="s">
        <v>391</v>
      </c>
      <c r="J684" s="10" t="s">
        <v>96</v>
      </c>
      <c r="K684" s="27">
        <v>43234</v>
      </c>
      <c r="L684" s="28">
        <v>4</v>
      </c>
    </row>
    <row r="685" spans="2:12" x14ac:dyDescent="0.2">
      <c r="B685" s="5" t="s">
        <v>316</v>
      </c>
      <c r="C685" s="5" t="s">
        <v>25</v>
      </c>
      <c r="D685" s="5" t="s">
        <v>478</v>
      </c>
      <c r="E685" s="5" t="s">
        <v>107</v>
      </c>
      <c r="F685" s="5" t="s">
        <v>40</v>
      </c>
      <c r="G685" s="5" t="s">
        <v>75</v>
      </c>
      <c r="H685" s="5" t="s">
        <v>110</v>
      </c>
      <c r="I685" s="5" t="s">
        <v>295</v>
      </c>
      <c r="J685" s="10" t="s">
        <v>96</v>
      </c>
      <c r="K685" s="27">
        <v>43234</v>
      </c>
      <c r="L685" s="28">
        <v>1</v>
      </c>
    </row>
    <row r="686" spans="2:12" x14ac:dyDescent="0.2">
      <c r="B686" s="5" t="s">
        <v>316</v>
      </c>
      <c r="C686" s="5" t="s">
        <v>25</v>
      </c>
      <c r="D686" s="5" t="s">
        <v>478</v>
      </c>
      <c r="E686" s="5" t="s">
        <v>119</v>
      </c>
      <c r="F686" s="5" t="s">
        <v>41</v>
      </c>
      <c r="G686" s="5" t="s">
        <v>75</v>
      </c>
      <c r="H686" s="5" t="s">
        <v>120</v>
      </c>
      <c r="I686" s="5" t="s">
        <v>120</v>
      </c>
      <c r="J686" s="10" t="s">
        <v>96</v>
      </c>
      <c r="K686" s="27">
        <v>43234</v>
      </c>
      <c r="L686" s="28">
        <v>6</v>
      </c>
    </row>
    <row r="687" spans="2:12" x14ac:dyDescent="0.2">
      <c r="B687" s="5" t="s">
        <v>316</v>
      </c>
      <c r="C687" s="5" t="s">
        <v>25</v>
      </c>
      <c r="D687" s="5" t="s">
        <v>478</v>
      </c>
      <c r="E687" s="5" t="s">
        <v>42</v>
      </c>
      <c r="F687" s="5" t="s">
        <v>42</v>
      </c>
      <c r="G687" s="5" t="s">
        <v>75</v>
      </c>
      <c r="H687" s="5" t="s">
        <v>321</v>
      </c>
      <c r="I687" s="5" t="s">
        <v>321</v>
      </c>
      <c r="J687" s="10" t="s">
        <v>96</v>
      </c>
      <c r="K687" s="27">
        <v>43234</v>
      </c>
      <c r="L687" s="28">
        <v>1</v>
      </c>
    </row>
    <row r="688" spans="2:12" x14ac:dyDescent="0.2">
      <c r="B688" s="5" t="s">
        <v>316</v>
      </c>
      <c r="C688" s="5" t="s">
        <v>25</v>
      </c>
      <c r="D688" s="5" t="s">
        <v>478</v>
      </c>
      <c r="E688" s="5" t="s">
        <v>121</v>
      </c>
      <c r="F688" s="5" t="s">
        <v>39</v>
      </c>
      <c r="G688" s="5" t="s">
        <v>75</v>
      </c>
      <c r="H688" s="5" t="s">
        <v>320</v>
      </c>
      <c r="I688" s="5" t="s">
        <v>320</v>
      </c>
      <c r="J688" s="10" t="s">
        <v>96</v>
      </c>
      <c r="K688" s="27">
        <v>43234</v>
      </c>
      <c r="L688" s="28">
        <v>4</v>
      </c>
    </row>
    <row r="689" spans="2:12" x14ac:dyDescent="0.2">
      <c r="B689" s="5" t="s">
        <v>316</v>
      </c>
      <c r="C689" s="5" t="s">
        <v>25</v>
      </c>
      <c r="D689" s="5" t="s">
        <v>478</v>
      </c>
      <c r="E689" s="5" t="s">
        <v>124</v>
      </c>
      <c r="F689" s="5" t="s">
        <v>39</v>
      </c>
      <c r="G689" s="5" t="s">
        <v>75</v>
      </c>
      <c r="H689" s="5" t="s">
        <v>126</v>
      </c>
      <c r="I689" s="5" t="s">
        <v>127</v>
      </c>
      <c r="J689" s="10" t="s">
        <v>96</v>
      </c>
      <c r="K689" s="27">
        <v>43234</v>
      </c>
      <c r="L689" s="28">
        <v>22</v>
      </c>
    </row>
    <row r="690" spans="2:12" x14ac:dyDescent="0.2">
      <c r="B690" s="5" t="s">
        <v>316</v>
      </c>
      <c r="C690" s="5" t="s">
        <v>25</v>
      </c>
      <c r="D690" s="5" t="s">
        <v>478</v>
      </c>
      <c r="E690" s="5" t="s">
        <v>154</v>
      </c>
      <c r="F690" s="5" t="s">
        <v>50</v>
      </c>
      <c r="G690" s="5" t="s">
        <v>75</v>
      </c>
      <c r="H690" s="5" t="s">
        <v>477</v>
      </c>
      <c r="I690" s="5" t="s">
        <v>295</v>
      </c>
      <c r="J690" s="10" t="s">
        <v>96</v>
      </c>
      <c r="K690" s="27">
        <v>43234</v>
      </c>
      <c r="L690" s="28">
        <v>5</v>
      </c>
    </row>
    <row r="691" spans="2:12" x14ac:dyDescent="0.2">
      <c r="B691" s="5" t="s">
        <v>316</v>
      </c>
      <c r="C691" s="5" t="s">
        <v>25</v>
      </c>
      <c r="D691" s="5" t="s">
        <v>478</v>
      </c>
      <c r="E691" s="5" t="s">
        <v>173</v>
      </c>
      <c r="F691" s="5" t="s">
        <v>53</v>
      </c>
      <c r="G691" s="5" t="s">
        <v>74</v>
      </c>
      <c r="H691" s="5" t="s">
        <v>98</v>
      </c>
      <c r="I691" s="5" t="s">
        <v>295</v>
      </c>
      <c r="J691" s="10" t="s">
        <v>96</v>
      </c>
      <c r="K691" s="27">
        <v>43235</v>
      </c>
      <c r="L691" s="28">
        <v>1</v>
      </c>
    </row>
    <row r="692" spans="2:12" x14ac:dyDescent="0.2">
      <c r="B692" s="5" t="s">
        <v>316</v>
      </c>
      <c r="C692" s="5" t="s">
        <v>25</v>
      </c>
      <c r="D692" s="5" t="s">
        <v>478</v>
      </c>
      <c r="E692" s="5" t="s">
        <v>107</v>
      </c>
      <c r="F692" s="5" t="s">
        <v>40</v>
      </c>
      <c r="G692" s="5" t="s">
        <v>75</v>
      </c>
      <c r="H692" s="5" t="s">
        <v>110</v>
      </c>
      <c r="I692" s="5" t="s">
        <v>295</v>
      </c>
      <c r="J692" s="10" t="s">
        <v>96</v>
      </c>
      <c r="K692" s="27">
        <v>43235</v>
      </c>
      <c r="L692" s="28">
        <v>1</v>
      </c>
    </row>
    <row r="693" spans="2:12" x14ac:dyDescent="0.2">
      <c r="B693" s="5" t="s">
        <v>316</v>
      </c>
      <c r="C693" s="5" t="s">
        <v>25</v>
      </c>
      <c r="D693" s="5" t="s">
        <v>478</v>
      </c>
      <c r="E693" s="5" t="s">
        <v>107</v>
      </c>
      <c r="F693" s="5" t="s">
        <v>40</v>
      </c>
      <c r="G693" s="5" t="s">
        <v>75</v>
      </c>
      <c r="H693" s="5" t="s">
        <v>293</v>
      </c>
      <c r="I693" s="5" t="s">
        <v>295</v>
      </c>
      <c r="J693" s="10" t="s">
        <v>96</v>
      </c>
      <c r="K693" s="27">
        <v>43235</v>
      </c>
      <c r="L693" s="28">
        <v>4</v>
      </c>
    </row>
    <row r="694" spans="2:12" x14ac:dyDescent="0.2">
      <c r="B694" s="5" t="s">
        <v>316</v>
      </c>
      <c r="C694" s="5" t="s">
        <v>25</v>
      </c>
      <c r="D694" s="5" t="s">
        <v>478</v>
      </c>
      <c r="E694" s="5" t="s">
        <v>119</v>
      </c>
      <c r="F694" s="5" t="s">
        <v>41</v>
      </c>
      <c r="G694" s="5" t="s">
        <v>72</v>
      </c>
      <c r="H694" s="5" t="s">
        <v>157</v>
      </c>
      <c r="I694" s="5" t="s">
        <v>295</v>
      </c>
      <c r="J694" s="10" t="s">
        <v>96</v>
      </c>
      <c r="K694" s="27">
        <v>43235</v>
      </c>
      <c r="L694" s="28">
        <v>1</v>
      </c>
    </row>
    <row r="695" spans="2:12" x14ac:dyDescent="0.2">
      <c r="B695" s="5" t="s">
        <v>316</v>
      </c>
      <c r="C695" s="5" t="s">
        <v>25</v>
      </c>
      <c r="D695" s="5" t="s">
        <v>478</v>
      </c>
      <c r="E695" s="5" t="s">
        <v>99</v>
      </c>
      <c r="F695" s="5" t="s">
        <v>39</v>
      </c>
      <c r="G695" s="5" t="s">
        <v>74</v>
      </c>
      <c r="H695" s="5" t="s">
        <v>114</v>
      </c>
      <c r="I695" s="5" t="s">
        <v>295</v>
      </c>
      <c r="J695" s="10" t="s">
        <v>96</v>
      </c>
      <c r="K695" s="27">
        <v>43236</v>
      </c>
      <c r="L695" s="28">
        <v>2</v>
      </c>
    </row>
    <row r="696" spans="2:12" x14ac:dyDescent="0.2">
      <c r="B696" s="5" t="s">
        <v>316</v>
      </c>
      <c r="C696" s="5" t="s">
        <v>25</v>
      </c>
      <c r="D696" s="5" t="s">
        <v>478</v>
      </c>
      <c r="E696" s="5" t="s">
        <v>173</v>
      </c>
      <c r="F696" s="5" t="s">
        <v>53</v>
      </c>
      <c r="G696" s="5" t="s">
        <v>74</v>
      </c>
      <c r="H696" s="5" t="s">
        <v>98</v>
      </c>
      <c r="I696" s="5" t="s">
        <v>295</v>
      </c>
      <c r="J696" s="10" t="s">
        <v>96</v>
      </c>
      <c r="K696" s="27">
        <v>43236</v>
      </c>
      <c r="L696" s="28">
        <v>1</v>
      </c>
    </row>
    <row r="697" spans="2:12" x14ac:dyDescent="0.2">
      <c r="B697" s="5" t="s">
        <v>316</v>
      </c>
      <c r="C697" s="5" t="s">
        <v>25</v>
      </c>
      <c r="D697" s="5" t="s">
        <v>478</v>
      </c>
      <c r="E697" s="5" t="s">
        <v>173</v>
      </c>
      <c r="F697" s="5" t="s">
        <v>53</v>
      </c>
      <c r="G697" s="5" t="s">
        <v>75</v>
      </c>
      <c r="H697" s="5" t="s">
        <v>407</v>
      </c>
      <c r="I697" s="5" t="s">
        <v>295</v>
      </c>
      <c r="J697" s="10" t="s">
        <v>96</v>
      </c>
      <c r="K697" s="27">
        <v>43236</v>
      </c>
      <c r="L697" s="28">
        <v>3</v>
      </c>
    </row>
    <row r="698" spans="2:12" x14ac:dyDescent="0.2">
      <c r="B698" s="5" t="s">
        <v>316</v>
      </c>
      <c r="C698" s="5" t="s">
        <v>25</v>
      </c>
      <c r="D698" s="5" t="s">
        <v>478</v>
      </c>
      <c r="E698" s="5" t="s">
        <v>107</v>
      </c>
      <c r="F698" s="5" t="s">
        <v>40</v>
      </c>
      <c r="G698" s="5" t="s">
        <v>75</v>
      </c>
      <c r="H698" s="5" t="s">
        <v>110</v>
      </c>
      <c r="I698" s="5" t="s">
        <v>295</v>
      </c>
      <c r="J698" s="10" t="s">
        <v>96</v>
      </c>
      <c r="K698" s="27">
        <v>43236</v>
      </c>
      <c r="L698" s="28">
        <v>1</v>
      </c>
    </row>
    <row r="699" spans="2:12" x14ac:dyDescent="0.2">
      <c r="B699" s="5" t="s">
        <v>316</v>
      </c>
      <c r="C699" s="5" t="s">
        <v>25</v>
      </c>
      <c r="D699" s="5" t="s">
        <v>478</v>
      </c>
      <c r="E699" s="5" t="s">
        <v>158</v>
      </c>
      <c r="F699" s="5" t="s">
        <v>43</v>
      </c>
      <c r="G699" s="5" t="s">
        <v>75</v>
      </c>
      <c r="H699" s="5" t="s">
        <v>659</v>
      </c>
      <c r="I699" s="5" t="s">
        <v>659</v>
      </c>
      <c r="J699" s="10" t="s">
        <v>96</v>
      </c>
      <c r="K699" s="27">
        <v>43236</v>
      </c>
      <c r="L699" s="28">
        <v>2</v>
      </c>
    </row>
    <row r="700" spans="2:12" x14ac:dyDescent="0.2">
      <c r="B700" s="5" t="s">
        <v>316</v>
      </c>
      <c r="C700" s="5" t="s">
        <v>25</v>
      </c>
      <c r="D700" s="5" t="s">
        <v>478</v>
      </c>
      <c r="E700" s="5" t="s">
        <v>119</v>
      </c>
      <c r="F700" s="5" t="s">
        <v>41</v>
      </c>
      <c r="G700" s="5" t="s">
        <v>74</v>
      </c>
      <c r="H700" s="5" t="s">
        <v>98</v>
      </c>
      <c r="I700" s="5" t="s">
        <v>295</v>
      </c>
      <c r="J700" s="10" t="s">
        <v>96</v>
      </c>
      <c r="K700" s="27">
        <v>43236</v>
      </c>
      <c r="L700" s="28">
        <v>2</v>
      </c>
    </row>
    <row r="701" spans="2:12" x14ac:dyDescent="0.2">
      <c r="B701" s="5" t="s">
        <v>316</v>
      </c>
      <c r="C701" s="5" t="s">
        <v>25</v>
      </c>
      <c r="D701" s="5" t="s">
        <v>478</v>
      </c>
      <c r="E701" s="5" t="s">
        <v>168</v>
      </c>
      <c r="F701" s="5" t="s">
        <v>47</v>
      </c>
      <c r="G701" s="5" t="s">
        <v>75</v>
      </c>
      <c r="H701" s="5" t="s">
        <v>419</v>
      </c>
      <c r="I701" s="5" t="s">
        <v>487</v>
      </c>
      <c r="J701" s="10" t="s">
        <v>96</v>
      </c>
      <c r="K701" s="27">
        <v>43236</v>
      </c>
      <c r="L701" s="28">
        <v>1</v>
      </c>
    </row>
    <row r="702" spans="2:12" x14ac:dyDescent="0.2">
      <c r="B702" s="5" t="s">
        <v>316</v>
      </c>
      <c r="C702" s="5" t="s">
        <v>25</v>
      </c>
      <c r="D702" s="5" t="s">
        <v>478</v>
      </c>
      <c r="E702" s="5" t="s">
        <v>123</v>
      </c>
      <c r="F702" s="5" t="s">
        <v>39</v>
      </c>
      <c r="G702" s="5" t="s">
        <v>72</v>
      </c>
      <c r="H702" s="5" t="s">
        <v>178</v>
      </c>
      <c r="I702" s="5" t="s">
        <v>295</v>
      </c>
      <c r="J702" s="10" t="s">
        <v>96</v>
      </c>
      <c r="K702" s="27">
        <v>43236</v>
      </c>
      <c r="L702" s="28">
        <v>1</v>
      </c>
    </row>
    <row r="703" spans="2:12" x14ac:dyDescent="0.2">
      <c r="B703" s="5" t="s">
        <v>316</v>
      </c>
      <c r="C703" s="5" t="s">
        <v>25</v>
      </c>
      <c r="D703" s="5" t="s">
        <v>478</v>
      </c>
      <c r="E703" s="5" t="s">
        <v>154</v>
      </c>
      <c r="F703" s="5" t="s">
        <v>50</v>
      </c>
      <c r="G703" s="5" t="s">
        <v>75</v>
      </c>
      <c r="H703" s="5" t="s">
        <v>477</v>
      </c>
      <c r="I703" s="5" t="s">
        <v>295</v>
      </c>
      <c r="J703" s="10" t="s">
        <v>96</v>
      </c>
      <c r="K703" s="27">
        <v>43236</v>
      </c>
      <c r="L703" s="28">
        <v>5</v>
      </c>
    </row>
    <row r="704" spans="2:12" x14ac:dyDescent="0.2">
      <c r="B704" s="5" t="s">
        <v>316</v>
      </c>
      <c r="C704" s="5" t="s">
        <v>25</v>
      </c>
      <c r="D704" s="5" t="s">
        <v>478</v>
      </c>
      <c r="E704" s="5" t="s">
        <v>107</v>
      </c>
      <c r="F704" s="5" t="s">
        <v>40</v>
      </c>
      <c r="G704" s="5" t="s">
        <v>75</v>
      </c>
      <c r="H704" s="5" t="s">
        <v>110</v>
      </c>
      <c r="I704" s="5" t="s">
        <v>295</v>
      </c>
      <c r="J704" s="10" t="s">
        <v>96</v>
      </c>
      <c r="K704" s="27">
        <v>43237</v>
      </c>
      <c r="L704" s="28">
        <v>1</v>
      </c>
    </row>
    <row r="705" spans="2:12" x14ac:dyDescent="0.2">
      <c r="B705" s="5" t="s">
        <v>316</v>
      </c>
      <c r="C705" s="5" t="s">
        <v>25</v>
      </c>
      <c r="D705" s="5" t="s">
        <v>478</v>
      </c>
      <c r="E705" s="5" t="s">
        <v>163</v>
      </c>
      <c r="F705" s="5" t="s">
        <v>45</v>
      </c>
      <c r="G705" s="5" t="s">
        <v>75</v>
      </c>
      <c r="H705" s="5" t="s">
        <v>378</v>
      </c>
      <c r="I705" s="5" t="s">
        <v>295</v>
      </c>
      <c r="J705" s="10" t="s">
        <v>96</v>
      </c>
      <c r="K705" s="27">
        <v>43237</v>
      </c>
      <c r="L705" s="28">
        <v>5</v>
      </c>
    </row>
    <row r="706" spans="2:12" x14ac:dyDescent="0.2">
      <c r="B706" s="5" t="s">
        <v>316</v>
      </c>
      <c r="C706" s="5" t="s">
        <v>25</v>
      </c>
      <c r="D706" s="5" t="s">
        <v>478</v>
      </c>
      <c r="E706" s="5" t="s">
        <v>130</v>
      </c>
      <c r="F706" s="5" t="s">
        <v>57</v>
      </c>
      <c r="G706" s="5" t="s">
        <v>74</v>
      </c>
      <c r="H706" s="5" t="s">
        <v>98</v>
      </c>
      <c r="I706" s="5" t="s">
        <v>295</v>
      </c>
      <c r="J706" s="10" t="s">
        <v>96</v>
      </c>
      <c r="K706" s="27">
        <v>43237</v>
      </c>
      <c r="L706" s="28">
        <v>1</v>
      </c>
    </row>
    <row r="707" spans="2:12" x14ac:dyDescent="0.2">
      <c r="B707" s="5" t="s">
        <v>316</v>
      </c>
      <c r="C707" s="5" t="s">
        <v>25</v>
      </c>
      <c r="D707" s="5" t="s">
        <v>478</v>
      </c>
      <c r="E707" s="5" t="s">
        <v>322</v>
      </c>
      <c r="F707" s="5" t="s">
        <v>39</v>
      </c>
      <c r="G707" s="5" t="s">
        <v>75</v>
      </c>
      <c r="H707" s="5" t="s">
        <v>322</v>
      </c>
      <c r="I707" s="5" t="s">
        <v>295</v>
      </c>
      <c r="J707" s="10" t="s">
        <v>96</v>
      </c>
      <c r="K707" s="27">
        <v>43237</v>
      </c>
      <c r="L707" s="28">
        <v>10</v>
      </c>
    </row>
    <row r="708" spans="2:12" x14ac:dyDescent="0.2">
      <c r="B708" s="5" t="s">
        <v>316</v>
      </c>
      <c r="C708" s="5" t="s">
        <v>25</v>
      </c>
      <c r="D708" s="5" t="s">
        <v>478</v>
      </c>
      <c r="E708" s="5" t="s">
        <v>44</v>
      </c>
      <c r="F708" s="5" t="s">
        <v>44</v>
      </c>
      <c r="G708" s="5" t="s">
        <v>72</v>
      </c>
      <c r="H708" s="5" t="s">
        <v>125</v>
      </c>
      <c r="I708" s="5" t="s">
        <v>470</v>
      </c>
      <c r="J708" s="10" t="s">
        <v>96</v>
      </c>
      <c r="K708" s="27">
        <v>43238</v>
      </c>
      <c r="L708" s="28">
        <v>3</v>
      </c>
    </row>
    <row r="709" spans="2:12" x14ac:dyDescent="0.2">
      <c r="B709" s="5" t="s">
        <v>316</v>
      </c>
      <c r="C709" s="5" t="s">
        <v>25</v>
      </c>
      <c r="D709" s="5" t="s">
        <v>478</v>
      </c>
      <c r="E709" s="5" t="s">
        <v>44</v>
      </c>
      <c r="F709" s="5" t="s">
        <v>44</v>
      </c>
      <c r="G709" s="5" t="s">
        <v>72</v>
      </c>
      <c r="H709" s="5" t="s">
        <v>125</v>
      </c>
      <c r="I709" s="5" t="s">
        <v>653</v>
      </c>
      <c r="J709" s="10" t="s">
        <v>96</v>
      </c>
      <c r="K709" s="27">
        <v>43238</v>
      </c>
      <c r="L709" s="28">
        <v>2</v>
      </c>
    </row>
    <row r="710" spans="2:12" x14ac:dyDescent="0.2">
      <c r="B710" s="5" t="s">
        <v>316</v>
      </c>
      <c r="C710" s="5" t="s">
        <v>25</v>
      </c>
      <c r="D710" s="5" t="s">
        <v>478</v>
      </c>
      <c r="E710" s="5" t="s">
        <v>44</v>
      </c>
      <c r="F710" s="5" t="s">
        <v>44</v>
      </c>
      <c r="G710" s="5" t="s">
        <v>72</v>
      </c>
      <c r="H710" s="5" t="s">
        <v>125</v>
      </c>
      <c r="I710" s="5" t="s">
        <v>481</v>
      </c>
      <c r="J710" s="10" t="s">
        <v>96</v>
      </c>
      <c r="K710" s="27">
        <v>43238</v>
      </c>
      <c r="L710" s="28">
        <v>3</v>
      </c>
    </row>
    <row r="711" spans="2:12" x14ac:dyDescent="0.2">
      <c r="B711" s="5" t="s">
        <v>316</v>
      </c>
      <c r="C711" s="5" t="s">
        <v>25</v>
      </c>
      <c r="D711" s="5" t="s">
        <v>478</v>
      </c>
      <c r="E711" s="5" t="s">
        <v>102</v>
      </c>
      <c r="F711" s="5" t="s">
        <v>39</v>
      </c>
      <c r="G711" s="5" t="s">
        <v>75</v>
      </c>
      <c r="H711" s="5" t="s">
        <v>103</v>
      </c>
      <c r="I711" s="5" t="s">
        <v>295</v>
      </c>
      <c r="J711" s="10" t="s">
        <v>96</v>
      </c>
      <c r="K711" s="27">
        <v>43238</v>
      </c>
      <c r="L711" s="28">
        <v>2</v>
      </c>
    </row>
    <row r="712" spans="2:12" x14ac:dyDescent="0.2">
      <c r="B712" s="5" t="s">
        <v>316</v>
      </c>
      <c r="C712" s="5" t="s">
        <v>25</v>
      </c>
      <c r="D712" s="5" t="s">
        <v>478</v>
      </c>
      <c r="E712" s="5" t="s">
        <v>111</v>
      </c>
      <c r="F712" s="5" t="s">
        <v>53</v>
      </c>
      <c r="G712" s="5" t="s">
        <v>74</v>
      </c>
      <c r="H712" s="5" t="s">
        <v>98</v>
      </c>
      <c r="I712" s="5" t="s">
        <v>295</v>
      </c>
      <c r="J712" s="10" t="s">
        <v>96</v>
      </c>
      <c r="K712" s="27">
        <v>43238</v>
      </c>
      <c r="L712" s="28">
        <v>3</v>
      </c>
    </row>
    <row r="713" spans="2:12" x14ac:dyDescent="0.2">
      <c r="B713" s="5" t="s">
        <v>316</v>
      </c>
      <c r="C713" s="5" t="s">
        <v>25</v>
      </c>
      <c r="D713" s="5" t="s">
        <v>478</v>
      </c>
      <c r="E713" s="5" t="s">
        <v>167</v>
      </c>
      <c r="F713" s="5" t="s">
        <v>60</v>
      </c>
      <c r="G713" s="5" t="s">
        <v>72</v>
      </c>
      <c r="H713" s="5" t="s">
        <v>108</v>
      </c>
      <c r="I713" s="5" t="s">
        <v>295</v>
      </c>
      <c r="J713" s="10" t="s">
        <v>96</v>
      </c>
      <c r="K713" s="27">
        <v>43238</v>
      </c>
      <c r="L713" s="28">
        <v>1</v>
      </c>
    </row>
    <row r="714" spans="2:12" x14ac:dyDescent="0.2">
      <c r="B714" s="5" t="s">
        <v>316</v>
      </c>
      <c r="C714" s="5" t="s">
        <v>25</v>
      </c>
      <c r="D714" s="5" t="s">
        <v>478</v>
      </c>
      <c r="E714" s="5" t="s">
        <v>188</v>
      </c>
      <c r="F714" s="5" t="s">
        <v>50</v>
      </c>
      <c r="G714" s="5" t="s">
        <v>72</v>
      </c>
      <c r="H714" s="5" t="s">
        <v>302</v>
      </c>
      <c r="I714" s="5" t="s">
        <v>661</v>
      </c>
      <c r="J714" s="10" t="s">
        <v>96</v>
      </c>
      <c r="K714" s="27">
        <v>43238</v>
      </c>
      <c r="L714" s="28">
        <v>5</v>
      </c>
    </row>
    <row r="715" spans="2:12" x14ac:dyDescent="0.2">
      <c r="B715" s="5" t="s">
        <v>316</v>
      </c>
      <c r="C715" s="5" t="s">
        <v>25</v>
      </c>
      <c r="D715" s="5" t="s">
        <v>478</v>
      </c>
      <c r="E715" s="5" t="s">
        <v>176</v>
      </c>
      <c r="F715" s="5" t="s">
        <v>336</v>
      </c>
      <c r="G715" s="5" t="s">
        <v>75</v>
      </c>
      <c r="H715" s="5" t="s">
        <v>337</v>
      </c>
      <c r="I715" s="5" t="s">
        <v>450</v>
      </c>
      <c r="J715" s="10" t="s">
        <v>96</v>
      </c>
      <c r="K715" s="27">
        <v>43238</v>
      </c>
      <c r="L715" s="28">
        <v>9</v>
      </c>
    </row>
    <row r="716" spans="2:12" x14ac:dyDescent="0.2">
      <c r="B716" s="5" t="s">
        <v>316</v>
      </c>
      <c r="C716" s="5" t="s">
        <v>25</v>
      </c>
      <c r="D716" s="5" t="s">
        <v>478</v>
      </c>
      <c r="E716" s="5" t="s">
        <v>130</v>
      </c>
      <c r="F716" s="5" t="s">
        <v>57</v>
      </c>
      <c r="G716" s="5" t="s">
        <v>74</v>
      </c>
      <c r="H716" s="5" t="s">
        <v>98</v>
      </c>
      <c r="I716" s="5" t="s">
        <v>295</v>
      </c>
      <c r="J716" s="10" t="s">
        <v>96</v>
      </c>
      <c r="K716" s="27">
        <v>43238</v>
      </c>
      <c r="L716" s="28">
        <v>1</v>
      </c>
    </row>
    <row r="717" spans="2:12" x14ac:dyDescent="0.2">
      <c r="B717" s="5" t="s">
        <v>316</v>
      </c>
      <c r="C717" s="5" t="s">
        <v>25</v>
      </c>
      <c r="D717" s="5" t="s">
        <v>478</v>
      </c>
      <c r="E717" s="5" t="s">
        <v>322</v>
      </c>
      <c r="F717" s="5" t="s">
        <v>39</v>
      </c>
      <c r="G717" s="5" t="s">
        <v>75</v>
      </c>
      <c r="H717" s="5" t="s">
        <v>322</v>
      </c>
      <c r="I717" s="5" t="s">
        <v>295</v>
      </c>
      <c r="J717" s="10" t="s">
        <v>96</v>
      </c>
      <c r="K717" s="27">
        <v>43238</v>
      </c>
      <c r="L717" s="28">
        <v>5</v>
      </c>
    </row>
    <row r="718" spans="2:12" x14ac:dyDescent="0.2">
      <c r="B718" s="5" t="s">
        <v>316</v>
      </c>
      <c r="C718" s="5" t="s">
        <v>25</v>
      </c>
      <c r="D718" s="5" t="s">
        <v>478</v>
      </c>
      <c r="E718" s="5" t="s">
        <v>55</v>
      </c>
      <c r="F718" s="5" t="s">
        <v>55</v>
      </c>
      <c r="G718" s="5" t="s">
        <v>75</v>
      </c>
      <c r="H718" s="5" t="s">
        <v>418</v>
      </c>
      <c r="I718" s="5" t="s">
        <v>295</v>
      </c>
      <c r="J718" s="10" t="s">
        <v>96</v>
      </c>
      <c r="K718" s="27">
        <v>43239</v>
      </c>
      <c r="L718" s="28">
        <v>2</v>
      </c>
    </row>
    <row r="719" spans="2:12" x14ac:dyDescent="0.2">
      <c r="B719" s="5" t="s">
        <v>316</v>
      </c>
      <c r="C719" s="5" t="s">
        <v>25</v>
      </c>
      <c r="D719" s="5" t="s">
        <v>478</v>
      </c>
      <c r="E719" s="5" t="s">
        <v>191</v>
      </c>
      <c r="F719" s="5" t="s">
        <v>55</v>
      </c>
      <c r="G719" s="5" t="s">
        <v>74</v>
      </c>
      <c r="H719" s="5" t="s">
        <v>98</v>
      </c>
      <c r="I719" s="5" t="s">
        <v>295</v>
      </c>
      <c r="J719" s="10" t="s">
        <v>96</v>
      </c>
      <c r="K719" s="27">
        <v>43239</v>
      </c>
      <c r="L719" s="28">
        <v>3</v>
      </c>
    </row>
    <row r="720" spans="2:12" x14ac:dyDescent="0.2">
      <c r="B720" s="5" t="s">
        <v>316</v>
      </c>
      <c r="C720" s="5" t="s">
        <v>25</v>
      </c>
      <c r="D720" s="5" t="s">
        <v>478</v>
      </c>
      <c r="E720" s="5" t="s">
        <v>115</v>
      </c>
      <c r="F720" s="5" t="s">
        <v>48</v>
      </c>
      <c r="G720" s="5" t="s">
        <v>75</v>
      </c>
      <c r="H720" s="5" t="s">
        <v>657</v>
      </c>
      <c r="I720" s="5" t="s">
        <v>295</v>
      </c>
      <c r="J720" s="10" t="s">
        <v>96</v>
      </c>
      <c r="K720" s="27">
        <v>43239</v>
      </c>
      <c r="L720" s="28">
        <v>1</v>
      </c>
    </row>
    <row r="721" spans="2:12" x14ac:dyDescent="0.2">
      <c r="B721" s="5" t="s">
        <v>316</v>
      </c>
      <c r="C721" s="5" t="s">
        <v>25</v>
      </c>
      <c r="D721" s="5" t="s">
        <v>478</v>
      </c>
      <c r="E721" s="5" t="s">
        <v>121</v>
      </c>
      <c r="F721" s="5" t="s">
        <v>39</v>
      </c>
      <c r="G721" s="5" t="s">
        <v>75</v>
      </c>
      <c r="H721" s="5" t="s">
        <v>371</v>
      </c>
      <c r="I721" s="5" t="s">
        <v>376</v>
      </c>
      <c r="J721" s="10" t="s">
        <v>96</v>
      </c>
      <c r="K721" s="27">
        <v>43240</v>
      </c>
      <c r="L721" s="28">
        <v>2</v>
      </c>
    </row>
    <row r="722" spans="2:12" x14ac:dyDescent="0.2">
      <c r="B722" s="5" t="s">
        <v>316</v>
      </c>
      <c r="C722" s="5" t="s">
        <v>25</v>
      </c>
      <c r="D722" s="5" t="s">
        <v>478</v>
      </c>
      <c r="E722" s="5" t="s">
        <v>163</v>
      </c>
      <c r="F722" s="5" t="s">
        <v>45</v>
      </c>
      <c r="G722" s="5" t="s">
        <v>72</v>
      </c>
      <c r="H722" s="5" t="s">
        <v>179</v>
      </c>
      <c r="I722" s="5" t="s">
        <v>295</v>
      </c>
      <c r="J722" s="10" t="s">
        <v>96</v>
      </c>
      <c r="K722" s="27">
        <v>43241</v>
      </c>
      <c r="L722" s="28">
        <v>2</v>
      </c>
    </row>
    <row r="723" spans="2:12" x14ac:dyDescent="0.2">
      <c r="B723" s="5" t="s">
        <v>316</v>
      </c>
      <c r="C723" s="5" t="s">
        <v>25</v>
      </c>
      <c r="D723" s="5" t="s">
        <v>478</v>
      </c>
      <c r="E723" s="5" t="s">
        <v>163</v>
      </c>
      <c r="F723" s="5" t="s">
        <v>45</v>
      </c>
      <c r="G723" s="5" t="s">
        <v>75</v>
      </c>
      <c r="H723" s="5" t="s">
        <v>378</v>
      </c>
      <c r="I723" s="5" t="s">
        <v>295</v>
      </c>
      <c r="J723" s="10" t="s">
        <v>96</v>
      </c>
      <c r="K723" s="27">
        <v>43241</v>
      </c>
      <c r="L723" s="28">
        <v>5</v>
      </c>
    </row>
    <row r="724" spans="2:12" x14ac:dyDescent="0.2">
      <c r="B724" s="5" t="s">
        <v>316</v>
      </c>
      <c r="C724" s="5" t="s">
        <v>25</v>
      </c>
      <c r="D724" s="5" t="s">
        <v>478</v>
      </c>
      <c r="E724" s="5" t="s">
        <v>112</v>
      </c>
      <c r="F724" s="5" t="s">
        <v>45</v>
      </c>
      <c r="G724" s="5" t="s">
        <v>75</v>
      </c>
      <c r="H724" s="5" t="s">
        <v>362</v>
      </c>
      <c r="I724" s="5" t="s">
        <v>295</v>
      </c>
      <c r="J724" s="10" t="s">
        <v>96</v>
      </c>
      <c r="K724" s="27">
        <v>43241</v>
      </c>
      <c r="L724" s="28">
        <v>1</v>
      </c>
    </row>
    <row r="725" spans="2:12" x14ac:dyDescent="0.2">
      <c r="B725" s="5" t="s">
        <v>316</v>
      </c>
      <c r="C725" s="5" t="s">
        <v>25</v>
      </c>
      <c r="D725" s="5" t="s">
        <v>478</v>
      </c>
      <c r="E725" s="5" t="s">
        <v>112</v>
      </c>
      <c r="F725" s="5" t="s">
        <v>45</v>
      </c>
      <c r="G725" s="5" t="s">
        <v>75</v>
      </c>
      <c r="H725" s="5" t="s">
        <v>362</v>
      </c>
      <c r="I725" s="5" t="s">
        <v>295</v>
      </c>
      <c r="J725" s="10" t="s">
        <v>96</v>
      </c>
      <c r="K725" s="27">
        <v>43241</v>
      </c>
      <c r="L725" s="28">
        <v>2</v>
      </c>
    </row>
    <row r="726" spans="2:12" x14ac:dyDescent="0.2">
      <c r="B726" s="5" t="s">
        <v>316</v>
      </c>
      <c r="C726" s="5" t="s">
        <v>25</v>
      </c>
      <c r="D726" s="5" t="s">
        <v>478</v>
      </c>
      <c r="E726" s="5" t="s">
        <v>112</v>
      </c>
      <c r="F726" s="5" t="s">
        <v>45</v>
      </c>
      <c r="G726" s="5" t="s">
        <v>75</v>
      </c>
      <c r="H726" s="5" t="s">
        <v>362</v>
      </c>
      <c r="I726" s="5" t="s">
        <v>295</v>
      </c>
      <c r="J726" s="10" t="s">
        <v>96</v>
      </c>
      <c r="K726" s="27">
        <v>43241</v>
      </c>
      <c r="L726" s="28">
        <v>2</v>
      </c>
    </row>
    <row r="727" spans="2:12" x14ac:dyDescent="0.2">
      <c r="B727" s="5" t="s">
        <v>316</v>
      </c>
      <c r="C727" s="5" t="s">
        <v>25</v>
      </c>
      <c r="D727" s="5" t="s">
        <v>478</v>
      </c>
      <c r="E727" s="5" t="s">
        <v>113</v>
      </c>
      <c r="F727" s="5" t="s">
        <v>39</v>
      </c>
      <c r="G727" s="5" t="s">
        <v>75</v>
      </c>
      <c r="H727" s="5" t="s">
        <v>484</v>
      </c>
      <c r="I727" s="5" t="s">
        <v>484</v>
      </c>
      <c r="J727" s="10" t="s">
        <v>96</v>
      </c>
      <c r="K727" s="27">
        <v>43241</v>
      </c>
      <c r="L727" s="28">
        <v>3</v>
      </c>
    </row>
    <row r="728" spans="2:12" x14ac:dyDescent="0.2">
      <c r="B728" s="5" t="s">
        <v>316</v>
      </c>
      <c r="C728" s="5" t="s">
        <v>25</v>
      </c>
      <c r="D728" s="5" t="s">
        <v>478</v>
      </c>
      <c r="E728" s="5" t="s">
        <v>148</v>
      </c>
      <c r="F728" s="5" t="s">
        <v>336</v>
      </c>
      <c r="G728" s="5" t="s">
        <v>75</v>
      </c>
      <c r="H728" s="5" t="s">
        <v>658</v>
      </c>
      <c r="I728" s="5" t="s">
        <v>295</v>
      </c>
      <c r="J728" s="10" t="s">
        <v>96</v>
      </c>
      <c r="K728" s="27">
        <v>43241</v>
      </c>
      <c r="L728" s="28">
        <v>3</v>
      </c>
    </row>
    <row r="729" spans="2:12" x14ac:dyDescent="0.2">
      <c r="B729" s="5" t="s">
        <v>316</v>
      </c>
      <c r="C729" s="5" t="s">
        <v>25</v>
      </c>
      <c r="D729" s="5" t="s">
        <v>478</v>
      </c>
      <c r="E729" s="5" t="s">
        <v>119</v>
      </c>
      <c r="F729" s="5" t="s">
        <v>41</v>
      </c>
      <c r="G729" s="5" t="s">
        <v>75</v>
      </c>
      <c r="H729" s="5" t="s">
        <v>120</v>
      </c>
      <c r="I729" s="5" t="s">
        <v>120</v>
      </c>
      <c r="J729" s="10" t="s">
        <v>96</v>
      </c>
      <c r="K729" s="27">
        <v>43241</v>
      </c>
      <c r="L729" s="28">
        <v>21</v>
      </c>
    </row>
    <row r="730" spans="2:12" x14ac:dyDescent="0.2">
      <c r="B730" s="5" t="s">
        <v>316</v>
      </c>
      <c r="C730" s="5" t="s">
        <v>25</v>
      </c>
      <c r="D730" s="5" t="s">
        <v>478</v>
      </c>
      <c r="E730" s="5" t="s">
        <v>42</v>
      </c>
      <c r="F730" s="5" t="s">
        <v>42</v>
      </c>
      <c r="G730" s="5" t="s">
        <v>75</v>
      </c>
      <c r="H730" s="5" t="s">
        <v>321</v>
      </c>
      <c r="I730" s="5" t="s">
        <v>321</v>
      </c>
      <c r="J730" s="10" t="s">
        <v>96</v>
      </c>
      <c r="K730" s="27">
        <v>43241</v>
      </c>
      <c r="L730" s="28">
        <v>2</v>
      </c>
    </row>
    <row r="731" spans="2:12" x14ac:dyDescent="0.2">
      <c r="B731" s="5" t="s">
        <v>316</v>
      </c>
      <c r="C731" s="5" t="s">
        <v>25</v>
      </c>
      <c r="D731" s="5" t="s">
        <v>478</v>
      </c>
      <c r="E731" s="5" t="s">
        <v>121</v>
      </c>
      <c r="F731" s="5" t="s">
        <v>39</v>
      </c>
      <c r="G731" s="5" t="s">
        <v>75</v>
      </c>
      <c r="H731" s="5" t="s">
        <v>484</v>
      </c>
      <c r="I731" s="5" t="s">
        <v>484</v>
      </c>
      <c r="J731" s="10" t="s">
        <v>96</v>
      </c>
      <c r="K731" s="27">
        <v>43241</v>
      </c>
      <c r="L731" s="28">
        <v>1</v>
      </c>
    </row>
    <row r="732" spans="2:12" x14ac:dyDescent="0.2">
      <c r="B732" s="5" t="s">
        <v>316</v>
      </c>
      <c r="C732" s="5" t="s">
        <v>25</v>
      </c>
      <c r="D732" s="5" t="s">
        <v>478</v>
      </c>
      <c r="E732" s="5" t="s">
        <v>123</v>
      </c>
      <c r="F732" s="5" t="s">
        <v>39</v>
      </c>
      <c r="G732" s="5" t="s">
        <v>75</v>
      </c>
      <c r="H732" s="5" t="s">
        <v>317</v>
      </c>
      <c r="I732" s="5" t="s">
        <v>317</v>
      </c>
      <c r="J732" s="10" t="s">
        <v>96</v>
      </c>
      <c r="K732" s="27">
        <v>43241</v>
      </c>
      <c r="L732" s="28">
        <v>4</v>
      </c>
    </row>
    <row r="733" spans="2:12" x14ac:dyDescent="0.2">
      <c r="B733" s="5" t="s">
        <v>316</v>
      </c>
      <c r="C733" s="5" t="s">
        <v>25</v>
      </c>
      <c r="D733" s="5" t="s">
        <v>478</v>
      </c>
      <c r="E733" s="5" t="s">
        <v>123</v>
      </c>
      <c r="F733" s="5" t="s">
        <v>39</v>
      </c>
      <c r="G733" s="5" t="s">
        <v>75</v>
      </c>
      <c r="H733" s="5" t="s">
        <v>122</v>
      </c>
      <c r="I733" s="5" t="s">
        <v>122</v>
      </c>
      <c r="J733" s="10" t="s">
        <v>96</v>
      </c>
      <c r="K733" s="27">
        <v>43241</v>
      </c>
      <c r="L733" s="28">
        <v>5</v>
      </c>
    </row>
    <row r="734" spans="2:12" x14ac:dyDescent="0.2">
      <c r="B734" s="164" t="s">
        <v>316</v>
      </c>
      <c r="C734" s="162" t="s">
        <v>25</v>
      </c>
      <c r="D734" s="162" t="s">
        <v>478</v>
      </c>
      <c r="E734" s="162" t="s">
        <v>153</v>
      </c>
      <c r="F734" s="164" t="s">
        <v>47</v>
      </c>
      <c r="G734" s="162" t="s">
        <v>74</v>
      </c>
      <c r="H734" s="162" t="s">
        <v>98</v>
      </c>
      <c r="I734" s="162" t="s">
        <v>295</v>
      </c>
      <c r="J734" s="163" t="s">
        <v>96</v>
      </c>
      <c r="K734" s="165">
        <v>43241</v>
      </c>
      <c r="L734" s="166">
        <v>1</v>
      </c>
    </row>
    <row r="735" spans="2:12" x14ac:dyDescent="0.2">
      <c r="B735" s="5" t="s">
        <v>316</v>
      </c>
      <c r="C735" s="5" t="s">
        <v>25</v>
      </c>
      <c r="D735" s="5" t="s">
        <v>478</v>
      </c>
      <c r="E735" s="5" t="s">
        <v>55</v>
      </c>
      <c r="F735" s="5" t="s">
        <v>55</v>
      </c>
      <c r="G735" s="5" t="s">
        <v>75</v>
      </c>
      <c r="H735" s="5" t="s">
        <v>418</v>
      </c>
      <c r="I735" s="5" t="s">
        <v>295</v>
      </c>
      <c r="J735" s="10" t="s">
        <v>96</v>
      </c>
      <c r="K735" s="27">
        <v>43242</v>
      </c>
      <c r="L735" s="28">
        <v>2</v>
      </c>
    </row>
    <row r="736" spans="2:12" x14ac:dyDescent="0.2">
      <c r="B736" s="5" t="s">
        <v>316</v>
      </c>
      <c r="C736" s="5" t="s">
        <v>25</v>
      </c>
      <c r="D736" s="5" t="s">
        <v>478</v>
      </c>
      <c r="E736" s="5" t="s">
        <v>44</v>
      </c>
      <c r="F736" s="5" t="s">
        <v>44</v>
      </c>
      <c r="G736" s="5" t="s">
        <v>72</v>
      </c>
      <c r="H736" s="5" t="s">
        <v>125</v>
      </c>
      <c r="I736" s="5" t="s">
        <v>480</v>
      </c>
      <c r="J736" s="10" t="s">
        <v>96</v>
      </c>
      <c r="K736" s="27">
        <v>43242</v>
      </c>
      <c r="L736" s="28">
        <v>3</v>
      </c>
    </row>
    <row r="737" spans="2:12" x14ac:dyDescent="0.2">
      <c r="B737" s="5" t="s">
        <v>316</v>
      </c>
      <c r="C737" s="5" t="s">
        <v>25</v>
      </c>
      <c r="D737" s="5" t="s">
        <v>478</v>
      </c>
      <c r="E737" s="5" t="s">
        <v>102</v>
      </c>
      <c r="F737" s="5" t="s">
        <v>39</v>
      </c>
      <c r="G737" s="5" t="s">
        <v>75</v>
      </c>
      <c r="H737" s="5" t="s">
        <v>103</v>
      </c>
      <c r="I737" s="5" t="s">
        <v>295</v>
      </c>
      <c r="J737" s="10" t="s">
        <v>96</v>
      </c>
      <c r="K737" s="27">
        <v>43242</v>
      </c>
      <c r="L737" s="28">
        <v>1</v>
      </c>
    </row>
    <row r="738" spans="2:12" x14ac:dyDescent="0.2">
      <c r="B738" s="5" t="s">
        <v>316</v>
      </c>
      <c r="C738" s="5" t="s">
        <v>25</v>
      </c>
      <c r="D738" s="5" t="s">
        <v>478</v>
      </c>
      <c r="E738" s="5" t="s">
        <v>107</v>
      </c>
      <c r="F738" s="5" t="s">
        <v>40</v>
      </c>
      <c r="G738" s="5" t="s">
        <v>75</v>
      </c>
      <c r="H738" s="5" t="s">
        <v>110</v>
      </c>
      <c r="I738" s="5" t="s">
        <v>295</v>
      </c>
      <c r="J738" s="10" t="s">
        <v>96</v>
      </c>
      <c r="K738" s="27">
        <v>43242</v>
      </c>
      <c r="L738" s="28">
        <v>1</v>
      </c>
    </row>
    <row r="739" spans="2:12" x14ac:dyDescent="0.2">
      <c r="B739" s="5" t="s">
        <v>316</v>
      </c>
      <c r="C739" s="5" t="s">
        <v>25</v>
      </c>
      <c r="D739" s="5" t="s">
        <v>478</v>
      </c>
      <c r="E739" s="5" t="s">
        <v>121</v>
      </c>
      <c r="F739" s="5" t="s">
        <v>39</v>
      </c>
      <c r="G739" s="5" t="s">
        <v>75</v>
      </c>
      <c r="H739" s="5" t="s">
        <v>371</v>
      </c>
      <c r="I739" s="5" t="s">
        <v>376</v>
      </c>
      <c r="J739" s="10" t="s">
        <v>96</v>
      </c>
      <c r="K739" s="27">
        <v>43242</v>
      </c>
      <c r="L739" s="28">
        <v>1</v>
      </c>
    </row>
    <row r="740" spans="2:12" x14ac:dyDescent="0.2">
      <c r="B740" s="5" t="s">
        <v>316</v>
      </c>
      <c r="C740" s="5" t="s">
        <v>25</v>
      </c>
      <c r="D740" s="5" t="s">
        <v>478</v>
      </c>
      <c r="E740" s="5" t="s">
        <v>188</v>
      </c>
      <c r="F740" s="5" t="s">
        <v>50</v>
      </c>
      <c r="G740" s="5" t="s">
        <v>74</v>
      </c>
      <c r="H740" s="5" t="s">
        <v>98</v>
      </c>
      <c r="I740" s="5" t="s">
        <v>295</v>
      </c>
      <c r="J740" s="10" t="s">
        <v>96</v>
      </c>
      <c r="K740" s="27">
        <v>43242</v>
      </c>
      <c r="L740" s="28">
        <v>1</v>
      </c>
    </row>
    <row r="741" spans="2:12" x14ac:dyDescent="0.2">
      <c r="B741" s="164" t="s">
        <v>316</v>
      </c>
      <c r="C741" s="162" t="s">
        <v>25</v>
      </c>
      <c r="D741" s="162" t="s">
        <v>478</v>
      </c>
      <c r="E741" s="162" t="s">
        <v>49</v>
      </c>
      <c r="F741" s="164" t="s">
        <v>49</v>
      </c>
      <c r="G741" s="162" t="s">
        <v>74</v>
      </c>
      <c r="H741" s="162" t="s">
        <v>114</v>
      </c>
      <c r="I741" s="162" t="s">
        <v>295</v>
      </c>
      <c r="J741" s="163" t="s">
        <v>96</v>
      </c>
      <c r="K741" s="165">
        <v>43242</v>
      </c>
      <c r="L741" s="166">
        <v>5</v>
      </c>
    </row>
    <row r="742" spans="2:12" x14ac:dyDescent="0.2">
      <c r="B742" s="5" t="s">
        <v>316</v>
      </c>
      <c r="C742" s="5" t="s">
        <v>25</v>
      </c>
      <c r="D742" s="5" t="s">
        <v>478</v>
      </c>
      <c r="E742" s="5" t="s">
        <v>176</v>
      </c>
      <c r="F742" s="5" t="s">
        <v>336</v>
      </c>
      <c r="G742" s="5" t="s">
        <v>72</v>
      </c>
      <c r="H742" s="5" t="s">
        <v>665</v>
      </c>
      <c r="I742" s="5" t="s">
        <v>295</v>
      </c>
      <c r="J742" s="10" t="s">
        <v>96</v>
      </c>
      <c r="K742" s="27">
        <v>43242</v>
      </c>
      <c r="L742" s="28">
        <v>3</v>
      </c>
    </row>
    <row r="743" spans="2:12" x14ac:dyDescent="0.2">
      <c r="B743" s="5" t="s">
        <v>316</v>
      </c>
      <c r="C743" s="5" t="s">
        <v>25</v>
      </c>
      <c r="D743" s="5" t="s">
        <v>478</v>
      </c>
      <c r="E743" s="5" t="s">
        <v>143</v>
      </c>
      <c r="F743" s="5" t="s">
        <v>44</v>
      </c>
      <c r="G743" s="5" t="s">
        <v>72</v>
      </c>
      <c r="H743" s="5" t="s">
        <v>125</v>
      </c>
      <c r="I743" s="5" t="s">
        <v>490</v>
      </c>
      <c r="J743" s="10" t="s">
        <v>96</v>
      </c>
      <c r="K743" s="27">
        <v>43242</v>
      </c>
      <c r="L743" s="28">
        <v>1</v>
      </c>
    </row>
    <row r="744" spans="2:12" x14ac:dyDescent="0.2">
      <c r="B744" s="5" t="s">
        <v>316</v>
      </c>
      <c r="C744" s="5" t="s">
        <v>25</v>
      </c>
      <c r="D744" s="5" t="s">
        <v>478</v>
      </c>
      <c r="E744" s="5" t="s">
        <v>156</v>
      </c>
      <c r="F744" s="5" t="s">
        <v>39</v>
      </c>
      <c r="G744" s="5" t="s">
        <v>72</v>
      </c>
      <c r="H744" s="5" t="s">
        <v>108</v>
      </c>
      <c r="I744" s="5" t="s">
        <v>295</v>
      </c>
      <c r="J744" s="10" t="s">
        <v>96</v>
      </c>
      <c r="K744" s="27">
        <v>43242</v>
      </c>
      <c r="L744" s="28">
        <v>3</v>
      </c>
    </row>
    <row r="745" spans="2:12" x14ac:dyDescent="0.2">
      <c r="B745" s="5" t="s">
        <v>316</v>
      </c>
      <c r="C745" s="5" t="s">
        <v>25</v>
      </c>
      <c r="D745" s="5" t="s">
        <v>478</v>
      </c>
      <c r="E745" s="5" t="s">
        <v>191</v>
      </c>
      <c r="F745" s="5" t="s">
        <v>55</v>
      </c>
      <c r="G745" s="5" t="s">
        <v>75</v>
      </c>
      <c r="H745" s="5" t="s">
        <v>406</v>
      </c>
      <c r="I745" s="5" t="s">
        <v>295</v>
      </c>
      <c r="J745" s="10" t="s">
        <v>96</v>
      </c>
      <c r="K745" s="27">
        <v>43243</v>
      </c>
      <c r="L745" s="28">
        <v>4</v>
      </c>
    </row>
    <row r="746" spans="2:12" x14ac:dyDescent="0.2">
      <c r="B746" s="5" t="s">
        <v>316</v>
      </c>
      <c r="C746" s="5" t="s">
        <v>25</v>
      </c>
      <c r="D746" s="5" t="s">
        <v>478</v>
      </c>
      <c r="E746" s="5" t="s">
        <v>113</v>
      </c>
      <c r="F746" s="5" t="s">
        <v>39</v>
      </c>
      <c r="G746" s="5" t="s">
        <v>75</v>
      </c>
      <c r="H746" s="5" t="s">
        <v>484</v>
      </c>
      <c r="I746" s="5" t="s">
        <v>484</v>
      </c>
      <c r="J746" s="10" t="s">
        <v>96</v>
      </c>
      <c r="K746" s="27">
        <v>43243</v>
      </c>
      <c r="L746" s="28">
        <v>1</v>
      </c>
    </row>
    <row r="747" spans="2:12" x14ac:dyDescent="0.2">
      <c r="B747" s="5" t="s">
        <v>316</v>
      </c>
      <c r="C747" s="5" t="s">
        <v>25</v>
      </c>
      <c r="D747" s="5" t="s">
        <v>478</v>
      </c>
      <c r="E747" s="5" t="s">
        <v>121</v>
      </c>
      <c r="F747" s="5" t="s">
        <v>39</v>
      </c>
      <c r="G747" s="5" t="s">
        <v>75</v>
      </c>
      <c r="H747" s="5" t="s">
        <v>371</v>
      </c>
      <c r="I747" s="5" t="s">
        <v>295</v>
      </c>
      <c r="J747" s="10" t="s">
        <v>96</v>
      </c>
      <c r="K747" s="27">
        <v>43243</v>
      </c>
      <c r="L747" s="28">
        <v>1</v>
      </c>
    </row>
    <row r="748" spans="2:12" x14ac:dyDescent="0.2">
      <c r="B748" s="5" t="s">
        <v>316</v>
      </c>
      <c r="C748" s="5" t="s">
        <v>25</v>
      </c>
      <c r="D748" s="5" t="s">
        <v>478</v>
      </c>
      <c r="E748" s="5" t="s">
        <v>121</v>
      </c>
      <c r="F748" s="5" t="s">
        <v>39</v>
      </c>
      <c r="G748" s="5" t="s">
        <v>75</v>
      </c>
      <c r="H748" s="5" t="s">
        <v>371</v>
      </c>
      <c r="I748" s="5" t="s">
        <v>295</v>
      </c>
      <c r="J748" s="10" t="s">
        <v>96</v>
      </c>
      <c r="K748" s="27">
        <v>43243</v>
      </c>
      <c r="L748" s="28">
        <v>1</v>
      </c>
    </row>
    <row r="749" spans="2:12" x14ac:dyDescent="0.2">
      <c r="B749" s="5" t="s">
        <v>316</v>
      </c>
      <c r="C749" s="5" t="s">
        <v>25</v>
      </c>
      <c r="D749" s="5" t="s">
        <v>478</v>
      </c>
      <c r="E749" s="5" t="s">
        <v>121</v>
      </c>
      <c r="F749" s="5" t="s">
        <v>39</v>
      </c>
      <c r="G749" s="5" t="s">
        <v>75</v>
      </c>
      <c r="H749" s="5" t="s">
        <v>371</v>
      </c>
      <c r="I749" s="5" t="s">
        <v>376</v>
      </c>
      <c r="J749" s="10" t="s">
        <v>96</v>
      </c>
      <c r="K749" s="27">
        <v>43243</v>
      </c>
      <c r="L749" s="28">
        <v>1</v>
      </c>
    </row>
    <row r="750" spans="2:12" x14ac:dyDescent="0.2">
      <c r="B750" s="5" t="s">
        <v>316</v>
      </c>
      <c r="C750" s="5" t="s">
        <v>25</v>
      </c>
      <c r="D750" s="5" t="s">
        <v>478</v>
      </c>
      <c r="E750" s="5" t="s">
        <v>124</v>
      </c>
      <c r="F750" s="5" t="s">
        <v>39</v>
      </c>
      <c r="G750" s="5" t="s">
        <v>72</v>
      </c>
      <c r="H750" s="5" t="s">
        <v>171</v>
      </c>
      <c r="I750" s="5" t="s">
        <v>295</v>
      </c>
      <c r="J750" s="10" t="s">
        <v>96</v>
      </c>
      <c r="K750" s="27">
        <v>43243</v>
      </c>
      <c r="L750" s="28">
        <v>9</v>
      </c>
    </row>
    <row r="751" spans="2:12" x14ac:dyDescent="0.2">
      <c r="B751" s="5" t="s">
        <v>316</v>
      </c>
      <c r="C751" s="5" t="s">
        <v>25</v>
      </c>
      <c r="D751" s="5" t="s">
        <v>478</v>
      </c>
      <c r="E751" s="5" t="s">
        <v>322</v>
      </c>
      <c r="F751" s="5" t="s">
        <v>39</v>
      </c>
      <c r="G751" s="5" t="s">
        <v>75</v>
      </c>
      <c r="H751" s="5" t="s">
        <v>322</v>
      </c>
      <c r="I751" s="5" t="s">
        <v>295</v>
      </c>
      <c r="J751" s="10" t="s">
        <v>96</v>
      </c>
      <c r="K751" s="27">
        <v>43243</v>
      </c>
      <c r="L751" s="28">
        <v>20</v>
      </c>
    </row>
    <row r="752" spans="2:12" x14ac:dyDescent="0.2">
      <c r="B752" s="5" t="s">
        <v>316</v>
      </c>
      <c r="C752" s="5" t="s">
        <v>25</v>
      </c>
      <c r="D752" s="5" t="s">
        <v>478</v>
      </c>
      <c r="E752" s="5" t="s">
        <v>95</v>
      </c>
      <c r="F752" s="5" t="s">
        <v>39</v>
      </c>
      <c r="G752" s="5" t="s">
        <v>74</v>
      </c>
      <c r="H752" s="5" t="s">
        <v>114</v>
      </c>
      <c r="I752" s="5" t="s">
        <v>651</v>
      </c>
      <c r="J752" s="10" t="s">
        <v>96</v>
      </c>
      <c r="K752" s="27">
        <v>43244</v>
      </c>
      <c r="L752" s="28">
        <v>6</v>
      </c>
    </row>
    <row r="753" spans="2:12" x14ac:dyDescent="0.2">
      <c r="B753" s="5" t="s">
        <v>316</v>
      </c>
      <c r="C753" s="5" t="s">
        <v>25</v>
      </c>
      <c r="D753" s="5" t="s">
        <v>478</v>
      </c>
      <c r="E753" s="5" t="s">
        <v>191</v>
      </c>
      <c r="F753" s="5" t="s">
        <v>55</v>
      </c>
      <c r="G753" s="5" t="s">
        <v>74</v>
      </c>
      <c r="H753" s="5" t="s">
        <v>114</v>
      </c>
      <c r="I753" s="5" t="s">
        <v>637</v>
      </c>
      <c r="J753" s="10" t="s">
        <v>96</v>
      </c>
      <c r="K753" s="27">
        <v>43244</v>
      </c>
      <c r="L753" s="28">
        <v>1</v>
      </c>
    </row>
    <row r="754" spans="2:12" x14ac:dyDescent="0.2">
      <c r="B754" s="5" t="s">
        <v>316</v>
      </c>
      <c r="C754" s="5" t="s">
        <v>25</v>
      </c>
      <c r="D754" s="5" t="s">
        <v>478</v>
      </c>
      <c r="E754" s="5" t="s">
        <v>191</v>
      </c>
      <c r="F754" s="5" t="s">
        <v>55</v>
      </c>
      <c r="G754" s="5" t="s">
        <v>74</v>
      </c>
      <c r="H754" s="5" t="s">
        <v>114</v>
      </c>
      <c r="I754" s="5" t="s">
        <v>637</v>
      </c>
      <c r="J754" s="10" t="s">
        <v>96</v>
      </c>
      <c r="K754" s="27">
        <v>43244</v>
      </c>
      <c r="L754" s="28">
        <v>1</v>
      </c>
    </row>
    <row r="755" spans="2:12" x14ac:dyDescent="0.2">
      <c r="B755" s="5" t="s">
        <v>316</v>
      </c>
      <c r="C755" s="5" t="s">
        <v>25</v>
      </c>
      <c r="D755" s="5" t="s">
        <v>478</v>
      </c>
      <c r="E755" s="5" t="s">
        <v>105</v>
      </c>
      <c r="F755" s="5" t="s">
        <v>40</v>
      </c>
      <c r="G755" s="5" t="s">
        <v>74</v>
      </c>
      <c r="H755" s="5" t="s">
        <v>98</v>
      </c>
      <c r="I755" s="5" t="s">
        <v>295</v>
      </c>
      <c r="J755" s="10" t="s">
        <v>96</v>
      </c>
      <c r="K755" s="27">
        <v>43244</v>
      </c>
      <c r="L755" s="28">
        <v>1</v>
      </c>
    </row>
    <row r="756" spans="2:12" x14ac:dyDescent="0.2">
      <c r="B756" s="5" t="s">
        <v>316</v>
      </c>
      <c r="C756" s="5" t="s">
        <v>25</v>
      </c>
      <c r="D756" s="5" t="s">
        <v>478</v>
      </c>
      <c r="E756" s="5" t="s">
        <v>123</v>
      </c>
      <c r="F756" s="5" t="s">
        <v>39</v>
      </c>
      <c r="G756" s="5" t="s">
        <v>75</v>
      </c>
      <c r="H756" s="5" t="s">
        <v>371</v>
      </c>
      <c r="I756" s="5" t="s">
        <v>376</v>
      </c>
      <c r="J756" s="10" t="s">
        <v>96</v>
      </c>
      <c r="K756" s="27">
        <v>43244</v>
      </c>
      <c r="L756" s="28">
        <v>1</v>
      </c>
    </row>
    <row r="757" spans="2:12" x14ac:dyDescent="0.2">
      <c r="B757" s="5" t="s">
        <v>316</v>
      </c>
      <c r="C757" s="5" t="s">
        <v>25</v>
      </c>
      <c r="D757" s="5" t="s">
        <v>478</v>
      </c>
      <c r="E757" s="5" t="s">
        <v>154</v>
      </c>
      <c r="F757" s="5" t="s">
        <v>50</v>
      </c>
      <c r="G757" s="5" t="s">
        <v>74</v>
      </c>
      <c r="H757" s="5" t="s">
        <v>98</v>
      </c>
      <c r="I757" s="5" t="s">
        <v>295</v>
      </c>
      <c r="J757" s="10" t="s">
        <v>96</v>
      </c>
      <c r="K757" s="27">
        <v>43244</v>
      </c>
      <c r="L757" s="28">
        <v>2</v>
      </c>
    </row>
    <row r="758" spans="2:12" x14ac:dyDescent="0.2">
      <c r="B758" s="5" t="s">
        <v>316</v>
      </c>
      <c r="C758" s="5" t="s">
        <v>25</v>
      </c>
      <c r="D758" s="5" t="s">
        <v>478</v>
      </c>
      <c r="E758" s="5" t="s">
        <v>191</v>
      </c>
      <c r="F758" s="5" t="s">
        <v>55</v>
      </c>
      <c r="G758" s="5" t="s">
        <v>75</v>
      </c>
      <c r="H758" s="5" t="s">
        <v>406</v>
      </c>
      <c r="I758" s="5" t="s">
        <v>295</v>
      </c>
      <c r="J758" s="10" t="s">
        <v>96</v>
      </c>
      <c r="K758" s="27">
        <v>43245</v>
      </c>
      <c r="L758" s="28">
        <v>4</v>
      </c>
    </row>
    <row r="759" spans="2:12" x14ac:dyDescent="0.2">
      <c r="B759" s="5" t="s">
        <v>316</v>
      </c>
      <c r="C759" s="5" t="s">
        <v>25</v>
      </c>
      <c r="D759" s="5" t="s">
        <v>478</v>
      </c>
      <c r="E759" s="5" t="s">
        <v>99</v>
      </c>
      <c r="F759" s="5" t="s">
        <v>39</v>
      </c>
      <c r="G759" s="5" t="s">
        <v>75</v>
      </c>
      <c r="H759" s="5" t="s">
        <v>364</v>
      </c>
      <c r="I759" s="5" t="s">
        <v>364</v>
      </c>
      <c r="J759" s="10" t="s">
        <v>96</v>
      </c>
      <c r="K759" s="27">
        <v>43245</v>
      </c>
      <c r="L759" s="28">
        <v>1</v>
      </c>
    </row>
    <row r="760" spans="2:12" x14ac:dyDescent="0.2">
      <c r="B760" s="5" t="s">
        <v>316</v>
      </c>
      <c r="C760" s="5" t="s">
        <v>25</v>
      </c>
      <c r="D760" s="5" t="s">
        <v>478</v>
      </c>
      <c r="E760" s="5" t="s">
        <v>145</v>
      </c>
      <c r="F760" s="5" t="s">
        <v>39</v>
      </c>
      <c r="G760" s="5" t="s">
        <v>74</v>
      </c>
      <c r="H760" s="5" t="s">
        <v>98</v>
      </c>
      <c r="I760" s="5" t="s">
        <v>295</v>
      </c>
      <c r="J760" s="10" t="s">
        <v>96</v>
      </c>
      <c r="K760" s="27">
        <v>43245</v>
      </c>
      <c r="L760" s="28">
        <v>1</v>
      </c>
    </row>
    <row r="761" spans="2:12" x14ac:dyDescent="0.2">
      <c r="B761" s="5" t="s">
        <v>316</v>
      </c>
      <c r="C761" s="5" t="s">
        <v>25</v>
      </c>
      <c r="D761" s="5" t="s">
        <v>478</v>
      </c>
      <c r="E761" s="5" t="s">
        <v>107</v>
      </c>
      <c r="F761" s="5" t="s">
        <v>40</v>
      </c>
      <c r="G761" s="5" t="s">
        <v>74</v>
      </c>
      <c r="H761" s="5" t="s">
        <v>98</v>
      </c>
      <c r="I761" s="5" t="s">
        <v>295</v>
      </c>
      <c r="J761" s="10" t="s">
        <v>96</v>
      </c>
      <c r="K761" s="27">
        <v>43245</v>
      </c>
      <c r="L761" s="28">
        <v>2</v>
      </c>
    </row>
    <row r="762" spans="2:12" x14ac:dyDescent="0.2">
      <c r="B762" s="5" t="s">
        <v>316</v>
      </c>
      <c r="C762" s="5" t="s">
        <v>25</v>
      </c>
      <c r="D762" s="5" t="s">
        <v>478</v>
      </c>
      <c r="E762" s="5" t="s">
        <v>107</v>
      </c>
      <c r="F762" s="5" t="s">
        <v>40</v>
      </c>
      <c r="G762" s="5" t="s">
        <v>75</v>
      </c>
      <c r="H762" s="5" t="s">
        <v>110</v>
      </c>
      <c r="I762" s="5" t="s">
        <v>295</v>
      </c>
      <c r="J762" s="10" t="s">
        <v>96</v>
      </c>
      <c r="K762" s="27">
        <v>43245</v>
      </c>
      <c r="L762" s="28">
        <v>1</v>
      </c>
    </row>
    <row r="763" spans="2:12" x14ac:dyDescent="0.2">
      <c r="B763" s="5" t="s">
        <v>316</v>
      </c>
      <c r="C763" s="5" t="s">
        <v>25</v>
      </c>
      <c r="D763" s="5" t="s">
        <v>478</v>
      </c>
      <c r="E763" s="5" t="s">
        <v>150</v>
      </c>
      <c r="F763" s="5" t="s">
        <v>43</v>
      </c>
      <c r="G763" s="5" t="s">
        <v>74</v>
      </c>
      <c r="H763" s="5" t="s">
        <v>114</v>
      </c>
      <c r="I763" s="5" t="s">
        <v>295</v>
      </c>
      <c r="J763" s="10" t="s">
        <v>96</v>
      </c>
      <c r="K763" s="27">
        <v>43245</v>
      </c>
      <c r="L763" s="28">
        <v>3</v>
      </c>
    </row>
    <row r="764" spans="2:12" x14ac:dyDescent="0.2">
      <c r="B764" s="5" t="s">
        <v>316</v>
      </c>
      <c r="C764" s="5" t="s">
        <v>25</v>
      </c>
      <c r="D764" s="5" t="s">
        <v>478</v>
      </c>
      <c r="E764" s="5" t="s">
        <v>117</v>
      </c>
      <c r="F764" s="5" t="s">
        <v>39</v>
      </c>
      <c r="G764" s="5" t="s">
        <v>75</v>
      </c>
      <c r="H764" s="5" t="s">
        <v>416</v>
      </c>
      <c r="I764" s="5" t="s">
        <v>416</v>
      </c>
      <c r="J764" s="10" t="s">
        <v>96</v>
      </c>
      <c r="K764" s="27">
        <v>43245</v>
      </c>
      <c r="L764" s="28">
        <v>20</v>
      </c>
    </row>
    <row r="765" spans="2:12" x14ac:dyDescent="0.2">
      <c r="B765" s="5" t="s">
        <v>316</v>
      </c>
      <c r="C765" s="5" t="s">
        <v>25</v>
      </c>
      <c r="D765" s="5" t="s">
        <v>478</v>
      </c>
      <c r="E765" s="5" t="s">
        <v>119</v>
      </c>
      <c r="F765" s="5" t="s">
        <v>41</v>
      </c>
      <c r="G765" s="5" t="s">
        <v>75</v>
      </c>
      <c r="H765" s="5" t="s">
        <v>660</v>
      </c>
      <c r="I765" s="5" t="s">
        <v>660</v>
      </c>
      <c r="J765" s="10" t="s">
        <v>96</v>
      </c>
      <c r="K765" s="27">
        <v>43245</v>
      </c>
      <c r="L765" s="28">
        <v>1</v>
      </c>
    </row>
    <row r="766" spans="2:12" x14ac:dyDescent="0.2">
      <c r="B766" s="5" t="s">
        <v>316</v>
      </c>
      <c r="C766" s="5" t="s">
        <v>25</v>
      </c>
      <c r="D766" s="5" t="s">
        <v>478</v>
      </c>
      <c r="E766" s="5" t="s">
        <v>121</v>
      </c>
      <c r="F766" s="5" t="s">
        <v>39</v>
      </c>
      <c r="G766" s="5" t="s">
        <v>75</v>
      </c>
      <c r="H766" s="5" t="s">
        <v>606</v>
      </c>
      <c r="I766" s="5" t="s">
        <v>606</v>
      </c>
      <c r="J766" s="10" t="s">
        <v>96</v>
      </c>
      <c r="K766" s="27">
        <v>43245</v>
      </c>
      <c r="L766" s="28">
        <v>1</v>
      </c>
    </row>
    <row r="767" spans="2:12" x14ac:dyDescent="0.2">
      <c r="B767" s="5" t="s">
        <v>316</v>
      </c>
      <c r="C767" s="5" t="s">
        <v>25</v>
      </c>
      <c r="D767" s="5" t="s">
        <v>478</v>
      </c>
      <c r="E767" s="5" t="s">
        <v>322</v>
      </c>
      <c r="F767" s="5" t="s">
        <v>39</v>
      </c>
      <c r="G767" s="5" t="s">
        <v>75</v>
      </c>
      <c r="H767" s="5" t="s">
        <v>322</v>
      </c>
      <c r="I767" s="5" t="s">
        <v>295</v>
      </c>
      <c r="J767" s="10" t="s">
        <v>96</v>
      </c>
      <c r="K767" s="27">
        <v>43245</v>
      </c>
      <c r="L767" s="28">
        <v>5</v>
      </c>
    </row>
    <row r="768" spans="2:12" x14ac:dyDescent="0.2">
      <c r="B768" s="5" t="s">
        <v>316</v>
      </c>
      <c r="C768" s="5" t="s">
        <v>25</v>
      </c>
      <c r="D768" s="5" t="s">
        <v>478</v>
      </c>
      <c r="E768" s="5" t="s">
        <v>191</v>
      </c>
      <c r="F768" s="5" t="s">
        <v>55</v>
      </c>
      <c r="G768" s="5" t="s">
        <v>75</v>
      </c>
      <c r="H768" s="5" t="s">
        <v>406</v>
      </c>
      <c r="I768" s="5" t="s">
        <v>295</v>
      </c>
      <c r="J768" s="10" t="s">
        <v>96</v>
      </c>
      <c r="K768" s="27">
        <v>43246</v>
      </c>
      <c r="L768" s="28">
        <v>1</v>
      </c>
    </row>
    <row r="769" spans="2:12" x14ac:dyDescent="0.2">
      <c r="B769" s="5" t="s">
        <v>316</v>
      </c>
      <c r="C769" s="5" t="s">
        <v>25</v>
      </c>
      <c r="D769" s="5" t="s">
        <v>478</v>
      </c>
      <c r="E769" s="5" t="s">
        <v>191</v>
      </c>
      <c r="F769" s="5" t="s">
        <v>55</v>
      </c>
      <c r="G769" s="5" t="s">
        <v>75</v>
      </c>
      <c r="H769" s="5" t="s">
        <v>406</v>
      </c>
      <c r="I769" s="5" t="s">
        <v>295</v>
      </c>
      <c r="J769" s="10" t="s">
        <v>96</v>
      </c>
      <c r="K769" s="27">
        <v>43246</v>
      </c>
      <c r="L769" s="28">
        <v>5</v>
      </c>
    </row>
    <row r="770" spans="2:12" x14ac:dyDescent="0.2">
      <c r="B770" s="5" t="s">
        <v>316</v>
      </c>
      <c r="C770" s="5" t="s">
        <v>25</v>
      </c>
      <c r="D770" s="5" t="s">
        <v>478</v>
      </c>
      <c r="E770" s="5" t="s">
        <v>113</v>
      </c>
      <c r="F770" s="5" t="s">
        <v>39</v>
      </c>
      <c r="G770" s="5" t="s">
        <v>75</v>
      </c>
      <c r="H770" s="5" t="s">
        <v>484</v>
      </c>
      <c r="I770" s="5" t="s">
        <v>484</v>
      </c>
      <c r="J770" s="10" t="s">
        <v>96</v>
      </c>
      <c r="K770" s="27">
        <v>43246</v>
      </c>
      <c r="L770" s="28">
        <v>1</v>
      </c>
    </row>
    <row r="771" spans="2:12" x14ac:dyDescent="0.2">
      <c r="B771" s="5" t="s">
        <v>316</v>
      </c>
      <c r="C771" s="5" t="s">
        <v>25</v>
      </c>
      <c r="D771" s="5" t="s">
        <v>478</v>
      </c>
      <c r="E771" s="5" t="s">
        <v>135</v>
      </c>
      <c r="F771" s="5" t="s">
        <v>54</v>
      </c>
      <c r="G771" s="5" t="s">
        <v>74</v>
      </c>
      <c r="H771" s="5" t="s">
        <v>98</v>
      </c>
      <c r="I771" s="5" t="s">
        <v>295</v>
      </c>
      <c r="J771" s="10" t="s">
        <v>96</v>
      </c>
      <c r="K771" s="27">
        <v>43246</v>
      </c>
      <c r="L771" s="28">
        <v>1</v>
      </c>
    </row>
    <row r="772" spans="2:12" x14ac:dyDescent="0.2">
      <c r="B772" s="5" t="s">
        <v>316</v>
      </c>
      <c r="C772" s="5" t="s">
        <v>25</v>
      </c>
      <c r="D772" s="5" t="s">
        <v>478</v>
      </c>
      <c r="E772" s="5" t="s">
        <v>121</v>
      </c>
      <c r="F772" s="5" t="s">
        <v>39</v>
      </c>
      <c r="G772" s="5" t="s">
        <v>75</v>
      </c>
      <c r="H772" s="5" t="s">
        <v>605</v>
      </c>
      <c r="I772" s="5" t="s">
        <v>606</v>
      </c>
      <c r="J772" s="10" t="s">
        <v>96</v>
      </c>
      <c r="K772" s="27">
        <v>43246</v>
      </c>
      <c r="L772" s="28">
        <v>1</v>
      </c>
    </row>
    <row r="773" spans="2:12" x14ac:dyDescent="0.2">
      <c r="B773" s="5" t="s">
        <v>316</v>
      </c>
      <c r="C773" s="5" t="s">
        <v>25</v>
      </c>
      <c r="D773" s="5" t="s">
        <v>478</v>
      </c>
      <c r="E773" s="5" t="s">
        <v>49</v>
      </c>
      <c r="F773" s="5" t="s">
        <v>49</v>
      </c>
      <c r="G773" s="5" t="s">
        <v>75</v>
      </c>
      <c r="H773" s="5" t="s">
        <v>662</v>
      </c>
      <c r="I773" s="5" t="s">
        <v>295</v>
      </c>
      <c r="J773" s="10" t="s">
        <v>96</v>
      </c>
      <c r="K773" s="27">
        <v>43246</v>
      </c>
      <c r="L773" s="28">
        <v>3</v>
      </c>
    </row>
    <row r="774" spans="2:12" x14ac:dyDescent="0.2">
      <c r="B774" s="5" t="s">
        <v>316</v>
      </c>
      <c r="C774" s="5" t="s">
        <v>25</v>
      </c>
      <c r="D774" s="5" t="s">
        <v>478</v>
      </c>
      <c r="E774" s="5" t="s">
        <v>176</v>
      </c>
      <c r="F774" s="5" t="s">
        <v>336</v>
      </c>
      <c r="G774" s="5" t="s">
        <v>75</v>
      </c>
      <c r="H774" s="5" t="s">
        <v>189</v>
      </c>
      <c r="I774" s="5" t="s">
        <v>295</v>
      </c>
      <c r="J774" s="10" t="s">
        <v>96</v>
      </c>
      <c r="K774" s="27">
        <v>43246</v>
      </c>
      <c r="L774" s="28">
        <v>2</v>
      </c>
    </row>
    <row r="775" spans="2:12" x14ac:dyDescent="0.2">
      <c r="B775" s="5" t="s">
        <v>316</v>
      </c>
      <c r="C775" s="5" t="s">
        <v>25</v>
      </c>
      <c r="D775" s="5" t="s">
        <v>478</v>
      </c>
      <c r="E775" s="5" t="s">
        <v>153</v>
      </c>
      <c r="F775" s="5" t="s">
        <v>47</v>
      </c>
      <c r="G775" s="5" t="s">
        <v>75</v>
      </c>
      <c r="H775" s="5" t="s">
        <v>420</v>
      </c>
      <c r="I775" s="5" t="s">
        <v>295</v>
      </c>
      <c r="J775" s="10" t="s">
        <v>96</v>
      </c>
      <c r="K775" s="27">
        <v>43246</v>
      </c>
      <c r="L775" s="28">
        <v>2</v>
      </c>
    </row>
    <row r="776" spans="2:12" x14ac:dyDescent="0.2">
      <c r="B776" s="5" t="s">
        <v>316</v>
      </c>
      <c r="C776" s="5" t="s">
        <v>25</v>
      </c>
      <c r="D776" s="5" t="s">
        <v>478</v>
      </c>
      <c r="E776" s="5" t="s">
        <v>156</v>
      </c>
      <c r="F776" s="5" t="s">
        <v>39</v>
      </c>
      <c r="G776" s="5" t="s">
        <v>72</v>
      </c>
      <c r="H776" s="5" t="s">
        <v>108</v>
      </c>
      <c r="I776" s="5" t="s">
        <v>515</v>
      </c>
      <c r="J776" s="10" t="s">
        <v>96</v>
      </c>
      <c r="K776" s="27">
        <v>43246</v>
      </c>
      <c r="L776" s="28">
        <v>3</v>
      </c>
    </row>
    <row r="777" spans="2:12" x14ac:dyDescent="0.2">
      <c r="B777" s="5" t="s">
        <v>316</v>
      </c>
      <c r="C777" s="5" t="s">
        <v>25</v>
      </c>
      <c r="D777" s="5" t="s">
        <v>478</v>
      </c>
      <c r="E777" s="5" t="s">
        <v>55</v>
      </c>
      <c r="F777" s="5" t="s">
        <v>55</v>
      </c>
      <c r="G777" s="5" t="s">
        <v>74</v>
      </c>
      <c r="H777" s="5" t="s">
        <v>98</v>
      </c>
      <c r="I777" s="5" t="s">
        <v>295</v>
      </c>
      <c r="J777" s="10" t="s">
        <v>96</v>
      </c>
      <c r="K777" s="27">
        <v>43248</v>
      </c>
      <c r="L777" s="28">
        <v>1</v>
      </c>
    </row>
    <row r="778" spans="2:12" x14ac:dyDescent="0.2">
      <c r="B778" s="5" t="s">
        <v>316</v>
      </c>
      <c r="C778" s="5" t="s">
        <v>25</v>
      </c>
      <c r="D778" s="5" t="s">
        <v>478</v>
      </c>
      <c r="E778" s="5" t="s">
        <v>55</v>
      </c>
      <c r="F778" s="5" t="s">
        <v>55</v>
      </c>
      <c r="G778" s="5" t="s">
        <v>75</v>
      </c>
      <c r="H778" s="5" t="s">
        <v>418</v>
      </c>
      <c r="I778" s="5" t="s">
        <v>295</v>
      </c>
      <c r="J778" s="10" t="s">
        <v>96</v>
      </c>
      <c r="K778" s="27">
        <v>43248</v>
      </c>
      <c r="L778" s="28">
        <v>6</v>
      </c>
    </row>
    <row r="779" spans="2:12" x14ac:dyDescent="0.2">
      <c r="B779" s="5" t="s">
        <v>316</v>
      </c>
      <c r="C779" s="5" t="s">
        <v>25</v>
      </c>
      <c r="D779" s="5" t="s">
        <v>478</v>
      </c>
      <c r="E779" s="5" t="s">
        <v>145</v>
      </c>
      <c r="F779" s="5" t="s">
        <v>39</v>
      </c>
      <c r="G779" s="5" t="s">
        <v>72</v>
      </c>
      <c r="H779" s="5" t="s">
        <v>125</v>
      </c>
      <c r="I779" s="5" t="s">
        <v>655</v>
      </c>
      <c r="J779" s="10" t="s">
        <v>96</v>
      </c>
      <c r="K779" s="27">
        <v>43248</v>
      </c>
      <c r="L779" s="28">
        <v>10</v>
      </c>
    </row>
    <row r="780" spans="2:12" x14ac:dyDescent="0.2">
      <c r="B780" s="5" t="s">
        <v>316</v>
      </c>
      <c r="C780" s="5" t="s">
        <v>25</v>
      </c>
      <c r="D780" s="5" t="s">
        <v>478</v>
      </c>
      <c r="E780" s="5" t="s">
        <v>112</v>
      </c>
      <c r="F780" s="5" t="s">
        <v>45</v>
      </c>
      <c r="G780" s="5" t="s">
        <v>75</v>
      </c>
      <c r="H780" s="5" t="s">
        <v>362</v>
      </c>
      <c r="I780" s="5" t="s">
        <v>295</v>
      </c>
      <c r="J780" s="10" t="s">
        <v>96</v>
      </c>
      <c r="K780" s="27">
        <v>43248</v>
      </c>
      <c r="L780" s="28">
        <v>1</v>
      </c>
    </row>
    <row r="781" spans="2:12" x14ac:dyDescent="0.2">
      <c r="B781" s="5" t="s">
        <v>316</v>
      </c>
      <c r="C781" s="5" t="s">
        <v>25</v>
      </c>
      <c r="D781" s="5" t="s">
        <v>478</v>
      </c>
      <c r="E781" s="5" t="s">
        <v>112</v>
      </c>
      <c r="F781" s="5" t="s">
        <v>45</v>
      </c>
      <c r="G781" s="5" t="s">
        <v>75</v>
      </c>
      <c r="H781" s="5" t="s">
        <v>362</v>
      </c>
      <c r="I781" s="5" t="s">
        <v>295</v>
      </c>
      <c r="J781" s="10" t="s">
        <v>96</v>
      </c>
      <c r="K781" s="27">
        <v>43248</v>
      </c>
      <c r="L781" s="28">
        <v>2</v>
      </c>
    </row>
    <row r="782" spans="2:12" x14ac:dyDescent="0.2">
      <c r="B782" s="5" t="s">
        <v>316</v>
      </c>
      <c r="C782" s="5" t="s">
        <v>25</v>
      </c>
      <c r="D782" s="5" t="s">
        <v>478</v>
      </c>
      <c r="E782" s="5" t="s">
        <v>118</v>
      </c>
      <c r="F782" s="5" t="s">
        <v>39</v>
      </c>
      <c r="G782" s="5" t="s">
        <v>74</v>
      </c>
      <c r="H782" s="5" t="s">
        <v>114</v>
      </c>
      <c r="I782" s="5" t="s">
        <v>621</v>
      </c>
      <c r="J782" s="10" t="s">
        <v>96</v>
      </c>
      <c r="K782" s="27">
        <v>43248</v>
      </c>
      <c r="L782" s="28">
        <v>13</v>
      </c>
    </row>
    <row r="783" spans="2:12" x14ac:dyDescent="0.2">
      <c r="B783" s="5" t="s">
        <v>316</v>
      </c>
      <c r="C783" s="5" t="s">
        <v>25</v>
      </c>
      <c r="D783" s="5" t="s">
        <v>478</v>
      </c>
      <c r="E783" s="5" t="s">
        <v>119</v>
      </c>
      <c r="F783" s="5" t="s">
        <v>41</v>
      </c>
      <c r="G783" s="5" t="s">
        <v>75</v>
      </c>
      <c r="H783" s="5" t="s">
        <v>120</v>
      </c>
      <c r="I783" s="5" t="s">
        <v>120</v>
      </c>
      <c r="J783" s="10" t="s">
        <v>96</v>
      </c>
      <c r="K783" s="27">
        <v>43248</v>
      </c>
      <c r="L783" s="28">
        <v>10</v>
      </c>
    </row>
    <row r="784" spans="2:12" x14ac:dyDescent="0.2">
      <c r="B784" s="5" t="s">
        <v>316</v>
      </c>
      <c r="C784" s="5" t="s">
        <v>25</v>
      </c>
      <c r="D784" s="5" t="s">
        <v>478</v>
      </c>
      <c r="E784" s="5" t="s">
        <v>121</v>
      </c>
      <c r="F784" s="5" t="s">
        <v>39</v>
      </c>
      <c r="G784" s="5" t="s">
        <v>75</v>
      </c>
      <c r="H784" s="5" t="s">
        <v>320</v>
      </c>
      <c r="I784" s="5" t="s">
        <v>320</v>
      </c>
      <c r="J784" s="10" t="s">
        <v>96</v>
      </c>
      <c r="K784" s="27">
        <v>43248</v>
      </c>
      <c r="L784" s="28">
        <v>2</v>
      </c>
    </row>
    <row r="785" spans="2:12" x14ac:dyDescent="0.2">
      <c r="B785" s="5" t="s">
        <v>316</v>
      </c>
      <c r="C785" s="5" t="s">
        <v>25</v>
      </c>
      <c r="D785" s="5" t="s">
        <v>478</v>
      </c>
      <c r="E785" s="5" t="s">
        <v>121</v>
      </c>
      <c r="F785" s="5" t="s">
        <v>39</v>
      </c>
      <c r="G785" s="5" t="s">
        <v>75</v>
      </c>
      <c r="H785" s="5" t="s">
        <v>484</v>
      </c>
      <c r="I785" s="5" t="s">
        <v>484</v>
      </c>
      <c r="J785" s="10" t="s">
        <v>96</v>
      </c>
      <c r="K785" s="27">
        <v>43248</v>
      </c>
      <c r="L785" s="28">
        <v>1</v>
      </c>
    </row>
    <row r="786" spans="2:12" x14ac:dyDescent="0.2">
      <c r="B786" s="5" t="s">
        <v>316</v>
      </c>
      <c r="C786" s="5" t="s">
        <v>25</v>
      </c>
      <c r="D786" s="5" t="s">
        <v>478</v>
      </c>
      <c r="E786" s="5" t="s">
        <v>176</v>
      </c>
      <c r="F786" s="5" t="s">
        <v>336</v>
      </c>
      <c r="G786" s="5" t="s">
        <v>75</v>
      </c>
      <c r="H786" s="5" t="s">
        <v>189</v>
      </c>
      <c r="I786" s="5" t="s">
        <v>295</v>
      </c>
      <c r="J786" s="10" t="s">
        <v>96</v>
      </c>
      <c r="K786" s="27">
        <v>43248</v>
      </c>
      <c r="L786" s="28">
        <v>1</v>
      </c>
    </row>
    <row r="787" spans="2:12" x14ac:dyDescent="0.2">
      <c r="B787" s="5" t="s">
        <v>316</v>
      </c>
      <c r="C787" s="5" t="s">
        <v>25</v>
      </c>
      <c r="D787" s="5" t="s">
        <v>478</v>
      </c>
      <c r="E787" s="5" t="s">
        <v>123</v>
      </c>
      <c r="F787" s="5" t="s">
        <v>39</v>
      </c>
      <c r="G787" s="5" t="s">
        <v>75</v>
      </c>
      <c r="H787" s="5" t="s">
        <v>122</v>
      </c>
      <c r="I787" s="5" t="s">
        <v>122</v>
      </c>
      <c r="J787" s="10" t="s">
        <v>96</v>
      </c>
      <c r="K787" s="27">
        <v>43248</v>
      </c>
      <c r="L787" s="28">
        <v>7</v>
      </c>
    </row>
    <row r="788" spans="2:12" x14ac:dyDescent="0.2">
      <c r="B788" s="5" t="s">
        <v>316</v>
      </c>
      <c r="C788" s="5" t="s">
        <v>25</v>
      </c>
      <c r="D788" s="5" t="s">
        <v>478</v>
      </c>
      <c r="E788" s="5" t="s">
        <v>124</v>
      </c>
      <c r="F788" s="5" t="s">
        <v>39</v>
      </c>
      <c r="G788" s="5" t="s">
        <v>75</v>
      </c>
      <c r="H788" s="5" t="s">
        <v>126</v>
      </c>
      <c r="I788" s="5" t="s">
        <v>127</v>
      </c>
      <c r="J788" s="10" t="s">
        <v>96</v>
      </c>
      <c r="K788" s="27">
        <v>43248</v>
      </c>
      <c r="L788" s="28">
        <v>25</v>
      </c>
    </row>
    <row r="789" spans="2:12" x14ac:dyDescent="0.2">
      <c r="B789" s="5" t="s">
        <v>316</v>
      </c>
      <c r="C789" s="5" t="s">
        <v>25</v>
      </c>
      <c r="D789" s="5" t="s">
        <v>478</v>
      </c>
      <c r="E789" s="5" t="s">
        <v>173</v>
      </c>
      <c r="F789" s="5" t="s">
        <v>53</v>
      </c>
      <c r="G789" s="5" t="s">
        <v>75</v>
      </c>
      <c r="H789" s="5" t="s">
        <v>407</v>
      </c>
      <c r="I789" s="5" t="s">
        <v>295</v>
      </c>
      <c r="J789" s="10" t="s">
        <v>96</v>
      </c>
      <c r="K789" s="27">
        <v>43249</v>
      </c>
      <c r="L789" s="28">
        <v>3</v>
      </c>
    </row>
    <row r="790" spans="2:12" x14ac:dyDescent="0.2">
      <c r="B790" s="5" t="s">
        <v>316</v>
      </c>
      <c r="C790" s="5" t="s">
        <v>25</v>
      </c>
      <c r="D790" s="5" t="s">
        <v>478</v>
      </c>
      <c r="E790" s="5" t="s">
        <v>173</v>
      </c>
      <c r="F790" s="5" t="s">
        <v>53</v>
      </c>
      <c r="G790" s="5" t="s">
        <v>75</v>
      </c>
      <c r="H790" s="5" t="s">
        <v>652</v>
      </c>
      <c r="I790" s="5" t="s">
        <v>295</v>
      </c>
      <c r="J790" s="10" t="s">
        <v>96</v>
      </c>
      <c r="K790" s="27">
        <v>43249</v>
      </c>
      <c r="L790" s="28">
        <v>1</v>
      </c>
    </row>
    <row r="791" spans="2:12" x14ac:dyDescent="0.2">
      <c r="B791" s="5" t="s">
        <v>316</v>
      </c>
      <c r="C791" s="5" t="s">
        <v>25</v>
      </c>
      <c r="D791" s="5" t="s">
        <v>478</v>
      </c>
      <c r="E791" s="5" t="s">
        <v>44</v>
      </c>
      <c r="F791" s="5" t="s">
        <v>44</v>
      </c>
      <c r="G791" s="5" t="s">
        <v>75</v>
      </c>
      <c r="H791" s="5" t="s">
        <v>434</v>
      </c>
      <c r="I791" s="5" t="s">
        <v>434</v>
      </c>
      <c r="J791" s="10" t="s">
        <v>96</v>
      </c>
      <c r="K791" s="27">
        <v>43249</v>
      </c>
      <c r="L791" s="28">
        <v>1</v>
      </c>
    </row>
    <row r="792" spans="2:12" x14ac:dyDescent="0.2">
      <c r="B792" s="5" t="s">
        <v>316</v>
      </c>
      <c r="C792" s="5" t="s">
        <v>25</v>
      </c>
      <c r="D792" s="5" t="s">
        <v>478</v>
      </c>
      <c r="E792" s="5" t="s">
        <v>107</v>
      </c>
      <c r="F792" s="5" t="s">
        <v>40</v>
      </c>
      <c r="G792" s="5" t="s">
        <v>75</v>
      </c>
      <c r="H792" s="5" t="s">
        <v>110</v>
      </c>
      <c r="I792" s="5" t="s">
        <v>295</v>
      </c>
      <c r="J792" s="10" t="s">
        <v>96</v>
      </c>
      <c r="K792" s="27">
        <v>43249</v>
      </c>
      <c r="L792" s="28">
        <v>1</v>
      </c>
    </row>
    <row r="793" spans="2:12" x14ac:dyDescent="0.2">
      <c r="B793" s="5" t="s">
        <v>316</v>
      </c>
      <c r="C793" s="5" t="s">
        <v>25</v>
      </c>
      <c r="D793" s="5" t="s">
        <v>478</v>
      </c>
      <c r="E793" s="5" t="s">
        <v>107</v>
      </c>
      <c r="F793" s="5" t="s">
        <v>40</v>
      </c>
      <c r="G793" s="5" t="s">
        <v>75</v>
      </c>
      <c r="H793" s="5" t="s">
        <v>162</v>
      </c>
      <c r="I793" s="5" t="s">
        <v>295</v>
      </c>
      <c r="J793" s="10" t="s">
        <v>96</v>
      </c>
      <c r="K793" s="27">
        <v>43249</v>
      </c>
      <c r="L793" s="28">
        <v>1</v>
      </c>
    </row>
    <row r="794" spans="2:12" x14ac:dyDescent="0.2">
      <c r="B794" s="5" t="s">
        <v>316</v>
      </c>
      <c r="C794" s="5" t="s">
        <v>25</v>
      </c>
      <c r="D794" s="5" t="s">
        <v>478</v>
      </c>
      <c r="E794" s="5" t="s">
        <v>112</v>
      </c>
      <c r="F794" s="5" t="s">
        <v>45</v>
      </c>
      <c r="G794" s="5" t="s">
        <v>75</v>
      </c>
      <c r="H794" s="5" t="s">
        <v>362</v>
      </c>
      <c r="I794" s="5" t="s">
        <v>295</v>
      </c>
      <c r="J794" s="10" t="s">
        <v>96</v>
      </c>
      <c r="K794" s="27">
        <v>43249</v>
      </c>
      <c r="L794" s="28">
        <v>1</v>
      </c>
    </row>
    <row r="795" spans="2:12" x14ac:dyDescent="0.2">
      <c r="B795" s="5" t="s">
        <v>316</v>
      </c>
      <c r="C795" s="5" t="s">
        <v>25</v>
      </c>
      <c r="D795" s="5" t="s">
        <v>478</v>
      </c>
      <c r="E795" s="5" t="s">
        <v>113</v>
      </c>
      <c r="F795" s="5" t="s">
        <v>39</v>
      </c>
      <c r="G795" s="5" t="s">
        <v>75</v>
      </c>
      <c r="H795" s="5" t="s">
        <v>484</v>
      </c>
      <c r="I795" s="5" t="s">
        <v>484</v>
      </c>
      <c r="J795" s="10" t="s">
        <v>96</v>
      </c>
      <c r="K795" s="27">
        <v>43249</v>
      </c>
      <c r="L795" s="28">
        <v>5</v>
      </c>
    </row>
    <row r="796" spans="2:12" x14ac:dyDescent="0.2">
      <c r="B796" s="5" t="s">
        <v>316</v>
      </c>
      <c r="C796" s="5" t="s">
        <v>25</v>
      </c>
      <c r="D796" s="5" t="s">
        <v>478</v>
      </c>
      <c r="E796" s="5" t="s">
        <v>158</v>
      </c>
      <c r="F796" s="5" t="s">
        <v>43</v>
      </c>
      <c r="G796" s="5" t="s">
        <v>74</v>
      </c>
      <c r="H796" s="5" t="s">
        <v>114</v>
      </c>
      <c r="I796" s="5" t="s">
        <v>495</v>
      </c>
      <c r="J796" s="10" t="s">
        <v>96</v>
      </c>
      <c r="K796" s="27">
        <v>43249</v>
      </c>
      <c r="L796" s="28">
        <v>6</v>
      </c>
    </row>
    <row r="797" spans="2:12" x14ac:dyDescent="0.2">
      <c r="B797" s="5" t="s">
        <v>316</v>
      </c>
      <c r="C797" s="5" t="s">
        <v>25</v>
      </c>
      <c r="D797" s="5" t="s">
        <v>478</v>
      </c>
      <c r="E797" s="5" t="s">
        <v>121</v>
      </c>
      <c r="F797" s="5" t="s">
        <v>39</v>
      </c>
      <c r="G797" s="5" t="s">
        <v>75</v>
      </c>
      <c r="H797" s="5" t="s">
        <v>371</v>
      </c>
      <c r="I797" s="5" t="s">
        <v>376</v>
      </c>
      <c r="J797" s="10" t="s">
        <v>96</v>
      </c>
      <c r="K797" s="27">
        <v>43249</v>
      </c>
      <c r="L797" s="28">
        <v>1</v>
      </c>
    </row>
    <row r="798" spans="2:12" x14ac:dyDescent="0.2">
      <c r="B798" s="5" t="s">
        <v>316</v>
      </c>
      <c r="C798" s="5" t="s">
        <v>25</v>
      </c>
      <c r="D798" s="5" t="s">
        <v>478</v>
      </c>
      <c r="E798" s="5" t="s">
        <v>123</v>
      </c>
      <c r="F798" s="5" t="s">
        <v>39</v>
      </c>
      <c r="G798" s="5" t="s">
        <v>75</v>
      </c>
      <c r="H798" s="5" t="s">
        <v>666</v>
      </c>
      <c r="I798" s="5" t="s">
        <v>667</v>
      </c>
      <c r="J798" s="10" t="s">
        <v>96</v>
      </c>
      <c r="K798" s="27">
        <v>43249</v>
      </c>
      <c r="L798" s="28">
        <v>1</v>
      </c>
    </row>
    <row r="799" spans="2:12" x14ac:dyDescent="0.2">
      <c r="B799" s="5" t="s">
        <v>316</v>
      </c>
      <c r="C799" s="5" t="s">
        <v>25</v>
      </c>
      <c r="D799" s="5" t="s">
        <v>478</v>
      </c>
      <c r="E799" s="5" t="s">
        <v>124</v>
      </c>
      <c r="F799" s="5" t="s">
        <v>39</v>
      </c>
      <c r="G799" s="5" t="s">
        <v>75</v>
      </c>
      <c r="H799" s="5" t="s">
        <v>126</v>
      </c>
      <c r="I799" s="5" t="s">
        <v>127</v>
      </c>
      <c r="J799" s="10" t="s">
        <v>96</v>
      </c>
      <c r="K799" s="27">
        <v>43249</v>
      </c>
      <c r="L799" s="28">
        <v>4</v>
      </c>
    </row>
    <row r="800" spans="2:12" x14ac:dyDescent="0.2">
      <c r="B800" s="5" t="s">
        <v>316</v>
      </c>
      <c r="C800" s="5" t="s">
        <v>25</v>
      </c>
      <c r="D800" s="5" t="s">
        <v>478</v>
      </c>
      <c r="E800" s="5" t="s">
        <v>107</v>
      </c>
      <c r="F800" s="5" t="s">
        <v>40</v>
      </c>
      <c r="G800" s="5" t="s">
        <v>75</v>
      </c>
      <c r="H800" s="5" t="s">
        <v>162</v>
      </c>
      <c r="I800" s="5" t="s">
        <v>295</v>
      </c>
      <c r="J800" s="10" t="s">
        <v>96</v>
      </c>
      <c r="K800" s="27">
        <v>43250</v>
      </c>
      <c r="L800" s="28">
        <v>1</v>
      </c>
    </row>
    <row r="801" spans="2:12" x14ac:dyDescent="0.2">
      <c r="B801" s="5" t="s">
        <v>316</v>
      </c>
      <c r="C801" s="5" t="s">
        <v>25</v>
      </c>
      <c r="D801" s="5" t="s">
        <v>478</v>
      </c>
      <c r="E801" s="5" t="s">
        <v>121</v>
      </c>
      <c r="F801" s="5" t="s">
        <v>39</v>
      </c>
      <c r="G801" s="5" t="s">
        <v>75</v>
      </c>
      <c r="H801" s="5" t="s">
        <v>371</v>
      </c>
      <c r="I801" s="5" t="s">
        <v>376</v>
      </c>
      <c r="J801" s="10" t="s">
        <v>96</v>
      </c>
      <c r="K801" s="27">
        <v>43250</v>
      </c>
      <c r="L801" s="28">
        <v>1</v>
      </c>
    </row>
    <row r="802" spans="2:12" x14ac:dyDescent="0.2">
      <c r="B802" s="5" t="s">
        <v>316</v>
      </c>
      <c r="C802" s="5" t="s">
        <v>25</v>
      </c>
      <c r="D802" s="5" t="s">
        <v>478</v>
      </c>
      <c r="E802" s="5" t="s">
        <v>188</v>
      </c>
      <c r="F802" s="5" t="s">
        <v>50</v>
      </c>
      <c r="G802" s="5" t="s">
        <v>75</v>
      </c>
      <c r="H802" s="5" t="s">
        <v>175</v>
      </c>
      <c r="I802" s="5" t="s">
        <v>295</v>
      </c>
      <c r="J802" s="10" t="s">
        <v>96</v>
      </c>
      <c r="K802" s="27">
        <v>43250</v>
      </c>
      <c r="L802" s="28">
        <v>1</v>
      </c>
    </row>
    <row r="803" spans="2:12" x14ac:dyDescent="0.2">
      <c r="B803" s="5" t="s">
        <v>316</v>
      </c>
      <c r="C803" s="5" t="s">
        <v>25</v>
      </c>
      <c r="D803" s="5" t="s">
        <v>478</v>
      </c>
      <c r="E803" s="5" t="s">
        <v>112</v>
      </c>
      <c r="F803" s="5" t="s">
        <v>45</v>
      </c>
      <c r="G803" s="5" t="s">
        <v>75</v>
      </c>
      <c r="H803" s="5" t="s">
        <v>656</v>
      </c>
      <c r="I803" s="5" t="s">
        <v>295</v>
      </c>
      <c r="J803" s="10" t="s">
        <v>96</v>
      </c>
      <c r="K803" s="27">
        <v>43251</v>
      </c>
      <c r="L803" s="28">
        <v>2</v>
      </c>
    </row>
    <row r="804" spans="2:12" x14ac:dyDescent="0.2">
      <c r="B804" s="5" t="s">
        <v>316</v>
      </c>
      <c r="C804" s="5" t="s">
        <v>25</v>
      </c>
      <c r="D804" s="5" t="s">
        <v>478</v>
      </c>
      <c r="E804" s="5" t="s">
        <v>123</v>
      </c>
      <c r="F804" s="5" t="s">
        <v>39</v>
      </c>
      <c r="G804" s="5" t="s">
        <v>72</v>
      </c>
      <c r="H804" s="5" t="s">
        <v>125</v>
      </c>
      <c r="I804" s="5" t="s">
        <v>405</v>
      </c>
      <c r="J804" s="10" t="s">
        <v>96</v>
      </c>
      <c r="K804" s="27">
        <v>43251</v>
      </c>
      <c r="L804" s="28">
        <v>6</v>
      </c>
    </row>
    <row r="805" spans="2:12" x14ac:dyDescent="0.2">
      <c r="B805" s="5" t="s">
        <v>316</v>
      </c>
      <c r="C805" s="5" t="s">
        <v>28</v>
      </c>
      <c r="D805" s="5" t="s">
        <v>350</v>
      </c>
      <c r="E805" s="5" t="s">
        <v>147</v>
      </c>
      <c r="F805" s="5" t="s">
        <v>46</v>
      </c>
      <c r="G805" s="5" t="s">
        <v>74</v>
      </c>
      <c r="H805" s="5" t="s">
        <v>98</v>
      </c>
      <c r="I805" s="5" t="s">
        <v>295</v>
      </c>
      <c r="J805" s="10" t="s">
        <v>96</v>
      </c>
      <c r="K805" s="27">
        <v>43221</v>
      </c>
      <c r="L805" s="28">
        <v>1</v>
      </c>
    </row>
    <row r="806" spans="2:12" x14ac:dyDescent="0.2">
      <c r="B806" s="5" t="s">
        <v>316</v>
      </c>
      <c r="C806" s="5" t="s">
        <v>28</v>
      </c>
      <c r="D806" s="5" t="s">
        <v>350</v>
      </c>
      <c r="E806" s="5" t="s">
        <v>322</v>
      </c>
      <c r="F806" s="5" t="s">
        <v>39</v>
      </c>
      <c r="G806" s="5" t="s">
        <v>75</v>
      </c>
      <c r="H806" s="5" t="s">
        <v>322</v>
      </c>
      <c r="I806" s="5" t="s">
        <v>295</v>
      </c>
      <c r="J806" s="10" t="s">
        <v>96</v>
      </c>
      <c r="K806" s="27">
        <v>43221</v>
      </c>
      <c r="L806" s="28">
        <v>4</v>
      </c>
    </row>
    <row r="807" spans="2:12" x14ac:dyDescent="0.2">
      <c r="B807" s="5" t="s">
        <v>316</v>
      </c>
      <c r="C807" s="5" t="s">
        <v>28</v>
      </c>
      <c r="D807" s="5" t="s">
        <v>350</v>
      </c>
      <c r="E807" s="5" t="s">
        <v>145</v>
      </c>
      <c r="F807" s="5" t="s">
        <v>39</v>
      </c>
      <c r="G807" s="5" t="s">
        <v>75</v>
      </c>
      <c r="H807" s="5" t="s">
        <v>391</v>
      </c>
      <c r="I807" s="5" t="s">
        <v>391</v>
      </c>
      <c r="J807" s="10" t="s">
        <v>96</v>
      </c>
      <c r="K807" s="27">
        <v>43222</v>
      </c>
      <c r="L807" s="28">
        <v>1</v>
      </c>
    </row>
    <row r="808" spans="2:12" x14ac:dyDescent="0.2">
      <c r="B808" s="5" t="s">
        <v>316</v>
      </c>
      <c r="C808" s="5" t="s">
        <v>28</v>
      </c>
      <c r="D808" s="5" t="s">
        <v>350</v>
      </c>
      <c r="E808" s="5" t="s">
        <v>145</v>
      </c>
      <c r="F808" s="5" t="s">
        <v>39</v>
      </c>
      <c r="G808" s="5" t="s">
        <v>75</v>
      </c>
      <c r="H808" s="5" t="s">
        <v>391</v>
      </c>
      <c r="I808" s="5" t="s">
        <v>391</v>
      </c>
      <c r="J808" s="10" t="s">
        <v>96</v>
      </c>
      <c r="K808" s="27">
        <v>43222</v>
      </c>
      <c r="L808" s="28">
        <v>1</v>
      </c>
    </row>
    <row r="809" spans="2:12" x14ac:dyDescent="0.2">
      <c r="B809" s="5" t="s">
        <v>316</v>
      </c>
      <c r="C809" s="5" t="s">
        <v>28</v>
      </c>
      <c r="D809" s="5" t="s">
        <v>350</v>
      </c>
      <c r="E809" s="5" t="s">
        <v>107</v>
      </c>
      <c r="F809" s="5" t="s">
        <v>40</v>
      </c>
      <c r="G809" s="5" t="s">
        <v>75</v>
      </c>
      <c r="H809" s="5" t="s">
        <v>293</v>
      </c>
      <c r="I809" s="5" t="s">
        <v>295</v>
      </c>
      <c r="J809" s="10" t="s">
        <v>96</v>
      </c>
      <c r="K809" s="27">
        <v>43222</v>
      </c>
      <c r="L809" s="28">
        <v>4</v>
      </c>
    </row>
    <row r="810" spans="2:12" x14ac:dyDescent="0.2">
      <c r="B810" s="5" t="s">
        <v>316</v>
      </c>
      <c r="C810" s="5" t="s">
        <v>28</v>
      </c>
      <c r="D810" s="5" t="s">
        <v>350</v>
      </c>
      <c r="E810" s="5" t="s">
        <v>107</v>
      </c>
      <c r="F810" s="5" t="s">
        <v>40</v>
      </c>
      <c r="G810" s="5" t="s">
        <v>75</v>
      </c>
      <c r="H810" s="5" t="s">
        <v>325</v>
      </c>
      <c r="I810" s="5" t="s">
        <v>295</v>
      </c>
      <c r="J810" s="10" t="s">
        <v>96</v>
      </c>
      <c r="K810" s="27">
        <v>43222</v>
      </c>
      <c r="L810" s="28">
        <v>1</v>
      </c>
    </row>
    <row r="811" spans="2:12" x14ac:dyDescent="0.2">
      <c r="B811" s="5" t="s">
        <v>316</v>
      </c>
      <c r="C811" s="5" t="s">
        <v>28</v>
      </c>
      <c r="D811" s="5" t="s">
        <v>350</v>
      </c>
      <c r="E811" s="5" t="s">
        <v>42</v>
      </c>
      <c r="F811" s="5" t="s">
        <v>42</v>
      </c>
      <c r="G811" s="5" t="s">
        <v>75</v>
      </c>
      <c r="H811" s="5" t="s">
        <v>373</v>
      </c>
      <c r="I811" s="5" t="s">
        <v>295</v>
      </c>
      <c r="J811" s="10" t="s">
        <v>96</v>
      </c>
      <c r="K811" s="27">
        <v>43222</v>
      </c>
      <c r="L811" s="28">
        <v>1</v>
      </c>
    </row>
    <row r="812" spans="2:12" x14ac:dyDescent="0.2">
      <c r="B812" s="5" t="s">
        <v>316</v>
      </c>
      <c r="C812" s="5" t="s">
        <v>28</v>
      </c>
      <c r="D812" s="5" t="s">
        <v>350</v>
      </c>
      <c r="E812" s="5" t="s">
        <v>173</v>
      </c>
      <c r="F812" s="5" t="s">
        <v>53</v>
      </c>
      <c r="G812" s="5" t="s">
        <v>74</v>
      </c>
      <c r="H812" s="5" t="s">
        <v>114</v>
      </c>
      <c r="I812" s="5" t="s">
        <v>492</v>
      </c>
      <c r="J812" s="10" t="s">
        <v>96</v>
      </c>
      <c r="K812" s="27">
        <v>43223</v>
      </c>
      <c r="L812" s="28">
        <v>1</v>
      </c>
    </row>
    <row r="813" spans="2:12" x14ac:dyDescent="0.2">
      <c r="B813" s="5" t="s">
        <v>316</v>
      </c>
      <c r="C813" s="5" t="s">
        <v>28</v>
      </c>
      <c r="D813" s="5" t="s">
        <v>350</v>
      </c>
      <c r="E813" s="5" t="s">
        <v>105</v>
      </c>
      <c r="F813" s="5" t="s">
        <v>40</v>
      </c>
      <c r="G813" s="5" t="s">
        <v>72</v>
      </c>
      <c r="H813" s="5" t="s">
        <v>108</v>
      </c>
      <c r="I813" s="5" t="s">
        <v>295</v>
      </c>
      <c r="J813" s="10" t="s">
        <v>96</v>
      </c>
      <c r="K813" s="27">
        <v>43223</v>
      </c>
      <c r="L813" s="28">
        <v>4</v>
      </c>
    </row>
    <row r="814" spans="2:12" x14ac:dyDescent="0.2">
      <c r="B814" s="5" t="s">
        <v>316</v>
      </c>
      <c r="C814" s="5" t="s">
        <v>28</v>
      </c>
      <c r="D814" s="5" t="s">
        <v>350</v>
      </c>
      <c r="E814" s="5" t="s">
        <v>107</v>
      </c>
      <c r="F814" s="5" t="s">
        <v>40</v>
      </c>
      <c r="G814" s="5" t="s">
        <v>72</v>
      </c>
      <c r="H814" s="5" t="s">
        <v>106</v>
      </c>
      <c r="I814" s="5" t="s">
        <v>295</v>
      </c>
      <c r="J814" s="10" t="s">
        <v>96</v>
      </c>
      <c r="K814" s="27">
        <v>43223</v>
      </c>
      <c r="L814" s="28">
        <v>4</v>
      </c>
    </row>
    <row r="815" spans="2:12" x14ac:dyDescent="0.2">
      <c r="B815" s="164" t="s">
        <v>316</v>
      </c>
      <c r="C815" s="162" t="s">
        <v>28</v>
      </c>
      <c r="D815" s="162" t="s">
        <v>350</v>
      </c>
      <c r="E815" s="162" t="s">
        <v>107</v>
      </c>
      <c r="F815" s="164" t="s">
        <v>40</v>
      </c>
      <c r="G815" s="162" t="s">
        <v>75</v>
      </c>
      <c r="H815" s="162" t="s">
        <v>109</v>
      </c>
      <c r="I815" s="162" t="s">
        <v>295</v>
      </c>
      <c r="J815" s="163" t="s">
        <v>96</v>
      </c>
      <c r="K815" s="165">
        <v>43223</v>
      </c>
      <c r="L815" s="166">
        <v>1</v>
      </c>
    </row>
    <row r="816" spans="2:12" x14ac:dyDescent="0.2">
      <c r="B816" s="5" t="s">
        <v>316</v>
      </c>
      <c r="C816" s="5" t="s">
        <v>28</v>
      </c>
      <c r="D816" s="5" t="s">
        <v>350</v>
      </c>
      <c r="E816" s="5" t="s">
        <v>107</v>
      </c>
      <c r="F816" s="5" t="s">
        <v>40</v>
      </c>
      <c r="G816" s="5" t="s">
        <v>75</v>
      </c>
      <c r="H816" s="5" t="s">
        <v>325</v>
      </c>
      <c r="I816" s="5" t="s">
        <v>295</v>
      </c>
      <c r="J816" s="10" t="s">
        <v>96</v>
      </c>
      <c r="K816" s="27">
        <v>43223</v>
      </c>
      <c r="L816" s="28">
        <v>1</v>
      </c>
    </row>
    <row r="817" spans="2:12" x14ac:dyDescent="0.2">
      <c r="B817" s="5" t="s">
        <v>316</v>
      </c>
      <c r="C817" s="5" t="s">
        <v>28</v>
      </c>
      <c r="D817" s="5" t="s">
        <v>350</v>
      </c>
      <c r="E817" s="5" t="s">
        <v>111</v>
      </c>
      <c r="F817" s="5" t="s">
        <v>53</v>
      </c>
      <c r="G817" s="5" t="s">
        <v>74</v>
      </c>
      <c r="H817" s="5" t="s">
        <v>98</v>
      </c>
      <c r="I817" s="5" t="s">
        <v>295</v>
      </c>
      <c r="J817" s="10" t="s">
        <v>96</v>
      </c>
      <c r="K817" s="27">
        <v>43223</v>
      </c>
      <c r="L817" s="28">
        <v>1</v>
      </c>
    </row>
    <row r="818" spans="2:12" x14ac:dyDescent="0.2">
      <c r="B818" s="5" t="s">
        <v>316</v>
      </c>
      <c r="C818" s="5" t="s">
        <v>28</v>
      </c>
      <c r="D818" s="5" t="s">
        <v>350</v>
      </c>
      <c r="E818" s="5" t="s">
        <v>116</v>
      </c>
      <c r="F818" s="5" t="s">
        <v>46</v>
      </c>
      <c r="G818" s="5" t="s">
        <v>74</v>
      </c>
      <c r="H818" s="5" t="s">
        <v>98</v>
      </c>
      <c r="I818" s="5" t="s">
        <v>295</v>
      </c>
      <c r="J818" s="10" t="s">
        <v>96</v>
      </c>
      <c r="K818" s="27">
        <v>43223</v>
      </c>
      <c r="L818" s="28">
        <v>1</v>
      </c>
    </row>
    <row r="819" spans="2:12" x14ac:dyDescent="0.2">
      <c r="B819" s="5" t="s">
        <v>316</v>
      </c>
      <c r="C819" s="5" t="s">
        <v>28</v>
      </c>
      <c r="D819" s="5" t="s">
        <v>350</v>
      </c>
      <c r="E819" s="5" t="s">
        <v>135</v>
      </c>
      <c r="F819" s="5" t="s">
        <v>54</v>
      </c>
      <c r="G819" s="5" t="s">
        <v>75</v>
      </c>
      <c r="H819" s="5" t="s">
        <v>386</v>
      </c>
      <c r="I819" s="5" t="s">
        <v>295</v>
      </c>
      <c r="J819" s="10" t="s">
        <v>96</v>
      </c>
      <c r="K819" s="27">
        <v>43223</v>
      </c>
      <c r="L819" s="28">
        <v>1</v>
      </c>
    </row>
    <row r="820" spans="2:12" x14ac:dyDescent="0.2">
      <c r="B820" s="5" t="s">
        <v>316</v>
      </c>
      <c r="C820" s="5" t="s">
        <v>28</v>
      </c>
      <c r="D820" s="5" t="s">
        <v>350</v>
      </c>
      <c r="E820" s="5" t="s">
        <v>123</v>
      </c>
      <c r="F820" s="5" t="s">
        <v>39</v>
      </c>
      <c r="G820" s="5" t="s">
        <v>75</v>
      </c>
      <c r="H820" s="5" t="s">
        <v>122</v>
      </c>
      <c r="I820" s="5" t="s">
        <v>122</v>
      </c>
      <c r="J820" s="10" t="s">
        <v>96</v>
      </c>
      <c r="K820" s="27">
        <v>43223</v>
      </c>
      <c r="L820" s="28">
        <v>1</v>
      </c>
    </row>
    <row r="821" spans="2:12" x14ac:dyDescent="0.2">
      <c r="B821" s="5" t="s">
        <v>316</v>
      </c>
      <c r="C821" s="5" t="s">
        <v>28</v>
      </c>
      <c r="D821" s="5" t="s">
        <v>350</v>
      </c>
      <c r="E821" s="5" t="s">
        <v>95</v>
      </c>
      <c r="F821" s="5" t="s">
        <v>39</v>
      </c>
      <c r="G821" s="5" t="s">
        <v>72</v>
      </c>
      <c r="H821" s="5" t="s">
        <v>108</v>
      </c>
      <c r="I821" s="5" t="s">
        <v>295</v>
      </c>
      <c r="J821" s="10" t="s">
        <v>96</v>
      </c>
      <c r="K821" s="27">
        <v>43224</v>
      </c>
      <c r="L821" s="28">
        <v>4</v>
      </c>
    </row>
    <row r="822" spans="2:12" x14ac:dyDescent="0.2">
      <c r="B822" s="5" t="s">
        <v>316</v>
      </c>
      <c r="C822" s="5" t="s">
        <v>28</v>
      </c>
      <c r="D822" s="5" t="s">
        <v>350</v>
      </c>
      <c r="E822" s="5" t="s">
        <v>145</v>
      </c>
      <c r="F822" s="5" t="s">
        <v>39</v>
      </c>
      <c r="G822" s="5" t="s">
        <v>75</v>
      </c>
      <c r="H822" s="5" t="s">
        <v>391</v>
      </c>
      <c r="I822" s="5" t="s">
        <v>391</v>
      </c>
      <c r="J822" s="10" t="s">
        <v>96</v>
      </c>
      <c r="K822" s="27">
        <v>43224</v>
      </c>
      <c r="L822" s="28">
        <v>1</v>
      </c>
    </row>
    <row r="823" spans="2:12" x14ac:dyDescent="0.2">
      <c r="B823" s="5" t="s">
        <v>316</v>
      </c>
      <c r="C823" s="5" t="s">
        <v>28</v>
      </c>
      <c r="D823" s="5" t="s">
        <v>350</v>
      </c>
      <c r="E823" s="5" t="s">
        <v>163</v>
      </c>
      <c r="F823" s="5" t="s">
        <v>45</v>
      </c>
      <c r="G823" s="5" t="s">
        <v>74</v>
      </c>
      <c r="H823" s="5" t="s">
        <v>114</v>
      </c>
      <c r="I823" s="5" t="s">
        <v>673</v>
      </c>
      <c r="J823" s="10" t="s">
        <v>96</v>
      </c>
      <c r="K823" s="27">
        <v>43224</v>
      </c>
      <c r="L823" s="28">
        <v>1</v>
      </c>
    </row>
    <row r="824" spans="2:12" x14ac:dyDescent="0.2">
      <c r="B824" s="5" t="s">
        <v>316</v>
      </c>
      <c r="C824" s="5" t="s">
        <v>28</v>
      </c>
      <c r="D824" s="5" t="s">
        <v>350</v>
      </c>
      <c r="E824" s="5" t="s">
        <v>112</v>
      </c>
      <c r="F824" s="5" t="s">
        <v>45</v>
      </c>
      <c r="G824" s="5" t="s">
        <v>74</v>
      </c>
      <c r="H824" s="5" t="s">
        <v>98</v>
      </c>
      <c r="I824" s="5" t="s">
        <v>295</v>
      </c>
      <c r="J824" s="10" t="s">
        <v>96</v>
      </c>
      <c r="K824" s="27">
        <v>43224</v>
      </c>
      <c r="L824" s="28">
        <v>1</v>
      </c>
    </row>
    <row r="825" spans="2:12" x14ac:dyDescent="0.2">
      <c r="B825" s="5" t="s">
        <v>316</v>
      </c>
      <c r="C825" s="5" t="s">
        <v>28</v>
      </c>
      <c r="D825" s="5" t="s">
        <v>350</v>
      </c>
      <c r="E825" s="5" t="s">
        <v>42</v>
      </c>
      <c r="F825" s="5" t="s">
        <v>42</v>
      </c>
      <c r="G825" s="5" t="s">
        <v>75</v>
      </c>
      <c r="H825" s="5" t="s">
        <v>373</v>
      </c>
      <c r="I825" s="5" t="s">
        <v>295</v>
      </c>
      <c r="J825" s="10" t="s">
        <v>96</v>
      </c>
      <c r="K825" s="27">
        <v>43224</v>
      </c>
      <c r="L825" s="28">
        <v>1</v>
      </c>
    </row>
    <row r="826" spans="2:12" x14ac:dyDescent="0.2">
      <c r="B826" s="164" t="s">
        <v>316</v>
      </c>
      <c r="C826" s="162" t="s">
        <v>28</v>
      </c>
      <c r="D826" s="162" t="s">
        <v>350</v>
      </c>
      <c r="E826" s="162" t="s">
        <v>168</v>
      </c>
      <c r="F826" s="164" t="s">
        <v>47</v>
      </c>
      <c r="G826" s="162" t="s">
        <v>75</v>
      </c>
      <c r="H826" s="162" t="s">
        <v>451</v>
      </c>
      <c r="I826" s="162" t="s">
        <v>451</v>
      </c>
      <c r="J826" s="163" t="s">
        <v>96</v>
      </c>
      <c r="K826" s="165">
        <v>43224</v>
      </c>
      <c r="L826" s="166">
        <v>1</v>
      </c>
    </row>
    <row r="827" spans="2:12" x14ac:dyDescent="0.2">
      <c r="B827" s="5" t="s">
        <v>316</v>
      </c>
      <c r="C827" s="5" t="s">
        <v>28</v>
      </c>
      <c r="D827" s="5" t="s">
        <v>350</v>
      </c>
      <c r="E827" s="5" t="s">
        <v>322</v>
      </c>
      <c r="F827" s="5" t="s">
        <v>39</v>
      </c>
      <c r="G827" s="5" t="s">
        <v>75</v>
      </c>
      <c r="H827" s="5" t="s">
        <v>322</v>
      </c>
      <c r="I827" s="5" t="s">
        <v>295</v>
      </c>
      <c r="J827" s="10" t="s">
        <v>96</v>
      </c>
      <c r="K827" s="27">
        <v>43224</v>
      </c>
      <c r="L827" s="28">
        <v>2</v>
      </c>
    </row>
    <row r="828" spans="2:12" x14ac:dyDescent="0.2">
      <c r="B828" s="5" t="s">
        <v>316</v>
      </c>
      <c r="C828" s="5" t="s">
        <v>28</v>
      </c>
      <c r="D828" s="5" t="s">
        <v>350</v>
      </c>
      <c r="E828" s="5" t="s">
        <v>145</v>
      </c>
      <c r="F828" s="5" t="s">
        <v>39</v>
      </c>
      <c r="G828" s="5" t="s">
        <v>75</v>
      </c>
      <c r="H828" s="5" t="s">
        <v>391</v>
      </c>
      <c r="I828" s="5" t="s">
        <v>391</v>
      </c>
      <c r="J828" s="10" t="s">
        <v>96</v>
      </c>
      <c r="K828" s="27">
        <v>43225</v>
      </c>
      <c r="L828" s="28">
        <v>1</v>
      </c>
    </row>
    <row r="829" spans="2:12" x14ac:dyDescent="0.2">
      <c r="B829" s="5" t="s">
        <v>316</v>
      </c>
      <c r="C829" s="5" t="s">
        <v>28</v>
      </c>
      <c r="D829" s="5" t="s">
        <v>350</v>
      </c>
      <c r="E829" s="5" t="s">
        <v>107</v>
      </c>
      <c r="F829" s="5" t="s">
        <v>40</v>
      </c>
      <c r="G829" s="5" t="s">
        <v>75</v>
      </c>
      <c r="H829" s="5" t="s">
        <v>162</v>
      </c>
      <c r="I829" s="5" t="s">
        <v>295</v>
      </c>
      <c r="J829" s="10" t="s">
        <v>96</v>
      </c>
      <c r="K829" s="27">
        <v>43225</v>
      </c>
      <c r="L829" s="28">
        <v>1</v>
      </c>
    </row>
    <row r="830" spans="2:12" x14ac:dyDescent="0.2">
      <c r="B830" s="5" t="s">
        <v>316</v>
      </c>
      <c r="C830" s="5" t="s">
        <v>28</v>
      </c>
      <c r="D830" s="5" t="s">
        <v>350</v>
      </c>
      <c r="E830" s="5" t="s">
        <v>136</v>
      </c>
      <c r="F830" s="5" t="s">
        <v>49</v>
      </c>
      <c r="G830" s="5" t="s">
        <v>75</v>
      </c>
      <c r="H830" s="5" t="s">
        <v>358</v>
      </c>
      <c r="I830" s="5" t="s">
        <v>357</v>
      </c>
      <c r="J830" s="10" t="s">
        <v>96</v>
      </c>
      <c r="K830" s="27">
        <v>43225</v>
      </c>
      <c r="L830" s="28">
        <v>1</v>
      </c>
    </row>
    <row r="831" spans="2:12" x14ac:dyDescent="0.2">
      <c r="B831" s="184" t="s">
        <v>316</v>
      </c>
      <c r="C831" s="5" t="s">
        <v>28</v>
      </c>
      <c r="D831" s="5" t="s">
        <v>350</v>
      </c>
      <c r="E831" s="5" t="s">
        <v>123</v>
      </c>
      <c r="F831" s="184" t="s">
        <v>39</v>
      </c>
      <c r="G831" s="5" t="s">
        <v>75</v>
      </c>
      <c r="H831" s="5" t="s">
        <v>391</v>
      </c>
      <c r="I831" s="5" t="s">
        <v>391</v>
      </c>
      <c r="J831" s="10" t="s">
        <v>96</v>
      </c>
      <c r="K831" s="185">
        <v>43226</v>
      </c>
      <c r="L831" s="28">
        <v>1</v>
      </c>
    </row>
    <row r="832" spans="2:12" x14ac:dyDescent="0.2">
      <c r="B832" s="5" t="s">
        <v>316</v>
      </c>
      <c r="C832" s="5" t="s">
        <v>28</v>
      </c>
      <c r="D832" s="5" t="s">
        <v>350</v>
      </c>
      <c r="E832" s="5" t="s">
        <v>123</v>
      </c>
      <c r="F832" s="5" t="s">
        <v>39</v>
      </c>
      <c r="G832" s="5" t="s">
        <v>75</v>
      </c>
      <c r="H832" s="5" t="s">
        <v>391</v>
      </c>
      <c r="I832" s="5" t="s">
        <v>391</v>
      </c>
      <c r="J832" s="10" t="s">
        <v>96</v>
      </c>
      <c r="K832" s="27">
        <v>43226</v>
      </c>
      <c r="L832" s="28">
        <v>1</v>
      </c>
    </row>
    <row r="833" spans="2:12" x14ac:dyDescent="0.2">
      <c r="B833" s="5" t="s">
        <v>316</v>
      </c>
      <c r="C833" s="5" t="s">
        <v>28</v>
      </c>
      <c r="D833" s="5" t="s">
        <v>350</v>
      </c>
      <c r="E833" s="5" t="s">
        <v>112</v>
      </c>
      <c r="F833" s="5" t="s">
        <v>45</v>
      </c>
      <c r="G833" s="5" t="s">
        <v>74</v>
      </c>
      <c r="H833" s="5" t="s">
        <v>98</v>
      </c>
      <c r="I833" s="5" t="s">
        <v>295</v>
      </c>
      <c r="J833" s="10" t="s">
        <v>96</v>
      </c>
      <c r="K833" s="27">
        <v>43227</v>
      </c>
      <c r="L833" s="28">
        <v>1</v>
      </c>
    </row>
    <row r="834" spans="2:12" x14ac:dyDescent="0.2">
      <c r="B834" s="5" t="s">
        <v>316</v>
      </c>
      <c r="C834" s="5" t="s">
        <v>28</v>
      </c>
      <c r="D834" s="5" t="s">
        <v>350</v>
      </c>
      <c r="E834" s="5" t="s">
        <v>119</v>
      </c>
      <c r="F834" s="5" t="s">
        <v>41</v>
      </c>
      <c r="G834" s="5" t="s">
        <v>75</v>
      </c>
      <c r="H834" s="5" t="s">
        <v>120</v>
      </c>
      <c r="I834" s="5" t="s">
        <v>120</v>
      </c>
      <c r="J834" s="10" t="s">
        <v>96</v>
      </c>
      <c r="K834" s="27">
        <v>43227</v>
      </c>
      <c r="L834" s="28">
        <v>2</v>
      </c>
    </row>
    <row r="835" spans="2:12" x14ac:dyDescent="0.2">
      <c r="B835" s="5" t="s">
        <v>316</v>
      </c>
      <c r="C835" s="5" t="s">
        <v>28</v>
      </c>
      <c r="D835" s="5" t="s">
        <v>350</v>
      </c>
      <c r="E835" s="5" t="s">
        <v>124</v>
      </c>
      <c r="F835" s="5" t="s">
        <v>39</v>
      </c>
      <c r="G835" s="5" t="s">
        <v>75</v>
      </c>
      <c r="H835" s="5" t="s">
        <v>126</v>
      </c>
      <c r="I835" s="5" t="s">
        <v>127</v>
      </c>
      <c r="J835" s="10" t="s">
        <v>96</v>
      </c>
      <c r="K835" s="27">
        <v>43227</v>
      </c>
      <c r="L835" s="28">
        <v>1</v>
      </c>
    </row>
    <row r="836" spans="2:12" x14ac:dyDescent="0.2">
      <c r="B836" s="5" t="s">
        <v>316</v>
      </c>
      <c r="C836" s="5" t="s">
        <v>28</v>
      </c>
      <c r="D836" s="5" t="s">
        <v>350</v>
      </c>
      <c r="E836" s="5" t="s">
        <v>61</v>
      </c>
      <c r="F836" s="5" t="s">
        <v>61</v>
      </c>
      <c r="G836" s="5" t="s">
        <v>72</v>
      </c>
      <c r="H836" s="5" t="s">
        <v>302</v>
      </c>
      <c r="I836" s="5" t="s">
        <v>417</v>
      </c>
      <c r="J836" s="10" t="s">
        <v>96</v>
      </c>
      <c r="K836" s="27">
        <v>43228</v>
      </c>
      <c r="L836" s="28">
        <v>2</v>
      </c>
    </row>
    <row r="837" spans="2:12" x14ac:dyDescent="0.2">
      <c r="B837" s="5" t="s">
        <v>316</v>
      </c>
      <c r="C837" s="5" t="s">
        <v>28</v>
      </c>
      <c r="D837" s="5" t="s">
        <v>350</v>
      </c>
      <c r="E837" s="5" t="s">
        <v>160</v>
      </c>
      <c r="F837" s="5" t="s">
        <v>48</v>
      </c>
      <c r="G837" s="5" t="s">
        <v>72</v>
      </c>
      <c r="H837" s="5" t="s">
        <v>146</v>
      </c>
      <c r="I837" s="5" t="s">
        <v>295</v>
      </c>
      <c r="J837" s="10" t="s">
        <v>96</v>
      </c>
      <c r="K837" s="27">
        <v>43229</v>
      </c>
      <c r="L837" s="28">
        <v>5</v>
      </c>
    </row>
    <row r="838" spans="2:12" x14ac:dyDescent="0.2">
      <c r="B838" s="5" t="s">
        <v>316</v>
      </c>
      <c r="C838" s="5" t="s">
        <v>28</v>
      </c>
      <c r="D838" s="5" t="s">
        <v>350</v>
      </c>
      <c r="E838" s="5" t="s">
        <v>105</v>
      </c>
      <c r="F838" s="5" t="s">
        <v>40</v>
      </c>
      <c r="G838" s="5" t="s">
        <v>74</v>
      </c>
      <c r="H838" s="5" t="s">
        <v>98</v>
      </c>
      <c r="I838" s="5" t="s">
        <v>295</v>
      </c>
      <c r="J838" s="10" t="s">
        <v>96</v>
      </c>
      <c r="K838" s="27">
        <v>43229</v>
      </c>
      <c r="L838" s="28">
        <v>1</v>
      </c>
    </row>
    <row r="839" spans="2:12" x14ac:dyDescent="0.2">
      <c r="B839" s="5" t="s">
        <v>316</v>
      </c>
      <c r="C839" s="5" t="s">
        <v>28</v>
      </c>
      <c r="D839" s="5" t="s">
        <v>350</v>
      </c>
      <c r="E839" s="5" t="s">
        <v>135</v>
      </c>
      <c r="F839" s="5" t="s">
        <v>54</v>
      </c>
      <c r="G839" s="5" t="s">
        <v>75</v>
      </c>
      <c r="H839" s="5" t="s">
        <v>386</v>
      </c>
      <c r="I839" s="5" t="s">
        <v>295</v>
      </c>
      <c r="J839" s="10" t="s">
        <v>96</v>
      </c>
      <c r="K839" s="27">
        <v>43229</v>
      </c>
      <c r="L839" s="28">
        <v>1</v>
      </c>
    </row>
    <row r="840" spans="2:12" x14ac:dyDescent="0.2">
      <c r="B840" s="5" t="s">
        <v>316</v>
      </c>
      <c r="C840" s="5" t="s">
        <v>28</v>
      </c>
      <c r="D840" s="5" t="s">
        <v>350</v>
      </c>
      <c r="E840" s="5" t="s">
        <v>136</v>
      </c>
      <c r="F840" s="5" t="s">
        <v>49</v>
      </c>
      <c r="G840" s="5" t="s">
        <v>75</v>
      </c>
      <c r="H840" s="5" t="s">
        <v>358</v>
      </c>
      <c r="I840" s="5" t="s">
        <v>357</v>
      </c>
      <c r="J840" s="10" t="s">
        <v>96</v>
      </c>
      <c r="K840" s="27">
        <v>43229</v>
      </c>
      <c r="L840" s="28">
        <v>1</v>
      </c>
    </row>
    <row r="841" spans="2:12" x14ac:dyDescent="0.2">
      <c r="B841" s="5" t="s">
        <v>316</v>
      </c>
      <c r="C841" s="5" t="s">
        <v>28</v>
      </c>
      <c r="D841" s="5" t="s">
        <v>350</v>
      </c>
      <c r="E841" s="5" t="s">
        <v>124</v>
      </c>
      <c r="F841" s="5" t="s">
        <v>39</v>
      </c>
      <c r="G841" s="5" t="s">
        <v>75</v>
      </c>
      <c r="H841" s="5" t="s">
        <v>126</v>
      </c>
      <c r="I841" s="5" t="s">
        <v>127</v>
      </c>
      <c r="J841" s="10" t="s">
        <v>96</v>
      </c>
      <c r="K841" s="27">
        <v>43229</v>
      </c>
      <c r="L841" s="28">
        <v>3</v>
      </c>
    </row>
    <row r="842" spans="2:12" x14ac:dyDescent="0.2">
      <c r="B842" s="5" t="s">
        <v>316</v>
      </c>
      <c r="C842" s="5" t="s">
        <v>28</v>
      </c>
      <c r="D842" s="5" t="s">
        <v>350</v>
      </c>
      <c r="E842" s="5" t="s">
        <v>111</v>
      </c>
      <c r="F842" s="5" t="s">
        <v>53</v>
      </c>
      <c r="G842" s="5" t="s">
        <v>74</v>
      </c>
      <c r="H842" s="5" t="s">
        <v>98</v>
      </c>
      <c r="I842" s="5" t="s">
        <v>295</v>
      </c>
      <c r="J842" s="10" t="s">
        <v>96</v>
      </c>
      <c r="K842" s="27">
        <v>43230</v>
      </c>
      <c r="L842" s="28">
        <v>1</v>
      </c>
    </row>
    <row r="843" spans="2:12" x14ac:dyDescent="0.2">
      <c r="B843" s="5" t="s">
        <v>316</v>
      </c>
      <c r="C843" s="5" t="s">
        <v>28</v>
      </c>
      <c r="D843" s="5" t="s">
        <v>350</v>
      </c>
      <c r="E843" s="5" t="s">
        <v>119</v>
      </c>
      <c r="F843" s="5" t="s">
        <v>41</v>
      </c>
      <c r="G843" s="5" t="s">
        <v>75</v>
      </c>
      <c r="H843" s="5" t="s">
        <v>603</v>
      </c>
      <c r="I843" s="5" t="s">
        <v>175</v>
      </c>
      <c r="J843" s="10" t="s">
        <v>96</v>
      </c>
      <c r="K843" s="27">
        <v>43230</v>
      </c>
      <c r="L843" s="28">
        <v>1</v>
      </c>
    </row>
    <row r="844" spans="2:12" x14ac:dyDescent="0.2">
      <c r="B844" s="5" t="s">
        <v>316</v>
      </c>
      <c r="C844" s="5" t="s">
        <v>28</v>
      </c>
      <c r="D844" s="5" t="s">
        <v>350</v>
      </c>
      <c r="E844" s="5" t="s">
        <v>322</v>
      </c>
      <c r="F844" s="5" t="s">
        <v>39</v>
      </c>
      <c r="G844" s="5" t="s">
        <v>75</v>
      </c>
      <c r="H844" s="5" t="s">
        <v>322</v>
      </c>
      <c r="I844" s="5" t="s">
        <v>295</v>
      </c>
      <c r="J844" s="10" t="s">
        <v>96</v>
      </c>
      <c r="K844" s="27">
        <v>43230</v>
      </c>
      <c r="L844" s="28">
        <v>8</v>
      </c>
    </row>
    <row r="845" spans="2:12" x14ac:dyDescent="0.2">
      <c r="B845" s="5" t="s">
        <v>316</v>
      </c>
      <c r="C845" s="5" t="s">
        <v>28</v>
      </c>
      <c r="D845" s="5" t="s">
        <v>350</v>
      </c>
      <c r="E845" s="5" t="s">
        <v>66</v>
      </c>
      <c r="F845" s="5" t="s">
        <v>66</v>
      </c>
      <c r="G845" s="5" t="s">
        <v>74</v>
      </c>
      <c r="H845" s="5" t="s">
        <v>98</v>
      </c>
      <c r="I845" s="5" t="s">
        <v>295</v>
      </c>
      <c r="J845" s="10" t="s">
        <v>96</v>
      </c>
      <c r="K845" s="27">
        <v>43231</v>
      </c>
      <c r="L845" s="28">
        <v>1</v>
      </c>
    </row>
    <row r="846" spans="2:12" x14ac:dyDescent="0.2">
      <c r="B846" s="5" t="s">
        <v>316</v>
      </c>
      <c r="C846" s="5" t="s">
        <v>28</v>
      </c>
      <c r="D846" s="5" t="s">
        <v>350</v>
      </c>
      <c r="E846" s="5" t="s">
        <v>130</v>
      </c>
      <c r="F846" s="5" t="s">
        <v>57</v>
      </c>
      <c r="G846" s="5" t="s">
        <v>74</v>
      </c>
      <c r="H846" s="5" t="s">
        <v>98</v>
      </c>
      <c r="I846" s="5" t="s">
        <v>295</v>
      </c>
      <c r="J846" s="10" t="s">
        <v>96</v>
      </c>
      <c r="K846" s="27">
        <v>43231</v>
      </c>
      <c r="L846" s="28">
        <v>1</v>
      </c>
    </row>
    <row r="847" spans="2:12" x14ac:dyDescent="0.2">
      <c r="B847" s="5" t="s">
        <v>316</v>
      </c>
      <c r="C847" s="5" t="s">
        <v>28</v>
      </c>
      <c r="D847" s="5" t="s">
        <v>350</v>
      </c>
      <c r="E847" s="5" t="s">
        <v>173</v>
      </c>
      <c r="F847" s="5" t="s">
        <v>53</v>
      </c>
      <c r="G847" s="5" t="s">
        <v>74</v>
      </c>
      <c r="H847" s="5" t="s">
        <v>114</v>
      </c>
      <c r="I847" s="5" t="s">
        <v>492</v>
      </c>
      <c r="J847" s="10" t="s">
        <v>96</v>
      </c>
      <c r="K847" s="27">
        <v>43232</v>
      </c>
      <c r="L847" s="28">
        <v>1</v>
      </c>
    </row>
    <row r="848" spans="2:12" x14ac:dyDescent="0.2">
      <c r="B848" s="5" t="s">
        <v>316</v>
      </c>
      <c r="C848" s="5" t="s">
        <v>28</v>
      </c>
      <c r="D848" s="5" t="s">
        <v>350</v>
      </c>
      <c r="E848" s="5" t="s">
        <v>99</v>
      </c>
      <c r="F848" s="5" t="s">
        <v>39</v>
      </c>
      <c r="G848" s="5" t="s">
        <v>75</v>
      </c>
      <c r="H848" s="5" t="s">
        <v>141</v>
      </c>
      <c r="I848" s="5" t="s">
        <v>142</v>
      </c>
      <c r="J848" s="10" t="s">
        <v>96</v>
      </c>
      <c r="K848" s="27">
        <v>43234</v>
      </c>
      <c r="L848" s="28">
        <v>2</v>
      </c>
    </row>
    <row r="849" spans="2:12" x14ac:dyDescent="0.2">
      <c r="B849" s="5" t="s">
        <v>316</v>
      </c>
      <c r="C849" s="5" t="s">
        <v>28</v>
      </c>
      <c r="D849" s="5" t="s">
        <v>350</v>
      </c>
      <c r="E849" s="5" t="s">
        <v>133</v>
      </c>
      <c r="F849" s="5" t="s">
        <v>39</v>
      </c>
      <c r="G849" s="5" t="s">
        <v>74</v>
      </c>
      <c r="H849" s="5" t="s">
        <v>114</v>
      </c>
      <c r="I849" s="5" t="s">
        <v>494</v>
      </c>
      <c r="J849" s="10" t="s">
        <v>96</v>
      </c>
      <c r="K849" s="27">
        <v>43234</v>
      </c>
      <c r="L849" s="28">
        <v>2</v>
      </c>
    </row>
    <row r="850" spans="2:12" x14ac:dyDescent="0.2">
      <c r="B850" s="184" t="s">
        <v>316</v>
      </c>
      <c r="C850" s="5" t="s">
        <v>28</v>
      </c>
      <c r="D850" s="5" t="s">
        <v>350</v>
      </c>
      <c r="E850" s="5" t="s">
        <v>107</v>
      </c>
      <c r="F850" s="184" t="s">
        <v>40</v>
      </c>
      <c r="G850" s="5" t="s">
        <v>72</v>
      </c>
      <c r="H850" s="5" t="s">
        <v>179</v>
      </c>
      <c r="I850" s="5" t="s">
        <v>295</v>
      </c>
      <c r="J850" s="10" t="s">
        <v>96</v>
      </c>
      <c r="K850" s="185">
        <v>43234</v>
      </c>
      <c r="L850" s="28">
        <v>1</v>
      </c>
    </row>
    <row r="851" spans="2:12" x14ac:dyDescent="0.2">
      <c r="B851" s="5" t="s">
        <v>316</v>
      </c>
      <c r="C851" s="5" t="s">
        <v>28</v>
      </c>
      <c r="D851" s="5" t="s">
        <v>350</v>
      </c>
      <c r="E851" s="5" t="s">
        <v>119</v>
      </c>
      <c r="F851" s="5" t="s">
        <v>41</v>
      </c>
      <c r="G851" s="5" t="s">
        <v>75</v>
      </c>
      <c r="H851" s="5" t="s">
        <v>120</v>
      </c>
      <c r="I851" s="5" t="s">
        <v>120</v>
      </c>
      <c r="J851" s="10" t="s">
        <v>96</v>
      </c>
      <c r="K851" s="27">
        <v>43234</v>
      </c>
      <c r="L851" s="28">
        <v>3</v>
      </c>
    </row>
    <row r="852" spans="2:12" x14ac:dyDescent="0.2">
      <c r="B852" s="5" t="s">
        <v>316</v>
      </c>
      <c r="C852" s="5" t="s">
        <v>28</v>
      </c>
      <c r="D852" s="5" t="s">
        <v>350</v>
      </c>
      <c r="E852" s="5" t="s">
        <v>42</v>
      </c>
      <c r="F852" s="5" t="s">
        <v>42</v>
      </c>
      <c r="G852" s="5" t="s">
        <v>74</v>
      </c>
      <c r="H852" s="5" t="s">
        <v>98</v>
      </c>
      <c r="I852" s="5" t="s">
        <v>295</v>
      </c>
      <c r="J852" s="10" t="s">
        <v>96</v>
      </c>
      <c r="K852" s="27">
        <v>43234</v>
      </c>
      <c r="L852" s="28">
        <v>1</v>
      </c>
    </row>
    <row r="853" spans="2:12" x14ac:dyDescent="0.2">
      <c r="B853" s="5" t="s">
        <v>316</v>
      </c>
      <c r="C853" s="5" t="s">
        <v>28</v>
      </c>
      <c r="D853" s="5" t="s">
        <v>350</v>
      </c>
      <c r="E853" s="5" t="s">
        <v>49</v>
      </c>
      <c r="F853" s="5" t="s">
        <v>49</v>
      </c>
      <c r="G853" s="5" t="s">
        <v>75</v>
      </c>
      <c r="H853" s="5" t="s">
        <v>358</v>
      </c>
      <c r="I853" s="5" t="s">
        <v>357</v>
      </c>
      <c r="J853" s="10" t="s">
        <v>96</v>
      </c>
      <c r="K853" s="27">
        <v>43234</v>
      </c>
      <c r="L853" s="28">
        <v>1</v>
      </c>
    </row>
    <row r="854" spans="2:12" x14ac:dyDescent="0.2">
      <c r="B854" s="5" t="s">
        <v>316</v>
      </c>
      <c r="C854" s="5" t="s">
        <v>28</v>
      </c>
      <c r="D854" s="5" t="s">
        <v>350</v>
      </c>
      <c r="E854" s="5" t="s">
        <v>99</v>
      </c>
      <c r="F854" s="5" t="s">
        <v>39</v>
      </c>
      <c r="G854" s="5" t="s">
        <v>75</v>
      </c>
      <c r="H854" s="5" t="s">
        <v>364</v>
      </c>
      <c r="I854" s="5" t="s">
        <v>364</v>
      </c>
      <c r="J854" s="10" t="s">
        <v>96</v>
      </c>
      <c r="K854" s="27">
        <v>43235</v>
      </c>
      <c r="L854" s="28">
        <v>1</v>
      </c>
    </row>
    <row r="855" spans="2:12" x14ac:dyDescent="0.2">
      <c r="B855" s="5" t="s">
        <v>316</v>
      </c>
      <c r="C855" s="5" t="s">
        <v>28</v>
      </c>
      <c r="D855" s="5" t="s">
        <v>350</v>
      </c>
      <c r="E855" s="5" t="s">
        <v>107</v>
      </c>
      <c r="F855" s="5" t="s">
        <v>40</v>
      </c>
      <c r="G855" s="5" t="s">
        <v>75</v>
      </c>
      <c r="H855" s="5" t="s">
        <v>293</v>
      </c>
      <c r="I855" s="5" t="s">
        <v>295</v>
      </c>
      <c r="J855" s="10" t="s">
        <v>96</v>
      </c>
      <c r="K855" s="27">
        <v>43235</v>
      </c>
      <c r="L855" s="28">
        <v>1</v>
      </c>
    </row>
    <row r="856" spans="2:12" x14ac:dyDescent="0.2">
      <c r="B856" s="5" t="s">
        <v>316</v>
      </c>
      <c r="C856" s="5" t="s">
        <v>28</v>
      </c>
      <c r="D856" s="5" t="s">
        <v>350</v>
      </c>
      <c r="E856" s="5" t="s">
        <v>119</v>
      </c>
      <c r="F856" s="5" t="s">
        <v>41</v>
      </c>
      <c r="G856" s="5" t="s">
        <v>75</v>
      </c>
      <c r="H856" s="5" t="s">
        <v>603</v>
      </c>
      <c r="I856" s="5" t="s">
        <v>175</v>
      </c>
      <c r="J856" s="10" t="s">
        <v>96</v>
      </c>
      <c r="K856" s="27">
        <v>43235</v>
      </c>
      <c r="L856" s="28">
        <v>1</v>
      </c>
    </row>
    <row r="857" spans="2:12" x14ac:dyDescent="0.2">
      <c r="B857" s="5" t="s">
        <v>316</v>
      </c>
      <c r="C857" s="5" t="s">
        <v>28</v>
      </c>
      <c r="D857" s="5" t="s">
        <v>350</v>
      </c>
      <c r="E857" s="5" t="s">
        <v>136</v>
      </c>
      <c r="F857" s="5" t="s">
        <v>49</v>
      </c>
      <c r="G857" s="5" t="s">
        <v>75</v>
      </c>
      <c r="H857" s="5" t="s">
        <v>358</v>
      </c>
      <c r="I857" s="5" t="s">
        <v>295</v>
      </c>
      <c r="J857" s="10" t="s">
        <v>96</v>
      </c>
      <c r="K857" s="27">
        <v>43235</v>
      </c>
      <c r="L857" s="28">
        <v>1</v>
      </c>
    </row>
    <row r="858" spans="2:12" x14ac:dyDescent="0.2">
      <c r="B858" s="5" t="s">
        <v>316</v>
      </c>
      <c r="C858" s="5" t="s">
        <v>28</v>
      </c>
      <c r="D858" s="5" t="s">
        <v>350</v>
      </c>
      <c r="E858" s="5" t="s">
        <v>145</v>
      </c>
      <c r="F858" s="5" t="s">
        <v>39</v>
      </c>
      <c r="G858" s="5" t="s">
        <v>75</v>
      </c>
      <c r="H858" s="5" t="s">
        <v>391</v>
      </c>
      <c r="I858" s="5" t="s">
        <v>391</v>
      </c>
      <c r="J858" s="10" t="s">
        <v>96</v>
      </c>
      <c r="K858" s="27">
        <v>43236</v>
      </c>
      <c r="L858" s="28">
        <v>1</v>
      </c>
    </row>
    <row r="859" spans="2:12" x14ac:dyDescent="0.2">
      <c r="B859" s="5" t="s">
        <v>316</v>
      </c>
      <c r="C859" s="5" t="s">
        <v>28</v>
      </c>
      <c r="D859" s="5" t="s">
        <v>350</v>
      </c>
      <c r="E859" s="5" t="s">
        <v>107</v>
      </c>
      <c r="F859" s="5" t="s">
        <v>40</v>
      </c>
      <c r="G859" s="5" t="s">
        <v>75</v>
      </c>
      <c r="H859" s="5" t="s">
        <v>109</v>
      </c>
      <c r="I859" s="5" t="s">
        <v>295</v>
      </c>
      <c r="J859" s="10" t="s">
        <v>96</v>
      </c>
      <c r="K859" s="27">
        <v>43236</v>
      </c>
      <c r="L859" s="28">
        <v>1</v>
      </c>
    </row>
    <row r="860" spans="2:12" x14ac:dyDescent="0.2">
      <c r="B860" s="5" t="s">
        <v>316</v>
      </c>
      <c r="C860" s="5" t="s">
        <v>28</v>
      </c>
      <c r="D860" s="5" t="s">
        <v>350</v>
      </c>
      <c r="E860" s="5" t="s">
        <v>192</v>
      </c>
      <c r="F860" s="5" t="s">
        <v>53</v>
      </c>
      <c r="G860" s="5" t="s">
        <v>74</v>
      </c>
      <c r="H860" s="5" t="s">
        <v>98</v>
      </c>
      <c r="I860" s="5" t="s">
        <v>295</v>
      </c>
      <c r="J860" s="10" t="s">
        <v>96</v>
      </c>
      <c r="K860" s="27">
        <v>43236</v>
      </c>
      <c r="L860" s="28">
        <v>2</v>
      </c>
    </row>
    <row r="861" spans="2:12" x14ac:dyDescent="0.2">
      <c r="B861" s="5" t="s">
        <v>316</v>
      </c>
      <c r="C861" s="5" t="s">
        <v>28</v>
      </c>
      <c r="D861" s="5" t="s">
        <v>350</v>
      </c>
      <c r="E861" s="5" t="s">
        <v>99</v>
      </c>
      <c r="F861" s="5" t="s">
        <v>39</v>
      </c>
      <c r="G861" s="5" t="s">
        <v>74</v>
      </c>
      <c r="H861" s="5" t="s">
        <v>98</v>
      </c>
      <c r="I861" s="5" t="s">
        <v>295</v>
      </c>
      <c r="J861" s="10" t="s">
        <v>96</v>
      </c>
      <c r="K861" s="27">
        <v>43237</v>
      </c>
      <c r="L861" s="28">
        <v>1</v>
      </c>
    </row>
    <row r="862" spans="2:12" x14ac:dyDescent="0.2">
      <c r="B862" s="5" t="s">
        <v>316</v>
      </c>
      <c r="C862" s="5" t="s">
        <v>28</v>
      </c>
      <c r="D862" s="5" t="s">
        <v>350</v>
      </c>
      <c r="E862" s="5" t="s">
        <v>133</v>
      </c>
      <c r="F862" s="5" t="s">
        <v>39</v>
      </c>
      <c r="G862" s="5" t="s">
        <v>72</v>
      </c>
      <c r="H862" s="5" t="s">
        <v>178</v>
      </c>
      <c r="I862" s="5" t="s">
        <v>409</v>
      </c>
      <c r="J862" s="10" t="s">
        <v>96</v>
      </c>
      <c r="K862" s="27">
        <v>43237</v>
      </c>
      <c r="L862" s="28">
        <v>2</v>
      </c>
    </row>
    <row r="863" spans="2:12" x14ac:dyDescent="0.2">
      <c r="B863" s="164" t="s">
        <v>316</v>
      </c>
      <c r="C863" s="162" t="s">
        <v>28</v>
      </c>
      <c r="D863" s="162" t="s">
        <v>350</v>
      </c>
      <c r="E863" s="162" t="s">
        <v>111</v>
      </c>
      <c r="F863" s="164" t="s">
        <v>53</v>
      </c>
      <c r="G863" s="162" t="s">
        <v>74</v>
      </c>
      <c r="H863" s="162" t="s">
        <v>98</v>
      </c>
      <c r="I863" s="162" t="s">
        <v>295</v>
      </c>
      <c r="J863" s="163" t="s">
        <v>96</v>
      </c>
      <c r="K863" s="165">
        <v>43237</v>
      </c>
      <c r="L863" s="166">
        <v>1</v>
      </c>
    </row>
    <row r="864" spans="2:12" x14ac:dyDescent="0.2">
      <c r="B864" s="5" t="s">
        <v>316</v>
      </c>
      <c r="C864" s="5" t="s">
        <v>28</v>
      </c>
      <c r="D864" s="5" t="s">
        <v>350</v>
      </c>
      <c r="E864" s="5" t="s">
        <v>135</v>
      </c>
      <c r="F864" s="5" t="s">
        <v>54</v>
      </c>
      <c r="G864" s="5" t="s">
        <v>75</v>
      </c>
      <c r="H864" s="5" t="s">
        <v>386</v>
      </c>
      <c r="I864" s="5" t="s">
        <v>295</v>
      </c>
      <c r="J864" s="10" t="s">
        <v>96</v>
      </c>
      <c r="K864" s="27">
        <v>43237</v>
      </c>
      <c r="L864" s="28">
        <v>1</v>
      </c>
    </row>
    <row r="865" spans="2:12" x14ac:dyDescent="0.2">
      <c r="B865" s="5" t="s">
        <v>316</v>
      </c>
      <c r="C865" s="5" t="s">
        <v>28</v>
      </c>
      <c r="D865" s="5" t="s">
        <v>350</v>
      </c>
      <c r="E865" s="5" t="s">
        <v>322</v>
      </c>
      <c r="F865" s="5" t="s">
        <v>39</v>
      </c>
      <c r="G865" s="5" t="s">
        <v>75</v>
      </c>
      <c r="H865" s="5" t="s">
        <v>322</v>
      </c>
      <c r="I865" s="5" t="s">
        <v>295</v>
      </c>
      <c r="J865" s="10" t="s">
        <v>96</v>
      </c>
      <c r="K865" s="27">
        <v>43237</v>
      </c>
      <c r="L865" s="28">
        <v>5</v>
      </c>
    </row>
    <row r="866" spans="2:12" x14ac:dyDescent="0.2">
      <c r="B866" s="5" t="s">
        <v>316</v>
      </c>
      <c r="C866" s="5" t="s">
        <v>28</v>
      </c>
      <c r="D866" s="5" t="s">
        <v>350</v>
      </c>
      <c r="E866" s="5" t="s">
        <v>100</v>
      </c>
      <c r="F866" s="5" t="s">
        <v>59</v>
      </c>
      <c r="G866" s="5" t="s">
        <v>75</v>
      </c>
      <c r="H866" s="5" t="s">
        <v>669</v>
      </c>
      <c r="I866" s="5" t="s">
        <v>295</v>
      </c>
      <c r="J866" s="10" t="s">
        <v>96</v>
      </c>
      <c r="K866" s="27">
        <v>43238</v>
      </c>
      <c r="L866" s="28">
        <v>1</v>
      </c>
    </row>
    <row r="867" spans="2:12" x14ac:dyDescent="0.2">
      <c r="B867" s="164" t="s">
        <v>316</v>
      </c>
      <c r="C867" s="162" t="s">
        <v>28</v>
      </c>
      <c r="D867" s="162" t="s">
        <v>350</v>
      </c>
      <c r="E867" s="162" t="s">
        <v>119</v>
      </c>
      <c r="F867" s="164" t="s">
        <v>41</v>
      </c>
      <c r="G867" s="162" t="s">
        <v>74</v>
      </c>
      <c r="H867" s="162" t="s">
        <v>98</v>
      </c>
      <c r="I867" s="162" t="s">
        <v>295</v>
      </c>
      <c r="J867" s="163" t="s">
        <v>96</v>
      </c>
      <c r="K867" s="165">
        <v>43238</v>
      </c>
      <c r="L867" s="166">
        <v>1</v>
      </c>
    </row>
    <row r="868" spans="2:12" x14ac:dyDescent="0.2">
      <c r="B868" s="5" t="s">
        <v>316</v>
      </c>
      <c r="C868" s="5" t="s">
        <v>28</v>
      </c>
      <c r="D868" s="5" t="s">
        <v>350</v>
      </c>
      <c r="E868" s="5" t="s">
        <v>119</v>
      </c>
      <c r="F868" s="5" t="s">
        <v>41</v>
      </c>
      <c r="G868" s="5" t="s">
        <v>75</v>
      </c>
      <c r="H868" s="5" t="s">
        <v>660</v>
      </c>
      <c r="I868" s="5" t="s">
        <v>660</v>
      </c>
      <c r="J868" s="10" t="s">
        <v>96</v>
      </c>
      <c r="K868" s="27">
        <v>43238</v>
      </c>
      <c r="L868" s="28">
        <v>1</v>
      </c>
    </row>
    <row r="869" spans="2:12" x14ac:dyDescent="0.2">
      <c r="B869" s="5" t="s">
        <v>316</v>
      </c>
      <c r="C869" s="5" t="s">
        <v>28</v>
      </c>
      <c r="D869" s="5" t="s">
        <v>350</v>
      </c>
      <c r="E869" s="5" t="s">
        <v>136</v>
      </c>
      <c r="F869" s="5" t="s">
        <v>49</v>
      </c>
      <c r="G869" s="5" t="s">
        <v>75</v>
      </c>
      <c r="H869" s="5" t="s">
        <v>358</v>
      </c>
      <c r="I869" s="5" t="s">
        <v>357</v>
      </c>
      <c r="J869" s="10" t="s">
        <v>96</v>
      </c>
      <c r="K869" s="27">
        <v>43238</v>
      </c>
      <c r="L869" s="28">
        <v>1</v>
      </c>
    </row>
    <row r="870" spans="2:12" x14ac:dyDescent="0.2">
      <c r="B870" s="5" t="s">
        <v>316</v>
      </c>
      <c r="C870" s="5" t="s">
        <v>28</v>
      </c>
      <c r="D870" s="5" t="s">
        <v>350</v>
      </c>
      <c r="E870" s="5" t="s">
        <v>136</v>
      </c>
      <c r="F870" s="5" t="s">
        <v>49</v>
      </c>
      <c r="G870" s="5" t="s">
        <v>75</v>
      </c>
      <c r="H870" s="5" t="s">
        <v>358</v>
      </c>
      <c r="I870" s="5" t="s">
        <v>357</v>
      </c>
      <c r="J870" s="10" t="s">
        <v>96</v>
      </c>
      <c r="K870" s="27">
        <v>43238</v>
      </c>
      <c r="L870" s="28">
        <v>2</v>
      </c>
    </row>
    <row r="871" spans="2:12" x14ac:dyDescent="0.2">
      <c r="B871" s="5" t="s">
        <v>316</v>
      </c>
      <c r="C871" s="5" t="s">
        <v>28</v>
      </c>
      <c r="D871" s="5" t="s">
        <v>350</v>
      </c>
      <c r="E871" s="5" t="s">
        <v>105</v>
      </c>
      <c r="F871" s="5" t="s">
        <v>40</v>
      </c>
      <c r="G871" s="5" t="s">
        <v>72</v>
      </c>
      <c r="H871" s="5" t="s">
        <v>125</v>
      </c>
      <c r="I871" s="5" t="s">
        <v>457</v>
      </c>
      <c r="J871" s="10" t="s">
        <v>96</v>
      </c>
      <c r="K871" s="27">
        <v>43239</v>
      </c>
      <c r="L871" s="28">
        <v>4</v>
      </c>
    </row>
    <row r="872" spans="2:12" x14ac:dyDescent="0.2">
      <c r="B872" s="184" t="s">
        <v>316</v>
      </c>
      <c r="C872" s="5" t="s">
        <v>28</v>
      </c>
      <c r="D872" s="5" t="s">
        <v>350</v>
      </c>
      <c r="E872" s="5" t="s">
        <v>121</v>
      </c>
      <c r="F872" s="184" t="s">
        <v>39</v>
      </c>
      <c r="G872" s="5" t="s">
        <v>75</v>
      </c>
      <c r="H872" s="5" t="s">
        <v>371</v>
      </c>
      <c r="I872" s="5" t="s">
        <v>376</v>
      </c>
      <c r="J872" s="10" t="s">
        <v>96</v>
      </c>
      <c r="K872" s="185">
        <v>43239</v>
      </c>
      <c r="L872" s="28">
        <v>1</v>
      </c>
    </row>
    <row r="873" spans="2:12" x14ac:dyDescent="0.2">
      <c r="B873" s="5" t="s">
        <v>316</v>
      </c>
      <c r="C873" s="5" t="s">
        <v>28</v>
      </c>
      <c r="D873" s="5" t="s">
        <v>350</v>
      </c>
      <c r="E873" s="5" t="s">
        <v>123</v>
      </c>
      <c r="F873" s="5" t="s">
        <v>39</v>
      </c>
      <c r="G873" s="5" t="s">
        <v>75</v>
      </c>
      <c r="H873" s="5" t="s">
        <v>320</v>
      </c>
      <c r="I873" s="5" t="s">
        <v>320</v>
      </c>
      <c r="J873" s="10" t="s">
        <v>96</v>
      </c>
      <c r="K873" s="27">
        <v>43239</v>
      </c>
      <c r="L873" s="28">
        <v>1</v>
      </c>
    </row>
    <row r="874" spans="2:12" x14ac:dyDescent="0.2">
      <c r="B874" s="5" t="s">
        <v>316</v>
      </c>
      <c r="C874" s="5" t="s">
        <v>28</v>
      </c>
      <c r="D874" s="5" t="s">
        <v>350</v>
      </c>
      <c r="E874" s="5" t="s">
        <v>160</v>
      </c>
      <c r="F874" s="5" t="s">
        <v>48</v>
      </c>
      <c r="G874" s="5" t="s">
        <v>75</v>
      </c>
      <c r="H874" s="5" t="s">
        <v>671</v>
      </c>
      <c r="I874" s="5" t="s">
        <v>671</v>
      </c>
      <c r="J874" s="10" t="s">
        <v>96</v>
      </c>
      <c r="K874" s="27">
        <v>43241</v>
      </c>
      <c r="L874" s="28">
        <v>1</v>
      </c>
    </row>
    <row r="875" spans="2:12" x14ac:dyDescent="0.2">
      <c r="B875" s="5" t="s">
        <v>316</v>
      </c>
      <c r="C875" s="5" t="s">
        <v>28</v>
      </c>
      <c r="D875" s="5" t="s">
        <v>350</v>
      </c>
      <c r="E875" s="5" t="s">
        <v>107</v>
      </c>
      <c r="F875" s="5" t="s">
        <v>40</v>
      </c>
      <c r="G875" s="5" t="s">
        <v>75</v>
      </c>
      <c r="H875" s="5" t="s">
        <v>184</v>
      </c>
      <c r="I875" s="5" t="s">
        <v>185</v>
      </c>
      <c r="J875" s="10" t="s">
        <v>96</v>
      </c>
      <c r="K875" s="27">
        <v>43241</v>
      </c>
      <c r="L875" s="28">
        <v>1</v>
      </c>
    </row>
    <row r="876" spans="2:12" x14ac:dyDescent="0.2">
      <c r="B876" s="5" t="s">
        <v>316</v>
      </c>
      <c r="C876" s="5" t="s">
        <v>28</v>
      </c>
      <c r="D876" s="5" t="s">
        <v>350</v>
      </c>
      <c r="E876" s="5" t="s">
        <v>173</v>
      </c>
      <c r="F876" s="5" t="s">
        <v>53</v>
      </c>
      <c r="G876" s="5" t="s">
        <v>74</v>
      </c>
      <c r="H876" s="5" t="s">
        <v>114</v>
      </c>
      <c r="I876" s="5" t="s">
        <v>492</v>
      </c>
      <c r="J876" s="10" t="s">
        <v>96</v>
      </c>
      <c r="K876" s="27">
        <v>43242</v>
      </c>
      <c r="L876" s="28">
        <v>1</v>
      </c>
    </row>
    <row r="877" spans="2:12" x14ac:dyDescent="0.2">
      <c r="B877" s="5" t="s">
        <v>316</v>
      </c>
      <c r="C877" s="5" t="s">
        <v>28</v>
      </c>
      <c r="D877" s="5" t="s">
        <v>350</v>
      </c>
      <c r="E877" s="5" t="s">
        <v>107</v>
      </c>
      <c r="F877" s="5" t="s">
        <v>40</v>
      </c>
      <c r="G877" s="5" t="s">
        <v>75</v>
      </c>
      <c r="H877" s="5" t="s">
        <v>293</v>
      </c>
      <c r="I877" s="5" t="s">
        <v>295</v>
      </c>
      <c r="J877" s="10" t="s">
        <v>96</v>
      </c>
      <c r="K877" s="27">
        <v>43242</v>
      </c>
      <c r="L877" s="28">
        <v>1</v>
      </c>
    </row>
    <row r="878" spans="2:12" x14ac:dyDescent="0.2">
      <c r="B878" s="5" t="s">
        <v>316</v>
      </c>
      <c r="C878" s="5" t="s">
        <v>28</v>
      </c>
      <c r="D878" s="5" t="s">
        <v>350</v>
      </c>
      <c r="E878" s="5" t="s">
        <v>167</v>
      </c>
      <c r="F878" s="5" t="s">
        <v>60</v>
      </c>
      <c r="G878" s="5" t="s">
        <v>74</v>
      </c>
      <c r="H878" s="5" t="s">
        <v>114</v>
      </c>
      <c r="I878" s="5" t="s">
        <v>295</v>
      </c>
      <c r="J878" s="10" t="s">
        <v>96</v>
      </c>
      <c r="K878" s="27">
        <v>43242</v>
      </c>
      <c r="L878" s="28">
        <v>1</v>
      </c>
    </row>
    <row r="879" spans="2:12" x14ac:dyDescent="0.2">
      <c r="B879" s="164" t="s">
        <v>316</v>
      </c>
      <c r="C879" s="162" t="s">
        <v>28</v>
      </c>
      <c r="D879" s="162" t="s">
        <v>350</v>
      </c>
      <c r="E879" s="162" t="s">
        <v>123</v>
      </c>
      <c r="F879" s="164" t="s">
        <v>39</v>
      </c>
      <c r="G879" s="162" t="s">
        <v>75</v>
      </c>
      <c r="H879" s="162" t="s">
        <v>122</v>
      </c>
      <c r="I879" s="162" t="s">
        <v>122</v>
      </c>
      <c r="J879" s="163" t="s">
        <v>96</v>
      </c>
      <c r="K879" s="165">
        <v>43242</v>
      </c>
      <c r="L879" s="166">
        <v>2</v>
      </c>
    </row>
    <row r="880" spans="2:12" x14ac:dyDescent="0.2">
      <c r="B880" s="5" t="s">
        <v>316</v>
      </c>
      <c r="C880" s="5" t="s">
        <v>28</v>
      </c>
      <c r="D880" s="5" t="s">
        <v>350</v>
      </c>
      <c r="E880" s="5" t="s">
        <v>100</v>
      </c>
      <c r="F880" s="5" t="s">
        <v>59</v>
      </c>
      <c r="G880" s="5" t="s">
        <v>75</v>
      </c>
      <c r="H880" s="5" t="s">
        <v>491</v>
      </c>
      <c r="I880" s="5" t="s">
        <v>295</v>
      </c>
      <c r="J880" s="10" t="s">
        <v>96</v>
      </c>
      <c r="K880" s="27">
        <v>43243</v>
      </c>
      <c r="L880" s="28">
        <v>1</v>
      </c>
    </row>
    <row r="881" spans="2:12" x14ac:dyDescent="0.2">
      <c r="B881" s="5" t="s">
        <v>316</v>
      </c>
      <c r="C881" s="5" t="s">
        <v>28</v>
      </c>
      <c r="D881" s="5" t="s">
        <v>350</v>
      </c>
      <c r="E881" s="5" t="s">
        <v>135</v>
      </c>
      <c r="F881" s="5" t="s">
        <v>54</v>
      </c>
      <c r="G881" s="5" t="s">
        <v>74</v>
      </c>
      <c r="H881" s="5" t="s">
        <v>114</v>
      </c>
      <c r="I881" s="5" t="s">
        <v>674</v>
      </c>
      <c r="J881" s="10" t="s">
        <v>96</v>
      </c>
      <c r="K881" s="27">
        <v>43243</v>
      </c>
      <c r="L881" s="28">
        <v>2</v>
      </c>
    </row>
    <row r="882" spans="2:12" x14ac:dyDescent="0.2">
      <c r="B882" s="5" t="s">
        <v>316</v>
      </c>
      <c r="C882" s="5" t="s">
        <v>28</v>
      </c>
      <c r="D882" s="5" t="s">
        <v>350</v>
      </c>
      <c r="E882" s="5" t="s">
        <v>121</v>
      </c>
      <c r="F882" s="5" t="s">
        <v>39</v>
      </c>
      <c r="G882" s="5" t="s">
        <v>75</v>
      </c>
      <c r="H882" s="5" t="s">
        <v>371</v>
      </c>
      <c r="I882" s="5" t="s">
        <v>376</v>
      </c>
      <c r="J882" s="10" t="s">
        <v>96</v>
      </c>
      <c r="K882" s="27">
        <v>43243</v>
      </c>
      <c r="L882" s="28">
        <v>1</v>
      </c>
    </row>
    <row r="883" spans="2:12" x14ac:dyDescent="0.2">
      <c r="B883" s="5" t="s">
        <v>316</v>
      </c>
      <c r="C883" s="5" t="s">
        <v>28</v>
      </c>
      <c r="D883" s="5" t="s">
        <v>350</v>
      </c>
      <c r="E883" s="5" t="s">
        <v>107</v>
      </c>
      <c r="F883" s="5" t="s">
        <v>40</v>
      </c>
      <c r="G883" s="5" t="s">
        <v>72</v>
      </c>
      <c r="H883" s="5" t="s">
        <v>108</v>
      </c>
      <c r="I883" s="5" t="s">
        <v>295</v>
      </c>
      <c r="J883" s="10" t="s">
        <v>96</v>
      </c>
      <c r="K883" s="27">
        <v>43244</v>
      </c>
      <c r="L883" s="28">
        <v>4</v>
      </c>
    </row>
    <row r="884" spans="2:12" x14ac:dyDescent="0.2">
      <c r="B884" s="5" t="s">
        <v>316</v>
      </c>
      <c r="C884" s="5" t="s">
        <v>28</v>
      </c>
      <c r="D884" s="5" t="s">
        <v>350</v>
      </c>
      <c r="E884" s="5" t="s">
        <v>111</v>
      </c>
      <c r="F884" s="5" t="s">
        <v>53</v>
      </c>
      <c r="G884" s="5" t="s">
        <v>74</v>
      </c>
      <c r="H884" s="5" t="s">
        <v>98</v>
      </c>
      <c r="I884" s="5" t="s">
        <v>295</v>
      </c>
      <c r="J884" s="10" t="s">
        <v>96</v>
      </c>
      <c r="K884" s="27">
        <v>43244</v>
      </c>
      <c r="L884" s="28">
        <v>1</v>
      </c>
    </row>
    <row r="885" spans="2:12" x14ac:dyDescent="0.2">
      <c r="B885" s="5" t="s">
        <v>316</v>
      </c>
      <c r="C885" s="5" t="s">
        <v>28</v>
      </c>
      <c r="D885" s="5" t="s">
        <v>350</v>
      </c>
      <c r="E885" s="5" t="s">
        <v>100</v>
      </c>
      <c r="F885" s="5" t="s">
        <v>59</v>
      </c>
      <c r="G885" s="5" t="s">
        <v>74</v>
      </c>
      <c r="H885" s="5" t="s">
        <v>98</v>
      </c>
      <c r="I885" s="5" t="s">
        <v>295</v>
      </c>
      <c r="J885" s="10" t="s">
        <v>96</v>
      </c>
      <c r="K885" s="27">
        <v>43245</v>
      </c>
      <c r="L885" s="28">
        <v>1</v>
      </c>
    </row>
    <row r="886" spans="2:12" x14ac:dyDescent="0.2">
      <c r="B886" s="5" t="s">
        <v>316</v>
      </c>
      <c r="C886" s="5" t="s">
        <v>28</v>
      </c>
      <c r="D886" s="5" t="s">
        <v>350</v>
      </c>
      <c r="E886" s="5" t="s">
        <v>44</v>
      </c>
      <c r="F886" s="5" t="s">
        <v>44</v>
      </c>
      <c r="G886" s="5" t="s">
        <v>75</v>
      </c>
      <c r="H886" s="5" t="s">
        <v>670</v>
      </c>
      <c r="I886" s="5" t="s">
        <v>295</v>
      </c>
      <c r="J886" s="10" t="s">
        <v>96</v>
      </c>
      <c r="K886" s="27">
        <v>43245</v>
      </c>
      <c r="L886" s="28">
        <v>4</v>
      </c>
    </row>
    <row r="887" spans="2:12" x14ac:dyDescent="0.2">
      <c r="B887" s="5" t="s">
        <v>316</v>
      </c>
      <c r="C887" s="5" t="s">
        <v>28</v>
      </c>
      <c r="D887" s="5" t="s">
        <v>350</v>
      </c>
      <c r="E887" s="5" t="s">
        <v>160</v>
      </c>
      <c r="F887" s="5" t="s">
        <v>48</v>
      </c>
      <c r="G887" s="5" t="s">
        <v>75</v>
      </c>
      <c r="H887" s="5" t="s">
        <v>672</v>
      </c>
      <c r="I887" s="5" t="s">
        <v>672</v>
      </c>
      <c r="J887" s="10" t="s">
        <v>96</v>
      </c>
      <c r="K887" s="27">
        <v>43245</v>
      </c>
      <c r="L887" s="28">
        <v>1</v>
      </c>
    </row>
    <row r="888" spans="2:12" x14ac:dyDescent="0.2">
      <c r="B888" s="5" t="s">
        <v>316</v>
      </c>
      <c r="C888" s="5" t="s">
        <v>28</v>
      </c>
      <c r="D888" s="5" t="s">
        <v>350</v>
      </c>
      <c r="E888" s="5" t="s">
        <v>105</v>
      </c>
      <c r="F888" s="5" t="s">
        <v>40</v>
      </c>
      <c r="G888" s="5" t="s">
        <v>72</v>
      </c>
      <c r="H888" s="5" t="s">
        <v>106</v>
      </c>
      <c r="I888" s="5" t="s">
        <v>295</v>
      </c>
      <c r="J888" s="10" t="s">
        <v>96</v>
      </c>
      <c r="K888" s="27">
        <v>43245</v>
      </c>
      <c r="L888" s="28">
        <v>4</v>
      </c>
    </row>
    <row r="889" spans="2:12" x14ac:dyDescent="0.2">
      <c r="B889" s="5" t="s">
        <v>316</v>
      </c>
      <c r="C889" s="5" t="s">
        <v>28</v>
      </c>
      <c r="D889" s="5" t="s">
        <v>350</v>
      </c>
      <c r="E889" s="5" t="s">
        <v>128</v>
      </c>
      <c r="F889" s="5" t="s">
        <v>52</v>
      </c>
      <c r="G889" s="5" t="s">
        <v>74</v>
      </c>
      <c r="H889" s="5" t="s">
        <v>98</v>
      </c>
      <c r="I889" s="5" t="s">
        <v>295</v>
      </c>
      <c r="J889" s="10" t="s">
        <v>96</v>
      </c>
      <c r="K889" s="27">
        <v>43245</v>
      </c>
      <c r="L889" s="28">
        <v>1</v>
      </c>
    </row>
    <row r="890" spans="2:12" x14ac:dyDescent="0.2">
      <c r="B890" s="5" t="s">
        <v>316</v>
      </c>
      <c r="C890" s="5" t="s">
        <v>28</v>
      </c>
      <c r="D890" s="5" t="s">
        <v>350</v>
      </c>
      <c r="E890" s="5" t="s">
        <v>145</v>
      </c>
      <c r="F890" s="5" t="s">
        <v>39</v>
      </c>
      <c r="G890" s="5" t="s">
        <v>72</v>
      </c>
      <c r="H890" s="5" t="s">
        <v>433</v>
      </c>
      <c r="I890" s="5" t="s">
        <v>453</v>
      </c>
      <c r="J890" s="10" t="s">
        <v>96</v>
      </c>
      <c r="K890" s="27">
        <v>43246</v>
      </c>
      <c r="L890" s="28">
        <v>9</v>
      </c>
    </row>
    <row r="891" spans="2:12" x14ac:dyDescent="0.2">
      <c r="B891" s="164" t="s">
        <v>316</v>
      </c>
      <c r="C891" s="162" t="s">
        <v>28</v>
      </c>
      <c r="D891" s="162" t="s">
        <v>350</v>
      </c>
      <c r="E891" s="162" t="s">
        <v>99</v>
      </c>
      <c r="F891" s="164" t="s">
        <v>39</v>
      </c>
      <c r="G891" s="162" t="s">
        <v>75</v>
      </c>
      <c r="H891" s="162" t="s">
        <v>141</v>
      </c>
      <c r="I891" s="162" t="s">
        <v>142</v>
      </c>
      <c r="J891" s="163" t="s">
        <v>96</v>
      </c>
      <c r="K891" s="165">
        <v>43248</v>
      </c>
      <c r="L891" s="166">
        <v>3</v>
      </c>
    </row>
    <row r="892" spans="2:12" x14ac:dyDescent="0.2">
      <c r="B892" s="5" t="s">
        <v>316</v>
      </c>
      <c r="C892" s="5" t="s">
        <v>28</v>
      </c>
      <c r="D892" s="5" t="s">
        <v>350</v>
      </c>
      <c r="E892" s="5" t="s">
        <v>42</v>
      </c>
      <c r="F892" s="5" t="s">
        <v>42</v>
      </c>
      <c r="G892" s="5" t="s">
        <v>75</v>
      </c>
      <c r="H892" s="5" t="s">
        <v>373</v>
      </c>
      <c r="I892" s="5" t="s">
        <v>295</v>
      </c>
      <c r="J892" s="10" t="s">
        <v>96</v>
      </c>
      <c r="K892" s="27">
        <v>43248</v>
      </c>
      <c r="L892" s="28">
        <v>1</v>
      </c>
    </row>
    <row r="893" spans="2:12" x14ac:dyDescent="0.2">
      <c r="B893" s="164" t="s">
        <v>316</v>
      </c>
      <c r="C893" s="162" t="s">
        <v>28</v>
      </c>
      <c r="D893" s="162" t="s">
        <v>350</v>
      </c>
      <c r="E893" s="162" t="s">
        <v>42</v>
      </c>
      <c r="F893" s="164" t="s">
        <v>42</v>
      </c>
      <c r="G893" s="162" t="s">
        <v>75</v>
      </c>
      <c r="H893" s="162" t="s">
        <v>676</v>
      </c>
      <c r="I893" s="162" t="s">
        <v>677</v>
      </c>
      <c r="J893" s="163" t="s">
        <v>96</v>
      </c>
      <c r="K893" s="165">
        <v>43248</v>
      </c>
      <c r="L893" s="166">
        <v>1</v>
      </c>
    </row>
    <row r="894" spans="2:12" x14ac:dyDescent="0.2">
      <c r="B894" s="5" t="s">
        <v>316</v>
      </c>
      <c r="C894" s="5" t="s">
        <v>28</v>
      </c>
      <c r="D894" s="5" t="s">
        <v>350</v>
      </c>
      <c r="E894" s="5" t="s">
        <v>42</v>
      </c>
      <c r="F894" s="5" t="s">
        <v>42</v>
      </c>
      <c r="G894" s="5" t="s">
        <v>75</v>
      </c>
      <c r="H894" s="5" t="s">
        <v>676</v>
      </c>
      <c r="I894" s="5" t="s">
        <v>677</v>
      </c>
      <c r="J894" s="10" t="s">
        <v>96</v>
      </c>
      <c r="K894" s="27">
        <v>43248</v>
      </c>
      <c r="L894" s="28">
        <v>1</v>
      </c>
    </row>
    <row r="895" spans="2:12" x14ac:dyDescent="0.2">
      <c r="B895" s="5" t="s">
        <v>316</v>
      </c>
      <c r="C895" s="5" t="s">
        <v>28</v>
      </c>
      <c r="D895" s="5" t="s">
        <v>350</v>
      </c>
      <c r="E895" s="5" t="s">
        <v>107</v>
      </c>
      <c r="F895" s="5" t="s">
        <v>40</v>
      </c>
      <c r="G895" s="5" t="s">
        <v>75</v>
      </c>
      <c r="H895" s="5" t="s">
        <v>162</v>
      </c>
      <c r="I895" s="5" t="s">
        <v>295</v>
      </c>
      <c r="J895" s="10" t="s">
        <v>96</v>
      </c>
      <c r="K895" s="27">
        <v>43249</v>
      </c>
      <c r="L895" s="28">
        <v>1</v>
      </c>
    </row>
    <row r="896" spans="2:12" x14ac:dyDescent="0.2">
      <c r="B896" s="5" t="s">
        <v>316</v>
      </c>
      <c r="C896" s="5" t="s">
        <v>28</v>
      </c>
      <c r="D896" s="5" t="s">
        <v>350</v>
      </c>
      <c r="E896" s="5" t="s">
        <v>167</v>
      </c>
      <c r="F896" s="5" t="s">
        <v>60</v>
      </c>
      <c r="G896" s="5" t="s">
        <v>74</v>
      </c>
      <c r="H896" s="5" t="s">
        <v>98</v>
      </c>
      <c r="I896" s="5" t="s">
        <v>295</v>
      </c>
      <c r="J896" s="10" t="s">
        <v>96</v>
      </c>
      <c r="K896" s="27">
        <v>43249</v>
      </c>
      <c r="L896" s="28">
        <v>3</v>
      </c>
    </row>
    <row r="897" spans="2:12" x14ac:dyDescent="0.2">
      <c r="B897" s="5" t="s">
        <v>316</v>
      </c>
      <c r="C897" s="5" t="s">
        <v>28</v>
      </c>
      <c r="D897" s="5" t="s">
        <v>350</v>
      </c>
      <c r="E897" s="5" t="s">
        <v>123</v>
      </c>
      <c r="F897" s="5" t="s">
        <v>39</v>
      </c>
      <c r="G897" s="5" t="s">
        <v>72</v>
      </c>
      <c r="H897" s="5" t="s">
        <v>108</v>
      </c>
      <c r="I897" s="5" t="s">
        <v>295</v>
      </c>
      <c r="J897" s="10" t="s">
        <v>96</v>
      </c>
      <c r="K897" s="27">
        <v>43249</v>
      </c>
      <c r="L897" s="28">
        <v>2</v>
      </c>
    </row>
    <row r="898" spans="2:12" x14ac:dyDescent="0.2">
      <c r="B898" s="5" t="s">
        <v>316</v>
      </c>
      <c r="C898" s="5" t="s">
        <v>28</v>
      </c>
      <c r="D898" s="5" t="s">
        <v>350</v>
      </c>
      <c r="E898" s="5" t="s">
        <v>145</v>
      </c>
      <c r="F898" s="5" t="s">
        <v>39</v>
      </c>
      <c r="G898" s="5" t="s">
        <v>75</v>
      </c>
      <c r="H898" s="5" t="s">
        <v>391</v>
      </c>
      <c r="I898" s="5" t="s">
        <v>391</v>
      </c>
      <c r="J898" s="10" t="s">
        <v>96</v>
      </c>
      <c r="K898" s="27">
        <v>43250</v>
      </c>
      <c r="L898" s="28">
        <v>1</v>
      </c>
    </row>
    <row r="899" spans="2:12" x14ac:dyDescent="0.2">
      <c r="B899" s="5" t="s">
        <v>316</v>
      </c>
      <c r="C899" s="5" t="s">
        <v>28</v>
      </c>
      <c r="D899" s="5" t="s">
        <v>350</v>
      </c>
      <c r="E899" s="5" t="s">
        <v>130</v>
      </c>
      <c r="F899" s="5" t="s">
        <v>57</v>
      </c>
      <c r="G899" s="5" t="s">
        <v>75</v>
      </c>
      <c r="H899" s="5" t="s">
        <v>678</v>
      </c>
      <c r="I899" s="5" t="s">
        <v>295</v>
      </c>
      <c r="J899" s="10" t="s">
        <v>96</v>
      </c>
      <c r="K899" s="27">
        <v>43250</v>
      </c>
      <c r="L899" s="28">
        <v>1</v>
      </c>
    </row>
    <row r="900" spans="2:12" x14ac:dyDescent="0.2">
      <c r="B900" s="5" t="s">
        <v>316</v>
      </c>
      <c r="C900" s="5" t="s">
        <v>28</v>
      </c>
      <c r="D900" s="5" t="s">
        <v>350</v>
      </c>
      <c r="E900" s="5" t="s">
        <v>95</v>
      </c>
      <c r="F900" s="5" t="s">
        <v>39</v>
      </c>
      <c r="G900" s="5" t="s">
        <v>72</v>
      </c>
      <c r="H900" s="5" t="s">
        <v>157</v>
      </c>
      <c r="I900" s="5" t="s">
        <v>295</v>
      </c>
      <c r="J900" s="10" t="s">
        <v>96</v>
      </c>
      <c r="K900" s="27">
        <v>43251</v>
      </c>
      <c r="L900" s="28">
        <v>4</v>
      </c>
    </row>
    <row r="901" spans="2:12" x14ac:dyDescent="0.2">
      <c r="B901" s="5" t="s">
        <v>316</v>
      </c>
      <c r="C901" s="5" t="s">
        <v>28</v>
      </c>
      <c r="D901" s="5" t="s">
        <v>350</v>
      </c>
      <c r="E901" s="5" t="s">
        <v>135</v>
      </c>
      <c r="F901" s="5" t="s">
        <v>54</v>
      </c>
      <c r="G901" s="5" t="s">
        <v>75</v>
      </c>
      <c r="H901" s="5" t="s">
        <v>386</v>
      </c>
      <c r="I901" s="5" t="s">
        <v>295</v>
      </c>
      <c r="J901" s="10" t="s">
        <v>96</v>
      </c>
      <c r="K901" s="27">
        <v>43251</v>
      </c>
      <c r="L901" s="28">
        <v>2</v>
      </c>
    </row>
    <row r="902" spans="2:12" x14ac:dyDescent="0.2">
      <c r="B902" s="5" t="s">
        <v>316</v>
      </c>
      <c r="C902" s="5" t="s">
        <v>28</v>
      </c>
      <c r="D902" s="5" t="s">
        <v>350</v>
      </c>
      <c r="E902" s="5" t="s">
        <v>119</v>
      </c>
      <c r="F902" s="5" t="s">
        <v>41</v>
      </c>
      <c r="G902" s="5" t="s">
        <v>74</v>
      </c>
      <c r="H902" s="5" t="s">
        <v>114</v>
      </c>
      <c r="I902" s="5" t="s">
        <v>675</v>
      </c>
      <c r="J902" s="10" t="s">
        <v>96</v>
      </c>
      <c r="K902" s="27">
        <v>43251</v>
      </c>
      <c r="L902" s="28">
        <v>1</v>
      </c>
    </row>
    <row r="903" spans="2:12" x14ac:dyDescent="0.2">
      <c r="B903" s="5" t="s">
        <v>316</v>
      </c>
      <c r="C903" s="5" t="s">
        <v>26</v>
      </c>
      <c r="D903" s="5" t="s">
        <v>13</v>
      </c>
      <c r="E903" s="5" t="s">
        <v>97</v>
      </c>
      <c r="F903" s="5" t="s">
        <v>39</v>
      </c>
      <c r="G903" s="5" t="s">
        <v>74</v>
      </c>
      <c r="H903" s="5" t="s">
        <v>98</v>
      </c>
      <c r="I903" s="5" t="s">
        <v>295</v>
      </c>
      <c r="J903" s="10" t="s">
        <v>96</v>
      </c>
      <c r="K903" s="27">
        <v>43221</v>
      </c>
      <c r="L903" s="28">
        <v>1</v>
      </c>
    </row>
    <row r="904" spans="2:12" x14ac:dyDescent="0.2">
      <c r="B904" s="184" t="s">
        <v>316</v>
      </c>
      <c r="C904" s="5" t="s">
        <v>26</v>
      </c>
      <c r="D904" s="5" t="s">
        <v>13</v>
      </c>
      <c r="E904" s="5" t="s">
        <v>132</v>
      </c>
      <c r="F904" s="184" t="s">
        <v>39</v>
      </c>
      <c r="G904" s="5" t="s">
        <v>74</v>
      </c>
      <c r="H904" s="5" t="s">
        <v>98</v>
      </c>
      <c r="I904" s="5" t="s">
        <v>295</v>
      </c>
      <c r="J904" s="10" t="s">
        <v>96</v>
      </c>
      <c r="K904" s="185">
        <v>43221</v>
      </c>
      <c r="L904" s="28">
        <v>1</v>
      </c>
    </row>
    <row r="905" spans="2:12" x14ac:dyDescent="0.2">
      <c r="B905" s="5" t="s">
        <v>316</v>
      </c>
      <c r="C905" s="5" t="s">
        <v>26</v>
      </c>
      <c r="D905" s="5" t="s">
        <v>13</v>
      </c>
      <c r="E905" s="5" t="s">
        <v>132</v>
      </c>
      <c r="F905" s="5" t="s">
        <v>39</v>
      </c>
      <c r="G905" s="5" t="s">
        <v>74</v>
      </c>
      <c r="H905" s="5" t="s">
        <v>98</v>
      </c>
      <c r="I905" s="5" t="s">
        <v>295</v>
      </c>
      <c r="J905" s="10" t="s">
        <v>96</v>
      </c>
      <c r="K905" s="27">
        <v>43221</v>
      </c>
      <c r="L905" s="28">
        <v>1</v>
      </c>
    </row>
    <row r="906" spans="2:12" x14ac:dyDescent="0.2">
      <c r="B906" s="5" t="s">
        <v>316</v>
      </c>
      <c r="C906" s="5" t="s">
        <v>26</v>
      </c>
      <c r="D906" s="5" t="s">
        <v>13</v>
      </c>
      <c r="E906" s="5" t="s">
        <v>101</v>
      </c>
      <c r="F906" s="5" t="s">
        <v>58</v>
      </c>
      <c r="G906" s="5" t="s">
        <v>74</v>
      </c>
      <c r="H906" s="5" t="s">
        <v>98</v>
      </c>
      <c r="I906" s="5" t="s">
        <v>295</v>
      </c>
      <c r="J906" s="10" t="s">
        <v>96</v>
      </c>
      <c r="K906" s="27">
        <v>43221</v>
      </c>
      <c r="L906" s="28">
        <v>1</v>
      </c>
    </row>
    <row r="907" spans="2:12" x14ac:dyDescent="0.2">
      <c r="B907" s="5" t="s">
        <v>316</v>
      </c>
      <c r="C907" s="5" t="s">
        <v>26</v>
      </c>
      <c r="D907" s="5" t="s">
        <v>13</v>
      </c>
      <c r="E907" s="5" t="s">
        <v>61</v>
      </c>
      <c r="F907" s="5" t="s">
        <v>61</v>
      </c>
      <c r="G907" s="5" t="s">
        <v>74</v>
      </c>
      <c r="H907" s="5" t="s">
        <v>98</v>
      </c>
      <c r="I907" s="5" t="s">
        <v>295</v>
      </c>
      <c r="J907" s="10" t="s">
        <v>96</v>
      </c>
      <c r="K907" s="27">
        <v>43221</v>
      </c>
      <c r="L907" s="28">
        <v>1</v>
      </c>
    </row>
    <row r="908" spans="2:12" x14ac:dyDescent="0.2">
      <c r="B908" s="5" t="s">
        <v>316</v>
      </c>
      <c r="C908" s="5" t="s">
        <v>26</v>
      </c>
      <c r="D908" s="5" t="s">
        <v>13</v>
      </c>
      <c r="E908" s="5" t="s">
        <v>107</v>
      </c>
      <c r="F908" s="5" t="s">
        <v>40</v>
      </c>
      <c r="G908" s="5" t="s">
        <v>74</v>
      </c>
      <c r="H908" s="5" t="s">
        <v>98</v>
      </c>
      <c r="I908" s="5" t="s">
        <v>295</v>
      </c>
      <c r="J908" s="10" t="s">
        <v>96</v>
      </c>
      <c r="K908" s="27">
        <v>43221</v>
      </c>
      <c r="L908" s="28">
        <v>2</v>
      </c>
    </row>
    <row r="909" spans="2:12" x14ac:dyDescent="0.2">
      <c r="B909" s="164" t="s">
        <v>316</v>
      </c>
      <c r="C909" s="162" t="s">
        <v>26</v>
      </c>
      <c r="D909" s="162" t="s">
        <v>13</v>
      </c>
      <c r="E909" s="162" t="s">
        <v>111</v>
      </c>
      <c r="F909" s="164" t="s">
        <v>53</v>
      </c>
      <c r="G909" s="162" t="s">
        <v>74</v>
      </c>
      <c r="H909" s="162" t="s">
        <v>98</v>
      </c>
      <c r="I909" s="162" t="s">
        <v>295</v>
      </c>
      <c r="J909" s="163" t="s">
        <v>96</v>
      </c>
      <c r="K909" s="165">
        <v>43221</v>
      </c>
      <c r="L909" s="166">
        <v>1</v>
      </c>
    </row>
    <row r="910" spans="2:12" x14ac:dyDescent="0.2">
      <c r="B910" s="5" t="s">
        <v>316</v>
      </c>
      <c r="C910" s="5" t="s">
        <v>26</v>
      </c>
      <c r="D910" s="5" t="s">
        <v>13</v>
      </c>
      <c r="E910" s="5" t="s">
        <v>111</v>
      </c>
      <c r="F910" s="5" t="s">
        <v>53</v>
      </c>
      <c r="G910" s="5" t="s">
        <v>74</v>
      </c>
      <c r="H910" s="5" t="s">
        <v>98</v>
      </c>
      <c r="I910" s="5" t="s">
        <v>295</v>
      </c>
      <c r="J910" s="10" t="s">
        <v>96</v>
      </c>
      <c r="K910" s="27">
        <v>43221</v>
      </c>
      <c r="L910" s="28">
        <v>1</v>
      </c>
    </row>
    <row r="911" spans="2:12" x14ac:dyDescent="0.2">
      <c r="B911" s="5" t="s">
        <v>316</v>
      </c>
      <c r="C911" s="5" t="s">
        <v>26</v>
      </c>
      <c r="D911" s="5" t="s">
        <v>13</v>
      </c>
      <c r="E911" s="5" t="s">
        <v>149</v>
      </c>
      <c r="F911" s="5" t="s">
        <v>43</v>
      </c>
      <c r="G911" s="5" t="s">
        <v>72</v>
      </c>
      <c r="H911" s="5" t="s">
        <v>302</v>
      </c>
      <c r="I911" s="5" t="s">
        <v>715</v>
      </c>
      <c r="J911" s="10" t="s">
        <v>96</v>
      </c>
      <c r="K911" s="27">
        <v>43221</v>
      </c>
      <c r="L911" s="28">
        <v>1</v>
      </c>
    </row>
    <row r="912" spans="2:12" x14ac:dyDescent="0.2">
      <c r="B912" s="164" t="s">
        <v>316</v>
      </c>
      <c r="C912" s="162" t="s">
        <v>26</v>
      </c>
      <c r="D912" s="162" t="s">
        <v>13</v>
      </c>
      <c r="E912" s="162" t="s">
        <v>41</v>
      </c>
      <c r="F912" s="164" t="s">
        <v>41</v>
      </c>
      <c r="G912" s="162" t="s">
        <v>74</v>
      </c>
      <c r="H912" s="162" t="s">
        <v>98</v>
      </c>
      <c r="I912" s="162" t="s">
        <v>295</v>
      </c>
      <c r="J912" s="163" t="s">
        <v>96</v>
      </c>
      <c r="K912" s="165">
        <v>43221</v>
      </c>
      <c r="L912" s="166">
        <v>1</v>
      </c>
    </row>
    <row r="913" spans="2:12" x14ac:dyDescent="0.2">
      <c r="B913" s="5" t="s">
        <v>316</v>
      </c>
      <c r="C913" s="5" t="s">
        <v>26</v>
      </c>
      <c r="D913" s="5" t="s">
        <v>13</v>
      </c>
      <c r="E913" s="5" t="s">
        <v>182</v>
      </c>
      <c r="F913" s="5" t="s">
        <v>56</v>
      </c>
      <c r="G913" s="5" t="s">
        <v>74</v>
      </c>
      <c r="H913" s="5" t="s">
        <v>98</v>
      </c>
      <c r="I913" s="5" t="s">
        <v>295</v>
      </c>
      <c r="J913" s="10" t="s">
        <v>96</v>
      </c>
      <c r="K913" s="27">
        <v>43221</v>
      </c>
      <c r="L913" s="28">
        <v>1</v>
      </c>
    </row>
    <row r="914" spans="2:12" x14ac:dyDescent="0.2">
      <c r="B914" s="184" t="s">
        <v>316</v>
      </c>
      <c r="C914" s="5" t="s">
        <v>26</v>
      </c>
      <c r="D914" s="5" t="s">
        <v>13</v>
      </c>
      <c r="E914" s="5" t="s">
        <v>49</v>
      </c>
      <c r="F914" s="184" t="s">
        <v>49</v>
      </c>
      <c r="G914" s="5" t="s">
        <v>74</v>
      </c>
      <c r="H914" s="5" t="s">
        <v>98</v>
      </c>
      <c r="I914" s="5" t="s">
        <v>295</v>
      </c>
      <c r="J914" s="10" t="s">
        <v>96</v>
      </c>
      <c r="K914" s="185">
        <v>43221</v>
      </c>
      <c r="L914" s="28">
        <v>1</v>
      </c>
    </row>
    <row r="915" spans="2:12" x14ac:dyDescent="0.2">
      <c r="B915" s="5" t="s">
        <v>316</v>
      </c>
      <c r="C915" s="5" t="s">
        <v>26</v>
      </c>
      <c r="D915" s="5" t="s">
        <v>13</v>
      </c>
      <c r="E915" s="5" t="s">
        <v>124</v>
      </c>
      <c r="F915" s="5" t="s">
        <v>39</v>
      </c>
      <c r="G915" s="5" t="s">
        <v>75</v>
      </c>
      <c r="H915" s="5" t="s">
        <v>126</v>
      </c>
      <c r="I915" s="5" t="s">
        <v>127</v>
      </c>
      <c r="J915" s="10" t="s">
        <v>96</v>
      </c>
      <c r="K915" s="27">
        <v>43221</v>
      </c>
      <c r="L915" s="28">
        <v>1</v>
      </c>
    </row>
    <row r="916" spans="2:12" x14ac:dyDescent="0.2">
      <c r="B916" s="5" t="s">
        <v>316</v>
      </c>
      <c r="C916" s="5" t="s">
        <v>26</v>
      </c>
      <c r="D916" s="5" t="s">
        <v>13</v>
      </c>
      <c r="E916" s="5" t="s">
        <v>153</v>
      </c>
      <c r="F916" s="5" t="s">
        <v>47</v>
      </c>
      <c r="G916" s="5" t="s">
        <v>74</v>
      </c>
      <c r="H916" s="5" t="s">
        <v>98</v>
      </c>
      <c r="I916" s="5" t="s">
        <v>295</v>
      </c>
      <c r="J916" s="10" t="s">
        <v>96</v>
      </c>
      <c r="K916" s="27">
        <v>43221</v>
      </c>
      <c r="L916" s="28">
        <v>1</v>
      </c>
    </row>
    <row r="917" spans="2:12" x14ac:dyDescent="0.2">
      <c r="B917" s="5" t="s">
        <v>316</v>
      </c>
      <c r="C917" s="5" t="s">
        <v>26</v>
      </c>
      <c r="D917" s="5" t="s">
        <v>13</v>
      </c>
      <c r="E917" s="5" t="s">
        <v>154</v>
      </c>
      <c r="F917" s="5" t="s">
        <v>50</v>
      </c>
      <c r="G917" s="5" t="s">
        <v>74</v>
      </c>
      <c r="H917" s="5" t="s">
        <v>98</v>
      </c>
      <c r="I917" s="5" t="s">
        <v>295</v>
      </c>
      <c r="J917" s="10" t="s">
        <v>96</v>
      </c>
      <c r="K917" s="27">
        <v>43221</v>
      </c>
      <c r="L917" s="28">
        <v>1</v>
      </c>
    </row>
    <row r="918" spans="2:12" x14ac:dyDescent="0.2">
      <c r="B918" s="5" t="s">
        <v>316</v>
      </c>
      <c r="C918" s="5" t="s">
        <v>26</v>
      </c>
      <c r="D918" s="5" t="s">
        <v>13</v>
      </c>
      <c r="E918" s="5" t="s">
        <v>130</v>
      </c>
      <c r="F918" s="5" t="s">
        <v>57</v>
      </c>
      <c r="G918" s="5" t="s">
        <v>74</v>
      </c>
      <c r="H918" s="5" t="s">
        <v>98</v>
      </c>
      <c r="I918" s="5" t="s">
        <v>295</v>
      </c>
      <c r="J918" s="10" t="s">
        <v>96</v>
      </c>
      <c r="K918" s="27">
        <v>43221</v>
      </c>
      <c r="L918" s="28">
        <v>1</v>
      </c>
    </row>
    <row r="919" spans="2:12" x14ac:dyDescent="0.2">
      <c r="B919" s="5" t="s">
        <v>316</v>
      </c>
      <c r="C919" s="5" t="s">
        <v>26</v>
      </c>
      <c r="D919" s="5" t="s">
        <v>13</v>
      </c>
      <c r="E919" s="5" t="s">
        <v>51</v>
      </c>
      <c r="F919" s="5" t="s">
        <v>51</v>
      </c>
      <c r="G919" s="5" t="s">
        <v>74</v>
      </c>
      <c r="H919" s="5" t="s">
        <v>98</v>
      </c>
      <c r="I919" s="5" t="s">
        <v>295</v>
      </c>
      <c r="J919" s="10" t="s">
        <v>96</v>
      </c>
      <c r="K919" s="27">
        <v>43221</v>
      </c>
      <c r="L919" s="28">
        <v>1</v>
      </c>
    </row>
    <row r="920" spans="2:12" x14ac:dyDescent="0.2">
      <c r="B920" s="5" t="s">
        <v>316</v>
      </c>
      <c r="C920" s="5" t="s">
        <v>26</v>
      </c>
      <c r="D920" s="5" t="s">
        <v>13</v>
      </c>
      <c r="E920" s="5" t="s">
        <v>319</v>
      </c>
      <c r="F920" s="5" t="s">
        <v>43</v>
      </c>
      <c r="G920" s="5" t="s">
        <v>74</v>
      </c>
      <c r="H920" s="5" t="s">
        <v>98</v>
      </c>
      <c r="I920" s="5" t="s">
        <v>295</v>
      </c>
      <c r="J920" s="10" t="s">
        <v>96</v>
      </c>
      <c r="K920" s="27">
        <v>43221</v>
      </c>
      <c r="L920" s="28">
        <v>1</v>
      </c>
    </row>
    <row r="921" spans="2:12" x14ac:dyDescent="0.2">
      <c r="B921" s="5" t="s">
        <v>341</v>
      </c>
      <c r="C921" s="5" t="s">
        <v>26</v>
      </c>
      <c r="D921" s="5" t="s">
        <v>13</v>
      </c>
      <c r="E921" s="5" t="s">
        <v>105</v>
      </c>
      <c r="F921" s="5" t="s">
        <v>40</v>
      </c>
      <c r="G921" s="5" t="s">
        <v>74</v>
      </c>
      <c r="H921" s="5" t="s">
        <v>114</v>
      </c>
      <c r="I921" s="5" t="s">
        <v>697</v>
      </c>
      <c r="J921" s="10" t="s">
        <v>96</v>
      </c>
      <c r="K921" s="27">
        <v>43221</v>
      </c>
      <c r="L921" s="28">
        <v>1</v>
      </c>
    </row>
    <row r="922" spans="2:12" x14ac:dyDescent="0.2">
      <c r="B922" s="5" t="s">
        <v>316</v>
      </c>
      <c r="C922" s="5" t="s">
        <v>26</v>
      </c>
      <c r="D922" s="5" t="s">
        <v>13</v>
      </c>
      <c r="E922" s="5" t="s">
        <v>97</v>
      </c>
      <c r="F922" s="5" t="s">
        <v>39</v>
      </c>
      <c r="G922" s="5" t="s">
        <v>74</v>
      </c>
      <c r="H922" s="5" t="s">
        <v>98</v>
      </c>
      <c r="I922" s="5" t="s">
        <v>295</v>
      </c>
      <c r="J922" s="10" t="s">
        <v>96</v>
      </c>
      <c r="K922" s="27">
        <v>43222</v>
      </c>
      <c r="L922" s="28">
        <v>1</v>
      </c>
    </row>
    <row r="923" spans="2:12" x14ac:dyDescent="0.2">
      <c r="B923" s="164" t="s">
        <v>316</v>
      </c>
      <c r="C923" s="162" t="s">
        <v>26</v>
      </c>
      <c r="D923" s="162" t="s">
        <v>13</v>
      </c>
      <c r="E923" s="162" t="s">
        <v>99</v>
      </c>
      <c r="F923" s="164" t="s">
        <v>39</v>
      </c>
      <c r="G923" s="162" t="s">
        <v>72</v>
      </c>
      <c r="H923" s="162" t="s">
        <v>302</v>
      </c>
      <c r="I923" s="162" t="s">
        <v>682</v>
      </c>
      <c r="J923" s="163" t="s">
        <v>96</v>
      </c>
      <c r="K923" s="165">
        <v>43222</v>
      </c>
      <c r="L923" s="166">
        <v>1</v>
      </c>
    </row>
    <row r="924" spans="2:12" x14ac:dyDescent="0.2">
      <c r="B924" s="184" t="s">
        <v>316</v>
      </c>
      <c r="C924" s="5" t="s">
        <v>26</v>
      </c>
      <c r="D924" s="5" t="s">
        <v>13</v>
      </c>
      <c r="E924" s="5" t="s">
        <v>100</v>
      </c>
      <c r="F924" s="184" t="s">
        <v>59</v>
      </c>
      <c r="G924" s="5" t="s">
        <v>74</v>
      </c>
      <c r="H924" s="5" t="s">
        <v>98</v>
      </c>
      <c r="I924" s="5" t="s">
        <v>295</v>
      </c>
      <c r="J924" s="10" t="s">
        <v>96</v>
      </c>
      <c r="K924" s="185">
        <v>43222</v>
      </c>
      <c r="L924" s="28">
        <v>1</v>
      </c>
    </row>
    <row r="925" spans="2:12" x14ac:dyDescent="0.2">
      <c r="B925" s="184" t="s">
        <v>316</v>
      </c>
      <c r="C925" s="5" t="s">
        <v>26</v>
      </c>
      <c r="D925" s="5" t="s">
        <v>13</v>
      </c>
      <c r="E925" s="5" t="s">
        <v>100</v>
      </c>
      <c r="F925" s="184" t="s">
        <v>59</v>
      </c>
      <c r="G925" s="5" t="s">
        <v>74</v>
      </c>
      <c r="H925" s="5" t="s">
        <v>98</v>
      </c>
      <c r="I925" s="5" t="s">
        <v>295</v>
      </c>
      <c r="J925" s="10" t="s">
        <v>96</v>
      </c>
      <c r="K925" s="185">
        <v>43222</v>
      </c>
      <c r="L925" s="28">
        <v>1</v>
      </c>
    </row>
    <row r="926" spans="2:12" x14ac:dyDescent="0.2">
      <c r="B926" s="5" t="s">
        <v>316</v>
      </c>
      <c r="C926" s="5" t="s">
        <v>26</v>
      </c>
      <c r="D926" s="5" t="s">
        <v>13</v>
      </c>
      <c r="E926" s="5" t="s">
        <v>100</v>
      </c>
      <c r="F926" s="5" t="s">
        <v>59</v>
      </c>
      <c r="G926" s="5" t="s">
        <v>74</v>
      </c>
      <c r="H926" s="5" t="s">
        <v>98</v>
      </c>
      <c r="I926" s="5" t="s">
        <v>295</v>
      </c>
      <c r="J926" s="10" t="s">
        <v>96</v>
      </c>
      <c r="K926" s="27">
        <v>43222</v>
      </c>
      <c r="L926" s="28">
        <v>1</v>
      </c>
    </row>
    <row r="927" spans="2:12" x14ac:dyDescent="0.2">
      <c r="B927" s="5" t="s">
        <v>316</v>
      </c>
      <c r="C927" s="5" t="s">
        <v>26</v>
      </c>
      <c r="D927" s="5" t="s">
        <v>13</v>
      </c>
      <c r="E927" s="5" t="s">
        <v>173</v>
      </c>
      <c r="F927" s="5" t="s">
        <v>53</v>
      </c>
      <c r="G927" s="5" t="s">
        <v>72</v>
      </c>
      <c r="H927" s="5" t="s">
        <v>194</v>
      </c>
      <c r="I927" s="5" t="s">
        <v>295</v>
      </c>
      <c r="J927" s="10" t="s">
        <v>96</v>
      </c>
      <c r="K927" s="27">
        <v>43222</v>
      </c>
      <c r="L927" s="28">
        <v>1</v>
      </c>
    </row>
    <row r="928" spans="2:12" x14ac:dyDescent="0.2">
      <c r="B928" s="5" t="s">
        <v>316</v>
      </c>
      <c r="C928" s="5" t="s">
        <v>26</v>
      </c>
      <c r="D928" s="5" t="s">
        <v>13</v>
      </c>
      <c r="E928" s="5" t="s">
        <v>132</v>
      </c>
      <c r="F928" s="5" t="s">
        <v>39</v>
      </c>
      <c r="G928" s="5" t="s">
        <v>74</v>
      </c>
      <c r="H928" s="5" t="s">
        <v>98</v>
      </c>
      <c r="I928" s="5" t="s">
        <v>295</v>
      </c>
      <c r="J928" s="10" t="s">
        <v>96</v>
      </c>
      <c r="K928" s="27">
        <v>43222</v>
      </c>
      <c r="L928" s="28">
        <v>1</v>
      </c>
    </row>
    <row r="929" spans="2:12" x14ac:dyDescent="0.2">
      <c r="B929" s="5" t="s">
        <v>316</v>
      </c>
      <c r="C929" s="5" t="s">
        <v>26</v>
      </c>
      <c r="D929" s="5" t="s">
        <v>13</v>
      </c>
      <c r="E929" s="5" t="s">
        <v>101</v>
      </c>
      <c r="F929" s="5" t="s">
        <v>58</v>
      </c>
      <c r="G929" s="5" t="s">
        <v>74</v>
      </c>
      <c r="H929" s="5" t="s">
        <v>114</v>
      </c>
      <c r="I929" s="5" t="s">
        <v>687</v>
      </c>
      <c r="J929" s="10" t="s">
        <v>96</v>
      </c>
      <c r="K929" s="27">
        <v>43222</v>
      </c>
      <c r="L929" s="28">
        <v>1</v>
      </c>
    </row>
    <row r="930" spans="2:12" x14ac:dyDescent="0.2">
      <c r="B930" s="164" t="s">
        <v>316</v>
      </c>
      <c r="C930" s="162" t="s">
        <v>26</v>
      </c>
      <c r="D930" s="162" t="s">
        <v>13</v>
      </c>
      <c r="E930" s="162" t="s">
        <v>145</v>
      </c>
      <c r="F930" s="164" t="s">
        <v>39</v>
      </c>
      <c r="G930" s="162" t="s">
        <v>72</v>
      </c>
      <c r="H930" s="162" t="s">
        <v>108</v>
      </c>
      <c r="I930" s="162" t="s">
        <v>295</v>
      </c>
      <c r="J930" s="163" t="s">
        <v>96</v>
      </c>
      <c r="K930" s="165">
        <v>43222</v>
      </c>
      <c r="L930" s="166">
        <v>1</v>
      </c>
    </row>
    <row r="931" spans="2:12" x14ac:dyDescent="0.2">
      <c r="B931" s="5" t="s">
        <v>316</v>
      </c>
      <c r="C931" s="5" t="s">
        <v>26</v>
      </c>
      <c r="D931" s="5" t="s">
        <v>13</v>
      </c>
      <c r="E931" s="5" t="s">
        <v>105</v>
      </c>
      <c r="F931" s="5" t="s">
        <v>40</v>
      </c>
      <c r="G931" s="5" t="s">
        <v>74</v>
      </c>
      <c r="H931" s="5" t="s">
        <v>98</v>
      </c>
      <c r="I931" s="5" t="s">
        <v>295</v>
      </c>
      <c r="J931" s="10" t="s">
        <v>96</v>
      </c>
      <c r="K931" s="27">
        <v>43222</v>
      </c>
      <c r="L931" s="28">
        <v>1</v>
      </c>
    </row>
    <row r="932" spans="2:12" x14ac:dyDescent="0.2">
      <c r="B932" s="184" t="s">
        <v>316</v>
      </c>
      <c r="C932" s="5" t="s">
        <v>26</v>
      </c>
      <c r="D932" s="5" t="s">
        <v>13</v>
      </c>
      <c r="E932" s="5" t="s">
        <v>105</v>
      </c>
      <c r="F932" s="184" t="s">
        <v>40</v>
      </c>
      <c r="G932" s="5" t="s">
        <v>74</v>
      </c>
      <c r="H932" s="5" t="s">
        <v>114</v>
      </c>
      <c r="I932" s="5" t="s">
        <v>295</v>
      </c>
      <c r="J932" s="10" t="s">
        <v>96</v>
      </c>
      <c r="K932" s="185">
        <v>43222</v>
      </c>
      <c r="L932" s="28">
        <v>1</v>
      </c>
    </row>
    <row r="933" spans="2:12" x14ac:dyDescent="0.2">
      <c r="B933" s="5" t="s">
        <v>316</v>
      </c>
      <c r="C933" s="5" t="s">
        <v>26</v>
      </c>
      <c r="D933" s="5" t="s">
        <v>13</v>
      </c>
      <c r="E933" s="5" t="s">
        <v>107</v>
      </c>
      <c r="F933" s="5" t="s">
        <v>40</v>
      </c>
      <c r="G933" s="5" t="s">
        <v>74</v>
      </c>
      <c r="H933" s="5" t="s">
        <v>98</v>
      </c>
      <c r="I933" s="5" t="s">
        <v>295</v>
      </c>
      <c r="J933" s="10" t="s">
        <v>96</v>
      </c>
      <c r="K933" s="27">
        <v>43222</v>
      </c>
      <c r="L933" s="28">
        <v>1</v>
      </c>
    </row>
    <row r="934" spans="2:12" x14ac:dyDescent="0.2">
      <c r="B934" s="5" t="s">
        <v>316</v>
      </c>
      <c r="C934" s="5" t="s">
        <v>26</v>
      </c>
      <c r="D934" s="5" t="s">
        <v>13</v>
      </c>
      <c r="E934" s="5" t="s">
        <v>107</v>
      </c>
      <c r="F934" s="5" t="s">
        <v>40</v>
      </c>
      <c r="G934" s="5" t="s">
        <v>74</v>
      </c>
      <c r="H934" s="5" t="s">
        <v>98</v>
      </c>
      <c r="I934" s="5" t="s">
        <v>295</v>
      </c>
      <c r="J934" s="10" t="s">
        <v>96</v>
      </c>
      <c r="K934" s="27">
        <v>43222</v>
      </c>
      <c r="L934" s="28">
        <v>1</v>
      </c>
    </row>
    <row r="935" spans="2:12" x14ac:dyDescent="0.2">
      <c r="B935" s="5" t="s">
        <v>316</v>
      </c>
      <c r="C935" s="5" t="s">
        <v>26</v>
      </c>
      <c r="D935" s="5" t="s">
        <v>13</v>
      </c>
      <c r="E935" s="5" t="s">
        <v>107</v>
      </c>
      <c r="F935" s="5" t="s">
        <v>40</v>
      </c>
      <c r="G935" s="5" t="s">
        <v>74</v>
      </c>
      <c r="H935" s="5" t="s">
        <v>98</v>
      </c>
      <c r="I935" s="5" t="s">
        <v>295</v>
      </c>
      <c r="J935" s="10" t="s">
        <v>96</v>
      </c>
      <c r="K935" s="27">
        <v>43222</v>
      </c>
      <c r="L935" s="28">
        <v>1</v>
      </c>
    </row>
    <row r="936" spans="2:12" x14ac:dyDescent="0.2">
      <c r="B936" s="5" t="s">
        <v>316</v>
      </c>
      <c r="C936" s="5" t="s">
        <v>26</v>
      </c>
      <c r="D936" s="5" t="s">
        <v>13</v>
      </c>
      <c r="E936" s="5" t="s">
        <v>111</v>
      </c>
      <c r="F936" s="5" t="s">
        <v>53</v>
      </c>
      <c r="G936" s="5" t="s">
        <v>74</v>
      </c>
      <c r="H936" s="5" t="s">
        <v>98</v>
      </c>
      <c r="I936" s="5" t="s">
        <v>295</v>
      </c>
      <c r="J936" s="10" t="s">
        <v>96</v>
      </c>
      <c r="K936" s="27">
        <v>43222</v>
      </c>
      <c r="L936" s="28">
        <v>1</v>
      </c>
    </row>
    <row r="937" spans="2:12" x14ac:dyDescent="0.2">
      <c r="B937" s="5" t="s">
        <v>316</v>
      </c>
      <c r="C937" s="5" t="s">
        <v>26</v>
      </c>
      <c r="D937" s="5" t="s">
        <v>13</v>
      </c>
      <c r="E937" s="5" t="s">
        <v>163</v>
      </c>
      <c r="F937" s="5" t="s">
        <v>45</v>
      </c>
      <c r="G937" s="5" t="s">
        <v>74</v>
      </c>
      <c r="H937" s="5" t="s">
        <v>98</v>
      </c>
      <c r="I937" s="5" t="s">
        <v>295</v>
      </c>
      <c r="J937" s="10" t="s">
        <v>96</v>
      </c>
      <c r="K937" s="27">
        <v>43222</v>
      </c>
      <c r="L937" s="28">
        <v>1</v>
      </c>
    </row>
    <row r="938" spans="2:12" x14ac:dyDescent="0.2">
      <c r="B938" s="5" t="s">
        <v>316</v>
      </c>
      <c r="C938" s="5" t="s">
        <v>26</v>
      </c>
      <c r="D938" s="5" t="s">
        <v>13</v>
      </c>
      <c r="E938" s="5" t="s">
        <v>139</v>
      </c>
      <c r="F938" s="5" t="s">
        <v>39</v>
      </c>
      <c r="G938" s="5" t="s">
        <v>74</v>
      </c>
      <c r="H938" s="5" t="s">
        <v>114</v>
      </c>
      <c r="I938" s="5" t="s">
        <v>436</v>
      </c>
      <c r="J938" s="10" t="s">
        <v>96</v>
      </c>
      <c r="K938" s="27">
        <v>43222</v>
      </c>
      <c r="L938" s="28">
        <v>1</v>
      </c>
    </row>
    <row r="939" spans="2:12" x14ac:dyDescent="0.2">
      <c r="B939" s="5" t="s">
        <v>316</v>
      </c>
      <c r="C939" s="5" t="s">
        <v>26</v>
      </c>
      <c r="D939" s="5" t="s">
        <v>13</v>
      </c>
      <c r="E939" s="5" t="s">
        <v>112</v>
      </c>
      <c r="F939" s="5" t="s">
        <v>45</v>
      </c>
      <c r="G939" s="5" t="s">
        <v>74</v>
      </c>
      <c r="H939" s="5" t="s">
        <v>98</v>
      </c>
      <c r="I939" s="5" t="s">
        <v>295</v>
      </c>
      <c r="J939" s="10" t="s">
        <v>96</v>
      </c>
      <c r="K939" s="27">
        <v>43222</v>
      </c>
      <c r="L939" s="28">
        <v>1</v>
      </c>
    </row>
    <row r="940" spans="2:12" x14ac:dyDescent="0.2">
      <c r="B940" s="164" t="s">
        <v>316</v>
      </c>
      <c r="C940" s="162" t="s">
        <v>26</v>
      </c>
      <c r="D940" s="162" t="s">
        <v>13</v>
      </c>
      <c r="E940" s="162" t="s">
        <v>115</v>
      </c>
      <c r="F940" s="164" t="s">
        <v>48</v>
      </c>
      <c r="G940" s="162" t="s">
        <v>74</v>
      </c>
      <c r="H940" s="162" t="s">
        <v>98</v>
      </c>
      <c r="I940" s="162" t="s">
        <v>295</v>
      </c>
      <c r="J940" s="163" t="s">
        <v>96</v>
      </c>
      <c r="K940" s="165">
        <v>43222</v>
      </c>
      <c r="L940" s="166">
        <v>1</v>
      </c>
    </row>
    <row r="941" spans="2:12" x14ac:dyDescent="0.2">
      <c r="B941" s="184" t="s">
        <v>316</v>
      </c>
      <c r="C941" s="5" t="s">
        <v>26</v>
      </c>
      <c r="D941" s="5" t="s">
        <v>13</v>
      </c>
      <c r="E941" s="5" t="s">
        <v>116</v>
      </c>
      <c r="F941" s="184" t="s">
        <v>46</v>
      </c>
      <c r="G941" s="5" t="s">
        <v>72</v>
      </c>
      <c r="H941" s="5" t="s">
        <v>140</v>
      </c>
      <c r="I941" s="5" t="s">
        <v>712</v>
      </c>
      <c r="J941" s="10" t="s">
        <v>96</v>
      </c>
      <c r="K941" s="185">
        <v>43222</v>
      </c>
      <c r="L941" s="28">
        <v>1</v>
      </c>
    </row>
    <row r="942" spans="2:12" x14ac:dyDescent="0.2">
      <c r="B942" s="5" t="s">
        <v>316</v>
      </c>
      <c r="C942" s="5" t="s">
        <v>26</v>
      </c>
      <c r="D942" s="5" t="s">
        <v>13</v>
      </c>
      <c r="E942" s="5" t="s">
        <v>116</v>
      </c>
      <c r="F942" s="5" t="s">
        <v>46</v>
      </c>
      <c r="G942" s="5" t="s">
        <v>74</v>
      </c>
      <c r="H942" s="5" t="s">
        <v>98</v>
      </c>
      <c r="I942" s="5" t="s">
        <v>295</v>
      </c>
      <c r="J942" s="10" t="s">
        <v>96</v>
      </c>
      <c r="K942" s="27">
        <v>43222</v>
      </c>
      <c r="L942" s="28">
        <v>1</v>
      </c>
    </row>
    <row r="943" spans="2:12" x14ac:dyDescent="0.2">
      <c r="B943" s="5" t="s">
        <v>316</v>
      </c>
      <c r="C943" s="5" t="s">
        <v>26</v>
      </c>
      <c r="D943" s="5" t="s">
        <v>13</v>
      </c>
      <c r="E943" s="5" t="s">
        <v>150</v>
      </c>
      <c r="F943" s="5" t="s">
        <v>43</v>
      </c>
      <c r="G943" s="5" t="s">
        <v>74</v>
      </c>
      <c r="H943" s="5" t="s">
        <v>98</v>
      </c>
      <c r="I943" s="5" t="s">
        <v>295</v>
      </c>
      <c r="J943" s="10" t="s">
        <v>96</v>
      </c>
      <c r="K943" s="27">
        <v>43222</v>
      </c>
      <c r="L943" s="28">
        <v>1</v>
      </c>
    </row>
    <row r="944" spans="2:12" x14ac:dyDescent="0.2">
      <c r="B944" s="5" t="s">
        <v>316</v>
      </c>
      <c r="C944" s="5" t="s">
        <v>26</v>
      </c>
      <c r="D944" s="5" t="s">
        <v>13</v>
      </c>
      <c r="E944" s="5" t="s">
        <v>150</v>
      </c>
      <c r="F944" s="5" t="s">
        <v>43</v>
      </c>
      <c r="G944" s="5" t="s">
        <v>74</v>
      </c>
      <c r="H944" s="5" t="s">
        <v>98</v>
      </c>
      <c r="I944" s="5" t="s">
        <v>295</v>
      </c>
      <c r="J944" s="10" t="s">
        <v>96</v>
      </c>
      <c r="K944" s="27">
        <v>43222</v>
      </c>
      <c r="L944" s="28">
        <v>1</v>
      </c>
    </row>
    <row r="945" spans="2:12" x14ac:dyDescent="0.2">
      <c r="B945" s="5" t="s">
        <v>316</v>
      </c>
      <c r="C945" s="5" t="s">
        <v>26</v>
      </c>
      <c r="D945" s="5" t="s">
        <v>13</v>
      </c>
      <c r="E945" s="5" t="s">
        <v>190</v>
      </c>
      <c r="F945" s="5" t="s">
        <v>39</v>
      </c>
      <c r="G945" s="5" t="s">
        <v>74</v>
      </c>
      <c r="H945" s="5" t="s">
        <v>98</v>
      </c>
      <c r="I945" s="5" t="s">
        <v>295</v>
      </c>
      <c r="J945" s="10" t="s">
        <v>96</v>
      </c>
      <c r="K945" s="27">
        <v>43222</v>
      </c>
      <c r="L945" s="28">
        <v>1</v>
      </c>
    </row>
    <row r="946" spans="2:12" x14ac:dyDescent="0.2">
      <c r="B946" s="164" t="s">
        <v>316</v>
      </c>
      <c r="C946" s="162" t="s">
        <v>26</v>
      </c>
      <c r="D946" s="162" t="s">
        <v>13</v>
      </c>
      <c r="E946" s="162" t="s">
        <v>62</v>
      </c>
      <c r="F946" s="164" t="s">
        <v>62</v>
      </c>
      <c r="G946" s="162" t="s">
        <v>74</v>
      </c>
      <c r="H946" s="162" t="s">
        <v>98</v>
      </c>
      <c r="I946" s="162" t="s">
        <v>295</v>
      </c>
      <c r="J946" s="163" t="s">
        <v>96</v>
      </c>
      <c r="K946" s="165">
        <v>43222</v>
      </c>
      <c r="L946" s="166">
        <v>1</v>
      </c>
    </row>
    <row r="947" spans="2:12" x14ac:dyDescent="0.2">
      <c r="B947" s="5" t="s">
        <v>316</v>
      </c>
      <c r="C947" s="5" t="s">
        <v>26</v>
      </c>
      <c r="D947" s="5" t="s">
        <v>13</v>
      </c>
      <c r="E947" s="5" t="s">
        <v>62</v>
      </c>
      <c r="F947" s="5" t="s">
        <v>62</v>
      </c>
      <c r="G947" s="5" t="s">
        <v>74</v>
      </c>
      <c r="H947" s="5" t="s">
        <v>98</v>
      </c>
      <c r="I947" s="5" t="s">
        <v>295</v>
      </c>
      <c r="J947" s="10" t="s">
        <v>96</v>
      </c>
      <c r="K947" s="27">
        <v>43222</v>
      </c>
      <c r="L947" s="28">
        <v>1</v>
      </c>
    </row>
    <row r="948" spans="2:12" x14ac:dyDescent="0.2">
      <c r="B948" s="5" t="s">
        <v>316</v>
      </c>
      <c r="C948" s="5" t="s">
        <v>26</v>
      </c>
      <c r="D948" s="5" t="s">
        <v>13</v>
      </c>
      <c r="E948" s="5" t="s">
        <v>167</v>
      </c>
      <c r="F948" s="5" t="s">
        <v>60</v>
      </c>
      <c r="G948" s="5" t="s">
        <v>74</v>
      </c>
      <c r="H948" s="5" t="s">
        <v>98</v>
      </c>
      <c r="I948" s="5" t="s">
        <v>295</v>
      </c>
      <c r="J948" s="10" t="s">
        <v>96</v>
      </c>
      <c r="K948" s="27">
        <v>43222</v>
      </c>
      <c r="L948" s="28">
        <v>1</v>
      </c>
    </row>
    <row r="949" spans="2:12" x14ac:dyDescent="0.2">
      <c r="B949" s="5" t="s">
        <v>316</v>
      </c>
      <c r="C949" s="5" t="s">
        <v>26</v>
      </c>
      <c r="D949" s="5" t="s">
        <v>13</v>
      </c>
      <c r="E949" s="5" t="s">
        <v>118</v>
      </c>
      <c r="F949" s="5" t="s">
        <v>39</v>
      </c>
      <c r="G949" s="5" t="s">
        <v>74</v>
      </c>
      <c r="H949" s="5" t="s">
        <v>98</v>
      </c>
      <c r="I949" s="5" t="s">
        <v>295</v>
      </c>
      <c r="J949" s="10" t="s">
        <v>96</v>
      </c>
      <c r="K949" s="27">
        <v>43222</v>
      </c>
      <c r="L949" s="28">
        <v>2</v>
      </c>
    </row>
    <row r="950" spans="2:12" x14ac:dyDescent="0.2">
      <c r="B950" s="5" t="s">
        <v>316</v>
      </c>
      <c r="C950" s="5" t="s">
        <v>26</v>
      </c>
      <c r="D950" s="5" t="s">
        <v>13</v>
      </c>
      <c r="E950" s="5" t="s">
        <v>41</v>
      </c>
      <c r="F950" s="5" t="s">
        <v>41</v>
      </c>
      <c r="G950" s="5" t="s">
        <v>72</v>
      </c>
      <c r="H950" s="5" t="s">
        <v>725</v>
      </c>
      <c r="I950" s="5" t="s">
        <v>726</v>
      </c>
      <c r="J950" s="10" t="s">
        <v>96</v>
      </c>
      <c r="K950" s="27">
        <v>43222</v>
      </c>
      <c r="L950" s="28">
        <v>1</v>
      </c>
    </row>
    <row r="951" spans="2:12" x14ac:dyDescent="0.2">
      <c r="B951" s="5" t="s">
        <v>316</v>
      </c>
      <c r="C951" s="5" t="s">
        <v>26</v>
      </c>
      <c r="D951" s="5" t="s">
        <v>13</v>
      </c>
      <c r="E951" s="5" t="s">
        <v>151</v>
      </c>
      <c r="F951" s="5" t="s">
        <v>41</v>
      </c>
      <c r="G951" s="5" t="s">
        <v>74</v>
      </c>
      <c r="H951" s="5" t="s">
        <v>98</v>
      </c>
      <c r="I951" s="5" t="s">
        <v>295</v>
      </c>
      <c r="J951" s="10" t="s">
        <v>96</v>
      </c>
      <c r="K951" s="27">
        <v>43222</v>
      </c>
      <c r="L951" s="28">
        <v>1</v>
      </c>
    </row>
    <row r="952" spans="2:12" x14ac:dyDescent="0.2">
      <c r="B952" s="5" t="s">
        <v>316</v>
      </c>
      <c r="C952" s="5" t="s">
        <v>26</v>
      </c>
      <c r="D952" s="5" t="s">
        <v>13</v>
      </c>
      <c r="E952" s="5" t="s">
        <v>182</v>
      </c>
      <c r="F952" s="5" t="s">
        <v>56</v>
      </c>
      <c r="G952" s="5" t="s">
        <v>74</v>
      </c>
      <c r="H952" s="5" t="s">
        <v>98</v>
      </c>
      <c r="I952" s="5" t="s">
        <v>295</v>
      </c>
      <c r="J952" s="10" t="s">
        <v>96</v>
      </c>
      <c r="K952" s="27">
        <v>43222</v>
      </c>
      <c r="L952" s="28">
        <v>1</v>
      </c>
    </row>
    <row r="953" spans="2:12" x14ac:dyDescent="0.2">
      <c r="B953" s="5" t="s">
        <v>316</v>
      </c>
      <c r="C953" s="5" t="s">
        <v>26</v>
      </c>
      <c r="D953" s="5" t="s">
        <v>13</v>
      </c>
      <c r="E953" s="5" t="s">
        <v>136</v>
      </c>
      <c r="F953" s="5" t="s">
        <v>49</v>
      </c>
      <c r="G953" s="5" t="s">
        <v>74</v>
      </c>
      <c r="H953" s="5" t="s">
        <v>98</v>
      </c>
      <c r="I953" s="5" t="s">
        <v>295</v>
      </c>
      <c r="J953" s="10" t="s">
        <v>96</v>
      </c>
      <c r="K953" s="27">
        <v>43222</v>
      </c>
      <c r="L953" s="28">
        <v>1</v>
      </c>
    </row>
    <row r="954" spans="2:12" x14ac:dyDescent="0.2">
      <c r="B954" s="5" t="s">
        <v>316</v>
      </c>
      <c r="C954" s="5" t="s">
        <v>26</v>
      </c>
      <c r="D954" s="5" t="s">
        <v>13</v>
      </c>
      <c r="E954" s="5" t="s">
        <v>136</v>
      </c>
      <c r="F954" s="5" t="s">
        <v>49</v>
      </c>
      <c r="G954" s="5" t="s">
        <v>74</v>
      </c>
      <c r="H954" s="5" t="s">
        <v>98</v>
      </c>
      <c r="I954" s="5" t="s">
        <v>295</v>
      </c>
      <c r="J954" s="10" t="s">
        <v>96</v>
      </c>
      <c r="K954" s="27">
        <v>43222</v>
      </c>
      <c r="L954" s="28">
        <v>1</v>
      </c>
    </row>
    <row r="955" spans="2:12" x14ac:dyDescent="0.2">
      <c r="B955" s="5" t="s">
        <v>316</v>
      </c>
      <c r="C955" s="5" t="s">
        <v>26</v>
      </c>
      <c r="D955" s="5" t="s">
        <v>13</v>
      </c>
      <c r="E955" s="5" t="s">
        <v>136</v>
      </c>
      <c r="F955" s="5" t="s">
        <v>49</v>
      </c>
      <c r="G955" s="5" t="s">
        <v>74</v>
      </c>
      <c r="H955" s="5" t="s">
        <v>98</v>
      </c>
      <c r="I955" s="5" t="s">
        <v>295</v>
      </c>
      <c r="J955" s="10" t="s">
        <v>96</v>
      </c>
      <c r="K955" s="27">
        <v>43222</v>
      </c>
      <c r="L955" s="28">
        <v>1</v>
      </c>
    </row>
    <row r="956" spans="2:12" x14ac:dyDescent="0.2">
      <c r="B956" s="164" t="s">
        <v>316</v>
      </c>
      <c r="C956" s="162" t="s">
        <v>26</v>
      </c>
      <c r="D956" s="162" t="s">
        <v>13</v>
      </c>
      <c r="E956" s="162" t="s">
        <v>168</v>
      </c>
      <c r="F956" s="164" t="s">
        <v>47</v>
      </c>
      <c r="G956" s="162" t="s">
        <v>72</v>
      </c>
      <c r="H956" s="162" t="s">
        <v>178</v>
      </c>
      <c r="I956" s="162" t="s">
        <v>731</v>
      </c>
      <c r="J956" s="163" t="s">
        <v>96</v>
      </c>
      <c r="K956" s="165">
        <v>43222</v>
      </c>
      <c r="L956" s="166">
        <v>1</v>
      </c>
    </row>
    <row r="957" spans="2:12" x14ac:dyDescent="0.2">
      <c r="B957" s="184" t="s">
        <v>316</v>
      </c>
      <c r="C957" s="5" t="s">
        <v>26</v>
      </c>
      <c r="D957" s="5" t="s">
        <v>13</v>
      </c>
      <c r="E957" s="5" t="s">
        <v>168</v>
      </c>
      <c r="F957" s="184" t="s">
        <v>47</v>
      </c>
      <c r="G957" s="5" t="s">
        <v>74</v>
      </c>
      <c r="H957" s="5" t="s">
        <v>98</v>
      </c>
      <c r="I957" s="5" t="s">
        <v>295</v>
      </c>
      <c r="J957" s="10" t="s">
        <v>96</v>
      </c>
      <c r="K957" s="185">
        <v>43222</v>
      </c>
      <c r="L957" s="28">
        <v>1</v>
      </c>
    </row>
    <row r="958" spans="2:12" x14ac:dyDescent="0.2">
      <c r="B958" s="5" t="s">
        <v>316</v>
      </c>
      <c r="C958" s="5" t="s">
        <v>26</v>
      </c>
      <c r="D958" s="5" t="s">
        <v>13</v>
      </c>
      <c r="E958" s="5" t="s">
        <v>123</v>
      </c>
      <c r="F958" s="5" t="s">
        <v>39</v>
      </c>
      <c r="G958" s="5" t="s">
        <v>74</v>
      </c>
      <c r="H958" s="5" t="s">
        <v>98</v>
      </c>
      <c r="I958" s="5" t="s">
        <v>295</v>
      </c>
      <c r="J958" s="10" t="s">
        <v>96</v>
      </c>
      <c r="K958" s="27">
        <v>43222</v>
      </c>
      <c r="L958" s="28">
        <v>1</v>
      </c>
    </row>
    <row r="959" spans="2:12" x14ac:dyDescent="0.2">
      <c r="B959" s="5" t="s">
        <v>316</v>
      </c>
      <c r="C959" s="5" t="s">
        <v>26</v>
      </c>
      <c r="D959" s="5" t="s">
        <v>13</v>
      </c>
      <c r="E959" s="5" t="s">
        <v>172</v>
      </c>
      <c r="F959" s="5" t="s">
        <v>47</v>
      </c>
      <c r="G959" s="5" t="s">
        <v>74</v>
      </c>
      <c r="H959" s="5" t="s">
        <v>98</v>
      </c>
      <c r="I959" s="5" t="s">
        <v>295</v>
      </c>
      <c r="J959" s="10" t="s">
        <v>96</v>
      </c>
      <c r="K959" s="27">
        <v>43222</v>
      </c>
      <c r="L959" s="28">
        <v>1</v>
      </c>
    </row>
    <row r="960" spans="2:12" x14ac:dyDescent="0.2">
      <c r="B960" s="184" t="s">
        <v>316</v>
      </c>
      <c r="C960" s="5" t="s">
        <v>26</v>
      </c>
      <c r="D960" s="5" t="s">
        <v>13</v>
      </c>
      <c r="E960" s="5" t="s">
        <v>172</v>
      </c>
      <c r="F960" s="184" t="s">
        <v>47</v>
      </c>
      <c r="G960" s="5" t="s">
        <v>74</v>
      </c>
      <c r="H960" s="5" t="s">
        <v>114</v>
      </c>
      <c r="I960" s="5" t="s">
        <v>295</v>
      </c>
      <c r="J960" s="10" t="s">
        <v>96</v>
      </c>
      <c r="K960" s="185">
        <v>43222</v>
      </c>
      <c r="L960" s="28">
        <v>1</v>
      </c>
    </row>
    <row r="961" spans="2:12" x14ac:dyDescent="0.2">
      <c r="B961" s="5" t="s">
        <v>316</v>
      </c>
      <c r="C961" s="5" t="s">
        <v>26</v>
      </c>
      <c r="D961" s="5" t="s">
        <v>13</v>
      </c>
      <c r="E961" s="5" t="s">
        <v>130</v>
      </c>
      <c r="F961" s="5" t="s">
        <v>57</v>
      </c>
      <c r="G961" s="5" t="s">
        <v>74</v>
      </c>
      <c r="H961" s="5" t="s">
        <v>98</v>
      </c>
      <c r="I961" s="5" t="s">
        <v>295</v>
      </c>
      <c r="J961" s="10" t="s">
        <v>96</v>
      </c>
      <c r="K961" s="27">
        <v>43222</v>
      </c>
      <c r="L961" s="28">
        <v>1</v>
      </c>
    </row>
    <row r="962" spans="2:12" x14ac:dyDescent="0.2">
      <c r="B962" s="5" t="s">
        <v>316</v>
      </c>
      <c r="C962" s="5" t="s">
        <v>26</v>
      </c>
      <c r="D962" s="5" t="s">
        <v>13</v>
      </c>
      <c r="E962" s="5" t="s">
        <v>51</v>
      </c>
      <c r="F962" s="5" t="s">
        <v>51</v>
      </c>
      <c r="G962" s="5" t="s">
        <v>74</v>
      </c>
      <c r="H962" s="5" t="s">
        <v>98</v>
      </c>
      <c r="I962" s="5" t="s">
        <v>295</v>
      </c>
      <c r="J962" s="10" t="s">
        <v>96</v>
      </c>
      <c r="K962" s="27">
        <v>43222</v>
      </c>
      <c r="L962" s="28">
        <v>1</v>
      </c>
    </row>
    <row r="963" spans="2:12" x14ac:dyDescent="0.2">
      <c r="B963" s="5" t="s">
        <v>316</v>
      </c>
      <c r="C963" s="5" t="s">
        <v>26</v>
      </c>
      <c r="D963" s="5" t="s">
        <v>13</v>
      </c>
      <c r="E963" s="5" t="s">
        <v>51</v>
      </c>
      <c r="F963" s="5" t="s">
        <v>51</v>
      </c>
      <c r="G963" s="5" t="s">
        <v>74</v>
      </c>
      <c r="H963" s="5" t="s">
        <v>98</v>
      </c>
      <c r="I963" s="5" t="s">
        <v>295</v>
      </c>
      <c r="J963" s="10" t="s">
        <v>96</v>
      </c>
      <c r="K963" s="27">
        <v>43222</v>
      </c>
      <c r="L963" s="28">
        <v>1</v>
      </c>
    </row>
    <row r="964" spans="2:12" x14ac:dyDescent="0.2">
      <c r="B964" s="5" t="s">
        <v>316</v>
      </c>
      <c r="C964" s="5" t="s">
        <v>26</v>
      </c>
      <c r="D964" s="5" t="s">
        <v>13</v>
      </c>
      <c r="E964" s="5" t="s">
        <v>198</v>
      </c>
      <c r="F964" s="5" t="s">
        <v>52</v>
      </c>
      <c r="G964" s="5" t="s">
        <v>74</v>
      </c>
      <c r="H964" s="5" t="s">
        <v>98</v>
      </c>
      <c r="I964" s="5" t="s">
        <v>295</v>
      </c>
      <c r="J964" s="10" t="s">
        <v>96</v>
      </c>
      <c r="K964" s="27">
        <v>43222</v>
      </c>
      <c r="L964" s="28">
        <v>1</v>
      </c>
    </row>
    <row r="965" spans="2:12" x14ac:dyDescent="0.2">
      <c r="B965" s="5" t="s">
        <v>316</v>
      </c>
      <c r="C965" s="5" t="s">
        <v>26</v>
      </c>
      <c r="D965" s="5" t="s">
        <v>13</v>
      </c>
      <c r="E965" s="5" t="s">
        <v>319</v>
      </c>
      <c r="F965" s="5" t="s">
        <v>43</v>
      </c>
      <c r="G965" s="5" t="s">
        <v>74</v>
      </c>
      <c r="H965" s="5" t="s">
        <v>98</v>
      </c>
      <c r="I965" s="5" t="s">
        <v>295</v>
      </c>
      <c r="J965" s="10" t="s">
        <v>96</v>
      </c>
      <c r="K965" s="27">
        <v>43222</v>
      </c>
      <c r="L965" s="28">
        <v>1</v>
      </c>
    </row>
    <row r="966" spans="2:12" x14ac:dyDescent="0.2">
      <c r="B966" s="5" t="s">
        <v>316</v>
      </c>
      <c r="C966" s="5" t="s">
        <v>26</v>
      </c>
      <c r="D966" s="5" t="s">
        <v>13</v>
      </c>
      <c r="E966" s="5" t="s">
        <v>166</v>
      </c>
      <c r="F966" s="5" t="s">
        <v>48</v>
      </c>
      <c r="G966" s="5" t="s">
        <v>74</v>
      </c>
      <c r="H966" s="5" t="s">
        <v>98</v>
      </c>
      <c r="I966" s="5" t="s">
        <v>295</v>
      </c>
      <c r="J966" s="10" t="s">
        <v>96</v>
      </c>
      <c r="K966" s="27">
        <v>43222</v>
      </c>
      <c r="L966" s="28">
        <v>1</v>
      </c>
    </row>
    <row r="967" spans="2:12" x14ac:dyDescent="0.2">
      <c r="B967" s="5" t="s">
        <v>316</v>
      </c>
      <c r="C967" s="5" t="s">
        <v>26</v>
      </c>
      <c r="D967" s="5" t="s">
        <v>13</v>
      </c>
      <c r="E967" s="5" t="s">
        <v>166</v>
      </c>
      <c r="F967" s="5" t="s">
        <v>48</v>
      </c>
      <c r="G967" s="5" t="s">
        <v>74</v>
      </c>
      <c r="H967" s="5" t="s">
        <v>114</v>
      </c>
      <c r="I967" s="5" t="s">
        <v>295</v>
      </c>
      <c r="J967" s="10" t="s">
        <v>96</v>
      </c>
      <c r="K967" s="27">
        <v>43222</v>
      </c>
      <c r="L967" s="28">
        <v>1</v>
      </c>
    </row>
    <row r="968" spans="2:12" x14ac:dyDescent="0.2">
      <c r="B968" s="5" t="s">
        <v>316</v>
      </c>
      <c r="C968" s="5" t="s">
        <v>26</v>
      </c>
      <c r="D968" s="5" t="s">
        <v>13</v>
      </c>
      <c r="E968" s="5" t="s">
        <v>199</v>
      </c>
      <c r="F968" s="5" t="s">
        <v>67</v>
      </c>
      <c r="G968" s="5" t="s">
        <v>75</v>
      </c>
      <c r="H968" s="5" t="s">
        <v>512</v>
      </c>
      <c r="I968" s="5" t="s">
        <v>295</v>
      </c>
      <c r="J968" s="10" t="s">
        <v>96</v>
      </c>
      <c r="K968" s="27">
        <v>43222</v>
      </c>
      <c r="L968" s="28">
        <v>1</v>
      </c>
    </row>
    <row r="969" spans="2:12" x14ac:dyDescent="0.2">
      <c r="B969" s="164" t="s">
        <v>316</v>
      </c>
      <c r="C969" s="162" t="s">
        <v>26</v>
      </c>
      <c r="D969" s="162" t="s">
        <v>13</v>
      </c>
      <c r="E969" s="162" t="s">
        <v>422</v>
      </c>
      <c r="F969" s="164" t="s">
        <v>43</v>
      </c>
      <c r="G969" s="162" t="s">
        <v>72</v>
      </c>
      <c r="H969" s="162" t="s">
        <v>183</v>
      </c>
      <c r="I969" s="162" t="s">
        <v>748</v>
      </c>
      <c r="J969" s="163" t="s">
        <v>96</v>
      </c>
      <c r="K969" s="165">
        <v>43222</v>
      </c>
      <c r="L969" s="166">
        <v>1</v>
      </c>
    </row>
    <row r="970" spans="2:12" x14ac:dyDescent="0.2">
      <c r="B970" s="5" t="s">
        <v>341</v>
      </c>
      <c r="C970" s="5" t="s">
        <v>26</v>
      </c>
      <c r="D970" s="5" t="s">
        <v>13</v>
      </c>
      <c r="E970" s="5" t="s">
        <v>133</v>
      </c>
      <c r="F970" s="5" t="s">
        <v>39</v>
      </c>
      <c r="G970" s="5" t="s">
        <v>74</v>
      </c>
      <c r="H970" s="5" t="s">
        <v>114</v>
      </c>
      <c r="I970" s="5" t="s">
        <v>295</v>
      </c>
      <c r="J970" s="10" t="s">
        <v>96</v>
      </c>
      <c r="K970" s="27">
        <v>43222</v>
      </c>
      <c r="L970" s="28">
        <v>1</v>
      </c>
    </row>
    <row r="971" spans="2:12" x14ac:dyDescent="0.2">
      <c r="B971" s="5" t="s">
        <v>341</v>
      </c>
      <c r="C971" s="5" t="s">
        <v>26</v>
      </c>
      <c r="D971" s="5" t="s">
        <v>13</v>
      </c>
      <c r="E971" s="5" t="s">
        <v>105</v>
      </c>
      <c r="F971" s="5" t="s">
        <v>40</v>
      </c>
      <c r="G971" s="5" t="s">
        <v>74</v>
      </c>
      <c r="H971" s="5" t="s">
        <v>114</v>
      </c>
      <c r="I971" s="5" t="s">
        <v>295</v>
      </c>
      <c r="J971" s="10" t="s">
        <v>96</v>
      </c>
      <c r="K971" s="27">
        <v>43222</v>
      </c>
      <c r="L971" s="28">
        <v>1</v>
      </c>
    </row>
    <row r="972" spans="2:12" x14ac:dyDescent="0.2">
      <c r="B972" s="5" t="s">
        <v>341</v>
      </c>
      <c r="C972" s="5" t="s">
        <v>26</v>
      </c>
      <c r="D972" s="5" t="s">
        <v>13</v>
      </c>
      <c r="E972" s="5" t="s">
        <v>105</v>
      </c>
      <c r="F972" s="5" t="s">
        <v>40</v>
      </c>
      <c r="G972" s="5" t="s">
        <v>74</v>
      </c>
      <c r="H972" s="5" t="s">
        <v>114</v>
      </c>
      <c r="I972" s="5" t="s">
        <v>346</v>
      </c>
      <c r="J972" s="10" t="s">
        <v>96</v>
      </c>
      <c r="K972" s="27">
        <v>43222</v>
      </c>
      <c r="L972" s="28">
        <v>1</v>
      </c>
    </row>
    <row r="973" spans="2:12" x14ac:dyDescent="0.2">
      <c r="B973" s="5" t="s">
        <v>341</v>
      </c>
      <c r="C973" s="5" t="s">
        <v>26</v>
      </c>
      <c r="D973" s="5" t="s">
        <v>13</v>
      </c>
      <c r="E973" s="5" t="s">
        <v>195</v>
      </c>
      <c r="F973" s="5" t="s">
        <v>40</v>
      </c>
      <c r="G973" s="5" t="s">
        <v>74</v>
      </c>
      <c r="H973" s="5" t="s">
        <v>114</v>
      </c>
      <c r="I973" s="5" t="s">
        <v>839</v>
      </c>
      <c r="J973" s="10" t="s">
        <v>96</v>
      </c>
      <c r="K973" s="27">
        <v>43222</v>
      </c>
      <c r="L973" s="28">
        <v>1</v>
      </c>
    </row>
    <row r="974" spans="2:12" x14ac:dyDescent="0.2">
      <c r="B974" s="5" t="s">
        <v>341</v>
      </c>
      <c r="C974" s="5" t="s">
        <v>26</v>
      </c>
      <c r="D974" s="5" t="s">
        <v>13</v>
      </c>
      <c r="E974" s="5" t="s">
        <v>163</v>
      </c>
      <c r="F974" s="5" t="s">
        <v>45</v>
      </c>
      <c r="G974" s="5" t="s">
        <v>74</v>
      </c>
      <c r="H974" s="5" t="s">
        <v>114</v>
      </c>
      <c r="I974" s="5" t="s">
        <v>295</v>
      </c>
      <c r="J974" s="10" t="s">
        <v>96</v>
      </c>
      <c r="K974" s="27">
        <v>43222</v>
      </c>
      <c r="L974" s="28">
        <v>1</v>
      </c>
    </row>
    <row r="975" spans="2:12" x14ac:dyDescent="0.2">
      <c r="B975" s="5" t="s">
        <v>341</v>
      </c>
      <c r="C975" s="5" t="s">
        <v>26</v>
      </c>
      <c r="D975" s="5" t="s">
        <v>13</v>
      </c>
      <c r="E975" s="5" t="s">
        <v>163</v>
      </c>
      <c r="F975" s="5" t="s">
        <v>45</v>
      </c>
      <c r="G975" s="5" t="s">
        <v>74</v>
      </c>
      <c r="H975" s="5" t="s">
        <v>114</v>
      </c>
      <c r="I975" s="5" t="s">
        <v>860</v>
      </c>
      <c r="J975" s="10" t="s">
        <v>96</v>
      </c>
      <c r="K975" s="27">
        <v>43222</v>
      </c>
      <c r="L975" s="28">
        <v>1</v>
      </c>
    </row>
    <row r="976" spans="2:12" x14ac:dyDescent="0.2">
      <c r="B976" s="5" t="s">
        <v>341</v>
      </c>
      <c r="C976" s="5" t="s">
        <v>26</v>
      </c>
      <c r="D976" s="5" t="s">
        <v>13</v>
      </c>
      <c r="E976" s="5" t="s">
        <v>112</v>
      </c>
      <c r="F976" s="5" t="s">
        <v>45</v>
      </c>
      <c r="G976" s="5" t="s">
        <v>74</v>
      </c>
      <c r="H976" s="5" t="s">
        <v>114</v>
      </c>
      <c r="I976" s="5" t="s">
        <v>295</v>
      </c>
      <c r="J976" s="10" t="s">
        <v>96</v>
      </c>
      <c r="K976" s="27">
        <v>43222</v>
      </c>
      <c r="L976" s="28">
        <v>1</v>
      </c>
    </row>
    <row r="977" spans="2:12" x14ac:dyDescent="0.2">
      <c r="B977" s="5" t="s">
        <v>341</v>
      </c>
      <c r="C977" s="5" t="s">
        <v>26</v>
      </c>
      <c r="D977" s="5" t="s">
        <v>13</v>
      </c>
      <c r="E977" s="5" t="s">
        <v>165</v>
      </c>
      <c r="F977" s="5" t="s">
        <v>45</v>
      </c>
      <c r="G977" s="5" t="s">
        <v>74</v>
      </c>
      <c r="H977" s="5" t="s">
        <v>114</v>
      </c>
      <c r="I977" s="5" t="s">
        <v>295</v>
      </c>
      <c r="J977" s="10" t="s">
        <v>96</v>
      </c>
      <c r="K977" s="27">
        <v>43222</v>
      </c>
      <c r="L977" s="28">
        <v>1</v>
      </c>
    </row>
    <row r="978" spans="2:12" x14ac:dyDescent="0.2">
      <c r="B978" s="5" t="s">
        <v>341</v>
      </c>
      <c r="C978" s="5" t="s">
        <v>26</v>
      </c>
      <c r="D978" s="5" t="s">
        <v>13</v>
      </c>
      <c r="E978" s="5" t="s">
        <v>116</v>
      </c>
      <c r="F978" s="5" t="s">
        <v>46</v>
      </c>
      <c r="G978" s="5" t="s">
        <v>74</v>
      </c>
      <c r="H978" s="5" t="s">
        <v>114</v>
      </c>
      <c r="I978" s="5" t="s">
        <v>790</v>
      </c>
      <c r="J978" s="10" t="s">
        <v>96</v>
      </c>
      <c r="K978" s="27">
        <v>43222</v>
      </c>
      <c r="L978" s="28">
        <v>1</v>
      </c>
    </row>
    <row r="979" spans="2:12" x14ac:dyDescent="0.2">
      <c r="B979" s="184" t="s">
        <v>341</v>
      </c>
      <c r="C979" s="5" t="s">
        <v>26</v>
      </c>
      <c r="D979" s="5" t="s">
        <v>13</v>
      </c>
      <c r="E979" s="5" t="s">
        <v>136</v>
      </c>
      <c r="F979" s="184" t="s">
        <v>49</v>
      </c>
      <c r="G979" s="5" t="s">
        <v>74</v>
      </c>
      <c r="H979" s="5" t="s">
        <v>114</v>
      </c>
      <c r="I979" s="5" t="s">
        <v>295</v>
      </c>
      <c r="J979" s="10" t="s">
        <v>96</v>
      </c>
      <c r="K979" s="185">
        <v>43222</v>
      </c>
      <c r="L979" s="28">
        <v>1</v>
      </c>
    </row>
    <row r="980" spans="2:12" x14ac:dyDescent="0.2">
      <c r="B980" s="184" t="s">
        <v>341</v>
      </c>
      <c r="C980" s="5" t="s">
        <v>26</v>
      </c>
      <c r="D980" s="5" t="s">
        <v>13</v>
      </c>
      <c r="E980" s="5" t="s">
        <v>174</v>
      </c>
      <c r="F980" s="184" t="s">
        <v>39</v>
      </c>
      <c r="G980" s="5" t="s">
        <v>74</v>
      </c>
      <c r="H980" s="5" t="s">
        <v>114</v>
      </c>
      <c r="I980" s="5" t="s">
        <v>564</v>
      </c>
      <c r="J980" s="10" t="s">
        <v>96</v>
      </c>
      <c r="K980" s="185">
        <v>43222</v>
      </c>
      <c r="L980" s="28">
        <v>1</v>
      </c>
    </row>
    <row r="981" spans="2:12" x14ac:dyDescent="0.2">
      <c r="B981" s="184" t="s">
        <v>341</v>
      </c>
      <c r="C981" s="5" t="s">
        <v>26</v>
      </c>
      <c r="D981" s="5" t="s">
        <v>13</v>
      </c>
      <c r="E981" s="5" t="s">
        <v>177</v>
      </c>
      <c r="F981" s="184" t="s">
        <v>336</v>
      </c>
      <c r="G981" s="5" t="s">
        <v>74</v>
      </c>
      <c r="H981" s="5" t="s">
        <v>114</v>
      </c>
      <c r="I981" s="5" t="s">
        <v>295</v>
      </c>
      <c r="J981" s="10" t="s">
        <v>96</v>
      </c>
      <c r="K981" s="185">
        <v>43222</v>
      </c>
      <c r="L981" s="28">
        <v>1</v>
      </c>
    </row>
    <row r="982" spans="2:12" x14ac:dyDescent="0.2">
      <c r="B982" s="5" t="s">
        <v>316</v>
      </c>
      <c r="C982" s="5" t="s">
        <v>26</v>
      </c>
      <c r="D982" s="5" t="s">
        <v>13</v>
      </c>
      <c r="E982" s="5" t="s">
        <v>97</v>
      </c>
      <c r="F982" s="5" t="s">
        <v>39</v>
      </c>
      <c r="G982" s="5" t="s">
        <v>74</v>
      </c>
      <c r="H982" s="5" t="s">
        <v>98</v>
      </c>
      <c r="I982" s="5" t="s">
        <v>295</v>
      </c>
      <c r="J982" s="10" t="s">
        <v>96</v>
      </c>
      <c r="K982" s="27">
        <v>43223</v>
      </c>
      <c r="L982" s="28">
        <v>1</v>
      </c>
    </row>
    <row r="983" spans="2:12" x14ac:dyDescent="0.2">
      <c r="B983" s="184" t="s">
        <v>316</v>
      </c>
      <c r="C983" s="5" t="s">
        <v>26</v>
      </c>
      <c r="D983" s="5" t="s">
        <v>13</v>
      </c>
      <c r="E983" s="5" t="s">
        <v>131</v>
      </c>
      <c r="F983" s="184" t="s">
        <v>63</v>
      </c>
      <c r="G983" s="5" t="s">
        <v>75</v>
      </c>
      <c r="H983" s="5" t="s">
        <v>680</v>
      </c>
      <c r="I983" s="5" t="s">
        <v>295</v>
      </c>
      <c r="J983" s="10" t="s">
        <v>96</v>
      </c>
      <c r="K983" s="185">
        <v>43223</v>
      </c>
      <c r="L983" s="28">
        <v>1</v>
      </c>
    </row>
    <row r="984" spans="2:12" x14ac:dyDescent="0.2">
      <c r="B984" s="5" t="s">
        <v>316</v>
      </c>
      <c r="C984" s="5" t="s">
        <v>26</v>
      </c>
      <c r="D984" s="5" t="s">
        <v>13</v>
      </c>
      <c r="E984" s="5" t="s">
        <v>99</v>
      </c>
      <c r="F984" s="5" t="s">
        <v>39</v>
      </c>
      <c r="G984" s="5" t="s">
        <v>74</v>
      </c>
      <c r="H984" s="5" t="s">
        <v>98</v>
      </c>
      <c r="I984" s="5" t="s">
        <v>295</v>
      </c>
      <c r="J984" s="10" t="s">
        <v>96</v>
      </c>
      <c r="K984" s="27">
        <v>43223</v>
      </c>
      <c r="L984" s="28">
        <v>1</v>
      </c>
    </row>
    <row r="985" spans="2:12" x14ac:dyDescent="0.2">
      <c r="B985" s="5" t="s">
        <v>316</v>
      </c>
      <c r="C985" s="5" t="s">
        <v>26</v>
      </c>
      <c r="D985" s="5" t="s">
        <v>13</v>
      </c>
      <c r="E985" s="5" t="s">
        <v>99</v>
      </c>
      <c r="F985" s="5" t="s">
        <v>39</v>
      </c>
      <c r="G985" s="5" t="s">
        <v>74</v>
      </c>
      <c r="H985" s="5" t="s">
        <v>98</v>
      </c>
      <c r="I985" s="5" t="s">
        <v>295</v>
      </c>
      <c r="J985" s="10" t="s">
        <v>96</v>
      </c>
      <c r="K985" s="27">
        <v>43223</v>
      </c>
      <c r="L985" s="28">
        <v>1</v>
      </c>
    </row>
    <row r="986" spans="2:12" x14ac:dyDescent="0.2">
      <c r="B986" s="5" t="s">
        <v>316</v>
      </c>
      <c r="C986" s="5" t="s">
        <v>26</v>
      </c>
      <c r="D986" s="5" t="s">
        <v>13</v>
      </c>
      <c r="E986" s="5" t="s">
        <v>200</v>
      </c>
      <c r="F986" s="5" t="s">
        <v>39</v>
      </c>
      <c r="G986" s="5" t="s">
        <v>72</v>
      </c>
      <c r="H986" s="5" t="s">
        <v>178</v>
      </c>
      <c r="I986" s="5" t="s">
        <v>295</v>
      </c>
      <c r="J986" s="10" t="s">
        <v>96</v>
      </c>
      <c r="K986" s="27">
        <v>43223</v>
      </c>
      <c r="L986" s="28">
        <v>1</v>
      </c>
    </row>
    <row r="987" spans="2:12" x14ac:dyDescent="0.2">
      <c r="B987" s="5" t="s">
        <v>316</v>
      </c>
      <c r="C987" s="5" t="s">
        <v>26</v>
      </c>
      <c r="D987" s="5" t="s">
        <v>13</v>
      </c>
      <c r="E987" s="5" t="s">
        <v>193</v>
      </c>
      <c r="F987" s="5" t="s">
        <v>44</v>
      </c>
      <c r="G987" s="5" t="s">
        <v>74</v>
      </c>
      <c r="H987" s="5" t="s">
        <v>98</v>
      </c>
      <c r="I987" s="5" t="s">
        <v>295</v>
      </c>
      <c r="J987" s="10" t="s">
        <v>96</v>
      </c>
      <c r="K987" s="27">
        <v>43223</v>
      </c>
      <c r="L987" s="28">
        <v>1</v>
      </c>
    </row>
    <row r="988" spans="2:12" x14ac:dyDescent="0.2">
      <c r="B988" s="5" t="s">
        <v>316</v>
      </c>
      <c r="C988" s="5" t="s">
        <v>26</v>
      </c>
      <c r="D988" s="5" t="s">
        <v>13</v>
      </c>
      <c r="E988" s="5" t="s">
        <v>173</v>
      </c>
      <c r="F988" s="5" t="s">
        <v>53</v>
      </c>
      <c r="G988" s="5" t="s">
        <v>74</v>
      </c>
      <c r="H988" s="5" t="s">
        <v>98</v>
      </c>
      <c r="I988" s="5" t="s">
        <v>295</v>
      </c>
      <c r="J988" s="10" t="s">
        <v>96</v>
      </c>
      <c r="K988" s="27">
        <v>43223</v>
      </c>
      <c r="L988" s="28">
        <v>1</v>
      </c>
    </row>
    <row r="989" spans="2:12" x14ac:dyDescent="0.2">
      <c r="B989" s="164" t="s">
        <v>316</v>
      </c>
      <c r="C989" s="162" t="s">
        <v>26</v>
      </c>
      <c r="D989" s="162" t="s">
        <v>13</v>
      </c>
      <c r="E989" s="162" t="s">
        <v>44</v>
      </c>
      <c r="F989" s="164" t="s">
        <v>44</v>
      </c>
      <c r="G989" s="162" t="s">
        <v>74</v>
      </c>
      <c r="H989" s="162" t="s">
        <v>98</v>
      </c>
      <c r="I989" s="162" t="s">
        <v>295</v>
      </c>
      <c r="J989" s="163" t="s">
        <v>96</v>
      </c>
      <c r="K989" s="165">
        <v>43223</v>
      </c>
      <c r="L989" s="166">
        <v>1</v>
      </c>
    </row>
    <row r="990" spans="2:12" x14ac:dyDescent="0.2">
      <c r="B990" s="5" t="s">
        <v>316</v>
      </c>
      <c r="C990" s="5" t="s">
        <v>26</v>
      </c>
      <c r="D990" s="5" t="s">
        <v>13</v>
      </c>
      <c r="E990" s="5" t="s">
        <v>101</v>
      </c>
      <c r="F990" s="5" t="s">
        <v>58</v>
      </c>
      <c r="G990" s="5" t="s">
        <v>74</v>
      </c>
      <c r="H990" s="5" t="s">
        <v>98</v>
      </c>
      <c r="I990" s="5" t="s">
        <v>295</v>
      </c>
      <c r="J990" s="10" t="s">
        <v>96</v>
      </c>
      <c r="K990" s="27">
        <v>43223</v>
      </c>
      <c r="L990" s="28">
        <v>1</v>
      </c>
    </row>
    <row r="991" spans="2:12" x14ac:dyDescent="0.2">
      <c r="B991" s="5" t="s">
        <v>316</v>
      </c>
      <c r="C991" s="5" t="s">
        <v>26</v>
      </c>
      <c r="D991" s="5" t="s">
        <v>13</v>
      </c>
      <c r="E991" s="5" t="s">
        <v>160</v>
      </c>
      <c r="F991" s="5" t="s">
        <v>48</v>
      </c>
      <c r="G991" s="5" t="s">
        <v>74</v>
      </c>
      <c r="H991" s="5" t="s">
        <v>98</v>
      </c>
      <c r="I991" s="5" t="s">
        <v>295</v>
      </c>
      <c r="J991" s="10" t="s">
        <v>96</v>
      </c>
      <c r="K991" s="27">
        <v>43223</v>
      </c>
      <c r="L991" s="28">
        <v>1</v>
      </c>
    </row>
    <row r="992" spans="2:12" x14ac:dyDescent="0.2">
      <c r="B992" s="5" t="s">
        <v>316</v>
      </c>
      <c r="C992" s="5" t="s">
        <v>26</v>
      </c>
      <c r="D992" s="5" t="s">
        <v>13</v>
      </c>
      <c r="E992" s="5" t="s">
        <v>61</v>
      </c>
      <c r="F992" s="5" t="s">
        <v>61</v>
      </c>
      <c r="G992" s="5" t="s">
        <v>72</v>
      </c>
      <c r="H992" s="5" t="s">
        <v>183</v>
      </c>
      <c r="I992" s="5" t="s">
        <v>497</v>
      </c>
      <c r="J992" s="10" t="s">
        <v>96</v>
      </c>
      <c r="K992" s="27">
        <v>43223</v>
      </c>
      <c r="L992" s="28">
        <v>1</v>
      </c>
    </row>
    <row r="993" spans="2:12" x14ac:dyDescent="0.2">
      <c r="B993" s="184" t="s">
        <v>316</v>
      </c>
      <c r="C993" s="5" t="s">
        <v>26</v>
      </c>
      <c r="D993" s="5" t="s">
        <v>13</v>
      </c>
      <c r="E993" s="5" t="s">
        <v>145</v>
      </c>
      <c r="F993" s="184" t="s">
        <v>39</v>
      </c>
      <c r="G993" s="5" t="s">
        <v>72</v>
      </c>
      <c r="H993" s="5" t="s">
        <v>433</v>
      </c>
      <c r="I993" s="5" t="s">
        <v>453</v>
      </c>
      <c r="J993" s="10" t="s">
        <v>96</v>
      </c>
      <c r="K993" s="185">
        <v>43223</v>
      </c>
      <c r="L993" s="28">
        <v>5</v>
      </c>
    </row>
    <row r="994" spans="2:12" x14ac:dyDescent="0.2">
      <c r="B994" s="5" t="s">
        <v>316</v>
      </c>
      <c r="C994" s="5" t="s">
        <v>26</v>
      </c>
      <c r="D994" s="5" t="s">
        <v>13</v>
      </c>
      <c r="E994" s="5" t="s">
        <v>145</v>
      </c>
      <c r="F994" s="5" t="s">
        <v>39</v>
      </c>
      <c r="G994" s="5" t="s">
        <v>74</v>
      </c>
      <c r="H994" s="5" t="s">
        <v>98</v>
      </c>
      <c r="I994" s="5" t="s">
        <v>295</v>
      </c>
      <c r="J994" s="10" t="s">
        <v>96</v>
      </c>
      <c r="K994" s="27">
        <v>43223</v>
      </c>
      <c r="L994" s="28">
        <v>1</v>
      </c>
    </row>
    <row r="995" spans="2:12" x14ac:dyDescent="0.2">
      <c r="B995" s="5" t="s">
        <v>316</v>
      </c>
      <c r="C995" s="5" t="s">
        <v>26</v>
      </c>
      <c r="D995" s="5" t="s">
        <v>13</v>
      </c>
      <c r="E995" s="5" t="s">
        <v>195</v>
      </c>
      <c r="F995" s="5" t="s">
        <v>40</v>
      </c>
      <c r="G995" s="5" t="s">
        <v>74</v>
      </c>
      <c r="H995" s="5" t="s">
        <v>114</v>
      </c>
      <c r="I995" s="5" t="s">
        <v>700</v>
      </c>
      <c r="J995" s="10" t="s">
        <v>96</v>
      </c>
      <c r="K995" s="27">
        <v>43223</v>
      </c>
      <c r="L995" s="28">
        <v>1</v>
      </c>
    </row>
    <row r="996" spans="2:12" x14ac:dyDescent="0.2">
      <c r="B996" s="5" t="s">
        <v>316</v>
      </c>
      <c r="C996" s="5" t="s">
        <v>26</v>
      </c>
      <c r="D996" s="5" t="s">
        <v>13</v>
      </c>
      <c r="E996" s="5" t="s">
        <v>170</v>
      </c>
      <c r="F996" s="5" t="s">
        <v>39</v>
      </c>
      <c r="G996" s="5" t="s">
        <v>74</v>
      </c>
      <c r="H996" s="5" t="s">
        <v>98</v>
      </c>
      <c r="I996" s="5" t="s">
        <v>295</v>
      </c>
      <c r="J996" s="10" t="s">
        <v>96</v>
      </c>
      <c r="K996" s="27">
        <v>43223</v>
      </c>
      <c r="L996" s="28">
        <v>1</v>
      </c>
    </row>
    <row r="997" spans="2:12" x14ac:dyDescent="0.2">
      <c r="B997" s="5" t="s">
        <v>316</v>
      </c>
      <c r="C997" s="5" t="s">
        <v>26</v>
      </c>
      <c r="D997" s="5" t="s">
        <v>13</v>
      </c>
      <c r="E997" s="5" t="s">
        <v>112</v>
      </c>
      <c r="F997" s="5" t="s">
        <v>45</v>
      </c>
      <c r="G997" s="5" t="s">
        <v>74</v>
      </c>
      <c r="H997" s="5" t="s">
        <v>98</v>
      </c>
      <c r="I997" s="5" t="s">
        <v>295</v>
      </c>
      <c r="J997" s="10" t="s">
        <v>96</v>
      </c>
      <c r="K997" s="27">
        <v>43223</v>
      </c>
      <c r="L997" s="28">
        <v>1</v>
      </c>
    </row>
    <row r="998" spans="2:12" x14ac:dyDescent="0.2">
      <c r="B998" s="5" t="s">
        <v>316</v>
      </c>
      <c r="C998" s="5" t="s">
        <v>26</v>
      </c>
      <c r="D998" s="5" t="s">
        <v>13</v>
      </c>
      <c r="E998" s="5" t="s">
        <v>112</v>
      </c>
      <c r="F998" s="5" t="s">
        <v>45</v>
      </c>
      <c r="G998" s="5" t="s">
        <v>74</v>
      </c>
      <c r="H998" s="5" t="s">
        <v>98</v>
      </c>
      <c r="I998" s="5" t="s">
        <v>295</v>
      </c>
      <c r="J998" s="10" t="s">
        <v>96</v>
      </c>
      <c r="K998" s="27">
        <v>43223</v>
      </c>
      <c r="L998" s="28">
        <v>1</v>
      </c>
    </row>
    <row r="999" spans="2:12" x14ac:dyDescent="0.2">
      <c r="B999" s="5" t="s">
        <v>316</v>
      </c>
      <c r="C999" s="5" t="s">
        <v>26</v>
      </c>
      <c r="D999" s="5" t="s">
        <v>13</v>
      </c>
      <c r="E999" s="5" t="s">
        <v>112</v>
      </c>
      <c r="F999" s="5" t="s">
        <v>45</v>
      </c>
      <c r="G999" s="5" t="s">
        <v>74</v>
      </c>
      <c r="H999" s="5" t="s">
        <v>98</v>
      </c>
      <c r="I999" s="5" t="s">
        <v>295</v>
      </c>
      <c r="J999" s="10" t="s">
        <v>96</v>
      </c>
      <c r="K999" s="27">
        <v>43223</v>
      </c>
      <c r="L999" s="28">
        <v>1</v>
      </c>
    </row>
    <row r="1000" spans="2:12" x14ac:dyDescent="0.2">
      <c r="B1000" s="184" t="s">
        <v>316</v>
      </c>
      <c r="C1000" s="5" t="s">
        <v>26</v>
      </c>
      <c r="D1000" s="5" t="s">
        <v>13</v>
      </c>
      <c r="E1000" s="5" t="s">
        <v>112</v>
      </c>
      <c r="F1000" s="184" t="s">
        <v>45</v>
      </c>
      <c r="G1000" s="5" t="s">
        <v>74</v>
      </c>
      <c r="H1000" s="5" t="s">
        <v>114</v>
      </c>
      <c r="I1000" s="5" t="s">
        <v>709</v>
      </c>
      <c r="J1000" s="10" t="s">
        <v>96</v>
      </c>
      <c r="K1000" s="185">
        <v>43223</v>
      </c>
      <c r="L1000" s="28">
        <v>1</v>
      </c>
    </row>
    <row r="1001" spans="2:12" x14ac:dyDescent="0.2">
      <c r="B1001" s="5" t="s">
        <v>316</v>
      </c>
      <c r="C1001" s="5" t="s">
        <v>26</v>
      </c>
      <c r="D1001" s="5" t="s">
        <v>13</v>
      </c>
      <c r="E1001" s="5" t="s">
        <v>113</v>
      </c>
      <c r="F1001" s="5" t="s">
        <v>39</v>
      </c>
      <c r="G1001" s="5" t="s">
        <v>74</v>
      </c>
      <c r="H1001" s="5" t="s">
        <v>98</v>
      </c>
      <c r="I1001" s="5" t="s">
        <v>295</v>
      </c>
      <c r="J1001" s="10" t="s">
        <v>96</v>
      </c>
      <c r="K1001" s="27">
        <v>43223</v>
      </c>
      <c r="L1001" s="28">
        <v>1</v>
      </c>
    </row>
    <row r="1002" spans="2:12" x14ac:dyDescent="0.2">
      <c r="B1002" s="5" t="s">
        <v>316</v>
      </c>
      <c r="C1002" s="5" t="s">
        <v>26</v>
      </c>
      <c r="D1002" s="5" t="s">
        <v>13</v>
      </c>
      <c r="E1002" s="5" t="s">
        <v>148</v>
      </c>
      <c r="F1002" s="5" t="s">
        <v>336</v>
      </c>
      <c r="G1002" s="5" t="s">
        <v>74</v>
      </c>
      <c r="H1002" s="5" t="s">
        <v>98</v>
      </c>
      <c r="I1002" s="5" t="s">
        <v>295</v>
      </c>
      <c r="J1002" s="10" t="s">
        <v>96</v>
      </c>
      <c r="K1002" s="27">
        <v>43223</v>
      </c>
      <c r="L1002" s="28">
        <v>1</v>
      </c>
    </row>
    <row r="1003" spans="2:12" x14ac:dyDescent="0.2">
      <c r="B1003" s="5" t="s">
        <v>316</v>
      </c>
      <c r="C1003" s="5" t="s">
        <v>26</v>
      </c>
      <c r="D1003" s="5" t="s">
        <v>13</v>
      </c>
      <c r="E1003" s="5" t="s">
        <v>148</v>
      </c>
      <c r="F1003" s="5" t="s">
        <v>336</v>
      </c>
      <c r="G1003" s="5" t="s">
        <v>74</v>
      </c>
      <c r="H1003" s="5" t="s">
        <v>98</v>
      </c>
      <c r="I1003" s="5" t="s">
        <v>295</v>
      </c>
      <c r="J1003" s="10" t="s">
        <v>96</v>
      </c>
      <c r="K1003" s="27">
        <v>43223</v>
      </c>
      <c r="L1003" s="28">
        <v>1</v>
      </c>
    </row>
    <row r="1004" spans="2:12" x14ac:dyDescent="0.2">
      <c r="B1004" s="5" t="s">
        <v>316</v>
      </c>
      <c r="C1004" s="5" t="s">
        <v>26</v>
      </c>
      <c r="D1004" s="5" t="s">
        <v>13</v>
      </c>
      <c r="E1004" s="5" t="s">
        <v>149</v>
      </c>
      <c r="F1004" s="5" t="s">
        <v>43</v>
      </c>
      <c r="G1004" s="5" t="s">
        <v>74</v>
      </c>
      <c r="H1004" s="5" t="s">
        <v>114</v>
      </c>
      <c r="I1004" s="5" t="s">
        <v>716</v>
      </c>
      <c r="J1004" s="10" t="s">
        <v>96</v>
      </c>
      <c r="K1004" s="27">
        <v>43223</v>
      </c>
      <c r="L1004" s="28">
        <v>1</v>
      </c>
    </row>
    <row r="1005" spans="2:12" x14ac:dyDescent="0.2">
      <c r="B1005" s="5" t="s">
        <v>316</v>
      </c>
      <c r="C1005" s="5" t="s">
        <v>26</v>
      </c>
      <c r="D1005" s="5" t="s">
        <v>13</v>
      </c>
      <c r="E1005" s="5" t="s">
        <v>150</v>
      </c>
      <c r="F1005" s="5" t="s">
        <v>43</v>
      </c>
      <c r="G1005" s="5" t="s">
        <v>72</v>
      </c>
      <c r="H1005" s="5" t="s">
        <v>179</v>
      </c>
      <c r="I1005" s="5" t="s">
        <v>295</v>
      </c>
      <c r="J1005" s="10" t="s">
        <v>96</v>
      </c>
      <c r="K1005" s="27">
        <v>43223</v>
      </c>
      <c r="L1005" s="28">
        <v>1</v>
      </c>
    </row>
    <row r="1006" spans="2:12" x14ac:dyDescent="0.2">
      <c r="B1006" s="5" t="s">
        <v>316</v>
      </c>
      <c r="C1006" s="5" t="s">
        <v>26</v>
      </c>
      <c r="D1006" s="5" t="s">
        <v>13</v>
      </c>
      <c r="E1006" s="5" t="s">
        <v>158</v>
      </c>
      <c r="F1006" s="5" t="s">
        <v>43</v>
      </c>
      <c r="G1006" s="5" t="s">
        <v>74</v>
      </c>
      <c r="H1006" s="5" t="s">
        <v>98</v>
      </c>
      <c r="I1006" s="5" t="s">
        <v>295</v>
      </c>
      <c r="J1006" s="10" t="s">
        <v>96</v>
      </c>
      <c r="K1006" s="27">
        <v>43223</v>
      </c>
      <c r="L1006" s="28">
        <v>1</v>
      </c>
    </row>
    <row r="1007" spans="2:12" x14ac:dyDescent="0.2">
      <c r="B1007" s="5" t="s">
        <v>316</v>
      </c>
      <c r="C1007" s="5" t="s">
        <v>26</v>
      </c>
      <c r="D1007" s="5" t="s">
        <v>13</v>
      </c>
      <c r="E1007" s="5" t="s">
        <v>158</v>
      </c>
      <c r="F1007" s="5" t="s">
        <v>43</v>
      </c>
      <c r="G1007" s="5" t="s">
        <v>74</v>
      </c>
      <c r="H1007" s="5" t="s">
        <v>98</v>
      </c>
      <c r="I1007" s="5" t="s">
        <v>295</v>
      </c>
      <c r="J1007" s="10" t="s">
        <v>96</v>
      </c>
      <c r="K1007" s="27">
        <v>43223</v>
      </c>
      <c r="L1007" s="28">
        <v>1</v>
      </c>
    </row>
    <row r="1008" spans="2:12" x14ac:dyDescent="0.2">
      <c r="B1008" s="5" t="s">
        <v>316</v>
      </c>
      <c r="C1008" s="5" t="s">
        <v>26</v>
      </c>
      <c r="D1008" s="5" t="s">
        <v>13</v>
      </c>
      <c r="E1008" s="5" t="s">
        <v>158</v>
      </c>
      <c r="F1008" s="5" t="s">
        <v>43</v>
      </c>
      <c r="G1008" s="5" t="s">
        <v>74</v>
      </c>
      <c r="H1008" s="5" t="s">
        <v>114</v>
      </c>
      <c r="I1008" s="5" t="s">
        <v>718</v>
      </c>
      <c r="J1008" s="10" t="s">
        <v>96</v>
      </c>
      <c r="K1008" s="27">
        <v>43223</v>
      </c>
      <c r="L1008" s="28">
        <v>1</v>
      </c>
    </row>
    <row r="1009" spans="2:12" x14ac:dyDescent="0.2">
      <c r="B1009" s="5" t="s">
        <v>316</v>
      </c>
      <c r="C1009" s="5" t="s">
        <v>26</v>
      </c>
      <c r="D1009" s="5" t="s">
        <v>13</v>
      </c>
      <c r="E1009" s="5" t="s">
        <v>135</v>
      </c>
      <c r="F1009" s="5" t="s">
        <v>54</v>
      </c>
      <c r="G1009" s="5" t="s">
        <v>74</v>
      </c>
      <c r="H1009" s="5" t="s">
        <v>98</v>
      </c>
      <c r="I1009" s="5" t="s">
        <v>295</v>
      </c>
      <c r="J1009" s="10" t="s">
        <v>96</v>
      </c>
      <c r="K1009" s="27">
        <v>43223</v>
      </c>
      <c r="L1009" s="28">
        <v>1</v>
      </c>
    </row>
    <row r="1010" spans="2:12" x14ac:dyDescent="0.2">
      <c r="B1010" s="5" t="s">
        <v>316</v>
      </c>
      <c r="C1010" s="5" t="s">
        <v>26</v>
      </c>
      <c r="D1010" s="5" t="s">
        <v>13</v>
      </c>
      <c r="E1010" s="5" t="s">
        <v>117</v>
      </c>
      <c r="F1010" s="5" t="s">
        <v>39</v>
      </c>
      <c r="G1010" s="5" t="s">
        <v>74</v>
      </c>
      <c r="H1010" s="5" t="s">
        <v>98</v>
      </c>
      <c r="I1010" s="5" t="s">
        <v>295</v>
      </c>
      <c r="J1010" s="10" t="s">
        <v>96</v>
      </c>
      <c r="K1010" s="27">
        <v>43223</v>
      </c>
      <c r="L1010" s="28">
        <v>1</v>
      </c>
    </row>
    <row r="1011" spans="2:12" x14ac:dyDescent="0.2">
      <c r="B1011" s="5" t="s">
        <v>316</v>
      </c>
      <c r="C1011" s="5" t="s">
        <v>26</v>
      </c>
      <c r="D1011" s="5" t="s">
        <v>13</v>
      </c>
      <c r="E1011" s="5" t="s">
        <v>41</v>
      </c>
      <c r="F1011" s="5" t="s">
        <v>41</v>
      </c>
      <c r="G1011" s="5" t="s">
        <v>74</v>
      </c>
      <c r="H1011" s="5" t="s">
        <v>98</v>
      </c>
      <c r="I1011" s="5" t="s">
        <v>295</v>
      </c>
      <c r="J1011" s="10" t="s">
        <v>96</v>
      </c>
      <c r="K1011" s="27">
        <v>43223</v>
      </c>
      <c r="L1011" s="28">
        <v>1</v>
      </c>
    </row>
    <row r="1012" spans="2:12" x14ac:dyDescent="0.2">
      <c r="B1012" s="5" t="s">
        <v>316</v>
      </c>
      <c r="C1012" s="5" t="s">
        <v>26</v>
      </c>
      <c r="D1012" s="5" t="s">
        <v>13</v>
      </c>
      <c r="E1012" s="5" t="s">
        <v>41</v>
      </c>
      <c r="F1012" s="5" t="s">
        <v>41</v>
      </c>
      <c r="G1012" s="5" t="s">
        <v>74</v>
      </c>
      <c r="H1012" s="5" t="s">
        <v>98</v>
      </c>
      <c r="I1012" s="5" t="s">
        <v>295</v>
      </c>
      <c r="J1012" s="10" t="s">
        <v>96</v>
      </c>
      <c r="K1012" s="27">
        <v>43223</v>
      </c>
      <c r="L1012" s="28">
        <v>1</v>
      </c>
    </row>
    <row r="1013" spans="2:12" x14ac:dyDescent="0.2">
      <c r="B1013" s="5" t="s">
        <v>316</v>
      </c>
      <c r="C1013" s="5" t="s">
        <v>26</v>
      </c>
      <c r="D1013" s="5" t="s">
        <v>13</v>
      </c>
      <c r="E1013" s="5" t="s">
        <v>42</v>
      </c>
      <c r="F1013" s="5" t="s">
        <v>42</v>
      </c>
      <c r="G1013" s="5" t="s">
        <v>72</v>
      </c>
      <c r="H1013" s="5" t="s">
        <v>178</v>
      </c>
      <c r="I1013" s="5" t="s">
        <v>295</v>
      </c>
      <c r="J1013" s="10" t="s">
        <v>96</v>
      </c>
      <c r="K1013" s="27">
        <v>43223</v>
      </c>
      <c r="L1013" s="28">
        <v>1</v>
      </c>
    </row>
    <row r="1014" spans="2:12" x14ac:dyDescent="0.2">
      <c r="B1014" s="5" t="s">
        <v>316</v>
      </c>
      <c r="C1014" s="5" t="s">
        <v>26</v>
      </c>
      <c r="D1014" s="5" t="s">
        <v>13</v>
      </c>
      <c r="E1014" s="5" t="s">
        <v>42</v>
      </c>
      <c r="F1014" s="5" t="s">
        <v>42</v>
      </c>
      <c r="G1014" s="5" t="s">
        <v>74</v>
      </c>
      <c r="H1014" s="5" t="s">
        <v>98</v>
      </c>
      <c r="I1014" s="5" t="s">
        <v>295</v>
      </c>
      <c r="J1014" s="10" t="s">
        <v>96</v>
      </c>
      <c r="K1014" s="27">
        <v>43223</v>
      </c>
      <c r="L1014" s="28">
        <v>1</v>
      </c>
    </row>
    <row r="1015" spans="2:12" x14ac:dyDescent="0.2">
      <c r="B1015" s="5" t="s">
        <v>316</v>
      </c>
      <c r="C1015" s="5" t="s">
        <v>26</v>
      </c>
      <c r="D1015" s="5" t="s">
        <v>13</v>
      </c>
      <c r="E1015" s="5" t="s">
        <v>168</v>
      </c>
      <c r="F1015" s="5" t="s">
        <v>47</v>
      </c>
      <c r="G1015" s="5" t="s">
        <v>72</v>
      </c>
      <c r="H1015" s="5" t="s">
        <v>302</v>
      </c>
      <c r="I1015" s="5" t="s">
        <v>723</v>
      </c>
      <c r="J1015" s="10" t="s">
        <v>96</v>
      </c>
      <c r="K1015" s="27">
        <v>43223</v>
      </c>
      <c r="L1015" s="28">
        <v>1</v>
      </c>
    </row>
    <row r="1016" spans="2:12" x14ac:dyDescent="0.2">
      <c r="B1016" s="5" t="s">
        <v>316</v>
      </c>
      <c r="C1016" s="5" t="s">
        <v>26</v>
      </c>
      <c r="D1016" s="5" t="s">
        <v>13</v>
      </c>
      <c r="E1016" s="5" t="s">
        <v>168</v>
      </c>
      <c r="F1016" s="5" t="s">
        <v>47</v>
      </c>
      <c r="G1016" s="5" t="s">
        <v>74</v>
      </c>
      <c r="H1016" s="5" t="s">
        <v>98</v>
      </c>
      <c r="I1016" s="5" t="s">
        <v>295</v>
      </c>
      <c r="J1016" s="10" t="s">
        <v>96</v>
      </c>
      <c r="K1016" s="27">
        <v>43223</v>
      </c>
      <c r="L1016" s="28">
        <v>1</v>
      </c>
    </row>
    <row r="1017" spans="2:12" x14ac:dyDescent="0.2">
      <c r="B1017" s="5" t="s">
        <v>316</v>
      </c>
      <c r="C1017" s="5" t="s">
        <v>26</v>
      </c>
      <c r="D1017" s="5" t="s">
        <v>13</v>
      </c>
      <c r="E1017" s="5" t="s">
        <v>176</v>
      </c>
      <c r="F1017" s="5" t="s">
        <v>336</v>
      </c>
      <c r="G1017" s="5" t="s">
        <v>74</v>
      </c>
      <c r="H1017" s="5" t="s">
        <v>98</v>
      </c>
      <c r="I1017" s="5" t="s">
        <v>295</v>
      </c>
      <c r="J1017" s="10" t="s">
        <v>96</v>
      </c>
      <c r="K1017" s="27">
        <v>43223</v>
      </c>
      <c r="L1017" s="28">
        <v>1</v>
      </c>
    </row>
    <row r="1018" spans="2:12" x14ac:dyDescent="0.2">
      <c r="B1018" s="5" t="s">
        <v>316</v>
      </c>
      <c r="C1018" s="5" t="s">
        <v>26</v>
      </c>
      <c r="D1018" s="5" t="s">
        <v>13</v>
      </c>
      <c r="E1018" s="5" t="s">
        <v>176</v>
      </c>
      <c r="F1018" s="5" t="s">
        <v>336</v>
      </c>
      <c r="G1018" s="5" t="s">
        <v>74</v>
      </c>
      <c r="H1018" s="5" t="s">
        <v>98</v>
      </c>
      <c r="I1018" s="5" t="s">
        <v>295</v>
      </c>
      <c r="J1018" s="10" t="s">
        <v>96</v>
      </c>
      <c r="K1018" s="27">
        <v>43223</v>
      </c>
      <c r="L1018" s="28">
        <v>1</v>
      </c>
    </row>
    <row r="1019" spans="2:12" x14ac:dyDescent="0.2">
      <c r="B1019" s="5" t="s">
        <v>316</v>
      </c>
      <c r="C1019" s="5" t="s">
        <v>26</v>
      </c>
      <c r="D1019" s="5" t="s">
        <v>13</v>
      </c>
      <c r="E1019" s="5" t="s">
        <v>123</v>
      </c>
      <c r="F1019" s="5" t="s">
        <v>39</v>
      </c>
      <c r="G1019" s="5" t="s">
        <v>72</v>
      </c>
      <c r="H1019" s="5" t="s">
        <v>108</v>
      </c>
      <c r="I1019" s="5" t="s">
        <v>295</v>
      </c>
      <c r="J1019" s="10" t="s">
        <v>96</v>
      </c>
      <c r="K1019" s="27">
        <v>43223</v>
      </c>
      <c r="L1019" s="28">
        <v>1</v>
      </c>
    </row>
    <row r="1020" spans="2:12" x14ac:dyDescent="0.2">
      <c r="B1020" s="5" t="s">
        <v>316</v>
      </c>
      <c r="C1020" s="5" t="s">
        <v>26</v>
      </c>
      <c r="D1020" s="5" t="s">
        <v>13</v>
      </c>
      <c r="E1020" s="5" t="s">
        <v>197</v>
      </c>
      <c r="F1020" s="5" t="s">
        <v>54</v>
      </c>
      <c r="G1020" s="5" t="s">
        <v>74</v>
      </c>
      <c r="H1020" s="5" t="s">
        <v>98</v>
      </c>
      <c r="I1020" s="5" t="s">
        <v>295</v>
      </c>
      <c r="J1020" s="10" t="s">
        <v>96</v>
      </c>
      <c r="K1020" s="27">
        <v>43223</v>
      </c>
      <c r="L1020" s="28">
        <v>1</v>
      </c>
    </row>
    <row r="1021" spans="2:12" x14ac:dyDescent="0.2">
      <c r="B1021" s="184" t="s">
        <v>316</v>
      </c>
      <c r="C1021" s="5" t="s">
        <v>26</v>
      </c>
      <c r="D1021" s="5" t="s">
        <v>13</v>
      </c>
      <c r="E1021" s="5" t="s">
        <v>51</v>
      </c>
      <c r="F1021" s="184" t="s">
        <v>51</v>
      </c>
      <c r="G1021" s="5" t="s">
        <v>74</v>
      </c>
      <c r="H1021" s="5" t="s">
        <v>98</v>
      </c>
      <c r="I1021" s="5" t="s">
        <v>295</v>
      </c>
      <c r="J1021" s="10" t="s">
        <v>96</v>
      </c>
      <c r="K1021" s="185">
        <v>43223</v>
      </c>
      <c r="L1021" s="28">
        <v>1</v>
      </c>
    </row>
    <row r="1022" spans="2:12" x14ac:dyDescent="0.2">
      <c r="B1022" s="5" t="s">
        <v>316</v>
      </c>
      <c r="C1022" s="5" t="s">
        <v>26</v>
      </c>
      <c r="D1022" s="5" t="s">
        <v>13</v>
      </c>
      <c r="E1022" s="5" t="s">
        <v>169</v>
      </c>
      <c r="F1022" s="5" t="s">
        <v>39</v>
      </c>
      <c r="G1022" s="5" t="s">
        <v>72</v>
      </c>
      <c r="H1022" s="5" t="s">
        <v>108</v>
      </c>
      <c r="I1022" s="5" t="s">
        <v>295</v>
      </c>
      <c r="J1022" s="10" t="s">
        <v>96</v>
      </c>
      <c r="K1022" s="27">
        <v>43223</v>
      </c>
      <c r="L1022" s="28">
        <v>1</v>
      </c>
    </row>
    <row r="1023" spans="2:12" x14ac:dyDescent="0.2">
      <c r="B1023" s="5" t="s">
        <v>316</v>
      </c>
      <c r="C1023" s="5" t="s">
        <v>26</v>
      </c>
      <c r="D1023" s="5" t="s">
        <v>13</v>
      </c>
      <c r="E1023" s="5" t="s">
        <v>128</v>
      </c>
      <c r="F1023" s="5" t="s">
        <v>52</v>
      </c>
      <c r="G1023" s="5" t="s">
        <v>74</v>
      </c>
      <c r="H1023" s="5" t="s">
        <v>98</v>
      </c>
      <c r="I1023" s="5" t="s">
        <v>295</v>
      </c>
      <c r="J1023" s="10" t="s">
        <v>96</v>
      </c>
      <c r="K1023" s="27">
        <v>43223</v>
      </c>
      <c r="L1023" s="28">
        <v>1</v>
      </c>
    </row>
    <row r="1024" spans="2:12" x14ac:dyDescent="0.2">
      <c r="B1024" s="5" t="s">
        <v>316</v>
      </c>
      <c r="C1024" s="5" t="s">
        <v>26</v>
      </c>
      <c r="D1024" s="5" t="s">
        <v>13</v>
      </c>
      <c r="E1024" s="5" t="s">
        <v>128</v>
      </c>
      <c r="F1024" s="5" t="s">
        <v>52</v>
      </c>
      <c r="G1024" s="5" t="s">
        <v>74</v>
      </c>
      <c r="H1024" s="5" t="s">
        <v>98</v>
      </c>
      <c r="I1024" s="5" t="s">
        <v>295</v>
      </c>
      <c r="J1024" s="10" t="s">
        <v>96</v>
      </c>
      <c r="K1024" s="27">
        <v>43223</v>
      </c>
      <c r="L1024" s="28">
        <v>1</v>
      </c>
    </row>
    <row r="1025" spans="2:12" x14ac:dyDescent="0.2">
      <c r="B1025" s="5" t="s">
        <v>316</v>
      </c>
      <c r="C1025" s="5" t="s">
        <v>26</v>
      </c>
      <c r="D1025" s="5" t="s">
        <v>13</v>
      </c>
      <c r="E1025" s="5" t="s">
        <v>199</v>
      </c>
      <c r="F1025" s="5" t="s">
        <v>67</v>
      </c>
      <c r="G1025" s="5" t="s">
        <v>74</v>
      </c>
      <c r="H1025" s="5" t="s">
        <v>98</v>
      </c>
      <c r="I1025" s="5" t="s">
        <v>295</v>
      </c>
      <c r="J1025" s="10" t="s">
        <v>96</v>
      </c>
      <c r="K1025" s="27">
        <v>43223</v>
      </c>
      <c r="L1025" s="28">
        <v>1</v>
      </c>
    </row>
    <row r="1026" spans="2:12" x14ac:dyDescent="0.2">
      <c r="B1026" s="5" t="s">
        <v>316</v>
      </c>
      <c r="C1026" s="5" t="s">
        <v>26</v>
      </c>
      <c r="D1026" s="5" t="s">
        <v>13</v>
      </c>
      <c r="E1026" s="5" t="s">
        <v>177</v>
      </c>
      <c r="F1026" s="5" t="s">
        <v>336</v>
      </c>
      <c r="G1026" s="5" t="s">
        <v>74</v>
      </c>
      <c r="H1026" s="5" t="s">
        <v>98</v>
      </c>
      <c r="I1026" s="5" t="s">
        <v>295</v>
      </c>
      <c r="J1026" s="10" t="s">
        <v>96</v>
      </c>
      <c r="K1026" s="27">
        <v>43223</v>
      </c>
      <c r="L1026" s="28">
        <v>1</v>
      </c>
    </row>
    <row r="1027" spans="2:12" x14ac:dyDescent="0.2">
      <c r="B1027" s="5" t="s">
        <v>341</v>
      </c>
      <c r="C1027" s="5" t="s">
        <v>26</v>
      </c>
      <c r="D1027" s="5" t="s">
        <v>13</v>
      </c>
      <c r="E1027" s="5" t="s">
        <v>100</v>
      </c>
      <c r="F1027" s="5" t="s">
        <v>59</v>
      </c>
      <c r="G1027" s="5" t="s">
        <v>74</v>
      </c>
      <c r="H1027" s="5" t="s">
        <v>114</v>
      </c>
      <c r="I1027" s="5" t="s">
        <v>295</v>
      </c>
      <c r="J1027" s="10" t="s">
        <v>96</v>
      </c>
      <c r="K1027" s="27">
        <v>43223</v>
      </c>
      <c r="L1027" s="28">
        <v>1</v>
      </c>
    </row>
    <row r="1028" spans="2:12" x14ac:dyDescent="0.2">
      <c r="B1028" s="5" t="s">
        <v>341</v>
      </c>
      <c r="C1028" s="5" t="s">
        <v>26</v>
      </c>
      <c r="D1028" s="5" t="s">
        <v>13</v>
      </c>
      <c r="E1028" s="5" t="s">
        <v>100</v>
      </c>
      <c r="F1028" s="5" t="s">
        <v>59</v>
      </c>
      <c r="G1028" s="5" t="s">
        <v>74</v>
      </c>
      <c r="H1028" s="5" t="s">
        <v>114</v>
      </c>
      <c r="I1028" s="5" t="s">
        <v>295</v>
      </c>
      <c r="J1028" s="10" t="s">
        <v>96</v>
      </c>
      <c r="K1028" s="27">
        <v>43223</v>
      </c>
      <c r="L1028" s="28">
        <v>1</v>
      </c>
    </row>
    <row r="1029" spans="2:12" x14ac:dyDescent="0.2">
      <c r="B1029" s="5" t="s">
        <v>341</v>
      </c>
      <c r="C1029" s="5" t="s">
        <v>26</v>
      </c>
      <c r="D1029" s="5" t="s">
        <v>13</v>
      </c>
      <c r="E1029" s="5" t="s">
        <v>159</v>
      </c>
      <c r="F1029" s="5" t="s">
        <v>45</v>
      </c>
      <c r="G1029" s="5" t="s">
        <v>74</v>
      </c>
      <c r="H1029" s="5" t="s">
        <v>114</v>
      </c>
      <c r="I1029" s="5" t="s">
        <v>295</v>
      </c>
      <c r="J1029" s="10" t="s">
        <v>96</v>
      </c>
      <c r="K1029" s="27">
        <v>43223</v>
      </c>
      <c r="L1029" s="28">
        <v>1</v>
      </c>
    </row>
    <row r="1030" spans="2:12" x14ac:dyDescent="0.2">
      <c r="B1030" s="5" t="s">
        <v>341</v>
      </c>
      <c r="C1030" s="5" t="s">
        <v>26</v>
      </c>
      <c r="D1030" s="5" t="s">
        <v>13</v>
      </c>
      <c r="E1030" s="5" t="s">
        <v>44</v>
      </c>
      <c r="F1030" s="5" t="s">
        <v>44</v>
      </c>
      <c r="G1030" s="5" t="s">
        <v>74</v>
      </c>
      <c r="H1030" s="5" t="s">
        <v>114</v>
      </c>
      <c r="I1030" s="5" t="s">
        <v>295</v>
      </c>
      <c r="J1030" s="10" t="s">
        <v>96</v>
      </c>
      <c r="K1030" s="27">
        <v>43223</v>
      </c>
      <c r="L1030" s="28">
        <v>1</v>
      </c>
    </row>
    <row r="1031" spans="2:12" x14ac:dyDescent="0.2">
      <c r="B1031" s="5" t="s">
        <v>341</v>
      </c>
      <c r="C1031" s="5" t="s">
        <v>26</v>
      </c>
      <c r="D1031" s="5" t="s">
        <v>13</v>
      </c>
      <c r="E1031" s="5" t="s">
        <v>133</v>
      </c>
      <c r="F1031" s="5" t="s">
        <v>39</v>
      </c>
      <c r="G1031" s="5" t="s">
        <v>74</v>
      </c>
      <c r="H1031" s="5" t="s">
        <v>114</v>
      </c>
      <c r="I1031" s="5" t="s">
        <v>811</v>
      </c>
      <c r="J1031" s="10" t="s">
        <v>96</v>
      </c>
      <c r="K1031" s="27">
        <v>43223</v>
      </c>
      <c r="L1031" s="28">
        <v>1</v>
      </c>
    </row>
    <row r="1032" spans="2:12" x14ac:dyDescent="0.2">
      <c r="B1032" s="5" t="s">
        <v>341</v>
      </c>
      <c r="C1032" s="5" t="s">
        <v>26</v>
      </c>
      <c r="D1032" s="5" t="s">
        <v>13</v>
      </c>
      <c r="E1032" s="5" t="s">
        <v>195</v>
      </c>
      <c r="F1032" s="5" t="s">
        <v>40</v>
      </c>
      <c r="G1032" s="5" t="s">
        <v>74</v>
      </c>
      <c r="H1032" s="5" t="s">
        <v>114</v>
      </c>
      <c r="I1032" s="5" t="s">
        <v>548</v>
      </c>
      <c r="J1032" s="10" t="s">
        <v>96</v>
      </c>
      <c r="K1032" s="27">
        <v>43223</v>
      </c>
      <c r="L1032" s="28">
        <v>1</v>
      </c>
    </row>
    <row r="1033" spans="2:12" x14ac:dyDescent="0.2">
      <c r="B1033" s="5" t="s">
        <v>341</v>
      </c>
      <c r="C1033" s="5" t="s">
        <v>26</v>
      </c>
      <c r="D1033" s="5" t="s">
        <v>13</v>
      </c>
      <c r="E1033" s="5" t="s">
        <v>195</v>
      </c>
      <c r="F1033" s="5" t="s">
        <v>40</v>
      </c>
      <c r="G1033" s="5" t="s">
        <v>74</v>
      </c>
      <c r="H1033" s="5" t="s">
        <v>114</v>
      </c>
      <c r="I1033" s="5" t="s">
        <v>840</v>
      </c>
      <c r="J1033" s="10" t="s">
        <v>96</v>
      </c>
      <c r="K1033" s="27">
        <v>43223</v>
      </c>
      <c r="L1033" s="28">
        <v>1</v>
      </c>
    </row>
    <row r="1034" spans="2:12" x14ac:dyDescent="0.2">
      <c r="B1034" s="5" t="s">
        <v>341</v>
      </c>
      <c r="C1034" s="5" t="s">
        <v>26</v>
      </c>
      <c r="D1034" s="5" t="s">
        <v>13</v>
      </c>
      <c r="E1034" s="5" t="s">
        <v>107</v>
      </c>
      <c r="F1034" s="5" t="s">
        <v>40</v>
      </c>
      <c r="G1034" s="5" t="s">
        <v>74</v>
      </c>
      <c r="H1034" s="5" t="s">
        <v>114</v>
      </c>
      <c r="I1034" s="5" t="s">
        <v>504</v>
      </c>
      <c r="J1034" s="10" t="s">
        <v>96</v>
      </c>
      <c r="K1034" s="27">
        <v>43223</v>
      </c>
      <c r="L1034" s="28">
        <v>1</v>
      </c>
    </row>
    <row r="1035" spans="2:12" x14ac:dyDescent="0.2">
      <c r="B1035" s="5" t="s">
        <v>341</v>
      </c>
      <c r="C1035" s="5" t="s">
        <v>26</v>
      </c>
      <c r="D1035" s="5" t="s">
        <v>13</v>
      </c>
      <c r="E1035" s="5" t="s">
        <v>107</v>
      </c>
      <c r="F1035" s="5" t="s">
        <v>40</v>
      </c>
      <c r="G1035" s="5" t="s">
        <v>74</v>
      </c>
      <c r="H1035" s="5" t="s">
        <v>114</v>
      </c>
      <c r="I1035" s="5" t="s">
        <v>856</v>
      </c>
      <c r="J1035" s="10" t="s">
        <v>96</v>
      </c>
      <c r="K1035" s="27">
        <v>43223</v>
      </c>
      <c r="L1035" s="28">
        <v>1</v>
      </c>
    </row>
    <row r="1036" spans="2:12" x14ac:dyDescent="0.2">
      <c r="B1036" s="184" t="s">
        <v>341</v>
      </c>
      <c r="C1036" s="5" t="s">
        <v>26</v>
      </c>
      <c r="D1036" s="5" t="s">
        <v>13</v>
      </c>
      <c r="E1036" s="5" t="s">
        <v>62</v>
      </c>
      <c r="F1036" s="184" t="s">
        <v>62</v>
      </c>
      <c r="G1036" s="5" t="s">
        <v>74</v>
      </c>
      <c r="H1036" s="5" t="s">
        <v>114</v>
      </c>
      <c r="I1036" s="5" t="s">
        <v>879</v>
      </c>
      <c r="J1036" s="10" t="s">
        <v>96</v>
      </c>
      <c r="K1036" s="185">
        <v>43223</v>
      </c>
      <c r="L1036" s="28">
        <v>1</v>
      </c>
    </row>
    <row r="1037" spans="2:12" x14ac:dyDescent="0.2">
      <c r="B1037" s="184" t="s">
        <v>341</v>
      </c>
      <c r="C1037" s="5" t="s">
        <v>26</v>
      </c>
      <c r="D1037" s="5" t="s">
        <v>13</v>
      </c>
      <c r="E1037" s="5" t="s">
        <v>62</v>
      </c>
      <c r="F1037" s="184" t="s">
        <v>62</v>
      </c>
      <c r="G1037" s="5" t="s">
        <v>74</v>
      </c>
      <c r="H1037" s="5" t="s">
        <v>114</v>
      </c>
      <c r="I1037" s="5" t="s">
        <v>880</v>
      </c>
      <c r="J1037" s="10" t="s">
        <v>96</v>
      </c>
      <c r="K1037" s="185">
        <v>43223</v>
      </c>
      <c r="L1037" s="28">
        <v>1</v>
      </c>
    </row>
    <row r="1038" spans="2:12" x14ac:dyDescent="0.2">
      <c r="B1038" s="184" t="s">
        <v>341</v>
      </c>
      <c r="C1038" s="5" t="s">
        <v>26</v>
      </c>
      <c r="D1038" s="5" t="s">
        <v>13</v>
      </c>
      <c r="E1038" s="5" t="s">
        <v>136</v>
      </c>
      <c r="F1038" s="184" t="s">
        <v>49</v>
      </c>
      <c r="G1038" s="5" t="s">
        <v>74</v>
      </c>
      <c r="H1038" s="5" t="s">
        <v>114</v>
      </c>
      <c r="I1038" s="5" t="s">
        <v>295</v>
      </c>
      <c r="J1038" s="10" t="s">
        <v>96</v>
      </c>
      <c r="K1038" s="185">
        <v>43223</v>
      </c>
      <c r="L1038" s="28">
        <v>1</v>
      </c>
    </row>
    <row r="1039" spans="2:12" x14ac:dyDescent="0.2">
      <c r="B1039" s="184" t="s">
        <v>341</v>
      </c>
      <c r="C1039" s="5" t="s">
        <v>26</v>
      </c>
      <c r="D1039" s="5" t="s">
        <v>13</v>
      </c>
      <c r="E1039" s="5" t="s">
        <v>124</v>
      </c>
      <c r="F1039" s="184" t="s">
        <v>39</v>
      </c>
      <c r="G1039" s="5" t="s">
        <v>74</v>
      </c>
      <c r="H1039" s="5" t="s">
        <v>114</v>
      </c>
      <c r="I1039" s="5" t="s">
        <v>295</v>
      </c>
      <c r="J1039" s="10" t="s">
        <v>96</v>
      </c>
      <c r="K1039" s="185">
        <v>43223</v>
      </c>
      <c r="L1039" s="28">
        <v>1</v>
      </c>
    </row>
    <row r="1040" spans="2:12" x14ac:dyDescent="0.2">
      <c r="B1040" s="184" t="s">
        <v>341</v>
      </c>
      <c r="C1040" s="5" t="s">
        <v>26</v>
      </c>
      <c r="D1040" s="5" t="s">
        <v>13</v>
      </c>
      <c r="E1040" s="5" t="s">
        <v>169</v>
      </c>
      <c r="F1040" s="184" t="s">
        <v>39</v>
      </c>
      <c r="G1040" s="5" t="s">
        <v>74</v>
      </c>
      <c r="H1040" s="5" t="s">
        <v>114</v>
      </c>
      <c r="I1040" s="5" t="s">
        <v>295</v>
      </c>
      <c r="J1040" s="10" t="s">
        <v>96</v>
      </c>
      <c r="K1040" s="185">
        <v>43223</v>
      </c>
      <c r="L1040" s="28">
        <v>1</v>
      </c>
    </row>
    <row r="1041" spans="2:12" x14ac:dyDescent="0.2">
      <c r="B1041" s="184" t="s">
        <v>341</v>
      </c>
      <c r="C1041" s="5" t="s">
        <v>26</v>
      </c>
      <c r="D1041" s="5" t="s">
        <v>13</v>
      </c>
      <c r="E1041" s="5" t="s">
        <v>319</v>
      </c>
      <c r="F1041" s="184" t="s">
        <v>43</v>
      </c>
      <c r="G1041" s="5" t="s">
        <v>74</v>
      </c>
      <c r="H1041" s="5" t="s">
        <v>114</v>
      </c>
      <c r="I1041" s="5" t="s">
        <v>295</v>
      </c>
      <c r="J1041" s="10" t="s">
        <v>96</v>
      </c>
      <c r="K1041" s="185">
        <v>43223</v>
      </c>
      <c r="L1041" s="28">
        <v>1</v>
      </c>
    </row>
    <row r="1042" spans="2:12" x14ac:dyDescent="0.2">
      <c r="B1042" s="184" t="s">
        <v>341</v>
      </c>
      <c r="C1042" s="5" t="s">
        <v>26</v>
      </c>
      <c r="D1042" s="5" t="s">
        <v>13</v>
      </c>
      <c r="E1042" s="5" t="s">
        <v>319</v>
      </c>
      <c r="F1042" s="184" t="s">
        <v>43</v>
      </c>
      <c r="G1042" s="5" t="s">
        <v>74</v>
      </c>
      <c r="H1042" s="5" t="s">
        <v>114</v>
      </c>
      <c r="I1042" s="5" t="s">
        <v>295</v>
      </c>
      <c r="J1042" s="10" t="s">
        <v>96</v>
      </c>
      <c r="K1042" s="185">
        <v>43223</v>
      </c>
      <c r="L1042" s="28">
        <v>1</v>
      </c>
    </row>
    <row r="1043" spans="2:12" x14ac:dyDescent="0.2">
      <c r="B1043" s="5" t="s">
        <v>316</v>
      </c>
      <c r="C1043" s="5" t="s">
        <v>26</v>
      </c>
      <c r="D1043" s="5" t="s">
        <v>13</v>
      </c>
      <c r="E1043" s="5" t="s">
        <v>97</v>
      </c>
      <c r="F1043" s="5" t="s">
        <v>39</v>
      </c>
      <c r="G1043" s="5" t="s">
        <v>74</v>
      </c>
      <c r="H1043" s="5" t="s">
        <v>98</v>
      </c>
      <c r="I1043" s="5" t="s">
        <v>295</v>
      </c>
      <c r="J1043" s="10" t="s">
        <v>96</v>
      </c>
      <c r="K1043" s="27">
        <v>43224</v>
      </c>
      <c r="L1043" s="28">
        <v>1</v>
      </c>
    </row>
    <row r="1044" spans="2:12" x14ac:dyDescent="0.2">
      <c r="B1044" s="164" t="s">
        <v>316</v>
      </c>
      <c r="C1044" s="162" t="s">
        <v>26</v>
      </c>
      <c r="D1044" s="162" t="s">
        <v>13</v>
      </c>
      <c r="E1044" s="162" t="s">
        <v>131</v>
      </c>
      <c r="F1044" s="164" t="s">
        <v>63</v>
      </c>
      <c r="G1044" s="162" t="s">
        <v>74</v>
      </c>
      <c r="H1044" s="162" t="s">
        <v>98</v>
      </c>
      <c r="I1044" s="162" t="s">
        <v>295</v>
      </c>
      <c r="J1044" s="163" t="s">
        <v>96</v>
      </c>
      <c r="K1044" s="165">
        <v>43224</v>
      </c>
      <c r="L1044" s="166">
        <v>1</v>
      </c>
    </row>
    <row r="1045" spans="2:12" x14ac:dyDescent="0.2">
      <c r="B1045" s="164" t="s">
        <v>316</v>
      </c>
      <c r="C1045" s="162" t="s">
        <v>26</v>
      </c>
      <c r="D1045" s="162" t="s">
        <v>13</v>
      </c>
      <c r="E1045" s="162" t="s">
        <v>99</v>
      </c>
      <c r="F1045" s="164" t="s">
        <v>39</v>
      </c>
      <c r="G1045" s="162" t="s">
        <v>74</v>
      </c>
      <c r="H1045" s="162" t="s">
        <v>98</v>
      </c>
      <c r="I1045" s="162" t="s">
        <v>295</v>
      </c>
      <c r="J1045" s="163" t="s">
        <v>96</v>
      </c>
      <c r="K1045" s="165">
        <v>43224</v>
      </c>
      <c r="L1045" s="166">
        <v>1</v>
      </c>
    </row>
    <row r="1046" spans="2:12" x14ac:dyDescent="0.2">
      <c r="B1046" s="5" t="s">
        <v>316</v>
      </c>
      <c r="C1046" s="5" t="s">
        <v>26</v>
      </c>
      <c r="D1046" s="5" t="s">
        <v>13</v>
      </c>
      <c r="E1046" s="5" t="s">
        <v>200</v>
      </c>
      <c r="F1046" s="5" t="s">
        <v>39</v>
      </c>
      <c r="G1046" s="5" t="s">
        <v>72</v>
      </c>
      <c r="H1046" s="5" t="s">
        <v>178</v>
      </c>
      <c r="I1046" s="5" t="s">
        <v>295</v>
      </c>
      <c r="J1046" s="10" t="s">
        <v>96</v>
      </c>
      <c r="K1046" s="27">
        <v>43224</v>
      </c>
      <c r="L1046" s="28">
        <v>1</v>
      </c>
    </row>
    <row r="1047" spans="2:12" x14ac:dyDescent="0.2">
      <c r="B1047" s="5" t="s">
        <v>316</v>
      </c>
      <c r="C1047" s="5" t="s">
        <v>26</v>
      </c>
      <c r="D1047" s="5" t="s">
        <v>13</v>
      </c>
      <c r="E1047" s="5" t="s">
        <v>132</v>
      </c>
      <c r="F1047" s="5" t="s">
        <v>39</v>
      </c>
      <c r="G1047" s="5" t="s">
        <v>74</v>
      </c>
      <c r="H1047" s="5" t="s">
        <v>98</v>
      </c>
      <c r="I1047" s="5" t="s">
        <v>295</v>
      </c>
      <c r="J1047" s="10" t="s">
        <v>96</v>
      </c>
      <c r="K1047" s="27">
        <v>43224</v>
      </c>
      <c r="L1047" s="28">
        <v>1</v>
      </c>
    </row>
    <row r="1048" spans="2:12" x14ac:dyDescent="0.2">
      <c r="B1048" s="5" t="s">
        <v>316</v>
      </c>
      <c r="C1048" s="5" t="s">
        <v>26</v>
      </c>
      <c r="D1048" s="5" t="s">
        <v>13</v>
      </c>
      <c r="E1048" s="5" t="s">
        <v>101</v>
      </c>
      <c r="F1048" s="5" t="s">
        <v>58</v>
      </c>
      <c r="G1048" s="5" t="s">
        <v>74</v>
      </c>
      <c r="H1048" s="5" t="s">
        <v>98</v>
      </c>
      <c r="I1048" s="5" t="s">
        <v>295</v>
      </c>
      <c r="J1048" s="10" t="s">
        <v>96</v>
      </c>
      <c r="K1048" s="27">
        <v>43224</v>
      </c>
      <c r="L1048" s="28">
        <v>1</v>
      </c>
    </row>
    <row r="1049" spans="2:12" x14ac:dyDescent="0.2">
      <c r="B1049" s="5" t="s">
        <v>316</v>
      </c>
      <c r="C1049" s="5" t="s">
        <v>26</v>
      </c>
      <c r="D1049" s="5" t="s">
        <v>13</v>
      </c>
      <c r="E1049" s="5" t="s">
        <v>133</v>
      </c>
      <c r="F1049" s="5" t="s">
        <v>39</v>
      </c>
      <c r="G1049" s="5" t="s">
        <v>74</v>
      </c>
      <c r="H1049" s="5" t="s">
        <v>98</v>
      </c>
      <c r="I1049" s="5" t="s">
        <v>295</v>
      </c>
      <c r="J1049" s="10" t="s">
        <v>96</v>
      </c>
      <c r="K1049" s="27">
        <v>43224</v>
      </c>
      <c r="L1049" s="28">
        <v>1</v>
      </c>
    </row>
    <row r="1050" spans="2:12" x14ac:dyDescent="0.2">
      <c r="B1050" s="5" t="s">
        <v>316</v>
      </c>
      <c r="C1050" s="5" t="s">
        <v>26</v>
      </c>
      <c r="D1050" s="5" t="s">
        <v>13</v>
      </c>
      <c r="E1050" s="5" t="s">
        <v>133</v>
      </c>
      <c r="F1050" s="5" t="s">
        <v>39</v>
      </c>
      <c r="G1050" s="5" t="s">
        <v>74</v>
      </c>
      <c r="H1050" s="5" t="s">
        <v>98</v>
      </c>
      <c r="I1050" s="5" t="s">
        <v>295</v>
      </c>
      <c r="J1050" s="10" t="s">
        <v>96</v>
      </c>
      <c r="K1050" s="27">
        <v>43224</v>
      </c>
      <c r="L1050" s="28">
        <v>1</v>
      </c>
    </row>
    <row r="1051" spans="2:12" x14ac:dyDescent="0.2">
      <c r="B1051" s="164" t="s">
        <v>316</v>
      </c>
      <c r="C1051" s="162" t="s">
        <v>26</v>
      </c>
      <c r="D1051" s="162" t="s">
        <v>13</v>
      </c>
      <c r="E1051" s="162" t="s">
        <v>61</v>
      </c>
      <c r="F1051" s="164" t="s">
        <v>61</v>
      </c>
      <c r="G1051" s="162" t="s">
        <v>74</v>
      </c>
      <c r="H1051" s="162" t="s">
        <v>98</v>
      </c>
      <c r="I1051" s="162" t="s">
        <v>295</v>
      </c>
      <c r="J1051" s="163" t="s">
        <v>96</v>
      </c>
      <c r="K1051" s="165">
        <v>43224</v>
      </c>
      <c r="L1051" s="166">
        <v>1</v>
      </c>
    </row>
    <row r="1052" spans="2:12" x14ac:dyDescent="0.2">
      <c r="B1052" s="184" t="s">
        <v>316</v>
      </c>
      <c r="C1052" s="5" t="s">
        <v>26</v>
      </c>
      <c r="D1052" s="5" t="s">
        <v>13</v>
      </c>
      <c r="E1052" s="5" t="s">
        <v>145</v>
      </c>
      <c r="F1052" s="184" t="s">
        <v>39</v>
      </c>
      <c r="G1052" s="5" t="s">
        <v>72</v>
      </c>
      <c r="H1052" s="5" t="s">
        <v>433</v>
      </c>
      <c r="I1052" s="5" t="s">
        <v>453</v>
      </c>
      <c r="J1052" s="10" t="s">
        <v>96</v>
      </c>
      <c r="K1052" s="185">
        <v>43224</v>
      </c>
      <c r="L1052" s="28">
        <v>6</v>
      </c>
    </row>
    <row r="1053" spans="2:12" x14ac:dyDescent="0.2">
      <c r="B1053" s="164" t="s">
        <v>316</v>
      </c>
      <c r="C1053" s="162" t="s">
        <v>26</v>
      </c>
      <c r="D1053" s="162" t="s">
        <v>13</v>
      </c>
      <c r="E1053" s="162" t="s">
        <v>107</v>
      </c>
      <c r="F1053" s="164" t="s">
        <v>40</v>
      </c>
      <c r="G1053" s="162" t="s">
        <v>74</v>
      </c>
      <c r="H1053" s="162" t="s">
        <v>98</v>
      </c>
      <c r="I1053" s="162" t="s">
        <v>295</v>
      </c>
      <c r="J1053" s="163" t="s">
        <v>96</v>
      </c>
      <c r="K1053" s="165">
        <v>43224</v>
      </c>
      <c r="L1053" s="166">
        <v>1</v>
      </c>
    </row>
    <row r="1054" spans="2:12" x14ac:dyDescent="0.2">
      <c r="B1054" s="5" t="s">
        <v>316</v>
      </c>
      <c r="C1054" s="5" t="s">
        <v>26</v>
      </c>
      <c r="D1054" s="5" t="s">
        <v>13</v>
      </c>
      <c r="E1054" s="5" t="s">
        <v>192</v>
      </c>
      <c r="F1054" s="5" t="s">
        <v>53</v>
      </c>
      <c r="G1054" s="5" t="s">
        <v>74</v>
      </c>
      <c r="H1054" s="5" t="s">
        <v>98</v>
      </c>
      <c r="I1054" s="5" t="s">
        <v>295</v>
      </c>
      <c r="J1054" s="10" t="s">
        <v>96</v>
      </c>
      <c r="K1054" s="27">
        <v>43224</v>
      </c>
      <c r="L1054" s="28">
        <v>1</v>
      </c>
    </row>
    <row r="1055" spans="2:12" x14ac:dyDescent="0.2">
      <c r="B1055" s="5" t="s">
        <v>316</v>
      </c>
      <c r="C1055" s="5" t="s">
        <v>26</v>
      </c>
      <c r="D1055" s="5" t="s">
        <v>13</v>
      </c>
      <c r="E1055" s="5" t="s">
        <v>111</v>
      </c>
      <c r="F1055" s="5" t="s">
        <v>53</v>
      </c>
      <c r="G1055" s="5" t="s">
        <v>74</v>
      </c>
      <c r="H1055" s="5" t="s">
        <v>98</v>
      </c>
      <c r="I1055" s="5" t="s">
        <v>295</v>
      </c>
      <c r="J1055" s="10" t="s">
        <v>96</v>
      </c>
      <c r="K1055" s="27">
        <v>43224</v>
      </c>
      <c r="L1055" s="28">
        <v>1</v>
      </c>
    </row>
    <row r="1056" spans="2:12" x14ac:dyDescent="0.2">
      <c r="B1056" s="184" t="s">
        <v>316</v>
      </c>
      <c r="C1056" s="5" t="s">
        <v>26</v>
      </c>
      <c r="D1056" s="5" t="s">
        <v>13</v>
      </c>
      <c r="E1056" s="5" t="s">
        <v>163</v>
      </c>
      <c r="F1056" s="184" t="s">
        <v>45</v>
      </c>
      <c r="G1056" s="5" t="s">
        <v>74</v>
      </c>
      <c r="H1056" s="5" t="s">
        <v>98</v>
      </c>
      <c r="I1056" s="5" t="s">
        <v>295</v>
      </c>
      <c r="J1056" s="10" t="s">
        <v>96</v>
      </c>
      <c r="K1056" s="185">
        <v>43224</v>
      </c>
      <c r="L1056" s="28">
        <v>1</v>
      </c>
    </row>
    <row r="1057" spans="2:12" x14ac:dyDescent="0.2">
      <c r="B1057" s="164" t="s">
        <v>316</v>
      </c>
      <c r="C1057" s="162" t="s">
        <v>26</v>
      </c>
      <c r="D1057" s="162" t="s">
        <v>13</v>
      </c>
      <c r="E1057" s="162" t="s">
        <v>112</v>
      </c>
      <c r="F1057" s="164" t="s">
        <v>45</v>
      </c>
      <c r="G1057" s="162" t="s">
        <v>74</v>
      </c>
      <c r="H1057" s="162" t="s">
        <v>98</v>
      </c>
      <c r="I1057" s="162" t="s">
        <v>295</v>
      </c>
      <c r="J1057" s="163" t="s">
        <v>96</v>
      </c>
      <c r="K1057" s="165">
        <v>43224</v>
      </c>
      <c r="L1057" s="166">
        <v>1</v>
      </c>
    </row>
    <row r="1058" spans="2:12" x14ac:dyDescent="0.2">
      <c r="B1058" s="5" t="s">
        <v>316</v>
      </c>
      <c r="C1058" s="5" t="s">
        <v>26</v>
      </c>
      <c r="D1058" s="5" t="s">
        <v>13</v>
      </c>
      <c r="E1058" s="5" t="s">
        <v>112</v>
      </c>
      <c r="F1058" s="5" t="s">
        <v>45</v>
      </c>
      <c r="G1058" s="5" t="s">
        <v>74</v>
      </c>
      <c r="H1058" s="5" t="s">
        <v>98</v>
      </c>
      <c r="I1058" s="5" t="s">
        <v>295</v>
      </c>
      <c r="J1058" s="10" t="s">
        <v>96</v>
      </c>
      <c r="K1058" s="27">
        <v>43224</v>
      </c>
      <c r="L1058" s="28">
        <v>1</v>
      </c>
    </row>
    <row r="1059" spans="2:12" x14ac:dyDescent="0.2">
      <c r="B1059" s="5" t="s">
        <v>316</v>
      </c>
      <c r="C1059" s="5" t="s">
        <v>26</v>
      </c>
      <c r="D1059" s="5" t="s">
        <v>13</v>
      </c>
      <c r="E1059" s="5" t="s">
        <v>148</v>
      </c>
      <c r="F1059" s="5" t="s">
        <v>336</v>
      </c>
      <c r="G1059" s="5" t="s">
        <v>74</v>
      </c>
      <c r="H1059" s="5" t="s">
        <v>98</v>
      </c>
      <c r="I1059" s="5" t="s">
        <v>295</v>
      </c>
      <c r="J1059" s="10" t="s">
        <v>96</v>
      </c>
      <c r="K1059" s="27">
        <v>43224</v>
      </c>
      <c r="L1059" s="28">
        <v>1</v>
      </c>
    </row>
    <row r="1060" spans="2:12" x14ac:dyDescent="0.2">
      <c r="B1060" s="5" t="s">
        <v>316</v>
      </c>
      <c r="C1060" s="5" t="s">
        <v>26</v>
      </c>
      <c r="D1060" s="5" t="s">
        <v>13</v>
      </c>
      <c r="E1060" s="5" t="s">
        <v>148</v>
      </c>
      <c r="F1060" s="5" t="s">
        <v>336</v>
      </c>
      <c r="G1060" s="5" t="s">
        <v>74</v>
      </c>
      <c r="H1060" s="5" t="s">
        <v>98</v>
      </c>
      <c r="I1060" s="5" t="s">
        <v>295</v>
      </c>
      <c r="J1060" s="10" t="s">
        <v>96</v>
      </c>
      <c r="K1060" s="27">
        <v>43224</v>
      </c>
      <c r="L1060" s="28">
        <v>1</v>
      </c>
    </row>
    <row r="1061" spans="2:12" x14ac:dyDescent="0.2">
      <c r="B1061" s="5" t="s">
        <v>316</v>
      </c>
      <c r="C1061" s="5" t="s">
        <v>26</v>
      </c>
      <c r="D1061" s="5" t="s">
        <v>13</v>
      </c>
      <c r="E1061" s="5" t="s">
        <v>118</v>
      </c>
      <c r="F1061" s="5" t="s">
        <v>39</v>
      </c>
      <c r="G1061" s="5" t="s">
        <v>74</v>
      </c>
      <c r="H1061" s="5" t="s">
        <v>98</v>
      </c>
      <c r="I1061" s="5" t="s">
        <v>295</v>
      </c>
      <c r="J1061" s="10" t="s">
        <v>96</v>
      </c>
      <c r="K1061" s="27">
        <v>43224</v>
      </c>
      <c r="L1061" s="28">
        <v>1</v>
      </c>
    </row>
    <row r="1062" spans="2:12" x14ac:dyDescent="0.2">
      <c r="B1062" s="164" t="s">
        <v>316</v>
      </c>
      <c r="C1062" s="162" t="s">
        <v>26</v>
      </c>
      <c r="D1062" s="162" t="s">
        <v>13</v>
      </c>
      <c r="E1062" s="162" t="s">
        <v>41</v>
      </c>
      <c r="F1062" s="164" t="s">
        <v>41</v>
      </c>
      <c r="G1062" s="162" t="s">
        <v>74</v>
      </c>
      <c r="H1062" s="162" t="s">
        <v>98</v>
      </c>
      <c r="I1062" s="162" t="s">
        <v>295</v>
      </c>
      <c r="J1062" s="163" t="s">
        <v>96</v>
      </c>
      <c r="K1062" s="165">
        <v>43224</v>
      </c>
      <c r="L1062" s="166">
        <v>1</v>
      </c>
    </row>
    <row r="1063" spans="2:12" x14ac:dyDescent="0.2">
      <c r="B1063" s="5" t="s">
        <v>316</v>
      </c>
      <c r="C1063" s="5" t="s">
        <v>26</v>
      </c>
      <c r="D1063" s="5" t="s">
        <v>13</v>
      </c>
      <c r="E1063" s="5" t="s">
        <v>41</v>
      </c>
      <c r="F1063" s="5" t="s">
        <v>41</v>
      </c>
      <c r="G1063" s="5" t="s">
        <v>74</v>
      </c>
      <c r="H1063" s="5" t="s">
        <v>98</v>
      </c>
      <c r="I1063" s="5" t="s">
        <v>295</v>
      </c>
      <c r="J1063" s="10" t="s">
        <v>96</v>
      </c>
      <c r="K1063" s="27">
        <v>43224</v>
      </c>
      <c r="L1063" s="28">
        <v>1</v>
      </c>
    </row>
    <row r="1064" spans="2:12" x14ac:dyDescent="0.2">
      <c r="B1064" s="5" t="s">
        <v>316</v>
      </c>
      <c r="C1064" s="5" t="s">
        <v>26</v>
      </c>
      <c r="D1064" s="5" t="s">
        <v>13</v>
      </c>
      <c r="E1064" s="5" t="s">
        <v>41</v>
      </c>
      <c r="F1064" s="5" t="s">
        <v>41</v>
      </c>
      <c r="G1064" s="5" t="s">
        <v>74</v>
      </c>
      <c r="H1064" s="5" t="s">
        <v>114</v>
      </c>
      <c r="I1064" s="5" t="s">
        <v>295</v>
      </c>
      <c r="J1064" s="10" t="s">
        <v>96</v>
      </c>
      <c r="K1064" s="27">
        <v>43224</v>
      </c>
      <c r="L1064" s="28">
        <v>1</v>
      </c>
    </row>
    <row r="1065" spans="2:12" x14ac:dyDescent="0.2">
      <c r="B1065" s="5" t="s">
        <v>316</v>
      </c>
      <c r="C1065" s="5" t="s">
        <v>26</v>
      </c>
      <c r="D1065" s="5" t="s">
        <v>13</v>
      </c>
      <c r="E1065" s="5" t="s">
        <v>151</v>
      </c>
      <c r="F1065" s="5" t="s">
        <v>41</v>
      </c>
      <c r="G1065" s="5" t="s">
        <v>72</v>
      </c>
      <c r="H1065" s="5" t="s">
        <v>108</v>
      </c>
      <c r="I1065" s="5" t="s">
        <v>295</v>
      </c>
      <c r="J1065" s="10" t="s">
        <v>96</v>
      </c>
      <c r="K1065" s="27">
        <v>43224</v>
      </c>
      <c r="L1065" s="28">
        <v>1</v>
      </c>
    </row>
    <row r="1066" spans="2:12" x14ac:dyDescent="0.2">
      <c r="B1066" s="5" t="s">
        <v>316</v>
      </c>
      <c r="C1066" s="5" t="s">
        <v>26</v>
      </c>
      <c r="D1066" s="5" t="s">
        <v>13</v>
      </c>
      <c r="E1066" s="5" t="s">
        <v>182</v>
      </c>
      <c r="F1066" s="5" t="s">
        <v>56</v>
      </c>
      <c r="G1066" s="5" t="s">
        <v>74</v>
      </c>
      <c r="H1066" s="5" t="s">
        <v>98</v>
      </c>
      <c r="I1066" s="5" t="s">
        <v>295</v>
      </c>
      <c r="J1066" s="10" t="s">
        <v>96</v>
      </c>
      <c r="K1066" s="27">
        <v>43224</v>
      </c>
      <c r="L1066" s="28">
        <v>1</v>
      </c>
    </row>
    <row r="1067" spans="2:12" x14ac:dyDescent="0.2">
      <c r="B1067" s="5" t="s">
        <v>316</v>
      </c>
      <c r="C1067" s="5" t="s">
        <v>26</v>
      </c>
      <c r="D1067" s="5" t="s">
        <v>13</v>
      </c>
      <c r="E1067" s="5" t="s">
        <v>136</v>
      </c>
      <c r="F1067" s="5" t="s">
        <v>49</v>
      </c>
      <c r="G1067" s="5" t="s">
        <v>74</v>
      </c>
      <c r="H1067" s="5" t="s">
        <v>98</v>
      </c>
      <c r="I1067" s="5" t="s">
        <v>295</v>
      </c>
      <c r="J1067" s="10" t="s">
        <v>96</v>
      </c>
      <c r="K1067" s="27">
        <v>43224</v>
      </c>
      <c r="L1067" s="28">
        <v>1</v>
      </c>
    </row>
    <row r="1068" spans="2:12" x14ac:dyDescent="0.2">
      <c r="B1068" s="5" t="s">
        <v>316</v>
      </c>
      <c r="C1068" s="5" t="s">
        <v>26</v>
      </c>
      <c r="D1068" s="5" t="s">
        <v>13</v>
      </c>
      <c r="E1068" s="5" t="s">
        <v>129</v>
      </c>
      <c r="F1068" s="5" t="s">
        <v>64</v>
      </c>
      <c r="G1068" s="5" t="s">
        <v>74</v>
      </c>
      <c r="H1068" s="5" t="s">
        <v>98</v>
      </c>
      <c r="I1068" s="5" t="s">
        <v>295</v>
      </c>
      <c r="J1068" s="10" t="s">
        <v>96</v>
      </c>
      <c r="K1068" s="27">
        <v>43224</v>
      </c>
      <c r="L1068" s="28">
        <v>1</v>
      </c>
    </row>
    <row r="1069" spans="2:12" x14ac:dyDescent="0.2">
      <c r="B1069" s="5" t="s">
        <v>316</v>
      </c>
      <c r="C1069" s="5" t="s">
        <v>26</v>
      </c>
      <c r="D1069" s="5" t="s">
        <v>13</v>
      </c>
      <c r="E1069" s="5" t="s">
        <v>123</v>
      </c>
      <c r="F1069" s="5" t="s">
        <v>39</v>
      </c>
      <c r="G1069" s="5" t="s">
        <v>72</v>
      </c>
      <c r="H1069" s="5" t="s">
        <v>134</v>
      </c>
      <c r="I1069" s="5" t="s">
        <v>295</v>
      </c>
      <c r="J1069" s="10" t="s">
        <v>96</v>
      </c>
      <c r="K1069" s="27">
        <v>43224</v>
      </c>
      <c r="L1069" s="28">
        <v>1</v>
      </c>
    </row>
    <row r="1070" spans="2:12" x14ac:dyDescent="0.2">
      <c r="B1070" s="5" t="s">
        <v>316</v>
      </c>
      <c r="C1070" s="5" t="s">
        <v>26</v>
      </c>
      <c r="D1070" s="5" t="s">
        <v>13</v>
      </c>
      <c r="E1070" s="5" t="s">
        <v>124</v>
      </c>
      <c r="F1070" s="5" t="s">
        <v>39</v>
      </c>
      <c r="G1070" s="5" t="s">
        <v>74</v>
      </c>
      <c r="H1070" s="5" t="s">
        <v>114</v>
      </c>
      <c r="I1070" s="5" t="s">
        <v>295</v>
      </c>
      <c r="J1070" s="10" t="s">
        <v>96</v>
      </c>
      <c r="K1070" s="27">
        <v>43224</v>
      </c>
      <c r="L1070" s="28">
        <v>1</v>
      </c>
    </row>
    <row r="1071" spans="2:12" x14ac:dyDescent="0.2">
      <c r="B1071" s="5" t="s">
        <v>316</v>
      </c>
      <c r="C1071" s="5" t="s">
        <v>26</v>
      </c>
      <c r="D1071" s="5" t="s">
        <v>13</v>
      </c>
      <c r="E1071" s="5" t="s">
        <v>180</v>
      </c>
      <c r="F1071" s="5" t="s">
        <v>39</v>
      </c>
      <c r="G1071" s="5" t="s">
        <v>72</v>
      </c>
      <c r="H1071" s="5" t="s">
        <v>140</v>
      </c>
      <c r="I1071" s="5" t="s">
        <v>382</v>
      </c>
      <c r="J1071" s="10" t="s">
        <v>96</v>
      </c>
      <c r="K1071" s="27">
        <v>43224</v>
      </c>
      <c r="L1071" s="28">
        <v>1</v>
      </c>
    </row>
    <row r="1072" spans="2:12" x14ac:dyDescent="0.2">
      <c r="B1072" s="5" t="s">
        <v>316</v>
      </c>
      <c r="C1072" s="5" t="s">
        <v>26</v>
      </c>
      <c r="D1072" s="5" t="s">
        <v>13</v>
      </c>
      <c r="E1072" s="5" t="s">
        <v>130</v>
      </c>
      <c r="F1072" s="5" t="s">
        <v>57</v>
      </c>
      <c r="G1072" s="5" t="s">
        <v>74</v>
      </c>
      <c r="H1072" s="5" t="s">
        <v>98</v>
      </c>
      <c r="I1072" s="5" t="s">
        <v>295</v>
      </c>
      <c r="J1072" s="10" t="s">
        <v>96</v>
      </c>
      <c r="K1072" s="27">
        <v>43224</v>
      </c>
      <c r="L1072" s="28">
        <v>1</v>
      </c>
    </row>
    <row r="1073" spans="2:12" x14ac:dyDescent="0.2">
      <c r="B1073" s="5" t="s">
        <v>316</v>
      </c>
      <c r="C1073" s="5" t="s">
        <v>26</v>
      </c>
      <c r="D1073" s="5" t="s">
        <v>13</v>
      </c>
      <c r="E1073" s="5" t="s">
        <v>51</v>
      </c>
      <c r="F1073" s="5" t="s">
        <v>51</v>
      </c>
      <c r="G1073" s="5" t="s">
        <v>72</v>
      </c>
      <c r="H1073" s="5" t="s">
        <v>125</v>
      </c>
      <c r="I1073" s="5" t="s">
        <v>740</v>
      </c>
      <c r="J1073" s="10" t="s">
        <v>96</v>
      </c>
      <c r="K1073" s="27">
        <v>43224</v>
      </c>
      <c r="L1073" s="28">
        <v>1</v>
      </c>
    </row>
    <row r="1074" spans="2:12" x14ac:dyDescent="0.2">
      <c r="B1074" s="5" t="s">
        <v>316</v>
      </c>
      <c r="C1074" s="5" t="s">
        <v>26</v>
      </c>
      <c r="D1074" s="5" t="s">
        <v>13</v>
      </c>
      <c r="E1074" s="5" t="s">
        <v>51</v>
      </c>
      <c r="F1074" s="5" t="s">
        <v>51</v>
      </c>
      <c r="G1074" s="5" t="s">
        <v>74</v>
      </c>
      <c r="H1074" s="5" t="s">
        <v>98</v>
      </c>
      <c r="I1074" s="5" t="s">
        <v>295</v>
      </c>
      <c r="J1074" s="10" t="s">
        <v>96</v>
      </c>
      <c r="K1074" s="27">
        <v>43224</v>
      </c>
      <c r="L1074" s="28">
        <v>1</v>
      </c>
    </row>
    <row r="1075" spans="2:12" x14ac:dyDescent="0.2">
      <c r="B1075" s="5" t="s">
        <v>316</v>
      </c>
      <c r="C1075" s="5" t="s">
        <v>26</v>
      </c>
      <c r="D1075" s="5" t="s">
        <v>13</v>
      </c>
      <c r="E1075" s="5" t="s">
        <v>174</v>
      </c>
      <c r="F1075" s="5" t="s">
        <v>39</v>
      </c>
      <c r="G1075" s="5" t="s">
        <v>74</v>
      </c>
      <c r="H1075" s="5" t="s">
        <v>98</v>
      </c>
      <c r="I1075" s="5" t="s">
        <v>295</v>
      </c>
      <c r="J1075" s="10" t="s">
        <v>96</v>
      </c>
      <c r="K1075" s="27">
        <v>43224</v>
      </c>
      <c r="L1075" s="28">
        <v>1</v>
      </c>
    </row>
    <row r="1076" spans="2:12" x14ac:dyDescent="0.2">
      <c r="B1076" s="164" t="s">
        <v>316</v>
      </c>
      <c r="C1076" s="162" t="s">
        <v>26</v>
      </c>
      <c r="D1076" s="162" t="s">
        <v>13</v>
      </c>
      <c r="E1076" s="162" t="s">
        <v>177</v>
      </c>
      <c r="F1076" s="164" t="s">
        <v>336</v>
      </c>
      <c r="G1076" s="162" t="s">
        <v>74</v>
      </c>
      <c r="H1076" s="162" t="s">
        <v>98</v>
      </c>
      <c r="I1076" s="162" t="s">
        <v>295</v>
      </c>
      <c r="J1076" s="163" t="s">
        <v>96</v>
      </c>
      <c r="K1076" s="165">
        <v>43224</v>
      </c>
      <c r="L1076" s="166">
        <v>1</v>
      </c>
    </row>
    <row r="1077" spans="2:12" x14ac:dyDescent="0.2">
      <c r="B1077" s="5" t="s">
        <v>341</v>
      </c>
      <c r="C1077" s="5" t="s">
        <v>26</v>
      </c>
      <c r="D1077" s="5" t="s">
        <v>13</v>
      </c>
      <c r="E1077" s="5" t="s">
        <v>44</v>
      </c>
      <c r="F1077" s="5" t="s">
        <v>44</v>
      </c>
      <c r="G1077" s="5" t="s">
        <v>74</v>
      </c>
      <c r="H1077" s="5" t="s">
        <v>114</v>
      </c>
      <c r="I1077" s="5" t="s">
        <v>541</v>
      </c>
      <c r="J1077" s="10" t="s">
        <v>96</v>
      </c>
      <c r="K1077" s="27">
        <v>43224</v>
      </c>
      <c r="L1077" s="28">
        <v>1</v>
      </c>
    </row>
    <row r="1078" spans="2:12" x14ac:dyDescent="0.2">
      <c r="B1078" s="5" t="s">
        <v>341</v>
      </c>
      <c r="C1078" s="5" t="s">
        <v>26</v>
      </c>
      <c r="D1078" s="5" t="s">
        <v>13</v>
      </c>
      <c r="E1078" s="5" t="s">
        <v>107</v>
      </c>
      <c r="F1078" s="5" t="s">
        <v>40</v>
      </c>
      <c r="G1078" s="5" t="s">
        <v>74</v>
      </c>
      <c r="H1078" s="5" t="s">
        <v>114</v>
      </c>
      <c r="I1078" s="5" t="s">
        <v>295</v>
      </c>
      <c r="J1078" s="10" t="s">
        <v>96</v>
      </c>
      <c r="K1078" s="27">
        <v>43224</v>
      </c>
      <c r="L1078" s="28">
        <v>1</v>
      </c>
    </row>
    <row r="1079" spans="2:12" x14ac:dyDescent="0.2">
      <c r="B1079" s="5" t="s">
        <v>341</v>
      </c>
      <c r="C1079" s="5" t="s">
        <v>26</v>
      </c>
      <c r="D1079" s="5" t="s">
        <v>13</v>
      </c>
      <c r="E1079" s="5" t="s">
        <v>107</v>
      </c>
      <c r="F1079" s="5" t="s">
        <v>40</v>
      </c>
      <c r="G1079" s="5" t="s">
        <v>74</v>
      </c>
      <c r="H1079" s="5" t="s">
        <v>114</v>
      </c>
      <c r="I1079" s="5" t="s">
        <v>847</v>
      </c>
      <c r="J1079" s="10" t="s">
        <v>96</v>
      </c>
      <c r="K1079" s="27">
        <v>43224</v>
      </c>
      <c r="L1079" s="28">
        <v>1</v>
      </c>
    </row>
    <row r="1080" spans="2:12" x14ac:dyDescent="0.2">
      <c r="B1080" s="5" t="s">
        <v>341</v>
      </c>
      <c r="C1080" s="5" t="s">
        <v>26</v>
      </c>
      <c r="D1080" s="5" t="s">
        <v>13</v>
      </c>
      <c r="E1080" s="5" t="s">
        <v>116</v>
      </c>
      <c r="F1080" s="5" t="s">
        <v>46</v>
      </c>
      <c r="G1080" s="5" t="s">
        <v>74</v>
      </c>
      <c r="H1080" s="5" t="s">
        <v>114</v>
      </c>
      <c r="I1080" s="5" t="s">
        <v>295</v>
      </c>
      <c r="J1080" s="10" t="s">
        <v>96</v>
      </c>
      <c r="K1080" s="27">
        <v>43224</v>
      </c>
      <c r="L1080" s="28">
        <v>1</v>
      </c>
    </row>
    <row r="1081" spans="2:12" x14ac:dyDescent="0.2">
      <c r="B1081" s="184" t="s">
        <v>341</v>
      </c>
      <c r="C1081" s="5" t="s">
        <v>26</v>
      </c>
      <c r="D1081" s="5" t="s">
        <v>13</v>
      </c>
      <c r="E1081" s="5" t="s">
        <v>150</v>
      </c>
      <c r="F1081" s="184" t="s">
        <v>43</v>
      </c>
      <c r="G1081" s="5" t="s">
        <v>74</v>
      </c>
      <c r="H1081" s="5" t="s">
        <v>114</v>
      </c>
      <c r="I1081" s="5" t="s">
        <v>875</v>
      </c>
      <c r="J1081" s="10" t="s">
        <v>96</v>
      </c>
      <c r="K1081" s="185">
        <v>43224</v>
      </c>
      <c r="L1081" s="28">
        <v>1</v>
      </c>
    </row>
    <row r="1082" spans="2:12" x14ac:dyDescent="0.2">
      <c r="B1082" s="184" t="s">
        <v>341</v>
      </c>
      <c r="C1082" s="5" t="s">
        <v>26</v>
      </c>
      <c r="D1082" s="5" t="s">
        <v>13</v>
      </c>
      <c r="E1082" s="5" t="s">
        <v>150</v>
      </c>
      <c r="F1082" s="184" t="s">
        <v>43</v>
      </c>
      <c r="G1082" s="5" t="s">
        <v>74</v>
      </c>
      <c r="H1082" s="5" t="s">
        <v>114</v>
      </c>
      <c r="I1082" s="5" t="s">
        <v>792</v>
      </c>
      <c r="J1082" s="10" t="s">
        <v>96</v>
      </c>
      <c r="K1082" s="185">
        <v>43224</v>
      </c>
      <c r="L1082" s="28">
        <v>1</v>
      </c>
    </row>
    <row r="1083" spans="2:12" x14ac:dyDescent="0.2">
      <c r="B1083" s="184" t="s">
        <v>341</v>
      </c>
      <c r="C1083" s="5" t="s">
        <v>26</v>
      </c>
      <c r="D1083" s="5" t="s">
        <v>13</v>
      </c>
      <c r="E1083" s="5" t="s">
        <v>151</v>
      </c>
      <c r="F1083" s="184" t="s">
        <v>41</v>
      </c>
      <c r="G1083" s="5" t="s">
        <v>74</v>
      </c>
      <c r="H1083" s="5" t="s">
        <v>114</v>
      </c>
      <c r="I1083" s="5" t="s">
        <v>295</v>
      </c>
      <c r="J1083" s="10" t="s">
        <v>96</v>
      </c>
      <c r="K1083" s="185">
        <v>43224</v>
      </c>
      <c r="L1083" s="28">
        <v>1</v>
      </c>
    </row>
    <row r="1084" spans="2:12" x14ac:dyDescent="0.2">
      <c r="B1084" s="184" t="s">
        <v>341</v>
      </c>
      <c r="C1084" s="5" t="s">
        <v>26</v>
      </c>
      <c r="D1084" s="5" t="s">
        <v>13</v>
      </c>
      <c r="E1084" s="5" t="s">
        <v>51</v>
      </c>
      <c r="F1084" s="184" t="s">
        <v>51</v>
      </c>
      <c r="G1084" s="5" t="s">
        <v>74</v>
      </c>
      <c r="H1084" s="5" t="s">
        <v>114</v>
      </c>
      <c r="I1084" s="5" t="s">
        <v>941</v>
      </c>
      <c r="J1084" s="10" t="s">
        <v>96</v>
      </c>
      <c r="K1084" s="185">
        <v>43224</v>
      </c>
      <c r="L1084" s="28">
        <v>1</v>
      </c>
    </row>
    <row r="1085" spans="2:12" x14ac:dyDescent="0.2">
      <c r="B1085" s="5" t="s">
        <v>316</v>
      </c>
      <c r="C1085" s="5" t="s">
        <v>26</v>
      </c>
      <c r="D1085" s="5" t="s">
        <v>13</v>
      </c>
      <c r="E1085" s="5" t="s">
        <v>173</v>
      </c>
      <c r="F1085" s="5" t="s">
        <v>53</v>
      </c>
      <c r="G1085" s="5" t="s">
        <v>74</v>
      </c>
      <c r="H1085" s="5" t="s">
        <v>98</v>
      </c>
      <c r="I1085" s="5" t="s">
        <v>295</v>
      </c>
      <c r="J1085" s="10" t="s">
        <v>96</v>
      </c>
      <c r="K1085" s="27">
        <v>43225</v>
      </c>
      <c r="L1085" s="28">
        <v>1</v>
      </c>
    </row>
    <row r="1086" spans="2:12" x14ac:dyDescent="0.2">
      <c r="B1086" s="5" t="s">
        <v>316</v>
      </c>
      <c r="C1086" s="5" t="s">
        <v>26</v>
      </c>
      <c r="D1086" s="5" t="s">
        <v>13</v>
      </c>
      <c r="E1086" s="5" t="s">
        <v>66</v>
      </c>
      <c r="F1086" s="5" t="s">
        <v>66</v>
      </c>
      <c r="G1086" s="5" t="s">
        <v>74</v>
      </c>
      <c r="H1086" s="5" t="s">
        <v>98</v>
      </c>
      <c r="I1086" s="5" t="s">
        <v>295</v>
      </c>
      <c r="J1086" s="10" t="s">
        <v>96</v>
      </c>
      <c r="K1086" s="27">
        <v>43225</v>
      </c>
      <c r="L1086" s="28">
        <v>1</v>
      </c>
    </row>
    <row r="1087" spans="2:12" x14ac:dyDescent="0.2">
      <c r="B1087" s="5" t="s">
        <v>316</v>
      </c>
      <c r="C1087" s="5" t="s">
        <v>26</v>
      </c>
      <c r="D1087" s="5" t="s">
        <v>13</v>
      </c>
      <c r="E1087" s="5" t="s">
        <v>105</v>
      </c>
      <c r="F1087" s="5" t="s">
        <v>40</v>
      </c>
      <c r="G1087" s="5" t="s">
        <v>74</v>
      </c>
      <c r="H1087" s="5" t="s">
        <v>98</v>
      </c>
      <c r="I1087" s="5" t="s">
        <v>295</v>
      </c>
      <c r="J1087" s="10" t="s">
        <v>96</v>
      </c>
      <c r="K1087" s="27">
        <v>43225</v>
      </c>
      <c r="L1087" s="28">
        <v>1</v>
      </c>
    </row>
    <row r="1088" spans="2:12" x14ac:dyDescent="0.2">
      <c r="B1088" s="5" t="s">
        <v>316</v>
      </c>
      <c r="C1088" s="5" t="s">
        <v>26</v>
      </c>
      <c r="D1088" s="5" t="s">
        <v>13</v>
      </c>
      <c r="E1088" s="5" t="s">
        <v>112</v>
      </c>
      <c r="F1088" s="5" t="s">
        <v>45</v>
      </c>
      <c r="G1088" s="5" t="s">
        <v>74</v>
      </c>
      <c r="H1088" s="5" t="s">
        <v>98</v>
      </c>
      <c r="I1088" s="5" t="s">
        <v>295</v>
      </c>
      <c r="J1088" s="10" t="s">
        <v>96</v>
      </c>
      <c r="K1088" s="27">
        <v>43225</v>
      </c>
      <c r="L1088" s="28">
        <v>1</v>
      </c>
    </row>
    <row r="1089" spans="2:12" x14ac:dyDescent="0.2">
      <c r="B1089" s="164" t="s">
        <v>316</v>
      </c>
      <c r="C1089" s="162" t="s">
        <v>26</v>
      </c>
      <c r="D1089" s="162" t="s">
        <v>13</v>
      </c>
      <c r="E1089" s="162" t="s">
        <v>150</v>
      </c>
      <c r="F1089" s="164" t="s">
        <v>43</v>
      </c>
      <c r="G1089" s="162" t="s">
        <v>72</v>
      </c>
      <c r="H1089" s="162" t="s">
        <v>125</v>
      </c>
      <c r="I1089" s="162" t="s">
        <v>513</v>
      </c>
      <c r="J1089" s="163" t="s">
        <v>96</v>
      </c>
      <c r="K1089" s="165">
        <v>43225</v>
      </c>
      <c r="L1089" s="166">
        <v>1</v>
      </c>
    </row>
    <row r="1090" spans="2:12" x14ac:dyDescent="0.2">
      <c r="B1090" s="184" t="s">
        <v>316</v>
      </c>
      <c r="C1090" s="5" t="s">
        <v>26</v>
      </c>
      <c r="D1090" s="5" t="s">
        <v>13</v>
      </c>
      <c r="E1090" s="5" t="s">
        <v>150</v>
      </c>
      <c r="F1090" s="184" t="s">
        <v>43</v>
      </c>
      <c r="G1090" s="5" t="s">
        <v>74</v>
      </c>
      <c r="H1090" s="5" t="s">
        <v>98</v>
      </c>
      <c r="I1090" s="5" t="s">
        <v>295</v>
      </c>
      <c r="J1090" s="10" t="s">
        <v>96</v>
      </c>
      <c r="K1090" s="185">
        <v>43225</v>
      </c>
      <c r="L1090" s="28">
        <v>1</v>
      </c>
    </row>
    <row r="1091" spans="2:12" x14ac:dyDescent="0.2">
      <c r="B1091" s="184" t="s">
        <v>316</v>
      </c>
      <c r="C1091" s="5" t="s">
        <v>26</v>
      </c>
      <c r="D1091" s="5" t="s">
        <v>13</v>
      </c>
      <c r="E1091" s="5" t="s">
        <v>150</v>
      </c>
      <c r="F1091" s="184" t="s">
        <v>43</v>
      </c>
      <c r="G1091" s="5" t="s">
        <v>74</v>
      </c>
      <c r="H1091" s="5" t="s">
        <v>98</v>
      </c>
      <c r="I1091" s="5" t="s">
        <v>295</v>
      </c>
      <c r="J1091" s="10" t="s">
        <v>96</v>
      </c>
      <c r="K1091" s="185">
        <v>43225</v>
      </c>
      <c r="L1091" s="28">
        <v>1</v>
      </c>
    </row>
    <row r="1092" spans="2:12" x14ac:dyDescent="0.2">
      <c r="B1092" s="5" t="s">
        <v>316</v>
      </c>
      <c r="C1092" s="5" t="s">
        <v>26</v>
      </c>
      <c r="D1092" s="5" t="s">
        <v>13</v>
      </c>
      <c r="E1092" s="5" t="s">
        <v>62</v>
      </c>
      <c r="F1092" s="5" t="s">
        <v>62</v>
      </c>
      <c r="G1092" s="5" t="s">
        <v>74</v>
      </c>
      <c r="H1092" s="5" t="s">
        <v>98</v>
      </c>
      <c r="I1092" s="5" t="s">
        <v>295</v>
      </c>
      <c r="J1092" s="10" t="s">
        <v>96</v>
      </c>
      <c r="K1092" s="27">
        <v>43225</v>
      </c>
      <c r="L1092" s="28">
        <v>1</v>
      </c>
    </row>
    <row r="1093" spans="2:12" x14ac:dyDescent="0.2">
      <c r="B1093" s="5" t="s">
        <v>316</v>
      </c>
      <c r="C1093" s="5" t="s">
        <v>26</v>
      </c>
      <c r="D1093" s="5" t="s">
        <v>13</v>
      </c>
      <c r="E1093" s="5" t="s">
        <v>42</v>
      </c>
      <c r="F1093" s="5" t="s">
        <v>42</v>
      </c>
      <c r="G1093" s="5" t="s">
        <v>74</v>
      </c>
      <c r="H1093" s="5" t="s">
        <v>98</v>
      </c>
      <c r="I1093" s="5" t="s">
        <v>295</v>
      </c>
      <c r="J1093" s="10" t="s">
        <v>96</v>
      </c>
      <c r="K1093" s="27">
        <v>43225</v>
      </c>
      <c r="L1093" s="28">
        <v>1</v>
      </c>
    </row>
    <row r="1094" spans="2:12" x14ac:dyDescent="0.2">
      <c r="B1094" s="164" t="s">
        <v>316</v>
      </c>
      <c r="C1094" s="162" t="s">
        <v>26</v>
      </c>
      <c r="D1094" s="162" t="s">
        <v>13</v>
      </c>
      <c r="E1094" s="162" t="s">
        <v>136</v>
      </c>
      <c r="F1094" s="164" t="s">
        <v>49</v>
      </c>
      <c r="G1094" s="162" t="s">
        <v>72</v>
      </c>
      <c r="H1094" s="162" t="s">
        <v>108</v>
      </c>
      <c r="I1094" s="162" t="s">
        <v>295</v>
      </c>
      <c r="J1094" s="163" t="s">
        <v>96</v>
      </c>
      <c r="K1094" s="165">
        <v>43225</v>
      </c>
      <c r="L1094" s="166">
        <v>1</v>
      </c>
    </row>
    <row r="1095" spans="2:12" x14ac:dyDescent="0.2">
      <c r="B1095" s="164" t="s">
        <v>316</v>
      </c>
      <c r="C1095" s="162" t="s">
        <v>26</v>
      </c>
      <c r="D1095" s="162" t="s">
        <v>13</v>
      </c>
      <c r="E1095" s="162" t="s">
        <v>168</v>
      </c>
      <c r="F1095" s="164" t="s">
        <v>47</v>
      </c>
      <c r="G1095" s="162" t="s">
        <v>74</v>
      </c>
      <c r="H1095" s="162" t="s">
        <v>98</v>
      </c>
      <c r="I1095" s="162" t="s">
        <v>295</v>
      </c>
      <c r="J1095" s="163" t="s">
        <v>96</v>
      </c>
      <c r="K1095" s="165">
        <v>43225</v>
      </c>
      <c r="L1095" s="166">
        <v>1</v>
      </c>
    </row>
    <row r="1096" spans="2:12" x14ac:dyDescent="0.2">
      <c r="B1096" s="184" t="s">
        <v>316</v>
      </c>
      <c r="C1096" s="5" t="s">
        <v>26</v>
      </c>
      <c r="D1096" s="5" t="s">
        <v>13</v>
      </c>
      <c r="E1096" s="5" t="s">
        <v>129</v>
      </c>
      <c r="F1096" s="184" t="s">
        <v>64</v>
      </c>
      <c r="G1096" s="5" t="s">
        <v>74</v>
      </c>
      <c r="H1096" s="5" t="s">
        <v>98</v>
      </c>
      <c r="I1096" s="5" t="s">
        <v>295</v>
      </c>
      <c r="J1096" s="10" t="s">
        <v>96</v>
      </c>
      <c r="K1096" s="185">
        <v>43225</v>
      </c>
      <c r="L1096" s="28">
        <v>1</v>
      </c>
    </row>
    <row r="1097" spans="2:12" x14ac:dyDescent="0.2">
      <c r="B1097" s="5" t="s">
        <v>316</v>
      </c>
      <c r="C1097" s="5" t="s">
        <v>26</v>
      </c>
      <c r="D1097" s="5" t="s">
        <v>13</v>
      </c>
      <c r="E1097" s="5" t="s">
        <v>176</v>
      </c>
      <c r="F1097" s="5" t="s">
        <v>336</v>
      </c>
      <c r="G1097" s="5" t="s">
        <v>74</v>
      </c>
      <c r="H1097" s="5" t="s">
        <v>98</v>
      </c>
      <c r="I1097" s="5" t="s">
        <v>295</v>
      </c>
      <c r="J1097" s="10" t="s">
        <v>96</v>
      </c>
      <c r="K1097" s="27">
        <v>43225</v>
      </c>
      <c r="L1097" s="28">
        <v>1</v>
      </c>
    </row>
    <row r="1098" spans="2:12" x14ac:dyDescent="0.2">
      <c r="B1098" s="5" t="s">
        <v>316</v>
      </c>
      <c r="C1098" s="5" t="s">
        <v>26</v>
      </c>
      <c r="D1098" s="5" t="s">
        <v>13</v>
      </c>
      <c r="E1098" s="5" t="s">
        <v>176</v>
      </c>
      <c r="F1098" s="5" t="s">
        <v>336</v>
      </c>
      <c r="G1098" s="5" t="s">
        <v>74</v>
      </c>
      <c r="H1098" s="5" t="s">
        <v>98</v>
      </c>
      <c r="I1098" s="5" t="s">
        <v>295</v>
      </c>
      <c r="J1098" s="10" t="s">
        <v>96</v>
      </c>
      <c r="K1098" s="27">
        <v>43225</v>
      </c>
      <c r="L1098" s="28">
        <v>1</v>
      </c>
    </row>
    <row r="1099" spans="2:12" x14ac:dyDescent="0.2">
      <c r="B1099" s="164" t="s">
        <v>316</v>
      </c>
      <c r="C1099" s="162" t="s">
        <v>26</v>
      </c>
      <c r="D1099" s="162" t="s">
        <v>13</v>
      </c>
      <c r="E1099" s="162" t="s">
        <v>153</v>
      </c>
      <c r="F1099" s="164" t="s">
        <v>47</v>
      </c>
      <c r="G1099" s="162" t="s">
        <v>74</v>
      </c>
      <c r="H1099" s="162" t="s">
        <v>98</v>
      </c>
      <c r="I1099" s="162" t="s">
        <v>295</v>
      </c>
      <c r="J1099" s="163" t="s">
        <v>96</v>
      </c>
      <c r="K1099" s="165">
        <v>43225</v>
      </c>
      <c r="L1099" s="166">
        <v>1</v>
      </c>
    </row>
    <row r="1100" spans="2:12" x14ac:dyDescent="0.2">
      <c r="B1100" s="5" t="s">
        <v>316</v>
      </c>
      <c r="C1100" s="5" t="s">
        <v>26</v>
      </c>
      <c r="D1100" s="5" t="s">
        <v>13</v>
      </c>
      <c r="E1100" s="5" t="s">
        <v>51</v>
      </c>
      <c r="F1100" s="5" t="s">
        <v>51</v>
      </c>
      <c r="G1100" s="5" t="s">
        <v>74</v>
      </c>
      <c r="H1100" s="5" t="s">
        <v>98</v>
      </c>
      <c r="I1100" s="5" t="s">
        <v>295</v>
      </c>
      <c r="J1100" s="10" t="s">
        <v>96</v>
      </c>
      <c r="K1100" s="27">
        <v>43225</v>
      </c>
      <c r="L1100" s="28">
        <v>1</v>
      </c>
    </row>
    <row r="1101" spans="2:12" x14ac:dyDescent="0.2">
      <c r="B1101" s="5" t="s">
        <v>316</v>
      </c>
      <c r="C1101" s="5" t="s">
        <v>26</v>
      </c>
      <c r="D1101" s="5" t="s">
        <v>13</v>
      </c>
      <c r="E1101" s="5" t="s">
        <v>128</v>
      </c>
      <c r="F1101" s="5" t="s">
        <v>52</v>
      </c>
      <c r="G1101" s="5" t="s">
        <v>74</v>
      </c>
      <c r="H1101" s="5" t="s">
        <v>385</v>
      </c>
      <c r="I1101" s="5" t="s">
        <v>295</v>
      </c>
      <c r="J1101" s="10" t="s">
        <v>96</v>
      </c>
      <c r="K1101" s="27">
        <v>43225</v>
      </c>
      <c r="L1101" s="28">
        <v>1</v>
      </c>
    </row>
    <row r="1102" spans="2:12" x14ac:dyDescent="0.2">
      <c r="B1102" s="5" t="s">
        <v>316</v>
      </c>
      <c r="C1102" s="5" t="s">
        <v>26</v>
      </c>
      <c r="D1102" s="5" t="s">
        <v>13</v>
      </c>
      <c r="E1102" s="5" t="s">
        <v>199</v>
      </c>
      <c r="F1102" s="5" t="s">
        <v>67</v>
      </c>
      <c r="G1102" s="5" t="s">
        <v>75</v>
      </c>
      <c r="H1102" s="5" t="s">
        <v>512</v>
      </c>
      <c r="I1102" s="5" t="s">
        <v>295</v>
      </c>
      <c r="J1102" s="10" t="s">
        <v>96</v>
      </c>
      <c r="K1102" s="27">
        <v>43225</v>
      </c>
      <c r="L1102" s="28">
        <v>1</v>
      </c>
    </row>
    <row r="1103" spans="2:12" x14ac:dyDescent="0.2">
      <c r="B1103" s="5" t="s">
        <v>341</v>
      </c>
      <c r="C1103" s="5" t="s">
        <v>26</v>
      </c>
      <c r="D1103" s="5" t="s">
        <v>13</v>
      </c>
      <c r="E1103" s="5" t="s">
        <v>195</v>
      </c>
      <c r="F1103" s="5" t="s">
        <v>40</v>
      </c>
      <c r="G1103" s="5" t="s">
        <v>74</v>
      </c>
      <c r="H1103" s="5" t="s">
        <v>114</v>
      </c>
      <c r="I1103" s="5" t="s">
        <v>295</v>
      </c>
      <c r="J1103" s="10" t="s">
        <v>96</v>
      </c>
      <c r="K1103" s="27">
        <v>43225</v>
      </c>
      <c r="L1103" s="28">
        <v>1</v>
      </c>
    </row>
    <row r="1104" spans="2:12" x14ac:dyDescent="0.2">
      <c r="B1104" s="5" t="s">
        <v>341</v>
      </c>
      <c r="C1104" s="5" t="s">
        <v>26</v>
      </c>
      <c r="D1104" s="5" t="s">
        <v>13</v>
      </c>
      <c r="E1104" s="5" t="s">
        <v>195</v>
      </c>
      <c r="F1104" s="5" t="s">
        <v>40</v>
      </c>
      <c r="G1104" s="5" t="s">
        <v>74</v>
      </c>
      <c r="H1104" s="5" t="s">
        <v>114</v>
      </c>
      <c r="I1104" s="5" t="s">
        <v>841</v>
      </c>
      <c r="J1104" s="10" t="s">
        <v>96</v>
      </c>
      <c r="K1104" s="27">
        <v>43225</v>
      </c>
      <c r="L1104" s="28">
        <v>1</v>
      </c>
    </row>
    <row r="1105" spans="2:12" x14ac:dyDescent="0.2">
      <c r="B1105" s="5" t="s">
        <v>341</v>
      </c>
      <c r="C1105" s="5" t="s">
        <v>26</v>
      </c>
      <c r="D1105" s="5" t="s">
        <v>13</v>
      </c>
      <c r="E1105" s="5" t="s">
        <v>195</v>
      </c>
      <c r="F1105" s="5" t="s">
        <v>40</v>
      </c>
      <c r="G1105" s="5" t="s">
        <v>74</v>
      </c>
      <c r="H1105" s="5" t="s">
        <v>114</v>
      </c>
      <c r="I1105" s="5" t="s">
        <v>843</v>
      </c>
      <c r="J1105" s="10" t="s">
        <v>96</v>
      </c>
      <c r="K1105" s="27">
        <v>43225</v>
      </c>
      <c r="L1105" s="28">
        <v>1</v>
      </c>
    </row>
    <row r="1106" spans="2:12" x14ac:dyDescent="0.2">
      <c r="B1106" s="184" t="s">
        <v>341</v>
      </c>
      <c r="C1106" s="5" t="s">
        <v>26</v>
      </c>
      <c r="D1106" s="5" t="s">
        <v>13</v>
      </c>
      <c r="E1106" s="5" t="s">
        <v>150</v>
      </c>
      <c r="F1106" s="184" t="s">
        <v>43</v>
      </c>
      <c r="G1106" s="5" t="s">
        <v>74</v>
      </c>
      <c r="H1106" s="5" t="s">
        <v>114</v>
      </c>
      <c r="I1106" s="5" t="s">
        <v>876</v>
      </c>
      <c r="J1106" s="10" t="s">
        <v>96</v>
      </c>
      <c r="K1106" s="185">
        <v>43225</v>
      </c>
      <c r="L1106" s="28">
        <v>1</v>
      </c>
    </row>
    <row r="1107" spans="2:12" x14ac:dyDescent="0.2">
      <c r="B1107" s="184" t="s">
        <v>341</v>
      </c>
      <c r="C1107" s="5" t="s">
        <v>26</v>
      </c>
      <c r="D1107" s="5" t="s">
        <v>13</v>
      </c>
      <c r="E1107" s="5" t="s">
        <v>117</v>
      </c>
      <c r="F1107" s="184" t="s">
        <v>39</v>
      </c>
      <c r="G1107" s="5" t="s">
        <v>74</v>
      </c>
      <c r="H1107" s="5" t="s">
        <v>114</v>
      </c>
      <c r="I1107" s="5" t="s">
        <v>295</v>
      </c>
      <c r="J1107" s="10" t="s">
        <v>96</v>
      </c>
      <c r="K1107" s="185">
        <v>43225</v>
      </c>
      <c r="L1107" s="28">
        <v>1</v>
      </c>
    </row>
    <row r="1108" spans="2:12" x14ac:dyDescent="0.2">
      <c r="B1108" s="184" t="s">
        <v>341</v>
      </c>
      <c r="C1108" s="5" t="s">
        <v>26</v>
      </c>
      <c r="D1108" s="5" t="s">
        <v>13</v>
      </c>
      <c r="E1108" s="5" t="s">
        <v>168</v>
      </c>
      <c r="F1108" s="184" t="s">
        <v>47</v>
      </c>
      <c r="G1108" s="5" t="s">
        <v>74</v>
      </c>
      <c r="H1108" s="5" t="s">
        <v>114</v>
      </c>
      <c r="I1108" s="5" t="s">
        <v>915</v>
      </c>
      <c r="J1108" s="10" t="s">
        <v>96</v>
      </c>
      <c r="K1108" s="185">
        <v>43225</v>
      </c>
      <c r="L1108" s="28">
        <v>1</v>
      </c>
    </row>
    <row r="1109" spans="2:12" x14ac:dyDescent="0.2">
      <c r="B1109" s="184" t="s">
        <v>341</v>
      </c>
      <c r="C1109" s="5" t="s">
        <v>26</v>
      </c>
      <c r="D1109" s="5" t="s">
        <v>13</v>
      </c>
      <c r="E1109" s="5" t="s">
        <v>319</v>
      </c>
      <c r="F1109" s="184" t="s">
        <v>43</v>
      </c>
      <c r="G1109" s="5" t="s">
        <v>74</v>
      </c>
      <c r="H1109" s="5" t="s">
        <v>114</v>
      </c>
      <c r="I1109" s="5" t="s">
        <v>295</v>
      </c>
      <c r="J1109" s="10" t="s">
        <v>96</v>
      </c>
      <c r="K1109" s="185">
        <v>43225</v>
      </c>
      <c r="L1109" s="28">
        <v>1</v>
      </c>
    </row>
    <row r="1110" spans="2:12" x14ac:dyDescent="0.2">
      <c r="B1110" s="184" t="s">
        <v>341</v>
      </c>
      <c r="C1110" s="5" t="s">
        <v>26</v>
      </c>
      <c r="D1110" s="5" t="s">
        <v>13</v>
      </c>
      <c r="E1110" s="5" t="s">
        <v>174</v>
      </c>
      <c r="F1110" s="184" t="s">
        <v>39</v>
      </c>
      <c r="G1110" s="5" t="s">
        <v>74</v>
      </c>
      <c r="H1110" s="5" t="s">
        <v>114</v>
      </c>
      <c r="I1110" s="5" t="s">
        <v>561</v>
      </c>
      <c r="J1110" s="10" t="s">
        <v>96</v>
      </c>
      <c r="K1110" s="185">
        <v>43225</v>
      </c>
      <c r="L1110" s="28">
        <v>1</v>
      </c>
    </row>
    <row r="1111" spans="2:12" x14ac:dyDescent="0.2">
      <c r="B1111" s="5" t="s">
        <v>316</v>
      </c>
      <c r="C1111" s="5" t="s">
        <v>26</v>
      </c>
      <c r="D1111" s="5" t="s">
        <v>13</v>
      </c>
      <c r="E1111" s="5" t="s">
        <v>101</v>
      </c>
      <c r="F1111" s="5" t="s">
        <v>58</v>
      </c>
      <c r="G1111" s="5" t="s">
        <v>74</v>
      </c>
      <c r="H1111" s="5" t="s">
        <v>98</v>
      </c>
      <c r="I1111" s="5" t="s">
        <v>295</v>
      </c>
      <c r="J1111" s="10" t="s">
        <v>96</v>
      </c>
      <c r="K1111" s="27">
        <v>43226</v>
      </c>
      <c r="L1111" s="28">
        <v>1</v>
      </c>
    </row>
    <row r="1112" spans="2:12" x14ac:dyDescent="0.2">
      <c r="B1112" s="5" t="s">
        <v>316</v>
      </c>
      <c r="C1112" s="5" t="s">
        <v>26</v>
      </c>
      <c r="D1112" s="5" t="s">
        <v>13</v>
      </c>
      <c r="E1112" s="5" t="s">
        <v>107</v>
      </c>
      <c r="F1112" s="5" t="s">
        <v>40</v>
      </c>
      <c r="G1112" s="5" t="s">
        <v>74</v>
      </c>
      <c r="H1112" s="5" t="s">
        <v>98</v>
      </c>
      <c r="I1112" s="5" t="s">
        <v>295</v>
      </c>
      <c r="J1112" s="10" t="s">
        <v>96</v>
      </c>
      <c r="K1112" s="27">
        <v>43226</v>
      </c>
      <c r="L1112" s="28">
        <v>1</v>
      </c>
    </row>
    <row r="1113" spans="2:12" x14ac:dyDescent="0.2">
      <c r="B1113" s="164" t="s">
        <v>316</v>
      </c>
      <c r="C1113" s="162" t="s">
        <v>26</v>
      </c>
      <c r="D1113" s="162" t="s">
        <v>13</v>
      </c>
      <c r="E1113" s="162" t="s">
        <v>151</v>
      </c>
      <c r="F1113" s="164" t="s">
        <v>41</v>
      </c>
      <c r="G1113" s="162" t="s">
        <v>74</v>
      </c>
      <c r="H1113" s="162" t="s">
        <v>98</v>
      </c>
      <c r="I1113" s="162" t="s">
        <v>295</v>
      </c>
      <c r="J1113" s="163" t="s">
        <v>96</v>
      </c>
      <c r="K1113" s="165">
        <v>43226</v>
      </c>
      <c r="L1113" s="166">
        <v>1</v>
      </c>
    </row>
    <row r="1114" spans="2:12" x14ac:dyDescent="0.2">
      <c r="B1114" s="5" t="s">
        <v>316</v>
      </c>
      <c r="C1114" s="5" t="s">
        <v>26</v>
      </c>
      <c r="D1114" s="5" t="s">
        <v>13</v>
      </c>
      <c r="E1114" s="5" t="s">
        <v>51</v>
      </c>
      <c r="F1114" s="5" t="s">
        <v>51</v>
      </c>
      <c r="G1114" s="5" t="s">
        <v>74</v>
      </c>
      <c r="H1114" s="5" t="s">
        <v>98</v>
      </c>
      <c r="I1114" s="5" t="s">
        <v>295</v>
      </c>
      <c r="J1114" s="10" t="s">
        <v>96</v>
      </c>
      <c r="K1114" s="27">
        <v>43226</v>
      </c>
      <c r="L1114" s="28">
        <v>1</v>
      </c>
    </row>
    <row r="1115" spans="2:12" x14ac:dyDescent="0.2">
      <c r="B1115" s="164" t="s">
        <v>316</v>
      </c>
      <c r="C1115" s="162" t="s">
        <v>26</v>
      </c>
      <c r="D1115" s="162" t="s">
        <v>13</v>
      </c>
      <c r="E1115" s="162" t="s">
        <v>131</v>
      </c>
      <c r="F1115" s="164" t="s">
        <v>63</v>
      </c>
      <c r="G1115" s="162" t="s">
        <v>74</v>
      </c>
      <c r="H1115" s="162" t="s">
        <v>98</v>
      </c>
      <c r="I1115" s="162" t="s">
        <v>295</v>
      </c>
      <c r="J1115" s="163" t="s">
        <v>96</v>
      </c>
      <c r="K1115" s="165">
        <v>43227</v>
      </c>
      <c r="L1115" s="166">
        <v>1</v>
      </c>
    </row>
    <row r="1116" spans="2:12" x14ac:dyDescent="0.2">
      <c r="B1116" s="5" t="s">
        <v>316</v>
      </c>
      <c r="C1116" s="5" t="s">
        <v>26</v>
      </c>
      <c r="D1116" s="5" t="s">
        <v>13</v>
      </c>
      <c r="E1116" s="5" t="s">
        <v>99</v>
      </c>
      <c r="F1116" s="5" t="s">
        <v>39</v>
      </c>
      <c r="G1116" s="5" t="s">
        <v>74</v>
      </c>
      <c r="H1116" s="5" t="s">
        <v>98</v>
      </c>
      <c r="I1116" s="5" t="s">
        <v>295</v>
      </c>
      <c r="J1116" s="10" t="s">
        <v>96</v>
      </c>
      <c r="K1116" s="27">
        <v>43227</v>
      </c>
      <c r="L1116" s="28">
        <v>1</v>
      </c>
    </row>
    <row r="1117" spans="2:12" x14ac:dyDescent="0.2">
      <c r="B1117" s="5" t="s">
        <v>316</v>
      </c>
      <c r="C1117" s="5" t="s">
        <v>26</v>
      </c>
      <c r="D1117" s="5" t="s">
        <v>13</v>
      </c>
      <c r="E1117" s="5" t="s">
        <v>200</v>
      </c>
      <c r="F1117" s="5" t="s">
        <v>39</v>
      </c>
      <c r="G1117" s="5" t="s">
        <v>72</v>
      </c>
      <c r="H1117" s="5" t="s">
        <v>178</v>
      </c>
      <c r="I1117" s="5" t="s">
        <v>295</v>
      </c>
      <c r="J1117" s="10" t="s">
        <v>96</v>
      </c>
      <c r="K1117" s="27">
        <v>43227</v>
      </c>
      <c r="L1117" s="28">
        <v>1</v>
      </c>
    </row>
    <row r="1118" spans="2:12" x14ac:dyDescent="0.2">
      <c r="B1118" s="164" t="s">
        <v>316</v>
      </c>
      <c r="C1118" s="162" t="s">
        <v>26</v>
      </c>
      <c r="D1118" s="162" t="s">
        <v>13</v>
      </c>
      <c r="E1118" s="162" t="s">
        <v>100</v>
      </c>
      <c r="F1118" s="164" t="s">
        <v>59</v>
      </c>
      <c r="G1118" s="162" t="s">
        <v>74</v>
      </c>
      <c r="H1118" s="162" t="s">
        <v>98</v>
      </c>
      <c r="I1118" s="162" t="s">
        <v>295</v>
      </c>
      <c r="J1118" s="163" t="s">
        <v>96</v>
      </c>
      <c r="K1118" s="165">
        <v>43227</v>
      </c>
      <c r="L1118" s="166">
        <v>1</v>
      </c>
    </row>
    <row r="1119" spans="2:12" x14ac:dyDescent="0.2">
      <c r="B1119" s="184" t="s">
        <v>316</v>
      </c>
      <c r="C1119" s="5" t="s">
        <v>26</v>
      </c>
      <c r="D1119" s="5" t="s">
        <v>13</v>
      </c>
      <c r="E1119" s="5" t="s">
        <v>100</v>
      </c>
      <c r="F1119" s="184" t="s">
        <v>59</v>
      </c>
      <c r="G1119" s="5" t="s">
        <v>74</v>
      </c>
      <c r="H1119" s="5" t="s">
        <v>98</v>
      </c>
      <c r="I1119" s="5" t="s">
        <v>295</v>
      </c>
      <c r="J1119" s="10" t="s">
        <v>96</v>
      </c>
      <c r="K1119" s="185">
        <v>43227</v>
      </c>
      <c r="L1119" s="28">
        <v>1</v>
      </c>
    </row>
    <row r="1120" spans="2:12" x14ac:dyDescent="0.2">
      <c r="B1120" s="5" t="s">
        <v>316</v>
      </c>
      <c r="C1120" s="5" t="s">
        <v>26</v>
      </c>
      <c r="D1120" s="5" t="s">
        <v>13</v>
      </c>
      <c r="E1120" s="5" t="s">
        <v>193</v>
      </c>
      <c r="F1120" s="5" t="s">
        <v>44</v>
      </c>
      <c r="G1120" s="5" t="s">
        <v>74</v>
      </c>
      <c r="H1120" s="5" t="s">
        <v>98</v>
      </c>
      <c r="I1120" s="5" t="s">
        <v>295</v>
      </c>
      <c r="J1120" s="10" t="s">
        <v>96</v>
      </c>
      <c r="K1120" s="27">
        <v>43227</v>
      </c>
      <c r="L1120" s="28">
        <v>1</v>
      </c>
    </row>
    <row r="1121" spans="2:12" x14ac:dyDescent="0.2">
      <c r="B1121" s="5" t="s">
        <v>316</v>
      </c>
      <c r="C1121" s="5" t="s">
        <v>26</v>
      </c>
      <c r="D1121" s="5" t="s">
        <v>13</v>
      </c>
      <c r="E1121" s="5" t="s">
        <v>173</v>
      </c>
      <c r="F1121" s="5" t="s">
        <v>53</v>
      </c>
      <c r="G1121" s="5" t="s">
        <v>72</v>
      </c>
      <c r="H1121" s="5" t="s">
        <v>194</v>
      </c>
      <c r="I1121" s="5" t="s">
        <v>295</v>
      </c>
      <c r="J1121" s="10" t="s">
        <v>96</v>
      </c>
      <c r="K1121" s="27">
        <v>43227</v>
      </c>
      <c r="L1121" s="28">
        <v>1</v>
      </c>
    </row>
    <row r="1122" spans="2:12" x14ac:dyDescent="0.2">
      <c r="B1122" s="5" t="s">
        <v>316</v>
      </c>
      <c r="C1122" s="5" t="s">
        <v>26</v>
      </c>
      <c r="D1122" s="5" t="s">
        <v>13</v>
      </c>
      <c r="E1122" s="5" t="s">
        <v>173</v>
      </c>
      <c r="F1122" s="5" t="s">
        <v>53</v>
      </c>
      <c r="G1122" s="5" t="s">
        <v>74</v>
      </c>
      <c r="H1122" s="5" t="s">
        <v>98</v>
      </c>
      <c r="I1122" s="5" t="s">
        <v>295</v>
      </c>
      <c r="J1122" s="10" t="s">
        <v>96</v>
      </c>
      <c r="K1122" s="27">
        <v>43227</v>
      </c>
      <c r="L1122" s="28">
        <v>1</v>
      </c>
    </row>
    <row r="1123" spans="2:12" x14ac:dyDescent="0.2">
      <c r="B1123" s="5" t="s">
        <v>316</v>
      </c>
      <c r="C1123" s="5" t="s">
        <v>26</v>
      </c>
      <c r="D1123" s="5" t="s">
        <v>13</v>
      </c>
      <c r="E1123" s="5" t="s">
        <v>173</v>
      </c>
      <c r="F1123" s="5" t="s">
        <v>53</v>
      </c>
      <c r="G1123" s="5" t="s">
        <v>74</v>
      </c>
      <c r="H1123" s="5" t="s">
        <v>98</v>
      </c>
      <c r="I1123" s="5" t="s">
        <v>295</v>
      </c>
      <c r="J1123" s="10" t="s">
        <v>96</v>
      </c>
      <c r="K1123" s="27">
        <v>43227</v>
      </c>
      <c r="L1123" s="28">
        <v>1</v>
      </c>
    </row>
    <row r="1124" spans="2:12" x14ac:dyDescent="0.2">
      <c r="B1124" s="5" t="s">
        <v>316</v>
      </c>
      <c r="C1124" s="5" t="s">
        <v>26</v>
      </c>
      <c r="D1124" s="5" t="s">
        <v>13</v>
      </c>
      <c r="E1124" s="5" t="s">
        <v>173</v>
      </c>
      <c r="F1124" s="5" t="s">
        <v>53</v>
      </c>
      <c r="G1124" s="5" t="s">
        <v>74</v>
      </c>
      <c r="H1124" s="5" t="s">
        <v>98</v>
      </c>
      <c r="I1124" s="5" t="s">
        <v>295</v>
      </c>
      <c r="J1124" s="10" t="s">
        <v>96</v>
      </c>
      <c r="K1124" s="27">
        <v>43227</v>
      </c>
      <c r="L1124" s="28">
        <v>1</v>
      </c>
    </row>
    <row r="1125" spans="2:12" x14ac:dyDescent="0.2">
      <c r="B1125" s="5" t="s">
        <v>316</v>
      </c>
      <c r="C1125" s="5" t="s">
        <v>26</v>
      </c>
      <c r="D1125" s="5" t="s">
        <v>13</v>
      </c>
      <c r="E1125" s="5" t="s">
        <v>44</v>
      </c>
      <c r="F1125" s="5" t="s">
        <v>44</v>
      </c>
      <c r="G1125" s="5" t="s">
        <v>74</v>
      </c>
      <c r="H1125" s="5" t="s">
        <v>98</v>
      </c>
      <c r="I1125" s="5" t="s">
        <v>295</v>
      </c>
      <c r="J1125" s="10" t="s">
        <v>96</v>
      </c>
      <c r="K1125" s="27">
        <v>43227</v>
      </c>
      <c r="L1125" s="28">
        <v>1</v>
      </c>
    </row>
    <row r="1126" spans="2:12" x14ac:dyDescent="0.2">
      <c r="B1126" s="5" t="s">
        <v>316</v>
      </c>
      <c r="C1126" s="5" t="s">
        <v>26</v>
      </c>
      <c r="D1126" s="5" t="s">
        <v>13</v>
      </c>
      <c r="E1126" s="5" t="s">
        <v>101</v>
      </c>
      <c r="F1126" s="5" t="s">
        <v>58</v>
      </c>
      <c r="G1126" s="5" t="s">
        <v>74</v>
      </c>
      <c r="H1126" s="5" t="s">
        <v>98</v>
      </c>
      <c r="I1126" s="5" t="s">
        <v>295</v>
      </c>
      <c r="J1126" s="10" t="s">
        <v>96</v>
      </c>
      <c r="K1126" s="27">
        <v>43227</v>
      </c>
      <c r="L1126" s="28">
        <v>1</v>
      </c>
    </row>
    <row r="1127" spans="2:12" x14ac:dyDescent="0.2">
      <c r="B1127" s="5" t="s">
        <v>316</v>
      </c>
      <c r="C1127" s="5" t="s">
        <v>26</v>
      </c>
      <c r="D1127" s="5" t="s">
        <v>13</v>
      </c>
      <c r="E1127" s="5" t="s">
        <v>133</v>
      </c>
      <c r="F1127" s="5" t="s">
        <v>39</v>
      </c>
      <c r="G1127" s="5" t="s">
        <v>72</v>
      </c>
      <c r="H1127" s="5" t="s">
        <v>157</v>
      </c>
      <c r="I1127" s="5" t="s">
        <v>295</v>
      </c>
      <c r="J1127" s="10" t="s">
        <v>96</v>
      </c>
      <c r="K1127" s="27">
        <v>43227</v>
      </c>
      <c r="L1127" s="28">
        <v>1</v>
      </c>
    </row>
    <row r="1128" spans="2:12" x14ac:dyDescent="0.2">
      <c r="B1128" s="5" t="s">
        <v>316</v>
      </c>
      <c r="C1128" s="5" t="s">
        <v>26</v>
      </c>
      <c r="D1128" s="5" t="s">
        <v>13</v>
      </c>
      <c r="E1128" s="5" t="s">
        <v>105</v>
      </c>
      <c r="F1128" s="5" t="s">
        <v>40</v>
      </c>
      <c r="G1128" s="5" t="s">
        <v>72</v>
      </c>
      <c r="H1128" s="5" t="s">
        <v>106</v>
      </c>
      <c r="I1128" s="5" t="s">
        <v>295</v>
      </c>
      <c r="J1128" s="10" t="s">
        <v>96</v>
      </c>
      <c r="K1128" s="27">
        <v>43227</v>
      </c>
      <c r="L1128" s="28">
        <v>1</v>
      </c>
    </row>
    <row r="1129" spans="2:12" x14ac:dyDescent="0.2">
      <c r="B1129" s="5" t="s">
        <v>316</v>
      </c>
      <c r="C1129" s="5" t="s">
        <v>26</v>
      </c>
      <c r="D1129" s="5" t="s">
        <v>13</v>
      </c>
      <c r="E1129" s="5" t="s">
        <v>105</v>
      </c>
      <c r="F1129" s="5" t="s">
        <v>40</v>
      </c>
      <c r="G1129" s="5" t="s">
        <v>72</v>
      </c>
      <c r="H1129" s="5" t="s">
        <v>157</v>
      </c>
      <c r="I1129" s="5" t="s">
        <v>295</v>
      </c>
      <c r="J1129" s="10" t="s">
        <v>96</v>
      </c>
      <c r="K1129" s="27">
        <v>43227</v>
      </c>
      <c r="L1129" s="28">
        <v>1</v>
      </c>
    </row>
    <row r="1130" spans="2:12" x14ac:dyDescent="0.2">
      <c r="B1130" s="5" t="s">
        <v>316</v>
      </c>
      <c r="C1130" s="5" t="s">
        <v>26</v>
      </c>
      <c r="D1130" s="5" t="s">
        <v>13</v>
      </c>
      <c r="E1130" s="5" t="s">
        <v>105</v>
      </c>
      <c r="F1130" s="5" t="s">
        <v>40</v>
      </c>
      <c r="G1130" s="5" t="s">
        <v>72</v>
      </c>
      <c r="H1130" s="5" t="s">
        <v>302</v>
      </c>
      <c r="I1130" s="5" t="s">
        <v>546</v>
      </c>
      <c r="J1130" s="10" t="s">
        <v>96</v>
      </c>
      <c r="K1130" s="27">
        <v>43227</v>
      </c>
      <c r="L1130" s="28">
        <v>1</v>
      </c>
    </row>
    <row r="1131" spans="2:12" x14ac:dyDescent="0.2">
      <c r="B1131" s="5" t="s">
        <v>316</v>
      </c>
      <c r="C1131" s="5" t="s">
        <v>26</v>
      </c>
      <c r="D1131" s="5" t="s">
        <v>13</v>
      </c>
      <c r="E1131" s="5" t="s">
        <v>105</v>
      </c>
      <c r="F1131" s="5" t="s">
        <v>40</v>
      </c>
      <c r="G1131" s="5" t="s">
        <v>74</v>
      </c>
      <c r="H1131" s="5" t="s">
        <v>98</v>
      </c>
      <c r="I1131" s="5" t="s">
        <v>295</v>
      </c>
      <c r="J1131" s="10" t="s">
        <v>96</v>
      </c>
      <c r="K1131" s="27">
        <v>43227</v>
      </c>
      <c r="L1131" s="28">
        <v>1</v>
      </c>
    </row>
    <row r="1132" spans="2:12" x14ac:dyDescent="0.2">
      <c r="B1132" s="184" t="s">
        <v>316</v>
      </c>
      <c r="C1132" s="5" t="s">
        <v>26</v>
      </c>
      <c r="D1132" s="5" t="s">
        <v>13</v>
      </c>
      <c r="E1132" s="5" t="s">
        <v>195</v>
      </c>
      <c r="F1132" s="184" t="s">
        <v>40</v>
      </c>
      <c r="G1132" s="5" t="s">
        <v>74</v>
      </c>
      <c r="H1132" s="5" t="s">
        <v>98</v>
      </c>
      <c r="I1132" s="5" t="s">
        <v>295</v>
      </c>
      <c r="J1132" s="10" t="s">
        <v>96</v>
      </c>
      <c r="K1132" s="185">
        <v>43227</v>
      </c>
      <c r="L1132" s="28">
        <v>1</v>
      </c>
    </row>
    <row r="1133" spans="2:12" x14ac:dyDescent="0.2">
      <c r="B1133" s="5" t="s">
        <v>316</v>
      </c>
      <c r="C1133" s="5" t="s">
        <v>26</v>
      </c>
      <c r="D1133" s="5" t="s">
        <v>13</v>
      </c>
      <c r="E1133" s="5" t="s">
        <v>107</v>
      </c>
      <c r="F1133" s="5" t="s">
        <v>40</v>
      </c>
      <c r="G1133" s="5" t="s">
        <v>74</v>
      </c>
      <c r="H1133" s="5" t="s">
        <v>98</v>
      </c>
      <c r="I1133" s="5" t="s">
        <v>295</v>
      </c>
      <c r="J1133" s="10" t="s">
        <v>96</v>
      </c>
      <c r="K1133" s="27">
        <v>43227</v>
      </c>
      <c r="L1133" s="28">
        <v>1</v>
      </c>
    </row>
    <row r="1134" spans="2:12" x14ac:dyDescent="0.2">
      <c r="B1134" s="5" t="s">
        <v>316</v>
      </c>
      <c r="C1134" s="5" t="s">
        <v>26</v>
      </c>
      <c r="D1134" s="5" t="s">
        <v>13</v>
      </c>
      <c r="E1134" s="5" t="s">
        <v>111</v>
      </c>
      <c r="F1134" s="5" t="s">
        <v>53</v>
      </c>
      <c r="G1134" s="5" t="s">
        <v>74</v>
      </c>
      <c r="H1134" s="5" t="s">
        <v>98</v>
      </c>
      <c r="I1134" s="5" t="s">
        <v>295</v>
      </c>
      <c r="J1134" s="10" t="s">
        <v>96</v>
      </c>
      <c r="K1134" s="27">
        <v>43227</v>
      </c>
      <c r="L1134" s="28">
        <v>1</v>
      </c>
    </row>
    <row r="1135" spans="2:12" x14ac:dyDescent="0.2">
      <c r="B1135" s="5" t="s">
        <v>316</v>
      </c>
      <c r="C1135" s="5" t="s">
        <v>26</v>
      </c>
      <c r="D1135" s="5" t="s">
        <v>13</v>
      </c>
      <c r="E1135" s="5" t="s">
        <v>111</v>
      </c>
      <c r="F1135" s="5" t="s">
        <v>53</v>
      </c>
      <c r="G1135" s="5" t="s">
        <v>74</v>
      </c>
      <c r="H1135" s="5" t="s">
        <v>98</v>
      </c>
      <c r="I1135" s="5" t="s">
        <v>295</v>
      </c>
      <c r="J1135" s="10" t="s">
        <v>96</v>
      </c>
      <c r="K1135" s="27">
        <v>43227</v>
      </c>
      <c r="L1135" s="28">
        <v>1</v>
      </c>
    </row>
    <row r="1136" spans="2:12" x14ac:dyDescent="0.2">
      <c r="B1136" s="5" t="s">
        <v>316</v>
      </c>
      <c r="C1136" s="5" t="s">
        <v>26</v>
      </c>
      <c r="D1136" s="5" t="s">
        <v>13</v>
      </c>
      <c r="E1136" s="5" t="s">
        <v>163</v>
      </c>
      <c r="F1136" s="5" t="s">
        <v>45</v>
      </c>
      <c r="G1136" s="5" t="s">
        <v>74</v>
      </c>
      <c r="H1136" s="5" t="s">
        <v>98</v>
      </c>
      <c r="I1136" s="5" t="s">
        <v>295</v>
      </c>
      <c r="J1136" s="10" t="s">
        <v>96</v>
      </c>
      <c r="K1136" s="27">
        <v>43227</v>
      </c>
      <c r="L1136" s="28">
        <v>1</v>
      </c>
    </row>
    <row r="1137" spans="2:12" x14ac:dyDescent="0.2">
      <c r="B1137" s="164" t="s">
        <v>316</v>
      </c>
      <c r="C1137" s="162" t="s">
        <v>26</v>
      </c>
      <c r="D1137" s="162" t="s">
        <v>13</v>
      </c>
      <c r="E1137" s="162" t="s">
        <v>112</v>
      </c>
      <c r="F1137" s="164" t="s">
        <v>45</v>
      </c>
      <c r="G1137" s="162" t="s">
        <v>74</v>
      </c>
      <c r="H1137" s="162" t="s">
        <v>98</v>
      </c>
      <c r="I1137" s="162" t="s">
        <v>295</v>
      </c>
      <c r="J1137" s="163" t="s">
        <v>96</v>
      </c>
      <c r="K1137" s="165">
        <v>43227</v>
      </c>
      <c r="L1137" s="166">
        <v>1</v>
      </c>
    </row>
    <row r="1138" spans="2:12" x14ac:dyDescent="0.2">
      <c r="B1138" s="5" t="s">
        <v>316</v>
      </c>
      <c r="C1138" s="5" t="s">
        <v>26</v>
      </c>
      <c r="D1138" s="5" t="s">
        <v>13</v>
      </c>
      <c r="E1138" s="5" t="s">
        <v>112</v>
      </c>
      <c r="F1138" s="5" t="s">
        <v>45</v>
      </c>
      <c r="G1138" s="5" t="s">
        <v>74</v>
      </c>
      <c r="H1138" s="5" t="s">
        <v>98</v>
      </c>
      <c r="I1138" s="5" t="s">
        <v>295</v>
      </c>
      <c r="J1138" s="10" t="s">
        <v>96</v>
      </c>
      <c r="K1138" s="27">
        <v>43227</v>
      </c>
      <c r="L1138" s="28">
        <v>1</v>
      </c>
    </row>
    <row r="1139" spans="2:12" x14ac:dyDescent="0.2">
      <c r="B1139" s="164" t="s">
        <v>316</v>
      </c>
      <c r="C1139" s="162" t="s">
        <v>26</v>
      </c>
      <c r="D1139" s="162" t="s">
        <v>13</v>
      </c>
      <c r="E1139" s="162" t="s">
        <v>115</v>
      </c>
      <c r="F1139" s="164" t="s">
        <v>48</v>
      </c>
      <c r="G1139" s="162" t="s">
        <v>72</v>
      </c>
      <c r="H1139" s="162" t="s">
        <v>183</v>
      </c>
      <c r="I1139" s="162" t="s">
        <v>710</v>
      </c>
      <c r="J1139" s="163" t="s">
        <v>96</v>
      </c>
      <c r="K1139" s="165">
        <v>43227</v>
      </c>
      <c r="L1139" s="166">
        <v>1</v>
      </c>
    </row>
    <row r="1140" spans="2:12" x14ac:dyDescent="0.2">
      <c r="B1140" s="5" t="s">
        <v>316</v>
      </c>
      <c r="C1140" s="5" t="s">
        <v>26</v>
      </c>
      <c r="D1140" s="5" t="s">
        <v>13</v>
      </c>
      <c r="E1140" s="5" t="s">
        <v>116</v>
      </c>
      <c r="F1140" s="5" t="s">
        <v>46</v>
      </c>
      <c r="G1140" s="5" t="s">
        <v>74</v>
      </c>
      <c r="H1140" s="5" t="s">
        <v>98</v>
      </c>
      <c r="I1140" s="5" t="s">
        <v>295</v>
      </c>
      <c r="J1140" s="10" t="s">
        <v>96</v>
      </c>
      <c r="K1140" s="27">
        <v>43227</v>
      </c>
      <c r="L1140" s="28">
        <v>1</v>
      </c>
    </row>
    <row r="1141" spans="2:12" x14ac:dyDescent="0.2">
      <c r="B1141" s="184" t="s">
        <v>316</v>
      </c>
      <c r="C1141" s="5" t="s">
        <v>26</v>
      </c>
      <c r="D1141" s="5" t="s">
        <v>13</v>
      </c>
      <c r="E1141" s="5" t="s">
        <v>116</v>
      </c>
      <c r="F1141" s="184" t="s">
        <v>46</v>
      </c>
      <c r="G1141" s="5" t="s">
        <v>74</v>
      </c>
      <c r="H1141" s="5" t="s">
        <v>98</v>
      </c>
      <c r="I1141" s="5" t="s">
        <v>295</v>
      </c>
      <c r="J1141" s="10" t="s">
        <v>96</v>
      </c>
      <c r="K1141" s="185">
        <v>43227</v>
      </c>
      <c r="L1141" s="28">
        <v>1</v>
      </c>
    </row>
    <row r="1142" spans="2:12" x14ac:dyDescent="0.2">
      <c r="B1142" s="164" t="s">
        <v>316</v>
      </c>
      <c r="C1142" s="162" t="s">
        <v>26</v>
      </c>
      <c r="D1142" s="162" t="s">
        <v>13</v>
      </c>
      <c r="E1142" s="162" t="s">
        <v>116</v>
      </c>
      <c r="F1142" s="164" t="s">
        <v>46</v>
      </c>
      <c r="G1142" s="162" t="s">
        <v>74</v>
      </c>
      <c r="H1142" s="162" t="s">
        <v>98</v>
      </c>
      <c r="I1142" s="162" t="s">
        <v>295</v>
      </c>
      <c r="J1142" s="163" t="s">
        <v>96</v>
      </c>
      <c r="K1142" s="165">
        <v>43227</v>
      </c>
      <c r="L1142" s="166">
        <v>1</v>
      </c>
    </row>
    <row r="1143" spans="2:12" x14ac:dyDescent="0.2">
      <c r="B1143" s="5" t="s">
        <v>316</v>
      </c>
      <c r="C1143" s="5" t="s">
        <v>26</v>
      </c>
      <c r="D1143" s="5" t="s">
        <v>13</v>
      </c>
      <c r="E1143" s="5" t="s">
        <v>148</v>
      </c>
      <c r="F1143" s="5" t="s">
        <v>336</v>
      </c>
      <c r="G1143" s="5" t="s">
        <v>74</v>
      </c>
      <c r="H1143" s="5" t="s">
        <v>98</v>
      </c>
      <c r="I1143" s="5" t="s">
        <v>295</v>
      </c>
      <c r="J1143" s="10" t="s">
        <v>96</v>
      </c>
      <c r="K1143" s="27">
        <v>43227</v>
      </c>
      <c r="L1143" s="28">
        <v>1</v>
      </c>
    </row>
    <row r="1144" spans="2:12" x14ac:dyDescent="0.2">
      <c r="B1144" s="5" t="s">
        <v>316</v>
      </c>
      <c r="C1144" s="5" t="s">
        <v>26</v>
      </c>
      <c r="D1144" s="5" t="s">
        <v>13</v>
      </c>
      <c r="E1144" s="5" t="s">
        <v>167</v>
      </c>
      <c r="F1144" s="5" t="s">
        <v>60</v>
      </c>
      <c r="G1144" s="5" t="s">
        <v>74</v>
      </c>
      <c r="H1144" s="5" t="s">
        <v>98</v>
      </c>
      <c r="I1144" s="5" t="s">
        <v>295</v>
      </c>
      <c r="J1144" s="10" t="s">
        <v>96</v>
      </c>
      <c r="K1144" s="27">
        <v>43227</v>
      </c>
      <c r="L1144" s="28">
        <v>1</v>
      </c>
    </row>
    <row r="1145" spans="2:12" x14ac:dyDescent="0.2">
      <c r="B1145" s="5" t="s">
        <v>316</v>
      </c>
      <c r="C1145" s="5" t="s">
        <v>26</v>
      </c>
      <c r="D1145" s="5" t="s">
        <v>13</v>
      </c>
      <c r="E1145" s="5" t="s">
        <v>196</v>
      </c>
      <c r="F1145" s="5" t="s">
        <v>39</v>
      </c>
      <c r="G1145" s="5" t="s">
        <v>74</v>
      </c>
      <c r="H1145" s="5" t="s">
        <v>98</v>
      </c>
      <c r="I1145" s="5" t="s">
        <v>295</v>
      </c>
      <c r="J1145" s="10" t="s">
        <v>96</v>
      </c>
      <c r="K1145" s="27">
        <v>43227</v>
      </c>
      <c r="L1145" s="28">
        <v>1</v>
      </c>
    </row>
    <row r="1146" spans="2:12" x14ac:dyDescent="0.2">
      <c r="B1146" s="5" t="s">
        <v>316</v>
      </c>
      <c r="C1146" s="5" t="s">
        <v>26</v>
      </c>
      <c r="D1146" s="5" t="s">
        <v>13</v>
      </c>
      <c r="E1146" s="5" t="s">
        <v>117</v>
      </c>
      <c r="F1146" s="5" t="s">
        <v>39</v>
      </c>
      <c r="G1146" s="5" t="s">
        <v>74</v>
      </c>
      <c r="H1146" s="5" t="s">
        <v>114</v>
      </c>
      <c r="I1146" s="5" t="s">
        <v>721</v>
      </c>
      <c r="J1146" s="10" t="s">
        <v>96</v>
      </c>
      <c r="K1146" s="27">
        <v>43227</v>
      </c>
      <c r="L1146" s="28">
        <v>1</v>
      </c>
    </row>
    <row r="1147" spans="2:12" x14ac:dyDescent="0.2">
      <c r="B1147" s="5" t="s">
        <v>316</v>
      </c>
      <c r="C1147" s="5" t="s">
        <v>26</v>
      </c>
      <c r="D1147" s="5" t="s">
        <v>13</v>
      </c>
      <c r="E1147" s="5" t="s">
        <v>119</v>
      </c>
      <c r="F1147" s="5" t="s">
        <v>41</v>
      </c>
      <c r="G1147" s="5" t="s">
        <v>74</v>
      </c>
      <c r="H1147" s="5" t="s">
        <v>114</v>
      </c>
      <c r="I1147" s="5" t="s">
        <v>560</v>
      </c>
      <c r="J1147" s="10" t="s">
        <v>96</v>
      </c>
      <c r="K1147" s="27">
        <v>43227</v>
      </c>
      <c r="L1147" s="28">
        <v>1</v>
      </c>
    </row>
    <row r="1148" spans="2:12" x14ac:dyDescent="0.2">
      <c r="B1148" s="5" t="s">
        <v>316</v>
      </c>
      <c r="C1148" s="5" t="s">
        <v>26</v>
      </c>
      <c r="D1148" s="5" t="s">
        <v>13</v>
      </c>
      <c r="E1148" s="5" t="s">
        <v>42</v>
      </c>
      <c r="F1148" s="5" t="s">
        <v>42</v>
      </c>
      <c r="G1148" s="5" t="s">
        <v>74</v>
      </c>
      <c r="H1148" s="5" t="s">
        <v>98</v>
      </c>
      <c r="I1148" s="5" t="s">
        <v>295</v>
      </c>
      <c r="J1148" s="10" t="s">
        <v>96</v>
      </c>
      <c r="K1148" s="27">
        <v>43227</v>
      </c>
      <c r="L1148" s="28">
        <v>3</v>
      </c>
    </row>
    <row r="1149" spans="2:12" x14ac:dyDescent="0.2">
      <c r="B1149" s="5" t="s">
        <v>316</v>
      </c>
      <c r="C1149" s="5" t="s">
        <v>26</v>
      </c>
      <c r="D1149" s="5" t="s">
        <v>13</v>
      </c>
      <c r="E1149" s="5" t="s">
        <v>49</v>
      </c>
      <c r="F1149" s="5" t="s">
        <v>49</v>
      </c>
      <c r="G1149" s="5" t="s">
        <v>74</v>
      </c>
      <c r="H1149" s="5" t="s">
        <v>98</v>
      </c>
      <c r="I1149" s="5" t="s">
        <v>295</v>
      </c>
      <c r="J1149" s="10" t="s">
        <v>96</v>
      </c>
      <c r="K1149" s="27">
        <v>43227</v>
      </c>
      <c r="L1149" s="28">
        <v>1</v>
      </c>
    </row>
    <row r="1150" spans="2:12" x14ac:dyDescent="0.2">
      <c r="B1150" s="5" t="s">
        <v>316</v>
      </c>
      <c r="C1150" s="5" t="s">
        <v>26</v>
      </c>
      <c r="D1150" s="5" t="s">
        <v>13</v>
      </c>
      <c r="E1150" s="5" t="s">
        <v>136</v>
      </c>
      <c r="F1150" s="5" t="s">
        <v>49</v>
      </c>
      <c r="G1150" s="5" t="s">
        <v>74</v>
      </c>
      <c r="H1150" s="5" t="s">
        <v>98</v>
      </c>
      <c r="I1150" s="5" t="s">
        <v>295</v>
      </c>
      <c r="J1150" s="10" t="s">
        <v>96</v>
      </c>
      <c r="K1150" s="27">
        <v>43227</v>
      </c>
      <c r="L1150" s="28">
        <v>1</v>
      </c>
    </row>
    <row r="1151" spans="2:12" x14ac:dyDescent="0.2">
      <c r="B1151" s="5" t="s">
        <v>316</v>
      </c>
      <c r="C1151" s="5" t="s">
        <v>26</v>
      </c>
      <c r="D1151" s="5" t="s">
        <v>13</v>
      </c>
      <c r="E1151" s="5" t="s">
        <v>176</v>
      </c>
      <c r="F1151" s="5" t="s">
        <v>336</v>
      </c>
      <c r="G1151" s="5" t="s">
        <v>72</v>
      </c>
      <c r="H1151" s="5" t="s">
        <v>108</v>
      </c>
      <c r="I1151" s="5" t="s">
        <v>295</v>
      </c>
      <c r="J1151" s="10" t="s">
        <v>96</v>
      </c>
      <c r="K1151" s="27">
        <v>43227</v>
      </c>
      <c r="L1151" s="28">
        <v>1</v>
      </c>
    </row>
    <row r="1152" spans="2:12" x14ac:dyDescent="0.2">
      <c r="B1152" s="5" t="s">
        <v>316</v>
      </c>
      <c r="C1152" s="5" t="s">
        <v>26</v>
      </c>
      <c r="D1152" s="5" t="s">
        <v>13</v>
      </c>
      <c r="E1152" s="5" t="s">
        <v>176</v>
      </c>
      <c r="F1152" s="5" t="s">
        <v>336</v>
      </c>
      <c r="G1152" s="5" t="s">
        <v>74</v>
      </c>
      <c r="H1152" s="5" t="s">
        <v>98</v>
      </c>
      <c r="I1152" s="5" t="s">
        <v>295</v>
      </c>
      <c r="J1152" s="10" t="s">
        <v>96</v>
      </c>
      <c r="K1152" s="27">
        <v>43227</v>
      </c>
      <c r="L1152" s="28">
        <v>1</v>
      </c>
    </row>
    <row r="1153" spans="2:12" x14ac:dyDescent="0.2">
      <c r="B1153" s="5" t="s">
        <v>316</v>
      </c>
      <c r="C1153" s="5" t="s">
        <v>26</v>
      </c>
      <c r="D1153" s="5" t="s">
        <v>13</v>
      </c>
      <c r="E1153" s="5" t="s">
        <v>180</v>
      </c>
      <c r="F1153" s="5" t="s">
        <v>39</v>
      </c>
      <c r="G1153" s="5" t="s">
        <v>72</v>
      </c>
      <c r="H1153" s="5" t="s">
        <v>108</v>
      </c>
      <c r="I1153" s="5" t="s">
        <v>295</v>
      </c>
      <c r="J1153" s="10" t="s">
        <v>96</v>
      </c>
      <c r="K1153" s="27">
        <v>43227</v>
      </c>
      <c r="L1153" s="28">
        <v>1</v>
      </c>
    </row>
    <row r="1154" spans="2:12" x14ac:dyDescent="0.2">
      <c r="B1154" s="5" t="s">
        <v>316</v>
      </c>
      <c r="C1154" s="5" t="s">
        <v>26</v>
      </c>
      <c r="D1154" s="5" t="s">
        <v>13</v>
      </c>
      <c r="E1154" s="5" t="s">
        <v>180</v>
      </c>
      <c r="F1154" s="5" t="s">
        <v>39</v>
      </c>
      <c r="G1154" s="5" t="s">
        <v>74</v>
      </c>
      <c r="H1154" s="5" t="s">
        <v>98</v>
      </c>
      <c r="I1154" s="5" t="s">
        <v>295</v>
      </c>
      <c r="J1154" s="10" t="s">
        <v>96</v>
      </c>
      <c r="K1154" s="27">
        <v>43227</v>
      </c>
      <c r="L1154" s="28">
        <v>1</v>
      </c>
    </row>
    <row r="1155" spans="2:12" x14ac:dyDescent="0.2">
      <c r="B1155" s="5" t="s">
        <v>316</v>
      </c>
      <c r="C1155" s="5" t="s">
        <v>26</v>
      </c>
      <c r="D1155" s="5" t="s">
        <v>13</v>
      </c>
      <c r="E1155" s="5" t="s">
        <v>172</v>
      </c>
      <c r="F1155" s="5" t="s">
        <v>47</v>
      </c>
      <c r="G1155" s="5" t="s">
        <v>74</v>
      </c>
      <c r="H1155" s="5" t="s">
        <v>98</v>
      </c>
      <c r="I1155" s="5" t="s">
        <v>295</v>
      </c>
      <c r="J1155" s="10" t="s">
        <v>96</v>
      </c>
      <c r="K1155" s="27">
        <v>43227</v>
      </c>
      <c r="L1155" s="28">
        <v>1</v>
      </c>
    </row>
    <row r="1156" spans="2:12" x14ac:dyDescent="0.2">
      <c r="B1156" s="5" t="s">
        <v>316</v>
      </c>
      <c r="C1156" s="5" t="s">
        <v>26</v>
      </c>
      <c r="D1156" s="5" t="s">
        <v>13</v>
      </c>
      <c r="E1156" s="5" t="s">
        <v>153</v>
      </c>
      <c r="F1156" s="5" t="s">
        <v>47</v>
      </c>
      <c r="G1156" s="5" t="s">
        <v>74</v>
      </c>
      <c r="H1156" s="5" t="s">
        <v>98</v>
      </c>
      <c r="I1156" s="5" t="s">
        <v>295</v>
      </c>
      <c r="J1156" s="10" t="s">
        <v>96</v>
      </c>
      <c r="K1156" s="27">
        <v>43227</v>
      </c>
      <c r="L1156" s="28">
        <v>1</v>
      </c>
    </row>
    <row r="1157" spans="2:12" x14ac:dyDescent="0.2">
      <c r="B1157" s="5" t="s">
        <v>316</v>
      </c>
      <c r="C1157" s="5" t="s">
        <v>26</v>
      </c>
      <c r="D1157" s="5" t="s">
        <v>13</v>
      </c>
      <c r="E1157" s="5" t="s">
        <v>130</v>
      </c>
      <c r="F1157" s="5" t="s">
        <v>57</v>
      </c>
      <c r="G1157" s="5" t="s">
        <v>74</v>
      </c>
      <c r="H1157" s="5" t="s">
        <v>98</v>
      </c>
      <c r="I1157" s="5" t="s">
        <v>295</v>
      </c>
      <c r="J1157" s="10" t="s">
        <v>96</v>
      </c>
      <c r="K1157" s="27">
        <v>43227</v>
      </c>
      <c r="L1157" s="28">
        <v>1</v>
      </c>
    </row>
    <row r="1158" spans="2:12" x14ac:dyDescent="0.2">
      <c r="B1158" s="5" t="s">
        <v>316</v>
      </c>
      <c r="C1158" s="5" t="s">
        <v>26</v>
      </c>
      <c r="D1158" s="5" t="s">
        <v>13</v>
      </c>
      <c r="E1158" s="5" t="s">
        <v>169</v>
      </c>
      <c r="F1158" s="5" t="s">
        <v>39</v>
      </c>
      <c r="G1158" s="5" t="s">
        <v>72</v>
      </c>
      <c r="H1158" s="5" t="s">
        <v>106</v>
      </c>
      <c r="I1158" s="5" t="s">
        <v>295</v>
      </c>
      <c r="J1158" s="10" t="s">
        <v>96</v>
      </c>
      <c r="K1158" s="27">
        <v>43227</v>
      </c>
      <c r="L1158" s="28">
        <v>1</v>
      </c>
    </row>
    <row r="1159" spans="2:12" x14ac:dyDescent="0.2">
      <c r="B1159" s="5" t="s">
        <v>316</v>
      </c>
      <c r="C1159" s="5" t="s">
        <v>26</v>
      </c>
      <c r="D1159" s="5" t="s">
        <v>13</v>
      </c>
      <c r="E1159" s="5" t="s">
        <v>128</v>
      </c>
      <c r="F1159" s="5" t="s">
        <v>52</v>
      </c>
      <c r="G1159" s="5" t="s">
        <v>74</v>
      </c>
      <c r="H1159" s="5" t="s">
        <v>98</v>
      </c>
      <c r="I1159" s="5" t="s">
        <v>295</v>
      </c>
      <c r="J1159" s="10" t="s">
        <v>96</v>
      </c>
      <c r="K1159" s="27">
        <v>43227</v>
      </c>
      <c r="L1159" s="28">
        <v>1</v>
      </c>
    </row>
    <row r="1160" spans="2:12" x14ac:dyDescent="0.2">
      <c r="B1160" s="5" t="s">
        <v>316</v>
      </c>
      <c r="C1160" s="5" t="s">
        <v>26</v>
      </c>
      <c r="D1160" s="5" t="s">
        <v>13</v>
      </c>
      <c r="E1160" s="5" t="s">
        <v>348</v>
      </c>
      <c r="F1160" s="5" t="s">
        <v>51</v>
      </c>
      <c r="G1160" s="5" t="s">
        <v>74</v>
      </c>
      <c r="H1160" s="5" t="s">
        <v>114</v>
      </c>
      <c r="I1160" s="5" t="s">
        <v>746</v>
      </c>
      <c r="J1160" s="10" t="s">
        <v>96</v>
      </c>
      <c r="K1160" s="27">
        <v>43227</v>
      </c>
      <c r="L1160" s="28">
        <v>1</v>
      </c>
    </row>
    <row r="1161" spans="2:12" x14ac:dyDescent="0.2">
      <c r="B1161" s="164" t="s">
        <v>316</v>
      </c>
      <c r="C1161" s="162" t="s">
        <v>26</v>
      </c>
      <c r="D1161" s="162" t="s">
        <v>13</v>
      </c>
      <c r="E1161" s="162" t="s">
        <v>166</v>
      </c>
      <c r="F1161" s="164" t="s">
        <v>48</v>
      </c>
      <c r="G1161" s="162" t="s">
        <v>74</v>
      </c>
      <c r="H1161" s="162" t="s">
        <v>98</v>
      </c>
      <c r="I1161" s="162" t="s">
        <v>295</v>
      </c>
      <c r="J1161" s="163" t="s">
        <v>96</v>
      </c>
      <c r="K1161" s="165">
        <v>43227</v>
      </c>
      <c r="L1161" s="166">
        <v>1</v>
      </c>
    </row>
    <row r="1162" spans="2:12" x14ac:dyDescent="0.2">
      <c r="B1162" s="5" t="s">
        <v>316</v>
      </c>
      <c r="C1162" s="5" t="s">
        <v>26</v>
      </c>
      <c r="D1162" s="5" t="s">
        <v>13</v>
      </c>
      <c r="E1162" s="5" t="s">
        <v>174</v>
      </c>
      <c r="F1162" s="5" t="s">
        <v>39</v>
      </c>
      <c r="G1162" s="5" t="s">
        <v>74</v>
      </c>
      <c r="H1162" s="5" t="s">
        <v>98</v>
      </c>
      <c r="I1162" s="5" t="s">
        <v>295</v>
      </c>
      <c r="J1162" s="10" t="s">
        <v>96</v>
      </c>
      <c r="K1162" s="27">
        <v>43227</v>
      </c>
      <c r="L1162" s="28">
        <v>1</v>
      </c>
    </row>
    <row r="1163" spans="2:12" x14ac:dyDescent="0.2">
      <c r="B1163" s="164" t="s">
        <v>341</v>
      </c>
      <c r="C1163" s="162" t="s">
        <v>26</v>
      </c>
      <c r="D1163" s="162" t="s">
        <v>13</v>
      </c>
      <c r="E1163" s="162" t="s">
        <v>97</v>
      </c>
      <c r="F1163" s="164" t="s">
        <v>39</v>
      </c>
      <c r="G1163" s="162" t="s">
        <v>74</v>
      </c>
      <c r="H1163" s="162" t="s">
        <v>114</v>
      </c>
      <c r="I1163" s="162" t="s">
        <v>607</v>
      </c>
      <c r="J1163" s="163" t="s">
        <v>96</v>
      </c>
      <c r="K1163" s="165">
        <v>43227</v>
      </c>
      <c r="L1163" s="166">
        <v>1</v>
      </c>
    </row>
    <row r="1164" spans="2:12" x14ac:dyDescent="0.2">
      <c r="B1164" s="184" t="s">
        <v>341</v>
      </c>
      <c r="C1164" s="5" t="s">
        <v>26</v>
      </c>
      <c r="D1164" s="5" t="s">
        <v>13</v>
      </c>
      <c r="E1164" s="5" t="s">
        <v>99</v>
      </c>
      <c r="F1164" s="184" t="s">
        <v>39</v>
      </c>
      <c r="G1164" s="5" t="s">
        <v>74</v>
      </c>
      <c r="H1164" s="5" t="s">
        <v>114</v>
      </c>
      <c r="I1164" s="5" t="s">
        <v>295</v>
      </c>
      <c r="J1164" s="10" t="s">
        <v>96</v>
      </c>
      <c r="K1164" s="185">
        <v>43227</v>
      </c>
      <c r="L1164" s="28">
        <v>1</v>
      </c>
    </row>
    <row r="1165" spans="2:12" x14ac:dyDescent="0.2">
      <c r="B1165" s="164" t="s">
        <v>341</v>
      </c>
      <c r="C1165" s="162" t="s">
        <v>26</v>
      </c>
      <c r="D1165" s="162" t="s">
        <v>13</v>
      </c>
      <c r="E1165" s="162" t="s">
        <v>99</v>
      </c>
      <c r="F1165" s="164" t="s">
        <v>39</v>
      </c>
      <c r="G1165" s="162" t="s">
        <v>74</v>
      </c>
      <c r="H1165" s="162" t="s">
        <v>114</v>
      </c>
      <c r="I1165" s="162" t="s">
        <v>295</v>
      </c>
      <c r="J1165" s="163" t="s">
        <v>96</v>
      </c>
      <c r="K1165" s="165">
        <v>43227</v>
      </c>
      <c r="L1165" s="166">
        <v>1</v>
      </c>
    </row>
    <row r="1166" spans="2:12" x14ac:dyDescent="0.2">
      <c r="B1166" s="5" t="s">
        <v>341</v>
      </c>
      <c r="C1166" s="5" t="s">
        <v>26</v>
      </c>
      <c r="D1166" s="5" t="s">
        <v>13</v>
      </c>
      <c r="E1166" s="5" t="s">
        <v>159</v>
      </c>
      <c r="F1166" s="5" t="s">
        <v>45</v>
      </c>
      <c r="G1166" s="5" t="s">
        <v>74</v>
      </c>
      <c r="H1166" s="5" t="s">
        <v>114</v>
      </c>
      <c r="I1166" s="5" t="s">
        <v>295</v>
      </c>
      <c r="J1166" s="10" t="s">
        <v>96</v>
      </c>
      <c r="K1166" s="27">
        <v>43227</v>
      </c>
      <c r="L1166" s="28">
        <v>1</v>
      </c>
    </row>
    <row r="1167" spans="2:12" x14ac:dyDescent="0.2">
      <c r="B1167" s="5" t="s">
        <v>341</v>
      </c>
      <c r="C1167" s="5" t="s">
        <v>26</v>
      </c>
      <c r="D1167" s="5" t="s">
        <v>13</v>
      </c>
      <c r="E1167" s="5" t="s">
        <v>133</v>
      </c>
      <c r="F1167" s="5" t="s">
        <v>39</v>
      </c>
      <c r="G1167" s="5" t="s">
        <v>74</v>
      </c>
      <c r="H1167" s="5" t="s">
        <v>114</v>
      </c>
      <c r="I1167" s="5" t="s">
        <v>813</v>
      </c>
      <c r="J1167" s="10" t="s">
        <v>96</v>
      </c>
      <c r="K1167" s="27">
        <v>43227</v>
      </c>
      <c r="L1167" s="28">
        <v>1</v>
      </c>
    </row>
    <row r="1168" spans="2:12" x14ac:dyDescent="0.2">
      <c r="B1168" s="5" t="s">
        <v>341</v>
      </c>
      <c r="C1168" s="5" t="s">
        <v>26</v>
      </c>
      <c r="D1168" s="5" t="s">
        <v>13</v>
      </c>
      <c r="E1168" s="5" t="s">
        <v>145</v>
      </c>
      <c r="F1168" s="5" t="s">
        <v>39</v>
      </c>
      <c r="G1168" s="5" t="s">
        <v>74</v>
      </c>
      <c r="H1168" s="5" t="s">
        <v>114</v>
      </c>
      <c r="I1168" s="5" t="s">
        <v>295</v>
      </c>
      <c r="J1168" s="10" t="s">
        <v>96</v>
      </c>
      <c r="K1168" s="27">
        <v>43227</v>
      </c>
      <c r="L1168" s="28">
        <v>1</v>
      </c>
    </row>
    <row r="1169" spans="2:12" x14ac:dyDescent="0.2">
      <c r="B1169" s="5" t="s">
        <v>341</v>
      </c>
      <c r="C1169" s="5" t="s">
        <v>26</v>
      </c>
      <c r="D1169" s="5" t="s">
        <v>13</v>
      </c>
      <c r="E1169" s="5" t="s">
        <v>107</v>
      </c>
      <c r="F1169" s="5" t="s">
        <v>40</v>
      </c>
      <c r="G1169" s="5" t="s">
        <v>74</v>
      </c>
      <c r="H1169" s="5" t="s">
        <v>114</v>
      </c>
      <c r="I1169" s="5" t="s">
        <v>697</v>
      </c>
      <c r="J1169" s="10" t="s">
        <v>96</v>
      </c>
      <c r="K1169" s="27">
        <v>43227</v>
      </c>
      <c r="L1169" s="28">
        <v>1</v>
      </c>
    </row>
    <row r="1170" spans="2:12" x14ac:dyDescent="0.2">
      <c r="B1170" s="5" t="s">
        <v>341</v>
      </c>
      <c r="C1170" s="5" t="s">
        <v>26</v>
      </c>
      <c r="D1170" s="5" t="s">
        <v>13</v>
      </c>
      <c r="E1170" s="5" t="s">
        <v>163</v>
      </c>
      <c r="F1170" s="5" t="s">
        <v>45</v>
      </c>
      <c r="G1170" s="5" t="s">
        <v>74</v>
      </c>
      <c r="H1170" s="5" t="s">
        <v>114</v>
      </c>
      <c r="I1170" s="5" t="s">
        <v>295</v>
      </c>
      <c r="J1170" s="10" t="s">
        <v>96</v>
      </c>
      <c r="K1170" s="27">
        <v>43227</v>
      </c>
      <c r="L1170" s="28">
        <v>1</v>
      </c>
    </row>
    <row r="1171" spans="2:12" x14ac:dyDescent="0.2">
      <c r="B1171" s="5" t="s">
        <v>341</v>
      </c>
      <c r="C1171" s="5" t="s">
        <v>26</v>
      </c>
      <c r="D1171" s="5" t="s">
        <v>13</v>
      </c>
      <c r="E1171" s="5" t="s">
        <v>163</v>
      </c>
      <c r="F1171" s="5" t="s">
        <v>45</v>
      </c>
      <c r="G1171" s="5" t="s">
        <v>74</v>
      </c>
      <c r="H1171" s="5" t="s">
        <v>114</v>
      </c>
      <c r="I1171" s="5" t="s">
        <v>861</v>
      </c>
      <c r="J1171" s="10" t="s">
        <v>96</v>
      </c>
      <c r="K1171" s="27">
        <v>43227</v>
      </c>
      <c r="L1171" s="28">
        <v>1</v>
      </c>
    </row>
    <row r="1172" spans="2:12" x14ac:dyDescent="0.2">
      <c r="B1172" s="5" t="s">
        <v>341</v>
      </c>
      <c r="C1172" s="5" t="s">
        <v>26</v>
      </c>
      <c r="D1172" s="5" t="s">
        <v>13</v>
      </c>
      <c r="E1172" s="5" t="s">
        <v>139</v>
      </c>
      <c r="F1172" s="5" t="s">
        <v>39</v>
      </c>
      <c r="G1172" s="5" t="s">
        <v>74</v>
      </c>
      <c r="H1172" s="5" t="s">
        <v>114</v>
      </c>
      <c r="I1172" s="5" t="s">
        <v>563</v>
      </c>
      <c r="J1172" s="10" t="s">
        <v>96</v>
      </c>
      <c r="K1172" s="27">
        <v>43227</v>
      </c>
      <c r="L1172" s="28">
        <v>1</v>
      </c>
    </row>
    <row r="1173" spans="2:12" x14ac:dyDescent="0.2">
      <c r="B1173" s="5" t="s">
        <v>341</v>
      </c>
      <c r="C1173" s="5" t="s">
        <v>26</v>
      </c>
      <c r="D1173" s="5" t="s">
        <v>13</v>
      </c>
      <c r="E1173" s="5" t="s">
        <v>112</v>
      </c>
      <c r="F1173" s="5" t="s">
        <v>45</v>
      </c>
      <c r="G1173" s="5" t="s">
        <v>74</v>
      </c>
      <c r="H1173" s="5" t="s">
        <v>114</v>
      </c>
      <c r="I1173" s="5" t="s">
        <v>815</v>
      </c>
      <c r="J1173" s="10" t="s">
        <v>96</v>
      </c>
      <c r="K1173" s="27">
        <v>43227</v>
      </c>
      <c r="L1173" s="28">
        <v>1</v>
      </c>
    </row>
    <row r="1174" spans="2:12" x14ac:dyDescent="0.2">
      <c r="B1174" s="5" t="s">
        <v>341</v>
      </c>
      <c r="C1174" s="5" t="s">
        <v>26</v>
      </c>
      <c r="D1174" s="5" t="s">
        <v>13</v>
      </c>
      <c r="E1174" s="5" t="s">
        <v>112</v>
      </c>
      <c r="F1174" s="5" t="s">
        <v>45</v>
      </c>
      <c r="G1174" s="5" t="s">
        <v>74</v>
      </c>
      <c r="H1174" s="5" t="s">
        <v>114</v>
      </c>
      <c r="I1174" s="5" t="s">
        <v>864</v>
      </c>
      <c r="J1174" s="10" t="s">
        <v>96</v>
      </c>
      <c r="K1174" s="27">
        <v>43227</v>
      </c>
      <c r="L1174" s="28">
        <v>1</v>
      </c>
    </row>
    <row r="1175" spans="2:12" x14ac:dyDescent="0.2">
      <c r="B1175" s="184" t="s">
        <v>341</v>
      </c>
      <c r="C1175" s="5" t="s">
        <v>26</v>
      </c>
      <c r="D1175" s="5" t="s">
        <v>13</v>
      </c>
      <c r="E1175" s="5" t="s">
        <v>148</v>
      </c>
      <c r="F1175" s="184" t="s">
        <v>336</v>
      </c>
      <c r="G1175" s="5" t="s">
        <v>74</v>
      </c>
      <c r="H1175" s="5" t="s">
        <v>114</v>
      </c>
      <c r="I1175" s="5" t="s">
        <v>872</v>
      </c>
      <c r="J1175" s="10" t="s">
        <v>96</v>
      </c>
      <c r="K1175" s="185">
        <v>43227</v>
      </c>
      <c r="L1175" s="28">
        <v>1</v>
      </c>
    </row>
    <row r="1176" spans="2:12" x14ac:dyDescent="0.2">
      <c r="B1176" s="184" t="s">
        <v>341</v>
      </c>
      <c r="C1176" s="5" t="s">
        <v>26</v>
      </c>
      <c r="D1176" s="5" t="s">
        <v>13</v>
      </c>
      <c r="E1176" s="5" t="s">
        <v>135</v>
      </c>
      <c r="F1176" s="184" t="s">
        <v>54</v>
      </c>
      <c r="G1176" s="5" t="s">
        <v>74</v>
      </c>
      <c r="H1176" s="5" t="s">
        <v>114</v>
      </c>
      <c r="I1176" s="5" t="s">
        <v>295</v>
      </c>
      <c r="J1176" s="10" t="s">
        <v>96</v>
      </c>
      <c r="K1176" s="185">
        <v>43227</v>
      </c>
      <c r="L1176" s="28">
        <v>1</v>
      </c>
    </row>
    <row r="1177" spans="2:12" x14ac:dyDescent="0.2">
      <c r="B1177" s="184" t="s">
        <v>341</v>
      </c>
      <c r="C1177" s="5" t="s">
        <v>26</v>
      </c>
      <c r="D1177" s="5" t="s">
        <v>13</v>
      </c>
      <c r="E1177" s="5" t="s">
        <v>62</v>
      </c>
      <c r="F1177" s="184" t="s">
        <v>62</v>
      </c>
      <c r="G1177" s="5" t="s">
        <v>74</v>
      </c>
      <c r="H1177" s="5" t="s">
        <v>114</v>
      </c>
      <c r="I1177" s="5" t="s">
        <v>295</v>
      </c>
      <c r="J1177" s="10" t="s">
        <v>96</v>
      </c>
      <c r="K1177" s="185">
        <v>43227</v>
      </c>
      <c r="L1177" s="28">
        <v>1</v>
      </c>
    </row>
    <row r="1178" spans="2:12" x14ac:dyDescent="0.2">
      <c r="B1178" s="184" t="s">
        <v>341</v>
      </c>
      <c r="C1178" s="5" t="s">
        <v>26</v>
      </c>
      <c r="D1178" s="5" t="s">
        <v>13</v>
      </c>
      <c r="E1178" s="5" t="s">
        <v>41</v>
      </c>
      <c r="F1178" s="184" t="s">
        <v>41</v>
      </c>
      <c r="G1178" s="5" t="s">
        <v>74</v>
      </c>
      <c r="H1178" s="5" t="s">
        <v>114</v>
      </c>
      <c r="I1178" s="5" t="s">
        <v>295</v>
      </c>
      <c r="J1178" s="10" t="s">
        <v>96</v>
      </c>
      <c r="K1178" s="185">
        <v>43227</v>
      </c>
      <c r="L1178" s="28">
        <v>1</v>
      </c>
    </row>
    <row r="1179" spans="2:12" x14ac:dyDescent="0.2">
      <c r="B1179" s="184" t="s">
        <v>341</v>
      </c>
      <c r="C1179" s="5" t="s">
        <v>26</v>
      </c>
      <c r="D1179" s="5" t="s">
        <v>13</v>
      </c>
      <c r="E1179" s="5" t="s">
        <v>41</v>
      </c>
      <c r="F1179" s="184" t="s">
        <v>41</v>
      </c>
      <c r="G1179" s="5" t="s">
        <v>74</v>
      </c>
      <c r="H1179" s="5" t="s">
        <v>114</v>
      </c>
      <c r="I1179" s="5" t="s">
        <v>891</v>
      </c>
      <c r="J1179" s="10" t="s">
        <v>96</v>
      </c>
      <c r="K1179" s="185">
        <v>43227</v>
      </c>
      <c r="L1179" s="28">
        <v>1</v>
      </c>
    </row>
    <row r="1180" spans="2:12" x14ac:dyDescent="0.2">
      <c r="B1180" s="184" t="s">
        <v>341</v>
      </c>
      <c r="C1180" s="5" t="s">
        <v>26</v>
      </c>
      <c r="D1180" s="5" t="s">
        <v>13</v>
      </c>
      <c r="E1180" s="5" t="s">
        <v>151</v>
      </c>
      <c r="F1180" s="184" t="s">
        <v>41</v>
      </c>
      <c r="G1180" s="5" t="s">
        <v>74</v>
      </c>
      <c r="H1180" s="5" t="s">
        <v>114</v>
      </c>
      <c r="I1180" s="5" t="s">
        <v>295</v>
      </c>
      <c r="J1180" s="10" t="s">
        <v>96</v>
      </c>
      <c r="K1180" s="185">
        <v>43227</v>
      </c>
      <c r="L1180" s="28">
        <v>1</v>
      </c>
    </row>
    <row r="1181" spans="2:12" x14ac:dyDescent="0.2">
      <c r="B1181" s="184" t="s">
        <v>341</v>
      </c>
      <c r="C1181" s="5" t="s">
        <v>26</v>
      </c>
      <c r="D1181" s="5" t="s">
        <v>13</v>
      </c>
      <c r="E1181" s="5" t="s">
        <v>168</v>
      </c>
      <c r="F1181" s="184" t="s">
        <v>47</v>
      </c>
      <c r="G1181" s="5" t="s">
        <v>74</v>
      </c>
      <c r="H1181" s="5" t="s">
        <v>114</v>
      </c>
      <c r="I1181" s="5" t="s">
        <v>295</v>
      </c>
      <c r="J1181" s="10" t="s">
        <v>96</v>
      </c>
      <c r="K1181" s="185">
        <v>43227</v>
      </c>
      <c r="L1181" s="28">
        <v>1</v>
      </c>
    </row>
    <row r="1182" spans="2:12" x14ac:dyDescent="0.2">
      <c r="B1182" s="184" t="s">
        <v>341</v>
      </c>
      <c r="C1182" s="5" t="s">
        <v>26</v>
      </c>
      <c r="D1182" s="5" t="s">
        <v>13</v>
      </c>
      <c r="E1182" s="5" t="s">
        <v>168</v>
      </c>
      <c r="F1182" s="184" t="s">
        <v>47</v>
      </c>
      <c r="G1182" s="5" t="s">
        <v>74</v>
      </c>
      <c r="H1182" s="5" t="s">
        <v>114</v>
      </c>
      <c r="I1182" s="5" t="s">
        <v>916</v>
      </c>
      <c r="J1182" s="10" t="s">
        <v>96</v>
      </c>
      <c r="K1182" s="185">
        <v>43227</v>
      </c>
      <c r="L1182" s="28">
        <v>1</v>
      </c>
    </row>
    <row r="1183" spans="2:12" x14ac:dyDescent="0.2">
      <c r="B1183" s="184" t="s">
        <v>341</v>
      </c>
      <c r="C1183" s="5" t="s">
        <v>26</v>
      </c>
      <c r="D1183" s="5" t="s">
        <v>13</v>
      </c>
      <c r="E1183" s="5" t="s">
        <v>129</v>
      </c>
      <c r="F1183" s="184" t="s">
        <v>64</v>
      </c>
      <c r="G1183" s="5" t="s">
        <v>74</v>
      </c>
      <c r="H1183" s="5" t="s">
        <v>114</v>
      </c>
      <c r="I1183" s="5" t="s">
        <v>295</v>
      </c>
      <c r="J1183" s="10" t="s">
        <v>96</v>
      </c>
      <c r="K1183" s="185">
        <v>43227</v>
      </c>
      <c r="L1183" s="28">
        <v>1</v>
      </c>
    </row>
    <row r="1184" spans="2:12" x14ac:dyDescent="0.2">
      <c r="B1184" s="184" t="s">
        <v>341</v>
      </c>
      <c r="C1184" s="5" t="s">
        <v>26</v>
      </c>
      <c r="D1184" s="5" t="s">
        <v>13</v>
      </c>
      <c r="E1184" s="5" t="s">
        <v>348</v>
      </c>
      <c r="F1184" s="184" t="s">
        <v>51</v>
      </c>
      <c r="G1184" s="5" t="s">
        <v>74</v>
      </c>
      <c r="H1184" s="5" t="s">
        <v>114</v>
      </c>
      <c r="I1184" s="5" t="s">
        <v>443</v>
      </c>
      <c r="J1184" s="10" t="s">
        <v>96</v>
      </c>
      <c r="K1184" s="185">
        <v>43227</v>
      </c>
      <c r="L1184" s="28">
        <v>1</v>
      </c>
    </row>
    <row r="1185" spans="2:12" x14ac:dyDescent="0.2">
      <c r="B1185" s="184" t="s">
        <v>341</v>
      </c>
      <c r="C1185" s="5" t="s">
        <v>26</v>
      </c>
      <c r="D1185" s="5" t="s">
        <v>13</v>
      </c>
      <c r="E1185" s="5" t="s">
        <v>348</v>
      </c>
      <c r="F1185" s="184" t="s">
        <v>51</v>
      </c>
      <c r="G1185" s="5" t="s">
        <v>74</v>
      </c>
      <c r="H1185" s="5" t="s">
        <v>114</v>
      </c>
      <c r="I1185" s="5" t="s">
        <v>815</v>
      </c>
      <c r="J1185" s="10" t="s">
        <v>96</v>
      </c>
      <c r="K1185" s="185">
        <v>43227</v>
      </c>
      <c r="L1185" s="28">
        <v>1</v>
      </c>
    </row>
    <row r="1186" spans="2:12" x14ac:dyDescent="0.2">
      <c r="B1186" s="184" t="s">
        <v>341</v>
      </c>
      <c r="C1186" s="5" t="s">
        <v>26</v>
      </c>
      <c r="D1186" s="5" t="s">
        <v>13</v>
      </c>
      <c r="E1186" s="5" t="s">
        <v>174</v>
      </c>
      <c r="F1186" s="184" t="s">
        <v>39</v>
      </c>
      <c r="G1186" s="5" t="s">
        <v>74</v>
      </c>
      <c r="H1186" s="5" t="s">
        <v>114</v>
      </c>
      <c r="I1186" s="5" t="s">
        <v>958</v>
      </c>
      <c r="J1186" s="10" t="s">
        <v>96</v>
      </c>
      <c r="K1186" s="185">
        <v>43227</v>
      </c>
      <c r="L1186" s="28">
        <v>1</v>
      </c>
    </row>
    <row r="1187" spans="2:12" x14ac:dyDescent="0.2">
      <c r="B1187" s="5" t="s">
        <v>316</v>
      </c>
      <c r="C1187" s="5" t="s">
        <v>26</v>
      </c>
      <c r="D1187" s="5" t="s">
        <v>13</v>
      </c>
      <c r="E1187" s="5" t="s">
        <v>95</v>
      </c>
      <c r="F1187" s="5" t="s">
        <v>39</v>
      </c>
      <c r="G1187" s="5" t="s">
        <v>74</v>
      </c>
      <c r="H1187" s="5" t="s">
        <v>98</v>
      </c>
      <c r="I1187" s="5" t="s">
        <v>295</v>
      </c>
      <c r="J1187" s="10" t="s">
        <v>96</v>
      </c>
      <c r="K1187" s="27">
        <v>43228</v>
      </c>
      <c r="L1187" s="28">
        <v>1</v>
      </c>
    </row>
    <row r="1188" spans="2:12" x14ac:dyDescent="0.2">
      <c r="B1188" s="184" t="s">
        <v>316</v>
      </c>
      <c r="C1188" s="5" t="s">
        <v>26</v>
      </c>
      <c r="D1188" s="5" t="s">
        <v>13</v>
      </c>
      <c r="E1188" s="5" t="s">
        <v>131</v>
      </c>
      <c r="F1188" s="184" t="s">
        <v>63</v>
      </c>
      <c r="G1188" s="5" t="s">
        <v>74</v>
      </c>
      <c r="H1188" s="5" t="s">
        <v>114</v>
      </c>
      <c r="I1188" s="5" t="s">
        <v>295</v>
      </c>
      <c r="J1188" s="10" t="s">
        <v>96</v>
      </c>
      <c r="K1188" s="185">
        <v>43228</v>
      </c>
      <c r="L1188" s="28">
        <v>1</v>
      </c>
    </row>
    <row r="1189" spans="2:12" x14ac:dyDescent="0.2">
      <c r="B1189" s="5" t="s">
        <v>316</v>
      </c>
      <c r="C1189" s="5" t="s">
        <v>26</v>
      </c>
      <c r="D1189" s="5" t="s">
        <v>13</v>
      </c>
      <c r="E1189" s="5" t="s">
        <v>200</v>
      </c>
      <c r="F1189" s="5" t="s">
        <v>39</v>
      </c>
      <c r="G1189" s="5" t="s">
        <v>72</v>
      </c>
      <c r="H1189" s="5" t="s">
        <v>178</v>
      </c>
      <c r="I1189" s="5" t="s">
        <v>295</v>
      </c>
      <c r="J1189" s="10" t="s">
        <v>96</v>
      </c>
      <c r="K1189" s="27">
        <v>43228</v>
      </c>
      <c r="L1189" s="28">
        <v>1</v>
      </c>
    </row>
    <row r="1190" spans="2:12" x14ac:dyDescent="0.2">
      <c r="B1190" s="5" t="s">
        <v>316</v>
      </c>
      <c r="C1190" s="5" t="s">
        <v>26</v>
      </c>
      <c r="D1190" s="5" t="s">
        <v>13</v>
      </c>
      <c r="E1190" s="5" t="s">
        <v>200</v>
      </c>
      <c r="F1190" s="5" t="s">
        <v>39</v>
      </c>
      <c r="G1190" s="5" t="s">
        <v>72</v>
      </c>
      <c r="H1190" s="5" t="s">
        <v>178</v>
      </c>
      <c r="I1190" s="5" t="s">
        <v>295</v>
      </c>
      <c r="J1190" s="10" t="s">
        <v>96</v>
      </c>
      <c r="K1190" s="27">
        <v>43228</v>
      </c>
      <c r="L1190" s="28">
        <v>1</v>
      </c>
    </row>
    <row r="1191" spans="2:12" x14ac:dyDescent="0.2">
      <c r="B1191" s="5" t="s">
        <v>316</v>
      </c>
      <c r="C1191" s="5" t="s">
        <v>26</v>
      </c>
      <c r="D1191" s="5" t="s">
        <v>13</v>
      </c>
      <c r="E1191" s="5" t="s">
        <v>132</v>
      </c>
      <c r="F1191" s="5" t="s">
        <v>39</v>
      </c>
      <c r="G1191" s="5" t="s">
        <v>74</v>
      </c>
      <c r="H1191" s="5" t="s">
        <v>98</v>
      </c>
      <c r="I1191" s="5" t="s">
        <v>295</v>
      </c>
      <c r="J1191" s="10" t="s">
        <v>96</v>
      </c>
      <c r="K1191" s="27">
        <v>43228</v>
      </c>
      <c r="L1191" s="28">
        <v>1</v>
      </c>
    </row>
    <row r="1192" spans="2:12" x14ac:dyDescent="0.2">
      <c r="B1192" s="5" t="s">
        <v>316</v>
      </c>
      <c r="C1192" s="5" t="s">
        <v>26</v>
      </c>
      <c r="D1192" s="5" t="s">
        <v>13</v>
      </c>
      <c r="E1192" s="5" t="s">
        <v>61</v>
      </c>
      <c r="F1192" s="5" t="s">
        <v>61</v>
      </c>
      <c r="G1192" s="5" t="s">
        <v>74</v>
      </c>
      <c r="H1192" s="5" t="s">
        <v>98</v>
      </c>
      <c r="I1192" s="5" t="s">
        <v>295</v>
      </c>
      <c r="J1192" s="10" t="s">
        <v>96</v>
      </c>
      <c r="K1192" s="27">
        <v>43228</v>
      </c>
      <c r="L1192" s="28">
        <v>1</v>
      </c>
    </row>
    <row r="1193" spans="2:12" x14ac:dyDescent="0.2">
      <c r="B1193" s="5" t="s">
        <v>316</v>
      </c>
      <c r="C1193" s="5" t="s">
        <v>26</v>
      </c>
      <c r="D1193" s="5" t="s">
        <v>13</v>
      </c>
      <c r="E1193" s="5" t="s">
        <v>145</v>
      </c>
      <c r="F1193" s="5" t="s">
        <v>39</v>
      </c>
      <c r="G1193" s="5" t="s">
        <v>72</v>
      </c>
      <c r="H1193" s="5" t="s">
        <v>108</v>
      </c>
      <c r="I1193" s="5" t="s">
        <v>295</v>
      </c>
      <c r="J1193" s="10" t="s">
        <v>96</v>
      </c>
      <c r="K1193" s="27">
        <v>43228</v>
      </c>
      <c r="L1193" s="28">
        <v>1</v>
      </c>
    </row>
    <row r="1194" spans="2:12" x14ac:dyDescent="0.2">
      <c r="B1194" s="184" t="s">
        <v>316</v>
      </c>
      <c r="C1194" s="5" t="s">
        <v>26</v>
      </c>
      <c r="D1194" s="5" t="s">
        <v>13</v>
      </c>
      <c r="E1194" s="5" t="s">
        <v>105</v>
      </c>
      <c r="F1194" s="184" t="s">
        <v>40</v>
      </c>
      <c r="G1194" s="5" t="s">
        <v>72</v>
      </c>
      <c r="H1194" s="5" t="s">
        <v>108</v>
      </c>
      <c r="I1194" s="5" t="s">
        <v>295</v>
      </c>
      <c r="J1194" s="10" t="s">
        <v>96</v>
      </c>
      <c r="K1194" s="185">
        <v>43228</v>
      </c>
      <c r="L1194" s="28">
        <v>1</v>
      </c>
    </row>
    <row r="1195" spans="2:12" x14ac:dyDescent="0.2">
      <c r="B1195" s="5" t="s">
        <v>316</v>
      </c>
      <c r="C1195" s="5" t="s">
        <v>26</v>
      </c>
      <c r="D1195" s="5" t="s">
        <v>13</v>
      </c>
      <c r="E1195" s="5" t="s">
        <v>107</v>
      </c>
      <c r="F1195" s="5" t="s">
        <v>40</v>
      </c>
      <c r="G1195" s="5" t="s">
        <v>74</v>
      </c>
      <c r="H1195" s="5" t="s">
        <v>98</v>
      </c>
      <c r="I1195" s="5" t="s">
        <v>295</v>
      </c>
      <c r="J1195" s="10" t="s">
        <v>96</v>
      </c>
      <c r="K1195" s="27">
        <v>43228</v>
      </c>
      <c r="L1195" s="28">
        <v>1</v>
      </c>
    </row>
    <row r="1196" spans="2:12" x14ac:dyDescent="0.2">
      <c r="B1196" s="5" t="s">
        <v>316</v>
      </c>
      <c r="C1196" s="5" t="s">
        <v>26</v>
      </c>
      <c r="D1196" s="5" t="s">
        <v>13</v>
      </c>
      <c r="E1196" s="5" t="s">
        <v>107</v>
      </c>
      <c r="F1196" s="5" t="s">
        <v>40</v>
      </c>
      <c r="G1196" s="5" t="s">
        <v>74</v>
      </c>
      <c r="H1196" s="5" t="s">
        <v>98</v>
      </c>
      <c r="I1196" s="5" t="s">
        <v>295</v>
      </c>
      <c r="J1196" s="10" t="s">
        <v>96</v>
      </c>
      <c r="K1196" s="27">
        <v>43228</v>
      </c>
      <c r="L1196" s="28">
        <v>1</v>
      </c>
    </row>
    <row r="1197" spans="2:12" x14ac:dyDescent="0.2">
      <c r="B1197" s="5" t="s">
        <v>316</v>
      </c>
      <c r="C1197" s="5" t="s">
        <v>26</v>
      </c>
      <c r="D1197" s="5" t="s">
        <v>13</v>
      </c>
      <c r="E1197" s="5" t="s">
        <v>192</v>
      </c>
      <c r="F1197" s="5" t="s">
        <v>53</v>
      </c>
      <c r="G1197" s="5" t="s">
        <v>74</v>
      </c>
      <c r="H1197" s="5" t="s">
        <v>98</v>
      </c>
      <c r="I1197" s="5" t="s">
        <v>295</v>
      </c>
      <c r="J1197" s="10" t="s">
        <v>96</v>
      </c>
      <c r="K1197" s="27">
        <v>43228</v>
      </c>
      <c r="L1197" s="28">
        <v>1</v>
      </c>
    </row>
    <row r="1198" spans="2:12" x14ac:dyDescent="0.2">
      <c r="B1198" s="5" t="s">
        <v>316</v>
      </c>
      <c r="C1198" s="5" t="s">
        <v>26</v>
      </c>
      <c r="D1198" s="5" t="s">
        <v>13</v>
      </c>
      <c r="E1198" s="5" t="s">
        <v>111</v>
      </c>
      <c r="F1198" s="5" t="s">
        <v>53</v>
      </c>
      <c r="G1198" s="5" t="s">
        <v>74</v>
      </c>
      <c r="H1198" s="5" t="s">
        <v>98</v>
      </c>
      <c r="I1198" s="5" t="s">
        <v>295</v>
      </c>
      <c r="J1198" s="10" t="s">
        <v>96</v>
      </c>
      <c r="K1198" s="27">
        <v>43228</v>
      </c>
      <c r="L1198" s="28">
        <v>1</v>
      </c>
    </row>
    <row r="1199" spans="2:12" x14ac:dyDescent="0.2">
      <c r="B1199" s="5" t="s">
        <v>316</v>
      </c>
      <c r="C1199" s="5" t="s">
        <v>26</v>
      </c>
      <c r="D1199" s="5" t="s">
        <v>13</v>
      </c>
      <c r="E1199" s="5" t="s">
        <v>139</v>
      </c>
      <c r="F1199" s="5" t="s">
        <v>39</v>
      </c>
      <c r="G1199" s="5" t="s">
        <v>74</v>
      </c>
      <c r="H1199" s="5" t="s">
        <v>114</v>
      </c>
      <c r="I1199" s="5" t="s">
        <v>563</v>
      </c>
      <c r="J1199" s="10" t="s">
        <v>96</v>
      </c>
      <c r="K1199" s="27">
        <v>43228</v>
      </c>
      <c r="L1199" s="28">
        <v>1</v>
      </c>
    </row>
    <row r="1200" spans="2:12" x14ac:dyDescent="0.2">
      <c r="B1200" s="5" t="s">
        <v>316</v>
      </c>
      <c r="C1200" s="5" t="s">
        <v>26</v>
      </c>
      <c r="D1200" s="5" t="s">
        <v>13</v>
      </c>
      <c r="E1200" s="5" t="s">
        <v>112</v>
      </c>
      <c r="F1200" s="5" t="s">
        <v>45</v>
      </c>
      <c r="G1200" s="5" t="s">
        <v>74</v>
      </c>
      <c r="H1200" s="5" t="s">
        <v>98</v>
      </c>
      <c r="I1200" s="5" t="s">
        <v>295</v>
      </c>
      <c r="J1200" s="10" t="s">
        <v>96</v>
      </c>
      <c r="K1200" s="27">
        <v>43228</v>
      </c>
      <c r="L1200" s="28">
        <v>1</v>
      </c>
    </row>
    <row r="1201" spans="2:12" x14ac:dyDescent="0.2">
      <c r="B1201" s="5" t="s">
        <v>316</v>
      </c>
      <c r="C1201" s="5" t="s">
        <v>26</v>
      </c>
      <c r="D1201" s="5" t="s">
        <v>13</v>
      </c>
      <c r="E1201" s="5" t="s">
        <v>112</v>
      </c>
      <c r="F1201" s="5" t="s">
        <v>45</v>
      </c>
      <c r="G1201" s="5" t="s">
        <v>74</v>
      </c>
      <c r="H1201" s="5" t="s">
        <v>98</v>
      </c>
      <c r="I1201" s="5" t="s">
        <v>295</v>
      </c>
      <c r="J1201" s="10" t="s">
        <v>96</v>
      </c>
      <c r="K1201" s="27">
        <v>43228</v>
      </c>
      <c r="L1201" s="28">
        <v>1</v>
      </c>
    </row>
    <row r="1202" spans="2:12" x14ac:dyDescent="0.2">
      <c r="B1202" s="5" t="s">
        <v>316</v>
      </c>
      <c r="C1202" s="5" t="s">
        <v>26</v>
      </c>
      <c r="D1202" s="5" t="s">
        <v>13</v>
      </c>
      <c r="E1202" s="5" t="s">
        <v>112</v>
      </c>
      <c r="F1202" s="5" t="s">
        <v>45</v>
      </c>
      <c r="G1202" s="5" t="s">
        <v>74</v>
      </c>
      <c r="H1202" s="5" t="s">
        <v>98</v>
      </c>
      <c r="I1202" s="5" t="s">
        <v>295</v>
      </c>
      <c r="J1202" s="10" t="s">
        <v>96</v>
      </c>
      <c r="K1202" s="27">
        <v>43228</v>
      </c>
      <c r="L1202" s="28">
        <v>1</v>
      </c>
    </row>
    <row r="1203" spans="2:12" x14ac:dyDescent="0.2">
      <c r="B1203" s="5" t="s">
        <v>316</v>
      </c>
      <c r="C1203" s="5" t="s">
        <v>26</v>
      </c>
      <c r="D1203" s="5" t="s">
        <v>13</v>
      </c>
      <c r="E1203" s="5" t="s">
        <v>113</v>
      </c>
      <c r="F1203" s="5" t="s">
        <v>39</v>
      </c>
      <c r="G1203" s="5" t="s">
        <v>74</v>
      </c>
      <c r="H1203" s="5" t="s">
        <v>114</v>
      </c>
      <c r="I1203" s="5" t="s">
        <v>295</v>
      </c>
      <c r="J1203" s="10" t="s">
        <v>96</v>
      </c>
      <c r="K1203" s="27">
        <v>43228</v>
      </c>
      <c r="L1203" s="28">
        <v>1</v>
      </c>
    </row>
    <row r="1204" spans="2:12" x14ac:dyDescent="0.2">
      <c r="B1204" s="5" t="s">
        <v>316</v>
      </c>
      <c r="C1204" s="5" t="s">
        <v>26</v>
      </c>
      <c r="D1204" s="5" t="s">
        <v>13</v>
      </c>
      <c r="E1204" s="5" t="s">
        <v>116</v>
      </c>
      <c r="F1204" s="5" t="s">
        <v>46</v>
      </c>
      <c r="G1204" s="5" t="s">
        <v>72</v>
      </c>
      <c r="H1204" s="5" t="s">
        <v>108</v>
      </c>
      <c r="I1204" s="5" t="s">
        <v>295</v>
      </c>
      <c r="J1204" s="10" t="s">
        <v>96</v>
      </c>
      <c r="K1204" s="27">
        <v>43228</v>
      </c>
      <c r="L1204" s="28">
        <v>1</v>
      </c>
    </row>
    <row r="1205" spans="2:12" x14ac:dyDescent="0.2">
      <c r="B1205" s="184" t="s">
        <v>316</v>
      </c>
      <c r="C1205" s="5" t="s">
        <v>26</v>
      </c>
      <c r="D1205" s="5" t="s">
        <v>13</v>
      </c>
      <c r="E1205" s="5" t="s">
        <v>116</v>
      </c>
      <c r="F1205" s="184" t="s">
        <v>46</v>
      </c>
      <c r="G1205" s="5" t="s">
        <v>72</v>
      </c>
      <c r="H1205" s="5" t="s">
        <v>302</v>
      </c>
      <c r="I1205" s="5" t="s">
        <v>495</v>
      </c>
      <c r="J1205" s="10" t="s">
        <v>96</v>
      </c>
      <c r="K1205" s="185">
        <v>43228</v>
      </c>
      <c r="L1205" s="28">
        <v>1</v>
      </c>
    </row>
    <row r="1206" spans="2:12" x14ac:dyDescent="0.2">
      <c r="B1206" s="5" t="s">
        <v>316</v>
      </c>
      <c r="C1206" s="5" t="s">
        <v>26</v>
      </c>
      <c r="D1206" s="5" t="s">
        <v>13</v>
      </c>
      <c r="E1206" s="5" t="s">
        <v>116</v>
      </c>
      <c r="F1206" s="5" t="s">
        <v>46</v>
      </c>
      <c r="G1206" s="5" t="s">
        <v>74</v>
      </c>
      <c r="H1206" s="5" t="s">
        <v>98</v>
      </c>
      <c r="I1206" s="5" t="s">
        <v>295</v>
      </c>
      <c r="J1206" s="10" t="s">
        <v>96</v>
      </c>
      <c r="K1206" s="27">
        <v>43228</v>
      </c>
      <c r="L1206" s="28">
        <v>1</v>
      </c>
    </row>
    <row r="1207" spans="2:12" x14ac:dyDescent="0.2">
      <c r="B1207" s="5" t="s">
        <v>316</v>
      </c>
      <c r="C1207" s="5" t="s">
        <v>26</v>
      </c>
      <c r="D1207" s="5" t="s">
        <v>13</v>
      </c>
      <c r="E1207" s="5" t="s">
        <v>116</v>
      </c>
      <c r="F1207" s="5" t="s">
        <v>46</v>
      </c>
      <c r="G1207" s="5" t="s">
        <v>74</v>
      </c>
      <c r="H1207" s="5" t="s">
        <v>98</v>
      </c>
      <c r="I1207" s="5" t="s">
        <v>295</v>
      </c>
      <c r="J1207" s="10" t="s">
        <v>96</v>
      </c>
      <c r="K1207" s="27">
        <v>43228</v>
      </c>
      <c r="L1207" s="28">
        <v>1</v>
      </c>
    </row>
    <row r="1208" spans="2:12" x14ac:dyDescent="0.2">
      <c r="B1208" s="5" t="s">
        <v>316</v>
      </c>
      <c r="C1208" s="5" t="s">
        <v>26</v>
      </c>
      <c r="D1208" s="5" t="s">
        <v>13</v>
      </c>
      <c r="E1208" s="5" t="s">
        <v>116</v>
      </c>
      <c r="F1208" s="5" t="s">
        <v>46</v>
      </c>
      <c r="G1208" s="5" t="s">
        <v>74</v>
      </c>
      <c r="H1208" s="5" t="s">
        <v>98</v>
      </c>
      <c r="I1208" s="5" t="s">
        <v>295</v>
      </c>
      <c r="J1208" s="10" t="s">
        <v>96</v>
      </c>
      <c r="K1208" s="27">
        <v>43228</v>
      </c>
      <c r="L1208" s="28">
        <v>1</v>
      </c>
    </row>
    <row r="1209" spans="2:12" x14ac:dyDescent="0.2">
      <c r="B1209" s="5" t="s">
        <v>316</v>
      </c>
      <c r="C1209" s="5" t="s">
        <v>26</v>
      </c>
      <c r="D1209" s="5" t="s">
        <v>13</v>
      </c>
      <c r="E1209" s="5" t="s">
        <v>147</v>
      </c>
      <c r="F1209" s="5" t="s">
        <v>46</v>
      </c>
      <c r="G1209" s="5" t="s">
        <v>74</v>
      </c>
      <c r="H1209" s="5" t="s">
        <v>98</v>
      </c>
      <c r="I1209" s="5" t="s">
        <v>295</v>
      </c>
      <c r="J1209" s="10" t="s">
        <v>96</v>
      </c>
      <c r="K1209" s="27">
        <v>43228</v>
      </c>
      <c r="L1209" s="28">
        <v>1</v>
      </c>
    </row>
    <row r="1210" spans="2:12" x14ac:dyDescent="0.2">
      <c r="B1210" s="5" t="s">
        <v>316</v>
      </c>
      <c r="C1210" s="5" t="s">
        <v>26</v>
      </c>
      <c r="D1210" s="5" t="s">
        <v>13</v>
      </c>
      <c r="E1210" s="5" t="s">
        <v>147</v>
      </c>
      <c r="F1210" s="5" t="s">
        <v>46</v>
      </c>
      <c r="G1210" s="5" t="s">
        <v>74</v>
      </c>
      <c r="H1210" s="5" t="s">
        <v>98</v>
      </c>
      <c r="I1210" s="5" t="s">
        <v>295</v>
      </c>
      <c r="J1210" s="10" t="s">
        <v>96</v>
      </c>
      <c r="K1210" s="27">
        <v>43228</v>
      </c>
      <c r="L1210" s="28">
        <v>1</v>
      </c>
    </row>
    <row r="1211" spans="2:12" x14ac:dyDescent="0.2">
      <c r="B1211" s="5" t="s">
        <v>316</v>
      </c>
      <c r="C1211" s="5" t="s">
        <v>26</v>
      </c>
      <c r="D1211" s="5" t="s">
        <v>13</v>
      </c>
      <c r="E1211" s="5" t="s">
        <v>148</v>
      </c>
      <c r="F1211" s="5" t="s">
        <v>336</v>
      </c>
      <c r="G1211" s="5" t="s">
        <v>74</v>
      </c>
      <c r="H1211" s="5" t="s">
        <v>98</v>
      </c>
      <c r="I1211" s="5" t="s">
        <v>295</v>
      </c>
      <c r="J1211" s="10" t="s">
        <v>96</v>
      </c>
      <c r="K1211" s="27">
        <v>43228</v>
      </c>
      <c r="L1211" s="28">
        <v>1</v>
      </c>
    </row>
    <row r="1212" spans="2:12" x14ac:dyDescent="0.2">
      <c r="B1212" s="5" t="s">
        <v>316</v>
      </c>
      <c r="C1212" s="5" t="s">
        <v>26</v>
      </c>
      <c r="D1212" s="5" t="s">
        <v>13</v>
      </c>
      <c r="E1212" s="5" t="s">
        <v>41</v>
      </c>
      <c r="F1212" s="5" t="s">
        <v>41</v>
      </c>
      <c r="G1212" s="5" t="s">
        <v>72</v>
      </c>
      <c r="H1212" s="5" t="s">
        <v>302</v>
      </c>
      <c r="I1212" s="5" t="s">
        <v>648</v>
      </c>
      <c r="J1212" s="10" t="s">
        <v>96</v>
      </c>
      <c r="K1212" s="27">
        <v>43228</v>
      </c>
      <c r="L1212" s="28">
        <v>1</v>
      </c>
    </row>
    <row r="1213" spans="2:12" x14ac:dyDescent="0.2">
      <c r="B1213" s="5" t="s">
        <v>316</v>
      </c>
      <c r="C1213" s="5" t="s">
        <v>26</v>
      </c>
      <c r="D1213" s="5" t="s">
        <v>13</v>
      </c>
      <c r="E1213" s="5" t="s">
        <v>41</v>
      </c>
      <c r="F1213" s="5" t="s">
        <v>41</v>
      </c>
      <c r="G1213" s="5" t="s">
        <v>74</v>
      </c>
      <c r="H1213" s="5" t="s">
        <v>98</v>
      </c>
      <c r="I1213" s="5" t="s">
        <v>295</v>
      </c>
      <c r="J1213" s="10" t="s">
        <v>96</v>
      </c>
      <c r="K1213" s="27">
        <v>43228</v>
      </c>
      <c r="L1213" s="28">
        <v>1</v>
      </c>
    </row>
    <row r="1214" spans="2:12" x14ac:dyDescent="0.2">
      <c r="B1214" s="5" t="s">
        <v>316</v>
      </c>
      <c r="C1214" s="5" t="s">
        <v>26</v>
      </c>
      <c r="D1214" s="5" t="s">
        <v>13</v>
      </c>
      <c r="E1214" s="5" t="s">
        <v>151</v>
      </c>
      <c r="F1214" s="5" t="s">
        <v>41</v>
      </c>
      <c r="G1214" s="5" t="s">
        <v>74</v>
      </c>
      <c r="H1214" s="5" t="s">
        <v>98</v>
      </c>
      <c r="I1214" s="5" t="s">
        <v>295</v>
      </c>
      <c r="J1214" s="10" t="s">
        <v>96</v>
      </c>
      <c r="K1214" s="27">
        <v>43228</v>
      </c>
      <c r="L1214" s="28">
        <v>1</v>
      </c>
    </row>
    <row r="1215" spans="2:12" x14ac:dyDescent="0.2">
      <c r="B1215" s="5" t="s">
        <v>316</v>
      </c>
      <c r="C1215" s="5" t="s">
        <v>26</v>
      </c>
      <c r="D1215" s="5" t="s">
        <v>13</v>
      </c>
      <c r="E1215" s="5" t="s">
        <v>119</v>
      </c>
      <c r="F1215" s="5" t="s">
        <v>41</v>
      </c>
      <c r="G1215" s="5" t="s">
        <v>74</v>
      </c>
      <c r="H1215" s="5" t="s">
        <v>98</v>
      </c>
      <c r="I1215" s="5" t="s">
        <v>295</v>
      </c>
      <c r="J1215" s="10" t="s">
        <v>96</v>
      </c>
      <c r="K1215" s="27">
        <v>43228</v>
      </c>
      <c r="L1215" s="28">
        <v>1</v>
      </c>
    </row>
    <row r="1216" spans="2:12" x14ac:dyDescent="0.2">
      <c r="B1216" s="5" t="s">
        <v>316</v>
      </c>
      <c r="C1216" s="5" t="s">
        <v>26</v>
      </c>
      <c r="D1216" s="5" t="s">
        <v>13</v>
      </c>
      <c r="E1216" s="5" t="s">
        <v>42</v>
      </c>
      <c r="F1216" s="5" t="s">
        <v>42</v>
      </c>
      <c r="G1216" s="5" t="s">
        <v>74</v>
      </c>
      <c r="H1216" s="5" t="s">
        <v>98</v>
      </c>
      <c r="I1216" s="5" t="s">
        <v>295</v>
      </c>
      <c r="J1216" s="10" t="s">
        <v>96</v>
      </c>
      <c r="K1216" s="27">
        <v>43228</v>
      </c>
      <c r="L1216" s="28">
        <v>1</v>
      </c>
    </row>
    <row r="1217" spans="2:12" x14ac:dyDescent="0.2">
      <c r="B1217" s="5" t="s">
        <v>316</v>
      </c>
      <c r="C1217" s="5" t="s">
        <v>26</v>
      </c>
      <c r="D1217" s="5" t="s">
        <v>13</v>
      </c>
      <c r="E1217" s="5" t="s">
        <v>42</v>
      </c>
      <c r="F1217" s="5" t="s">
        <v>42</v>
      </c>
      <c r="G1217" s="5" t="s">
        <v>74</v>
      </c>
      <c r="H1217" s="5" t="s">
        <v>98</v>
      </c>
      <c r="I1217" s="5" t="s">
        <v>295</v>
      </c>
      <c r="J1217" s="10" t="s">
        <v>96</v>
      </c>
      <c r="K1217" s="27">
        <v>43228</v>
      </c>
      <c r="L1217" s="28">
        <v>1</v>
      </c>
    </row>
    <row r="1218" spans="2:12" x14ac:dyDescent="0.2">
      <c r="B1218" s="5" t="s">
        <v>316</v>
      </c>
      <c r="C1218" s="5" t="s">
        <v>26</v>
      </c>
      <c r="D1218" s="5" t="s">
        <v>13</v>
      </c>
      <c r="E1218" s="5" t="s">
        <v>42</v>
      </c>
      <c r="F1218" s="5" t="s">
        <v>42</v>
      </c>
      <c r="G1218" s="5" t="s">
        <v>74</v>
      </c>
      <c r="H1218" s="5" t="s">
        <v>98</v>
      </c>
      <c r="I1218" s="5" t="s">
        <v>295</v>
      </c>
      <c r="J1218" s="10" t="s">
        <v>96</v>
      </c>
      <c r="K1218" s="27">
        <v>43228</v>
      </c>
      <c r="L1218" s="28">
        <v>1</v>
      </c>
    </row>
    <row r="1219" spans="2:12" x14ac:dyDescent="0.2">
      <c r="B1219" s="5" t="s">
        <v>316</v>
      </c>
      <c r="C1219" s="5" t="s">
        <v>26</v>
      </c>
      <c r="D1219" s="5" t="s">
        <v>13</v>
      </c>
      <c r="E1219" s="5" t="s">
        <v>136</v>
      </c>
      <c r="F1219" s="5" t="s">
        <v>49</v>
      </c>
      <c r="G1219" s="5" t="s">
        <v>74</v>
      </c>
      <c r="H1219" s="5" t="s">
        <v>98</v>
      </c>
      <c r="I1219" s="5" t="s">
        <v>295</v>
      </c>
      <c r="J1219" s="10" t="s">
        <v>96</v>
      </c>
      <c r="K1219" s="27">
        <v>43228</v>
      </c>
      <c r="L1219" s="28">
        <v>1</v>
      </c>
    </row>
    <row r="1220" spans="2:12" x14ac:dyDescent="0.2">
      <c r="B1220" s="5" t="s">
        <v>316</v>
      </c>
      <c r="C1220" s="5" t="s">
        <v>26</v>
      </c>
      <c r="D1220" s="5" t="s">
        <v>13</v>
      </c>
      <c r="E1220" s="5" t="s">
        <v>136</v>
      </c>
      <c r="F1220" s="5" t="s">
        <v>49</v>
      </c>
      <c r="G1220" s="5" t="s">
        <v>74</v>
      </c>
      <c r="H1220" s="5" t="s">
        <v>98</v>
      </c>
      <c r="I1220" s="5" t="s">
        <v>295</v>
      </c>
      <c r="J1220" s="10" t="s">
        <v>96</v>
      </c>
      <c r="K1220" s="27">
        <v>43228</v>
      </c>
      <c r="L1220" s="28">
        <v>1</v>
      </c>
    </row>
    <row r="1221" spans="2:12" x14ac:dyDescent="0.2">
      <c r="B1221" s="5" t="s">
        <v>316</v>
      </c>
      <c r="C1221" s="5" t="s">
        <v>26</v>
      </c>
      <c r="D1221" s="5" t="s">
        <v>13</v>
      </c>
      <c r="E1221" s="5" t="s">
        <v>136</v>
      </c>
      <c r="F1221" s="5" t="s">
        <v>49</v>
      </c>
      <c r="G1221" s="5" t="s">
        <v>74</v>
      </c>
      <c r="H1221" s="5" t="s">
        <v>98</v>
      </c>
      <c r="I1221" s="5" t="s">
        <v>295</v>
      </c>
      <c r="J1221" s="10" t="s">
        <v>96</v>
      </c>
      <c r="K1221" s="27">
        <v>43228</v>
      </c>
      <c r="L1221" s="28">
        <v>1</v>
      </c>
    </row>
    <row r="1222" spans="2:12" x14ac:dyDescent="0.2">
      <c r="B1222" s="5" t="s">
        <v>316</v>
      </c>
      <c r="C1222" s="5" t="s">
        <v>26</v>
      </c>
      <c r="D1222" s="5" t="s">
        <v>13</v>
      </c>
      <c r="E1222" s="5" t="s">
        <v>129</v>
      </c>
      <c r="F1222" s="5" t="s">
        <v>64</v>
      </c>
      <c r="G1222" s="5" t="s">
        <v>74</v>
      </c>
      <c r="H1222" s="5" t="s">
        <v>98</v>
      </c>
      <c r="I1222" s="5" t="s">
        <v>295</v>
      </c>
      <c r="J1222" s="10" t="s">
        <v>96</v>
      </c>
      <c r="K1222" s="27">
        <v>43228</v>
      </c>
      <c r="L1222" s="28">
        <v>1</v>
      </c>
    </row>
    <row r="1223" spans="2:12" x14ac:dyDescent="0.2">
      <c r="B1223" s="5" t="s">
        <v>316</v>
      </c>
      <c r="C1223" s="5" t="s">
        <v>26</v>
      </c>
      <c r="D1223" s="5" t="s">
        <v>13</v>
      </c>
      <c r="E1223" s="5" t="s">
        <v>176</v>
      </c>
      <c r="F1223" s="5" t="s">
        <v>336</v>
      </c>
      <c r="G1223" s="5" t="s">
        <v>74</v>
      </c>
      <c r="H1223" s="5" t="s">
        <v>98</v>
      </c>
      <c r="I1223" s="5" t="s">
        <v>295</v>
      </c>
      <c r="J1223" s="10" t="s">
        <v>96</v>
      </c>
      <c r="K1223" s="27">
        <v>43228</v>
      </c>
      <c r="L1223" s="28">
        <v>1</v>
      </c>
    </row>
    <row r="1224" spans="2:12" x14ac:dyDescent="0.2">
      <c r="B1224" s="5" t="s">
        <v>316</v>
      </c>
      <c r="C1224" s="5" t="s">
        <v>26</v>
      </c>
      <c r="D1224" s="5" t="s">
        <v>13</v>
      </c>
      <c r="E1224" s="5" t="s">
        <v>123</v>
      </c>
      <c r="F1224" s="5" t="s">
        <v>39</v>
      </c>
      <c r="G1224" s="5" t="s">
        <v>72</v>
      </c>
      <c r="H1224" s="5" t="s">
        <v>108</v>
      </c>
      <c r="I1224" s="5" t="s">
        <v>295</v>
      </c>
      <c r="J1224" s="10" t="s">
        <v>96</v>
      </c>
      <c r="K1224" s="27">
        <v>43228</v>
      </c>
      <c r="L1224" s="28">
        <v>1</v>
      </c>
    </row>
    <row r="1225" spans="2:12" x14ac:dyDescent="0.2">
      <c r="B1225" s="5" t="s">
        <v>316</v>
      </c>
      <c r="C1225" s="5" t="s">
        <v>26</v>
      </c>
      <c r="D1225" s="5" t="s">
        <v>13</v>
      </c>
      <c r="E1225" s="5" t="s">
        <v>123</v>
      </c>
      <c r="F1225" s="5" t="s">
        <v>39</v>
      </c>
      <c r="G1225" s="5" t="s">
        <v>74</v>
      </c>
      <c r="H1225" s="5" t="s">
        <v>98</v>
      </c>
      <c r="I1225" s="5" t="s">
        <v>295</v>
      </c>
      <c r="J1225" s="10" t="s">
        <v>96</v>
      </c>
      <c r="K1225" s="27">
        <v>43228</v>
      </c>
      <c r="L1225" s="28">
        <v>1</v>
      </c>
    </row>
    <row r="1226" spans="2:12" x14ac:dyDescent="0.2">
      <c r="B1226" s="5" t="s">
        <v>316</v>
      </c>
      <c r="C1226" s="5" t="s">
        <v>26</v>
      </c>
      <c r="D1226" s="5" t="s">
        <v>13</v>
      </c>
      <c r="E1226" s="5" t="s">
        <v>154</v>
      </c>
      <c r="F1226" s="5" t="s">
        <v>50</v>
      </c>
      <c r="G1226" s="5" t="s">
        <v>74</v>
      </c>
      <c r="H1226" s="5" t="s">
        <v>98</v>
      </c>
      <c r="I1226" s="5" t="s">
        <v>295</v>
      </c>
      <c r="J1226" s="10" t="s">
        <v>96</v>
      </c>
      <c r="K1226" s="27">
        <v>43228</v>
      </c>
      <c r="L1226" s="28">
        <v>1</v>
      </c>
    </row>
    <row r="1227" spans="2:12" x14ac:dyDescent="0.2">
      <c r="B1227" s="5" t="s">
        <v>316</v>
      </c>
      <c r="C1227" s="5" t="s">
        <v>26</v>
      </c>
      <c r="D1227" s="5" t="s">
        <v>13</v>
      </c>
      <c r="E1227" s="5" t="s">
        <v>154</v>
      </c>
      <c r="F1227" s="5" t="s">
        <v>50</v>
      </c>
      <c r="G1227" s="5" t="s">
        <v>74</v>
      </c>
      <c r="H1227" s="5" t="s">
        <v>98</v>
      </c>
      <c r="I1227" s="5" t="s">
        <v>295</v>
      </c>
      <c r="J1227" s="10" t="s">
        <v>96</v>
      </c>
      <c r="K1227" s="27">
        <v>43228</v>
      </c>
      <c r="L1227" s="28">
        <v>1</v>
      </c>
    </row>
    <row r="1228" spans="2:12" x14ac:dyDescent="0.2">
      <c r="B1228" s="5" t="s">
        <v>316</v>
      </c>
      <c r="C1228" s="5" t="s">
        <v>26</v>
      </c>
      <c r="D1228" s="5" t="s">
        <v>13</v>
      </c>
      <c r="E1228" s="5" t="s">
        <v>51</v>
      </c>
      <c r="F1228" s="5" t="s">
        <v>51</v>
      </c>
      <c r="G1228" s="5" t="s">
        <v>72</v>
      </c>
      <c r="H1228" s="5" t="s">
        <v>178</v>
      </c>
      <c r="I1228" s="5" t="s">
        <v>295</v>
      </c>
      <c r="J1228" s="10" t="s">
        <v>96</v>
      </c>
      <c r="K1228" s="27">
        <v>43228</v>
      </c>
      <c r="L1228" s="28">
        <v>1</v>
      </c>
    </row>
    <row r="1229" spans="2:12" x14ac:dyDescent="0.2">
      <c r="B1229" s="172" t="s">
        <v>316</v>
      </c>
      <c r="C1229" s="173" t="s">
        <v>26</v>
      </c>
      <c r="D1229" s="173" t="s">
        <v>13</v>
      </c>
      <c r="E1229" s="173" t="s">
        <v>51</v>
      </c>
      <c r="F1229" s="172" t="s">
        <v>51</v>
      </c>
      <c r="G1229" s="173" t="s">
        <v>74</v>
      </c>
      <c r="H1229" s="173" t="s">
        <v>98</v>
      </c>
      <c r="I1229" s="173" t="s">
        <v>295</v>
      </c>
      <c r="J1229" s="174" t="s">
        <v>96</v>
      </c>
      <c r="K1229" s="175">
        <v>43228</v>
      </c>
      <c r="L1229" s="176">
        <v>1</v>
      </c>
    </row>
    <row r="1230" spans="2:12" x14ac:dyDescent="0.2">
      <c r="B1230" s="5" t="s">
        <v>316</v>
      </c>
      <c r="C1230" s="5" t="s">
        <v>26</v>
      </c>
      <c r="D1230" s="5" t="s">
        <v>13</v>
      </c>
      <c r="E1230" s="5" t="s">
        <v>169</v>
      </c>
      <c r="F1230" s="5" t="s">
        <v>39</v>
      </c>
      <c r="G1230" s="5" t="s">
        <v>74</v>
      </c>
      <c r="H1230" s="5" t="s">
        <v>98</v>
      </c>
      <c r="I1230" s="5" t="s">
        <v>295</v>
      </c>
      <c r="J1230" s="10" t="s">
        <v>96</v>
      </c>
      <c r="K1230" s="27">
        <v>43228</v>
      </c>
      <c r="L1230" s="28">
        <v>1</v>
      </c>
    </row>
    <row r="1231" spans="2:12" x14ac:dyDescent="0.2">
      <c r="B1231" s="5" t="s">
        <v>316</v>
      </c>
      <c r="C1231" s="5" t="s">
        <v>26</v>
      </c>
      <c r="D1231" s="5" t="s">
        <v>13</v>
      </c>
      <c r="E1231" s="5" t="s">
        <v>128</v>
      </c>
      <c r="F1231" s="5" t="s">
        <v>52</v>
      </c>
      <c r="G1231" s="5" t="s">
        <v>74</v>
      </c>
      <c r="H1231" s="5" t="s">
        <v>98</v>
      </c>
      <c r="I1231" s="5" t="s">
        <v>295</v>
      </c>
      <c r="J1231" s="10" t="s">
        <v>96</v>
      </c>
      <c r="K1231" s="27">
        <v>43228</v>
      </c>
      <c r="L1231" s="28">
        <v>1</v>
      </c>
    </row>
    <row r="1232" spans="2:12" x14ac:dyDescent="0.2">
      <c r="B1232" s="5" t="s">
        <v>316</v>
      </c>
      <c r="C1232" s="5" t="s">
        <v>26</v>
      </c>
      <c r="D1232" s="5" t="s">
        <v>13</v>
      </c>
      <c r="E1232" s="5" t="s">
        <v>128</v>
      </c>
      <c r="F1232" s="5" t="s">
        <v>52</v>
      </c>
      <c r="G1232" s="5" t="s">
        <v>74</v>
      </c>
      <c r="H1232" s="5" t="s">
        <v>98</v>
      </c>
      <c r="I1232" s="5" t="s">
        <v>295</v>
      </c>
      <c r="J1232" s="10" t="s">
        <v>96</v>
      </c>
      <c r="K1232" s="27">
        <v>43228</v>
      </c>
      <c r="L1232" s="28">
        <v>1</v>
      </c>
    </row>
    <row r="1233" spans="2:12" x14ac:dyDescent="0.2">
      <c r="B1233" s="5" t="s">
        <v>316</v>
      </c>
      <c r="C1233" s="5" t="s">
        <v>26</v>
      </c>
      <c r="D1233" s="5" t="s">
        <v>13</v>
      </c>
      <c r="E1233" s="5" t="s">
        <v>128</v>
      </c>
      <c r="F1233" s="5" t="s">
        <v>52</v>
      </c>
      <c r="G1233" s="5" t="s">
        <v>74</v>
      </c>
      <c r="H1233" s="5" t="s">
        <v>385</v>
      </c>
      <c r="I1233" s="5" t="s">
        <v>295</v>
      </c>
      <c r="J1233" s="10" t="s">
        <v>96</v>
      </c>
      <c r="K1233" s="27">
        <v>43228</v>
      </c>
      <c r="L1233" s="28">
        <v>1</v>
      </c>
    </row>
    <row r="1234" spans="2:12" x14ac:dyDescent="0.2">
      <c r="B1234" s="5" t="s">
        <v>316</v>
      </c>
      <c r="C1234" s="5" t="s">
        <v>26</v>
      </c>
      <c r="D1234" s="5" t="s">
        <v>13</v>
      </c>
      <c r="E1234" s="5" t="s">
        <v>199</v>
      </c>
      <c r="F1234" s="5" t="s">
        <v>67</v>
      </c>
      <c r="G1234" s="5" t="s">
        <v>74</v>
      </c>
      <c r="H1234" s="5" t="s">
        <v>98</v>
      </c>
      <c r="I1234" s="5" t="s">
        <v>295</v>
      </c>
      <c r="J1234" s="10" t="s">
        <v>96</v>
      </c>
      <c r="K1234" s="27">
        <v>43228</v>
      </c>
      <c r="L1234" s="28">
        <v>1</v>
      </c>
    </row>
    <row r="1235" spans="2:12" x14ac:dyDescent="0.2">
      <c r="B1235" s="5" t="s">
        <v>341</v>
      </c>
      <c r="C1235" s="5" t="s">
        <v>26</v>
      </c>
      <c r="D1235" s="5" t="s">
        <v>13</v>
      </c>
      <c r="E1235" s="5" t="s">
        <v>97</v>
      </c>
      <c r="F1235" s="5" t="s">
        <v>39</v>
      </c>
      <c r="G1235" s="5" t="s">
        <v>74</v>
      </c>
      <c r="H1235" s="5" t="s">
        <v>114</v>
      </c>
      <c r="I1235" s="5" t="s">
        <v>295</v>
      </c>
      <c r="J1235" s="10" t="s">
        <v>96</v>
      </c>
      <c r="K1235" s="27">
        <v>43228</v>
      </c>
      <c r="L1235" s="28">
        <v>1</v>
      </c>
    </row>
    <row r="1236" spans="2:12" x14ac:dyDescent="0.2">
      <c r="B1236" s="5" t="s">
        <v>341</v>
      </c>
      <c r="C1236" s="5" t="s">
        <v>26</v>
      </c>
      <c r="D1236" s="5" t="s">
        <v>13</v>
      </c>
      <c r="E1236" s="5" t="s">
        <v>99</v>
      </c>
      <c r="F1236" s="5" t="s">
        <v>39</v>
      </c>
      <c r="G1236" s="5" t="s">
        <v>74</v>
      </c>
      <c r="H1236" s="5" t="s">
        <v>114</v>
      </c>
      <c r="I1236" s="5" t="s">
        <v>482</v>
      </c>
      <c r="J1236" s="10" t="s">
        <v>96</v>
      </c>
      <c r="K1236" s="27">
        <v>43228</v>
      </c>
      <c r="L1236" s="28">
        <v>1</v>
      </c>
    </row>
    <row r="1237" spans="2:12" x14ac:dyDescent="0.2">
      <c r="B1237" s="5" t="s">
        <v>341</v>
      </c>
      <c r="C1237" s="5" t="s">
        <v>26</v>
      </c>
      <c r="D1237" s="5" t="s">
        <v>13</v>
      </c>
      <c r="E1237" s="5" t="s">
        <v>99</v>
      </c>
      <c r="F1237" s="5" t="s">
        <v>39</v>
      </c>
      <c r="G1237" s="5" t="s">
        <v>74</v>
      </c>
      <c r="H1237" s="5" t="s">
        <v>114</v>
      </c>
      <c r="I1237" s="5" t="s">
        <v>786</v>
      </c>
      <c r="J1237" s="10" t="s">
        <v>96</v>
      </c>
      <c r="K1237" s="27">
        <v>43228</v>
      </c>
      <c r="L1237" s="28">
        <v>1</v>
      </c>
    </row>
    <row r="1238" spans="2:12" x14ac:dyDescent="0.2">
      <c r="B1238" s="5" t="s">
        <v>341</v>
      </c>
      <c r="C1238" s="5" t="s">
        <v>26</v>
      </c>
      <c r="D1238" s="5" t="s">
        <v>13</v>
      </c>
      <c r="E1238" s="5" t="s">
        <v>173</v>
      </c>
      <c r="F1238" s="5" t="s">
        <v>53</v>
      </c>
      <c r="G1238" s="5" t="s">
        <v>74</v>
      </c>
      <c r="H1238" s="5" t="s">
        <v>114</v>
      </c>
      <c r="I1238" s="5" t="s">
        <v>295</v>
      </c>
      <c r="J1238" s="10" t="s">
        <v>96</v>
      </c>
      <c r="K1238" s="27">
        <v>43228</v>
      </c>
      <c r="L1238" s="28">
        <v>1</v>
      </c>
    </row>
    <row r="1239" spans="2:12" x14ac:dyDescent="0.2">
      <c r="B1239" s="164" t="s">
        <v>341</v>
      </c>
      <c r="C1239" s="162" t="s">
        <v>26</v>
      </c>
      <c r="D1239" s="162" t="s">
        <v>13</v>
      </c>
      <c r="E1239" s="162" t="s">
        <v>44</v>
      </c>
      <c r="F1239" s="164" t="s">
        <v>44</v>
      </c>
      <c r="G1239" s="162" t="s">
        <v>74</v>
      </c>
      <c r="H1239" s="162" t="s">
        <v>114</v>
      </c>
      <c r="I1239" s="162" t="s">
        <v>801</v>
      </c>
      <c r="J1239" s="163" t="s">
        <v>96</v>
      </c>
      <c r="K1239" s="165">
        <v>43228</v>
      </c>
      <c r="L1239" s="166">
        <v>1</v>
      </c>
    </row>
    <row r="1240" spans="2:12" x14ac:dyDescent="0.2">
      <c r="B1240" s="5" t="s">
        <v>341</v>
      </c>
      <c r="C1240" s="5" t="s">
        <v>26</v>
      </c>
      <c r="D1240" s="5" t="s">
        <v>13</v>
      </c>
      <c r="E1240" s="5" t="s">
        <v>133</v>
      </c>
      <c r="F1240" s="5" t="s">
        <v>39</v>
      </c>
      <c r="G1240" s="5" t="s">
        <v>74</v>
      </c>
      <c r="H1240" s="5" t="s">
        <v>114</v>
      </c>
      <c r="I1240" s="5" t="s">
        <v>812</v>
      </c>
      <c r="J1240" s="10" t="s">
        <v>96</v>
      </c>
      <c r="K1240" s="27">
        <v>43228</v>
      </c>
      <c r="L1240" s="28">
        <v>1</v>
      </c>
    </row>
    <row r="1241" spans="2:12" x14ac:dyDescent="0.2">
      <c r="B1241" s="5" t="s">
        <v>341</v>
      </c>
      <c r="C1241" s="5" t="s">
        <v>26</v>
      </c>
      <c r="D1241" s="5" t="s">
        <v>13</v>
      </c>
      <c r="E1241" s="5" t="s">
        <v>145</v>
      </c>
      <c r="F1241" s="5" t="s">
        <v>39</v>
      </c>
      <c r="G1241" s="5" t="s">
        <v>74</v>
      </c>
      <c r="H1241" s="5" t="s">
        <v>114</v>
      </c>
      <c r="I1241" s="5" t="s">
        <v>822</v>
      </c>
      <c r="J1241" s="10" t="s">
        <v>96</v>
      </c>
      <c r="K1241" s="27">
        <v>43228</v>
      </c>
      <c r="L1241" s="28">
        <v>1</v>
      </c>
    </row>
    <row r="1242" spans="2:12" x14ac:dyDescent="0.2">
      <c r="B1242" s="5" t="s">
        <v>341</v>
      </c>
      <c r="C1242" s="5" t="s">
        <v>26</v>
      </c>
      <c r="D1242" s="5" t="s">
        <v>13</v>
      </c>
      <c r="E1242" s="5" t="s">
        <v>195</v>
      </c>
      <c r="F1242" s="5" t="s">
        <v>40</v>
      </c>
      <c r="G1242" s="5" t="s">
        <v>74</v>
      </c>
      <c r="H1242" s="5" t="s">
        <v>114</v>
      </c>
      <c r="I1242" s="5" t="s">
        <v>842</v>
      </c>
      <c r="J1242" s="10" t="s">
        <v>96</v>
      </c>
      <c r="K1242" s="27">
        <v>43228</v>
      </c>
      <c r="L1242" s="28">
        <v>1</v>
      </c>
    </row>
    <row r="1243" spans="2:12" x14ac:dyDescent="0.2">
      <c r="B1243" s="5" t="s">
        <v>341</v>
      </c>
      <c r="C1243" s="5" t="s">
        <v>26</v>
      </c>
      <c r="D1243" s="5" t="s">
        <v>13</v>
      </c>
      <c r="E1243" s="5" t="s">
        <v>107</v>
      </c>
      <c r="F1243" s="5" t="s">
        <v>40</v>
      </c>
      <c r="G1243" s="5" t="s">
        <v>74</v>
      </c>
      <c r="H1243" s="5" t="s">
        <v>114</v>
      </c>
      <c r="I1243" s="5" t="s">
        <v>295</v>
      </c>
      <c r="J1243" s="10" t="s">
        <v>96</v>
      </c>
      <c r="K1243" s="27">
        <v>43228</v>
      </c>
      <c r="L1243" s="28">
        <v>1</v>
      </c>
    </row>
    <row r="1244" spans="2:12" x14ac:dyDescent="0.2">
      <c r="B1244" s="5" t="s">
        <v>341</v>
      </c>
      <c r="C1244" s="5" t="s">
        <v>26</v>
      </c>
      <c r="D1244" s="5" t="s">
        <v>13</v>
      </c>
      <c r="E1244" s="5" t="s">
        <v>116</v>
      </c>
      <c r="F1244" s="5" t="s">
        <v>46</v>
      </c>
      <c r="G1244" s="5" t="s">
        <v>74</v>
      </c>
      <c r="H1244" s="5" t="s">
        <v>114</v>
      </c>
      <c r="I1244" s="5" t="s">
        <v>790</v>
      </c>
      <c r="J1244" s="10" t="s">
        <v>96</v>
      </c>
      <c r="K1244" s="27">
        <v>43228</v>
      </c>
      <c r="L1244" s="28">
        <v>1</v>
      </c>
    </row>
    <row r="1245" spans="2:12" x14ac:dyDescent="0.2">
      <c r="B1245" s="184" t="s">
        <v>341</v>
      </c>
      <c r="C1245" s="5" t="s">
        <v>26</v>
      </c>
      <c r="D1245" s="5" t="s">
        <v>13</v>
      </c>
      <c r="E1245" s="5" t="s">
        <v>147</v>
      </c>
      <c r="F1245" s="184" t="s">
        <v>46</v>
      </c>
      <c r="G1245" s="5" t="s">
        <v>74</v>
      </c>
      <c r="H1245" s="5" t="s">
        <v>114</v>
      </c>
      <c r="I1245" s="5" t="s">
        <v>295</v>
      </c>
      <c r="J1245" s="10" t="s">
        <v>96</v>
      </c>
      <c r="K1245" s="185">
        <v>43228</v>
      </c>
      <c r="L1245" s="28">
        <v>1</v>
      </c>
    </row>
    <row r="1246" spans="2:12" x14ac:dyDescent="0.2">
      <c r="B1246" s="184" t="s">
        <v>341</v>
      </c>
      <c r="C1246" s="5" t="s">
        <v>26</v>
      </c>
      <c r="D1246" s="5" t="s">
        <v>13</v>
      </c>
      <c r="E1246" s="5" t="s">
        <v>190</v>
      </c>
      <c r="F1246" s="184" t="s">
        <v>39</v>
      </c>
      <c r="G1246" s="5" t="s">
        <v>74</v>
      </c>
      <c r="H1246" s="5" t="s">
        <v>114</v>
      </c>
      <c r="I1246" s="5" t="s">
        <v>295</v>
      </c>
      <c r="J1246" s="10" t="s">
        <v>96</v>
      </c>
      <c r="K1246" s="185">
        <v>43228</v>
      </c>
      <c r="L1246" s="28">
        <v>1</v>
      </c>
    </row>
    <row r="1247" spans="2:12" x14ac:dyDescent="0.2">
      <c r="B1247" s="184" t="s">
        <v>341</v>
      </c>
      <c r="C1247" s="5" t="s">
        <v>26</v>
      </c>
      <c r="D1247" s="5" t="s">
        <v>13</v>
      </c>
      <c r="E1247" s="5" t="s">
        <v>118</v>
      </c>
      <c r="F1247" s="184" t="s">
        <v>39</v>
      </c>
      <c r="G1247" s="5" t="s">
        <v>74</v>
      </c>
      <c r="H1247" s="5" t="s">
        <v>114</v>
      </c>
      <c r="I1247" s="5" t="s">
        <v>890</v>
      </c>
      <c r="J1247" s="10" t="s">
        <v>96</v>
      </c>
      <c r="K1247" s="185">
        <v>43228</v>
      </c>
      <c r="L1247" s="28">
        <v>1</v>
      </c>
    </row>
    <row r="1248" spans="2:12" x14ac:dyDescent="0.2">
      <c r="B1248" s="184" t="s">
        <v>341</v>
      </c>
      <c r="C1248" s="5" t="s">
        <v>26</v>
      </c>
      <c r="D1248" s="5" t="s">
        <v>13</v>
      </c>
      <c r="E1248" s="5" t="s">
        <v>119</v>
      </c>
      <c r="F1248" s="184" t="s">
        <v>41</v>
      </c>
      <c r="G1248" s="5" t="s">
        <v>74</v>
      </c>
      <c r="H1248" s="5" t="s">
        <v>114</v>
      </c>
      <c r="I1248" s="5" t="s">
        <v>295</v>
      </c>
      <c r="J1248" s="10" t="s">
        <v>96</v>
      </c>
      <c r="K1248" s="185">
        <v>43228</v>
      </c>
      <c r="L1248" s="28">
        <v>1</v>
      </c>
    </row>
    <row r="1249" spans="2:12" x14ac:dyDescent="0.2">
      <c r="B1249" s="184" t="s">
        <v>341</v>
      </c>
      <c r="C1249" s="5" t="s">
        <v>26</v>
      </c>
      <c r="D1249" s="5" t="s">
        <v>13</v>
      </c>
      <c r="E1249" s="5" t="s">
        <v>119</v>
      </c>
      <c r="F1249" s="184" t="s">
        <v>41</v>
      </c>
      <c r="G1249" s="5" t="s">
        <v>74</v>
      </c>
      <c r="H1249" s="5" t="s">
        <v>114</v>
      </c>
      <c r="I1249" s="5" t="s">
        <v>553</v>
      </c>
      <c r="J1249" s="10" t="s">
        <v>96</v>
      </c>
      <c r="K1249" s="185">
        <v>43228</v>
      </c>
      <c r="L1249" s="28">
        <v>1</v>
      </c>
    </row>
    <row r="1250" spans="2:12" x14ac:dyDescent="0.2">
      <c r="B1250" s="184" t="s">
        <v>341</v>
      </c>
      <c r="C1250" s="5" t="s">
        <v>26</v>
      </c>
      <c r="D1250" s="5" t="s">
        <v>13</v>
      </c>
      <c r="E1250" s="5" t="s">
        <v>137</v>
      </c>
      <c r="F1250" s="184" t="s">
        <v>56</v>
      </c>
      <c r="G1250" s="5" t="s">
        <v>74</v>
      </c>
      <c r="H1250" s="5" t="s">
        <v>114</v>
      </c>
      <c r="I1250" s="5" t="s">
        <v>920</v>
      </c>
      <c r="J1250" s="10" t="s">
        <v>96</v>
      </c>
      <c r="K1250" s="185">
        <v>43228</v>
      </c>
      <c r="L1250" s="28">
        <v>1</v>
      </c>
    </row>
    <row r="1251" spans="2:12" x14ac:dyDescent="0.2">
      <c r="B1251" s="184" t="s">
        <v>341</v>
      </c>
      <c r="C1251" s="5" t="s">
        <v>26</v>
      </c>
      <c r="D1251" s="5" t="s">
        <v>13</v>
      </c>
      <c r="E1251" s="5" t="s">
        <v>181</v>
      </c>
      <c r="F1251" s="184" t="s">
        <v>54</v>
      </c>
      <c r="G1251" s="5" t="s">
        <v>74</v>
      </c>
      <c r="H1251" s="5" t="s">
        <v>114</v>
      </c>
      <c r="I1251" s="5" t="s">
        <v>295</v>
      </c>
      <c r="J1251" s="10" t="s">
        <v>96</v>
      </c>
      <c r="K1251" s="185">
        <v>43228</v>
      </c>
      <c r="L1251" s="28">
        <v>1</v>
      </c>
    </row>
    <row r="1252" spans="2:12" x14ac:dyDescent="0.2">
      <c r="B1252" s="5" t="s">
        <v>316</v>
      </c>
      <c r="C1252" s="5" t="s">
        <v>26</v>
      </c>
      <c r="D1252" s="5" t="s">
        <v>13</v>
      </c>
      <c r="E1252" s="5" t="s">
        <v>95</v>
      </c>
      <c r="F1252" s="5" t="s">
        <v>39</v>
      </c>
      <c r="G1252" s="5" t="s">
        <v>74</v>
      </c>
      <c r="H1252" s="5" t="s">
        <v>98</v>
      </c>
      <c r="I1252" s="5" t="s">
        <v>295</v>
      </c>
      <c r="J1252" s="10" t="s">
        <v>96</v>
      </c>
      <c r="K1252" s="27">
        <v>43229</v>
      </c>
      <c r="L1252" s="28">
        <v>1</v>
      </c>
    </row>
    <row r="1253" spans="2:12" x14ac:dyDescent="0.2">
      <c r="B1253" s="5" t="s">
        <v>316</v>
      </c>
      <c r="C1253" s="5" t="s">
        <v>26</v>
      </c>
      <c r="D1253" s="5" t="s">
        <v>13</v>
      </c>
      <c r="E1253" s="5" t="s">
        <v>97</v>
      </c>
      <c r="F1253" s="5" t="s">
        <v>39</v>
      </c>
      <c r="G1253" s="5" t="s">
        <v>74</v>
      </c>
      <c r="H1253" s="5" t="s">
        <v>98</v>
      </c>
      <c r="I1253" s="5" t="s">
        <v>295</v>
      </c>
      <c r="J1253" s="10" t="s">
        <v>96</v>
      </c>
      <c r="K1253" s="27">
        <v>43229</v>
      </c>
      <c r="L1253" s="28">
        <v>1</v>
      </c>
    </row>
    <row r="1254" spans="2:12" x14ac:dyDescent="0.2">
      <c r="B1254" s="5" t="s">
        <v>316</v>
      </c>
      <c r="C1254" s="5" t="s">
        <v>26</v>
      </c>
      <c r="D1254" s="5" t="s">
        <v>13</v>
      </c>
      <c r="E1254" s="5" t="s">
        <v>97</v>
      </c>
      <c r="F1254" s="5" t="s">
        <v>39</v>
      </c>
      <c r="G1254" s="5" t="s">
        <v>74</v>
      </c>
      <c r="H1254" s="5" t="s">
        <v>98</v>
      </c>
      <c r="I1254" s="5" t="s">
        <v>295</v>
      </c>
      <c r="J1254" s="10" t="s">
        <v>96</v>
      </c>
      <c r="K1254" s="27">
        <v>43229</v>
      </c>
      <c r="L1254" s="28">
        <v>1</v>
      </c>
    </row>
    <row r="1255" spans="2:12" x14ac:dyDescent="0.2">
      <c r="B1255" s="5" t="s">
        <v>316</v>
      </c>
      <c r="C1255" s="5" t="s">
        <v>26</v>
      </c>
      <c r="D1255" s="5" t="s">
        <v>13</v>
      </c>
      <c r="E1255" s="5" t="s">
        <v>97</v>
      </c>
      <c r="F1255" s="5" t="s">
        <v>39</v>
      </c>
      <c r="G1255" s="5" t="s">
        <v>74</v>
      </c>
      <c r="H1255" s="5" t="s">
        <v>114</v>
      </c>
      <c r="I1255" s="5" t="s">
        <v>679</v>
      </c>
      <c r="J1255" s="10" t="s">
        <v>96</v>
      </c>
      <c r="K1255" s="27">
        <v>43229</v>
      </c>
      <c r="L1255" s="28">
        <v>1</v>
      </c>
    </row>
    <row r="1256" spans="2:12" x14ac:dyDescent="0.2">
      <c r="B1256" s="5" t="s">
        <v>316</v>
      </c>
      <c r="C1256" s="5" t="s">
        <v>26</v>
      </c>
      <c r="D1256" s="5" t="s">
        <v>13</v>
      </c>
      <c r="E1256" s="5" t="s">
        <v>131</v>
      </c>
      <c r="F1256" s="5" t="s">
        <v>63</v>
      </c>
      <c r="G1256" s="5" t="s">
        <v>74</v>
      </c>
      <c r="H1256" s="5" t="s">
        <v>98</v>
      </c>
      <c r="I1256" s="5" t="s">
        <v>295</v>
      </c>
      <c r="J1256" s="10" t="s">
        <v>96</v>
      </c>
      <c r="K1256" s="27">
        <v>43229</v>
      </c>
      <c r="L1256" s="28">
        <v>1</v>
      </c>
    </row>
    <row r="1257" spans="2:12" x14ac:dyDescent="0.2">
      <c r="B1257" s="5" t="s">
        <v>316</v>
      </c>
      <c r="C1257" s="5" t="s">
        <v>26</v>
      </c>
      <c r="D1257" s="5" t="s">
        <v>13</v>
      </c>
      <c r="E1257" s="5" t="s">
        <v>99</v>
      </c>
      <c r="F1257" s="5" t="s">
        <v>39</v>
      </c>
      <c r="G1257" s="5" t="s">
        <v>74</v>
      </c>
      <c r="H1257" s="5" t="s">
        <v>98</v>
      </c>
      <c r="I1257" s="5" t="s">
        <v>295</v>
      </c>
      <c r="J1257" s="10" t="s">
        <v>96</v>
      </c>
      <c r="K1257" s="27">
        <v>43229</v>
      </c>
      <c r="L1257" s="28">
        <v>1</v>
      </c>
    </row>
    <row r="1258" spans="2:12" x14ac:dyDescent="0.2">
      <c r="B1258" s="5" t="s">
        <v>316</v>
      </c>
      <c r="C1258" s="5" t="s">
        <v>26</v>
      </c>
      <c r="D1258" s="5" t="s">
        <v>13</v>
      </c>
      <c r="E1258" s="5" t="s">
        <v>200</v>
      </c>
      <c r="F1258" s="5" t="s">
        <v>39</v>
      </c>
      <c r="G1258" s="5" t="s">
        <v>72</v>
      </c>
      <c r="H1258" s="5" t="s">
        <v>178</v>
      </c>
      <c r="I1258" s="5" t="s">
        <v>295</v>
      </c>
      <c r="J1258" s="10" t="s">
        <v>96</v>
      </c>
      <c r="K1258" s="27">
        <v>43229</v>
      </c>
      <c r="L1258" s="28">
        <v>1</v>
      </c>
    </row>
    <row r="1259" spans="2:12" x14ac:dyDescent="0.2">
      <c r="B1259" s="5" t="s">
        <v>316</v>
      </c>
      <c r="C1259" s="5" t="s">
        <v>26</v>
      </c>
      <c r="D1259" s="5" t="s">
        <v>13</v>
      </c>
      <c r="E1259" s="5" t="s">
        <v>100</v>
      </c>
      <c r="F1259" s="5" t="s">
        <v>59</v>
      </c>
      <c r="G1259" s="5" t="s">
        <v>74</v>
      </c>
      <c r="H1259" s="5" t="s">
        <v>98</v>
      </c>
      <c r="I1259" s="5" t="s">
        <v>295</v>
      </c>
      <c r="J1259" s="10" t="s">
        <v>96</v>
      </c>
      <c r="K1259" s="27">
        <v>43229</v>
      </c>
      <c r="L1259" s="28">
        <v>1</v>
      </c>
    </row>
    <row r="1260" spans="2:12" x14ac:dyDescent="0.2">
      <c r="B1260" s="5" t="s">
        <v>316</v>
      </c>
      <c r="C1260" s="5" t="s">
        <v>26</v>
      </c>
      <c r="D1260" s="5" t="s">
        <v>13</v>
      </c>
      <c r="E1260" s="5" t="s">
        <v>159</v>
      </c>
      <c r="F1260" s="5" t="s">
        <v>45</v>
      </c>
      <c r="G1260" s="5" t="s">
        <v>74</v>
      </c>
      <c r="H1260" s="5" t="s">
        <v>98</v>
      </c>
      <c r="I1260" s="5" t="s">
        <v>295</v>
      </c>
      <c r="J1260" s="10" t="s">
        <v>96</v>
      </c>
      <c r="K1260" s="27">
        <v>43229</v>
      </c>
      <c r="L1260" s="28">
        <v>1</v>
      </c>
    </row>
    <row r="1261" spans="2:12" x14ac:dyDescent="0.2">
      <c r="B1261" s="184" t="s">
        <v>316</v>
      </c>
      <c r="C1261" s="5" t="s">
        <v>26</v>
      </c>
      <c r="D1261" s="5" t="s">
        <v>13</v>
      </c>
      <c r="E1261" s="5" t="s">
        <v>160</v>
      </c>
      <c r="F1261" s="184" t="s">
        <v>48</v>
      </c>
      <c r="G1261" s="5" t="s">
        <v>72</v>
      </c>
      <c r="H1261" s="5" t="s">
        <v>108</v>
      </c>
      <c r="I1261" s="5" t="s">
        <v>295</v>
      </c>
      <c r="J1261" s="10" t="s">
        <v>96</v>
      </c>
      <c r="K1261" s="185">
        <v>43229</v>
      </c>
      <c r="L1261" s="28">
        <v>1</v>
      </c>
    </row>
    <row r="1262" spans="2:12" x14ac:dyDescent="0.2">
      <c r="B1262" s="5" t="s">
        <v>316</v>
      </c>
      <c r="C1262" s="5" t="s">
        <v>26</v>
      </c>
      <c r="D1262" s="5" t="s">
        <v>13</v>
      </c>
      <c r="E1262" s="5" t="s">
        <v>160</v>
      </c>
      <c r="F1262" s="5" t="s">
        <v>48</v>
      </c>
      <c r="G1262" s="5" t="s">
        <v>74</v>
      </c>
      <c r="H1262" s="5" t="s">
        <v>114</v>
      </c>
      <c r="I1262" s="5" t="s">
        <v>688</v>
      </c>
      <c r="J1262" s="10" t="s">
        <v>96</v>
      </c>
      <c r="K1262" s="27">
        <v>43229</v>
      </c>
      <c r="L1262" s="28">
        <v>1</v>
      </c>
    </row>
    <row r="1263" spans="2:12" x14ac:dyDescent="0.2">
      <c r="B1263" s="5" t="s">
        <v>316</v>
      </c>
      <c r="C1263" s="5" t="s">
        <v>26</v>
      </c>
      <c r="D1263" s="5" t="s">
        <v>13</v>
      </c>
      <c r="E1263" s="5" t="s">
        <v>133</v>
      </c>
      <c r="F1263" s="5" t="s">
        <v>39</v>
      </c>
      <c r="G1263" s="5" t="s">
        <v>74</v>
      </c>
      <c r="H1263" s="5" t="s">
        <v>114</v>
      </c>
      <c r="I1263" s="5" t="s">
        <v>693</v>
      </c>
      <c r="J1263" s="10" t="s">
        <v>96</v>
      </c>
      <c r="K1263" s="27">
        <v>43229</v>
      </c>
      <c r="L1263" s="28">
        <v>1</v>
      </c>
    </row>
    <row r="1264" spans="2:12" x14ac:dyDescent="0.2">
      <c r="B1264" s="5" t="s">
        <v>316</v>
      </c>
      <c r="C1264" s="5" t="s">
        <v>26</v>
      </c>
      <c r="D1264" s="5" t="s">
        <v>13</v>
      </c>
      <c r="E1264" s="5" t="s">
        <v>61</v>
      </c>
      <c r="F1264" s="5" t="s">
        <v>61</v>
      </c>
      <c r="G1264" s="5" t="s">
        <v>74</v>
      </c>
      <c r="H1264" s="5" t="s">
        <v>98</v>
      </c>
      <c r="I1264" s="5" t="s">
        <v>295</v>
      </c>
      <c r="J1264" s="10" t="s">
        <v>96</v>
      </c>
      <c r="K1264" s="27">
        <v>43229</v>
      </c>
      <c r="L1264" s="28">
        <v>1</v>
      </c>
    </row>
    <row r="1265" spans="2:12" x14ac:dyDescent="0.2">
      <c r="B1265" s="5" t="s">
        <v>316</v>
      </c>
      <c r="C1265" s="5" t="s">
        <v>26</v>
      </c>
      <c r="D1265" s="5" t="s">
        <v>13</v>
      </c>
      <c r="E1265" s="5" t="s">
        <v>145</v>
      </c>
      <c r="F1265" s="5" t="s">
        <v>39</v>
      </c>
      <c r="G1265" s="5" t="s">
        <v>72</v>
      </c>
      <c r="H1265" s="5" t="s">
        <v>108</v>
      </c>
      <c r="I1265" s="5" t="s">
        <v>295</v>
      </c>
      <c r="J1265" s="10" t="s">
        <v>96</v>
      </c>
      <c r="K1265" s="27">
        <v>43229</v>
      </c>
      <c r="L1265" s="28">
        <v>1</v>
      </c>
    </row>
    <row r="1266" spans="2:12" x14ac:dyDescent="0.2">
      <c r="B1266" s="5" t="s">
        <v>316</v>
      </c>
      <c r="C1266" s="5" t="s">
        <v>26</v>
      </c>
      <c r="D1266" s="5" t="s">
        <v>13</v>
      </c>
      <c r="E1266" s="5" t="s">
        <v>105</v>
      </c>
      <c r="F1266" s="5" t="s">
        <v>40</v>
      </c>
      <c r="G1266" s="5" t="s">
        <v>74</v>
      </c>
      <c r="H1266" s="5" t="s">
        <v>98</v>
      </c>
      <c r="I1266" s="5" t="s">
        <v>295</v>
      </c>
      <c r="J1266" s="10" t="s">
        <v>96</v>
      </c>
      <c r="K1266" s="27">
        <v>43229</v>
      </c>
      <c r="L1266" s="28">
        <v>1</v>
      </c>
    </row>
    <row r="1267" spans="2:12" x14ac:dyDescent="0.2">
      <c r="B1267" s="5" t="s">
        <v>316</v>
      </c>
      <c r="C1267" s="5" t="s">
        <v>26</v>
      </c>
      <c r="D1267" s="5" t="s">
        <v>13</v>
      </c>
      <c r="E1267" s="5" t="s">
        <v>105</v>
      </c>
      <c r="F1267" s="5" t="s">
        <v>40</v>
      </c>
      <c r="G1267" s="5" t="s">
        <v>74</v>
      </c>
      <c r="H1267" s="5" t="s">
        <v>98</v>
      </c>
      <c r="I1267" s="5" t="s">
        <v>295</v>
      </c>
      <c r="J1267" s="10" t="s">
        <v>96</v>
      </c>
      <c r="K1267" s="27">
        <v>43229</v>
      </c>
      <c r="L1267" s="28">
        <v>1</v>
      </c>
    </row>
    <row r="1268" spans="2:12" x14ac:dyDescent="0.2">
      <c r="B1268" s="5" t="s">
        <v>316</v>
      </c>
      <c r="C1268" s="5" t="s">
        <v>26</v>
      </c>
      <c r="D1268" s="5" t="s">
        <v>13</v>
      </c>
      <c r="E1268" s="5" t="s">
        <v>195</v>
      </c>
      <c r="F1268" s="5" t="s">
        <v>40</v>
      </c>
      <c r="G1268" s="5" t="s">
        <v>74</v>
      </c>
      <c r="H1268" s="5" t="s">
        <v>114</v>
      </c>
      <c r="I1268" s="5" t="s">
        <v>701</v>
      </c>
      <c r="J1268" s="10" t="s">
        <v>96</v>
      </c>
      <c r="K1268" s="27">
        <v>43229</v>
      </c>
      <c r="L1268" s="28">
        <v>1</v>
      </c>
    </row>
    <row r="1269" spans="2:12" x14ac:dyDescent="0.2">
      <c r="B1269" s="5" t="s">
        <v>316</v>
      </c>
      <c r="C1269" s="5" t="s">
        <v>26</v>
      </c>
      <c r="D1269" s="5" t="s">
        <v>13</v>
      </c>
      <c r="E1269" s="5" t="s">
        <v>111</v>
      </c>
      <c r="F1269" s="5" t="s">
        <v>53</v>
      </c>
      <c r="G1269" s="5" t="s">
        <v>74</v>
      </c>
      <c r="H1269" s="5" t="s">
        <v>98</v>
      </c>
      <c r="I1269" s="5" t="s">
        <v>295</v>
      </c>
      <c r="J1269" s="10" t="s">
        <v>96</v>
      </c>
      <c r="K1269" s="27">
        <v>43229</v>
      </c>
      <c r="L1269" s="28">
        <v>1</v>
      </c>
    </row>
    <row r="1270" spans="2:12" x14ac:dyDescent="0.2">
      <c r="B1270" s="184" t="s">
        <v>316</v>
      </c>
      <c r="C1270" s="5" t="s">
        <v>26</v>
      </c>
      <c r="D1270" s="5" t="s">
        <v>13</v>
      </c>
      <c r="E1270" s="5" t="s">
        <v>163</v>
      </c>
      <c r="F1270" s="184" t="s">
        <v>45</v>
      </c>
      <c r="G1270" s="5" t="s">
        <v>74</v>
      </c>
      <c r="H1270" s="5" t="s">
        <v>98</v>
      </c>
      <c r="I1270" s="5" t="s">
        <v>295</v>
      </c>
      <c r="J1270" s="10" t="s">
        <v>96</v>
      </c>
      <c r="K1270" s="185">
        <v>43229</v>
      </c>
      <c r="L1270" s="28">
        <v>1</v>
      </c>
    </row>
    <row r="1271" spans="2:12" x14ac:dyDescent="0.2">
      <c r="B1271" s="5" t="s">
        <v>316</v>
      </c>
      <c r="C1271" s="5" t="s">
        <v>26</v>
      </c>
      <c r="D1271" s="5" t="s">
        <v>13</v>
      </c>
      <c r="E1271" s="5" t="s">
        <v>112</v>
      </c>
      <c r="F1271" s="5" t="s">
        <v>45</v>
      </c>
      <c r="G1271" s="5" t="s">
        <v>72</v>
      </c>
      <c r="H1271" s="5" t="s">
        <v>108</v>
      </c>
      <c r="I1271" s="5" t="s">
        <v>295</v>
      </c>
      <c r="J1271" s="10" t="s">
        <v>96</v>
      </c>
      <c r="K1271" s="27">
        <v>43229</v>
      </c>
      <c r="L1271" s="28">
        <v>1</v>
      </c>
    </row>
    <row r="1272" spans="2:12" x14ac:dyDescent="0.2">
      <c r="B1272" s="5" t="s">
        <v>316</v>
      </c>
      <c r="C1272" s="5" t="s">
        <v>26</v>
      </c>
      <c r="D1272" s="5" t="s">
        <v>13</v>
      </c>
      <c r="E1272" s="5" t="s">
        <v>112</v>
      </c>
      <c r="F1272" s="5" t="s">
        <v>45</v>
      </c>
      <c r="G1272" s="5" t="s">
        <v>74</v>
      </c>
      <c r="H1272" s="5" t="s">
        <v>98</v>
      </c>
      <c r="I1272" s="5" t="s">
        <v>295</v>
      </c>
      <c r="J1272" s="10" t="s">
        <v>96</v>
      </c>
      <c r="K1272" s="27">
        <v>43229</v>
      </c>
      <c r="L1272" s="28">
        <v>1</v>
      </c>
    </row>
    <row r="1273" spans="2:12" x14ac:dyDescent="0.2">
      <c r="B1273" s="5" t="s">
        <v>316</v>
      </c>
      <c r="C1273" s="5" t="s">
        <v>26</v>
      </c>
      <c r="D1273" s="5" t="s">
        <v>13</v>
      </c>
      <c r="E1273" s="5" t="s">
        <v>165</v>
      </c>
      <c r="F1273" s="5" t="s">
        <v>45</v>
      </c>
      <c r="G1273" s="5" t="s">
        <v>305</v>
      </c>
      <c r="H1273" s="5" t="s">
        <v>306</v>
      </c>
      <c r="I1273" s="5" t="s">
        <v>306</v>
      </c>
      <c r="J1273" s="10" t="s">
        <v>96</v>
      </c>
      <c r="K1273" s="27">
        <v>43229</v>
      </c>
      <c r="L1273" s="28">
        <v>1</v>
      </c>
    </row>
    <row r="1274" spans="2:12" x14ac:dyDescent="0.2">
      <c r="B1274" s="5" t="s">
        <v>316</v>
      </c>
      <c r="C1274" s="5" t="s">
        <v>26</v>
      </c>
      <c r="D1274" s="5" t="s">
        <v>13</v>
      </c>
      <c r="E1274" s="5" t="s">
        <v>165</v>
      </c>
      <c r="F1274" s="5" t="s">
        <v>45</v>
      </c>
      <c r="G1274" s="5" t="s">
        <v>305</v>
      </c>
      <c r="H1274" s="5" t="s">
        <v>306</v>
      </c>
      <c r="I1274" s="5" t="s">
        <v>306</v>
      </c>
      <c r="J1274" s="10" t="s">
        <v>96</v>
      </c>
      <c r="K1274" s="27">
        <v>43229</v>
      </c>
      <c r="L1274" s="28">
        <v>1</v>
      </c>
    </row>
    <row r="1275" spans="2:12" x14ac:dyDescent="0.2">
      <c r="B1275" s="184" t="s">
        <v>316</v>
      </c>
      <c r="C1275" s="5" t="s">
        <v>26</v>
      </c>
      <c r="D1275" s="5" t="s">
        <v>13</v>
      </c>
      <c r="E1275" s="5" t="s">
        <v>115</v>
      </c>
      <c r="F1275" s="184" t="s">
        <v>48</v>
      </c>
      <c r="G1275" s="5" t="s">
        <v>74</v>
      </c>
      <c r="H1275" s="5" t="s">
        <v>98</v>
      </c>
      <c r="I1275" s="5" t="s">
        <v>295</v>
      </c>
      <c r="J1275" s="10" t="s">
        <v>96</v>
      </c>
      <c r="K1275" s="185">
        <v>43229</v>
      </c>
      <c r="L1275" s="28">
        <v>1</v>
      </c>
    </row>
    <row r="1276" spans="2:12" x14ac:dyDescent="0.2">
      <c r="B1276" s="5" t="s">
        <v>316</v>
      </c>
      <c r="C1276" s="5" t="s">
        <v>26</v>
      </c>
      <c r="D1276" s="5" t="s">
        <v>13</v>
      </c>
      <c r="E1276" s="5" t="s">
        <v>148</v>
      </c>
      <c r="F1276" s="5" t="s">
        <v>336</v>
      </c>
      <c r="G1276" s="5" t="s">
        <v>74</v>
      </c>
      <c r="H1276" s="5" t="s">
        <v>98</v>
      </c>
      <c r="I1276" s="5" t="s">
        <v>295</v>
      </c>
      <c r="J1276" s="10" t="s">
        <v>96</v>
      </c>
      <c r="K1276" s="27">
        <v>43229</v>
      </c>
      <c r="L1276" s="28">
        <v>1</v>
      </c>
    </row>
    <row r="1277" spans="2:12" x14ac:dyDescent="0.2">
      <c r="B1277" s="5" t="s">
        <v>316</v>
      </c>
      <c r="C1277" s="5" t="s">
        <v>26</v>
      </c>
      <c r="D1277" s="5" t="s">
        <v>13</v>
      </c>
      <c r="E1277" s="5" t="s">
        <v>148</v>
      </c>
      <c r="F1277" s="5" t="s">
        <v>336</v>
      </c>
      <c r="G1277" s="5" t="s">
        <v>74</v>
      </c>
      <c r="H1277" s="5" t="s">
        <v>98</v>
      </c>
      <c r="I1277" s="5" t="s">
        <v>295</v>
      </c>
      <c r="J1277" s="10" t="s">
        <v>96</v>
      </c>
      <c r="K1277" s="27">
        <v>43229</v>
      </c>
      <c r="L1277" s="28">
        <v>1</v>
      </c>
    </row>
    <row r="1278" spans="2:12" x14ac:dyDescent="0.2">
      <c r="B1278" s="5" t="s">
        <v>316</v>
      </c>
      <c r="C1278" s="5" t="s">
        <v>26</v>
      </c>
      <c r="D1278" s="5" t="s">
        <v>13</v>
      </c>
      <c r="E1278" s="5" t="s">
        <v>158</v>
      </c>
      <c r="F1278" s="5" t="s">
        <v>43</v>
      </c>
      <c r="G1278" s="5" t="s">
        <v>74</v>
      </c>
      <c r="H1278" s="5" t="s">
        <v>98</v>
      </c>
      <c r="I1278" s="5" t="s">
        <v>295</v>
      </c>
      <c r="J1278" s="10" t="s">
        <v>96</v>
      </c>
      <c r="K1278" s="27">
        <v>43229</v>
      </c>
      <c r="L1278" s="28">
        <v>1</v>
      </c>
    </row>
    <row r="1279" spans="2:12" x14ac:dyDescent="0.2">
      <c r="B1279" s="5" t="s">
        <v>316</v>
      </c>
      <c r="C1279" s="5" t="s">
        <v>26</v>
      </c>
      <c r="D1279" s="5" t="s">
        <v>13</v>
      </c>
      <c r="E1279" s="5" t="s">
        <v>138</v>
      </c>
      <c r="F1279" s="5" t="s">
        <v>54</v>
      </c>
      <c r="G1279" s="5" t="s">
        <v>74</v>
      </c>
      <c r="H1279" s="5" t="s">
        <v>98</v>
      </c>
      <c r="I1279" s="5" t="s">
        <v>295</v>
      </c>
      <c r="J1279" s="10" t="s">
        <v>96</v>
      </c>
      <c r="K1279" s="27">
        <v>43229</v>
      </c>
      <c r="L1279" s="28">
        <v>1</v>
      </c>
    </row>
    <row r="1280" spans="2:12" x14ac:dyDescent="0.2">
      <c r="B1280" s="5" t="s">
        <v>316</v>
      </c>
      <c r="C1280" s="5" t="s">
        <v>26</v>
      </c>
      <c r="D1280" s="5" t="s">
        <v>13</v>
      </c>
      <c r="E1280" s="5" t="s">
        <v>118</v>
      </c>
      <c r="F1280" s="5" t="s">
        <v>39</v>
      </c>
      <c r="G1280" s="5" t="s">
        <v>74</v>
      </c>
      <c r="H1280" s="5" t="s">
        <v>98</v>
      </c>
      <c r="I1280" s="5" t="s">
        <v>295</v>
      </c>
      <c r="J1280" s="10" t="s">
        <v>96</v>
      </c>
      <c r="K1280" s="27">
        <v>43229</v>
      </c>
      <c r="L1280" s="28">
        <v>1</v>
      </c>
    </row>
    <row r="1281" spans="2:12" x14ac:dyDescent="0.2">
      <c r="B1281" s="5" t="s">
        <v>316</v>
      </c>
      <c r="C1281" s="5" t="s">
        <v>26</v>
      </c>
      <c r="D1281" s="5" t="s">
        <v>13</v>
      </c>
      <c r="E1281" s="5" t="s">
        <v>41</v>
      </c>
      <c r="F1281" s="5" t="s">
        <v>41</v>
      </c>
      <c r="G1281" s="5" t="s">
        <v>74</v>
      </c>
      <c r="H1281" s="5" t="s">
        <v>98</v>
      </c>
      <c r="I1281" s="5" t="s">
        <v>295</v>
      </c>
      <c r="J1281" s="10" t="s">
        <v>96</v>
      </c>
      <c r="K1281" s="27">
        <v>43229</v>
      </c>
      <c r="L1281" s="28">
        <v>1</v>
      </c>
    </row>
    <row r="1282" spans="2:12" x14ac:dyDescent="0.2">
      <c r="B1282" s="5" t="s">
        <v>316</v>
      </c>
      <c r="C1282" s="5" t="s">
        <v>26</v>
      </c>
      <c r="D1282" s="5" t="s">
        <v>13</v>
      </c>
      <c r="E1282" s="5" t="s">
        <v>188</v>
      </c>
      <c r="F1282" s="5" t="s">
        <v>50</v>
      </c>
      <c r="G1282" s="5" t="s">
        <v>74</v>
      </c>
      <c r="H1282" s="5" t="s">
        <v>98</v>
      </c>
      <c r="I1282" s="5" t="s">
        <v>295</v>
      </c>
      <c r="J1282" s="10" t="s">
        <v>96</v>
      </c>
      <c r="K1282" s="27">
        <v>43229</v>
      </c>
      <c r="L1282" s="28">
        <v>1</v>
      </c>
    </row>
    <row r="1283" spans="2:12" x14ac:dyDescent="0.2">
      <c r="B1283" s="5" t="s">
        <v>316</v>
      </c>
      <c r="C1283" s="5" t="s">
        <v>26</v>
      </c>
      <c r="D1283" s="5" t="s">
        <v>13</v>
      </c>
      <c r="E1283" s="5" t="s">
        <v>136</v>
      </c>
      <c r="F1283" s="5" t="s">
        <v>49</v>
      </c>
      <c r="G1283" s="5" t="s">
        <v>74</v>
      </c>
      <c r="H1283" s="5" t="s">
        <v>98</v>
      </c>
      <c r="I1283" s="5" t="s">
        <v>295</v>
      </c>
      <c r="J1283" s="10" t="s">
        <v>96</v>
      </c>
      <c r="K1283" s="27">
        <v>43229</v>
      </c>
      <c r="L1283" s="28">
        <v>1</v>
      </c>
    </row>
    <row r="1284" spans="2:12" x14ac:dyDescent="0.2">
      <c r="B1284" s="5" t="s">
        <v>316</v>
      </c>
      <c r="C1284" s="5" t="s">
        <v>26</v>
      </c>
      <c r="D1284" s="5" t="s">
        <v>13</v>
      </c>
      <c r="E1284" s="5" t="s">
        <v>129</v>
      </c>
      <c r="F1284" s="5" t="s">
        <v>64</v>
      </c>
      <c r="G1284" s="5" t="s">
        <v>72</v>
      </c>
      <c r="H1284" s="5" t="s">
        <v>183</v>
      </c>
      <c r="I1284" s="5" t="s">
        <v>504</v>
      </c>
      <c r="J1284" s="10" t="s">
        <v>96</v>
      </c>
      <c r="K1284" s="27">
        <v>43229</v>
      </c>
      <c r="L1284" s="28">
        <v>1</v>
      </c>
    </row>
    <row r="1285" spans="2:12" x14ac:dyDescent="0.2">
      <c r="B1285" s="172" t="s">
        <v>316</v>
      </c>
      <c r="C1285" s="173" t="s">
        <v>26</v>
      </c>
      <c r="D1285" s="173" t="s">
        <v>13</v>
      </c>
      <c r="E1285" s="173" t="s">
        <v>176</v>
      </c>
      <c r="F1285" s="172" t="s">
        <v>336</v>
      </c>
      <c r="G1285" s="173" t="s">
        <v>74</v>
      </c>
      <c r="H1285" s="173" t="s">
        <v>98</v>
      </c>
      <c r="I1285" s="173" t="s">
        <v>295</v>
      </c>
      <c r="J1285" s="174" t="s">
        <v>96</v>
      </c>
      <c r="K1285" s="175">
        <v>43229</v>
      </c>
      <c r="L1285" s="176">
        <v>1</v>
      </c>
    </row>
    <row r="1286" spans="2:12" x14ac:dyDescent="0.2">
      <c r="B1286" s="184" t="s">
        <v>316</v>
      </c>
      <c r="C1286" s="5" t="s">
        <v>26</v>
      </c>
      <c r="D1286" s="5" t="s">
        <v>13</v>
      </c>
      <c r="E1286" s="5" t="s">
        <v>123</v>
      </c>
      <c r="F1286" s="184" t="s">
        <v>39</v>
      </c>
      <c r="G1286" s="5" t="s">
        <v>74</v>
      </c>
      <c r="H1286" s="5" t="s">
        <v>98</v>
      </c>
      <c r="I1286" s="5" t="s">
        <v>295</v>
      </c>
      <c r="J1286" s="10" t="s">
        <v>96</v>
      </c>
      <c r="K1286" s="185">
        <v>43229</v>
      </c>
      <c r="L1286" s="28">
        <v>1</v>
      </c>
    </row>
    <row r="1287" spans="2:12" x14ac:dyDescent="0.2">
      <c r="B1287" s="5" t="s">
        <v>316</v>
      </c>
      <c r="C1287" s="5" t="s">
        <v>26</v>
      </c>
      <c r="D1287" s="5" t="s">
        <v>13</v>
      </c>
      <c r="E1287" s="5" t="s">
        <v>123</v>
      </c>
      <c r="F1287" s="5" t="s">
        <v>39</v>
      </c>
      <c r="G1287" s="5" t="s">
        <v>74</v>
      </c>
      <c r="H1287" s="5" t="s">
        <v>98</v>
      </c>
      <c r="I1287" s="5" t="s">
        <v>295</v>
      </c>
      <c r="J1287" s="10" t="s">
        <v>96</v>
      </c>
      <c r="K1287" s="27">
        <v>43229</v>
      </c>
      <c r="L1287" s="28">
        <v>1</v>
      </c>
    </row>
    <row r="1288" spans="2:12" x14ac:dyDescent="0.2">
      <c r="B1288" s="5" t="s">
        <v>316</v>
      </c>
      <c r="C1288" s="5" t="s">
        <v>26</v>
      </c>
      <c r="D1288" s="5" t="s">
        <v>13</v>
      </c>
      <c r="E1288" s="5" t="s">
        <v>154</v>
      </c>
      <c r="F1288" s="5" t="s">
        <v>50</v>
      </c>
      <c r="G1288" s="5" t="s">
        <v>74</v>
      </c>
      <c r="H1288" s="5" t="s">
        <v>98</v>
      </c>
      <c r="I1288" s="5" t="s">
        <v>295</v>
      </c>
      <c r="J1288" s="10" t="s">
        <v>96</v>
      </c>
      <c r="K1288" s="27">
        <v>43229</v>
      </c>
      <c r="L1288" s="28">
        <v>1</v>
      </c>
    </row>
    <row r="1289" spans="2:12" x14ac:dyDescent="0.2">
      <c r="B1289" s="5" t="s">
        <v>316</v>
      </c>
      <c r="C1289" s="5" t="s">
        <v>26</v>
      </c>
      <c r="D1289" s="5" t="s">
        <v>13</v>
      </c>
      <c r="E1289" s="5" t="s">
        <v>154</v>
      </c>
      <c r="F1289" s="5" t="s">
        <v>50</v>
      </c>
      <c r="G1289" s="5" t="s">
        <v>74</v>
      </c>
      <c r="H1289" s="5" t="s">
        <v>98</v>
      </c>
      <c r="I1289" s="5" t="s">
        <v>295</v>
      </c>
      <c r="J1289" s="10" t="s">
        <v>96</v>
      </c>
      <c r="K1289" s="27">
        <v>43229</v>
      </c>
      <c r="L1289" s="28">
        <v>1</v>
      </c>
    </row>
    <row r="1290" spans="2:12" x14ac:dyDescent="0.2">
      <c r="B1290" s="164" t="s">
        <v>316</v>
      </c>
      <c r="C1290" s="162" t="s">
        <v>26</v>
      </c>
      <c r="D1290" s="162" t="s">
        <v>13</v>
      </c>
      <c r="E1290" s="162" t="s">
        <v>130</v>
      </c>
      <c r="F1290" s="164" t="s">
        <v>57</v>
      </c>
      <c r="G1290" s="162" t="s">
        <v>74</v>
      </c>
      <c r="H1290" s="162" t="s">
        <v>98</v>
      </c>
      <c r="I1290" s="162" t="s">
        <v>295</v>
      </c>
      <c r="J1290" s="163" t="s">
        <v>96</v>
      </c>
      <c r="K1290" s="165">
        <v>43229</v>
      </c>
      <c r="L1290" s="166">
        <v>1</v>
      </c>
    </row>
    <row r="1291" spans="2:12" x14ac:dyDescent="0.2">
      <c r="B1291" s="5" t="s">
        <v>316</v>
      </c>
      <c r="C1291" s="5" t="s">
        <v>26</v>
      </c>
      <c r="D1291" s="5" t="s">
        <v>13</v>
      </c>
      <c r="E1291" s="5" t="s">
        <v>197</v>
      </c>
      <c r="F1291" s="5" t="s">
        <v>54</v>
      </c>
      <c r="G1291" s="5" t="s">
        <v>74</v>
      </c>
      <c r="H1291" s="5" t="s">
        <v>98</v>
      </c>
      <c r="I1291" s="5" t="s">
        <v>295</v>
      </c>
      <c r="J1291" s="10" t="s">
        <v>96</v>
      </c>
      <c r="K1291" s="27">
        <v>43229</v>
      </c>
      <c r="L1291" s="28">
        <v>1</v>
      </c>
    </row>
    <row r="1292" spans="2:12" x14ac:dyDescent="0.2">
      <c r="B1292" s="5" t="s">
        <v>316</v>
      </c>
      <c r="C1292" s="5" t="s">
        <v>26</v>
      </c>
      <c r="D1292" s="5" t="s">
        <v>13</v>
      </c>
      <c r="E1292" s="5" t="s">
        <v>51</v>
      </c>
      <c r="F1292" s="5" t="s">
        <v>51</v>
      </c>
      <c r="G1292" s="5" t="s">
        <v>74</v>
      </c>
      <c r="H1292" s="5" t="s">
        <v>98</v>
      </c>
      <c r="I1292" s="5" t="s">
        <v>295</v>
      </c>
      <c r="J1292" s="10" t="s">
        <v>96</v>
      </c>
      <c r="K1292" s="27">
        <v>43229</v>
      </c>
      <c r="L1292" s="28">
        <v>1</v>
      </c>
    </row>
    <row r="1293" spans="2:12" x14ac:dyDescent="0.2">
      <c r="B1293" s="184" t="s">
        <v>316</v>
      </c>
      <c r="C1293" s="5" t="s">
        <v>26</v>
      </c>
      <c r="D1293" s="5" t="s">
        <v>13</v>
      </c>
      <c r="E1293" s="5" t="s">
        <v>51</v>
      </c>
      <c r="F1293" s="184" t="s">
        <v>51</v>
      </c>
      <c r="G1293" s="5" t="s">
        <v>74</v>
      </c>
      <c r="H1293" s="5" t="s">
        <v>98</v>
      </c>
      <c r="I1293" s="5" t="s">
        <v>295</v>
      </c>
      <c r="J1293" s="10" t="s">
        <v>96</v>
      </c>
      <c r="K1293" s="185">
        <v>43229</v>
      </c>
      <c r="L1293" s="28">
        <v>1</v>
      </c>
    </row>
    <row r="1294" spans="2:12" x14ac:dyDescent="0.2">
      <c r="B1294" s="5" t="s">
        <v>316</v>
      </c>
      <c r="C1294" s="5" t="s">
        <v>26</v>
      </c>
      <c r="D1294" s="5" t="s">
        <v>13</v>
      </c>
      <c r="E1294" s="5" t="s">
        <v>128</v>
      </c>
      <c r="F1294" s="5" t="s">
        <v>52</v>
      </c>
      <c r="G1294" s="5" t="s">
        <v>74</v>
      </c>
      <c r="H1294" s="5" t="s">
        <v>114</v>
      </c>
      <c r="I1294" s="5" t="s">
        <v>295</v>
      </c>
      <c r="J1294" s="10" t="s">
        <v>96</v>
      </c>
      <c r="K1294" s="27">
        <v>43229</v>
      </c>
      <c r="L1294" s="28">
        <v>1</v>
      </c>
    </row>
    <row r="1295" spans="2:12" x14ac:dyDescent="0.2">
      <c r="B1295" s="5" t="s">
        <v>316</v>
      </c>
      <c r="C1295" s="5" t="s">
        <v>26</v>
      </c>
      <c r="D1295" s="5" t="s">
        <v>13</v>
      </c>
      <c r="E1295" s="5" t="s">
        <v>319</v>
      </c>
      <c r="F1295" s="5" t="s">
        <v>43</v>
      </c>
      <c r="G1295" s="5" t="s">
        <v>74</v>
      </c>
      <c r="H1295" s="5" t="s">
        <v>98</v>
      </c>
      <c r="I1295" s="5" t="s">
        <v>295</v>
      </c>
      <c r="J1295" s="10" t="s">
        <v>96</v>
      </c>
      <c r="K1295" s="27">
        <v>43229</v>
      </c>
      <c r="L1295" s="28">
        <v>1</v>
      </c>
    </row>
    <row r="1296" spans="2:12" x14ac:dyDescent="0.2">
      <c r="B1296" s="5" t="s">
        <v>316</v>
      </c>
      <c r="C1296" s="5" t="s">
        <v>26</v>
      </c>
      <c r="D1296" s="5" t="s">
        <v>13</v>
      </c>
      <c r="E1296" s="5" t="s">
        <v>156</v>
      </c>
      <c r="F1296" s="5" t="s">
        <v>39</v>
      </c>
      <c r="G1296" s="5" t="s">
        <v>72</v>
      </c>
      <c r="H1296" s="5" t="s">
        <v>157</v>
      </c>
      <c r="I1296" s="5" t="s">
        <v>295</v>
      </c>
      <c r="J1296" s="10" t="s">
        <v>96</v>
      </c>
      <c r="K1296" s="27">
        <v>43229</v>
      </c>
      <c r="L1296" s="28">
        <v>1</v>
      </c>
    </row>
    <row r="1297" spans="2:12" x14ac:dyDescent="0.2">
      <c r="B1297" s="5" t="s">
        <v>341</v>
      </c>
      <c r="C1297" s="5" t="s">
        <v>26</v>
      </c>
      <c r="D1297" s="5" t="s">
        <v>13</v>
      </c>
      <c r="E1297" s="5" t="s">
        <v>100</v>
      </c>
      <c r="F1297" s="5" t="s">
        <v>59</v>
      </c>
      <c r="G1297" s="5" t="s">
        <v>74</v>
      </c>
      <c r="H1297" s="5" t="s">
        <v>114</v>
      </c>
      <c r="I1297" s="5" t="s">
        <v>295</v>
      </c>
      <c r="J1297" s="10" t="s">
        <v>96</v>
      </c>
      <c r="K1297" s="27">
        <v>43229</v>
      </c>
      <c r="L1297" s="28">
        <v>1</v>
      </c>
    </row>
    <row r="1298" spans="2:12" x14ac:dyDescent="0.2">
      <c r="B1298" s="5" t="s">
        <v>341</v>
      </c>
      <c r="C1298" s="5" t="s">
        <v>26</v>
      </c>
      <c r="D1298" s="5" t="s">
        <v>13</v>
      </c>
      <c r="E1298" s="5" t="s">
        <v>132</v>
      </c>
      <c r="F1298" s="5" t="s">
        <v>39</v>
      </c>
      <c r="G1298" s="5" t="s">
        <v>74</v>
      </c>
      <c r="H1298" s="5" t="s">
        <v>114</v>
      </c>
      <c r="I1298" s="5" t="s">
        <v>798</v>
      </c>
      <c r="J1298" s="10" t="s">
        <v>96</v>
      </c>
      <c r="K1298" s="27">
        <v>43229</v>
      </c>
      <c r="L1298" s="28">
        <v>1</v>
      </c>
    </row>
    <row r="1299" spans="2:12" x14ac:dyDescent="0.2">
      <c r="B1299" s="5" t="s">
        <v>341</v>
      </c>
      <c r="C1299" s="5" t="s">
        <v>26</v>
      </c>
      <c r="D1299" s="5" t="s">
        <v>13</v>
      </c>
      <c r="E1299" s="5" t="s">
        <v>105</v>
      </c>
      <c r="F1299" s="5" t="s">
        <v>40</v>
      </c>
      <c r="G1299" s="5" t="s">
        <v>74</v>
      </c>
      <c r="H1299" s="5" t="s">
        <v>114</v>
      </c>
      <c r="I1299" s="5" t="s">
        <v>295</v>
      </c>
      <c r="J1299" s="10" t="s">
        <v>96</v>
      </c>
      <c r="K1299" s="27">
        <v>43229</v>
      </c>
      <c r="L1299" s="28">
        <v>1</v>
      </c>
    </row>
    <row r="1300" spans="2:12" x14ac:dyDescent="0.2">
      <c r="B1300" s="5" t="s">
        <v>341</v>
      </c>
      <c r="C1300" s="5" t="s">
        <v>26</v>
      </c>
      <c r="D1300" s="5" t="s">
        <v>13</v>
      </c>
      <c r="E1300" s="5" t="s">
        <v>105</v>
      </c>
      <c r="F1300" s="5" t="s">
        <v>40</v>
      </c>
      <c r="G1300" s="5" t="s">
        <v>74</v>
      </c>
      <c r="H1300" s="5" t="s">
        <v>114</v>
      </c>
      <c r="I1300" s="5" t="s">
        <v>426</v>
      </c>
      <c r="J1300" s="10" t="s">
        <v>96</v>
      </c>
      <c r="K1300" s="27">
        <v>43229</v>
      </c>
      <c r="L1300" s="28">
        <v>1</v>
      </c>
    </row>
    <row r="1301" spans="2:12" x14ac:dyDescent="0.2">
      <c r="B1301" s="5" t="s">
        <v>341</v>
      </c>
      <c r="C1301" s="5" t="s">
        <v>26</v>
      </c>
      <c r="D1301" s="5" t="s">
        <v>13</v>
      </c>
      <c r="E1301" s="5" t="s">
        <v>107</v>
      </c>
      <c r="F1301" s="5" t="s">
        <v>40</v>
      </c>
      <c r="G1301" s="5" t="s">
        <v>74</v>
      </c>
      <c r="H1301" s="5" t="s">
        <v>114</v>
      </c>
      <c r="I1301" s="5" t="s">
        <v>848</v>
      </c>
      <c r="J1301" s="10" t="s">
        <v>96</v>
      </c>
      <c r="K1301" s="27">
        <v>43229</v>
      </c>
      <c r="L1301" s="28">
        <v>1</v>
      </c>
    </row>
    <row r="1302" spans="2:12" x14ac:dyDescent="0.2">
      <c r="B1302" s="5" t="s">
        <v>341</v>
      </c>
      <c r="C1302" s="5" t="s">
        <v>26</v>
      </c>
      <c r="D1302" s="5" t="s">
        <v>13</v>
      </c>
      <c r="E1302" s="5" t="s">
        <v>107</v>
      </c>
      <c r="F1302" s="5" t="s">
        <v>40</v>
      </c>
      <c r="G1302" s="5" t="s">
        <v>74</v>
      </c>
      <c r="H1302" s="5" t="s">
        <v>114</v>
      </c>
      <c r="I1302" s="5" t="s">
        <v>849</v>
      </c>
      <c r="J1302" s="10" t="s">
        <v>96</v>
      </c>
      <c r="K1302" s="27">
        <v>43229</v>
      </c>
      <c r="L1302" s="28">
        <v>1</v>
      </c>
    </row>
    <row r="1303" spans="2:12" x14ac:dyDescent="0.2">
      <c r="B1303" s="184" t="s">
        <v>341</v>
      </c>
      <c r="C1303" s="5" t="s">
        <v>26</v>
      </c>
      <c r="D1303" s="5" t="s">
        <v>13</v>
      </c>
      <c r="E1303" s="5" t="s">
        <v>107</v>
      </c>
      <c r="F1303" s="184" t="s">
        <v>40</v>
      </c>
      <c r="G1303" s="5" t="s">
        <v>74</v>
      </c>
      <c r="H1303" s="5" t="s">
        <v>114</v>
      </c>
      <c r="I1303" s="5" t="s">
        <v>850</v>
      </c>
      <c r="J1303" s="10" t="s">
        <v>96</v>
      </c>
      <c r="K1303" s="185">
        <v>43229</v>
      </c>
      <c r="L1303" s="28">
        <v>1</v>
      </c>
    </row>
    <row r="1304" spans="2:12" x14ac:dyDescent="0.2">
      <c r="B1304" s="5" t="s">
        <v>341</v>
      </c>
      <c r="C1304" s="5" t="s">
        <v>26</v>
      </c>
      <c r="D1304" s="5" t="s">
        <v>13</v>
      </c>
      <c r="E1304" s="5" t="s">
        <v>111</v>
      </c>
      <c r="F1304" s="5" t="s">
        <v>53</v>
      </c>
      <c r="G1304" s="5" t="s">
        <v>74</v>
      </c>
      <c r="H1304" s="5" t="s">
        <v>114</v>
      </c>
      <c r="I1304" s="5" t="s">
        <v>295</v>
      </c>
      <c r="J1304" s="10" t="s">
        <v>96</v>
      </c>
      <c r="K1304" s="27">
        <v>43229</v>
      </c>
      <c r="L1304" s="28">
        <v>1</v>
      </c>
    </row>
    <row r="1305" spans="2:12" x14ac:dyDescent="0.2">
      <c r="B1305" s="5" t="s">
        <v>341</v>
      </c>
      <c r="C1305" s="5" t="s">
        <v>26</v>
      </c>
      <c r="D1305" s="5" t="s">
        <v>13</v>
      </c>
      <c r="E1305" s="5" t="s">
        <v>112</v>
      </c>
      <c r="F1305" s="5" t="s">
        <v>45</v>
      </c>
      <c r="G1305" s="5" t="s">
        <v>74</v>
      </c>
      <c r="H1305" s="5" t="s">
        <v>114</v>
      </c>
      <c r="I1305" s="5" t="s">
        <v>295</v>
      </c>
      <c r="J1305" s="10" t="s">
        <v>96</v>
      </c>
      <c r="K1305" s="27">
        <v>43229</v>
      </c>
      <c r="L1305" s="28">
        <v>1</v>
      </c>
    </row>
    <row r="1306" spans="2:12" x14ac:dyDescent="0.2">
      <c r="B1306" s="184" t="s">
        <v>341</v>
      </c>
      <c r="C1306" s="5" t="s">
        <v>26</v>
      </c>
      <c r="D1306" s="5" t="s">
        <v>13</v>
      </c>
      <c r="E1306" s="5" t="s">
        <v>151</v>
      </c>
      <c r="F1306" s="184" t="s">
        <v>41</v>
      </c>
      <c r="G1306" s="5" t="s">
        <v>74</v>
      </c>
      <c r="H1306" s="5" t="s">
        <v>114</v>
      </c>
      <c r="I1306" s="5" t="s">
        <v>295</v>
      </c>
      <c r="J1306" s="10" t="s">
        <v>96</v>
      </c>
      <c r="K1306" s="185">
        <v>43229</v>
      </c>
      <c r="L1306" s="28">
        <v>1</v>
      </c>
    </row>
    <row r="1307" spans="2:12" x14ac:dyDescent="0.2">
      <c r="B1307" s="184" t="s">
        <v>341</v>
      </c>
      <c r="C1307" s="5" t="s">
        <v>26</v>
      </c>
      <c r="D1307" s="5" t="s">
        <v>13</v>
      </c>
      <c r="E1307" s="5" t="s">
        <v>42</v>
      </c>
      <c r="F1307" s="184" t="s">
        <v>42</v>
      </c>
      <c r="G1307" s="5" t="s">
        <v>74</v>
      </c>
      <c r="H1307" s="5" t="s">
        <v>114</v>
      </c>
      <c r="I1307" s="5" t="s">
        <v>295</v>
      </c>
      <c r="J1307" s="10" t="s">
        <v>96</v>
      </c>
      <c r="K1307" s="185">
        <v>43229</v>
      </c>
      <c r="L1307" s="28">
        <v>1</v>
      </c>
    </row>
    <row r="1308" spans="2:12" x14ac:dyDescent="0.2">
      <c r="B1308" s="184" t="s">
        <v>341</v>
      </c>
      <c r="C1308" s="5" t="s">
        <v>26</v>
      </c>
      <c r="D1308" s="5" t="s">
        <v>13</v>
      </c>
      <c r="E1308" s="5" t="s">
        <v>42</v>
      </c>
      <c r="F1308" s="184" t="s">
        <v>42</v>
      </c>
      <c r="G1308" s="5" t="s">
        <v>74</v>
      </c>
      <c r="H1308" s="5" t="s">
        <v>114</v>
      </c>
      <c r="I1308" s="5" t="s">
        <v>295</v>
      </c>
      <c r="J1308" s="10" t="s">
        <v>96</v>
      </c>
      <c r="K1308" s="185">
        <v>43229</v>
      </c>
      <c r="L1308" s="28">
        <v>1</v>
      </c>
    </row>
    <row r="1309" spans="2:12" x14ac:dyDescent="0.2">
      <c r="B1309" s="5" t="s">
        <v>316</v>
      </c>
      <c r="C1309" s="5" t="s">
        <v>26</v>
      </c>
      <c r="D1309" s="5" t="s">
        <v>13</v>
      </c>
      <c r="E1309" s="5" t="s">
        <v>159</v>
      </c>
      <c r="F1309" s="5" t="s">
        <v>45</v>
      </c>
      <c r="G1309" s="5" t="s">
        <v>74</v>
      </c>
      <c r="H1309" s="5" t="s">
        <v>98</v>
      </c>
      <c r="I1309" s="5" t="s">
        <v>295</v>
      </c>
      <c r="J1309" s="10" t="s">
        <v>96</v>
      </c>
      <c r="K1309" s="27">
        <v>43230</v>
      </c>
      <c r="L1309" s="28">
        <v>1</v>
      </c>
    </row>
    <row r="1310" spans="2:12" x14ac:dyDescent="0.2">
      <c r="B1310" s="5" t="s">
        <v>316</v>
      </c>
      <c r="C1310" s="5" t="s">
        <v>26</v>
      </c>
      <c r="D1310" s="5" t="s">
        <v>13</v>
      </c>
      <c r="E1310" s="5" t="s">
        <v>160</v>
      </c>
      <c r="F1310" s="5" t="s">
        <v>48</v>
      </c>
      <c r="G1310" s="5" t="s">
        <v>74</v>
      </c>
      <c r="H1310" s="5" t="s">
        <v>98</v>
      </c>
      <c r="I1310" s="5" t="s">
        <v>295</v>
      </c>
      <c r="J1310" s="10" t="s">
        <v>96</v>
      </c>
      <c r="K1310" s="27">
        <v>43230</v>
      </c>
      <c r="L1310" s="28">
        <v>1</v>
      </c>
    </row>
    <row r="1311" spans="2:12" x14ac:dyDescent="0.2">
      <c r="B1311" s="5" t="s">
        <v>316</v>
      </c>
      <c r="C1311" s="5" t="s">
        <v>26</v>
      </c>
      <c r="D1311" s="5" t="s">
        <v>13</v>
      </c>
      <c r="E1311" s="5" t="s">
        <v>133</v>
      </c>
      <c r="F1311" s="5" t="s">
        <v>39</v>
      </c>
      <c r="G1311" s="5" t="s">
        <v>74</v>
      </c>
      <c r="H1311" s="5" t="s">
        <v>98</v>
      </c>
      <c r="I1311" s="5" t="s">
        <v>295</v>
      </c>
      <c r="J1311" s="10" t="s">
        <v>96</v>
      </c>
      <c r="K1311" s="27">
        <v>43230</v>
      </c>
      <c r="L1311" s="28">
        <v>1</v>
      </c>
    </row>
    <row r="1312" spans="2:12" x14ac:dyDescent="0.2">
      <c r="B1312" s="5" t="s">
        <v>316</v>
      </c>
      <c r="C1312" s="5" t="s">
        <v>26</v>
      </c>
      <c r="D1312" s="5" t="s">
        <v>13</v>
      </c>
      <c r="E1312" s="5" t="s">
        <v>145</v>
      </c>
      <c r="F1312" s="5" t="s">
        <v>39</v>
      </c>
      <c r="G1312" s="5" t="s">
        <v>72</v>
      </c>
      <c r="H1312" s="5" t="s">
        <v>433</v>
      </c>
      <c r="I1312" s="5" t="s">
        <v>453</v>
      </c>
      <c r="J1312" s="10" t="s">
        <v>96</v>
      </c>
      <c r="K1312" s="27">
        <v>43230</v>
      </c>
      <c r="L1312" s="28">
        <v>6</v>
      </c>
    </row>
    <row r="1313" spans="2:12" x14ac:dyDescent="0.2">
      <c r="B1313" s="164" t="s">
        <v>316</v>
      </c>
      <c r="C1313" s="162" t="s">
        <v>26</v>
      </c>
      <c r="D1313" s="162" t="s">
        <v>13</v>
      </c>
      <c r="E1313" s="162" t="s">
        <v>105</v>
      </c>
      <c r="F1313" s="164" t="s">
        <v>40</v>
      </c>
      <c r="G1313" s="162" t="s">
        <v>72</v>
      </c>
      <c r="H1313" s="162" t="s">
        <v>157</v>
      </c>
      <c r="I1313" s="162" t="s">
        <v>295</v>
      </c>
      <c r="J1313" s="163" t="s">
        <v>96</v>
      </c>
      <c r="K1313" s="165">
        <v>43230</v>
      </c>
      <c r="L1313" s="166">
        <v>1</v>
      </c>
    </row>
    <row r="1314" spans="2:12" x14ac:dyDescent="0.2">
      <c r="B1314" s="5" t="s">
        <v>316</v>
      </c>
      <c r="C1314" s="5" t="s">
        <v>26</v>
      </c>
      <c r="D1314" s="5" t="s">
        <v>13</v>
      </c>
      <c r="E1314" s="5" t="s">
        <v>105</v>
      </c>
      <c r="F1314" s="5" t="s">
        <v>40</v>
      </c>
      <c r="G1314" s="5" t="s">
        <v>74</v>
      </c>
      <c r="H1314" s="5" t="s">
        <v>98</v>
      </c>
      <c r="I1314" s="5" t="s">
        <v>295</v>
      </c>
      <c r="J1314" s="10" t="s">
        <v>96</v>
      </c>
      <c r="K1314" s="27">
        <v>43230</v>
      </c>
      <c r="L1314" s="28">
        <v>1</v>
      </c>
    </row>
    <row r="1315" spans="2:12" x14ac:dyDescent="0.2">
      <c r="B1315" s="5" t="s">
        <v>316</v>
      </c>
      <c r="C1315" s="5" t="s">
        <v>26</v>
      </c>
      <c r="D1315" s="5" t="s">
        <v>13</v>
      </c>
      <c r="E1315" s="5" t="s">
        <v>107</v>
      </c>
      <c r="F1315" s="5" t="s">
        <v>40</v>
      </c>
      <c r="G1315" s="5" t="s">
        <v>74</v>
      </c>
      <c r="H1315" s="5" t="s">
        <v>98</v>
      </c>
      <c r="I1315" s="5" t="s">
        <v>295</v>
      </c>
      <c r="J1315" s="10" t="s">
        <v>96</v>
      </c>
      <c r="K1315" s="27">
        <v>43230</v>
      </c>
      <c r="L1315" s="28">
        <v>1</v>
      </c>
    </row>
    <row r="1316" spans="2:12" x14ac:dyDescent="0.2">
      <c r="B1316" s="164" t="s">
        <v>316</v>
      </c>
      <c r="C1316" s="162" t="s">
        <v>26</v>
      </c>
      <c r="D1316" s="162" t="s">
        <v>13</v>
      </c>
      <c r="E1316" s="162" t="s">
        <v>147</v>
      </c>
      <c r="F1316" s="164" t="s">
        <v>46</v>
      </c>
      <c r="G1316" s="162" t="s">
        <v>74</v>
      </c>
      <c r="H1316" s="162" t="s">
        <v>98</v>
      </c>
      <c r="I1316" s="162" t="s">
        <v>295</v>
      </c>
      <c r="J1316" s="163" t="s">
        <v>96</v>
      </c>
      <c r="K1316" s="165">
        <v>43230</v>
      </c>
      <c r="L1316" s="166">
        <v>1</v>
      </c>
    </row>
    <row r="1317" spans="2:12" x14ac:dyDescent="0.2">
      <c r="B1317" s="5" t="s">
        <v>316</v>
      </c>
      <c r="C1317" s="5" t="s">
        <v>26</v>
      </c>
      <c r="D1317" s="5" t="s">
        <v>13</v>
      </c>
      <c r="E1317" s="5" t="s">
        <v>147</v>
      </c>
      <c r="F1317" s="5" t="s">
        <v>46</v>
      </c>
      <c r="G1317" s="5" t="s">
        <v>74</v>
      </c>
      <c r="H1317" s="5" t="s">
        <v>98</v>
      </c>
      <c r="I1317" s="5" t="s">
        <v>295</v>
      </c>
      <c r="J1317" s="10" t="s">
        <v>96</v>
      </c>
      <c r="K1317" s="27">
        <v>43230</v>
      </c>
      <c r="L1317" s="28">
        <v>1</v>
      </c>
    </row>
    <row r="1318" spans="2:12" x14ac:dyDescent="0.2">
      <c r="B1318" s="5" t="s">
        <v>316</v>
      </c>
      <c r="C1318" s="5" t="s">
        <v>26</v>
      </c>
      <c r="D1318" s="5" t="s">
        <v>13</v>
      </c>
      <c r="E1318" s="5" t="s">
        <v>147</v>
      </c>
      <c r="F1318" s="5" t="s">
        <v>46</v>
      </c>
      <c r="G1318" s="5" t="s">
        <v>74</v>
      </c>
      <c r="H1318" s="5" t="s">
        <v>98</v>
      </c>
      <c r="I1318" s="5" t="s">
        <v>295</v>
      </c>
      <c r="J1318" s="10" t="s">
        <v>96</v>
      </c>
      <c r="K1318" s="27">
        <v>43230</v>
      </c>
      <c r="L1318" s="28">
        <v>1</v>
      </c>
    </row>
    <row r="1319" spans="2:12" x14ac:dyDescent="0.2">
      <c r="B1319" s="5" t="s">
        <v>316</v>
      </c>
      <c r="C1319" s="5" t="s">
        <v>26</v>
      </c>
      <c r="D1319" s="5" t="s">
        <v>13</v>
      </c>
      <c r="E1319" s="5" t="s">
        <v>148</v>
      </c>
      <c r="F1319" s="5" t="s">
        <v>336</v>
      </c>
      <c r="G1319" s="5" t="s">
        <v>74</v>
      </c>
      <c r="H1319" s="5" t="s">
        <v>98</v>
      </c>
      <c r="I1319" s="5" t="s">
        <v>295</v>
      </c>
      <c r="J1319" s="10" t="s">
        <v>96</v>
      </c>
      <c r="K1319" s="27">
        <v>43230</v>
      </c>
      <c r="L1319" s="28">
        <v>1</v>
      </c>
    </row>
    <row r="1320" spans="2:12" x14ac:dyDescent="0.2">
      <c r="B1320" s="5" t="s">
        <v>316</v>
      </c>
      <c r="C1320" s="5" t="s">
        <v>26</v>
      </c>
      <c r="D1320" s="5" t="s">
        <v>13</v>
      </c>
      <c r="E1320" s="5" t="s">
        <v>117</v>
      </c>
      <c r="F1320" s="5" t="s">
        <v>39</v>
      </c>
      <c r="G1320" s="5" t="s">
        <v>72</v>
      </c>
      <c r="H1320" s="5" t="s">
        <v>140</v>
      </c>
      <c r="I1320" s="5" t="s">
        <v>720</v>
      </c>
      <c r="J1320" s="10" t="s">
        <v>96</v>
      </c>
      <c r="K1320" s="27">
        <v>43230</v>
      </c>
      <c r="L1320" s="28">
        <v>1</v>
      </c>
    </row>
    <row r="1321" spans="2:12" x14ac:dyDescent="0.2">
      <c r="B1321" s="5" t="s">
        <v>316</v>
      </c>
      <c r="C1321" s="5" t="s">
        <v>26</v>
      </c>
      <c r="D1321" s="5" t="s">
        <v>13</v>
      </c>
      <c r="E1321" s="5" t="s">
        <v>151</v>
      </c>
      <c r="F1321" s="5" t="s">
        <v>41</v>
      </c>
      <c r="G1321" s="5" t="s">
        <v>74</v>
      </c>
      <c r="H1321" s="5" t="s">
        <v>114</v>
      </c>
      <c r="I1321" s="5" t="s">
        <v>295</v>
      </c>
      <c r="J1321" s="10" t="s">
        <v>96</v>
      </c>
      <c r="K1321" s="27">
        <v>43230</v>
      </c>
      <c r="L1321" s="28">
        <v>1</v>
      </c>
    </row>
    <row r="1322" spans="2:12" x14ac:dyDescent="0.2">
      <c r="B1322" s="184" t="s">
        <v>316</v>
      </c>
      <c r="C1322" s="5" t="s">
        <v>26</v>
      </c>
      <c r="D1322" s="5" t="s">
        <v>13</v>
      </c>
      <c r="E1322" s="5" t="s">
        <v>49</v>
      </c>
      <c r="F1322" s="184" t="s">
        <v>49</v>
      </c>
      <c r="G1322" s="5" t="s">
        <v>72</v>
      </c>
      <c r="H1322" s="5" t="s">
        <v>108</v>
      </c>
      <c r="I1322" s="5" t="s">
        <v>295</v>
      </c>
      <c r="J1322" s="10" t="s">
        <v>96</v>
      </c>
      <c r="K1322" s="185">
        <v>43230</v>
      </c>
      <c r="L1322" s="28">
        <v>1</v>
      </c>
    </row>
    <row r="1323" spans="2:12" x14ac:dyDescent="0.2">
      <c r="B1323" s="5" t="s">
        <v>316</v>
      </c>
      <c r="C1323" s="5" t="s">
        <v>26</v>
      </c>
      <c r="D1323" s="5" t="s">
        <v>13</v>
      </c>
      <c r="E1323" s="5" t="s">
        <v>176</v>
      </c>
      <c r="F1323" s="5" t="s">
        <v>336</v>
      </c>
      <c r="G1323" s="5" t="s">
        <v>74</v>
      </c>
      <c r="H1323" s="5" t="s">
        <v>98</v>
      </c>
      <c r="I1323" s="5" t="s">
        <v>295</v>
      </c>
      <c r="J1323" s="10" t="s">
        <v>96</v>
      </c>
      <c r="K1323" s="27">
        <v>43230</v>
      </c>
      <c r="L1323" s="28">
        <v>1</v>
      </c>
    </row>
    <row r="1324" spans="2:12" x14ac:dyDescent="0.2">
      <c r="B1324" s="5" t="s">
        <v>316</v>
      </c>
      <c r="C1324" s="5" t="s">
        <v>26</v>
      </c>
      <c r="D1324" s="5" t="s">
        <v>13</v>
      </c>
      <c r="E1324" s="5" t="s">
        <v>123</v>
      </c>
      <c r="F1324" s="5" t="s">
        <v>39</v>
      </c>
      <c r="G1324" s="5" t="s">
        <v>72</v>
      </c>
      <c r="H1324" s="5" t="s">
        <v>734</v>
      </c>
      <c r="I1324" s="5" t="s">
        <v>295</v>
      </c>
      <c r="J1324" s="10" t="s">
        <v>96</v>
      </c>
      <c r="K1324" s="27">
        <v>43230</v>
      </c>
      <c r="L1324" s="28">
        <v>1</v>
      </c>
    </row>
    <row r="1325" spans="2:12" x14ac:dyDescent="0.2">
      <c r="B1325" s="5" t="s">
        <v>316</v>
      </c>
      <c r="C1325" s="5" t="s">
        <v>26</v>
      </c>
      <c r="D1325" s="5" t="s">
        <v>13</v>
      </c>
      <c r="E1325" s="5" t="s">
        <v>123</v>
      </c>
      <c r="F1325" s="5" t="s">
        <v>39</v>
      </c>
      <c r="G1325" s="5" t="s">
        <v>74</v>
      </c>
      <c r="H1325" s="5" t="s">
        <v>98</v>
      </c>
      <c r="I1325" s="5" t="s">
        <v>295</v>
      </c>
      <c r="J1325" s="10" t="s">
        <v>96</v>
      </c>
      <c r="K1325" s="27">
        <v>43230</v>
      </c>
      <c r="L1325" s="28">
        <v>1</v>
      </c>
    </row>
    <row r="1326" spans="2:12" x14ac:dyDescent="0.2">
      <c r="B1326" s="5" t="s">
        <v>316</v>
      </c>
      <c r="C1326" s="5" t="s">
        <v>26</v>
      </c>
      <c r="D1326" s="5" t="s">
        <v>13</v>
      </c>
      <c r="E1326" s="5" t="s">
        <v>172</v>
      </c>
      <c r="F1326" s="5" t="s">
        <v>47</v>
      </c>
      <c r="G1326" s="5" t="s">
        <v>74</v>
      </c>
      <c r="H1326" s="5" t="s">
        <v>98</v>
      </c>
      <c r="I1326" s="5" t="s">
        <v>295</v>
      </c>
      <c r="J1326" s="10" t="s">
        <v>96</v>
      </c>
      <c r="K1326" s="27">
        <v>43230</v>
      </c>
      <c r="L1326" s="28">
        <v>1</v>
      </c>
    </row>
    <row r="1327" spans="2:12" x14ac:dyDescent="0.2">
      <c r="B1327" s="5" t="s">
        <v>316</v>
      </c>
      <c r="C1327" s="5" t="s">
        <v>26</v>
      </c>
      <c r="D1327" s="5" t="s">
        <v>13</v>
      </c>
      <c r="E1327" s="5" t="s">
        <v>198</v>
      </c>
      <c r="F1327" s="5" t="s">
        <v>52</v>
      </c>
      <c r="G1327" s="5" t="s">
        <v>74</v>
      </c>
      <c r="H1327" s="5" t="s">
        <v>114</v>
      </c>
      <c r="I1327" s="5" t="s">
        <v>745</v>
      </c>
      <c r="J1327" s="10" t="s">
        <v>96</v>
      </c>
      <c r="K1327" s="27">
        <v>43230</v>
      </c>
      <c r="L1327" s="28">
        <v>1</v>
      </c>
    </row>
    <row r="1328" spans="2:12" x14ac:dyDescent="0.2">
      <c r="B1328" s="5" t="s">
        <v>341</v>
      </c>
      <c r="C1328" s="5" t="s">
        <v>26</v>
      </c>
      <c r="D1328" s="5" t="s">
        <v>13</v>
      </c>
      <c r="E1328" s="5" t="s">
        <v>66</v>
      </c>
      <c r="F1328" s="5" t="s">
        <v>66</v>
      </c>
      <c r="G1328" s="5" t="s">
        <v>74</v>
      </c>
      <c r="H1328" s="5" t="s">
        <v>114</v>
      </c>
      <c r="I1328" s="5" t="s">
        <v>295</v>
      </c>
      <c r="J1328" s="10" t="s">
        <v>96</v>
      </c>
      <c r="K1328" s="27">
        <v>43230</v>
      </c>
      <c r="L1328" s="28">
        <v>1</v>
      </c>
    </row>
    <row r="1329" spans="2:12" x14ac:dyDescent="0.2">
      <c r="B1329" s="5" t="s">
        <v>341</v>
      </c>
      <c r="C1329" s="5" t="s">
        <v>26</v>
      </c>
      <c r="D1329" s="5" t="s">
        <v>13</v>
      </c>
      <c r="E1329" s="5" t="s">
        <v>133</v>
      </c>
      <c r="F1329" s="5" t="s">
        <v>39</v>
      </c>
      <c r="G1329" s="5" t="s">
        <v>74</v>
      </c>
      <c r="H1329" s="5" t="s">
        <v>114</v>
      </c>
      <c r="I1329" s="5" t="s">
        <v>295</v>
      </c>
      <c r="J1329" s="10" t="s">
        <v>96</v>
      </c>
      <c r="K1329" s="27">
        <v>43230</v>
      </c>
      <c r="L1329" s="28">
        <v>1</v>
      </c>
    </row>
    <row r="1330" spans="2:12" x14ac:dyDescent="0.2">
      <c r="B1330" s="5" t="s">
        <v>341</v>
      </c>
      <c r="C1330" s="5" t="s">
        <v>26</v>
      </c>
      <c r="D1330" s="5" t="s">
        <v>13</v>
      </c>
      <c r="E1330" s="5" t="s">
        <v>105</v>
      </c>
      <c r="F1330" s="5" t="s">
        <v>40</v>
      </c>
      <c r="G1330" s="5" t="s">
        <v>74</v>
      </c>
      <c r="H1330" s="5" t="s">
        <v>114</v>
      </c>
      <c r="I1330" s="5" t="s">
        <v>828</v>
      </c>
      <c r="J1330" s="10" t="s">
        <v>96</v>
      </c>
      <c r="K1330" s="27">
        <v>43230</v>
      </c>
      <c r="L1330" s="28">
        <v>1</v>
      </c>
    </row>
    <row r="1331" spans="2:12" x14ac:dyDescent="0.2">
      <c r="B1331" s="184" t="s">
        <v>341</v>
      </c>
      <c r="C1331" s="5" t="s">
        <v>26</v>
      </c>
      <c r="D1331" s="5" t="s">
        <v>13</v>
      </c>
      <c r="E1331" s="5" t="s">
        <v>135</v>
      </c>
      <c r="F1331" s="184" t="s">
        <v>54</v>
      </c>
      <c r="G1331" s="5" t="s">
        <v>74</v>
      </c>
      <c r="H1331" s="5" t="s">
        <v>114</v>
      </c>
      <c r="I1331" s="5" t="s">
        <v>295</v>
      </c>
      <c r="J1331" s="10" t="s">
        <v>96</v>
      </c>
      <c r="K1331" s="185">
        <v>43230</v>
      </c>
      <c r="L1331" s="28">
        <v>1</v>
      </c>
    </row>
    <row r="1332" spans="2:12" x14ac:dyDescent="0.2">
      <c r="B1332" s="184" t="s">
        <v>341</v>
      </c>
      <c r="C1332" s="5" t="s">
        <v>26</v>
      </c>
      <c r="D1332" s="5" t="s">
        <v>13</v>
      </c>
      <c r="E1332" s="5" t="s">
        <v>135</v>
      </c>
      <c r="F1332" s="184" t="s">
        <v>54</v>
      </c>
      <c r="G1332" s="5" t="s">
        <v>74</v>
      </c>
      <c r="H1332" s="5" t="s">
        <v>114</v>
      </c>
      <c r="I1332" s="5" t="s">
        <v>507</v>
      </c>
      <c r="J1332" s="10" t="s">
        <v>96</v>
      </c>
      <c r="K1332" s="185">
        <v>43230</v>
      </c>
      <c r="L1332" s="28">
        <v>1</v>
      </c>
    </row>
    <row r="1333" spans="2:12" x14ac:dyDescent="0.2">
      <c r="B1333" s="184" t="s">
        <v>341</v>
      </c>
      <c r="C1333" s="5" t="s">
        <v>26</v>
      </c>
      <c r="D1333" s="5" t="s">
        <v>13</v>
      </c>
      <c r="E1333" s="5" t="s">
        <v>42</v>
      </c>
      <c r="F1333" s="184" t="s">
        <v>42</v>
      </c>
      <c r="G1333" s="5" t="s">
        <v>74</v>
      </c>
      <c r="H1333" s="5" t="s">
        <v>114</v>
      </c>
      <c r="I1333" s="5" t="s">
        <v>295</v>
      </c>
      <c r="J1333" s="10" t="s">
        <v>96</v>
      </c>
      <c r="K1333" s="185">
        <v>43230</v>
      </c>
      <c r="L1333" s="28">
        <v>1</v>
      </c>
    </row>
    <row r="1334" spans="2:12" x14ac:dyDescent="0.2">
      <c r="B1334" s="184" t="s">
        <v>341</v>
      </c>
      <c r="C1334" s="5" t="s">
        <v>26</v>
      </c>
      <c r="D1334" s="5" t="s">
        <v>13</v>
      </c>
      <c r="E1334" s="5" t="s">
        <v>42</v>
      </c>
      <c r="F1334" s="184" t="s">
        <v>42</v>
      </c>
      <c r="G1334" s="5" t="s">
        <v>74</v>
      </c>
      <c r="H1334" s="5" t="s">
        <v>114</v>
      </c>
      <c r="I1334" s="5" t="s">
        <v>902</v>
      </c>
      <c r="J1334" s="10" t="s">
        <v>96</v>
      </c>
      <c r="K1334" s="185">
        <v>43230</v>
      </c>
      <c r="L1334" s="28">
        <v>1</v>
      </c>
    </row>
    <row r="1335" spans="2:12" x14ac:dyDescent="0.2">
      <c r="B1335" s="184" t="s">
        <v>341</v>
      </c>
      <c r="C1335" s="5" t="s">
        <v>26</v>
      </c>
      <c r="D1335" s="5" t="s">
        <v>13</v>
      </c>
      <c r="E1335" s="5" t="s">
        <v>121</v>
      </c>
      <c r="F1335" s="184" t="s">
        <v>39</v>
      </c>
      <c r="G1335" s="5" t="s">
        <v>74</v>
      </c>
      <c r="H1335" s="5" t="s">
        <v>114</v>
      </c>
      <c r="I1335" s="5" t="s">
        <v>909</v>
      </c>
      <c r="J1335" s="10" t="s">
        <v>96</v>
      </c>
      <c r="K1335" s="185">
        <v>43230</v>
      </c>
      <c r="L1335" s="28">
        <v>1</v>
      </c>
    </row>
    <row r="1336" spans="2:12" x14ac:dyDescent="0.2">
      <c r="B1336" s="184" t="s">
        <v>341</v>
      </c>
      <c r="C1336" s="5" t="s">
        <v>26</v>
      </c>
      <c r="D1336" s="5" t="s">
        <v>13</v>
      </c>
      <c r="E1336" s="5" t="s">
        <v>172</v>
      </c>
      <c r="F1336" s="184" t="s">
        <v>47</v>
      </c>
      <c r="G1336" s="5" t="s">
        <v>74</v>
      </c>
      <c r="H1336" s="5" t="s">
        <v>114</v>
      </c>
      <c r="I1336" s="5" t="s">
        <v>928</v>
      </c>
      <c r="J1336" s="10" t="s">
        <v>96</v>
      </c>
      <c r="K1336" s="185">
        <v>43230</v>
      </c>
      <c r="L1336" s="28">
        <v>1</v>
      </c>
    </row>
    <row r="1337" spans="2:12" x14ac:dyDescent="0.2">
      <c r="B1337" s="184" t="s">
        <v>341</v>
      </c>
      <c r="C1337" s="5" t="s">
        <v>26</v>
      </c>
      <c r="D1337" s="5" t="s">
        <v>13</v>
      </c>
      <c r="E1337" s="5" t="s">
        <v>51</v>
      </c>
      <c r="F1337" s="184" t="s">
        <v>51</v>
      </c>
      <c r="G1337" s="5" t="s">
        <v>74</v>
      </c>
      <c r="H1337" s="5" t="s">
        <v>114</v>
      </c>
      <c r="I1337" s="5" t="s">
        <v>295</v>
      </c>
      <c r="J1337" s="10" t="s">
        <v>96</v>
      </c>
      <c r="K1337" s="185">
        <v>43230</v>
      </c>
      <c r="L1337" s="28">
        <v>1</v>
      </c>
    </row>
    <row r="1338" spans="2:12" x14ac:dyDescent="0.2">
      <c r="B1338" s="184" t="s">
        <v>341</v>
      </c>
      <c r="C1338" s="5" t="s">
        <v>26</v>
      </c>
      <c r="D1338" s="5" t="s">
        <v>13</v>
      </c>
      <c r="E1338" s="5" t="s">
        <v>319</v>
      </c>
      <c r="F1338" s="184" t="s">
        <v>43</v>
      </c>
      <c r="G1338" s="5" t="s">
        <v>74</v>
      </c>
      <c r="H1338" s="5" t="s">
        <v>114</v>
      </c>
      <c r="I1338" s="5" t="s">
        <v>792</v>
      </c>
      <c r="J1338" s="10" t="s">
        <v>96</v>
      </c>
      <c r="K1338" s="185">
        <v>43230</v>
      </c>
      <c r="L1338" s="28">
        <v>1</v>
      </c>
    </row>
    <row r="1339" spans="2:12" x14ac:dyDescent="0.2">
      <c r="B1339" s="184" t="s">
        <v>341</v>
      </c>
      <c r="C1339" s="5" t="s">
        <v>26</v>
      </c>
      <c r="D1339" s="5" t="s">
        <v>13</v>
      </c>
      <c r="E1339" s="5" t="s">
        <v>348</v>
      </c>
      <c r="F1339" s="184" t="s">
        <v>51</v>
      </c>
      <c r="G1339" s="5" t="s">
        <v>74</v>
      </c>
      <c r="H1339" s="5" t="s">
        <v>114</v>
      </c>
      <c r="I1339" s="5" t="s">
        <v>953</v>
      </c>
      <c r="J1339" s="10" t="s">
        <v>96</v>
      </c>
      <c r="K1339" s="185">
        <v>43230</v>
      </c>
      <c r="L1339" s="28">
        <v>1</v>
      </c>
    </row>
    <row r="1340" spans="2:12" x14ac:dyDescent="0.2">
      <c r="B1340" s="184" t="s">
        <v>341</v>
      </c>
      <c r="C1340" s="5" t="s">
        <v>26</v>
      </c>
      <c r="D1340" s="5" t="s">
        <v>13</v>
      </c>
      <c r="E1340" s="5" t="s">
        <v>174</v>
      </c>
      <c r="F1340" s="184" t="s">
        <v>39</v>
      </c>
      <c r="G1340" s="5" t="s">
        <v>74</v>
      </c>
      <c r="H1340" s="5" t="s">
        <v>114</v>
      </c>
      <c r="I1340" s="5" t="s">
        <v>295</v>
      </c>
      <c r="J1340" s="10" t="s">
        <v>96</v>
      </c>
      <c r="K1340" s="185">
        <v>43230</v>
      </c>
      <c r="L1340" s="28">
        <v>1</v>
      </c>
    </row>
    <row r="1341" spans="2:12" x14ac:dyDescent="0.2">
      <c r="B1341" s="5" t="s">
        <v>316</v>
      </c>
      <c r="C1341" s="5" t="s">
        <v>26</v>
      </c>
      <c r="D1341" s="5" t="s">
        <v>13</v>
      </c>
      <c r="E1341" s="5" t="s">
        <v>95</v>
      </c>
      <c r="F1341" s="5" t="s">
        <v>39</v>
      </c>
      <c r="G1341" s="5" t="s">
        <v>74</v>
      </c>
      <c r="H1341" s="5" t="s">
        <v>98</v>
      </c>
      <c r="I1341" s="5" t="s">
        <v>295</v>
      </c>
      <c r="J1341" s="10" t="s">
        <v>96</v>
      </c>
      <c r="K1341" s="27">
        <v>43231</v>
      </c>
      <c r="L1341" s="28">
        <v>1</v>
      </c>
    </row>
    <row r="1342" spans="2:12" x14ac:dyDescent="0.2">
      <c r="B1342" s="5" t="s">
        <v>316</v>
      </c>
      <c r="C1342" s="5" t="s">
        <v>26</v>
      </c>
      <c r="D1342" s="5" t="s">
        <v>13</v>
      </c>
      <c r="E1342" s="5" t="s">
        <v>97</v>
      </c>
      <c r="F1342" s="5" t="s">
        <v>39</v>
      </c>
      <c r="G1342" s="5" t="s">
        <v>74</v>
      </c>
      <c r="H1342" s="5" t="s">
        <v>98</v>
      </c>
      <c r="I1342" s="5" t="s">
        <v>295</v>
      </c>
      <c r="J1342" s="10" t="s">
        <v>96</v>
      </c>
      <c r="K1342" s="27">
        <v>43231</v>
      </c>
      <c r="L1342" s="28">
        <v>1</v>
      </c>
    </row>
    <row r="1343" spans="2:12" x14ac:dyDescent="0.2">
      <c r="B1343" s="184" t="s">
        <v>316</v>
      </c>
      <c r="C1343" s="5" t="s">
        <v>26</v>
      </c>
      <c r="D1343" s="5" t="s">
        <v>13</v>
      </c>
      <c r="E1343" s="5" t="s">
        <v>131</v>
      </c>
      <c r="F1343" s="184" t="s">
        <v>63</v>
      </c>
      <c r="G1343" s="5" t="s">
        <v>74</v>
      </c>
      <c r="H1343" s="5" t="s">
        <v>98</v>
      </c>
      <c r="I1343" s="5" t="s">
        <v>295</v>
      </c>
      <c r="J1343" s="10" t="s">
        <v>96</v>
      </c>
      <c r="K1343" s="185">
        <v>43231</v>
      </c>
      <c r="L1343" s="28">
        <v>1</v>
      </c>
    </row>
    <row r="1344" spans="2:12" x14ac:dyDescent="0.2">
      <c r="B1344" s="5" t="s">
        <v>316</v>
      </c>
      <c r="C1344" s="5" t="s">
        <v>26</v>
      </c>
      <c r="D1344" s="5" t="s">
        <v>13</v>
      </c>
      <c r="E1344" s="5" t="s">
        <v>191</v>
      </c>
      <c r="F1344" s="5" t="s">
        <v>55</v>
      </c>
      <c r="G1344" s="5" t="s">
        <v>72</v>
      </c>
      <c r="H1344" s="5" t="s">
        <v>106</v>
      </c>
      <c r="I1344" s="5" t="s">
        <v>295</v>
      </c>
      <c r="J1344" s="10" t="s">
        <v>96</v>
      </c>
      <c r="K1344" s="27">
        <v>43231</v>
      </c>
      <c r="L1344" s="28">
        <v>1</v>
      </c>
    </row>
    <row r="1345" spans="2:12" x14ac:dyDescent="0.2">
      <c r="B1345" s="5" t="s">
        <v>316</v>
      </c>
      <c r="C1345" s="5" t="s">
        <v>26</v>
      </c>
      <c r="D1345" s="5" t="s">
        <v>13</v>
      </c>
      <c r="E1345" s="5" t="s">
        <v>99</v>
      </c>
      <c r="F1345" s="5" t="s">
        <v>39</v>
      </c>
      <c r="G1345" s="5" t="s">
        <v>72</v>
      </c>
      <c r="H1345" s="5" t="s">
        <v>140</v>
      </c>
      <c r="I1345" s="5" t="s">
        <v>681</v>
      </c>
      <c r="J1345" s="10" t="s">
        <v>96</v>
      </c>
      <c r="K1345" s="27">
        <v>43231</v>
      </c>
      <c r="L1345" s="28">
        <v>1</v>
      </c>
    </row>
    <row r="1346" spans="2:12" x14ac:dyDescent="0.2">
      <c r="B1346" s="5" t="s">
        <v>316</v>
      </c>
      <c r="C1346" s="5" t="s">
        <v>26</v>
      </c>
      <c r="D1346" s="5" t="s">
        <v>13</v>
      </c>
      <c r="E1346" s="5" t="s">
        <v>200</v>
      </c>
      <c r="F1346" s="5" t="s">
        <v>39</v>
      </c>
      <c r="G1346" s="5" t="s">
        <v>72</v>
      </c>
      <c r="H1346" s="5" t="s">
        <v>178</v>
      </c>
      <c r="I1346" s="5" t="s">
        <v>295</v>
      </c>
      <c r="J1346" s="10" t="s">
        <v>96</v>
      </c>
      <c r="K1346" s="27">
        <v>43231</v>
      </c>
      <c r="L1346" s="28">
        <v>1</v>
      </c>
    </row>
    <row r="1347" spans="2:12" x14ac:dyDescent="0.2">
      <c r="B1347" s="5" t="s">
        <v>316</v>
      </c>
      <c r="C1347" s="5" t="s">
        <v>26</v>
      </c>
      <c r="D1347" s="5" t="s">
        <v>13</v>
      </c>
      <c r="E1347" s="5" t="s">
        <v>193</v>
      </c>
      <c r="F1347" s="5" t="s">
        <v>44</v>
      </c>
      <c r="G1347" s="5" t="s">
        <v>74</v>
      </c>
      <c r="H1347" s="5" t="s">
        <v>98</v>
      </c>
      <c r="I1347" s="5" t="s">
        <v>295</v>
      </c>
      <c r="J1347" s="10" t="s">
        <v>96</v>
      </c>
      <c r="K1347" s="27">
        <v>43231</v>
      </c>
      <c r="L1347" s="28">
        <v>1</v>
      </c>
    </row>
    <row r="1348" spans="2:12" x14ac:dyDescent="0.2">
      <c r="B1348" s="5" t="s">
        <v>316</v>
      </c>
      <c r="C1348" s="5" t="s">
        <v>26</v>
      </c>
      <c r="D1348" s="5" t="s">
        <v>13</v>
      </c>
      <c r="E1348" s="5" t="s">
        <v>193</v>
      </c>
      <c r="F1348" s="5" t="s">
        <v>44</v>
      </c>
      <c r="G1348" s="5" t="s">
        <v>74</v>
      </c>
      <c r="H1348" s="5" t="s">
        <v>98</v>
      </c>
      <c r="I1348" s="5" t="s">
        <v>295</v>
      </c>
      <c r="J1348" s="10" t="s">
        <v>96</v>
      </c>
      <c r="K1348" s="27">
        <v>43231</v>
      </c>
      <c r="L1348" s="28">
        <v>1</v>
      </c>
    </row>
    <row r="1349" spans="2:12" x14ac:dyDescent="0.2">
      <c r="B1349" s="184" t="s">
        <v>316</v>
      </c>
      <c r="C1349" s="5" t="s">
        <v>26</v>
      </c>
      <c r="D1349" s="5" t="s">
        <v>13</v>
      </c>
      <c r="E1349" s="5" t="s">
        <v>44</v>
      </c>
      <c r="F1349" s="184" t="s">
        <v>44</v>
      </c>
      <c r="G1349" s="5" t="s">
        <v>72</v>
      </c>
      <c r="H1349" s="5" t="s">
        <v>183</v>
      </c>
      <c r="I1349" s="5" t="s">
        <v>356</v>
      </c>
      <c r="J1349" s="10" t="s">
        <v>96</v>
      </c>
      <c r="K1349" s="185">
        <v>43231</v>
      </c>
      <c r="L1349" s="28">
        <v>1</v>
      </c>
    </row>
    <row r="1350" spans="2:12" x14ac:dyDescent="0.2">
      <c r="B1350" s="184" t="s">
        <v>316</v>
      </c>
      <c r="C1350" s="5" t="s">
        <v>26</v>
      </c>
      <c r="D1350" s="5" t="s">
        <v>13</v>
      </c>
      <c r="E1350" s="5" t="s">
        <v>160</v>
      </c>
      <c r="F1350" s="184" t="s">
        <v>48</v>
      </c>
      <c r="G1350" s="5" t="s">
        <v>74</v>
      </c>
      <c r="H1350" s="5" t="s">
        <v>98</v>
      </c>
      <c r="I1350" s="5" t="s">
        <v>295</v>
      </c>
      <c r="J1350" s="10" t="s">
        <v>96</v>
      </c>
      <c r="K1350" s="185">
        <v>43231</v>
      </c>
      <c r="L1350" s="28">
        <v>1</v>
      </c>
    </row>
    <row r="1351" spans="2:12" x14ac:dyDescent="0.2">
      <c r="B1351" s="184" t="s">
        <v>316</v>
      </c>
      <c r="C1351" s="5" t="s">
        <v>26</v>
      </c>
      <c r="D1351" s="5" t="s">
        <v>13</v>
      </c>
      <c r="E1351" s="5" t="s">
        <v>105</v>
      </c>
      <c r="F1351" s="184" t="s">
        <v>40</v>
      </c>
      <c r="G1351" s="5" t="s">
        <v>74</v>
      </c>
      <c r="H1351" s="5" t="s">
        <v>114</v>
      </c>
      <c r="I1351" s="5" t="s">
        <v>698</v>
      </c>
      <c r="J1351" s="10" t="s">
        <v>96</v>
      </c>
      <c r="K1351" s="185">
        <v>43231</v>
      </c>
      <c r="L1351" s="28">
        <v>1</v>
      </c>
    </row>
    <row r="1352" spans="2:12" x14ac:dyDescent="0.2">
      <c r="B1352" s="5" t="s">
        <v>316</v>
      </c>
      <c r="C1352" s="5" t="s">
        <v>26</v>
      </c>
      <c r="D1352" s="5" t="s">
        <v>13</v>
      </c>
      <c r="E1352" s="5" t="s">
        <v>107</v>
      </c>
      <c r="F1352" s="5" t="s">
        <v>40</v>
      </c>
      <c r="G1352" s="5" t="s">
        <v>74</v>
      </c>
      <c r="H1352" s="5" t="s">
        <v>98</v>
      </c>
      <c r="I1352" s="5" t="s">
        <v>295</v>
      </c>
      <c r="J1352" s="10" t="s">
        <v>96</v>
      </c>
      <c r="K1352" s="27">
        <v>43231</v>
      </c>
      <c r="L1352" s="28">
        <v>1</v>
      </c>
    </row>
    <row r="1353" spans="2:12" x14ac:dyDescent="0.2">
      <c r="B1353" s="5" t="s">
        <v>316</v>
      </c>
      <c r="C1353" s="5" t="s">
        <v>26</v>
      </c>
      <c r="D1353" s="5" t="s">
        <v>13</v>
      </c>
      <c r="E1353" s="5" t="s">
        <v>107</v>
      </c>
      <c r="F1353" s="5" t="s">
        <v>40</v>
      </c>
      <c r="G1353" s="5" t="s">
        <v>74</v>
      </c>
      <c r="H1353" s="5" t="s">
        <v>98</v>
      </c>
      <c r="I1353" s="5" t="s">
        <v>295</v>
      </c>
      <c r="J1353" s="10" t="s">
        <v>96</v>
      </c>
      <c r="K1353" s="27">
        <v>43231</v>
      </c>
      <c r="L1353" s="28">
        <v>1</v>
      </c>
    </row>
    <row r="1354" spans="2:12" x14ac:dyDescent="0.2">
      <c r="B1354" s="5" t="s">
        <v>316</v>
      </c>
      <c r="C1354" s="5" t="s">
        <v>26</v>
      </c>
      <c r="D1354" s="5" t="s">
        <v>13</v>
      </c>
      <c r="E1354" s="5" t="s">
        <v>107</v>
      </c>
      <c r="F1354" s="5" t="s">
        <v>40</v>
      </c>
      <c r="G1354" s="5" t="s">
        <v>74</v>
      </c>
      <c r="H1354" s="5" t="s">
        <v>98</v>
      </c>
      <c r="I1354" s="5" t="s">
        <v>295</v>
      </c>
      <c r="J1354" s="10" t="s">
        <v>96</v>
      </c>
      <c r="K1354" s="27">
        <v>43231</v>
      </c>
      <c r="L1354" s="28">
        <v>1</v>
      </c>
    </row>
    <row r="1355" spans="2:12" x14ac:dyDescent="0.2">
      <c r="B1355" s="5" t="s">
        <v>316</v>
      </c>
      <c r="C1355" s="5" t="s">
        <v>26</v>
      </c>
      <c r="D1355" s="5" t="s">
        <v>13</v>
      </c>
      <c r="E1355" s="5" t="s">
        <v>107</v>
      </c>
      <c r="F1355" s="5" t="s">
        <v>40</v>
      </c>
      <c r="G1355" s="5" t="s">
        <v>74</v>
      </c>
      <c r="H1355" s="5" t="s">
        <v>98</v>
      </c>
      <c r="I1355" s="5" t="s">
        <v>295</v>
      </c>
      <c r="J1355" s="10" t="s">
        <v>96</v>
      </c>
      <c r="K1355" s="27">
        <v>43231</v>
      </c>
      <c r="L1355" s="28">
        <v>1</v>
      </c>
    </row>
    <row r="1356" spans="2:12" x14ac:dyDescent="0.2">
      <c r="B1356" s="5" t="s">
        <v>316</v>
      </c>
      <c r="C1356" s="5" t="s">
        <v>26</v>
      </c>
      <c r="D1356" s="5" t="s">
        <v>13</v>
      </c>
      <c r="E1356" s="5" t="s">
        <v>107</v>
      </c>
      <c r="F1356" s="5" t="s">
        <v>40</v>
      </c>
      <c r="G1356" s="5" t="s">
        <v>74</v>
      </c>
      <c r="H1356" s="5" t="s">
        <v>114</v>
      </c>
      <c r="I1356" s="5" t="s">
        <v>295</v>
      </c>
      <c r="J1356" s="10" t="s">
        <v>96</v>
      </c>
      <c r="K1356" s="27">
        <v>43231</v>
      </c>
      <c r="L1356" s="28">
        <v>1</v>
      </c>
    </row>
    <row r="1357" spans="2:12" x14ac:dyDescent="0.2">
      <c r="B1357" s="164" t="s">
        <v>316</v>
      </c>
      <c r="C1357" s="162" t="s">
        <v>26</v>
      </c>
      <c r="D1357" s="162" t="s">
        <v>13</v>
      </c>
      <c r="E1357" s="162" t="s">
        <v>192</v>
      </c>
      <c r="F1357" s="164" t="s">
        <v>53</v>
      </c>
      <c r="G1357" s="162" t="s">
        <v>74</v>
      </c>
      <c r="H1357" s="162" t="s">
        <v>98</v>
      </c>
      <c r="I1357" s="162" t="s">
        <v>295</v>
      </c>
      <c r="J1357" s="163" t="s">
        <v>96</v>
      </c>
      <c r="K1357" s="165">
        <v>43231</v>
      </c>
      <c r="L1357" s="166">
        <v>1</v>
      </c>
    </row>
    <row r="1358" spans="2:12" x14ac:dyDescent="0.2">
      <c r="B1358" s="5" t="s">
        <v>316</v>
      </c>
      <c r="C1358" s="5" t="s">
        <v>26</v>
      </c>
      <c r="D1358" s="5" t="s">
        <v>13</v>
      </c>
      <c r="E1358" s="5" t="s">
        <v>163</v>
      </c>
      <c r="F1358" s="5" t="s">
        <v>45</v>
      </c>
      <c r="G1358" s="5" t="s">
        <v>74</v>
      </c>
      <c r="H1358" s="5" t="s">
        <v>98</v>
      </c>
      <c r="I1358" s="5" t="s">
        <v>295</v>
      </c>
      <c r="J1358" s="10" t="s">
        <v>96</v>
      </c>
      <c r="K1358" s="27">
        <v>43231</v>
      </c>
      <c r="L1358" s="28">
        <v>1</v>
      </c>
    </row>
    <row r="1359" spans="2:12" x14ac:dyDescent="0.2">
      <c r="B1359" s="5" t="s">
        <v>316</v>
      </c>
      <c r="C1359" s="5" t="s">
        <v>26</v>
      </c>
      <c r="D1359" s="5" t="s">
        <v>13</v>
      </c>
      <c r="E1359" s="5" t="s">
        <v>112</v>
      </c>
      <c r="F1359" s="5" t="s">
        <v>45</v>
      </c>
      <c r="G1359" s="5" t="s">
        <v>74</v>
      </c>
      <c r="H1359" s="5" t="s">
        <v>98</v>
      </c>
      <c r="I1359" s="5" t="s">
        <v>295</v>
      </c>
      <c r="J1359" s="10" t="s">
        <v>96</v>
      </c>
      <c r="K1359" s="27">
        <v>43231</v>
      </c>
      <c r="L1359" s="28">
        <v>1</v>
      </c>
    </row>
    <row r="1360" spans="2:12" x14ac:dyDescent="0.2">
      <c r="B1360" s="5" t="s">
        <v>316</v>
      </c>
      <c r="C1360" s="5" t="s">
        <v>26</v>
      </c>
      <c r="D1360" s="5" t="s">
        <v>13</v>
      </c>
      <c r="E1360" s="5" t="s">
        <v>112</v>
      </c>
      <c r="F1360" s="5" t="s">
        <v>45</v>
      </c>
      <c r="G1360" s="5" t="s">
        <v>74</v>
      </c>
      <c r="H1360" s="5" t="s">
        <v>98</v>
      </c>
      <c r="I1360" s="5" t="s">
        <v>295</v>
      </c>
      <c r="J1360" s="10" t="s">
        <v>96</v>
      </c>
      <c r="K1360" s="27">
        <v>43231</v>
      </c>
      <c r="L1360" s="28">
        <v>1</v>
      </c>
    </row>
    <row r="1361" spans="2:12" x14ac:dyDescent="0.2">
      <c r="B1361" s="5" t="s">
        <v>316</v>
      </c>
      <c r="C1361" s="5" t="s">
        <v>26</v>
      </c>
      <c r="D1361" s="5" t="s">
        <v>13</v>
      </c>
      <c r="E1361" s="5" t="s">
        <v>165</v>
      </c>
      <c r="F1361" s="5" t="s">
        <v>45</v>
      </c>
      <c r="G1361" s="5" t="s">
        <v>74</v>
      </c>
      <c r="H1361" s="5" t="s">
        <v>98</v>
      </c>
      <c r="I1361" s="5" t="s">
        <v>295</v>
      </c>
      <c r="J1361" s="10" t="s">
        <v>96</v>
      </c>
      <c r="K1361" s="27">
        <v>43231</v>
      </c>
      <c r="L1361" s="28">
        <v>1</v>
      </c>
    </row>
    <row r="1362" spans="2:12" x14ac:dyDescent="0.2">
      <c r="B1362" s="5" t="s">
        <v>316</v>
      </c>
      <c r="C1362" s="5" t="s">
        <v>26</v>
      </c>
      <c r="D1362" s="5" t="s">
        <v>13</v>
      </c>
      <c r="E1362" s="5" t="s">
        <v>165</v>
      </c>
      <c r="F1362" s="5" t="s">
        <v>45</v>
      </c>
      <c r="G1362" s="5" t="s">
        <v>305</v>
      </c>
      <c r="H1362" s="5" t="s">
        <v>306</v>
      </c>
      <c r="I1362" s="5" t="s">
        <v>306</v>
      </c>
      <c r="J1362" s="10" t="s">
        <v>96</v>
      </c>
      <c r="K1362" s="27">
        <v>43231</v>
      </c>
      <c r="L1362" s="28">
        <v>1</v>
      </c>
    </row>
    <row r="1363" spans="2:12" x14ac:dyDescent="0.2">
      <c r="B1363" s="5" t="s">
        <v>316</v>
      </c>
      <c r="C1363" s="5" t="s">
        <v>26</v>
      </c>
      <c r="D1363" s="5" t="s">
        <v>13</v>
      </c>
      <c r="E1363" s="5" t="s">
        <v>148</v>
      </c>
      <c r="F1363" s="5" t="s">
        <v>336</v>
      </c>
      <c r="G1363" s="5" t="s">
        <v>74</v>
      </c>
      <c r="H1363" s="5" t="s">
        <v>98</v>
      </c>
      <c r="I1363" s="5" t="s">
        <v>295</v>
      </c>
      <c r="J1363" s="10" t="s">
        <v>96</v>
      </c>
      <c r="K1363" s="27">
        <v>43231</v>
      </c>
      <c r="L1363" s="28">
        <v>1</v>
      </c>
    </row>
    <row r="1364" spans="2:12" x14ac:dyDescent="0.2">
      <c r="B1364" s="5" t="s">
        <v>316</v>
      </c>
      <c r="C1364" s="5" t="s">
        <v>26</v>
      </c>
      <c r="D1364" s="5" t="s">
        <v>13</v>
      </c>
      <c r="E1364" s="5" t="s">
        <v>167</v>
      </c>
      <c r="F1364" s="5" t="s">
        <v>60</v>
      </c>
      <c r="G1364" s="5" t="s">
        <v>74</v>
      </c>
      <c r="H1364" s="5" t="s">
        <v>98</v>
      </c>
      <c r="I1364" s="5" t="s">
        <v>295</v>
      </c>
      <c r="J1364" s="10" t="s">
        <v>96</v>
      </c>
      <c r="K1364" s="27">
        <v>43231</v>
      </c>
      <c r="L1364" s="28">
        <v>1</v>
      </c>
    </row>
    <row r="1365" spans="2:12" x14ac:dyDescent="0.2">
      <c r="B1365" s="5" t="s">
        <v>316</v>
      </c>
      <c r="C1365" s="5" t="s">
        <v>26</v>
      </c>
      <c r="D1365" s="5" t="s">
        <v>13</v>
      </c>
      <c r="E1365" s="5" t="s">
        <v>41</v>
      </c>
      <c r="F1365" s="5" t="s">
        <v>41</v>
      </c>
      <c r="G1365" s="5" t="s">
        <v>74</v>
      </c>
      <c r="H1365" s="5" t="s">
        <v>98</v>
      </c>
      <c r="I1365" s="5" t="s">
        <v>295</v>
      </c>
      <c r="J1365" s="10" t="s">
        <v>96</v>
      </c>
      <c r="K1365" s="27">
        <v>43231</v>
      </c>
      <c r="L1365" s="28">
        <v>1</v>
      </c>
    </row>
    <row r="1366" spans="2:12" x14ac:dyDescent="0.2">
      <c r="B1366" s="5" t="s">
        <v>316</v>
      </c>
      <c r="C1366" s="5" t="s">
        <v>26</v>
      </c>
      <c r="D1366" s="5" t="s">
        <v>13</v>
      </c>
      <c r="E1366" s="5" t="s">
        <v>151</v>
      </c>
      <c r="F1366" s="5" t="s">
        <v>41</v>
      </c>
      <c r="G1366" s="5" t="s">
        <v>74</v>
      </c>
      <c r="H1366" s="5" t="s">
        <v>98</v>
      </c>
      <c r="I1366" s="5" t="s">
        <v>295</v>
      </c>
      <c r="J1366" s="10" t="s">
        <v>96</v>
      </c>
      <c r="K1366" s="27">
        <v>43231</v>
      </c>
      <c r="L1366" s="28">
        <v>1</v>
      </c>
    </row>
    <row r="1367" spans="2:12" x14ac:dyDescent="0.2">
      <c r="B1367" s="5" t="s">
        <v>316</v>
      </c>
      <c r="C1367" s="5" t="s">
        <v>26</v>
      </c>
      <c r="D1367" s="5" t="s">
        <v>13</v>
      </c>
      <c r="E1367" s="5" t="s">
        <v>151</v>
      </c>
      <c r="F1367" s="5" t="s">
        <v>41</v>
      </c>
      <c r="G1367" s="5" t="s">
        <v>74</v>
      </c>
      <c r="H1367" s="5" t="s">
        <v>98</v>
      </c>
      <c r="I1367" s="5" t="s">
        <v>295</v>
      </c>
      <c r="J1367" s="10" t="s">
        <v>96</v>
      </c>
      <c r="K1367" s="27">
        <v>43231</v>
      </c>
      <c r="L1367" s="28">
        <v>1</v>
      </c>
    </row>
    <row r="1368" spans="2:12" x14ac:dyDescent="0.2">
      <c r="B1368" s="5" t="s">
        <v>316</v>
      </c>
      <c r="C1368" s="5" t="s">
        <v>26</v>
      </c>
      <c r="D1368" s="5" t="s">
        <v>13</v>
      </c>
      <c r="E1368" s="5" t="s">
        <v>42</v>
      </c>
      <c r="F1368" s="5" t="s">
        <v>42</v>
      </c>
      <c r="G1368" s="5" t="s">
        <v>72</v>
      </c>
      <c r="H1368" s="5" t="s">
        <v>178</v>
      </c>
      <c r="I1368" s="5" t="s">
        <v>295</v>
      </c>
      <c r="J1368" s="10" t="s">
        <v>96</v>
      </c>
      <c r="K1368" s="27">
        <v>43231</v>
      </c>
      <c r="L1368" s="28">
        <v>1</v>
      </c>
    </row>
    <row r="1369" spans="2:12" x14ac:dyDescent="0.2">
      <c r="B1369" s="5" t="s">
        <v>316</v>
      </c>
      <c r="C1369" s="5" t="s">
        <v>26</v>
      </c>
      <c r="D1369" s="5" t="s">
        <v>13</v>
      </c>
      <c r="E1369" s="5" t="s">
        <v>42</v>
      </c>
      <c r="F1369" s="5" t="s">
        <v>42</v>
      </c>
      <c r="G1369" s="5" t="s">
        <v>74</v>
      </c>
      <c r="H1369" s="5" t="s">
        <v>98</v>
      </c>
      <c r="I1369" s="5" t="s">
        <v>295</v>
      </c>
      <c r="J1369" s="10" t="s">
        <v>96</v>
      </c>
      <c r="K1369" s="27">
        <v>43231</v>
      </c>
      <c r="L1369" s="28">
        <v>1</v>
      </c>
    </row>
    <row r="1370" spans="2:12" x14ac:dyDescent="0.2">
      <c r="B1370" s="5" t="s">
        <v>316</v>
      </c>
      <c r="C1370" s="5" t="s">
        <v>26</v>
      </c>
      <c r="D1370" s="5" t="s">
        <v>13</v>
      </c>
      <c r="E1370" s="5" t="s">
        <v>121</v>
      </c>
      <c r="F1370" s="5" t="s">
        <v>39</v>
      </c>
      <c r="G1370" s="5" t="s">
        <v>74</v>
      </c>
      <c r="H1370" s="5" t="s">
        <v>98</v>
      </c>
      <c r="I1370" s="5" t="s">
        <v>295</v>
      </c>
      <c r="J1370" s="10" t="s">
        <v>96</v>
      </c>
      <c r="K1370" s="27">
        <v>43231</v>
      </c>
      <c r="L1370" s="28">
        <v>1</v>
      </c>
    </row>
    <row r="1371" spans="2:12" x14ac:dyDescent="0.2">
      <c r="B1371" s="5" t="s">
        <v>316</v>
      </c>
      <c r="C1371" s="5" t="s">
        <v>26</v>
      </c>
      <c r="D1371" s="5" t="s">
        <v>13</v>
      </c>
      <c r="E1371" s="5" t="s">
        <v>49</v>
      </c>
      <c r="F1371" s="5" t="s">
        <v>49</v>
      </c>
      <c r="G1371" s="5" t="s">
        <v>74</v>
      </c>
      <c r="H1371" s="5" t="s">
        <v>98</v>
      </c>
      <c r="I1371" s="5" t="s">
        <v>295</v>
      </c>
      <c r="J1371" s="10" t="s">
        <v>96</v>
      </c>
      <c r="K1371" s="27">
        <v>43231</v>
      </c>
      <c r="L1371" s="28">
        <v>1</v>
      </c>
    </row>
    <row r="1372" spans="2:12" x14ac:dyDescent="0.2">
      <c r="B1372" s="5" t="s">
        <v>316</v>
      </c>
      <c r="C1372" s="5" t="s">
        <v>26</v>
      </c>
      <c r="D1372" s="5" t="s">
        <v>13</v>
      </c>
      <c r="E1372" s="5" t="s">
        <v>136</v>
      </c>
      <c r="F1372" s="5" t="s">
        <v>49</v>
      </c>
      <c r="G1372" s="5" t="s">
        <v>74</v>
      </c>
      <c r="H1372" s="5" t="s">
        <v>98</v>
      </c>
      <c r="I1372" s="5" t="s">
        <v>295</v>
      </c>
      <c r="J1372" s="10" t="s">
        <v>96</v>
      </c>
      <c r="K1372" s="27">
        <v>43231</v>
      </c>
      <c r="L1372" s="28">
        <v>1</v>
      </c>
    </row>
    <row r="1373" spans="2:12" x14ac:dyDescent="0.2">
      <c r="B1373" s="5" t="s">
        <v>316</v>
      </c>
      <c r="C1373" s="5" t="s">
        <v>26</v>
      </c>
      <c r="D1373" s="5" t="s">
        <v>13</v>
      </c>
      <c r="E1373" s="5" t="s">
        <v>136</v>
      </c>
      <c r="F1373" s="5" t="s">
        <v>49</v>
      </c>
      <c r="G1373" s="5" t="s">
        <v>74</v>
      </c>
      <c r="H1373" s="5" t="s">
        <v>98</v>
      </c>
      <c r="I1373" s="5" t="s">
        <v>295</v>
      </c>
      <c r="J1373" s="10" t="s">
        <v>96</v>
      </c>
      <c r="K1373" s="27">
        <v>43231</v>
      </c>
      <c r="L1373" s="28">
        <v>1</v>
      </c>
    </row>
    <row r="1374" spans="2:12" x14ac:dyDescent="0.2">
      <c r="B1374" s="5" t="s">
        <v>316</v>
      </c>
      <c r="C1374" s="5" t="s">
        <v>26</v>
      </c>
      <c r="D1374" s="5" t="s">
        <v>13</v>
      </c>
      <c r="E1374" s="5" t="s">
        <v>168</v>
      </c>
      <c r="F1374" s="5" t="s">
        <v>47</v>
      </c>
      <c r="G1374" s="5" t="s">
        <v>74</v>
      </c>
      <c r="H1374" s="5" t="s">
        <v>98</v>
      </c>
      <c r="I1374" s="5" t="s">
        <v>295</v>
      </c>
      <c r="J1374" s="10" t="s">
        <v>96</v>
      </c>
      <c r="K1374" s="27">
        <v>43231</v>
      </c>
      <c r="L1374" s="28">
        <v>1</v>
      </c>
    </row>
    <row r="1375" spans="2:12" x14ac:dyDescent="0.2">
      <c r="B1375" s="5" t="s">
        <v>316</v>
      </c>
      <c r="C1375" s="5" t="s">
        <v>26</v>
      </c>
      <c r="D1375" s="5" t="s">
        <v>13</v>
      </c>
      <c r="E1375" s="5" t="s">
        <v>176</v>
      </c>
      <c r="F1375" s="5" t="s">
        <v>336</v>
      </c>
      <c r="G1375" s="5" t="s">
        <v>74</v>
      </c>
      <c r="H1375" s="5" t="s">
        <v>98</v>
      </c>
      <c r="I1375" s="5" t="s">
        <v>295</v>
      </c>
      <c r="J1375" s="10" t="s">
        <v>96</v>
      </c>
      <c r="K1375" s="27">
        <v>43231</v>
      </c>
      <c r="L1375" s="28">
        <v>1</v>
      </c>
    </row>
    <row r="1376" spans="2:12" x14ac:dyDescent="0.2">
      <c r="B1376" s="5" t="s">
        <v>316</v>
      </c>
      <c r="C1376" s="5" t="s">
        <v>26</v>
      </c>
      <c r="D1376" s="5" t="s">
        <v>13</v>
      </c>
      <c r="E1376" s="5" t="s">
        <v>124</v>
      </c>
      <c r="F1376" s="5" t="s">
        <v>39</v>
      </c>
      <c r="G1376" s="5" t="s">
        <v>72</v>
      </c>
      <c r="H1376" s="5" t="s">
        <v>108</v>
      </c>
      <c r="I1376" s="5" t="s">
        <v>295</v>
      </c>
      <c r="J1376" s="10" t="s">
        <v>96</v>
      </c>
      <c r="K1376" s="27">
        <v>43231</v>
      </c>
      <c r="L1376" s="28">
        <v>1</v>
      </c>
    </row>
    <row r="1377" spans="2:12" x14ac:dyDescent="0.2">
      <c r="B1377" s="184" t="s">
        <v>316</v>
      </c>
      <c r="C1377" s="5" t="s">
        <v>26</v>
      </c>
      <c r="D1377" s="5" t="s">
        <v>13</v>
      </c>
      <c r="E1377" s="5" t="s">
        <v>153</v>
      </c>
      <c r="F1377" s="184" t="s">
        <v>47</v>
      </c>
      <c r="G1377" s="5" t="s">
        <v>74</v>
      </c>
      <c r="H1377" s="5" t="s">
        <v>98</v>
      </c>
      <c r="I1377" s="5" t="s">
        <v>295</v>
      </c>
      <c r="J1377" s="10" t="s">
        <v>96</v>
      </c>
      <c r="K1377" s="185">
        <v>43231</v>
      </c>
      <c r="L1377" s="28">
        <v>1</v>
      </c>
    </row>
    <row r="1378" spans="2:12" x14ac:dyDescent="0.2">
      <c r="B1378" s="5" t="s">
        <v>316</v>
      </c>
      <c r="C1378" s="5" t="s">
        <v>26</v>
      </c>
      <c r="D1378" s="5" t="s">
        <v>13</v>
      </c>
      <c r="E1378" s="5" t="s">
        <v>154</v>
      </c>
      <c r="F1378" s="5" t="s">
        <v>50</v>
      </c>
      <c r="G1378" s="5" t="s">
        <v>74</v>
      </c>
      <c r="H1378" s="5" t="s">
        <v>98</v>
      </c>
      <c r="I1378" s="5" t="s">
        <v>295</v>
      </c>
      <c r="J1378" s="10" t="s">
        <v>96</v>
      </c>
      <c r="K1378" s="27">
        <v>43231</v>
      </c>
      <c r="L1378" s="28">
        <v>1</v>
      </c>
    </row>
    <row r="1379" spans="2:12" x14ac:dyDescent="0.2">
      <c r="B1379" s="164" t="s">
        <v>316</v>
      </c>
      <c r="C1379" s="162" t="s">
        <v>26</v>
      </c>
      <c r="D1379" s="162" t="s">
        <v>13</v>
      </c>
      <c r="E1379" s="162" t="s">
        <v>51</v>
      </c>
      <c r="F1379" s="164" t="s">
        <v>51</v>
      </c>
      <c r="G1379" s="162" t="s">
        <v>74</v>
      </c>
      <c r="H1379" s="162" t="s">
        <v>98</v>
      </c>
      <c r="I1379" s="162" t="s">
        <v>295</v>
      </c>
      <c r="J1379" s="163" t="s">
        <v>96</v>
      </c>
      <c r="K1379" s="165">
        <v>43231</v>
      </c>
      <c r="L1379" s="166">
        <v>1</v>
      </c>
    </row>
    <row r="1380" spans="2:12" x14ac:dyDescent="0.2">
      <c r="B1380" s="5" t="s">
        <v>316</v>
      </c>
      <c r="C1380" s="5" t="s">
        <v>26</v>
      </c>
      <c r="D1380" s="5" t="s">
        <v>13</v>
      </c>
      <c r="E1380" s="5" t="s">
        <v>128</v>
      </c>
      <c r="F1380" s="5" t="s">
        <v>52</v>
      </c>
      <c r="G1380" s="5" t="s">
        <v>74</v>
      </c>
      <c r="H1380" s="5" t="s">
        <v>98</v>
      </c>
      <c r="I1380" s="5" t="s">
        <v>295</v>
      </c>
      <c r="J1380" s="10" t="s">
        <v>96</v>
      </c>
      <c r="K1380" s="27">
        <v>43231</v>
      </c>
      <c r="L1380" s="28">
        <v>1</v>
      </c>
    </row>
    <row r="1381" spans="2:12" x14ac:dyDescent="0.2">
      <c r="B1381" s="5" t="s">
        <v>341</v>
      </c>
      <c r="C1381" s="5" t="s">
        <v>26</v>
      </c>
      <c r="D1381" s="5" t="s">
        <v>13</v>
      </c>
      <c r="E1381" s="5" t="s">
        <v>159</v>
      </c>
      <c r="F1381" s="5" t="s">
        <v>45</v>
      </c>
      <c r="G1381" s="5" t="s">
        <v>74</v>
      </c>
      <c r="H1381" s="5" t="s">
        <v>114</v>
      </c>
      <c r="I1381" s="5" t="s">
        <v>793</v>
      </c>
      <c r="J1381" s="10" t="s">
        <v>96</v>
      </c>
      <c r="K1381" s="27">
        <v>43231</v>
      </c>
      <c r="L1381" s="28">
        <v>1</v>
      </c>
    </row>
    <row r="1382" spans="2:12" x14ac:dyDescent="0.2">
      <c r="B1382" s="5" t="s">
        <v>341</v>
      </c>
      <c r="C1382" s="5" t="s">
        <v>26</v>
      </c>
      <c r="D1382" s="5" t="s">
        <v>13</v>
      </c>
      <c r="E1382" s="5" t="s">
        <v>133</v>
      </c>
      <c r="F1382" s="5" t="s">
        <v>39</v>
      </c>
      <c r="G1382" s="5" t="s">
        <v>74</v>
      </c>
      <c r="H1382" s="5" t="s">
        <v>114</v>
      </c>
      <c r="I1382" s="5" t="s">
        <v>295</v>
      </c>
      <c r="J1382" s="10" t="s">
        <v>96</v>
      </c>
      <c r="K1382" s="27">
        <v>43231</v>
      </c>
      <c r="L1382" s="28">
        <v>1</v>
      </c>
    </row>
    <row r="1383" spans="2:12" x14ac:dyDescent="0.2">
      <c r="B1383" s="164" t="s">
        <v>341</v>
      </c>
      <c r="C1383" s="162" t="s">
        <v>26</v>
      </c>
      <c r="D1383" s="162" t="s">
        <v>13</v>
      </c>
      <c r="E1383" s="162" t="s">
        <v>133</v>
      </c>
      <c r="F1383" s="164" t="s">
        <v>39</v>
      </c>
      <c r="G1383" s="162" t="s">
        <v>74</v>
      </c>
      <c r="H1383" s="162" t="s">
        <v>114</v>
      </c>
      <c r="I1383" s="162" t="s">
        <v>295</v>
      </c>
      <c r="J1383" s="163" t="s">
        <v>96</v>
      </c>
      <c r="K1383" s="165">
        <v>43231</v>
      </c>
      <c r="L1383" s="166">
        <v>1</v>
      </c>
    </row>
    <row r="1384" spans="2:12" x14ac:dyDescent="0.2">
      <c r="B1384" s="5" t="s">
        <v>341</v>
      </c>
      <c r="C1384" s="5" t="s">
        <v>26</v>
      </c>
      <c r="D1384" s="5" t="s">
        <v>13</v>
      </c>
      <c r="E1384" s="5" t="s">
        <v>105</v>
      </c>
      <c r="F1384" s="5" t="s">
        <v>40</v>
      </c>
      <c r="G1384" s="5" t="s">
        <v>74</v>
      </c>
      <c r="H1384" s="5" t="s">
        <v>114</v>
      </c>
      <c r="I1384" s="5" t="s">
        <v>295</v>
      </c>
      <c r="J1384" s="10" t="s">
        <v>96</v>
      </c>
      <c r="K1384" s="27">
        <v>43231</v>
      </c>
      <c r="L1384" s="28">
        <v>1</v>
      </c>
    </row>
    <row r="1385" spans="2:12" x14ac:dyDescent="0.2">
      <c r="B1385" s="164" t="s">
        <v>341</v>
      </c>
      <c r="C1385" s="162" t="s">
        <v>26</v>
      </c>
      <c r="D1385" s="162" t="s">
        <v>13</v>
      </c>
      <c r="E1385" s="162" t="s">
        <v>107</v>
      </c>
      <c r="F1385" s="164" t="s">
        <v>40</v>
      </c>
      <c r="G1385" s="162" t="s">
        <v>74</v>
      </c>
      <c r="H1385" s="162" t="s">
        <v>114</v>
      </c>
      <c r="I1385" s="162" t="s">
        <v>346</v>
      </c>
      <c r="J1385" s="163" t="s">
        <v>96</v>
      </c>
      <c r="K1385" s="165">
        <v>43231</v>
      </c>
      <c r="L1385" s="166">
        <v>1</v>
      </c>
    </row>
    <row r="1386" spans="2:12" x14ac:dyDescent="0.2">
      <c r="B1386" s="184" t="s">
        <v>341</v>
      </c>
      <c r="C1386" s="5" t="s">
        <v>26</v>
      </c>
      <c r="D1386" s="5" t="s">
        <v>13</v>
      </c>
      <c r="E1386" s="5" t="s">
        <v>167</v>
      </c>
      <c r="F1386" s="184" t="s">
        <v>60</v>
      </c>
      <c r="G1386" s="5" t="s">
        <v>74</v>
      </c>
      <c r="H1386" s="5" t="s">
        <v>114</v>
      </c>
      <c r="I1386" s="5" t="s">
        <v>295</v>
      </c>
      <c r="J1386" s="10" t="s">
        <v>96</v>
      </c>
      <c r="K1386" s="185">
        <v>43231</v>
      </c>
      <c r="L1386" s="28">
        <v>1</v>
      </c>
    </row>
    <row r="1387" spans="2:12" x14ac:dyDescent="0.2">
      <c r="B1387" s="184" t="s">
        <v>341</v>
      </c>
      <c r="C1387" s="5" t="s">
        <v>26</v>
      </c>
      <c r="D1387" s="5" t="s">
        <v>13</v>
      </c>
      <c r="E1387" s="5" t="s">
        <v>119</v>
      </c>
      <c r="F1387" s="184" t="s">
        <v>41</v>
      </c>
      <c r="G1387" s="5" t="s">
        <v>74</v>
      </c>
      <c r="H1387" s="5" t="s">
        <v>114</v>
      </c>
      <c r="I1387" s="5" t="s">
        <v>295</v>
      </c>
      <c r="J1387" s="10" t="s">
        <v>96</v>
      </c>
      <c r="K1387" s="185">
        <v>43231</v>
      </c>
      <c r="L1387" s="28">
        <v>1</v>
      </c>
    </row>
    <row r="1388" spans="2:12" x14ac:dyDescent="0.2">
      <c r="B1388" s="184" t="s">
        <v>341</v>
      </c>
      <c r="C1388" s="5" t="s">
        <v>26</v>
      </c>
      <c r="D1388" s="5" t="s">
        <v>13</v>
      </c>
      <c r="E1388" s="5" t="s">
        <v>42</v>
      </c>
      <c r="F1388" s="184" t="s">
        <v>42</v>
      </c>
      <c r="G1388" s="5" t="s">
        <v>74</v>
      </c>
      <c r="H1388" s="5" t="s">
        <v>114</v>
      </c>
      <c r="I1388" s="5" t="s">
        <v>388</v>
      </c>
      <c r="J1388" s="10" t="s">
        <v>96</v>
      </c>
      <c r="K1388" s="185">
        <v>43231</v>
      </c>
      <c r="L1388" s="28">
        <v>1</v>
      </c>
    </row>
    <row r="1389" spans="2:12" x14ac:dyDescent="0.2">
      <c r="B1389" s="184" t="s">
        <v>341</v>
      </c>
      <c r="C1389" s="5" t="s">
        <v>26</v>
      </c>
      <c r="D1389" s="5" t="s">
        <v>13</v>
      </c>
      <c r="E1389" s="5" t="s">
        <v>130</v>
      </c>
      <c r="F1389" s="184" t="s">
        <v>57</v>
      </c>
      <c r="G1389" s="5" t="s">
        <v>74</v>
      </c>
      <c r="H1389" s="5" t="s">
        <v>114</v>
      </c>
      <c r="I1389" s="5" t="s">
        <v>934</v>
      </c>
      <c r="J1389" s="10" t="s">
        <v>96</v>
      </c>
      <c r="K1389" s="185">
        <v>43231</v>
      </c>
      <c r="L1389" s="28">
        <v>1</v>
      </c>
    </row>
    <row r="1390" spans="2:12" x14ac:dyDescent="0.2">
      <c r="B1390" s="184" t="s">
        <v>341</v>
      </c>
      <c r="C1390" s="5" t="s">
        <v>26</v>
      </c>
      <c r="D1390" s="5" t="s">
        <v>13</v>
      </c>
      <c r="E1390" s="5" t="s">
        <v>319</v>
      </c>
      <c r="F1390" s="184" t="s">
        <v>43</v>
      </c>
      <c r="G1390" s="5" t="s">
        <v>74</v>
      </c>
      <c r="H1390" s="5" t="s">
        <v>114</v>
      </c>
      <c r="I1390" s="5" t="s">
        <v>295</v>
      </c>
      <c r="J1390" s="10" t="s">
        <v>96</v>
      </c>
      <c r="K1390" s="185">
        <v>43231</v>
      </c>
      <c r="L1390" s="28">
        <v>1</v>
      </c>
    </row>
    <row r="1391" spans="2:12" x14ac:dyDescent="0.2">
      <c r="B1391" s="5" t="s">
        <v>316</v>
      </c>
      <c r="C1391" s="5" t="s">
        <v>26</v>
      </c>
      <c r="D1391" s="5" t="s">
        <v>13</v>
      </c>
      <c r="E1391" s="5" t="s">
        <v>131</v>
      </c>
      <c r="F1391" s="5" t="s">
        <v>63</v>
      </c>
      <c r="G1391" s="5" t="s">
        <v>74</v>
      </c>
      <c r="H1391" s="5" t="s">
        <v>98</v>
      </c>
      <c r="I1391" s="5" t="s">
        <v>295</v>
      </c>
      <c r="J1391" s="10" t="s">
        <v>96</v>
      </c>
      <c r="K1391" s="27">
        <v>43232</v>
      </c>
      <c r="L1391" s="28">
        <v>1</v>
      </c>
    </row>
    <row r="1392" spans="2:12" x14ac:dyDescent="0.2">
      <c r="B1392" s="5" t="s">
        <v>316</v>
      </c>
      <c r="C1392" s="5" t="s">
        <v>26</v>
      </c>
      <c r="D1392" s="5" t="s">
        <v>13</v>
      </c>
      <c r="E1392" s="5" t="s">
        <v>193</v>
      </c>
      <c r="F1392" s="5" t="s">
        <v>44</v>
      </c>
      <c r="G1392" s="5" t="s">
        <v>72</v>
      </c>
      <c r="H1392" s="5" t="s">
        <v>106</v>
      </c>
      <c r="I1392" s="5" t="s">
        <v>295</v>
      </c>
      <c r="J1392" s="10" t="s">
        <v>96</v>
      </c>
      <c r="K1392" s="27">
        <v>43232</v>
      </c>
      <c r="L1392" s="28">
        <v>1</v>
      </c>
    </row>
    <row r="1393" spans="2:12" x14ac:dyDescent="0.2">
      <c r="B1393" s="5" t="s">
        <v>316</v>
      </c>
      <c r="C1393" s="5" t="s">
        <v>26</v>
      </c>
      <c r="D1393" s="5" t="s">
        <v>13</v>
      </c>
      <c r="E1393" s="5" t="s">
        <v>193</v>
      </c>
      <c r="F1393" s="5" t="s">
        <v>44</v>
      </c>
      <c r="G1393" s="5" t="s">
        <v>74</v>
      </c>
      <c r="H1393" s="5" t="s">
        <v>98</v>
      </c>
      <c r="I1393" s="5" t="s">
        <v>295</v>
      </c>
      <c r="J1393" s="10" t="s">
        <v>96</v>
      </c>
      <c r="K1393" s="27">
        <v>43232</v>
      </c>
      <c r="L1393" s="28">
        <v>1</v>
      </c>
    </row>
    <row r="1394" spans="2:12" x14ac:dyDescent="0.2">
      <c r="B1394" s="5" t="s">
        <v>316</v>
      </c>
      <c r="C1394" s="5" t="s">
        <v>26</v>
      </c>
      <c r="D1394" s="5" t="s">
        <v>13</v>
      </c>
      <c r="E1394" s="5" t="s">
        <v>173</v>
      </c>
      <c r="F1394" s="5" t="s">
        <v>53</v>
      </c>
      <c r="G1394" s="5" t="s">
        <v>74</v>
      </c>
      <c r="H1394" s="5" t="s">
        <v>98</v>
      </c>
      <c r="I1394" s="5" t="s">
        <v>295</v>
      </c>
      <c r="J1394" s="10" t="s">
        <v>96</v>
      </c>
      <c r="K1394" s="27">
        <v>43232</v>
      </c>
      <c r="L1394" s="28">
        <v>1</v>
      </c>
    </row>
    <row r="1395" spans="2:12" x14ac:dyDescent="0.2">
      <c r="B1395" s="5" t="s">
        <v>316</v>
      </c>
      <c r="C1395" s="5" t="s">
        <v>26</v>
      </c>
      <c r="D1395" s="5" t="s">
        <v>13</v>
      </c>
      <c r="E1395" s="5" t="s">
        <v>44</v>
      </c>
      <c r="F1395" s="5" t="s">
        <v>44</v>
      </c>
      <c r="G1395" s="5" t="s">
        <v>74</v>
      </c>
      <c r="H1395" s="5" t="s">
        <v>98</v>
      </c>
      <c r="I1395" s="5" t="s">
        <v>295</v>
      </c>
      <c r="J1395" s="10" t="s">
        <v>96</v>
      </c>
      <c r="K1395" s="27">
        <v>43232</v>
      </c>
      <c r="L1395" s="28">
        <v>1</v>
      </c>
    </row>
    <row r="1396" spans="2:12" x14ac:dyDescent="0.2">
      <c r="B1396" s="5" t="s">
        <v>316</v>
      </c>
      <c r="C1396" s="5" t="s">
        <v>26</v>
      </c>
      <c r="D1396" s="5" t="s">
        <v>13</v>
      </c>
      <c r="E1396" s="5" t="s">
        <v>160</v>
      </c>
      <c r="F1396" s="5" t="s">
        <v>48</v>
      </c>
      <c r="G1396" s="5" t="s">
        <v>74</v>
      </c>
      <c r="H1396" s="5" t="s">
        <v>98</v>
      </c>
      <c r="I1396" s="5" t="s">
        <v>295</v>
      </c>
      <c r="J1396" s="10" t="s">
        <v>96</v>
      </c>
      <c r="K1396" s="27">
        <v>43232</v>
      </c>
      <c r="L1396" s="28">
        <v>1</v>
      </c>
    </row>
    <row r="1397" spans="2:12" x14ac:dyDescent="0.2">
      <c r="B1397" s="5" t="s">
        <v>316</v>
      </c>
      <c r="C1397" s="5" t="s">
        <v>26</v>
      </c>
      <c r="D1397" s="5" t="s">
        <v>13</v>
      </c>
      <c r="E1397" s="5" t="s">
        <v>105</v>
      </c>
      <c r="F1397" s="5" t="s">
        <v>40</v>
      </c>
      <c r="G1397" s="5" t="s">
        <v>74</v>
      </c>
      <c r="H1397" s="5" t="s">
        <v>98</v>
      </c>
      <c r="I1397" s="5" t="s">
        <v>295</v>
      </c>
      <c r="J1397" s="10" t="s">
        <v>96</v>
      </c>
      <c r="K1397" s="27">
        <v>43232</v>
      </c>
      <c r="L1397" s="28">
        <v>1</v>
      </c>
    </row>
    <row r="1398" spans="2:12" x14ac:dyDescent="0.2">
      <c r="B1398" s="5" t="s">
        <v>316</v>
      </c>
      <c r="C1398" s="5" t="s">
        <v>26</v>
      </c>
      <c r="D1398" s="5" t="s">
        <v>13</v>
      </c>
      <c r="E1398" s="5" t="s">
        <v>170</v>
      </c>
      <c r="F1398" s="5" t="s">
        <v>39</v>
      </c>
      <c r="G1398" s="5" t="s">
        <v>74</v>
      </c>
      <c r="H1398" s="5" t="s">
        <v>98</v>
      </c>
      <c r="I1398" s="5" t="s">
        <v>295</v>
      </c>
      <c r="J1398" s="10" t="s">
        <v>96</v>
      </c>
      <c r="K1398" s="27">
        <v>43232</v>
      </c>
      <c r="L1398" s="28">
        <v>1</v>
      </c>
    </row>
    <row r="1399" spans="2:12" x14ac:dyDescent="0.2">
      <c r="B1399" s="184" t="s">
        <v>316</v>
      </c>
      <c r="C1399" s="5" t="s">
        <v>26</v>
      </c>
      <c r="D1399" s="5" t="s">
        <v>13</v>
      </c>
      <c r="E1399" s="5" t="s">
        <v>165</v>
      </c>
      <c r="F1399" s="184" t="s">
        <v>45</v>
      </c>
      <c r="G1399" s="5" t="s">
        <v>72</v>
      </c>
      <c r="H1399" s="5" t="s">
        <v>108</v>
      </c>
      <c r="I1399" s="5" t="s">
        <v>295</v>
      </c>
      <c r="J1399" s="10" t="s">
        <v>96</v>
      </c>
      <c r="K1399" s="185">
        <v>43232</v>
      </c>
      <c r="L1399" s="28">
        <v>1</v>
      </c>
    </row>
    <row r="1400" spans="2:12" x14ac:dyDescent="0.2">
      <c r="B1400" s="5" t="s">
        <v>316</v>
      </c>
      <c r="C1400" s="5" t="s">
        <v>26</v>
      </c>
      <c r="D1400" s="5" t="s">
        <v>13</v>
      </c>
      <c r="E1400" s="5" t="s">
        <v>115</v>
      </c>
      <c r="F1400" s="5" t="s">
        <v>48</v>
      </c>
      <c r="G1400" s="5" t="s">
        <v>74</v>
      </c>
      <c r="H1400" s="5" t="s">
        <v>98</v>
      </c>
      <c r="I1400" s="5" t="s">
        <v>295</v>
      </c>
      <c r="J1400" s="10" t="s">
        <v>96</v>
      </c>
      <c r="K1400" s="27">
        <v>43232</v>
      </c>
      <c r="L1400" s="28">
        <v>1</v>
      </c>
    </row>
    <row r="1401" spans="2:12" x14ac:dyDescent="0.2">
      <c r="B1401" s="5" t="s">
        <v>316</v>
      </c>
      <c r="C1401" s="5" t="s">
        <v>26</v>
      </c>
      <c r="D1401" s="5" t="s">
        <v>13</v>
      </c>
      <c r="E1401" s="5" t="s">
        <v>167</v>
      </c>
      <c r="F1401" s="5" t="s">
        <v>60</v>
      </c>
      <c r="G1401" s="5" t="s">
        <v>74</v>
      </c>
      <c r="H1401" s="5" t="s">
        <v>98</v>
      </c>
      <c r="I1401" s="5" t="s">
        <v>295</v>
      </c>
      <c r="J1401" s="10" t="s">
        <v>96</v>
      </c>
      <c r="K1401" s="27">
        <v>43232</v>
      </c>
      <c r="L1401" s="28">
        <v>1</v>
      </c>
    </row>
    <row r="1402" spans="2:12" x14ac:dyDescent="0.2">
      <c r="B1402" s="5" t="s">
        <v>316</v>
      </c>
      <c r="C1402" s="5" t="s">
        <v>26</v>
      </c>
      <c r="D1402" s="5" t="s">
        <v>13</v>
      </c>
      <c r="E1402" s="5" t="s">
        <v>41</v>
      </c>
      <c r="F1402" s="5" t="s">
        <v>41</v>
      </c>
      <c r="G1402" s="5" t="s">
        <v>74</v>
      </c>
      <c r="H1402" s="5" t="s">
        <v>98</v>
      </c>
      <c r="I1402" s="5" t="s">
        <v>295</v>
      </c>
      <c r="J1402" s="10" t="s">
        <v>96</v>
      </c>
      <c r="K1402" s="27">
        <v>43232</v>
      </c>
      <c r="L1402" s="28">
        <v>1</v>
      </c>
    </row>
    <row r="1403" spans="2:12" x14ac:dyDescent="0.2">
      <c r="B1403" s="5" t="s">
        <v>316</v>
      </c>
      <c r="C1403" s="5" t="s">
        <v>26</v>
      </c>
      <c r="D1403" s="5" t="s">
        <v>13</v>
      </c>
      <c r="E1403" s="5" t="s">
        <v>121</v>
      </c>
      <c r="F1403" s="5" t="s">
        <v>39</v>
      </c>
      <c r="G1403" s="5" t="s">
        <v>74</v>
      </c>
      <c r="H1403" s="5" t="s">
        <v>98</v>
      </c>
      <c r="I1403" s="5" t="s">
        <v>295</v>
      </c>
      <c r="J1403" s="10" t="s">
        <v>96</v>
      </c>
      <c r="K1403" s="27">
        <v>43232</v>
      </c>
      <c r="L1403" s="28">
        <v>1</v>
      </c>
    </row>
    <row r="1404" spans="2:12" x14ac:dyDescent="0.2">
      <c r="B1404" s="5" t="s">
        <v>316</v>
      </c>
      <c r="C1404" s="5" t="s">
        <v>26</v>
      </c>
      <c r="D1404" s="5" t="s">
        <v>13</v>
      </c>
      <c r="E1404" s="5" t="s">
        <v>176</v>
      </c>
      <c r="F1404" s="5" t="s">
        <v>336</v>
      </c>
      <c r="G1404" s="5" t="s">
        <v>74</v>
      </c>
      <c r="H1404" s="5" t="s">
        <v>98</v>
      </c>
      <c r="I1404" s="5" t="s">
        <v>295</v>
      </c>
      <c r="J1404" s="10" t="s">
        <v>96</v>
      </c>
      <c r="K1404" s="27">
        <v>43232</v>
      </c>
      <c r="L1404" s="28">
        <v>1</v>
      </c>
    </row>
    <row r="1405" spans="2:12" x14ac:dyDescent="0.2">
      <c r="B1405" s="5" t="s">
        <v>316</v>
      </c>
      <c r="C1405" s="5" t="s">
        <v>26</v>
      </c>
      <c r="D1405" s="5" t="s">
        <v>13</v>
      </c>
      <c r="E1405" s="5" t="s">
        <v>176</v>
      </c>
      <c r="F1405" s="5" t="s">
        <v>336</v>
      </c>
      <c r="G1405" s="5" t="s">
        <v>74</v>
      </c>
      <c r="H1405" s="5" t="s">
        <v>98</v>
      </c>
      <c r="I1405" s="5" t="s">
        <v>295</v>
      </c>
      <c r="J1405" s="10" t="s">
        <v>96</v>
      </c>
      <c r="K1405" s="27">
        <v>43232</v>
      </c>
      <c r="L1405" s="28">
        <v>1</v>
      </c>
    </row>
    <row r="1406" spans="2:12" x14ac:dyDescent="0.2">
      <c r="B1406" s="5" t="s">
        <v>316</v>
      </c>
      <c r="C1406" s="5" t="s">
        <v>26</v>
      </c>
      <c r="D1406" s="5" t="s">
        <v>13</v>
      </c>
      <c r="E1406" s="5" t="s">
        <v>123</v>
      </c>
      <c r="F1406" s="5" t="s">
        <v>39</v>
      </c>
      <c r="G1406" s="5" t="s">
        <v>74</v>
      </c>
      <c r="H1406" s="5" t="s">
        <v>98</v>
      </c>
      <c r="I1406" s="5" t="s">
        <v>295</v>
      </c>
      <c r="J1406" s="10" t="s">
        <v>96</v>
      </c>
      <c r="K1406" s="27">
        <v>43232</v>
      </c>
      <c r="L1406" s="28">
        <v>1</v>
      </c>
    </row>
    <row r="1407" spans="2:12" x14ac:dyDescent="0.2">
      <c r="B1407" s="5" t="s">
        <v>316</v>
      </c>
      <c r="C1407" s="5" t="s">
        <v>26</v>
      </c>
      <c r="D1407" s="5" t="s">
        <v>13</v>
      </c>
      <c r="E1407" s="5" t="s">
        <v>154</v>
      </c>
      <c r="F1407" s="5" t="s">
        <v>50</v>
      </c>
      <c r="G1407" s="5" t="s">
        <v>74</v>
      </c>
      <c r="H1407" s="5" t="s">
        <v>98</v>
      </c>
      <c r="I1407" s="5" t="s">
        <v>295</v>
      </c>
      <c r="J1407" s="10" t="s">
        <v>96</v>
      </c>
      <c r="K1407" s="27">
        <v>43232</v>
      </c>
      <c r="L1407" s="28">
        <v>1</v>
      </c>
    </row>
    <row r="1408" spans="2:12" x14ac:dyDescent="0.2">
      <c r="B1408" s="5" t="s">
        <v>316</v>
      </c>
      <c r="C1408" s="5" t="s">
        <v>26</v>
      </c>
      <c r="D1408" s="5" t="s">
        <v>13</v>
      </c>
      <c r="E1408" s="5" t="s">
        <v>130</v>
      </c>
      <c r="F1408" s="5" t="s">
        <v>57</v>
      </c>
      <c r="G1408" s="5" t="s">
        <v>74</v>
      </c>
      <c r="H1408" s="5" t="s">
        <v>98</v>
      </c>
      <c r="I1408" s="5" t="s">
        <v>295</v>
      </c>
      <c r="J1408" s="10" t="s">
        <v>96</v>
      </c>
      <c r="K1408" s="27">
        <v>43232</v>
      </c>
      <c r="L1408" s="28">
        <v>1</v>
      </c>
    </row>
    <row r="1409" spans="2:12" x14ac:dyDescent="0.2">
      <c r="B1409" s="5" t="s">
        <v>316</v>
      </c>
      <c r="C1409" s="5" t="s">
        <v>26</v>
      </c>
      <c r="D1409" s="5" t="s">
        <v>13</v>
      </c>
      <c r="E1409" s="5" t="s">
        <v>51</v>
      </c>
      <c r="F1409" s="5" t="s">
        <v>51</v>
      </c>
      <c r="G1409" s="5" t="s">
        <v>74</v>
      </c>
      <c r="H1409" s="5" t="s">
        <v>98</v>
      </c>
      <c r="I1409" s="5" t="s">
        <v>295</v>
      </c>
      <c r="J1409" s="10" t="s">
        <v>96</v>
      </c>
      <c r="K1409" s="27">
        <v>43232</v>
      </c>
      <c r="L1409" s="28">
        <v>1</v>
      </c>
    </row>
    <row r="1410" spans="2:12" x14ac:dyDescent="0.2">
      <c r="B1410" s="164" t="s">
        <v>316</v>
      </c>
      <c r="C1410" s="162" t="s">
        <v>26</v>
      </c>
      <c r="D1410" s="162" t="s">
        <v>13</v>
      </c>
      <c r="E1410" s="162" t="s">
        <v>319</v>
      </c>
      <c r="F1410" s="164" t="s">
        <v>43</v>
      </c>
      <c r="G1410" s="162" t="s">
        <v>74</v>
      </c>
      <c r="H1410" s="162" t="s">
        <v>98</v>
      </c>
      <c r="I1410" s="162" t="s">
        <v>295</v>
      </c>
      <c r="J1410" s="163" t="s">
        <v>96</v>
      </c>
      <c r="K1410" s="165">
        <v>43232</v>
      </c>
      <c r="L1410" s="166">
        <v>1</v>
      </c>
    </row>
    <row r="1411" spans="2:12" x14ac:dyDescent="0.2">
      <c r="B1411" s="5" t="s">
        <v>316</v>
      </c>
      <c r="C1411" s="5" t="s">
        <v>26</v>
      </c>
      <c r="D1411" s="5" t="s">
        <v>13</v>
      </c>
      <c r="E1411" s="5" t="s">
        <v>319</v>
      </c>
      <c r="F1411" s="5" t="s">
        <v>43</v>
      </c>
      <c r="G1411" s="5" t="s">
        <v>74</v>
      </c>
      <c r="H1411" s="5" t="s">
        <v>114</v>
      </c>
      <c r="I1411" s="5" t="s">
        <v>295</v>
      </c>
      <c r="J1411" s="10" t="s">
        <v>96</v>
      </c>
      <c r="K1411" s="27">
        <v>43232</v>
      </c>
      <c r="L1411" s="28">
        <v>1</v>
      </c>
    </row>
    <row r="1412" spans="2:12" x14ac:dyDescent="0.2">
      <c r="B1412" s="5" t="s">
        <v>316</v>
      </c>
      <c r="C1412" s="5" t="s">
        <v>26</v>
      </c>
      <c r="D1412" s="5" t="s">
        <v>13</v>
      </c>
      <c r="E1412" s="5" t="s">
        <v>143</v>
      </c>
      <c r="F1412" s="5" t="s">
        <v>44</v>
      </c>
      <c r="G1412" s="5" t="s">
        <v>74</v>
      </c>
      <c r="H1412" s="5" t="s">
        <v>98</v>
      </c>
      <c r="I1412" s="5" t="s">
        <v>295</v>
      </c>
      <c r="J1412" s="10" t="s">
        <v>96</v>
      </c>
      <c r="K1412" s="27">
        <v>43232</v>
      </c>
      <c r="L1412" s="28">
        <v>1</v>
      </c>
    </row>
    <row r="1413" spans="2:12" x14ac:dyDescent="0.2">
      <c r="B1413" s="5" t="s">
        <v>316</v>
      </c>
      <c r="C1413" s="5" t="s">
        <v>26</v>
      </c>
      <c r="D1413" s="5" t="s">
        <v>13</v>
      </c>
      <c r="E1413" s="5" t="s">
        <v>348</v>
      </c>
      <c r="F1413" s="5" t="s">
        <v>51</v>
      </c>
      <c r="G1413" s="5" t="s">
        <v>74</v>
      </c>
      <c r="H1413" s="5" t="s">
        <v>98</v>
      </c>
      <c r="I1413" s="5" t="s">
        <v>295</v>
      </c>
      <c r="J1413" s="10" t="s">
        <v>96</v>
      </c>
      <c r="K1413" s="27">
        <v>43232</v>
      </c>
      <c r="L1413" s="28">
        <v>1</v>
      </c>
    </row>
    <row r="1414" spans="2:12" x14ac:dyDescent="0.2">
      <c r="B1414" s="5" t="s">
        <v>316</v>
      </c>
      <c r="C1414" s="5" t="s">
        <v>26</v>
      </c>
      <c r="D1414" s="5" t="s">
        <v>13</v>
      </c>
      <c r="E1414" s="5" t="s">
        <v>156</v>
      </c>
      <c r="F1414" s="5" t="s">
        <v>39</v>
      </c>
      <c r="G1414" s="5" t="s">
        <v>75</v>
      </c>
      <c r="H1414" s="5" t="s">
        <v>432</v>
      </c>
      <c r="I1414" s="5" t="s">
        <v>432</v>
      </c>
      <c r="J1414" s="10" t="s">
        <v>96</v>
      </c>
      <c r="K1414" s="27">
        <v>43232</v>
      </c>
      <c r="L1414" s="28">
        <v>1</v>
      </c>
    </row>
    <row r="1415" spans="2:12" x14ac:dyDescent="0.2">
      <c r="B1415" s="164" t="s">
        <v>341</v>
      </c>
      <c r="C1415" s="162" t="s">
        <v>26</v>
      </c>
      <c r="D1415" s="162" t="s">
        <v>13</v>
      </c>
      <c r="E1415" s="162" t="s">
        <v>66</v>
      </c>
      <c r="F1415" s="164" t="s">
        <v>66</v>
      </c>
      <c r="G1415" s="162" t="s">
        <v>74</v>
      </c>
      <c r="H1415" s="162" t="s">
        <v>114</v>
      </c>
      <c r="I1415" s="162" t="s">
        <v>295</v>
      </c>
      <c r="J1415" s="163" t="s">
        <v>96</v>
      </c>
      <c r="K1415" s="165">
        <v>43232</v>
      </c>
      <c r="L1415" s="166">
        <v>1</v>
      </c>
    </row>
    <row r="1416" spans="2:12" x14ac:dyDescent="0.2">
      <c r="B1416" s="5" t="s">
        <v>341</v>
      </c>
      <c r="C1416" s="5" t="s">
        <v>26</v>
      </c>
      <c r="D1416" s="5" t="s">
        <v>13</v>
      </c>
      <c r="E1416" s="5" t="s">
        <v>133</v>
      </c>
      <c r="F1416" s="5" t="s">
        <v>39</v>
      </c>
      <c r="G1416" s="5" t="s">
        <v>74</v>
      </c>
      <c r="H1416" s="5" t="s">
        <v>114</v>
      </c>
      <c r="I1416" s="5" t="s">
        <v>814</v>
      </c>
      <c r="J1416" s="10" t="s">
        <v>96</v>
      </c>
      <c r="K1416" s="27">
        <v>43232</v>
      </c>
      <c r="L1416" s="28">
        <v>1</v>
      </c>
    </row>
    <row r="1417" spans="2:12" x14ac:dyDescent="0.2">
      <c r="B1417" s="5" t="s">
        <v>341</v>
      </c>
      <c r="C1417" s="5" t="s">
        <v>26</v>
      </c>
      <c r="D1417" s="5" t="s">
        <v>13</v>
      </c>
      <c r="E1417" s="5" t="s">
        <v>107</v>
      </c>
      <c r="F1417" s="5" t="s">
        <v>40</v>
      </c>
      <c r="G1417" s="5" t="s">
        <v>74</v>
      </c>
      <c r="H1417" s="5" t="s">
        <v>114</v>
      </c>
      <c r="I1417" s="5" t="s">
        <v>851</v>
      </c>
      <c r="J1417" s="10" t="s">
        <v>96</v>
      </c>
      <c r="K1417" s="27">
        <v>43232</v>
      </c>
      <c r="L1417" s="28">
        <v>1</v>
      </c>
    </row>
    <row r="1418" spans="2:12" x14ac:dyDescent="0.2">
      <c r="B1418" s="5" t="s">
        <v>341</v>
      </c>
      <c r="C1418" s="5" t="s">
        <v>26</v>
      </c>
      <c r="D1418" s="5" t="s">
        <v>13</v>
      </c>
      <c r="E1418" s="5" t="s">
        <v>163</v>
      </c>
      <c r="F1418" s="5" t="s">
        <v>45</v>
      </c>
      <c r="G1418" s="5" t="s">
        <v>74</v>
      </c>
      <c r="H1418" s="5" t="s">
        <v>114</v>
      </c>
      <c r="I1418" s="5" t="s">
        <v>549</v>
      </c>
      <c r="J1418" s="10" t="s">
        <v>96</v>
      </c>
      <c r="K1418" s="27">
        <v>43232</v>
      </c>
      <c r="L1418" s="28">
        <v>1</v>
      </c>
    </row>
    <row r="1419" spans="2:12" x14ac:dyDescent="0.2">
      <c r="B1419" s="184" t="s">
        <v>341</v>
      </c>
      <c r="C1419" s="5" t="s">
        <v>26</v>
      </c>
      <c r="D1419" s="5" t="s">
        <v>13</v>
      </c>
      <c r="E1419" s="5" t="s">
        <v>116</v>
      </c>
      <c r="F1419" s="184" t="s">
        <v>46</v>
      </c>
      <c r="G1419" s="5" t="s">
        <v>74</v>
      </c>
      <c r="H1419" s="5" t="s">
        <v>114</v>
      </c>
      <c r="I1419" s="5" t="s">
        <v>711</v>
      </c>
      <c r="J1419" s="10" t="s">
        <v>96</v>
      </c>
      <c r="K1419" s="185">
        <v>43232</v>
      </c>
      <c r="L1419" s="28">
        <v>1</v>
      </c>
    </row>
    <row r="1420" spans="2:12" x14ac:dyDescent="0.2">
      <c r="B1420" s="184" t="s">
        <v>341</v>
      </c>
      <c r="C1420" s="5" t="s">
        <v>26</v>
      </c>
      <c r="D1420" s="5" t="s">
        <v>13</v>
      </c>
      <c r="E1420" s="5" t="s">
        <v>135</v>
      </c>
      <c r="F1420" s="184" t="s">
        <v>54</v>
      </c>
      <c r="G1420" s="5" t="s">
        <v>74</v>
      </c>
      <c r="H1420" s="5" t="s">
        <v>114</v>
      </c>
      <c r="I1420" s="5" t="s">
        <v>295</v>
      </c>
      <c r="J1420" s="10" t="s">
        <v>96</v>
      </c>
      <c r="K1420" s="185">
        <v>43232</v>
      </c>
      <c r="L1420" s="28">
        <v>1</v>
      </c>
    </row>
    <row r="1421" spans="2:12" x14ac:dyDescent="0.2">
      <c r="B1421" s="184" t="s">
        <v>341</v>
      </c>
      <c r="C1421" s="5" t="s">
        <v>26</v>
      </c>
      <c r="D1421" s="5" t="s">
        <v>13</v>
      </c>
      <c r="E1421" s="5" t="s">
        <v>136</v>
      </c>
      <c r="F1421" s="184" t="s">
        <v>49</v>
      </c>
      <c r="G1421" s="5" t="s">
        <v>74</v>
      </c>
      <c r="H1421" s="5" t="s">
        <v>114</v>
      </c>
      <c r="I1421" s="5" t="s">
        <v>913</v>
      </c>
      <c r="J1421" s="10" t="s">
        <v>96</v>
      </c>
      <c r="K1421" s="185">
        <v>43232</v>
      </c>
      <c r="L1421" s="28">
        <v>1</v>
      </c>
    </row>
    <row r="1422" spans="2:12" x14ac:dyDescent="0.2">
      <c r="B1422" s="184" t="s">
        <v>341</v>
      </c>
      <c r="C1422" s="5" t="s">
        <v>26</v>
      </c>
      <c r="D1422" s="5" t="s">
        <v>13</v>
      </c>
      <c r="E1422" s="5" t="s">
        <v>168</v>
      </c>
      <c r="F1422" s="184" t="s">
        <v>47</v>
      </c>
      <c r="G1422" s="5" t="s">
        <v>74</v>
      </c>
      <c r="H1422" s="5" t="s">
        <v>114</v>
      </c>
      <c r="I1422" s="5" t="s">
        <v>295</v>
      </c>
      <c r="J1422" s="10" t="s">
        <v>96</v>
      </c>
      <c r="K1422" s="185">
        <v>43232</v>
      </c>
      <c r="L1422" s="28">
        <v>1</v>
      </c>
    </row>
    <row r="1423" spans="2:12" x14ac:dyDescent="0.2">
      <c r="B1423" s="184" t="s">
        <v>341</v>
      </c>
      <c r="C1423" s="5" t="s">
        <v>26</v>
      </c>
      <c r="D1423" s="5" t="s">
        <v>13</v>
      </c>
      <c r="E1423" s="5" t="s">
        <v>123</v>
      </c>
      <c r="F1423" s="184" t="s">
        <v>39</v>
      </c>
      <c r="G1423" s="5" t="s">
        <v>74</v>
      </c>
      <c r="H1423" s="5" t="s">
        <v>114</v>
      </c>
      <c r="I1423" s="5" t="s">
        <v>924</v>
      </c>
      <c r="J1423" s="10" t="s">
        <v>96</v>
      </c>
      <c r="K1423" s="185">
        <v>43232</v>
      </c>
      <c r="L1423" s="28">
        <v>1</v>
      </c>
    </row>
    <row r="1424" spans="2:12" x14ac:dyDescent="0.2">
      <c r="B1424" s="184" t="s">
        <v>341</v>
      </c>
      <c r="C1424" s="5" t="s">
        <v>26</v>
      </c>
      <c r="D1424" s="5" t="s">
        <v>13</v>
      </c>
      <c r="E1424" s="5" t="s">
        <v>153</v>
      </c>
      <c r="F1424" s="184" t="s">
        <v>47</v>
      </c>
      <c r="G1424" s="5" t="s">
        <v>74</v>
      </c>
      <c r="H1424" s="5" t="s">
        <v>114</v>
      </c>
      <c r="I1424" s="5" t="s">
        <v>930</v>
      </c>
      <c r="J1424" s="10" t="s">
        <v>96</v>
      </c>
      <c r="K1424" s="185">
        <v>43232</v>
      </c>
      <c r="L1424" s="28">
        <v>1</v>
      </c>
    </row>
    <row r="1425" spans="2:12" x14ac:dyDescent="0.2">
      <c r="B1425" s="5" t="s">
        <v>316</v>
      </c>
      <c r="C1425" s="5" t="s">
        <v>26</v>
      </c>
      <c r="D1425" s="5" t="s">
        <v>13</v>
      </c>
      <c r="E1425" s="5" t="s">
        <v>107</v>
      </c>
      <c r="F1425" s="5" t="s">
        <v>40</v>
      </c>
      <c r="G1425" s="5" t="s">
        <v>74</v>
      </c>
      <c r="H1425" s="5" t="s">
        <v>98</v>
      </c>
      <c r="I1425" s="5" t="s">
        <v>295</v>
      </c>
      <c r="J1425" s="10" t="s">
        <v>96</v>
      </c>
      <c r="K1425" s="27">
        <v>43233</v>
      </c>
      <c r="L1425" s="28">
        <v>1</v>
      </c>
    </row>
    <row r="1426" spans="2:12" x14ac:dyDescent="0.2">
      <c r="B1426" s="5" t="s">
        <v>316</v>
      </c>
      <c r="C1426" s="5" t="s">
        <v>26</v>
      </c>
      <c r="D1426" s="5" t="s">
        <v>13</v>
      </c>
      <c r="E1426" s="5" t="s">
        <v>118</v>
      </c>
      <c r="F1426" s="5" t="s">
        <v>39</v>
      </c>
      <c r="G1426" s="5" t="s">
        <v>74</v>
      </c>
      <c r="H1426" s="5" t="s">
        <v>98</v>
      </c>
      <c r="I1426" s="5" t="s">
        <v>295</v>
      </c>
      <c r="J1426" s="10" t="s">
        <v>96</v>
      </c>
      <c r="K1426" s="27">
        <v>43233</v>
      </c>
      <c r="L1426" s="28">
        <v>1</v>
      </c>
    </row>
    <row r="1427" spans="2:12" x14ac:dyDescent="0.2">
      <c r="B1427" s="5" t="s">
        <v>316</v>
      </c>
      <c r="C1427" s="5" t="s">
        <v>26</v>
      </c>
      <c r="D1427" s="5" t="s">
        <v>13</v>
      </c>
      <c r="E1427" s="5" t="s">
        <v>200</v>
      </c>
      <c r="F1427" s="5" t="s">
        <v>39</v>
      </c>
      <c r="G1427" s="5" t="s">
        <v>72</v>
      </c>
      <c r="H1427" s="5" t="s">
        <v>178</v>
      </c>
      <c r="I1427" s="5" t="s">
        <v>295</v>
      </c>
      <c r="J1427" s="10" t="s">
        <v>96</v>
      </c>
      <c r="K1427" s="27">
        <v>43234</v>
      </c>
      <c r="L1427" s="28">
        <v>1</v>
      </c>
    </row>
    <row r="1428" spans="2:12" x14ac:dyDescent="0.2">
      <c r="B1428" s="5" t="s">
        <v>316</v>
      </c>
      <c r="C1428" s="5" t="s">
        <v>26</v>
      </c>
      <c r="D1428" s="5" t="s">
        <v>13</v>
      </c>
      <c r="E1428" s="5" t="s">
        <v>159</v>
      </c>
      <c r="F1428" s="5" t="s">
        <v>45</v>
      </c>
      <c r="G1428" s="5" t="s">
        <v>74</v>
      </c>
      <c r="H1428" s="5" t="s">
        <v>98</v>
      </c>
      <c r="I1428" s="5" t="s">
        <v>295</v>
      </c>
      <c r="J1428" s="10" t="s">
        <v>96</v>
      </c>
      <c r="K1428" s="27">
        <v>43234</v>
      </c>
      <c r="L1428" s="28">
        <v>1</v>
      </c>
    </row>
    <row r="1429" spans="2:12" x14ac:dyDescent="0.2">
      <c r="B1429" s="164" t="s">
        <v>316</v>
      </c>
      <c r="C1429" s="162" t="s">
        <v>26</v>
      </c>
      <c r="D1429" s="162" t="s">
        <v>13</v>
      </c>
      <c r="E1429" s="162" t="s">
        <v>160</v>
      </c>
      <c r="F1429" s="164" t="s">
        <v>48</v>
      </c>
      <c r="G1429" s="162" t="s">
        <v>74</v>
      </c>
      <c r="H1429" s="162" t="s">
        <v>98</v>
      </c>
      <c r="I1429" s="162" t="s">
        <v>295</v>
      </c>
      <c r="J1429" s="163" t="s">
        <v>96</v>
      </c>
      <c r="K1429" s="165">
        <v>43234</v>
      </c>
      <c r="L1429" s="166">
        <v>1</v>
      </c>
    </row>
    <row r="1430" spans="2:12" x14ac:dyDescent="0.2">
      <c r="B1430" s="5" t="s">
        <v>316</v>
      </c>
      <c r="C1430" s="5" t="s">
        <v>26</v>
      </c>
      <c r="D1430" s="5" t="s">
        <v>13</v>
      </c>
      <c r="E1430" s="5" t="s">
        <v>105</v>
      </c>
      <c r="F1430" s="5" t="s">
        <v>40</v>
      </c>
      <c r="G1430" s="5" t="s">
        <v>72</v>
      </c>
      <c r="H1430" s="5" t="s">
        <v>157</v>
      </c>
      <c r="I1430" s="5" t="s">
        <v>295</v>
      </c>
      <c r="J1430" s="10" t="s">
        <v>96</v>
      </c>
      <c r="K1430" s="27">
        <v>43234</v>
      </c>
      <c r="L1430" s="28">
        <v>1</v>
      </c>
    </row>
    <row r="1431" spans="2:12" x14ac:dyDescent="0.2">
      <c r="B1431" s="5" t="s">
        <v>316</v>
      </c>
      <c r="C1431" s="5" t="s">
        <v>26</v>
      </c>
      <c r="D1431" s="5" t="s">
        <v>13</v>
      </c>
      <c r="E1431" s="5" t="s">
        <v>105</v>
      </c>
      <c r="F1431" s="5" t="s">
        <v>40</v>
      </c>
      <c r="G1431" s="5" t="s">
        <v>74</v>
      </c>
      <c r="H1431" s="5" t="s">
        <v>98</v>
      </c>
      <c r="I1431" s="5" t="s">
        <v>295</v>
      </c>
      <c r="J1431" s="10" t="s">
        <v>96</v>
      </c>
      <c r="K1431" s="27">
        <v>43234</v>
      </c>
      <c r="L1431" s="28">
        <v>1</v>
      </c>
    </row>
    <row r="1432" spans="2:12" x14ac:dyDescent="0.2">
      <c r="B1432" s="5" t="s">
        <v>316</v>
      </c>
      <c r="C1432" s="5" t="s">
        <v>26</v>
      </c>
      <c r="D1432" s="5" t="s">
        <v>13</v>
      </c>
      <c r="E1432" s="5" t="s">
        <v>170</v>
      </c>
      <c r="F1432" s="5" t="s">
        <v>39</v>
      </c>
      <c r="G1432" s="5" t="s">
        <v>74</v>
      </c>
      <c r="H1432" s="5" t="s">
        <v>98</v>
      </c>
      <c r="I1432" s="5" t="s">
        <v>295</v>
      </c>
      <c r="J1432" s="10" t="s">
        <v>96</v>
      </c>
      <c r="K1432" s="27">
        <v>43234</v>
      </c>
      <c r="L1432" s="28">
        <v>1</v>
      </c>
    </row>
    <row r="1433" spans="2:12" x14ac:dyDescent="0.2">
      <c r="B1433" s="164" t="s">
        <v>316</v>
      </c>
      <c r="C1433" s="162" t="s">
        <v>26</v>
      </c>
      <c r="D1433" s="162" t="s">
        <v>13</v>
      </c>
      <c r="E1433" s="162" t="s">
        <v>170</v>
      </c>
      <c r="F1433" s="164" t="s">
        <v>39</v>
      </c>
      <c r="G1433" s="162" t="s">
        <v>74</v>
      </c>
      <c r="H1433" s="162" t="s">
        <v>114</v>
      </c>
      <c r="I1433" s="162" t="s">
        <v>295</v>
      </c>
      <c r="J1433" s="163" t="s">
        <v>96</v>
      </c>
      <c r="K1433" s="165">
        <v>43234</v>
      </c>
      <c r="L1433" s="166">
        <v>1</v>
      </c>
    </row>
    <row r="1434" spans="2:12" x14ac:dyDescent="0.2">
      <c r="B1434" s="184" t="s">
        <v>316</v>
      </c>
      <c r="C1434" s="5" t="s">
        <v>26</v>
      </c>
      <c r="D1434" s="5" t="s">
        <v>13</v>
      </c>
      <c r="E1434" s="5" t="s">
        <v>112</v>
      </c>
      <c r="F1434" s="184" t="s">
        <v>45</v>
      </c>
      <c r="G1434" s="5" t="s">
        <v>75</v>
      </c>
      <c r="H1434" s="5" t="s">
        <v>164</v>
      </c>
      <c r="I1434" s="5" t="s">
        <v>295</v>
      </c>
      <c r="J1434" s="10" t="s">
        <v>96</v>
      </c>
      <c r="K1434" s="185">
        <v>43234</v>
      </c>
      <c r="L1434" s="28">
        <v>1</v>
      </c>
    </row>
    <row r="1435" spans="2:12" x14ac:dyDescent="0.2">
      <c r="B1435" s="5" t="s">
        <v>316</v>
      </c>
      <c r="C1435" s="5" t="s">
        <v>26</v>
      </c>
      <c r="D1435" s="5" t="s">
        <v>13</v>
      </c>
      <c r="E1435" s="5" t="s">
        <v>165</v>
      </c>
      <c r="F1435" s="5" t="s">
        <v>45</v>
      </c>
      <c r="G1435" s="5" t="s">
        <v>74</v>
      </c>
      <c r="H1435" s="5" t="s">
        <v>98</v>
      </c>
      <c r="I1435" s="5" t="s">
        <v>295</v>
      </c>
      <c r="J1435" s="10" t="s">
        <v>96</v>
      </c>
      <c r="K1435" s="27">
        <v>43234</v>
      </c>
      <c r="L1435" s="28">
        <v>1</v>
      </c>
    </row>
    <row r="1436" spans="2:12" x14ac:dyDescent="0.2">
      <c r="B1436" s="5" t="s">
        <v>316</v>
      </c>
      <c r="C1436" s="5" t="s">
        <v>26</v>
      </c>
      <c r="D1436" s="5" t="s">
        <v>13</v>
      </c>
      <c r="E1436" s="5" t="s">
        <v>165</v>
      </c>
      <c r="F1436" s="5" t="s">
        <v>45</v>
      </c>
      <c r="G1436" s="5" t="s">
        <v>305</v>
      </c>
      <c r="H1436" s="5" t="s">
        <v>306</v>
      </c>
      <c r="I1436" s="5" t="s">
        <v>306</v>
      </c>
      <c r="J1436" s="10" t="s">
        <v>96</v>
      </c>
      <c r="K1436" s="27">
        <v>43234</v>
      </c>
      <c r="L1436" s="28">
        <v>1</v>
      </c>
    </row>
    <row r="1437" spans="2:12" x14ac:dyDescent="0.2">
      <c r="B1437" s="5" t="s">
        <v>316</v>
      </c>
      <c r="C1437" s="5" t="s">
        <v>26</v>
      </c>
      <c r="D1437" s="5" t="s">
        <v>13</v>
      </c>
      <c r="E1437" s="5" t="s">
        <v>165</v>
      </c>
      <c r="F1437" s="5" t="s">
        <v>45</v>
      </c>
      <c r="G1437" s="5" t="s">
        <v>305</v>
      </c>
      <c r="H1437" s="5" t="s">
        <v>306</v>
      </c>
      <c r="I1437" s="5" t="s">
        <v>306</v>
      </c>
      <c r="J1437" s="10" t="s">
        <v>96</v>
      </c>
      <c r="K1437" s="27">
        <v>43234</v>
      </c>
      <c r="L1437" s="28">
        <v>1</v>
      </c>
    </row>
    <row r="1438" spans="2:12" x14ac:dyDescent="0.2">
      <c r="B1438" s="5" t="s">
        <v>316</v>
      </c>
      <c r="C1438" s="5" t="s">
        <v>26</v>
      </c>
      <c r="D1438" s="5" t="s">
        <v>13</v>
      </c>
      <c r="E1438" s="5" t="s">
        <v>150</v>
      </c>
      <c r="F1438" s="5" t="s">
        <v>43</v>
      </c>
      <c r="G1438" s="5" t="s">
        <v>74</v>
      </c>
      <c r="H1438" s="5" t="s">
        <v>98</v>
      </c>
      <c r="I1438" s="5" t="s">
        <v>295</v>
      </c>
      <c r="J1438" s="10" t="s">
        <v>96</v>
      </c>
      <c r="K1438" s="27">
        <v>43234</v>
      </c>
      <c r="L1438" s="28">
        <v>1</v>
      </c>
    </row>
    <row r="1439" spans="2:12" x14ac:dyDescent="0.2">
      <c r="B1439" s="5" t="s">
        <v>316</v>
      </c>
      <c r="C1439" s="5" t="s">
        <v>26</v>
      </c>
      <c r="D1439" s="5" t="s">
        <v>13</v>
      </c>
      <c r="E1439" s="5" t="s">
        <v>158</v>
      </c>
      <c r="F1439" s="5" t="s">
        <v>43</v>
      </c>
      <c r="G1439" s="5" t="s">
        <v>72</v>
      </c>
      <c r="H1439" s="5" t="s">
        <v>302</v>
      </c>
      <c r="I1439" s="5" t="s">
        <v>513</v>
      </c>
      <c r="J1439" s="10" t="s">
        <v>96</v>
      </c>
      <c r="K1439" s="27">
        <v>43234</v>
      </c>
      <c r="L1439" s="28">
        <v>1</v>
      </c>
    </row>
    <row r="1440" spans="2:12" x14ac:dyDescent="0.2">
      <c r="B1440" s="5" t="s">
        <v>316</v>
      </c>
      <c r="C1440" s="5" t="s">
        <v>26</v>
      </c>
      <c r="D1440" s="5" t="s">
        <v>13</v>
      </c>
      <c r="E1440" s="5" t="s">
        <v>135</v>
      </c>
      <c r="F1440" s="5" t="s">
        <v>54</v>
      </c>
      <c r="G1440" s="5" t="s">
        <v>74</v>
      </c>
      <c r="H1440" s="5" t="s">
        <v>98</v>
      </c>
      <c r="I1440" s="5" t="s">
        <v>295</v>
      </c>
      <c r="J1440" s="10" t="s">
        <v>96</v>
      </c>
      <c r="K1440" s="27">
        <v>43234</v>
      </c>
      <c r="L1440" s="28">
        <v>1</v>
      </c>
    </row>
    <row r="1441" spans="2:12" x14ac:dyDescent="0.2">
      <c r="B1441" s="5" t="s">
        <v>316</v>
      </c>
      <c r="C1441" s="5" t="s">
        <v>26</v>
      </c>
      <c r="D1441" s="5" t="s">
        <v>13</v>
      </c>
      <c r="E1441" s="5" t="s">
        <v>167</v>
      </c>
      <c r="F1441" s="5" t="s">
        <v>60</v>
      </c>
      <c r="G1441" s="5" t="s">
        <v>74</v>
      </c>
      <c r="H1441" s="5" t="s">
        <v>114</v>
      </c>
      <c r="I1441" s="5" t="s">
        <v>719</v>
      </c>
      <c r="J1441" s="10" t="s">
        <v>96</v>
      </c>
      <c r="K1441" s="27">
        <v>43234</v>
      </c>
      <c r="L1441" s="28">
        <v>1</v>
      </c>
    </row>
    <row r="1442" spans="2:12" x14ac:dyDescent="0.2">
      <c r="B1442" s="5" t="s">
        <v>316</v>
      </c>
      <c r="C1442" s="5" t="s">
        <v>26</v>
      </c>
      <c r="D1442" s="5" t="s">
        <v>13</v>
      </c>
      <c r="E1442" s="5" t="s">
        <v>41</v>
      </c>
      <c r="F1442" s="5" t="s">
        <v>41</v>
      </c>
      <c r="G1442" s="5" t="s">
        <v>74</v>
      </c>
      <c r="H1442" s="5" t="s">
        <v>98</v>
      </c>
      <c r="I1442" s="5" t="s">
        <v>295</v>
      </c>
      <c r="J1442" s="10" t="s">
        <v>96</v>
      </c>
      <c r="K1442" s="27">
        <v>43234</v>
      </c>
      <c r="L1442" s="28">
        <v>1</v>
      </c>
    </row>
    <row r="1443" spans="2:12" x14ac:dyDescent="0.2">
      <c r="B1443" s="5" t="s">
        <v>316</v>
      </c>
      <c r="C1443" s="5" t="s">
        <v>26</v>
      </c>
      <c r="D1443" s="5" t="s">
        <v>13</v>
      </c>
      <c r="E1443" s="5" t="s">
        <v>42</v>
      </c>
      <c r="F1443" s="5" t="s">
        <v>42</v>
      </c>
      <c r="G1443" s="5" t="s">
        <v>74</v>
      </c>
      <c r="H1443" s="5" t="s">
        <v>98</v>
      </c>
      <c r="I1443" s="5" t="s">
        <v>295</v>
      </c>
      <c r="J1443" s="10" t="s">
        <v>96</v>
      </c>
      <c r="K1443" s="27">
        <v>43234</v>
      </c>
      <c r="L1443" s="28">
        <v>1</v>
      </c>
    </row>
    <row r="1444" spans="2:12" x14ac:dyDescent="0.2">
      <c r="B1444" s="164" t="s">
        <v>316</v>
      </c>
      <c r="C1444" s="162" t="s">
        <v>26</v>
      </c>
      <c r="D1444" s="162" t="s">
        <v>13</v>
      </c>
      <c r="E1444" s="162" t="s">
        <v>182</v>
      </c>
      <c r="F1444" s="164" t="s">
        <v>56</v>
      </c>
      <c r="G1444" s="162" t="s">
        <v>74</v>
      </c>
      <c r="H1444" s="162" t="s">
        <v>98</v>
      </c>
      <c r="I1444" s="162" t="s">
        <v>295</v>
      </c>
      <c r="J1444" s="163" t="s">
        <v>96</v>
      </c>
      <c r="K1444" s="165">
        <v>43234</v>
      </c>
      <c r="L1444" s="166">
        <v>1</v>
      </c>
    </row>
    <row r="1445" spans="2:12" x14ac:dyDescent="0.2">
      <c r="B1445" s="5" t="s">
        <v>316</v>
      </c>
      <c r="C1445" s="5" t="s">
        <v>26</v>
      </c>
      <c r="D1445" s="5" t="s">
        <v>13</v>
      </c>
      <c r="E1445" s="5" t="s">
        <v>129</v>
      </c>
      <c r="F1445" s="5" t="s">
        <v>64</v>
      </c>
      <c r="G1445" s="5" t="s">
        <v>74</v>
      </c>
      <c r="H1445" s="5" t="s">
        <v>98</v>
      </c>
      <c r="I1445" s="5" t="s">
        <v>295</v>
      </c>
      <c r="J1445" s="10" t="s">
        <v>96</v>
      </c>
      <c r="K1445" s="27">
        <v>43234</v>
      </c>
      <c r="L1445" s="28">
        <v>1</v>
      </c>
    </row>
    <row r="1446" spans="2:12" x14ac:dyDescent="0.2">
      <c r="B1446" s="184" t="s">
        <v>316</v>
      </c>
      <c r="C1446" s="5" t="s">
        <v>26</v>
      </c>
      <c r="D1446" s="5" t="s">
        <v>13</v>
      </c>
      <c r="E1446" s="5" t="s">
        <v>176</v>
      </c>
      <c r="F1446" s="184" t="s">
        <v>336</v>
      </c>
      <c r="G1446" s="5" t="s">
        <v>72</v>
      </c>
      <c r="H1446" s="5" t="s">
        <v>108</v>
      </c>
      <c r="I1446" s="5" t="s">
        <v>295</v>
      </c>
      <c r="J1446" s="10" t="s">
        <v>96</v>
      </c>
      <c r="K1446" s="185">
        <v>43234</v>
      </c>
      <c r="L1446" s="28">
        <v>1</v>
      </c>
    </row>
    <row r="1447" spans="2:12" x14ac:dyDescent="0.2">
      <c r="B1447" s="5" t="s">
        <v>316</v>
      </c>
      <c r="C1447" s="5" t="s">
        <v>26</v>
      </c>
      <c r="D1447" s="5" t="s">
        <v>13</v>
      </c>
      <c r="E1447" s="5" t="s">
        <v>123</v>
      </c>
      <c r="F1447" s="5" t="s">
        <v>39</v>
      </c>
      <c r="G1447" s="5" t="s">
        <v>72</v>
      </c>
      <c r="H1447" s="5" t="s">
        <v>108</v>
      </c>
      <c r="I1447" s="5" t="s">
        <v>295</v>
      </c>
      <c r="J1447" s="10" t="s">
        <v>96</v>
      </c>
      <c r="K1447" s="27">
        <v>43234</v>
      </c>
      <c r="L1447" s="28">
        <v>1</v>
      </c>
    </row>
    <row r="1448" spans="2:12" x14ac:dyDescent="0.2">
      <c r="B1448" s="5" t="s">
        <v>316</v>
      </c>
      <c r="C1448" s="5" t="s">
        <v>26</v>
      </c>
      <c r="D1448" s="5" t="s">
        <v>13</v>
      </c>
      <c r="E1448" s="5" t="s">
        <v>123</v>
      </c>
      <c r="F1448" s="5" t="s">
        <v>39</v>
      </c>
      <c r="G1448" s="5" t="s">
        <v>74</v>
      </c>
      <c r="H1448" s="5" t="s">
        <v>98</v>
      </c>
      <c r="I1448" s="5" t="s">
        <v>295</v>
      </c>
      <c r="J1448" s="10" t="s">
        <v>96</v>
      </c>
      <c r="K1448" s="27">
        <v>43234</v>
      </c>
      <c r="L1448" s="28">
        <v>1</v>
      </c>
    </row>
    <row r="1449" spans="2:12" x14ac:dyDescent="0.2">
      <c r="B1449" s="164" t="s">
        <v>316</v>
      </c>
      <c r="C1449" s="162" t="s">
        <v>26</v>
      </c>
      <c r="D1449" s="162" t="s">
        <v>13</v>
      </c>
      <c r="E1449" s="162" t="s">
        <v>124</v>
      </c>
      <c r="F1449" s="164" t="s">
        <v>39</v>
      </c>
      <c r="G1449" s="162" t="s">
        <v>72</v>
      </c>
      <c r="H1449" s="162" t="s">
        <v>108</v>
      </c>
      <c r="I1449" s="162" t="s">
        <v>295</v>
      </c>
      <c r="J1449" s="163" t="s">
        <v>96</v>
      </c>
      <c r="K1449" s="165">
        <v>43234</v>
      </c>
      <c r="L1449" s="166">
        <v>1</v>
      </c>
    </row>
    <row r="1450" spans="2:12" x14ac:dyDescent="0.2">
      <c r="B1450" s="5" t="s">
        <v>316</v>
      </c>
      <c r="C1450" s="5" t="s">
        <v>26</v>
      </c>
      <c r="D1450" s="5" t="s">
        <v>13</v>
      </c>
      <c r="E1450" s="5" t="s">
        <v>197</v>
      </c>
      <c r="F1450" s="5" t="s">
        <v>54</v>
      </c>
      <c r="G1450" s="5" t="s">
        <v>74</v>
      </c>
      <c r="H1450" s="5" t="s">
        <v>98</v>
      </c>
      <c r="I1450" s="5" t="s">
        <v>295</v>
      </c>
      <c r="J1450" s="10" t="s">
        <v>96</v>
      </c>
      <c r="K1450" s="27">
        <v>43234</v>
      </c>
      <c r="L1450" s="28">
        <v>1</v>
      </c>
    </row>
    <row r="1451" spans="2:12" x14ac:dyDescent="0.2">
      <c r="B1451" s="184" t="s">
        <v>316</v>
      </c>
      <c r="C1451" s="5" t="s">
        <v>26</v>
      </c>
      <c r="D1451" s="5" t="s">
        <v>13</v>
      </c>
      <c r="E1451" s="5" t="s">
        <v>128</v>
      </c>
      <c r="F1451" s="184" t="s">
        <v>52</v>
      </c>
      <c r="G1451" s="5" t="s">
        <v>74</v>
      </c>
      <c r="H1451" s="5" t="s">
        <v>114</v>
      </c>
      <c r="I1451" s="5" t="s">
        <v>742</v>
      </c>
      <c r="J1451" s="10" t="s">
        <v>96</v>
      </c>
      <c r="K1451" s="185">
        <v>43234</v>
      </c>
      <c r="L1451" s="28">
        <v>1</v>
      </c>
    </row>
    <row r="1452" spans="2:12" x14ac:dyDescent="0.2">
      <c r="B1452" s="5" t="s">
        <v>316</v>
      </c>
      <c r="C1452" s="5" t="s">
        <v>26</v>
      </c>
      <c r="D1452" s="5" t="s">
        <v>13</v>
      </c>
      <c r="E1452" s="5" t="s">
        <v>348</v>
      </c>
      <c r="F1452" s="5" t="s">
        <v>51</v>
      </c>
      <c r="G1452" s="5" t="s">
        <v>74</v>
      </c>
      <c r="H1452" s="5" t="s">
        <v>98</v>
      </c>
      <c r="I1452" s="5" t="s">
        <v>295</v>
      </c>
      <c r="J1452" s="10" t="s">
        <v>96</v>
      </c>
      <c r="K1452" s="27">
        <v>43234</v>
      </c>
      <c r="L1452" s="28">
        <v>1</v>
      </c>
    </row>
    <row r="1453" spans="2:12" x14ac:dyDescent="0.2">
      <c r="B1453" s="5" t="s">
        <v>341</v>
      </c>
      <c r="C1453" s="5" t="s">
        <v>26</v>
      </c>
      <c r="D1453" s="5" t="s">
        <v>13</v>
      </c>
      <c r="E1453" s="5" t="s">
        <v>95</v>
      </c>
      <c r="F1453" s="5" t="s">
        <v>39</v>
      </c>
      <c r="G1453" s="5" t="s">
        <v>74</v>
      </c>
      <c r="H1453" s="5" t="s">
        <v>114</v>
      </c>
      <c r="I1453" s="5" t="s">
        <v>295</v>
      </c>
      <c r="J1453" s="10" t="s">
        <v>96</v>
      </c>
      <c r="K1453" s="27">
        <v>43234</v>
      </c>
      <c r="L1453" s="28">
        <v>1</v>
      </c>
    </row>
    <row r="1454" spans="2:12" x14ac:dyDescent="0.2">
      <c r="B1454" s="5" t="s">
        <v>341</v>
      </c>
      <c r="C1454" s="5" t="s">
        <v>26</v>
      </c>
      <c r="D1454" s="5" t="s">
        <v>13</v>
      </c>
      <c r="E1454" s="5" t="s">
        <v>99</v>
      </c>
      <c r="F1454" s="5" t="s">
        <v>39</v>
      </c>
      <c r="G1454" s="5" t="s">
        <v>74</v>
      </c>
      <c r="H1454" s="5" t="s">
        <v>114</v>
      </c>
      <c r="I1454" s="5" t="s">
        <v>295</v>
      </c>
      <c r="J1454" s="10" t="s">
        <v>96</v>
      </c>
      <c r="K1454" s="27">
        <v>43234</v>
      </c>
      <c r="L1454" s="28">
        <v>1</v>
      </c>
    </row>
    <row r="1455" spans="2:12" x14ac:dyDescent="0.2">
      <c r="B1455" s="5" t="s">
        <v>341</v>
      </c>
      <c r="C1455" s="5" t="s">
        <v>26</v>
      </c>
      <c r="D1455" s="5" t="s">
        <v>13</v>
      </c>
      <c r="E1455" s="5" t="s">
        <v>173</v>
      </c>
      <c r="F1455" s="5" t="s">
        <v>53</v>
      </c>
      <c r="G1455" s="5" t="s">
        <v>74</v>
      </c>
      <c r="H1455" s="5" t="s">
        <v>114</v>
      </c>
      <c r="I1455" s="5" t="s">
        <v>295</v>
      </c>
      <c r="J1455" s="10" t="s">
        <v>96</v>
      </c>
      <c r="K1455" s="27">
        <v>43234</v>
      </c>
      <c r="L1455" s="28">
        <v>1</v>
      </c>
    </row>
    <row r="1456" spans="2:12" x14ac:dyDescent="0.2">
      <c r="B1456" s="5" t="s">
        <v>341</v>
      </c>
      <c r="C1456" s="5" t="s">
        <v>26</v>
      </c>
      <c r="D1456" s="5" t="s">
        <v>13</v>
      </c>
      <c r="E1456" s="5" t="s">
        <v>44</v>
      </c>
      <c r="F1456" s="5" t="s">
        <v>44</v>
      </c>
      <c r="G1456" s="5" t="s">
        <v>74</v>
      </c>
      <c r="H1456" s="5" t="s">
        <v>114</v>
      </c>
      <c r="I1456" s="5" t="s">
        <v>295</v>
      </c>
      <c r="J1456" s="10" t="s">
        <v>96</v>
      </c>
      <c r="K1456" s="27">
        <v>43234</v>
      </c>
      <c r="L1456" s="28">
        <v>1</v>
      </c>
    </row>
    <row r="1457" spans="2:12" x14ac:dyDescent="0.2">
      <c r="B1457" s="5" t="s">
        <v>341</v>
      </c>
      <c r="C1457" s="5" t="s">
        <v>26</v>
      </c>
      <c r="D1457" s="5" t="s">
        <v>13</v>
      </c>
      <c r="E1457" s="5" t="s">
        <v>66</v>
      </c>
      <c r="F1457" s="5" t="s">
        <v>66</v>
      </c>
      <c r="G1457" s="5" t="s">
        <v>74</v>
      </c>
      <c r="H1457" s="5" t="s">
        <v>114</v>
      </c>
      <c r="I1457" s="5" t="s">
        <v>542</v>
      </c>
      <c r="J1457" s="10" t="s">
        <v>96</v>
      </c>
      <c r="K1457" s="27">
        <v>43234</v>
      </c>
      <c r="L1457" s="28">
        <v>1</v>
      </c>
    </row>
    <row r="1458" spans="2:12" x14ac:dyDescent="0.2">
      <c r="B1458" s="5" t="s">
        <v>341</v>
      </c>
      <c r="C1458" s="5" t="s">
        <v>26</v>
      </c>
      <c r="D1458" s="5" t="s">
        <v>13</v>
      </c>
      <c r="E1458" s="5" t="s">
        <v>133</v>
      </c>
      <c r="F1458" s="5" t="s">
        <v>39</v>
      </c>
      <c r="G1458" s="5" t="s">
        <v>74</v>
      </c>
      <c r="H1458" s="5" t="s">
        <v>114</v>
      </c>
      <c r="I1458" s="5" t="s">
        <v>295</v>
      </c>
      <c r="J1458" s="10" t="s">
        <v>96</v>
      </c>
      <c r="K1458" s="27">
        <v>43234</v>
      </c>
      <c r="L1458" s="28">
        <v>1</v>
      </c>
    </row>
    <row r="1459" spans="2:12" x14ac:dyDescent="0.2">
      <c r="B1459" s="5" t="s">
        <v>341</v>
      </c>
      <c r="C1459" s="5" t="s">
        <v>26</v>
      </c>
      <c r="D1459" s="5" t="s">
        <v>13</v>
      </c>
      <c r="E1459" s="5" t="s">
        <v>105</v>
      </c>
      <c r="F1459" s="5" t="s">
        <v>40</v>
      </c>
      <c r="G1459" s="5" t="s">
        <v>74</v>
      </c>
      <c r="H1459" s="5" t="s">
        <v>114</v>
      </c>
      <c r="I1459" s="5" t="s">
        <v>295</v>
      </c>
      <c r="J1459" s="10" t="s">
        <v>96</v>
      </c>
      <c r="K1459" s="27">
        <v>43234</v>
      </c>
      <c r="L1459" s="28">
        <v>1</v>
      </c>
    </row>
    <row r="1460" spans="2:12" x14ac:dyDescent="0.2">
      <c r="B1460" s="5" t="s">
        <v>341</v>
      </c>
      <c r="C1460" s="5" t="s">
        <v>26</v>
      </c>
      <c r="D1460" s="5" t="s">
        <v>13</v>
      </c>
      <c r="E1460" s="5" t="s">
        <v>195</v>
      </c>
      <c r="F1460" s="5" t="s">
        <v>40</v>
      </c>
      <c r="G1460" s="5" t="s">
        <v>74</v>
      </c>
      <c r="H1460" s="5" t="s">
        <v>114</v>
      </c>
      <c r="I1460" s="5" t="s">
        <v>380</v>
      </c>
      <c r="J1460" s="10" t="s">
        <v>96</v>
      </c>
      <c r="K1460" s="27">
        <v>43234</v>
      </c>
      <c r="L1460" s="28">
        <v>1</v>
      </c>
    </row>
    <row r="1461" spans="2:12" x14ac:dyDescent="0.2">
      <c r="B1461" s="5" t="s">
        <v>341</v>
      </c>
      <c r="C1461" s="5" t="s">
        <v>26</v>
      </c>
      <c r="D1461" s="5" t="s">
        <v>13</v>
      </c>
      <c r="E1461" s="5" t="s">
        <v>195</v>
      </c>
      <c r="F1461" s="5" t="s">
        <v>40</v>
      </c>
      <c r="G1461" s="5" t="s">
        <v>74</v>
      </c>
      <c r="H1461" s="5" t="s">
        <v>114</v>
      </c>
      <c r="I1461" s="5" t="s">
        <v>547</v>
      </c>
      <c r="J1461" s="10" t="s">
        <v>96</v>
      </c>
      <c r="K1461" s="27">
        <v>43234</v>
      </c>
      <c r="L1461" s="28">
        <v>1</v>
      </c>
    </row>
    <row r="1462" spans="2:12" x14ac:dyDescent="0.2">
      <c r="B1462" s="5" t="s">
        <v>341</v>
      </c>
      <c r="C1462" s="5" t="s">
        <v>26</v>
      </c>
      <c r="D1462" s="5" t="s">
        <v>13</v>
      </c>
      <c r="E1462" s="5" t="s">
        <v>195</v>
      </c>
      <c r="F1462" s="5" t="s">
        <v>40</v>
      </c>
      <c r="G1462" s="5" t="s">
        <v>74</v>
      </c>
      <c r="H1462" s="5" t="s">
        <v>114</v>
      </c>
      <c r="I1462" s="5" t="s">
        <v>844</v>
      </c>
      <c r="J1462" s="10" t="s">
        <v>96</v>
      </c>
      <c r="K1462" s="27">
        <v>43234</v>
      </c>
      <c r="L1462" s="28">
        <v>1</v>
      </c>
    </row>
    <row r="1463" spans="2:12" x14ac:dyDescent="0.2">
      <c r="B1463" s="5" t="s">
        <v>341</v>
      </c>
      <c r="C1463" s="5" t="s">
        <v>26</v>
      </c>
      <c r="D1463" s="5" t="s">
        <v>13</v>
      </c>
      <c r="E1463" s="5" t="s">
        <v>112</v>
      </c>
      <c r="F1463" s="5" t="s">
        <v>45</v>
      </c>
      <c r="G1463" s="5" t="s">
        <v>74</v>
      </c>
      <c r="H1463" s="5" t="s">
        <v>114</v>
      </c>
      <c r="I1463" s="5" t="s">
        <v>865</v>
      </c>
      <c r="J1463" s="10" t="s">
        <v>96</v>
      </c>
      <c r="K1463" s="27">
        <v>43234</v>
      </c>
      <c r="L1463" s="28">
        <v>1</v>
      </c>
    </row>
    <row r="1464" spans="2:12" x14ac:dyDescent="0.2">
      <c r="B1464" s="184" t="s">
        <v>341</v>
      </c>
      <c r="C1464" s="5" t="s">
        <v>26</v>
      </c>
      <c r="D1464" s="5" t="s">
        <v>13</v>
      </c>
      <c r="E1464" s="5" t="s">
        <v>113</v>
      </c>
      <c r="F1464" s="184" t="s">
        <v>39</v>
      </c>
      <c r="G1464" s="5" t="s">
        <v>74</v>
      </c>
      <c r="H1464" s="5" t="s">
        <v>114</v>
      </c>
      <c r="I1464" s="5" t="s">
        <v>866</v>
      </c>
      <c r="J1464" s="10" t="s">
        <v>96</v>
      </c>
      <c r="K1464" s="185">
        <v>43234</v>
      </c>
      <c r="L1464" s="28">
        <v>1</v>
      </c>
    </row>
    <row r="1465" spans="2:12" x14ac:dyDescent="0.2">
      <c r="B1465" s="184" t="s">
        <v>341</v>
      </c>
      <c r="C1465" s="5" t="s">
        <v>26</v>
      </c>
      <c r="D1465" s="5" t="s">
        <v>13</v>
      </c>
      <c r="E1465" s="5" t="s">
        <v>116</v>
      </c>
      <c r="F1465" s="184" t="s">
        <v>46</v>
      </c>
      <c r="G1465" s="5" t="s">
        <v>74</v>
      </c>
      <c r="H1465" s="5" t="s">
        <v>114</v>
      </c>
      <c r="I1465" s="5" t="s">
        <v>869</v>
      </c>
      <c r="J1465" s="10" t="s">
        <v>96</v>
      </c>
      <c r="K1465" s="185">
        <v>43234</v>
      </c>
      <c r="L1465" s="28">
        <v>1</v>
      </c>
    </row>
    <row r="1466" spans="2:12" x14ac:dyDescent="0.2">
      <c r="B1466" s="184" t="s">
        <v>341</v>
      </c>
      <c r="C1466" s="5" t="s">
        <v>26</v>
      </c>
      <c r="D1466" s="5" t="s">
        <v>13</v>
      </c>
      <c r="E1466" s="5" t="s">
        <v>118</v>
      </c>
      <c r="F1466" s="184" t="s">
        <v>39</v>
      </c>
      <c r="G1466" s="5" t="s">
        <v>74</v>
      </c>
      <c r="H1466" s="5" t="s">
        <v>114</v>
      </c>
      <c r="I1466" s="5" t="s">
        <v>889</v>
      </c>
      <c r="J1466" s="10" t="s">
        <v>96</v>
      </c>
      <c r="K1466" s="185">
        <v>43234</v>
      </c>
      <c r="L1466" s="28">
        <v>1</v>
      </c>
    </row>
    <row r="1467" spans="2:12" x14ac:dyDescent="0.2">
      <c r="B1467" s="184" t="s">
        <v>341</v>
      </c>
      <c r="C1467" s="5" t="s">
        <v>26</v>
      </c>
      <c r="D1467" s="5" t="s">
        <v>13</v>
      </c>
      <c r="E1467" s="5" t="s">
        <v>151</v>
      </c>
      <c r="F1467" s="184" t="s">
        <v>41</v>
      </c>
      <c r="G1467" s="5" t="s">
        <v>74</v>
      </c>
      <c r="H1467" s="5" t="s">
        <v>114</v>
      </c>
      <c r="I1467" s="5" t="s">
        <v>896</v>
      </c>
      <c r="J1467" s="10" t="s">
        <v>96</v>
      </c>
      <c r="K1467" s="185">
        <v>43234</v>
      </c>
      <c r="L1467" s="28">
        <v>1</v>
      </c>
    </row>
    <row r="1468" spans="2:12" x14ac:dyDescent="0.2">
      <c r="B1468" s="184" t="s">
        <v>341</v>
      </c>
      <c r="C1468" s="5" t="s">
        <v>26</v>
      </c>
      <c r="D1468" s="5" t="s">
        <v>13</v>
      </c>
      <c r="E1468" s="5" t="s">
        <v>119</v>
      </c>
      <c r="F1468" s="184" t="s">
        <v>41</v>
      </c>
      <c r="G1468" s="5" t="s">
        <v>74</v>
      </c>
      <c r="H1468" s="5" t="s">
        <v>114</v>
      </c>
      <c r="I1468" s="5" t="s">
        <v>295</v>
      </c>
      <c r="J1468" s="10" t="s">
        <v>96</v>
      </c>
      <c r="K1468" s="185">
        <v>43234</v>
      </c>
      <c r="L1468" s="28">
        <v>1</v>
      </c>
    </row>
    <row r="1469" spans="2:12" x14ac:dyDescent="0.2">
      <c r="B1469" s="184" t="s">
        <v>341</v>
      </c>
      <c r="C1469" s="5" t="s">
        <v>26</v>
      </c>
      <c r="D1469" s="5" t="s">
        <v>13</v>
      </c>
      <c r="E1469" s="5" t="s">
        <v>119</v>
      </c>
      <c r="F1469" s="184" t="s">
        <v>41</v>
      </c>
      <c r="G1469" s="5" t="s">
        <v>74</v>
      </c>
      <c r="H1469" s="5" t="s">
        <v>114</v>
      </c>
      <c r="I1469" s="5" t="s">
        <v>295</v>
      </c>
      <c r="J1469" s="10" t="s">
        <v>96</v>
      </c>
      <c r="K1469" s="185">
        <v>43234</v>
      </c>
      <c r="L1469" s="28">
        <v>1</v>
      </c>
    </row>
    <row r="1470" spans="2:12" x14ac:dyDescent="0.2">
      <c r="B1470" s="184" t="s">
        <v>341</v>
      </c>
      <c r="C1470" s="5" t="s">
        <v>26</v>
      </c>
      <c r="D1470" s="5" t="s">
        <v>13</v>
      </c>
      <c r="E1470" s="5" t="s">
        <v>42</v>
      </c>
      <c r="F1470" s="184" t="s">
        <v>42</v>
      </c>
      <c r="G1470" s="5" t="s">
        <v>74</v>
      </c>
      <c r="H1470" s="5" t="s">
        <v>114</v>
      </c>
      <c r="I1470" s="5" t="s">
        <v>295</v>
      </c>
      <c r="J1470" s="10" t="s">
        <v>96</v>
      </c>
      <c r="K1470" s="185">
        <v>43234</v>
      </c>
      <c r="L1470" s="28">
        <v>1</v>
      </c>
    </row>
    <row r="1471" spans="2:12" x14ac:dyDescent="0.2">
      <c r="B1471" s="184" t="s">
        <v>341</v>
      </c>
      <c r="C1471" s="5" t="s">
        <v>26</v>
      </c>
      <c r="D1471" s="5" t="s">
        <v>13</v>
      </c>
      <c r="E1471" s="5" t="s">
        <v>49</v>
      </c>
      <c r="F1471" s="184" t="s">
        <v>49</v>
      </c>
      <c r="G1471" s="5" t="s">
        <v>74</v>
      </c>
      <c r="H1471" s="5" t="s">
        <v>114</v>
      </c>
      <c r="I1471" s="5" t="s">
        <v>911</v>
      </c>
      <c r="J1471" s="10" t="s">
        <v>96</v>
      </c>
      <c r="K1471" s="185">
        <v>43234</v>
      </c>
      <c r="L1471" s="28">
        <v>1</v>
      </c>
    </row>
    <row r="1472" spans="2:12" x14ac:dyDescent="0.2">
      <c r="B1472" s="184" t="s">
        <v>341</v>
      </c>
      <c r="C1472" s="5" t="s">
        <v>26</v>
      </c>
      <c r="D1472" s="5" t="s">
        <v>13</v>
      </c>
      <c r="E1472" s="5" t="s">
        <v>130</v>
      </c>
      <c r="F1472" s="184" t="s">
        <v>57</v>
      </c>
      <c r="G1472" s="5" t="s">
        <v>74</v>
      </c>
      <c r="H1472" s="5" t="s">
        <v>114</v>
      </c>
      <c r="I1472" s="5" t="s">
        <v>933</v>
      </c>
      <c r="J1472" s="10" t="s">
        <v>96</v>
      </c>
      <c r="K1472" s="185">
        <v>43234</v>
      </c>
      <c r="L1472" s="28">
        <v>1</v>
      </c>
    </row>
    <row r="1473" spans="2:12" x14ac:dyDescent="0.2">
      <c r="B1473" s="184" t="s">
        <v>341</v>
      </c>
      <c r="C1473" s="5" t="s">
        <v>26</v>
      </c>
      <c r="D1473" s="5" t="s">
        <v>13</v>
      </c>
      <c r="E1473" s="5" t="s">
        <v>197</v>
      </c>
      <c r="F1473" s="184" t="s">
        <v>54</v>
      </c>
      <c r="G1473" s="5" t="s">
        <v>74</v>
      </c>
      <c r="H1473" s="5" t="s">
        <v>114</v>
      </c>
      <c r="I1473" s="5" t="s">
        <v>295</v>
      </c>
      <c r="J1473" s="10" t="s">
        <v>96</v>
      </c>
      <c r="K1473" s="185">
        <v>43234</v>
      </c>
      <c r="L1473" s="28">
        <v>1</v>
      </c>
    </row>
    <row r="1474" spans="2:12" x14ac:dyDescent="0.2">
      <c r="B1474" s="184" t="s">
        <v>341</v>
      </c>
      <c r="C1474" s="5" t="s">
        <v>26</v>
      </c>
      <c r="D1474" s="5" t="s">
        <v>13</v>
      </c>
      <c r="E1474" s="5" t="s">
        <v>197</v>
      </c>
      <c r="F1474" s="184" t="s">
        <v>54</v>
      </c>
      <c r="G1474" s="5" t="s">
        <v>74</v>
      </c>
      <c r="H1474" s="5" t="s">
        <v>114</v>
      </c>
      <c r="I1474" s="5" t="s">
        <v>295</v>
      </c>
      <c r="J1474" s="10" t="s">
        <v>96</v>
      </c>
      <c r="K1474" s="185">
        <v>43234</v>
      </c>
      <c r="L1474" s="28">
        <v>1</v>
      </c>
    </row>
    <row r="1475" spans="2:12" x14ac:dyDescent="0.2">
      <c r="B1475" s="184" t="s">
        <v>341</v>
      </c>
      <c r="C1475" s="5" t="s">
        <v>26</v>
      </c>
      <c r="D1475" s="5" t="s">
        <v>13</v>
      </c>
      <c r="E1475" s="5" t="s">
        <v>51</v>
      </c>
      <c r="F1475" s="184" t="s">
        <v>51</v>
      </c>
      <c r="G1475" s="5" t="s">
        <v>74</v>
      </c>
      <c r="H1475" s="5" t="s">
        <v>114</v>
      </c>
      <c r="I1475" s="5" t="s">
        <v>938</v>
      </c>
      <c r="J1475" s="10" t="s">
        <v>96</v>
      </c>
      <c r="K1475" s="185">
        <v>43234</v>
      </c>
      <c r="L1475" s="28">
        <v>1</v>
      </c>
    </row>
    <row r="1476" spans="2:12" x14ac:dyDescent="0.2">
      <c r="B1476" s="184" t="s">
        <v>341</v>
      </c>
      <c r="C1476" s="5" t="s">
        <v>26</v>
      </c>
      <c r="D1476" s="5" t="s">
        <v>13</v>
      </c>
      <c r="E1476" s="5" t="s">
        <v>51</v>
      </c>
      <c r="F1476" s="184" t="s">
        <v>51</v>
      </c>
      <c r="G1476" s="5" t="s">
        <v>74</v>
      </c>
      <c r="H1476" s="5" t="s">
        <v>114</v>
      </c>
      <c r="I1476" s="5" t="s">
        <v>939</v>
      </c>
      <c r="J1476" s="10" t="s">
        <v>96</v>
      </c>
      <c r="K1476" s="185">
        <v>43234</v>
      </c>
      <c r="L1476" s="28">
        <v>1</v>
      </c>
    </row>
    <row r="1477" spans="2:12" x14ac:dyDescent="0.2">
      <c r="B1477" s="184" t="s">
        <v>341</v>
      </c>
      <c r="C1477" s="5" t="s">
        <v>26</v>
      </c>
      <c r="D1477" s="5" t="s">
        <v>13</v>
      </c>
      <c r="E1477" s="5" t="s">
        <v>51</v>
      </c>
      <c r="F1477" s="184" t="s">
        <v>51</v>
      </c>
      <c r="G1477" s="5" t="s">
        <v>74</v>
      </c>
      <c r="H1477" s="5" t="s">
        <v>114</v>
      </c>
      <c r="I1477" s="5" t="s">
        <v>942</v>
      </c>
      <c r="J1477" s="10" t="s">
        <v>96</v>
      </c>
      <c r="K1477" s="185">
        <v>43234</v>
      </c>
      <c r="L1477" s="28">
        <v>1</v>
      </c>
    </row>
    <row r="1478" spans="2:12" x14ac:dyDescent="0.2">
      <c r="B1478" s="5" t="s">
        <v>316</v>
      </c>
      <c r="C1478" s="5" t="s">
        <v>26</v>
      </c>
      <c r="D1478" s="5" t="s">
        <v>13</v>
      </c>
      <c r="E1478" s="5" t="s">
        <v>97</v>
      </c>
      <c r="F1478" s="5" t="s">
        <v>39</v>
      </c>
      <c r="G1478" s="5" t="s">
        <v>74</v>
      </c>
      <c r="H1478" s="5" t="s">
        <v>98</v>
      </c>
      <c r="I1478" s="5" t="s">
        <v>295</v>
      </c>
      <c r="J1478" s="10" t="s">
        <v>96</v>
      </c>
      <c r="K1478" s="27">
        <v>43235</v>
      </c>
      <c r="L1478" s="28">
        <v>1</v>
      </c>
    </row>
    <row r="1479" spans="2:12" x14ac:dyDescent="0.2">
      <c r="B1479" s="5" t="s">
        <v>316</v>
      </c>
      <c r="C1479" s="5" t="s">
        <v>26</v>
      </c>
      <c r="D1479" s="5" t="s">
        <v>13</v>
      </c>
      <c r="E1479" s="5" t="s">
        <v>97</v>
      </c>
      <c r="F1479" s="5" t="s">
        <v>39</v>
      </c>
      <c r="G1479" s="5" t="s">
        <v>74</v>
      </c>
      <c r="H1479" s="5" t="s">
        <v>98</v>
      </c>
      <c r="I1479" s="5" t="s">
        <v>295</v>
      </c>
      <c r="J1479" s="10" t="s">
        <v>96</v>
      </c>
      <c r="K1479" s="27">
        <v>43235</v>
      </c>
      <c r="L1479" s="28">
        <v>1</v>
      </c>
    </row>
    <row r="1480" spans="2:12" x14ac:dyDescent="0.2">
      <c r="B1480" s="184" t="s">
        <v>316</v>
      </c>
      <c r="C1480" s="5" t="s">
        <v>26</v>
      </c>
      <c r="D1480" s="5" t="s">
        <v>13</v>
      </c>
      <c r="E1480" s="5" t="s">
        <v>131</v>
      </c>
      <c r="F1480" s="184" t="s">
        <v>63</v>
      </c>
      <c r="G1480" s="5" t="s">
        <v>74</v>
      </c>
      <c r="H1480" s="5" t="s">
        <v>98</v>
      </c>
      <c r="I1480" s="5" t="s">
        <v>295</v>
      </c>
      <c r="J1480" s="10" t="s">
        <v>96</v>
      </c>
      <c r="K1480" s="185">
        <v>43235</v>
      </c>
      <c r="L1480" s="28">
        <v>1</v>
      </c>
    </row>
    <row r="1481" spans="2:12" x14ac:dyDescent="0.2">
      <c r="B1481" s="5" t="s">
        <v>316</v>
      </c>
      <c r="C1481" s="5" t="s">
        <v>26</v>
      </c>
      <c r="D1481" s="5" t="s">
        <v>13</v>
      </c>
      <c r="E1481" s="5" t="s">
        <v>131</v>
      </c>
      <c r="F1481" s="5" t="s">
        <v>63</v>
      </c>
      <c r="G1481" s="5" t="s">
        <v>74</v>
      </c>
      <c r="H1481" s="5" t="s">
        <v>114</v>
      </c>
      <c r="I1481" s="5" t="s">
        <v>295</v>
      </c>
      <c r="J1481" s="10" t="s">
        <v>96</v>
      </c>
      <c r="K1481" s="27">
        <v>43235</v>
      </c>
      <c r="L1481" s="28">
        <v>1</v>
      </c>
    </row>
    <row r="1482" spans="2:12" x14ac:dyDescent="0.2">
      <c r="B1482" s="5" t="s">
        <v>316</v>
      </c>
      <c r="C1482" s="5" t="s">
        <v>26</v>
      </c>
      <c r="D1482" s="5" t="s">
        <v>13</v>
      </c>
      <c r="E1482" s="5" t="s">
        <v>55</v>
      </c>
      <c r="F1482" s="5" t="s">
        <v>55</v>
      </c>
      <c r="G1482" s="5" t="s">
        <v>74</v>
      </c>
      <c r="H1482" s="5" t="s">
        <v>98</v>
      </c>
      <c r="I1482" s="5" t="s">
        <v>295</v>
      </c>
      <c r="J1482" s="10" t="s">
        <v>96</v>
      </c>
      <c r="K1482" s="27">
        <v>43235</v>
      </c>
      <c r="L1482" s="28">
        <v>1</v>
      </c>
    </row>
    <row r="1483" spans="2:12" x14ac:dyDescent="0.2">
      <c r="B1483" s="5" t="s">
        <v>316</v>
      </c>
      <c r="C1483" s="5" t="s">
        <v>26</v>
      </c>
      <c r="D1483" s="5" t="s">
        <v>13</v>
      </c>
      <c r="E1483" s="5" t="s">
        <v>200</v>
      </c>
      <c r="F1483" s="5" t="s">
        <v>39</v>
      </c>
      <c r="G1483" s="5" t="s">
        <v>72</v>
      </c>
      <c r="H1483" s="5" t="s">
        <v>178</v>
      </c>
      <c r="I1483" s="5" t="s">
        <v>295</v>
      </c>
      <c r="J1483" s="10" t="s">
        <v>96</v>
      </c>
      <c r="K1483" s="27">
        <v>43235</v>
      </c>
      <c r="L1483" s="28">
        <v>1</v>
      </c>
    </row>
    <row r="1484" spans="2:12" x14ac:dyDescent="0.2">
      <c r="B1484" s="5" t="s">
        <v>316</v>
      </c>
      <c r="C1484" s="5" t="s">
        <v>26</v>
      </c>
      <c r="D1484" s="5" t="s">
        <v>13</v>
      </c>
      <c r="E1484" s="5" t="s">
        <v>173</v>
      </c>
      <c r="F1484" s="5" t="s">
        <v>53</v>
      </c>
      <c r="G1484" s="5" t="s">
        <v>74</v>
      </c>
      <c r="H1484" s="5" t="s">
        <v>98</v>
      </c>
      <c r="I1484" s="5" t="s">
        <v>295</v>
      </c>
      <c r="J1484" s="10" t="s">
        <v>96</v>
      </c>
      <c r="K1484" s="27">
        <v>43235</v>
      </c>
      <c r="L1484" s="28">
        <v>1</v>
      </c>
    </row>
    <row r="1485" spans="2:12" x14ac:dyDescent="0.2">
      <c r="B1485" s="5" t="s">
        <v>316</v>
      </c>
      <c r="C1485" s="5" t="s">
        <v>26</v>
      </c>
      <c r="D1485" s="5" t="s">
        <v>13</v>
      </c>
      <c r="E1485" s="5" t="s">
        <v>173</v>
      </c>
      <c r="F1485" s="5" t="s">
        <v>53</v>
      </c>
      <c r="G1485" s="5" t="s">
        <v>74</v>
      </c>
      <c r="H1485" s="5" t="s">
        <v>98</v>
      </c>
      <c r="I1485" s="5" t="s">
        <v>295</v>
      </c>
      <c r="J1485" s="10" t="s">
        <v>96</v>
      </c>
      <c r="K1485" s="27">
        <v>43235</v>
      </c>
      <c r="L1485" s="28">
        <v>1</v>
      </c>
    </row>
    <row r="1486" spans="2:12" x14ac:dyDescent="0.2">
      <c r="B1486" s="5" t="s">
        <v>316</v>
      </c>
      <c r="C1486" s="5" t="s">
        <v>26</v>
      </c>
      <c r="D1486" s="5" t="s">
        <v>13</v>
      </c>
      <c r="E1486" s="5" t="s">
        <v>159</v>
      </c>
      <c r="F1486" s="5" t="s">
        <v>45</v>
      </c>
      <c r="G1486" s="5" t="s">
        <v>74</v>
      </c>
      <c r="H1486" s="5" t="s">
        <v>98</v>
      </c>
      <c r="I1486" s="5" t="s">
        <v>295</v>
      </c>
      <c r="J1486" s="10" t="s">
        <v>96</v>
      </c>
      <c r="K1486" s="27">
        <v>43235</v>
      </c>
      <c r="L1486" s="28">
        <v>1</v>
      </c>
    </row>
    <row r="1487" spans="2:12" x14ac:dyDescent="0.2">
      <c r="B1487" s="164" t="s">
        <v>316</v>
      </c>
      <c r="C1487" s="162" t="s">
        <v>26</v>
      </c>
      <c r="D1487" s="162" t="s">
        <v>13</v>
      </c>
      <c r="E1487" s="162" t="s">
        <v>159</v>
      </c>
      <c r="F1487" s="164" t="s">
        <v>45</v>
      </c>
      <c r="G1487" s="162" t="s">
        <v>74</v>
      </c>
      <c r="H1487" s="162" t="s">
        <v>98</v>
      </c>
      <c r="I1487" s="162" t="s">
        <v>295</v>
      </c>
      <c r="J1487" s="163" t="s">
        <v>96</v>
      </c>
      <c r="K1487" s="165">
        <v>43235</v>
      </c>
      <c r="L1487" s="166">
        <v>1</v>
      </c>
    </row>
    <row r="1488" spans="2:12" x14ac:dyDescent="0.2">
      <c r="B1488" s="5" t="s">
        <v>316</v>
      </c>
      <c r="C1488" s="5" t="s">
        <v>26</v>
      </c>
      <c r="D1488" s="5" t="s">
        <v>13</v>
      </c>
      <c r="E1488" s="5" t="s">
        <v>101</v>
      </c>
      <c r="F1488" s="5" t="s">
        <v>58</v>
      </c>
      <c r="G1488" s="5" t="s">
        <v>72</v>
      </c>
      <c r="H1488" s="5" t="s">
        <v>106</v>
      </c>
      <c r="I1488" s="5" t="s">
        <v>295</v>
      </c>
      <c r="J1488" s="10" t="s">
        <v>96</v>
      </c>
      <c r="K1488" s="27">
        <v>43235</v>
      </c>
      <c r="L1488" s="28">
        <v>1</v>
      </c>
    </row>
    <row r="1489" spans="2:12" x14ac:dyDescent="0.2">
      <c r="B1489" s="184" t="s">
        <v>316</v>
      </c>
      <c r="C1489" s="5" t="s">
        <v>26</v>
      </c>
      <c r="D1489" s="5" t="s">
        <v>13</v>
      </c>
      <c r="E1489" s="5" t="s">
        <v>145</v>
      </c>
      <c r="F1489" s="184" t="s">
        <v>39</v>
      </c>
      <c r="G1489" s="5" t="s">
        <v>72</v>
      </c>
      <c r="H1489" s="5" t="s">
        <v>302</v>
      </c>
      <c r="I1489" s="5" t="s">
        <v>696</v>
      </c>
      <c r="J1489" s="10" t="s">
        <v>96</v>
      </c>
      <c r="K1489" s="185">
        <v>43235</v>
      </c>
      <c r="L1489" s="28">
        <v>1</v>
      </c>
    </row>
    <row r="1490" spans="2:12" x14ac:dyDescent="0.2">
      <c r="B1490" s="5" t="s">
        <v>316</v>
      </c>
      <c r="C1490" s="5" t="s">
        <v>26</v>
      </c>
      <c r="D1490" s="5" t="s">
        <v>13</v>
      </c>
      <c r="E1490" s="5" t="s">
        <v>105</v>
      </c>
      <c r="F1490" s="5" t="s">
        <v>40</v>
      </c>
      <c r="G1490" s="5" t="s">
        <v>72</v>
      </c>
      <c r="H1490" s="5" t="s">
        <v>157</v>
      </c>
      <c r="I1490" s="5" t="s">
        <v>295</v>
      </c>
      <c r="J1490" s="10" t="s">
        <v>96</v>
      </c>
      <c r="K1490" s="27">
        <v>43235</v>
      </c>
      <c r="L1490" s="28">
        <v>1</v>
      </c>
    </row>
    <row r="1491" spans="2:12" x14ac:dyDescent="0.2">
      <c r="B1491" s="5" t="s">
        <v>316</v>
      </c>
      <c r="C1491" s="5" t="s">
        <v>26</v>
      </c>
      <c r="D1491" s="5" t="s">
        <v>13</v>
      </c>
      <c r="E1491" s="5" t="s">
        <v>105</v>
      </c>
      <c r="F1491" s="5" t="s">
        <v>40</v>
      </c>
      <c r="G1491" s="5" t="s">
        <v>72</v>
      </c>
      <c r="H1491" s="5" t="s">
        <v>140</v>
      </c>
      <c r="I1491" s="5" t="s">
        <v>501</v>
      </c>
      <c r="J1491" s="10" t="s">
        <v>96</v>
      </c>
      <c r="K1491" s="27">
        <v>43235</v>
      </c>
      <c r="L1491" s="28">
        <v>1</v>
      </c>
    </row>
    <row r="1492" spans="2:12" x14ac:dyDescent="0.2">
      <c r="B1492" s="164" t="s">
        <v>316</v>
      </c>
      <c r="C1492" s="162" t="s">
        <v>26</v>
      </c>
      <c r="D1492" s="162" t="s">
        <v>13</v>
      </c>
      <c r="E1492" s="162" t="s">
        <v>105</v>
      </c>
      <c r="F1492" s="164" t="s">
        <v>40</v>
      </c>
      <c r="G1492" s="162" t="s">
        <v>74</v>
      </c>
      <c r="H1492" s="162" t="s">
        <v>98</v>
      </c>
      <c r="I1492" s="162" t="s">
        <v>295</v>
      </c>
      <c r="J1492" s="163" t="s">
        <v>96</v>
      </c>
      <c r="K1492" s="165">
        <v>43235</v>
      </c>
      <c r="L1492" s="166">
        <v>1</v>
      </c>
    </row>
    <row r="1493" spans="2:12" x14ac:dyDescent="0.2">
      <c r="B1493" s="5" t="s">
        <v>316</v>
      </c>
      <c r="C1493" s="5" t="s">
        <v>26</v>
      </c>
      <c r="D1493" s="5" t="s">
        <v>13</v>
      </c>
      <c r="E1493" s="5" t="s">
        <v>195</v>
      </c>
      <c r="F1493" s="5" t="s">
        <v>40</v>
      </c>
      <c r="G1493" s="5" t="s">
        <v>74</v>
      </c>
      <c r="H1493" s="5" t="s">
        <v>98</v>
      </c>
      <c r="I1493" s="5" t="s">
        <v>295</v>
      </c>
      <c r="J1493" s="10" t="s">
        <v>96</v>
      </c>
      <c r="K1493" s="27">
        <v>43235</v>
      </c>
      <c r="L1493" s="28">
        <v>1</v>
      </c>
    </row>
    <row r="1494" spans="2:12" x14ac:dyDescent="0.2">
      <c r="B1494" s="5" t="s">
        <v>316</v>
      </c>
      <c r="C1494" s="5" t="s">
        <v>26</v>
      </c>
      <c r="D1494" s="5" t="s">
        <v>13</v>
      </c>
      <c r="E1494" s="5" t="s">
        <v>107</v>
      </c>
      <c r="F1494" s="5" t="s">
        <v>40</v>
      </c>
      <c r="G1494" s="5" t="s">
        <v>74</v>
      </c>
      <c r="H1494" s="5" t="s">
        <v>98</v>
      </c>
      <c r="I1494" s="5" t="s">
        <v>295</v>
      </c>
      <c r="J1494" s="10" t="s">
        <v>96</v>
      </c>
      <c r="K1494" s="27">
        <v>43235</v>
      </c>
      <c r="L1494" s="28">
        <v>1</v>
      </c>
    </row>
    <row r="1495" spans="2:12" x14ac:dyDescent="0.2">
      <c r="B1495" s="5" t="s">
        <v>316</v>
      </c>
      <c r="C1495" s="5" t="s">
        <v>26</v>
      </c>
      <c r="D1495" s="5" t="s">
        <v>13</v>
      </c>
      <c r="E1495" s="5" t="s">
        <v>112</v>
      </c>
      <c r="F1495" s="5" t="s">
        <v>45</v>
      </c>
      <c r="G1495" s="5" t="s">
        <v>74</v>
      </c>
      <c r="H1495" s="5" t="s">
        <v>98</v>
      </c>
      <c r="I1495" s="5" t="s">
        <v>295</v>
      </c>
      <c r="J1495" s="10" t="s">
        <v>96</v>
      </c>
      <c r="K1495" s="27">
        <v>43235</v>
      </c>
      <c r="L1495" s="28">
        <v>1</v>
      </c>
    </row>
    <row r="1496" spans="2:12" x14ac:dyDescent="0.2">
      <c r="B1496" s="164" t="s">
        <v>316</v>
      </c>
      <c r="C1496" s="162" t="s">
        <v>26</v>
      </c>
      <c r="D1496" s="162" t="s">
        <v>13</v>
      </c>
      <c r="E1496" s="162" t="s">
        <v>112</v>
      </c>
      <c r="F1496" s="164" t="s">
        <v>45</v>
      </c>
      <c r="G1496" s="162" t="s">
        <v>74</v>
      </c>
      <c r="H1496" s="162" t="s">
        <v>98</v>
      </c>
      <c r="I1496" s="162" t="s">
        <v>295</v>
      </c>
      <c r="J1496" s="163" t="s">
        <v>96</v>
      </c>
      <c r="K1496" s="165">
        <v>43235</v>
      </c>
      <c r="L1496" s="166">
        <v>1</v>
      </c>
    </row>
    <row r="1497" spans="2:12" x14ac:dyDescent="0.2">
      <c r="B1497" s="5" t="s">
        <v>316</v>
      </c>
      <c r="C1497" s="5" t="s">
        <v>26</v>
      </c>
      <c r="D1497" s="5" t="s">
        <v>13</v>
      </c>
      <c r="E1497" s="5" t="s">
        <v>112</v>
      </c>
      <c r="F1497" s="5" t="s">
        <v>45</v>
      </c>
      <c r="G1497" s="5" t="s">
        <v>74</v>
      </c>
      <c r="H1497" s="5" t="s">
        <v>98</v>
      </c>
      <c r="I1497" s="5" t="s">
        <v>295</v>
      </c>
      <c r="J1497" s="10" t="s">
        <v>96</v>
      </c>
      <c r="K1497" s="27">
        <v>43235</v>
      </c>
      <c r="L1497" s="28">
        <v>1</v>
      </c>
    </row>
    <row r="1498" spans="2:12" x14ac:dyDescent="0.2">
      <c r="B1498" s="5" t="s">
        <v>316</v>
      </c>
      <c r="C1498" s="5" t="s">
        <v>26</v>
      </c>
      <c r="D1498" s="5" t="s">
        <v>13</v>
      </c>
      <c r="E1498" s="5" t="s">
        <v>112</v>
      </c>
      <c r="F1498" s="5" t="s">
        <v>45</v>
      </c>
      <c r="G1498" s="5" t="s">
        <v>74</v>
      </c>
      <c r="H1498" s="5" t="s">
        <v>98</v>
      </c>
      <c r="I1498" s="5" t="s">
        <v>295</v>
      </c>
      <c r="J1498" s="10" t="s">
        <v>96</v>
      </c>
      <c r="K1498" s="27">
        <v>43235</v>
      </c>
      <c r="L1498" s="28">
        <v>1</v>
      </c>
    </row>
    <row r="1499" spans="2:12" x14ac:dyDescent="0.2">
      <c r="B1499" s="5" t="s">
        <v>316</v>
      </c>
      <c r="C1499" s="5" t="s">
        <v>26</v>
      </c>
      <c r="D1499" s="5" t="s">
        <v>13</v>
      </c>
      <c r="E1499" s="5" t="s">
        <v>112</v>
      </c>
      <c r="F1499" s="5" t="s">
        <v>45</v>
      </c>
      <c r="G1499" s="5" t="s">
        <v>74</v>
      </c>
      <c r="H1499" s="5" t="s">
        <v>98</v>
      </c>
      <c r="I1499" s="5" t="s">
        <v>295</v>
      </c>
      <c r="J1499" s="10" t="s">
        <v>96</v>
      </c>
      <c r="K1499" s="27">
        <v>43235</v>
      </c>
      <c r="L1499" s="28">
        <v>1</v>
      </c>
    </row>
    <row r="1500" spans="2:12" x14ac:dyDescent="0.2">
      <c r="B1500" s="164" t="s">
        <v>316</v>
      </c>
      <c r="C1500" s="162" t="s">
        <v>26</v>
      </c>
      <c r="D1500" s="162" t="s">
        <v>13</v>
      </c>
      <c r="E1500" s="162" t="s">
        <v>165</v>
      </c>
      <c r="F1500" s="164" t="s">
        <v>45</v>
      </c>
      <c r="G1500" s="162" t="s">
        <v>74</v>
      </c>
      <c r="H1500" s="162" t="s">
        <v>98</v>
      </c>
      <c r="I1500" s="162" t="s">
        <v>295</v>
      </c>
      <c r="J1500" s="163" t="s">
        <v>96</v>
      </c>
      <c r="K1500" s="165">
        <v>43235</v>
      </c>
      <c r="L1500" s="166">
        <v>1</v>
      </c>
    </row>
    <row r="1501" spans="2:12" x14ac:dyDescent="0.2">
      <c r="B1501" s="164" t="s">
        <v>316</v>
      </c>
      <c r="C1501" s="162" t="s">
        <v>26</v>
      </c>
      <c r="D1501" s="162" t="s">
        <v>13</v>
      </c>
      <c r="E1501" s="162" t="s">
        <v>115</v>
      </c>
      <c r="F1501" s="164" t="s">
        <v>48</v>
      </c>
      <c r="G1501" s="162" t="s">
        <v>74</v>
      </c>
      <c r="H1501" s="162" t="s">
        <v>98</v>
      </c>
      <c r="I1501" s="162" t="s">
        <v>295</v>
      </c>
      <c r="J1501" s="163" t="s">
        <v>96</v>
      </c>
      <c r="K1501" s="165">
        <v>43235</v>
      </c>
      <c r="L1501" s="166">
        <v>1</v>
      </c>
    </row>
    <row r="1502" spans="2:12" x14ac:dyDescent="0.2">
      <c r="B1502" s="5" t="s">
        <v>316</v>
      </c>
      <c r="C1502" s="5" t="s">
        <v>26</v>
      </c>
      <c r="D1502" s="5" t="s">
        <v>13</v>
      </c>
      <c r="E1502" s="5" t="s">
        <v>115</v>
      </c>
      <c r="F1502" s="5" t="s">
        <v>48</v>
      </c>
      <c r="G1502" s="5" t="s">
        <v>74</v>
      </c>
      <c r="H1502" s="5" t="s">
        <v>98</v>
      </c>
      <c r="I1502" s="5" t="s">
        <v>295</v>
      </c>
      <c r="J1502" s="10" t="s">
        <v>96</v>
      </c>
      <c r="K1502" s="27">
        <v>43235</v>
      </c>
      <c r="L1502" s="28">
        <v>1</v>
      </c>
    </row>
    <row r="1503" spans="2:12" x14ac:dyDescent="0.2">
      <c r="B1503" s="5" t="s">
        <v>316</v>
      </c>
      <c r="C1503" s="5" t="s">
        <v>26</v>
      </c>
      <c r="D1503" s="5" t="s">
        <v>13</v>
      </c>
      <c r="E1503" s="5" t="s">
        <v>147</v>
      </c>
      <c r="F1503" s="5" t="s">
        <v>46</v>
      </c>
      <c r="G1503" s="5" t="s">
        <v>74</v>
      </c>
      <c r="H1503" s="5" t="s">
        <v>98</v>
      </c>
      <c r="I1503" s="5" t="s">
        <v>295</v>
      </c>
      <c r="J1503" s="10" t="s">
        <v>96</v>
      </c>
      <c r="K1503" s="27">
        <v>43235</v>
      </c>
      <c r="L1503" s="28">
        <v>1</v>
      </c>
    </row>
    <row r="1504" spans="2:12" x14ac:dyDescent="0.2">
      <c r="B1504" s="5" t="s">
        <v>316</v>
      </c>
      <c r="C1504" s="5" t="s">
        <v>26</v>
      </c>
      <c r="D1504" s="5" t="s">
        <v>13</v>
      </c>
      <c r="E1504" s="5" t="s">
        <v>148</v>
      </c>
      <c r="F1504" s="5" t="s">
        <v>336</v>
      </c>
      <c r="G1504" s="5" t="s">
        <v>74</v>
      </c>
      <c r="H1504" s="5" t="s">
        <v>98</v>
      </c>
      <c r="I1504" s="5" t="s">
        <v>295</v>
      </c>
      <c r="J1504" s="10" t="s">
        <v>96</v>
      </c>
      <c r="K1504" s="27">
        <v>43235</v>
      </c>
      <c r="L1504" s="28">
        <v>1</v>
      </c>
    </row>
    <row r="1505" spans="2:12" x14ac:dyDescent="0.2">
      <c r="B1505" s="164" t="s">
        <v>316</v>
      </c>
      <c r="C1505" s="162" t="s">
        <v>26</v>
      </c>
      <c r="D1505" s="162" t="s">
        <v>13</v>
      </c>
      <c r="E1505" s="162" t="s">
        <v>149</v>
      </c>
      <c r="F1505" s="164" t="s">
        <v>43</v>
      </c>
      <c r="G1505" s="162" t="s">
        <v>74</v>
      </c>
      <c r="H1505" s="162" t="s">
        <v>98</v>
      </c>
      <c r="I1505" s="162" t="s">
        <v>295</v>
      </c>
      <c r="J1505" s="163" t="s">
        <v>96</v>
      </c>
      <c r="K1505" s="165">
        <v>43235</v>
      </c>
      <c r="L1505" s="166">
        <v>1</v>
      </c>
    </row>
    <row r="1506" spans="2:12" x14ac:dyDescent="0.2">
      <c r="B1506" s="5" t="s">
        <v>316</v>
      </c>
      <c r="C1506" s="5" t="s">
        <v>26</v>
      </c>
      <c r="D1506" s="5" t="s">
        <v>13</v>
      </c>
      <c r="E1506" s="5" t="s">
        <v>138</v>
      </c>
      <c r="F1506" s="5" t="s">
        <v>54</v>
      </c>
      <c r="G1506" s="5" t="s">
        <v>74</v>
      </c>
      <c r="H1506" s="5" t="s">
        <v>98</v>
      </c>
      <c r="I1506" s="5" t="s">
        <v>295</v>
      </c>
      <c r="J1506" s="10" t="s">
        <v>96</v>
      </c>
      <c r="K1506" s="27">
        <v>43235</v>
      </c>
      <c r="L1506" s="28">
        <v>1</v>
      </c>
    </row>
    <row r="1507" spans="2:12" x14ac:dyDescent="0.2">
      <c r="B1507" s="5" t="s">
        <v>316</v>
      </c>
      <c r="C1507" s="5" t="s">
        <v>26</v>
      </c>
      <c r="D1507" s="5" t="s">
        <v>13</v>
      </c>
      <c r="E1507" s="5" t="s">
        <v>117</v>
      </c>
      <c r="F1507" s="5" t="s">
        <v>39</v>
      </c>
      <c r="G1507" s="5" t="s">
        <v>74</v>
      </c>
      <c r="H1507" s="5" t="s">
        <v>114</v>
      </c>
      <c r="I1507" s="5" t="s">
        <v>722</v>
      </c>
      <c r="J1507" s="10" t="s">
        <v>96</v>
      </c>
      <c r="K1507" s="27">
        <v>43235</v>
      </c>
      <c r="L1507" s="28">
        <v>1</v>
      </c>
    </row>
    <row r="1508" spans="2:12" x14ac:dyDescent="0.2">
      <c r="B1508" s="5" t="s">
        <v>316</v>
      </c>
      <c r="C1508" s="5" t="s">
        <v>26</v>
      </c>
      <c r="D1508" s="5" t="s">
        <v>13</v>
      </c>
      <c r="E1508" s="5" t="s">
        <v>41</v>
      </c>
      <c r="F1508" s="5" t="s">
        <v>41</v>
      </c>
      <c r="G1508" s="5" t="s">
        <v>72</v>
      </c>
      <c r="H1508" s="5" t="s">
        <v>140</v>
      </c>
      <c r="I1508" s="5" t="s">
        <v>724</v>
      </c>
      <c r="J1508" s="10" t="s">
        <v>96</v>
      </c>
      <c r="K1508" s="27">
        <v>43235</v>
      </c>
      <c r="L1508" s="28">
        <v>1</v>
      </c>
    </row>
    <row r="1509" spans="2:12" x14ac:dyDescent="0.2">
      <c r="B1509" s="5" t="s">
        <v>316</v>
      </c>
      <c r="C1509" s="5" t="s">
        <v>26</v>
      </c>
      <c r="D1509" s="5" t="s">
        <v>13</v>
      </c>
      <c r="E1509" s="5" t="s">
        <v>41</v>
      </c>
      <c r="F1509" s="5" t="s">
        <v>41</v>
      </c>
      <c r="G1509" s="5" t="s">
        <v>74</v>
      </c>
      <c r="H1509" s="5" t="s">
        <v>98</v>
      </c>
      <c r="I1509" s="5" t="s">
        <v>295</v>
      </c>
      <c r="J1509" s="10" t="s">
        <v>96</v>
      </c>
      <c r="K1509" s="27">
        <v>43235</v>
      </c>
      <c r="L1509" s="28">
        <v>1</v>
      </c>
    </row>
    <row r="1510" spans="2:12" x14ac:dyDescent="0.2">
      <c r="B1510" s="5" t="s">
        <v>316</v>
      </c>
      <c r="C1510" s="5" t="s">
        <v>26</v>
      </c>
      <c r="D1510" s="5" t="s">
        <v>13</v>
      </c>
      <c r="E1510" s="5" t="s">
        <v>119</v>
      </c>
      <c r="F1510" s="5" t="s">
        <v>41</v>
      </c>
      <c r="G1510" s="5" t="s">
        <v>74</v>
      </c>
      <c r="H1510" s="5" t="s">
        <v>98</v>
      </c>
      <c r="I1510" s="5" t="s">
        <v>295</v>
      </c>
      <c r="J1510" s="10" t="s">
        <v>96</v>
      </c>
      <c r="K1510" s="27">
        <v>43235</v>
      </c>
      <c r="L1510" s="28">
        <v>1</v>
      </c>
    </row>
    <row r="1511" spans="2:12" x14ac:dyDescent="0.2">
      <c r="B1511" s="164" t="s">
        <v>316</v>
      </c>
      <c r="C1511" s="162" t="s">
        <v>26</v>
      </c>
      <c r="D1511" s="162" t="s">
        <v>13</v>
      </c>
      <c r="E1511" s="162" t="s">
        <v>42</v>
      </c>
      <c r="F1511" s="164" t="s">
        <v>42</v>
      </c>
      <c r="G1511" s="162" t="s">
        <v>74</v>
      </c>
      <c r="H1511" s="162" t="s">
        <v>98</v>
      </c>
      <c r="I1511" s="162" t="s">
        <v>295</v>
      </c>
      <c r="J1511" s="163" t="s">
        <v>96</v>
      </c>
      <c r="K1511" s="165">
        <v>43235</v>
      </c>
      <c r="L1511" s="166">
        <v>1</v>
      </c>
    </row>
    <row r="1512" spans="2:12" x14ac:dyDescent="0.2">
      <c r="B1512" s="5" t="s">
        <v>316</v>
      </c>
      <c r="C1512" s="5" t="s">
        <v>26</v>
      </c>
      <c r="D1512" s="5" t="s">
        <v>13</v>
      </c>
      <c r="E1512" s="5" t="s">
        <v>182</v>
      </c>
      <c r="F1512" s="5" t="s">
        <v>56</v>
      </c>
      <c r="G1512" s="5" t="s">
        <v>74</v>
      </c>
      <c r="H1512" s="5" t="s">
        <v>98</v>
      </c>
      <c r="I1512" s="5" t="s">
        <v>295</v>
      </c>
      <c r="J1512" s="10" t="s">
        <v>96</v>
      </c>
      <c r="K1512" s="27">
        <v>43235</v>
      </c>
      <c r="L1512" s="28">
        <v>1</v>
      </c>
    </row>
    <row r="1513" spans="2:12" x14ac:dyDescent="0.2">
      <c r="B1513" s="5" t="s">
        <v>316</v>
      </c>
      <c r="C1513" s="5" t="s">
        <v>26</v>
      </c>
      <c r="D1513" s="5" t="s">
        <v>13</v>
      </c>
      <c r="E1513" s="5" t="s">
        <v>136</v>
      </c>
      <c r="F1513" s="5" t="s">
        <v>49</v>
      </c>
      <c r="G1513" s="5" t="s">
        <v>74</v>
      </c>
      <c r="H1513" s="5" t="s">
        <v>98</v>
      </c>
      <c r="I1513" s="5" t="s">
        <v>295</v>
      </c>
      <c r="J1513" s="10" t="s">
        <v>96</v>
      </c>
      <c r="K1513" s="27">
        <v>43235</v>
      </c>
      <c r="L1513" s="28">
        <v>1</v>
      </c>
    </row>
    <row r="1514" spans="2:12" x14ac:dyDescent="0.2">
      <c r="B1514" s="5" t="s">
        <v>316</v>
      </c>
      <c r="C1514" s="5" t="s">
        <v>26</v>
      </c>
      <c r="D1514" s="5" t="s">
        <v>13</v>
      </c>
      <c r="E1514" s="5" t="s">
        <v>136</v>
      </c>
      <c r="F1514" s="5" t="s">
        <v>49</v>
      </c>
      <c r="G1514" s="5" t="s">
        <v>74</v>
      </c>
      <c r="H1514" s="5" t="s">
        <v>98</v>
      </c>
      <c r="I1514" s="5" t="s">
        <v>295</v>
      </c>
      <c r="J1514" s="10" t="s">
        <v>96</v>
      </c>
      <c r="K1514" s="27">
        <v>43235</v>
      </c>
      <c r="L1514" s="28">
        <v>1</v>
      </c>
    </row>
    <row r="1515" spans="2:12" x14ac:dyDescent="0.2">
      <c r="B1515" s="5" t="s">
        <v>316</v>
      </c>
      <c r="C1515" s="5" t="s">
        <v>26</v>
      </c>
      <c r="D1515" s="5" t="s">
        <v>13</v>
      </c>
      <c r="E1515" s="5" t="s">
        <v>136</v>
      </c>
      <c r="F1515" s="5" t="s">
        <v>49</v>
      </c>
      <c r="G1515" s="5" t="s">
        <v>74</v>
      </c>
      <c r="H1515" s="5" t="s">
        <v>98</v>
      </c>
      <c r="I1515" s="5" t="s">
        <v>295</v>
      </c>
      <c r="J1515" s="10" t="s">
        <v>96</v>
      </c>
      <c r="K1515" s="27">
        <v>43235</v>
      </c>
      <c r="L1515" s="28">
        <v>1</v>
      </c>
    </row>
    <row r="1516" spans="2:12" x14ac:dyDescent="0.2">
      <c r="B1516" s="5" t="s">
        <v>316</v>
      </c>
      <c r="C1516" s="5" t="s">
        <v>26</v>
      </c>
      <c r="D1516" s="5" t="s">
        <v>13</v>
      </c>
      <c r="E1516" s="5" t="s">
        <v>168</v>
      </c>
      <c r="F1516" s="5" t="s">
        <v>47</v>
      </c>
      <c r="G1516" s="5" t="s">
        <v>74</v>
      </c>
      <c r="H1516" s="5" t="s">
        <v>114</v>
      </c>
      <c r="I1516" s="5" t="s">
        <v>295</v>
      </c>
      <c r="J1516" s="10" t="s">
        <v>96</v>
      </c>
      <c r="K1516" s="27">
        <v>43235</v>
      </c>
      <c r="L1516" s="28">
        <v>1</v>
      </c>
    </row>
    <row r="1517" spans="2:12" x14ac:dyDescent="0.2">
      <c r="B1517" s="184" t="s">
        <v>316</v>
      </c>
      <c r="C1517" s="5" t="s">
        <v>26</v>
      </c>
      <c r="D1517" s="5" t="s">
        <v>13</v>
      </c>
      <c r="E1517" s="5" t="s">
        <v>129</v>
      </c>
      <c r="F1517" s="184" t="s">
        <v>64</v>
      </c>
      <c r="G1517" s="5" t="s">
        <v>74</v>
      </c>
      <c r="H1517" s="5" t="s">
        <v>98</v>
      </c>
      <c r="I1517" s="5" t="s">
        <v>295</v>
      </c>
      <c r="J1517" s="10" t="s">
        <v>96</v>
      </c>
      <c r="K1517" s="185">
        <v>43235</v>
      </c>
      <c r="L1517" s="28">
        <v>1</v>
      </c>
    </row>
    <row r="1518" spans="2:12" x14ac:dyDescent="0.2">
      <c r="B1518" s="5" t="s">
        <v>316</v>
      </c>
      <c r="C1518" s="5" t="s">
        <v>26</v>
      </c>
      <c r="D1518" s="5" t="s">
        <v>13</v>
      </c>
      <c r="E1518" s="5" t="s">
        <v>176</v>
      </c>
      <c r="F1518" s="5" t="s">
        <v>336</v>
      </c>
      <c r="G1518" s="5" t="s">
        <v>75</v>
      </c>
      <c r="H1518" s="5" t="s">
        <v>404</v>
      </c>
      <c r="I1518" s="5" t="s">
        <v>295</v>
      </c>
      <c r="J1518" s="10" t="s">
        <v>96</v>
      </c>
      <c r="K1518" s="27">
        <v>43235</v>
      </c>
      <c r="L1518" s="28">
        <v>1</v>
      </c>
    </row>
    <row r="1519" spans="2:12" x14ac:dyDescent="0.2">
      <c r="B1519" s="5" t="s">
        <v>316</v>
      </c>
      <c r="C1519" s="5" t="s">
        <v>26</v>
      </c>
      <c r="D1519" s="5" t="s">
        <v>13</v>
      </c>
      <c r="E1519" s="5" t="s">
        <v>197</v>
      </c>
      <c r="F1519" s="5" t="s">
        <v>54</v>
      </c>
      <c r="G1519" s="5" t="s">
        <v>74</v>
      </c>
      <c r="H1519" s="5" t="s">
        <v>98</v>
      </c>
      <c r="I1519" s="5" t="s">
        <v>295</v>
      </c>
      <c r="J1519" s="10" t="s">
        <v>96</v>
      </c>
      <c r="K1519" s="27">
        <v>43235</v>
      </c>
      <c r="L1519" s="28">
        <v>1</v>
      </c>
    </row>
    <row r="1520" spans="2:12" x14ac:dyDescent="0.2">
      <c r="B1520" s="164" t="s">
        <v>316</v>
      </c>
      <c r="C1520" s="162" t="s">
        <v>26</v>
      </c>
      <c r="D1520" s="162" t="s">
        <v>13</v>
      </c>
      <c r="E1520" s="162" t="s">
        <v>198</v>
      </c>
      <c r="F1520" s="164" t="s">
        <v>52</v>
      </c>
      <c r="G1520" s="162" t="s">
        <v>72</v>
      </c>
      <c r="H1520" s="162" t="s">
        <v>125</v>
      </c>
      <c r="I1520" s="162" t="s">
        <v>744</v>
      </c>
      <c r="J1520" s="163" t="s">
        <v>96</v>
      </c>
      <c r="K1520" s="165">
        <v>43235</v>
      </c>
      <c r="L1520" s="166">
        <v>1</v>
      </c>
    </row>
    <row r="1521" spans="2:12" x14ac:dyDescent="0.2">
      <c r="B1521" s="5" t="s">
        <v>316</v>
      </c>
      <c r="C1521" s="5" t="s">
        <v>26</v>
      </c>
      <c r="D1521" s="5" t="s">
        <v>13</v>
      </c>
      <c r="E1521" s="5" t="s">
        <v>143</v>
      </c>
      <c r="F1521" s="5" t="s">
        <v>44</v>
      </c>
      <c r="G1521" s="5" t="s">
        <v>74</v>
      </c>
      <c r="H1521" s="5" t="s">
        <v>98</v>
      </c>
      <c r="I1521" s="5" t="s">
        <v>295</v>
      </c>
      <c r="J1521" s="10" t="s">
        <v>96</v>
      </c>
      <c r="K1521" s="27">
        <v>43235</v>
      </c>
      <c r="L1521" s="28">
        <v>1</v>
      </c>
    </row>
    <row r="1522" spans="2:12" x14ac:dyDescent="0.2">
      <c r="B1522" s="5" t="s">
        <v>341</v>
      </c>
      <c r="C1522" s="5" t="s">
        <v>26</v>
      </c>
      <c r="D1522" s="5" t="s">
        <v>13</v>
      </c>
      <c r="E1522" s="5" t="s">
        <v>131</v>
      </c>
      <c r="F1522" s="5" t="s">
        <v>63</v>
      </c>
      <c r="G1522" s="5" t="s">
        <v>74</v>
      </c>
      <c r="H1522" s="5" t="s">
        <v>114</v>
      </c>
      <c r="I1522" s="5" t="s">
        <v>784</v>
      </c>
      <c r="J1522" s="10" t="s">
        <v>96</v>
      </c>
      <c r="K1522" s="27">
        <v>43235</v>
      </c>
      <c r="L1522" s="28">
        <v>1</v>
      </c>
    </row>
    <row r="1523" spans="2:12" x14ac:dyDescent="0.2">
      <c r="B1523" s="5" t="s">
        <v>341</v>
      </c>
      <c r="C1523" s="5" t="s">
        <v>26</v>
      </c>
      <c r="D1523" s="5" t="s">
        <v>13</v>
      </c>
      <c r="E1523" s="5" t="s">
        <v>132</v>
      </c>
      <c r="F1523" s="5" t="s">
        <v>39</v>
      </c>
      <c r="G1523" s="5" t="s">
        <v>74</v>
      </c>
      <c r="H1523" s="5" t="s">
        <v>114</v>
      </c>
      <c r="I1523" s="5" t="s">
        <v>799</v>
      </c>
      <c r="J1523" s="10" t="s">
        <v>96</v>
      </c>
      <c r="K1523" s="27">
        <v>43235</v>
      </c>
      <c r="L1523" s="28">
        <v>1</v>
      </c>
    </row>
    <row r="1524" spans="2:12" x14ac:dyDescent="0.2">
      <c r="B1524" s="5" t="s">
        <v>341</v>
      </c>
      <c r="C1524" s="5" t="s">
        <v>26</v>
      </c>
      <c r="D1524" s="5" t="s">
        <v>13</v>
      </c>
      <c r="E1524" s="5" t="s">
        <v>44</v>
      </c>
      <c r="F1524" s="5" t="s">
        <v>44</v>
      </c>
      <c r="G1524" s="5" t="s">
        <v>74</v>
      </c>
      <c r="H1524" s="5" t="s">
        <v>114</v>
      </c>
      <c r="I1524" s="5" t="s">
        <v>295</v>
      </c>
      <c r="J1524" s="10" t="s">
        <v>96</v>
      </c>
      <c r="K1524" s="27">
        <v>43235</v>
      </c>
      <c r="L1524" s="28">
        <v>1</v>
      </c>
    </row>
    <row r="1525" spans="2:12" x14ac:dyDescent="0.2">
      <c r="B1525" s="5" t="s">
        <v>341</v>
      </c>
      <c r="C1525" s="5" t="s">
        <v>26</v>
      </c>
      <c r="D1525" s="5" t="s">
        <v>13</v>
      </c>
      <c r="E1525" s="5" t="s">
        <v>44</v>
      </c>
      <c r="F1525" s="5" t="s">
        <v>44</v>
      </c>
      <c r="G1525" s="5" t="s">
        <v>74</v>
      </c>
      <c r="H1525" s="5" t="s">
        <v>114</v>
      </c>
      <c r="I1525" s="5" t="s">
        <v>802</v>
      </c>
      <c r="J1525" s="10" t="s">
        <v>96</v>
      </c>
      <c r="K1525" s="27">
        <v>43235</v>
      </c>
      <c r="L1525" s="28">
        <v>1</v>
      </c>
    </row>
    <row r="1526" spans="2:12" x14ac:dyDescent="0.2">
      <c r="B1526" s="5" t="s">
        <v>341</v>
      </c>
      <c r="C1526" s="5" t="s">
        <v>26</v>
      </c>
      <c r="D1526" s="5" t="s">
        <v>13</v>
      </c>
      <c r="E1526" s="5" t="s">
        <v>66</v>
      </c>
      <c r="F1526" s="5" t="s">
        <v>66</v>
      </c>
      <c r="G1526" s="5" t="s">
        <v>74</v>
      </c>
      <c r="H1526" s="5" t="s">
        <v>114</v>
      </c>
      <c r="I1526" s="5" t="s">
        <v>295</v>
      </c>
      <c r="J1526" s="10" t="s">
        <v>96</v>
      </c>
      <c r="K1526" s="27">
        <v>43235</v>
      </c>
      <c r="L1526" s="28">
        <v>1</v>
      </c>
    </row>
    <row r="1527" spans="2:12" x14ac:dyDescent="0.2">
      <c r="B1527" s="5" t="s">
        <v>341</v>
      </c>
      <c r="C1527" s="5" t="s">
        <v>26</v>
      </c>
      <c r="D1527" s="5" t="s">
        <v>13</v>
      </c>
      <c r="E1527" s="5" t="s">
        <v>133</v>
      </c>
      <c r="F1527" s="5" t="s">
        <v>39</v>
      </c>
      <c r="G1527" s="5" t="s">
        <v>74</v>
      </c>
      <c r="H1527" s="5" t="s">
        <v>114</v>
      </c>
      <c r="I1527" s="5" t="s">
        <v>815</v>
      </c>
      <c r="J1527" s="10" t="s">
        <v>96</v>
      </c>
      <c r="K1527" s="27">
        <v>43235</v>
      </c>
      <c r="L1527" s="28">
        <v>1</v>
      </c>
    </row>
    <row r="1528" spans="2:12" x14ac:dyDescent="0.2">
      <c r="B1528" s="5" t="s">
        <v>341</v>
      </c>
      <c r="C1528" s="5" t="s">
        <v>26</v>
      </c>
      <c r="D1528" s="5" t="s">
        <v>13</v>
      </c>
      <c r="E1528" s="5" t="s">
        <v>105</v>
      </c>
      <c r="F1528" s="5" t="s">
        <v>40</v>
      </c>
      <c r="G1528" s="5" t="s">
        <v>74</v>
      </c>
      <c r="H1528" s="5" t="s">
        <v>114</v>
      </c>
      <c r="I1528" s="5" t="s">
        <v>827</v>
      </c>
      <c r="J1528" s="10" t="s">
        <v>96</v>
      </c>
      <c r="K1528" s="27">
        <v>43235</v>
      </c>
      <c r="L1528" s="28">
        <v>1</v>
      </c>
    </row>
    <row r="1529" spans="2:12" x14ac:dyDescent="0.2">
      <c r="B1529" s="164" t="s">
        <v>341</v>
      </c>
      <c r="C1529" s="162" t="s">
        <v>26</v>
      </c>
      <c r="D1529" s="162" t="s">
        <v>13</v>
      </c>
      <c r="E1529" s="162" t="s">
        <v>195</v>
      </c>
      <c r="F1529" s="164" t="s">
        <v>40</v>
      </c>
      <c r="G1529" s="162" t="s">
        <v>74</v>
      </c>
      <c r="H1529" s="162" t="s">
        <v>114</v>
      </c>
      <c r="I1529" s="162" t="s">
        <v>837</v>
      </c>
      <c r="J1529" s="163" t="s">
        <v>96</v>
      </c>
      <c r="K1529" s="165">
        <v>43235</v>
      </c>
      <c r="L1529" s="166">
        <v>1</v>
      </c>
    </row>
    <row r="1530" spans="2:12" x14ac:dyDescent="0.2">
      <c r="B1530" s="5" t="s">
        <v>341</v>
      </c>
      <c r="C1530" s="5" t="s">
        <v>26</v>
      </c>
      <c r="D1530" s="5" t="s">
        <v>13</v>
      </c>
      <c r="E1530" s="5" t="s">
        <v>107</v>
      </c>
      <c r="F1530" s="5" t="s">
        <v>40</v>
      </c>
      <c r="G1530" s="5" t="s">
        <v>74</v>
      </c>
      <c r="H1530" s="5" t="s">
        <v>114</v>
      </c>
      <c r="I1530" s="5" t="s">
        <v>346</v>
      </c>
      <c r="J1530" s="10" t="s">
        <v>96</v>
      </c>
      <c r="K1530" s="27">
        <v>43235</v>
      </c>
      <c r="L1530" s="28">
        <v>1</v>
      </c>
    </row>
    <row r="1531" spans="2:12" x14ac:dyDescent="0.2">
      <c r="B1531" s="5" t="s">
        <v>341</v>
      </c>
      <c r="C1531" s="5" t="s">
        <v>26</v>
      </c>
      <c r="D1531" s="5" t="s">
        <v>13</v>
      </c>
      <c r="E1531" s="5" t="s">
        <v>165</v>
      </c>
      <c r="F1531" s="5" t="s">
        <v>45</v>
      </c>
      <c r="G1531" s="5" t="s">
        <v>74</v>
      </c>
      <c r="H1531" s="5" t="s">
        <v>114</v>
      </c>
      <c r="I1531" s="5" t="s">
        <v>295</v>
      </c>
      <c r="J1531" s="10" t="s">
        <v>96</v>
      </c>
      <c r="K1531" s="27">
        <v>43235</v>
      </c>
      <c r="L1531" s="28">
        <v>1</v>
      </c>
    </row>
    <row r="1532" spans="2:12" x14ac:dyDescent="0.2">
      <c r="B1532" s="184" t="s">
        <v>341</v>
      </c>
      <c r="C1532" s="5" t="s">
        <v>26</v>
      </c>
      <c r="D1532" s="5" t="s">
        <v>13</v>
      </c>
      <c r="E1532" s="5" t="s">
        <v>165</v>
      </c>
      <c r="F1532" s="184" t="s">
        <v>45</v>
      </c>
      <c r="G1532" s="5" t="s">
        <v>74</v>
      </c>
      <c r="H1532" s="5" t="s">
        <v>114</v>
      </c>
      <c r="I1532" s="5" t="s">
        <v>496</v>
      </c>
      <c r="J1532" s="10" t="s">
        <v>96</v>
      </c>
      <c r="K1532" s="185">
        <v>43235</v>
      </c>
      <c r="L1532" s="28">
        <v>1</v>
      </c>
    </row>
    <row r="1533" spans="2:12" x14ac:dyDescent="0.2">
      <c r="B1533" s="184" t="s">
        <v>341</v>
      </c>
      <c r="C1533" s="5" t="s">
        <v>26</v>
      </c>
      <c r="D1533" s="5" t="s">
        <v>13</v>
      </c>
      <c r="E1533" s="5" t="s">
        <v>148</v>
      </c>
      <c r="F1533" s="184" t="s">
        <v>336</v>
      </c>
      <c r="G1533" s="5" t="s">
        <v>74</v>
      </c>
      <c r="H1533" s="5" t="s">
        <v>114</v>
      </c>
      <c r="I1533" s="5" t="s">
        <v>871</v>
      </c>
      <c r="J1533" s="10" t="s">
        <v>96</v>
      </c>
      <c r="K1533" s="185">
        <v>43235</v>
      </c>
      <c r="L1533" s="28">
        <v>1</v>
      </c>
    </row>
    <row r="1534" spans="2:12" x14ac:dyDescent="0.2">
      <c r="B1534" s="184" t="s">
        <v>341</v>
      </c>
      <c r="C1534" s="5" t="s">
        <v>26</v>
      </c>
      <c r="D1534" s="5" t="s">
        <v>13</v>
      </c>
      <c r="E1534" s="5" t="s">
        <v>62</v>
      </c>
      <c r="F1534" s="184" t="s">
        <v>62</v>
      </c>
      <c r="G1534" s="5" t="s">
        <v>74</v>
      </c>
      <c r="H1534" s="5" t="s">
        <v>114</v>
      </c>
      <c r="I1534" s="5" t="s">
        <v>295</v>
      </c>
      <c r="J1534" s="10" t="s">
        <v>96</v>
      </c>
      <c r="K1534" s="185">
        <v>43235</v>
      </c>
      <c r="L1534" s="28">
        <v>1</v>
      </c>
    </row>
    <row r="1535" spans="2:12" x14ac:dyDescent="0.2">
      <c r="B1535" s="184" t="s">
        <v>341</v>
      </c>
      <c r="C1535" s="5" t="s">
        <v>26</v>
      </c>
      <c r="D1535" s="5" t="s">
        <v>13</v>
      </c>
      <c r="E1535" s="5" t="s">
        <v>167</v>
      </c>
      <c r="F1535" s="184" t="s">
        <v>60</v>
      </c>
      <c r="G1535" s="5" t="s">
        <v>74</v>
      </c>
      <c r="H1535" s="5" t="s">
        <v>114</v>
      </c>
      <c r="I1535" s="5" t="s">
        <v>883</v>
      </c>
      <c r="J1535" s="10" t="s">
        <v>96</v>
      </c>
      <c r="K1535" s="185">
        <v>43235</v>
      </c>
      <c r="L1535" s="28">
        <v>1</v>
      </c>
    </row>
    <row r="1536" spans="2:12" x14ac:dyDescent="0.2">
      <c r="B1536" s="184" t="s">
        <v>341</v>
      </c>
      <c r="C1536" s="5" t="s">
        <v>26</v>
      </c>
      <c r="D1536" s="5" t="s">
        <v>13</v>
      </c>
      <c r="E1536" s="5" t="s">
        <v>49</v>
      </c>
      <c r="F1536" s="184" t="s">
        <v>49</v>
      </c>
      <c r="G1536" s="5" t="s">
        <v>74</v>
      </c>
      <c r="H1536" s="5" t="s">
        <v>114</v>
      </c>
      <c r="I1536" s="5" t="s">
        <v>912</v>
      </c>
      <c r="J1536" s="10" t="s">
        <v>96</v>
      </c>
      <c r="K1536" s="185">
        <v>43235</v>
      </c>
      <c r="L1536" s="28">
        <v>1</v>
      </c>
    </row>
    <row r="1537" spans="2:12" x14ac:dyDescent="0.2">
      <c r="B1537" s="184" t="s">
        <v>341</v>
      </c>
      <c r="C1537" s="5" t="s">
        <v>26</v>
      </c>
      <c r="D1537" s="5" t="s">
        <v>13</v>
      </c>
      <c r="E1537" s="5" t="s">
        <v>168</v>
      </c>
      <c r="F1537" s="184" t="s">
        <v>47</v>
      </c>
      <c r="G1537" s="5" t="s">
        <v>74</v>
      </c>
      <c r="H1537" s="5" t="s">
        <v>114</v>
      </c>
      <c r="I1537" s="5" t="s">
        <v>917</v>
      </c>
      <c r="J1537" s="10" t="s">
        <v>96</v>
      </c>
      <c r="K1537" s="185">
        <v>43235</v>
      </c>
      <c r="L1537" s="28">
        <v>1</v>
      </c>
    </row>
    <row r="1538" spans="2:12" x14ac:dyDescent="0.2">
      <c r="B1538" s="184" t="s">
        <v>341</v>
      </c>
      <c r="C1538" s="5" t="s">
        <v>26</v>
      </c>
      <c r="D1538" s="5" t="s">
        <v>13</v>
      </c>
      <c r="E1538" s="5" t="s">
        <v>124</v>
      </c>
      <c r="F1538" s="184" t="s">
        <v>39</v>
      </c>
      <c r="G1538" s="5" t="s">
        <v>74</v>
      </c>
      <c r="H1538" s="5" t="s">
        <v>114</v>
      </c>
      <c r="I1538" s="5" t="s">
        <v>925</v>
      </c>
      <c r="J1538" s="10" t="s">
        <v>96</v>
      </c>
      <c r="K1538" s="185">
        <v>43235</v>
      </c>
      <c r="L1538" s="28">
        <v>1</v>
      </c>
    </row>
    <row r="1539" spans="2:12" x14ac:dyDescent="0.2">
      <c r="B1539" s="184" t="s">
        <v>341</v>
      </c>
      <c r="C1539" s="5" t="s">
        <v>26</v>
      </c>
      <c r="D1539" s="5" t="s">
        <v>13</v>
      </c>
      <c r="E1539" s="5" t="s">
        <v>130</v>
      </c>
      <c r="F1539" s="184" t="s">
        <v>57</v>
      </c>
      <c r="G1539" s="5" t="s">
        <v>74</v>
      </c>
      <c r="H1539" s="5" t="s">
        <v>114</v>
      </c>
      <c r="I1539" s="5" t="s">
        <v>935</v>
      </c>
      <c r="J1539" s="10" t="s">
        <v>96</v>
      </c>
      <c r="K1539" s="185">
        <v>43235</v>
      </c>
      <c r="L1539" s="28">
        <v>1</v>
      </c>
    </row>
    <row r="1540" spans="2:12" x14ac:dyDescent="0.2">
      <c r="B1540" s="184" t="s">
        <v>341</v>
      </c>
      <c r="C1540" s="5" t="s">
        <v>26</v>
      </c>
      <c r="D1540" s="5" t="s">
        <v>13</v>
      </c>
      <c r="E1540" s="5" t="s">
        <v>177</v>
      </c>
      <c r="F1540" s="184" t="s">
        <v>336</v>
      </c>
      <c r="G1540" s="5" t="s">
        <v>74</v>
      </c>
      <c r="H1540" s="5" t="s">
        <v>114</v>
      </c>
      <c r="I1540" s="5" t="s">
        <v>961</v>
      </c>
      <c r="J1540" s="10" t="s">
        <v>96</v>
      </c>
      <c r="K1540" s="185">
        <v>43235</v>
      </c>
      <c r="L1540" s="28">
        <v>1</v>
      </c>
    </row>
    <row r="1541" spans="2:12" x14ac:dyDescent="0.2">
      <c r="B1541" s="5" t="s">
        <v>316</v>
      </c>
      <c r="C1541" s="5" t="s">
        <v>26</v>
      </c>
      <c r="D1541" s="5" t="s">
        <v>13</v>
      </c>
      <c r="E1541" s="5" t="s">
        <v>95</v>
      </c>
      <c r="F1541" s="5" t="s">
        <v>39</v>
      </c>
      <c r="G1541" s="5" t="s">
        <v>75</v>
      </c>
      <c r="H1541" s="5" t="s">
        <v>361</v>
      </c>
      <c r="I1541" s="5" t="s">
        <v>361</v>
      </c>
      <c r="J1541" s="10" t="s">
        <v>96</v>
      </c>
      <c r="K1541" s="27">
        <v>43236</v>
      </c>
      <c r="L1541" s="28">
        <v>1</v>
      </c>
    </row>
    <row r="1542" spans="2:12" x14ac:dyDescent="0.2">
      <c r="B1542" s="5" t="s">
        <v>316</v>
      </c>
      <c r="C1542" s="5" t="s">
        <v>26</v>
      </c>
      <c r="D1542" s="5" t="s">
        <v>13</v>
      </c>
      <c r="E1542" s="5" t="s">
        <v>131</v>
      </c>
      <c r="F1542" s="5" t="s">
        <v>63</v>
      </c>
      <c r="G1542" s="5" t="s">
        <v>74</v>
      </c>
      <c r="H1542" s="5" t="s">
        <v>98</v>
      </c>
      <c r="I1542" s="5" t="s">
        <v>295</v>
      </c>
      <c r="J1542" s="10" t="s">
        <v>96</v>
      </c>
      <c r="K1542" s="27">
        <v>43236</v>
      </c>
      <c r="L1542" s="28">
        <v>1</v>
      </c>
    </row>
    <row r="1543" spans="2:12" x14ac:dyDescent="0.2">
      <c r="B1543" s="164" t="s">
        <v>316</v>
      </c>
      <c r="C1543" s="162" t="s">
        <v>26</v>
      </c>
      <c r="D1543" s="162" t="s">
        <v>13</v>
      </c>
      <c r="E1543" s="162" t="s">
        <v>55</v>
      </c>
      <c r="F1543" s="164" t="s">
        <v>55</v>
      </c>
      <c r="G1543" s="162" t="s">
        <v>74</v>
      </c>
      <c r="H1543" s="162" t="s">
        <v>98</v>
      </c>
      <c r="I1543" s="162" t="s">
        <v>295</v>
      </c>
      <c r="J1543" s="163" t="s">
        <v>96</v>
      </c>
      <c r="K1543" s="165">
        <v>43236</v>
      </c>
      <c r="L1543" s="166">
        <v>1</v>
      </c>
    </row>
    <row r="1544" spans="2:12" x14ac:dyDescent="0.2">
      <c r="B1544" s="5" t="s">
        <v>316</v>
      </c>
      <c r="C1544" s="5" t="s">
        <v>26</v>
      </c>
      <c r="D1544" s="5" t="s">
        <v>13</v>
      </c>
      <c r="E1544" s="5" t="s">
        <v>200</v>
      </c>
      <c r="F1544" s="5" t="s">
        <v>39</v>
      </c>
      <c r="G1544" s="5" t="s">
        <v>72</v>
      </c>
      <c r="H1544" s="5" t="s">
        <v>178</v>
      </c>
      <c r="I1544" s="5" t="s">
        <v>295</v>
      </c>
      <c r="J1544" s="10" t="s">
        <v>96</v>
      </c>
      <c r="K1544" s="27">
        <v>43236</v>
      </c>
      <c r="L1544" s="28">
        <v>1</v>
      </c>
    </row>
    <row r="1545" spans="2:12" x14ac:dyDescent="0.2">
      <c r="B1545" s="184" t="s">
        <v>316</v>
      </c>
      <c r="C1545" s="5" t="s">
        <v>26</v>
      </c>
      <c r="D1545" s="5" t="s">
        <v>13</v>
      </c>
      <c r="E1545" s="5" t="s">
        <v>100</v>
      </c>
      <c r="F1545" s="184" t="s">
        <v>59</v>
      </c>
      <c r="G1545" s="5" t="s">
        <v>74</v>
      </c>
      <c r="H1545" s="5" t="s">
        <v>98</v>
      </c>
      <c r="I1545" s="5" t="s">
        <v>295</v>
      </c>
      <c r="J1545" s="10" t="s">
        <v>96</v>
      </c>
      <c r="K1545" s="185">
        <v>43236</v>
      </c>
      <c r="L1545" s="28">
        <v>1</v>
      </c>
    </row>
    <row r="1546" spans="2:12" x14ac:dyDescent="0.2">
      <c r="B1546" s="5" t="s">
        <v>316</v>
      </c>
      <c r="C1546" s="5" t="s">
        <v>26</v>
      </c>
      <c r="D1546" s="5" t="s">
        <v>13</v>
      </c>
      <c r="E1546" s="5" t="s">
        <v>173</v>
      </c>
      <c r="F1546" s="5" t="s">
        <v>53</v>
      </c>
      <c r="G1546" s="5" t="s">
        <v>72</v>
      </c>
      <c r="H1546" s="5" t="s">
        <v>194</v>
      </c>
      <c r="I1546" s="5" t="s">
        <v>295</v>
      </c>
      <c r="J1546" s="10" t="s">
        <v>96</v>
      </c>
      <c r="K1546" s="27">
        <v>43236</v>
      </c>
      <c r="L1546" s="28">
        <v>1</v>
      </c>
    </row>
    <row r="1547" spans="2:12" x14ac:dyDescent="0.2">
      <c r="B1547" s="5" t="s">
        <v>316</v>
      </c>
      <c r="C1547" s="5" t="s">
        <v>26</v>
      </c>
      <c r="D1547" s="5" t="s">
        <v>13</v>
      </c>
      <c r="E1547" s="5" t="s">
        <v>173</v>
      </c>
      <c r="F1547" s="5" t="s">
        <v>53</v>
      </c>
      <c r="G1547" s="5" t="s">
        <v>72</v>
      </c>
      <c r="H1547" s="5" t="s">
        <v>194</v>
      </c>
      <c r="I1547" s="5" t="s">
        <v>295</v>
      </c>
      <c r="J1547" s="10" t="s">
        <v>96</v>
      </c>
      <c r="K1547" s="27">
        <v>43236</v>
      </c>
      <c r="L1547" s="28">
        <v>1</v>
      </c>
    </row>
    <row r="1548" spans="2:12" x14ac:dyDescent="0.2">
      <c r="B1548" s="5" t="s">
        <v>316</v>
      </c>
      <c r="C1548" s="5" t="s">
        <v>26</v>
      </c>
      <c r="D1548" s="5" t="s">
        <v>13</v>
      </c>
      <c r="E1548" s="5" t="s">
        <v>173</v>
      </c>
      <c r="F1548" s="5" t="s">
        <v>53</v>
      </c>
      <c r="G1548" s="5" t="s">
        <v>72</v>
      </c>
      <c r="H1548" s="5" t="s">
        <v>194</v>
      </c>
      <c r="I1548" s="5" t="s">
        <v>295</v>
      </c>
      <c r="J1548" s="10" t="s">
        <v>96</v>
      </c>
      <c r="K1548" s="27">
        <v>43236</v>
      </c>
      <c r="L1548" s="28">
        <v>1</v>
      </c>
    </row>
    <row r="1549" spans="2:12" x14ac:dyDescent="0.2">
      <c r="B1549" s="184" t="s">
        <v>316</v>
      </c>
      <c r="C1549" s="5" t="s">
        <v>26</v>
      </c>
      <c r="D1549" s="5" t="s">
        <v>13</v>
      </c>
      <c r="E1549" s="5" t="s">
        <v>173</v>
      </c>
      <c r="F1549" s="184" t="s">
        <v>53</v>
      </c>
      <c r="G1549" s="5" t="s">
        <v>72</v>
      </c>
      <c r="H1549" s="5" t="s">
        <v>194</v>
      </c>
      <c r="I1549" s="5" t="s">
        <v>295</v>
      </c>
      <c r="J1549" s="10" t="s">
        <v>96</v>
      </c>
      <c r="K1549" s="185">
        <v>43236</v>
      </c>
      <c r="L1549" s="28">
        <v>1</v>
      </c>
    </row>
    <row r="1550" spans="2:12" x14ac:dyDescent="0.2">
      <c r="B1550" s="5" t="s">
        <v>316</v>
      </c>
      <c r="C1550" s="5" t="s">
        <v>26</v>
      </c>
      <c r="D1550" s="5" t="s">
        <v>13</v>
      </c>
      <c r="E1550" s="5" t="s">
        <v>173</v>
      </c>
      <c r="F1550" s="5" t="s">
        <v>53</v>
      </c>
      <c r="G1550" s="5" t="s">
        <v>74</v>
      </c>
      <c r="H1550" s="5" t="s">
        <v>98</v>
      </c>
      <c r="I1550" s="5" t="s">
        <v>295</v>
      </c>
      <c r="J1550" s="10" t="s">
        <v>96</v>
      </c>
      <c r="K1550" s="27">
        <v>43236</v>
      </c>
      <c r="L1550" s="28">
        <v>1</v>
      </c>
    </row>
    <row r="1551" spans="2:12" x14ac:dyDescent="0.2">
      <c r="B1551" s="5" t="s">
        <v>316</v>
      </c>
      <c r="C1551" s="5" t="s">
        <v>26</v>
      </c>
      <c r="D1551" s="5" t="s">
        <v>13</v>
      </c>
      <c r="E1551" s="5" t="s">
        <v>144</v>
      </c>
      <c r="F1551" s="5" t="s">
        <v>56</v>
      </c>
      <c r="G1551" s="5" t="s">
        <v>74</v>
      </c>
      <c r="H1551" s="5" t="s">
        <v>98</v>
      </c>
      <c r="I1551" s="5" t="s">
        <v>295</v>
      </c>
      <c r="J1551" s="10" t="s">
        <v>96</v>
      </c>
      <c r="K1551" s="27">
        <v>43236</v>
      </c>
      <c r="L1551" s="28">
        <v>1</v>
      </c>
    </row>
    <row r="1552" spans="2:12" x14ac:dyDescent="0.2">
      <c r="B1552" s="5" t="s">
        <v>316</v>
      </c>
      <c r="C1552" s="5" t="s">
        <v>26</v>
      </c>
      <c r="D1552" s="5" t="s">
        <v>13</v>
      </c>
      <c r="E1552" s="5" t="s">
        <v>132</v>
      </c>
      <c r="F1552" s="5" t="s">
        <v>39</v>
      </c>
      <c r="G1552" s="5" t="s">
        <v>74</v>
      </c>
      <c r="H1552" s="5" t="s">
        <v>98</v>
      </c>
      <c r="I1552" s="5" t="s">
        <v>295</v>
      </c>
      <c r="J1552" s="10" t="s">
        <v>96</v>
      </c>
      <c r="K1552" s="27">
        <v>43236</v>
      </c>
      <c r="L1552" s="28">
        <v>1</v>
      </c>
    </row>
    <row r="1553" spans="2:12" x14ac:dyDescent="0.2">
      <c r="B1553" s="5" t="s">
        <v>316</v>
      </c>
      <c r="C1553" s="5" t="s">
        <v>26</v>
      </c>
      <c r="D1553" s="5" t="s">
        <v>13</v>
      </c>
      <c r="E1553" s="5" t="s">
        <v>44</v>
      </c>
      <c r="F1553" s="5" t="s">
        <v>44</v>
      </c>
      <c r="G1553" s="5" t="s">
        <v>74</v>
      </c>
      <c r="H1553" s="5" t="s">
        <v>98</v>
      </c>
      <c r="I1553" s="5" t="s">
        <v>295</v>
      </c>
      <c r="J1553" s="10" t="s">
        <v>96</v>
      </c>
      <c r="K1553" s="27">
        <v>43236</v>
      </c>
      <c r="L1553" s="28">
        <v>1</v>
      </c>
    </row>
    <row r="1554" spans="2:12" x14ac:dyDescent="0.2">
      <c r="B1554" s="5" t="s">
        <v>316</v>
      </c>
      <c r="C1554" s="5" t="s">
        <v>26</v>
      </c>
      <c r="D1554" s="5" t="s">
        <v>13</v>
      </c>
      <c r="E1554" s="5" t="s">
        <v>44</v>
      </c>
      <c r="F1554" s="5" t="s">
        <v>44</v>
      </c>
      <c r="G1554" s="5" t="s">
        <v>74</v>
      </c>
      <c r="H1554" s="5" t="s">
        <v>98</v>
      </c>
      <c r="I1554" s="5" t="s">
        <v>295</v>
      </c>
      <c r="J1554" s="10" t="s">
        <v>96</v>
      </c>
      <c r="K1554" s="27">
        <v>43236</v>
      </c>
      <c r="L1554" s="28">
        <v>1</v>
      </c>
    </row>
    <row r="1555" spans="2:12" x14ac:dyDescent="0.2">
      <c r="B1555" s="5" t="s">
        <v>316</v>
      </c>
      <c r="C1555" s="5" t="s">
        <v>26</v>
      </c>
      <c r="D1555" s="5" t="s">
        <v>13</v>
      </c>
      <c r="E1555" s="5" t="s">
        <v>160</v>
      </c>
      <c r="F1555" s="5" t="s">
        <v>48</v>
      </c>
      <c r="G1555" s="5" t="s">
        <v>74</v>
      </c>
      <c r="H1555" s="5" t="s">
        <v>98</v>
      </c>
      <c r="I1555" s="5" t="s">
        <v>295</v>
      </c>
      <c r="J1555" s="10" t="s">
        <v>96</v>
      </c>
      <c r="K1555" s="27">
        <v>43236</v>
      </c>
      <c r="L1555" s="28">
        <v>1</v>
      </c>
    </row>
    <row r="1556" spans="2:12" x14ac:dyDescent="0.2">
      <c r="B1556" s="5" t="s">
        <v>316</v>
      </c>
      <c r="C1556" s="5" t="s">
        <v>26</v>
      </c>
      <c r="D1556" s="5" t="s">
        <v>13</v>
      </c>
      <c r="E1556" s="5" t="s">
        <v>133</v>
      </c>
      <c r="F1556" s="5" t="s">
        <v>39</v>
      </c>
      <c r="G1556" s="5" t="s">
        <v>72</v>
      </c>
      <c r="H1556" s="5" t="s">
        <v>140</v>
      </c>
      <c r="I1556" s="5" t="s">
        <v>691</v>
      </c>
      <c r="J1556" s="10" t="s">
        <v>96</v>
      </c>
      <c r="K1556" s="27">
        <v>43236</v>
      </c>
      <c r="L1556" s="28">
        <v>1</v>
      </c>
    </row>
    <row r="1557" spans="2:12" x14ac:dyDescent="0.2">
      <c r="B1557" s="164" t="s">
        <v>316</v>
      </c>
      <c r="C1557" s="162" t="s">
        <v>26</v>
      </c>
      <c r="D1557" s="162" t="s">
        <v>13</v>
      </c>
      <c r="E1557" s="162" t="s">
        <v>105</v>
      </c>
      <c r="F1557" s="164" t="s">
        <v>40</v>
      </c>
      <c r="G1557" s="162" t="s">
        <v>74</v>
      </c>
      <c r="H1557" s="162" t="s">
        <v>98</v>
      </c>
      <c r="I1557" s="162" t="s">
        <v>295</v>
      </c>
      <c r="J1557" s="163" t="s">
        <v>96</v>
      </c>
      <c r="K1557" s="165">
        <v>43236</v>
      </c>
      <c r="L1557" s="166">
        <v>1</v>
      </c>
    </row>
    <row r="1558" spans="2:12" x14ac:dyDescent="0.2">
      <c r="B1558" s="5" t="s">
        <v>316</v>
      </c>
      <c r="C1558" s="5" t="s">
        <v>26</v>
      </c>
      <c r="D1558" s="5" t="s">
        <v>13</v>
      </c>
      <c r="E1558" s="5" t="s">
        <v>105</v>
      </c>
      <c r="F1558" s="5" t="s">
        <v>40</v>
      </c>
      <c r="G1558" s="5" t="s">
        <v>74</v>
      </c>
      <c r="H1558" s="5" t="s">
        <v>98</v>
      </c>
      <c r="I1558" s="5" t="s">
        <v>295</v>
      </c>
      <c r="J1558" s="10" t="s">
        <v>96</v>
      </c>
      <c r="K1558" s="27">
        <v>43236</v>
      </c>
      <c r="L1558" s="28">
        <v>1</v>
      </c>
    </row>
    <row r="1559" spans="2:12" x14ac:dyDescent="0.2">
      <c r="B1559" s="184" t="s">
        <v>316</v>
      </c>
      <c r="C1559" s="5" t="s">
        <v>26</v>
      </c>
      <c r="D1559" s="5" t="s">
        <v>13</v>
      </c>
      <c r="E1559" s="5" t="s">
        <v>107</v>
      </c>
      <c r="F1559" s="184" t="s">
        <v>40</v>
      </c>
      <c r="G1559" s="5" t="s">
        <v>74</v>
      </c>
      <c r="H1559" s="5" t="s">
        <v>98</v>
      </c>
      <c r="I1559" s="5" t="s">
        <v>295</v>
      </c>
      <c r="J1559" s="10" t="s">
        <v>96</v>
      </c>
      <c r="K1559" s="185">
        <v>43236</v>
      </c>
      <c r="L1559" s="28">
        <v>1</v>
      </c>
    </row>
    <row r="1560" spans="2:12" x14ac:dyDescent="0.2">
      <c r="B1560" s="5" t="s">
        <v>316</v>
      </c>
      <c r="C1560" s="5" t="s">
        <v>26</v>
      </c>
      <c r="D1560" s="5" t="s">
        <v>13</v>
      </c>
      <c r="E1560" s="5" t="s">
        <v>107</v>
      </c>
      <c r="F1560" s="5" t="s">
        <v>40</v>
      </c>
      <c r="G1560" s="5" t="s">
        <v>74</v>
      </c>
      <c r="H1560" s="5" t="s">
        <v>98</v>
      </c>
      <c r="I1560" s="5" t="s">
        <v>295</v>
      </c>
      <c r="J1560" s="10" t="s">
        <v>96</v>
      </c>
      <c r="K1560" s="27">
        <v>43236</v>
      </c>
      <c r="L1560" s="28">
        <v>1</v>
      </c>
    </row>
    <row r="1561" spans="2:12" x14ac:dyDescent="0.2">
      <c r="B1561" s="5" t="s">
        <v>316</v>
      </c>
      <c r="C1561" s="5" t="s">
        <v>26</v>
      </c>
      <c r="D1561" s="5" t="s">
        <v>13</v>
      </c>
      <c r="E1561" s="5" t="s">
        <v>107</v>
      </c>
      <c r="F1561" s="5" t="s">
        <v>40</v>
      </c>
      <c r="G1561" s="5" t="s">
        <v>74</v>
      </c>
      <c r="H1561" s="5" t="s">
        <v>114</v>
      </c>
      <c r="I1561" s="5" t="s">
        <v>702</v>
      </c>
      <c r="J1561" s="10" t="s">
        <v>96</v>
      </c>
      <c r="K1561" s="27">
        <v>43236</v>
      </c>
      <c r="L1561" s="28">
        <v>1</v>
      </c>
    </row>
    <row r="1562" spans="2:12" x14ac:dyDescent="0.2">
      <c r="B1562" s="5" t="s">
        <v>316</v>
      </c>
      <c r="C1562" s="5" t="s">
        <v>26</v>
      </c>
      <c r="D1562" s="5" t="s">
        <v>13</v>
      </c>
      <c r="E1562" s="5" t="s">
        <v>139</v>
      </c>
      <c r="F1562" s="5" t="s">
        <v>39</v>
      </c>
      <c r="G1562" s="5" t="s">
        <v>74</v>
      </c>
      <c r="H1562" s="5" t="s">
        <v>98</v>
      </c>
      <c r="I1562" s="5" t="s">
        <v>295</v>
      </c>
      <c r="J1562" s="10" t="s">
        <v>96</v>
      </c>
      <c r="K1562" s="27">
        <v>43236</v>
      </c>
      <c r="L1562" s="28">
        <v>1</v>
      </c>
    </row>
    <row r="1563" spans="2:12" x14ac:dyDescent="0.2">
      <c r="B1563" s="5" t="s">
        <v>316</v>
      </c>
      <c r="C1563" s="5" t="s">
        <v>26</v>
      </c>
      <c r="D1563" s="5" t="s">
        <v>13</v>
      </c>
      <c r="E1563" s="5" t="s">
        <v>112</v>
      </c>
      <c r="F1563" s="5" t="s">
        <v>45</v>
      </c>
      <c r="G1563" s="5" t="s">
        <v>74</v>
      </c>
      <c r="H1563" s="5" t="s">
        <v>98</v>
      </c>
      <c r="I1563" s="5" t="s">
        <v>295</v>
      </c>
      <c r="J1563" s="10" t="s">
        <v>96</v>
      </c>
      <c r="K1563" s="27">
        <v>43236</v>
      </c>
      <c r="L1563" s="28">
        <v>1</v>
      </c>
    </row>
    <row r="1564" spans="2:12" x14ac:dyDescent="0.2">
      <c r="B1564" s="184" t="s">
        <v>316</v>
      </c>
      <c r="C1564" s="5" t="s">
        <v>26</v>
      </c>
      <c r="D1564" s="5" t="s">
        <v>13</v>
      </c>
      <c r="E1564" s="5" t="s">
        <v>112</v>
      </c>
      <c r="F1564" s="184" t="s">
        <v>45</v>
      </c>
      <c r="G1564" s="5" t="s">
        <v>75</v>
      </c>
      <c r="H1564" s="5" t="s">
        <v>362</v>
      </c>
      <c r="I1564" s="5" t="s">
        <v>295</v>
      </c>
      <c r="J1564" s="10" t="s">
        <v>96</v>
      </c>
      <c r="K1564" s="185">
        <v>43236</v>
      </c>
      <c r="L1564" s="28">
        <v>1</v>
      </c>
    </row>
    <row r="1565" spans="2:12" x14ac:dyDescent="0.2">
      <c r="B1565" s="5" t="s">
        <v>316</v>
      </c>
      <c r="C1565" s="5" t="s">
        <v>26</v>
      </c>
      <c r="D1565" s="5" t="s">
        <v>13</v>
      </c>
      <c r="E1565" s="5" t="s">
        <v>116</v>
      </c>
      <c r="F1565" s="5" t="s">
        <v>46</v>
      </c>
      <c r="G1565" s="5" t="s">
        <v>72</v>
      </c>
      <c r="H1565" s="5" t="s">
        <v>125</v>
      </c>
      <c r="I1565" s="5" t="s">
        <v>711</v>
      </c>
      <c r="J1565" s="10" t="s">
        <v>96</v>
      </c>
      <c r="K1565" s="27">
        <v>43236</v>
      </c>
      <c r="L1565" s="28">
        <v>1</v>
      </c>
    </row>
    <row r="1566" spans="2:12" x14ac:dyDescent="0.2">
      <c r="B1566" s="184" t="s">
        <v>316</v>
      </c>
      <c r="C1566" s="5" t="s">
        <v>26</v>
      </c>
      <c r="D1566" s="5" t="s">
        <v>13</v>
      </c>
      <c r="E1566" s="5" t="s">
        <v>116</v>
      </c>
      <c r="F1566" s="184" t="s">
        <v>46</v>
      </c>
      <c r="G1566" s="5" t="s">
        <v>72</v>
      </c>
      <c r="H1566" s="5" t="s">
        <v>302</v>
      </c>
      <c r="I1566" s="5" t="s">
        <v>505</v>
      </c>
      <c r="J1566" s="10" t="s">
        <v>96</v>
      </c>
      <c r="K1566" s="185">
        <v>43236</v>
      </c>
      <c r="L1566" s="28">
        <v>1</v>
      </c>
    </row>
    <row r="1567" spans="2:12" x14ac:dyDescent="0.2">
      <c r="B1567" s="164" t="s">
        <v>316</v>
      </c>
      <c r="C1567" s="162" t="s">
        <v>26</v>
      </c>
      <c r="D1567" s="162" t="s">
        <v>13</v>
      </c>
      <c r="E1567" s="162" t="s">
        <v>148</v>
      </c>
      <c r="F1567" s="164" t="s">
        <v>336</v>
      </c>
      <c r="G1567" s="162" t="s">
        <v>74</v>
      </c>
      <c r="H1567" s="162" t="s">
        <v>98</v>
      </c>
      <c r="I1567" s="162" t="s">
        <v>295</v>
      </c>
      <c r="J1567" s="163" t="s">
        <v>96</v>
      </c>
      <c r="K1567" s="165">
        <v>43236</v>
      </c>
      <c r="L1567" s="166">
        <v>1</v>
      </c>
    </row>
    <row r="1568" spans="2:12" x14ac:dyDescent="0.2">
      <c r="B1568" s="5" t="s">
        <v>316</v>
      </c>
      <c r="C1568" s="5" t="s">
        <v>26</v>
      </c>
      <c r="D1568" s="5" t="s">
        <v>13</v>
      </c>
      <c r="E1568" s="5" t="s">
        <v>148</v>
      </c>
      <c r="F1568" s="5" t="s">
        <v>336</v>
      </c>
      <c r="G1568" s="5" t="s">
        <v>74</v>
      </c>
      <c r="H1568" s="5" t="s">
        <v>98</v>
      </c>
      <c r="I1568" s="5" t="s">
        <v>295</v>
      </c>
      <c r="J1568" s="10" t="s">
        <v>96</v>
      </c>
      <c r="K1568" s="27">
        <v>43236</v>
      </c>
      <c r="L1568" s="28">
        <v>1</v>
      </c>
    </row>
    <row r="1569" spans="2:12" x14ac:dyDescent="0.2">
      <c r="B1569" s="5" t="s">
        <v>316</v>
      </c>
      <c r="C1569" s="5" t="s">
        <v>26</v>
      </c>
      <c r="D1569" s="5" t="s">
        <v>13</v>
      </c>
      <c r="E1569" s="5" t="s">
        <v>167</v>
      </c>
      <c r="F1569" s="5" t="s">
        <v>60</v>
      </c>
      <c r="G1569" s="5" t="s">
        <v>74</v>
      </c>
      <c r="H1569" s="5" t="s">
        <v>98</v>
      </c>
      <c r="I1569" s="5" t="s">
        <v>295</v>
      </c>
      <c r="J1569" s="10" t="s">
        <v>96</v>
      </c>
      <c r="K1569" s="27">
        <v>43236</v>
      </c>
      <c r="L1569" s="28">
        <v>1</v>
      </c>
    </row>
    <row r="1570" spans="2:12" x14ac:dyDescent="0.2">
      <c r="B1570" s="5" t="s">
        <v>316</v>
      </c>
      <c r="C1570" s="5" t="s">
        <v>26</v>
      </c>
      <c r="D1570" s="5" t="s">
        <v>13</v>
      </c>
      <c r="E1570" s="5" t="s">
        <v>41</v>
      </c>
      <c r="F1570" s="5" t="s">
        <v>41</v>
      </c>
      <c r="G1570" s="5" t="s">
        <v>74</v>
      </c>
      <c r="H1570" s="5" t="s">
        <v>98</v>
      </c>
      <c r="I1570" s="5" t="s">
        <v>295</v>
      </c>
      <c r="J1570" s="10" t="s">
        <v>96</v>
      </c>
      <c r="K1570" s="27">
        <v>43236</v>
      </c>
      <c r="L1570" s="28">
        <v>1</v>
      </c>
    </row>
    <row r="1571" spans="2:12" x14ac:dyDescent="0.2">
      <c r="B1571" s="5" t="s">
        <v>316</v>
      </c>
      <c r="C1571" s="5" t="s">
        <v>26</v>
      </c>
      <c r="D1571" s="5" t="s">
        <v>13</v>
      </c>
      <c r="E1571" s="5" t="s">
        <v>41</v>
      </c>
      <c r="F1571" s="5" t="s">
        <v>41</v>
      </c>
      <c r="G1571" s="5" t="s">
        <v>74</v>
      </c>
      <c r="H1571" s="5" t="s">
        <v>98</v>
      </c>
      <c r="I1571" s="5" t="s">
        <v>295</v>
      </c>
      <c r="J1571" s="10" t="s">
        <v>96</v>
      </c>
      <c r="K1571" s="27">
        <v>43236</v>
      </c>
      <c r="L1571" s="28">
        <v>1</v>
      </c>
    </row>
    <row r="1572" spans="2:12" x14ac:dyDescent="0.2">
      <c r="B1572" s="184" t="s">
        <v>316</v>
      </c>
      <c r="C1572" s="5" t="s">
        <v>26</v>
      </c>
      <c r="D1572" s="5" t="s">
        <v>13</v>
      </c>
      <c r="E1572" s="5" t="s">
        <v>151</v>
      </c>
      <c r="F1572" s="184" t="s">
        <v>41</v>
      </c>
      <c r="G1572" s="5" t="s">
        <v>75</v>
      </c>
      <c r="H1572" s="5" t="s">
        <v>729</v>
      </c>
      <c r="I1572" s="5" t="s">
        <v>295</v>
      </c>
      <c r="J1572" s="10" t="s">
        <v>96</v>
      </c>
      <c r="K1572" s="185">
        <v>43236</v>
      </c>
      <c r="L1572" s="28">
        <v>1</v>
      </c>
    </row>
    <row r="1573" spans="2:12" x14ac:dyDescent="0.2">
      <c r="B1573" s="5" t="s">
        <v>316</v>
      </c>
      <c r="C1573" s="5" t="s">
        <v>26</v>
      </c>
      <c r="D1573" s="5" t="s">
        <v>13</v>
      </c>
      <c r="E1573" s="5" t="s">
        <v>121</v>
      </c>
      <c r="F1573" s="5" t="s">
        <v>39</v>
      </c>
      <c r="G1573" s="5" t="s">
        <v>74</v>
      </c>
      <c r="H1573" s="5" t="s">
        <v>114</v>
      </c>
      <c r="I1573" s="5" t="s">
        <v>295</v>
      </c>
      <c r="J1573" s="10" t="s">
        <v>96</v>
      </c>
      <c r="K1573" s="27">
        <v>43236</v>
      </c>
      <c r="L1573" s="28">
        <v>1</v>
      </c>
    </row>
    <row r="1574" spans="2:12" x14ac:dyDescent="0.2">
      <c r="B1574" s="5" t="s">
        <v>316</v>
      </c>
      <c r="C1574" s="5" t="s">
        <v>26</v>
      </c>
      <c r="D1574" s="5" t="s">
        <v>13</v>
      </c>
      <c r="E1574" s="5" t="s">
        <v>188</v>
      </c>
      <c r="F1574" s="5" t="s">
        <v>50</v>
      </c>
      <c r="G1574" s="5" t="s">
        <v>72</v>
      </c>
      <c r="H1574" s="5" t="s">
        <v>106</v>
      </c>
      <c r="I1574" s="5" t="s">
        <v>295</v>
      </c>
      <c r="J1574" s="10" t="s">
        <v>96</v>
      </c>
      <c r="K1574" s="27">
        <v>43236</v>
      </c>
      <c r="L1574" s="28">
        <v>1</v>
      </c>
    </row>
    <row r="1575" spans="2:12" x14ac:dyDescent="0.2">
      <c r="B1575" s="5" t="s">
        <v>316</v>
      </c>
      <c r="C1575" s="5" t="s">
        <v>26</v>
      </c>
      <c r="D1575" s="5" t="s">
        <v>13</v>
      </c>
      <c r="E1575" s="5" t="s">
        <v>137</v>
      </c>
      <c r="F1575" s="5" t="s">
        <v>56</v>
      </c>
      <c r="G1575" s="5" t="s">
        <v>74</v>
      </c>
      <c r="H1575" s="5" t="s">
        <v>98</v>
      </c>
      <c r="I1575" s="5" t="s">
        <v>295</v>
      </c>
      <c r="J1575" s="10" t="s">
        <v>96</v>
      </c>
      <c r="K1575" s="27">
        <v>43236</v>
      </c>
      <c r="L1575" s="28">
        <v>1</v>
      </c>
    </row>
    <row r="1576" spans="2:12" x14ac:dyDescent="0.2">
      <c r="B1576" s="184" t="s">
        <v>316</v>
      </c>
      <c r="C1576" s="5" t="s">
        <v>26</v>
      </c>
      <c r="D1576" s="5" t="s">
        <v>13</v>
      </c>
      <c r="E1576" s="5" t="s">
        <v>176</v>
      </c>
      <c r="F1576" s="184" t="s">
        <v>336</v>
      </c>
      <c r="G1576" s="5" t="s">
        <v>74</v>
      </c>
      <c r="H1576" s="5" t="s">
        <v>98</v>
      </c>
      <c r="I1576" s="5" t="s">
        <v>295</v>
      </c>
      <c r="J1576" s="10" t="s">
        <v>96</v>
      </c>
      <c r="K1576" s="185">
        <v>43236</v>
      </c>
      <c r="L1576" s="28">
        <v>1</v>
      </c>
    </row>
    <row r="1577" spans="2:12" x14ac:dyDescent="0.2">
      <c r="B1577" s="5" t="s">
        <v>316</v>
      </c>
      <c r="C1577" s="5" t="s">
        <v>26</v>
      </c>
      <c r="D1577" s="5" t="s">
        <v>13</v>
      </c>
      <c r="E1577" s="5" t="s">
        <v>176</v>
      </c>
      <c r="F1577" s="5" t="s">
        <v>336</v>
      </c>
      <c r="G1577" s="5" t="s">
        <v>74</v>
      </c>
      <c r="H1577" s="5" t="s">
        <v>98</v>
      </c>
      <c r="I1577" s="5" t="s">
        <v>295</v>
      </c>
      <c r="J1577" s="10" t="s">
        <v>96</v>
      </c>
      <c r="K1577" s="27">
        <v>43236</v>
      </c>
      <c r="L1577" s="28">
        <v>1</v>
      </c>
    </row>
    <row r="1578" spans="2:12" x14ac:dyDescent="0.2">
      <c r="B1578" s="164" t="s">
        <v>316</v>
      </c>
      <c r="C1578" s="162" t="s">
        <v>26</v>
      </c>
      <c r="D1578" s="162" t="s">
        <v>13</v>
      </c>
      <c r="E1578" s="162" t="s">
        <v>176</v>
      </c>
      <c r="F1578" s="164" t="s">
        <v>336</v>
      </c>
      <c r="G1578" s="162" t="s">
        <v>75</v>
      </c>
      <c r="H1578" s="162" t="s">
        <v>733</v>
      </c>
      <c r="I1578" s="162" t="s">
        <v>295</v>
      </c>
      <c r="J1578" s="163" t="s">
        <v>96</v>
      </c>
      <c r="K1578" s="165">
        <v>43236</v>
      </c>
      <c r="L1578" s="166">
        <v>1</v>
      </c>
    </row>
    <row r="1579" spans="2:12" x14ac:dyDescent="0.2">
      <c r="B1579" s="5" t="s">
        <v>316</v>
      </c>
      <c r="C1579" s="5" t="s">
        <v>26</v>
      </c>
      <c r="D1579" s="5" t="s">
        <v>13</v>
      </c>
      <c r="E1579" s="5" t="s">
        <v>124</v>
      </c>
      <c r="F1579" s="5" t="s">
        <v>39</v>
      </c>
      <c r="G1579" s="5" t="s">
        <v>74</v>
      </c>
      <c r="H1579" s="5" t="s">
        <v>98</v>
      </c>
      <c r="I1579" s="5" t="s">
        <v>295</v>
      </c>
      <c r="J1579" s="10" t="s">
        <v>96</v>
      </c>
      <c r="K1579" s="27">
        <v>43236</v>
      </c>
      <c r="L1579" s="28">
        <v>1</v>
      </c>
    </row>
    <row r="1580" spans="2:12" x14ac:dyDescent="0.2">
      <c r="B1580" s="5" t="s">
        <v>316</v>
      </c>
      <c r="C1580" s="5" t="s">
        <v>26</v>
      </c>
      <c r="D1580" s="5" t="s">
        <v>13</v>
      </c>
      <c r="E1580" s="5" t="s">
        <v>172</v>
      </c>
      <c r="F1580" s="5" t="s">
        <v>47</v>
      </c>
      <c r="G1580" s="5" t="s">
        <v>74</v>
      </c>
      <c r="H1580" s="5" t="s">
        <v>98</v>
      </c>
      <c r="I1580" s="5" t="s">
        <v>295</v>
      </c>
      <c r="J1580" s="10" t="s">
        <v>96</v>
      </c>
      <c r="K1580" s="27">
        <v>43236</v>
      </c>
      <c r="L1580" s="28">
        <v>1</v>
      </c>
    </row>
    <row r="1581" spans="2:12" x14ac:dyDescent="0.2">
      <c r="B1581" s="5" t="s">
        <v>316</v>
      </c>
      <c r="C1581" s="5" t="s">
        <v>26</v>
      </c>
      <c r="D1581" s="5" t="s">
        <v>13</v>
      </c>
      <c r="E1581" s="5" t="s">
        <v>154</v>
      </c>
      <c r="F1581" s="5" t="s">
        <v>50</v>
      </c>
      <c r="G1581" s="5" t="s">
        <v>74</v>
      </c>
      <c r="H1581" s="5" t="s">
        <v>98</v>
      </c>
      <c r="I1581" s="5" t="s">
        <v>295</v>
      </c>
      <c r="J1581" s="10" t="s">
        <v>96</v>
      </c>
      <c r="K1581" s="27">
        <v>43236</v>
      </c>
      <c r="L1581" s="28">
        <v>1</v>
      </c>
    </row>
    <row r="1582" spans="2:12" x14ac:dyDescent="0.2">
      <c r="B1582" s="5" t="s">
        <v>316</v>
      </c>
      <c r="C1582" s="5" t="s">
        <v>26</v>
      </c>
      <c r="D1582" s="5" t="s">
        <v>13</v>
      </c>
      <c r="E1582" s="5" t="s">
        <v>154</v>
      </c>
      <c r="F1582" s="5" t="s">
        <v>50</v>
      </c>
      <c r="G1582" s="5" t="s">
        <v>74</v>
      </c>
      <c r="H1582" s="5" t="s">
        <v>98</v>
      </c>
      <c r="I1582" s="5" t="s">
        <v>295</v>
      </c>
      <c r="J1582" s="10" t="s">
        <v>96</v>
      </c>
      <c r="K1582" s="27">
        <v>43236</v>
      </c>
      <c r="L1582" s="28">
        <v>1</v>
      </c>
    </row>
    <row r="1583" spans="2:12" x14ac:dyDescent="0.2">
      <c r="B1583" s="5" t="s">
        <v>316</v>
      </c>
      <c r="C1583" s="5" t="s">
        <v>26</v>
      </c>
      <c r="D1583" s="5" t="s">
        <v>13</v>
      </c>
      <c r="E1583" s="5" t="s">
        <v>130</v>
      </c>
      <c r="F1583" s="5" t="s">
        <v>57</v>
      </c>
      <c r="G1583" s="5" t="s">
        <v>74</v>
      </c>
      <c r="H1583" s="5" t="s">
        <v>98</v>
      </c>
      <c r="I1583" s="5" t="s">
        <v>295</v>
      </c>
      <c r="J1583" s="10" t="s">
        <v>96</v>
      </c>
      <c r="K1583" s="27">
        <v>43236</v>
      </c>
      <c r="L1583" s="28">
        <v>1</v>
      </c>
    </row>
    <row r="1584" spans="2:12" x14ac:dyDescent="0.2">
      <c r="B1584" s="5" t="s">
        <v>316</v>
      </c>
      <c r="C1584" s="5" t="s">
        <v>26</v>
      </c>
      <c r="D1584" s="5" t="s">
        <v>13</v>
      </c>
      <c r="E1584" s="5" t="s">
        <v>130</v>
      </c>
      <c r="F1584" s="5" t="s">
        <v>57</v>
      </c>
      <c r="G1584" s="5" t="s">
        <v>74</v>
      </c>
      <c r="H1584" s="5" t="s">
        <v>98</v>
      </c>
      <c r="I1584" s="5" t="s">
        <v>295</v>
      </c>
      <c r="J1584" s="10" t="s">
        <v>96</v>
      </c>
      <c r="K1584" s="27">
        <v>43236</v>
      </c>
      <c r="L1584" s="28">
        <v>1</v>
      </c>
    </row>
    <row r="1585" spans="2:12" x14ac:dyDescent="0.2">
      <c r="B1585" s="5" t="s">
        <v>316</v>
      </c>
      <c r="C1585" s="5" t="s">
        <v>26</v>
      </c>
      <c r="D1585" s="5" t="s">
        <v>13</v>
      </c>
      <c r="E1585" s="5" t="s">
        <v>197</v>
      </c>
      <c r="F1585" s="5" t="s">
        <v>54</v>
      </c>
      <c r="G1585" s="5" t="s">
        <v>74</v>
      </c>
      <c r="H1585" s="5" t="s">
        <v>114</v>
      </c>
      <c r="I1585" s="5" t="s">
        <v>739</v>
      </c>
      <c r="J1585" s="10" t="s">
        <v>96</v>
      </c>
      <c r="K1585" s="27">
        <v>43236</v>
      </c>
      <c r="L1585" s="28">
        <v>1</v>
      </c>
    </row>
    <row r="1586" spans="2:12" x14ac:dyDescent="0.2">
      <c r="B1586" s="184" t="s">
        <v>316</v>
      </c>
      <c r="C1586" s="5" t="s">
        <v>26</v>
      </c>
      <c r="D1586" s="5" t="s">
        <v>13</v>
      </c>
      <c r="E1586" s="5" t="s">
        <v>51</v>
      </c>
      <c r="F1586" s="184" t="s">
        <v>51</v>
      </c>
      <c r="G1586" s="5" t="s">
        <v>74</v>
      </c>
      <c r="H1586" s="5" t="s">
        <v>98</v>
      </c>
      <c r="I1586" s="5" t="s">
        <v>295</v>
      </c>
      <c r="J1586" s="10" t="s">
        <v>96</v>
      </c>
      <c r="K1586" s="185">
        <v>43236</v>
      </c>
      <c r="L1586" s="28">
        <v>1</v>
      </c>
    </row>
    <row r="1587" spans="2:12" x14ac:dyDescent="0.2">
      <c r="B1587" s="5" t="s">
        <v>316</v>
      </c>
      <c r="C1587" s="5" t="s">
        <v>26</v>
      </c>
      <c r="D1587" s="5" t="s">
        <v>13</v>
      </c>
      <c r="E1587" s="5" t="s">
        <v>51</v>
      </c>
      <c r="F1587" s="5" t="s">
        <v>51</v>
      </c>
      <c r="G1587" s="5" t="s">
        <v>74</v>
      </c>
      <c r="H1587" s="5" t="s">
        <v>98</v>
      </c>
      <c r="I1587" s="5" t="s">
        <v>295</v>
      </c>
      <c r="J1587" s="10" t="s">
        <v>96</v>
      </c>
      <c r="K1587" s="27">
        <v>43236</v>
      </c>
      <c r="L1587" s="28">
        <v>1</v>
      </c>
    </row>
    <row r="1588" spans="2:12" x14ac:dyDescent="0.2">
      <c r="B1588" s="5" t="s">
        <v>316</v>
      </c>
      <c r="C1588" s="5" t="s">
        <v>26</v>
      </c>
      <c r="D1588" s="5" t="s">
        <v>13</v>
      </c>
      <c r="E1588" s="5" t="s">
        <v>51</v>
      </c>
      <c r="F1588" s="5" t="s">
        <v>51</v>
      </c>
      <c r="G1588" s="5" t="s">
        <v>74</v>
      </c>
      <c r="H1588" s="5" t="s">
        <v>98</v>
      </c>
      <c r="I1588" s="5" t="s">
        <v>295</v>
      </c>
      <c r="J1588" s="10" t="s">
        <v>96</v>
      </c>
      <c r="K1588" s="27">
        <v>43236</v>
      </c>
      <c r="L1588" s="28">
        <v>1</v>
      </c>
    </row>
    <row r="1589" spans="2:12" x14ac:dyDescent="0.2">
      <c r="B1589" s="184" t="s">
        <v>316</v>
      </c>
      <c r="C1589" s="5" t="s">
        <v>26</v>
      </c>
      <c r="D1589" s="5" t="s">
        <v>13</v>
      </c>
      <c r="E1589" s="5" t="s">
        <v>51</v>
      </c>
      <c r="F1589" s="184" t="s">
        <v>51</v>
      </c>
      <c r="G1589" s="5" t="s">
        <v>74</v>
      </c>
      <c r="H1589" s="5" t="s">
        <v>98</v>
      </c>
      <c r="I1589" s="5" t="s">
        <v>295</v>
      </c>
      <c r="J1589" s="10" t="s">
        <v>96</v>
      </c>
      <c r="K1589" s="185">
        <v>43236</v>
      </c>
      <c r="L1589" s="28">
        <v>1</v>
      </c>
    </row>
    <row r="1590" spans="2:12" x14ac:dyDescent="0.2">
      <c r="B1590" s="5" t="s">
        <v>316</v>
      </c>
      <c r="C1590" s="5" t="s">
        <v>26</v>
      </c>
      <c r="D1590" s="5" t="s">
        <v>13</v>
      </c>
      <c r="E1590" s="5" t="s">
        <v>51</v>
      </c>
      <c r="F1590" s="5" t="s">
        <v>51</v>
      </c>
      <c r="G1590" s="5" t="s">
        <v>75</v>
      </c>
      <c r="H1590" s="5" t="s">
        <v>454</v>
      </c>
      <c r="I1590" s="5" t="s">
        <v>454</v>
      </c>
      <c r="J1590" s="10" t="s">
        <v>96</v>
      </c>
      <c r="K1590" s="27">
        <v>43236</v>
      </c>
      <c r="L1590" s="28">
        <v>1</v>
      </c>
    </row>
    <row r="1591" spans="2:12" x14ac:dyDescent="0.2">
      <c r="B1591" s="5" t="s">
        <v>316</v>
      </c>
      <c r="C1591" s="5" t="s">
        <v>26</v>
      </c>
      <c r="D1591" s="5" t="s">
        <v>13</v>
      </c>
      <c r="E1591" s="5" t="s">
        <v>319</v>
      </c>
      <c r="F1591" s="5" t="s">
        <v>43</v>
      </c>
      <c r="G1591" s="5" t="s">
        <v>74</v>
      </c>
      <c r="H1591" s="5" t="s">
        <v>98</v>
      </c>
      <c r="I1591" s="5" t="s">
        <v>295</v>
      </c>
      <c r="J1591" s="10" t="s">
        <v>96</v>
      </c>
      <c r="K1591" s="27">
        <v>43236</v>
      </c>
      <c r="L1591" s="28">
        <v>1</v>
      </c>
    </row>
    <row r="1592" spans="2:12" x14ac:dyDescent="0.2">
      <c r="B1592" s="5" t="s">
        <v>316</v>
      </c>
      <c r="C1592" s="5" t="s">
        <v>26</v>
      </c>
      <c r="D1592" s="5" t="s">
        <v>13</v>
      </c>
      <c r="E1592" s="5" t="s">
        <v>143</v>
      </c>
      <c r="F1592" s="5" t="s">
        <v>44</v>
      </c>
      <c r="G1592" s="5" t="s">
        <v>72</v>
      </c>
      <c r="H1592" s="5" t="s">
        <v>108</v>
      </c>
      <c r="I1592" s="5" t="s">
        <v>295</v>
      </c>
      <c r="J1592" s="10" t="s">
        <v>96</v>
      </c>
      <c r="K1592" s="27">
        <v>43236</v>
      </c>
      <c r="L1592" s="28">
        <v>1</v>
      </c>
    </row>
    <row r="1593" spans="2:12" x14ac:dyDescent="0.2">
      <c r="B1593" s="5" t="s">
        <v>316</v>
      </c>
      <c r="C1593" s="5" t="s">
        <v>26</v>
      </c>
      <c r="D1593" s="5" t="s">
        <v>13</v>
      </c>
      <c r="E1593" s="5" t="s">
        <v>143</v>
      </c>
      <c r="F1593" s="5" t="s">
        <v>44</v>
      </c>
      <c r="G1593" s="5" t="s">
        <v>72</v>
      </c>
      <c r="H1593" s="5" t="s">
        <v>157</v>
      </c>
      <c r="I1593" s="5" t="s">
        <v>295</v>
      </c>
      <c r="J1593" s="10" t="s">
        <v>96</v>
      </c>
      <c r="K1593" s="27">
        <v>43236</v>
      </c>
      <c r="L1593" s="28">
        <v>1</v>
      </c>
    </row>
    <row r="1594" spans="2:12" x14ac:dyDescent="0.2">
      <c r="B1594" s="184" t="s">
        <v>316</v>
      </c>
      <c r="C1594" s="5" t="s">
        <v>26</v>
      </c>
      <c r="D1594" s="5" t="s">
        <v>13</v>
      </c>
      <c r="E1594" s="5" t="s">
        <v>422</v>
      </c>
      <c r="F1594" s="184" t="s">
        <v>43</v>
      </c>
      <c r="G1594" s="5" t="s">
        <v>74</v>
      </c>
      <c r="H1594" s="5" t="s">
        <v>98</v>
      </c>
      <c r="I1594" s="5" t="s">
        <v>295</v>
      </c>
      <c r="J1594" s="10" t="s">
        <v>96</v>
      </c>
      <c r="K1594" s="185">
        <v>43236</v>
      </c>
      <c r="L1594" s="28">
        <v>1</v>
      </c>
    </row>
    <row r="1595" spans="2:12" x14ac:dyDescent="0.2">
      <c r="B1595" s="5" t="s">
        <v>341</v>
      </c>
      <c r="C1595" s="5" t="s">
        <v>26</v>
      </c>
      <c r="D1595" s="5" t="s">
        <v>13</v>
      </c>
      <c r="E1595" s="5" t="s">
        <v>131</v>
      </c>
      <c r="F1595" s="5" t="s">
        <v>63</v>
      </c>
      <c r="G1595" s="5" t="s">
        <v>74</v>
      </c>
      <c r="H1595" s="5" t="s">
        <v>114</v>
      </c>
      <c r="I1595" s="5" t="s">
        <v>295</v>
      </c>
      <c r="J1595" s="10" t="s">
        <v>96</v>
      </c>
      <c r="K1595" s="27">
        <v>43236</v>
      </c>
      <c r="L1595" s="28">
        <v>1</v>
      </c>
    </row>
    <row r="1596" spans="2:12" x14ac:dyDescent="0.2">
      <c r="B1596" s="5" t="s">
        <v>341</v>
      </c>
      <c r="C1596" s="5" t="s">
        <v>26</v>
      </c>
      <c r="D1596" s="5" t="s">
        <v>13</v>
      </c>
      <c r="E1596" s="5" t="s">
        <v>55</v>
      </c>
      <c r="F1596" s="5" t="s">
        <v>55</v>
      </c>
      <c r="G1596" s="5" t="s">
        <v>74</v>
      </c>
      <c r="H1596" s="5" t="s">
        <v>114</v>
      </c>
      <c r="I1596" s="5" t="s">
        <v>785</v>
      </c>
      <c r="J1596" s="10" t="s">
        <v>96</v>
      </c>
      <c r="K1596" s="27">
        <v>43236</v>
      </c>
      <c r="L1596" s="28">
        <v>1</v>
      </c>
    </row>
    <row r="1597" spans="2:12" x14ac:dyDescent="0.2">
      <c r="B1597" s="5" t="s">
        <v>341</v>
      </c>
      <c r="C1597" s="5" t="s">
        <v>26</v>
      </c>
      <c r="D1597" s="5" t="s">
        <v>13</v>
      </c>
      <c r="E1597" s="5" t="s">
        <v>133</v>
      </c>
      <c r="F1597" s="5" t="s">
        <v>39</v>
      </c>
      <c r="G1597" s="5" t="s">
        <v>74</v>
      </c>
      <c r="H1597" s="5" t="s">
        <v>114</v>
      </c>
      <c r="I1597" s="5" t="s">
        <v>295</v>
      </c>
      <c r="J1597" s="10" t="s">
        <v>96</v>
      </c>
      <c r="K1597" s="27">
        <v>43236</v>
      </c>
      <c r="L1597" s="28">
        <v>1</v>
      </c>
    </row>
    <row r="1598" spans="2:12" x14ac:dyDescent="0.2">
      <c r="B1598" s="5" t="s">
        <v>341</v>
      </c>
      <c r="C1598" s="5" t="s">
        <v>26</v>
      </c>
      <c r="D1598" s="5" t="s">
        <v>13</v>
      </c>
      <c r="E1598" s="5" t="s">
        <v>195</v>
      </c>
      <c r="F1598" s="5" t="s">
        <v>40</v>
      </c>
      <c r="G1598" s="5" t="s">
        <v>74</v>
      </c>
      <c r="H1598" s="5" t="s">
        <v>114</v>
      </c>
      <c r="I1598" s="5" t="s">
        <v>836</v>
      </c>
      <c r="J1598" s="10" t="s">
        <v>96</v>
      </c>
      <c r="K1598" s="27">
        <v>43236</v>
      </c>
      <c r="L1598" s="28">
        <v>1</v>
      </c>
    </row>
    <row r="1599" spans="2:12" x14ac:dyDescent="0.2">
      <c r="B1599" s="5" t="s">
        <v>341</v>
      </c>
      <c r="C1599" s="5" t="s">
        <v>26</v>
      </c>
      <c r="D1599" s="5" t="s">
        <v>13</v>
      </c>
      <c r="E1599" s="5" t="s">
        <v>107</v>
      </c>
      <c r="F1599" s="5" t="s">
        <v>40</v>
      </c>
      <c r="G1599" s="5" t="s">
        <v>74</v>
      </c>
      <c r="H1599" s="5" t="s">
        <v>114</v>
      </c>
      <c r="I1599" s="5" t="s">
        <v>380</v>
      </c>
      <c r="J1599" s="10" t="s">
        <v>96</v>
      </c>
      <c r="K1599" s="27">
        <v>43236</v>
      </c>
      <c r="L1599" s="28">
        <v>1</v>
      </c>
    </row>
    <row r="1600" spans="2:12" x14ac:dyDescent="0.2">
      <c r="B1600" s="5" t="s">
        <v>341</v>
      </c>
      <c r="C1600" s="5" t="s">
        <v>26</v>
      </c>
      <c r="D1600" s="5" t="s">
        <v>13</v>
      </c>
      <c r="E1600" s="5" t="s">
        <v>107</v>
      </c>
      <c r="F1600" s="5" t="s">
        <v>40</v>
      </c>
      <c r="G1600" s="5" t="s">
        <v>74</v>
      </c>
      <c r="H1600" s="5" t="s">
        <v>114</v>
      </c>
      <c r="I1600" s="5" t="s">
        <v>852</v>
      </c>
      <c r="J1600" s="10" t="s">
        <v>96</v>
      </c>
      <c r="K1600" s="27">
        <v>43236</v>
      </c>
      <c r="L1600" s="28">
        <v>1</v>
      </c>
    </row>
    <row r="1601" spans="2:12" x14ac:dyDescent="0.2">
      <c r="B1601" s="164" t="s">
        <v>341</v>
      </c>
      <c r="C1601" s="162" t="s">
        <v>26</v>
      </c>
      <c r="D1601" s="162" t="s">
        <v>13</v>
      </c>
      <c r="E1601" s="162" t="s">
        <v>163</v>
      </c>
      <c r="F1601" s="164" t="s">
        <v>45</v>
      </c>
      <c r="G1601" s="162" t="s">
        <v>74</v>
      </c>
      <c r="H1601" s="162" t="s">
        <v>114</v>
      </c>
      <c r="I1601" s="162" t="s">
        <v>295</v>
      </c>
      <c r="J1601" s="163" t="s">
        <v>96</v>
      </c>
      <c r="K1601" s="165">
        <v>43236</v>
      </c>
      <c r="L1601" s="166">
        <v>1</v>
      </c>
    </row>
    <row r="1602" spans="2:12" x14ac:dyDescent="0.2">
      <c r="B1602" s="5" t="s">
        <v>341</v>
      </c>
      <c r="C1602" s="5" t="s">
        <v>26</v>
      </c>
      <c r="D1602" s="5" t="s">
        <v>13</v>
      </c>
      <c r="E1602" s="5" t="s">
        <v>170</v>
      </c>
      <c r="F1602" s="5" t="s">
        <v>39</v>
      </c>
      <c r="G1602" s="5" t="s">
        <v>74</v>
      </c>
      <c r="H1602" s="5" t="s">
        <v>114</v>
      </c>
      <c r="I1602" s="5" t="s">
        <v>295</v>
      </c>
      <c r="J1602" s="10" t="s">
        <v>96</v>
      </c>
      <c r="K1602" s="27">
        <v>43236</v>
      </c>
      <c r="L1602" s="28">
        <v>1</v>
      </c>
    </row>
    <row r="1603" spans="2:12" x14ac:dyDescent="0.2">
      <c r="B1603" s="5" t="s">
        <v>341</v>
      </c>
      <c r="C1603" s="5" t="s">
        <v>26</v>
      </c>
      <c r="D1603" s="5" t="s">
        <v>13</v>
      </c>
      <c r="E1603" s="5" t="s">
        <v>165</v>
      </c>
      <c r="F1603" s="5" t="s">
        <v>45</v>
      </c>
      <c r="G1603" s="5" t="s">
        <v>74</v>
      </c>
      <c r="H1603" s="5" t="s">
        <v>114</v>
      </c>
      <c r="I1603" s="5" t="s">
        <v>502</v>
      </c>
      <c r="J1603" s="10" t="s">
        <v>96</v>
      </c>
      <c r="K1603" s="27">
        <v>43236</v>
      </c>
      <c r="L1603" s="28">
        <v>1</v>
      </c>
    </row>
    <row r="1604" spans="2:12" x14ac:dyDescent="0.2">
      <c r="B1604" s="5" t="s">
        <v>341</v>
      </c>
      <c r="C1604" s="5" t="s">
        <v>26</v>
      </c>
      <c r="D1604" s="5" t="s">
        <v>13</v>
      </c>
      <c r="E1604" s="5" t="s">
        <v>116</v>
      </c>
      <c r="F1604" s="5" t="s">
        <v>46</v>
      </c>
      <c r="G1604" s="5" t="s">
        <v>74</v>
      </c>
      <c r="H1604" s="5" t="s">
        <v>114</v>
      </c>
      <c r="I1604" s="5" t="s">
        <v>790</v>
      </c>
      <c r="J1604" s="10" t="s">
        <v>96</v>
      </c>
      <c r="K1604" s="27">
        <v>43236</v>
      </c>
      <c r="L1604" s="28">
        <v>1</v>
      </c>
    </row>
    <row r="1605" spans="2:12" x14ac:dyDescent="0.2">
      <c r="B1605" s="184" t="s">
        <v>341</v>
      </c>
      <c r="C1605" s="5" t="s">
        <v>26</v>
      </c>
      <c r="D1605" s="5" t="s">
        <v>13</v>
      </c>
      <c r="E1605" s="5" t="s">
        <v>167</v>
      </c>
      <c r="F1605" s="184" t="s">
        <v>60</v>
      </c>
      <c r="G1605" s="5" t="s">
        <v>74</v>
      </c>
      <c r="H1605" s="5" t="s">
        <v>114</v>
      </c>
      <c r="I1605" s="5" t="s">
        <v>884</v>
      </c>
      <c r="J1605" s="10" t="s">
        <v>96</v>
      </c>
      <c r="K1605" s="185">
        <v>43236</v>
      </c>
      <c r="L1605" s="28">
        <v>1</v>
      </c>
    </row>
    <row r="1606" spans="2:12" x14ac:dyDescent="0.2">
      <c r="B1606" s="184" t="s">
        <v>341</v>
      </c>
      <c r="C1606" s="5" t="s">
        <v>26</v>
      </c>
      <c r="D1606" s="5" t="s">
        <v>13</v>
      </c>
      <c r="E1606" s="5" t="s">
        <v>117</v>
      </c>
      <c r="F1606" s="184" t="s">
        <v>39</v>
      </c>
      <c r="G1606" s="5" t="s">
        <v>74</v>
      </c>
      <c r="H1606" s="5" t="s">
        <v>114</v>
      </c>
      <c r="I1606" s="5" t="s">
        <v>295</v>
      </c>
      <c r="J1606" s="10" t="s">
        <v>96</v>
      </c>
      <c r="K1606" s="185">
        <v>43236</v>
      </c>
      <c r="L1606" s="28">
        <v>1</v>
      </c>
    </row>
    <row r="1607" spans="2:12" x14ac:dyDescent="0.2">
      <c r="B1607" s="184" t="s">
        <v>341</v>
      </c>
      <c r="C1607" s="5" t="s">
        <v>26</v>
      </c>
      <c r="D1607" s="5" t="s">
        <v>13</v>
      </c>
      <c r="E1607" s="5" t="s">
        <v>42</v>
      </c>
      <c r="F1607" s="184" t="s">
        <v>42</v>
      </c>
      <c r="G1607" s="5" t="s">
        <v>74</v>
      </c>
      <c r="H1607" s="5" t="s">
        <v>114</v>
      </c>
      <c r="I1607" s="5" t="s">
        <v>551</v>
      </c>
      <c r="J1607" s="10" t="s">
        <v>96</v>
      </c>
      <c r="K1607" s="185">
        <v>43236</v>
      </c>
      <c r="L1607" s="28">
        <v>1</v>
      </c>
    </row>
    <row r="1608" spans="2:12" x14ac:dyDescent="0.2">
      <c r="B1608" s="184" t="s">
        <v>341</v>
      </c>
      <c r="C1608" s="5" t="s">
        <v>26</v>
      </c>
      <c r="D1608" s="5" t="s">
        <v>13</v>
      </c>
      <c r="E1608" s="5" t="s">
        <v>51</v>
      </c>
      <c r="F1608" s="184" t="s">
        <v>51</v>
      </c>
      <c r="G1608" s="5" t="s">
        <v>74</v>
      </c>
      <c r="H1608" s="5" t="s">
        <v>114</v>
      </c>
      <c r="I1608" s="5" t="s">
        <v>940</v>
      </c>
      <c r="J1608" s="10" t="s">
        <v>96</v>
      </c>
      <c r="K1608" s="185">
        <v>43236</v>
      </c>
      <c r="L1608" s="28">
        <v>1</v>
      </c>
    </row>
    <row r="1609" spans="2:12" x14ac:dyDescent="0.2">
      <c r="B1609" s="184" t="s">
        <v>341</v>
      </c>
      <c r="C1609" s="5" t="s">
        <v>26</v>
      </c>
      <c r="D1609" s="5" t="s">
        <v>13</v>
      </c>
      <c r="E1609" s="5" t="s">
        <v>51</v>
      </c>
      <c r="F1609" s="184" t="s">
        <v>51</v>
      </c>
      <c r="G1609" s="5" t="s">
        <v>74</v>
      </c>
      <c r="H1609" s="5" t="s">
        <v>114</v>
      </c>
      <c r="I1609" s="5" t="s">
        <v>943</v>
      </c>
      <c r="J1609" s="10" t="s">
        <v>96</v>
      </c>
      <c r="K1609" s="185">
        <v>43236</v>
      </c>
      <c r="L1609" s="28">
        <v>1</v>
      </c>
    </row>
    <row r="1610" spans="2:12" x14ac:dyDescent="0.2">
      <c r="B1610" s="184" t="s">
        <v>341</v>
      </c>
      <c r="C1610" s="5" t="s">
        <v>26</v>
      </c>
      <c r="D1610" s="5" t="s">
        <v>13</v>
      </c>
      <c r="E1610" s="5" t="s">
        <v>51</v>
      </c>
      <c r="F1610" s="184" t="s">
        <v>51</v>
      </c>
      <c r="G1610" s="5" t="s">
        <v>74</v>
      </c>
      <c r="H1610" s="5" t="s">
        <v>114</v>
      </c>
      <c r="I1610" s="5" t="s">
        <v>943</v>
      </c>
      <c r="J1610" s="10" t="s">
        <v>96</v>
      </c>
      <c r="K1610" s="185">
        <v>43236</v>
      </c>
      <c r="L1610" s="28">
        <v>1</v>
      </c>
    </row>
    <row r="1611" spans="2:12" x14ac:dyDescent="0.2">
      <c r="B1611" s="184" t="s">
        <v>341</v>
      </c>
      <c r="C1611" s="5" t="s">
        <v>26</v>
      </c>
      <c r="D1611" s="5" t="s">
        <v>13</v>
      </c>
      <c r="E1611" s="5" t="s">
        <v>156</v>
      </c>
      <c r="F1611" s="184" t="s">
        <v>39</v>
      </c>
      <c r="G1611" s="5" t="s">
        <v>74</v>
      </c>
      <c r="H1611" s="5" t="s">
        <v>114</v>
      </c>
      <c r="I1611" s="5" t="s">
        <v>955</v>
      </c>
      <c r="J1611" s="10" t="s">
        <v>96</v>
      </c>
      <c r="K1611" s="185">
        <v>43236</v>
      </c>
      <c r="L1611" s="28">
        <v>1</v>
      </c>
    </row>
    <row r="1612" spans="2:12" x14ac:dyDescent="0.2">
      <c r="B1612" s="5" t="s">
        <v>316</v>
      </c>
      <c r="C1612" s="5" t="s">
        <v>26</v>
      </c>
      <c r="D1612" s="5" t="s">
        <v>13</v>
      </c>
      <c r="E1612" s="5" t="s">
        <v>97</v>
      </c>
      <c r="F1612" s="5" t="s">
        <v>39</v>
      </c>
      <c r="G1612" s="5" t="s">
        <v>74</v>
      </c>
      <c r="H1612" s="5" t="s">
        <v>98</v>
      </c>
      <c r="I1612" s="5" t="s">
        <v>295</v>
      </c>
      <c r="J1612" s="10" t="s">
        <v>96</v>
      </c>
      <c r="K1612" s="27">
        <v>43237</v>
      </c>
      <c r="L1612" s="28">
        <v>1</v>
      </c>
    </row>
    <row r="1613" spans="2:12" x14ac:dyDescent="0.2">
      <c r="B1613" s="5" t="s">
        <v>316</v>
      </c>
      <c r="C1613" s="5" t="s">
        <v>26</v>
      </c>
      <c r="D1613" s="5" t="s">
        <v>13</v>
      </c>
      <c r="E1613" s="5" t="s">
        <v>131</v>
      </c>
      <c r="F1613" s="5" t="s">
        <v>63</v>
      </c>
      <c r="G1613" s="5" t="s">
        <v>74</v>
      </c>
      <c r="H1613" s="5" t="s">
        <v>98</v>
      </c>
      <c r="I1613" s="5" t="s">
        <v>295</v>
      </c>
      <c r="J1613" s="10" t="s">
        <v>96</v>
      </c>
      <c r="K1613" s="27">
        <v>43237</v>
      </c>
      <c r="L1613" s="28">
        <v>1</v>
      </c>
    </row>
    <row r="1614" spans="2:12" x14ac:dyDescent="0.2">
      <c r="B1614" s="184" t="s">
        <v>316</v>
      </c>
      <c r="C1614" s="5" t="s">
        <v>26</v>
      </c>
      <c r="D1614" s="5" t="s">
        <v>13</v>
      </c>
      <c r="E1614" s="5" t="s">
        <v>55</v>
      </c>
      <c r="F1614" s="184" t="s">
        <v>55</v>
      </c>
      <c r="G1614" s="5" t="s">
        <v>72</v>
      </c>
      <c r="H1614" s="5" t="s">
        <v>178</v>
      </c>
      <c r="I1614" s="5" t="s">
        <v>295</v>
      </c>
      <c r="J1614" s="10" t="s">
        <v>96</v>
      </c>
      <c r="K1614" s="185">
        <v>43237</v>
      </c>
      <c r="L1614" s="28">
        <v>1</v>
      </c>
    </row>
    <row r="1615" spans="2:12" x14ac:dyDescent="0.2">
      <c r="B1615" s="5" t="s">
        <v>316</v>
      </c>
      <c r="C1615" s="5" t="s">
        <v>26</v>
      </c>
      <c r="D1615" s="5" t="s">
        <v>13</v>
      </c>
      <c r="E1615" s="5" t="s">
        <v>200</v>
      </c>
      <c r="F1615" s="5" t="s">
        <v>39</v>
      </c>
      <c r="G1615" s="5" t="s">
        <v>72</v>
      </c>
      <c r="H1615" s="5" t="s">
        <v>178</v>
      </c>
      <c r="I1615" s="5" t="s">
        <v>295</v>
      </c>
      <c r="J1615" s="10" t="s">
        <v>96</v>
      </c>
      <c r="K1615" s="27">
        <v>43237</v>
      </c>
      <c r="L1615" s="28">
        <v>1</v>
      </c>
    </row>
    <row r="1616" spans="2:12" x14ac:dyDescent="0.2">
      <c r="B1616" s="5" t="s">
        <v>316</v>
      </c>
      <c r="C1616" s="5" t="s">
        <v>26</v>
      </c>
      <c r="D1616" s="5" t="s">
        <v>13</v>
      </c>
      <c r="E1616" s="5" t="s">
        <v>200</v>
      </c>
      <c r="F1616" s="5" t="s">
        <v>39</v>
      </c>
      <c r="G1616" s="5" t="s">
        <v>72</v>
      </c>
      <c r="H1616" s="5" t="s">
        <v>178</v>
      </c>
      <c r="I1616" s="5" t="s">
        <v>295</v>
      </c>
      <c r="J1616" s="10" t="s">
        <v>96</v>
      </c>
      <c r="K1616" s="27">
        <v>43237</v>
      </c>
      <c r="L1616" s="28">
        <v>1</v>
      </c>
    </row>
    <row r="1617" spans="2:12" x14ac:dyDescent="0.2">
      <c r="B1617" s="5" t="s">
        <v>316</v>
      </c>
      <c r="C1617" s="5" t="s">
        <v>26</v>
      </c>
      <c r="D1617" s="5" t="s">
        <v>13</v>
      </c>
      <c r="E1617" s="5" t="s">
        <v>200</v>
      </c>
      <c r="F1617" s="5" t="s">
        <v>39</v>
      </c>
      <c r="G1617" s="5" t="s">
        <v>72</v>
      </c>
      <c r="H1617" s="5" t="s">
        <v>178</v>
      </c>
      <c r="I1617" s="5" t="s">
        <v>295</v>
      </c>
      <c r="J1617" s="10" t="s">
        <v>96</v>
      </c>
      <c r="K1617" s="27">
        <v>43237</v>
      </c>
      <c r="L1617" s="28">
        <v>1</v>
      </c>
    </row>
    <row r="1618" spans="2:12" x14ac:dyDescent="0.2">
      <c r="B1618" s="5" t="s">
        <v>316</v>
      </c>
      <c r="C1618" s="5" t="s">
        <v>26</v>
      </c>
      <c r="D1618" s="5" t="s">
        <v>13</v>
      </c>
      <c r="E1618" s="5" t="s">
        <v>200</v>
      </c>
      <c r="F1618" s="5" t="s">
        <v>39</v>
      </c>
      <c r="G1618" s="5" t="s">
        <v>72</v>
      </c>
      <c r="H1618" s="5" t="s">
        <v>178</v>
      </c>
      <c r="I1618" s="5" t="s">
        <v>295</v>
      </c>
      <c r="J1618" s="10" t="s">
        <v>96</v>
      </c>
      <c r="K1618" s="27">
        <v>43237</v>
      </c>
      <c r="L1618" s="28">
        <v>1</v>
      </c>
    </row>
    <row r="1619" spans="2:12" x14ac:dyDescent="0.2">
      <c r="B1619" s="5" t="s">
        <v>316</v>
      </c>
      <c r="C1619" s="5" t="s">
        <v>26</v>
      </c>
      <c r="D1619" s="5" t="s">
        <v>13</v>
      </c>
      <c r="E1619" s="5" t="s">
        <v>100</v>
      </c>
      <c r="F1619" s="5" t="s">
        <v>59</v>
      </c>
      <c r="G1619" s="5" t="s">
        <v>74</v>
      </c>
      <c r="H1619" s="5" t="s">
        <v>114</v>
      </c>
      <c r="I1619" s="5" t="s">
        <v>295</v>
      </c>
      <c r="J1619" s="10" t="s">
        <v>96</v>
      </c>
      <c r="K1619" s="27">
        <v>43237</v>
      </c>
      <c r="L1619" s="28">
        <v>1</v>
      </c>
    </row>
    <row r="1620" spans="2:12" x14ac:dyDescent="0.2">
      <c r="B1620" s="164" t="s">
        <v>316</v>
      </c>
      <c r="C1620" s="162" t="s">
        <v>26</v>
      </c>
      <c r="D1620" s="162" t="s">
        <v>13</v>
      </c>
      <c r="E1620" s="162" t="s">
        <v>193</v>
      </c>
      <c r="F1620" s="164" t="s">
        <v>44</v>
      </c>
      <c r="G1620" s="162" t="s">
        <v>74</v>
      </c>
      <c r="H1620" s="162" t="s">
        <v>98</v>
      </c>
      <c r="I1620" s="162" t="s">
        <v>295</v>
      </c>
      <c r="J1620" s="163" t="s">
        <v>96</v>
      </c>
      <c r="K1620" s="165">
        <v>43237</v>
      </c>
      <c r="L1620" s="166">
        <v>1</v>
      </c>
    </row>
    <row r="1621" spans="2:12" x14ac:dyDescent="0.2">
      <c r="B1621" s="164" t="s">
        <v>316</v>
      </c>
      <c r="C1621" s="162" t="s">
        <v>26</v>
      </c>
      <c r="D1621" s="162" t="s">
        <v>13</v>
      </c>
      <c r="E1621" s="162" t="s">
        <v>173</v>
      </c>
      <c r="F1621" s="164" t="s">
        <v>53</v>
      </c>
      <c r="G1621" s="162" t="s">
        <v>74</v>
      </c>
      <c r="H1621" s="162" t="s">
        <v>98</v>
      </c>
      <c r="I1621" s="162" t="s">
        <v>295</v>
      </c>
      <c r="J1621" s="163" t="s">
        <v>96</v>
      </c>
      <c r="K1621" s="165">
        <v>43237</v>
      </c>
      <c r="L1621" s="166">
        <v>1</v>
      </c>
    </row>
    <row r="1622" spans="2:12" x14ac:dyDescent="0.2">
      <c r="B1622" s="5" t="s">
        <v>316</v>
      </c>
      <c r="C1622" s="5" t="s">
        <v>26</v>
      </c>
      <c r="D1622" s="5" t="s">
        <v>13</v>
      </c>
      <c r="E1622" s="5" t="s">
        <v>173</v>
      </c>
      <c r="F1622" s="5" t="s">
        <v>53</v>
      </c>
      <c r="G1622" s="5" t="s">
        <v>74</v>
      </c>
      <c r="H1622" s="5" t="s">
        <v>98</v>
      </c>
      <c r="I1622" s="5" t="s">
        <v>295</v>
      </c>
      <c r="J1622" s="10" t="s">
        <v>96</v>
      </c>
      <c r="K1622" s="27">
        <v>43237</v>
      </c>
      <c r="L1622" s="28">
        <v>1</v>
      </c>
    </row>
    <row r="1623" spans="2:12" x14ac:dyDescent="0.2">
      <c r="B1623" s="5" t="s">
        <v>316</v>
      </c>
      <c r="C1623" s="5" t="s">
        <v>26</v>
      </c>
      <c r="D1623" s="5" t="s">
        <v>13</v>
      </c>
      <c r="E1623" s="5" t="s">
        <v>159</v>
      </c>
      <c r="F1623" s="5" t="s">
        <v>45</v>
      </c>
      <c r="G1623" s="5" t="s">
        <v>75</v>
      </c>
      <c r="H1623" s="5" t="s">
        <v>685</v>
      </c>
      <c r="I1623" s="5" t="s">
        <v>295</v>
      </c>
      <c r="J1623" s="10" t="s">
        <v>96</v>
      </c>
      <c r="K1623" s="27">
        <v>43237</v>
      </c>
      <c r="L1623" s="28">
        <v>1</v>
      </c>
    </row>
    <row r="1624" spans="2:12" x14ac:dyDescent="0.2">
      <c r="B1624" s="5" t="s">
        <v>316</v>
      </c>
      <c r="C1624" s="5" t="s">
        <v>26</v>
      </c>
      <c r="D1624" s="5" t="s">
        <v>13</v>
      </c>
      <c r="E1624" s="5" t="s">
        <v>101</v>
      </c>
      <c r="F1624" s="5" t="s">
        <v>58</v>
      </c>
      <c r="G1624" s="5" t="s">
        <v>72</v>
      </c>
      <c r="H1624" s="5" t="s">
        <v>108</v>
      </c>
      <c r="I1624" s="5" t="s">
        <v>295</v>
      </c>
      <c r="J1624" s="10" t="s">
        <v>96</v>
      </c>
      <c r="K1624" s="27">
        <v>43237</v>
      </c>
      <c r="L1624" s="28">
        <v>1</v>
      </c>
    </row>
    <row r="1625" spans="2:12" x14ac:dyDescent="0.2">
      <c r="B1625" s="5" t="s">
        <v>316</v>
      </c>
      <c r="C1625" s="5" t="s">
        <v>26</v>
      </c>
      <c r="D1625" s="5" t="s">
        <v>13</v>
      </c>
      <c r="E1625" s="5" t="s">
        <v>101</v>
      </c>
      <c r="F1625" s="5" t="s">
        <v>58</v>
      </c>
      <c r="G1625" s="5" t="s">
        <v>74</v>
      </c>
      <c r="H1625" s="5" t="s">
        <v>98</v>
      </c>
      <c r="I1625" s="5" t="s">
        <v>295</v>
      </c>
      <c r="J1625" s="10" t="s">
        <v>96</v>
      </c>
      <c r="K1625" s="27">
        <v>43237</v>
      </c>
      <c r="L1625" s="28">
        <v>1</v>
      </c>
    </row>
    <row r="1626" spans="2:12" x14ac:dyDescent="0.2">
      <c r="B1626" s="5" t="s">
        <v>316</v>
      </c>
      <c r="C1626" s="5" t="s">
        <v>26</v>
      </c>
      <c r="D1626" s="5" t="s">
        <v>13</v>
      </c>
      <c r="E1626" s="5" t="s">
        <v>61</v>
      </c>
      <c r="F1626" s="5" t="s">
        <v>61</v>
      </c>
      <c r="G1626" s="5" t="s">
        <v>74</v>
      </c>
      <c r="H1626" s="5" t="s">
        <v>98</v>
      </c>
      <c r="I1626" s="5" t="s">
        <v>295</v>
      </c>
      <c r="J1626" s="10" t="s">
        <v>96</v>
      </c>
      <c r="K1626" s="27">
        <v>43237</v>
      </c>
      <c r="L1626" s="28">
        <v>1</v>
      </c>
    </row>
    <row r="1627" spans="2:12" x14ac:dyDescent="0.2">
      <c r="B1627" s="5" t="s">
        <v>316</v>
      </c>
      <c r="C1627" s="5" t="s">
        <v>26</v>
      </c>
      <c r="D1627" s="5" t="s">
        <v>13</v>
      </c>
      <c r="E1627" s="5" t="s">
        <v>61</v>
      </c>
      <c r="F1627" s="5" t="s">
        <v>61</v>
      </c>
      <c r="G1627" s="5" t="s">
        <v>74</v>
      </c>
      <c r="H1627" s="5" t="s">
        <v>98</v>
      </c>
      <c r="I1627" s="5" t="s">
        <v>295</v>
      </c>
      <c r="J1627" s="10" t="s">
        <v>96</v>
      </c>
      <c r="K1627" s="27">
        <v>43237</v>
      </c>
      <c r="L1627" s="28">
        <v>1</v>
      </c>
    </row>
    <row r="1628" spans="2:12" x14ac:dyDescent="0.2">
      <c r="B1628" s="184" t="s">
        <v>316</v>
      </c>
      <c r="C1628" s="5" t="s">
        <v>26</v>
      </c>
      <c r="D1628" s="5" t="s">
        <v>13</v>
      </c>
      <c r="E1628" s="5" t="s">
        <v>145</v>
      </c>
      <c r="F1628" s="184" t="s">
        <v>39</v>
      </c>
      <c r="G1628" s="5" t="s">
        <v>72</v>
      </c>
      <c r="H1628" s="5" t="s">
        <v>433</v>
      </c>
      <c r="I1628" s="5" t="s">
        <v>453</v>
      </c>
      <c r="J1628" s="10" t="s">
        <v>96</v>
      </c>
      <c r="K1628" s="185">
        <v>43237</v>
      </c>
      <c r="L1628" s="28">
        <v>8</v>
      </c>
    </row>
    <row r="1629" spans="2:12" x14ac:dyDescent="0.2">
      <c r="B1629" s="5" t="s">
        <v>316</v>
      </c>
      <c r="C1629" s="5" t="s">
        <v>26</v>
      </c>
      <c r="D1629" s="5" t="s">
        <v>13</v>
      </c>
      <c r="E1629" s="5" t="s">
        <v>105</v>
      </c>
      <c r="F1629" s="5" t="s">
        <v>40</v>
      </c>
      <c r="G1629" s="5" t="s">
        <v>72</v>
      </c>
      <c r="H1629" s="5" t="s">
        <v>146</v>
      </c>
      <c r="I1629" s="5" t="s">
        <v>295</v>
      </c>
      <c r="J1629" s="10" t="s">
        <v>96</v>
      </c>
      <c r="K1629" s="27">
        <v>43237</v>
      </c>
      <c r="L1629" s="28">
        <v>1</v>
      </c>
    </row>
    <row r="1630" spans="2:12" x14ac:dyDescent="0.2">
      <c r="B1630" s="184" t="s">
        <v>316</v>
      </c>
      <c r="C1630" s="5" t="s">
        <v>26</v>
      </c>
      <c r="D1630" s="5" t="s">
        <v>13</v>
      </c>
      <c r="E1630" s="5" t="s">
        <v>105</v>
      </c>
      <c r="F1630" s="184" t="s">
        <v>40</v>
      </c>
      <c r="G1630" s="5" t="s">
        <v>74</v>
      </c>
      <c r="H1630" s="5" t="s">
        <v>98</v>
      </c>
      <c r="I1630" s="5" t="s">
        <v>295</v>
      </c>
      <c r="J1630" s="10" t="s">
        <v>96</v>
      </c>
      <c r="K1630" s="185">
        <v>43237</v>
      </c>
      <c r="L1630" s="28">
        <v>1</v>
      </c>
    </row>
    <row r="1631" spans="2:12" x14ac:dyDescent="0.2">
      <c r="B1631" s="5" t="s">
        <v>316</v>
      </c>
      <c r="C1631" s="5" t="s">
        <v>26</v>
      </c>
      <c r="D1631" s="5" t="s">
        <v>13</v>
      </c>
      <c r="E1631" s="5" t="s">
        <v>170</v>
      </c>
      <c r="F1631" s="5" t="s">
        <v>39</v>
      </c>
      <c r="G1631" s="5" t="s">
        <v>74</v>
      </c>
      <c r="H1631" s="5" t="s">
        <v>98</v>
      </c>
      <c r="I1631" s="5" t="s">
        <v>295</v>
      </c>
      <c r="J1631" s="10" t="s">
        <v>96</v>
      </c>
      <c r="K1631" s="27">
        <v>43237</v>
      </c>
      <c r="L1631" s="28">
        <v>1</v>
      </c>
    </row>
    <row r="1632" spans="2:12" x14ac:dyDescent="0.2">
      <c r="B1632" s="164" t="s">
        <v>316</v>
      </c>
      <c r="C1632" s="162" t="s">
        <v>26</v>
      </c>
      <c r="D1632" s="162" t="s">
        <v>13</v>
      </c>
      <c r="E1632" s="162" t="s">
        <v>165</v>
      </c>
      <c r="F1632" s="164" t="s">
        <v>45</v>
      </c>
      <c r="G1632" s="162" t="s">
        <v>74</v>
      </c>
      <c r="H1632" s="162" t="s">
        <v>98</v>
      </c>
      <c r="I1632" s="162" t="s">
        <v>295</v>
      </c>
      <c r="J1632" s="163" t="s">
        <v>96</v>
      </c>
      <c r="K1632" s="165">
        <v>43237</v>
      </c>
      <c r="L1632" s="166">
        <v>1</v>
      </c>
    </row>
    <row r="1633" spans="2:12" x14ac:dyDescent="0.2">
      <c r="B1633" s="5" t="s">
        <v>316</v>
      </c>
      <c r="C1633" s="5" t="s">
        <v>26</v>
      </c>
      <c r="D1633" s="5" t="s">
        <v>13</v>
      </c>
      <c r="E1633" s="5" t="s">
        <v>115</v>
      </c>
      <c r="F1633" s="5" t="s">
        <v>48</v>
      </c>
      <c r="G1633" s="5" t="s">
        <v>74</v>
      </c>
      <c r="H1633" s="5" t="s">
        <v>98</v>
      </c>
      <c r="I1633" s="5" t="s">
        <v>295</v>
      </c>
      <c r="J1633" s="10" t="s">
        <v>96</v>
      </c>
      <c r="K1633" s="27">
        <v>43237</v>
      </c>
      <c r="L1633" s="28">
        <v>1</v>
      </c>
    </row>
    <row r="1634" spans="2:12" x14ac:dyDescent="0.2">
      <c r="B1634" s="5" t="s">
        <v>316</v>
      </c>
      <c r="C1634" s="5" t="s">
        <v>26</v>
      </c>
      <c r="D1634" s="5" t="s">
        <v>13</v>
      </c>
      <c r="E1634" s="5" t="s">
        <v>147</v>
      </c>
      <c r="F1634" s="5" t="s">
        <v>46</v>
      </c>
      <c r="G1634" s="5" t="s">
        <v>74</v>
      </c>
      <c r="H1634" s="5" t="s">
        <v>98</v>
      </c>
      <c r="I1634" s="5" t="s">
        <v>295</v>
      </c>
      <c r="J1634" s="10" t="s">
        <v>96</v>
      </c>
      <c r="K1634" s="27">
        <v>43237</v>
      </c>
      <c r="L1634" s="28">
        <v>1</v>
      </c>
    </row>
    <row r="1635" spans="2:12" x14ac:dyDescent="0.2">
      <c r="B1635" s="5" t="s">
        <v>316</v>
      </c>
      <c r="C1635" s="5" t="s">
        <v>26</v>
      </c>
      <c r="D1635" s="5" t="s">
        <v>13</v>
      </c>
      <c r="E1635" s="5" t="s">
        <v>147</v>
      </c>
      <c r="F1635" s="5" t="s">
        <v>46</v>
      </c>
      <c r="G1635" s="5" t="s">
        <v>74</v>
      </c>
      <c r="H1635" s="5" t="s">
        <v>98</v>
      </c>
      <c r="I1635" s="5" t="s">
        <v>295</v>
      </c>
      <c r="J1635" s="10" t="s">
        <v>96</v>
      </c>
      <c r="K1635" s="27">
        <v>43237</v>
      </c>
      <c r="L1635" s="28">
        <v>1</v>
      </c>
    </row>
    <row r="1636" spans="2:12" x14ac:dyDescent="0.2">
      <c r="B1636" s="5" t="s">
        <v>316</v>
      </c>
      <c r="C1636" s="5" t="s">
        <v>26</v>
      </c>
      <c r="D1636" s="5" t="s">
        <v>13</v>
      </c>
      <c r="E1636" s="5" t="s">
        <v>147</v>
      </c>
      <c r="F1636" s="5" t="s">
        <v>46</v>
      </c>
      <c r="G1636" s="5" t="s">
        <v>74</v>
      </c>
      <c r="H1636" s="5" t="s">
        <v>98</v>
      </c>
      <c r="I1636" s="5" t="s">
        <v>295</v>
      </c>
      <c r="J1636" s="10" t="s">
        <v>96</v>
      </c>
      <c r="K1636" s="27">
        <v>43237</v>
      </c>
      <c r="L1636" s="28">
        <v>1</v>
      </c>
    </row>
    <row r="1637" spans="2:12" x14ac:dyDescent="0.2">
      <c r="B1637" s="164" t="s">
        <v>316</v>
      </c>
      <c r="C1637" s="162" t="s">
        <v>26</v>
      </c>
      <c r="D1637" s="162" t="s">
        <v>13</v>
      </c>
      <c r="E1637" s="162" t="s">
        <v>147</v>
      </c>
      <c r="F1637" s="164" t="s">
        <v>46</v>
      </c>
      <c r="G1637" s="162" t="s">
        <v>74</v>
      </c>
      <c r="H1637" s="162" t="s">
        <v>98</v>
      </c>
      <c r="I1637" s="162" t="s">
        <v>295</v>
      </c>
      <c r="J1637" s="163" t="s">
        <v>96</v>
      </c>
      <c r="K1637" s="165">
        <v>43237</v>
      </c>
      <c r="L1637" s="166">
        <v>1</v>
      </c>
    </row>
    <row r="1638" spans="2:12" x14ac:dyDescent="0.2">
      <c r="B1638" s="5" t="s">
        <v>316</v>
      </c>
      <c r="C1638" s="5" t="s">
        <v>26</v>
      </c>
      <c r="D1638" s="5" t="s">
        <v>13</v>
      </c>
      <c r="E1638" s="5" t="s">
        <v>147</v>
      </c>
      <c r="F1638" s="5" t="s">
        <v>46</v>
      </c>
      <c r="G1638" s="5" t="s">
        <v>74</v>
      </c>
      <c r="H1638" s="5" t="s">
        <v>98</v>
      </c>
      <c r="I1638" s="5" t="s">
        <v>295</v>
      </c>
      <c r="J1638" s="10" t="s">
        <v>96</v>
      </c>
      <c r="K1638" s="27">
        <v>43237</v>
      </c>
      <c r="L1638" s="28">
        <v>1</v>
      </c>
    </row>
    <row r="1639" spans="2:12" x14ac:dyDescent="0.2">
      <c r="B1639" s="5" t="s">
        <v>316</v>
      </c>
      <c r="C1639" s="5" t="s">
        <v>26</v>
      </c>
      <c r="D1639" s="5" t="s">
        <v>13</v>
      </c>
      <c r="E1639" s="5" t="s">
        <v>147</v>
      </c>
      <c r="F1639" s="5" t="s">
        <v>46</v>
      </c>
      <c r="G1639" s="5" t="s">
        <v>74</v>
      </c>
      <c r="H1639" s="5" t="s">
        <v>114</v>
      </c>
      <c r="I1639" s="5" t="s">
        <v>621</v>
      </c>
      <c r="J1639" s="10" t="s">
        <v>96</v>
      </c>
      <c r="K1639" s="27">
        <v>43237</v>
      </c>
      <c r="L1639" s="28">
        <v>1</v>
      </c>
    </row>
    <row r="1640" spans="2:12" x14ac:dyDescent="0.2">
      <c r="B1640" s="164" t="s">
        <v>316</v>
      </c>
      <c r="C1640" s="162" t="s">
        <v>26</v>
      </c>
      <c r="D1640" s="162" t="s">
        <v>13</v>
      </c>
      <c r="E1640" s="162" t="s">
        <v>148</v>
      </c>
      <c r="F1640" s="164" t="s">
        <v>336</v>
      </c>
      <c r="G1640" s="162" t="s">
        <v>74</v>
      </c>
      <c r="H1640" s="162" t="s">
        <v>98</v>
      </c>
      <c r="I1640" s="162" t="s">
        <v>295</v>
      </c>
      <c r="J1640" s="163" t="s">
        <v>96</v>
      </c>
      <c r="K1640" s="165">
        <v>43237</v>
      </c>
      <c r="L1640" s="166">
        <v>1</v>
      </c>
    </row>
    <row r="1641" spans="2:12" x14ac:dyDescent="0.2">
      <c r="B1641" s="5" t="s">
        <v>316</v>
      </c>
      <c r="C1641" s="5" t="s">
        <v>26</v>
      </c>
      <c r="D1641" s="5" t="s">
        <v>13</v>
      </c>
      <c r="E1641" s="5" t="s">
        <v>151</v>
      </c>
      <c r="F1641" s="5" t="s">
        <v>41</v>
      </c>
      <c r="G1641" s="5" t="s">
        <v>74</v>
      </c>
      <c r="H1641" s="5" t="s">
        <v>114</v>
      </c>
      <c r="I1641" s="5" t="s">
        <v>295</v>
      </c>
      <c r="J1641" s="10" t="s">
        <v>96</v>
      </c>
      <c r="K1641" s="27">
        <v>43237</v>
      </c>
      <c r="L1641" s="28">
        <v>1</v>
      </c>
    </row>
    <row r="1642" spans="2:12" x14ac:dyDescent="0.2">
      <c r="B1642" s="5" t="s">
        <v>316</v>
      </c>
      <c r="C1642" s="5" t="s">
        <v>26</v>
      </c>
      <c r="D1642" s="5" t="s">
        <v>13</v>
      </c>
      <c r="E1642" s="5" t="s">
        <v>42</v>
      </c>
      <c r="F1642" s="5" t="s">
        <v>42</v>
      </c>
      <c r="G1642" s="5" t="s">
        <v>72</v>
      </c>
      <c r="H1642" s="5" t="s">
        <v>108</v>
      </c>
      <c r="I1642" s="5" t="s">
        <v>295</v>
      </c>
      <c r="J1642" s="10" t="s">
        <v>96</v>
      </c>
      <c r="K1642" s="27">
        <v>43237</v>
      </c>
      <c r="L1642" s="28">
        <v>1</v>
      </c>
    </row>
    <row r="1643" spans="2:12" x14ac:dyDescent="0.2">
      <c r="B1643" s="5" t="s">
        <v>316</v>
      </c>
      <c r="C1643" s="5" t="s">
        <v>26</v>
      </c>
      <c r="D1643" s="5" t="s">
        <v>13</v>
      </c>
      <c r="E1643" s="5" t="s">
        <v>42</v>
      </c>
      <c r="F1643" s="5" t="s">
        <v>42</v>
      </c>
      <c r="G1643" s="5" t="s">
        <v>72</v>
      </c>
      <c r="H1643" s="5" t="s">
        <v>387</v>
      </c>
      <c r="I1643" s="5" t="s">
        <v>295</v>
      </c>
      <c r="J1643" s="10" t="s">
        <v>96</v>
      </c>
      <c r="K1643" s="27">
        <v>43237</v>
      </c>
      <c r="L1643" s="28">
        <v>1</v>
      </c>
    </row>
    <row r="1644" spans="2:12" x14ac:dyDescent="0.2">
      <c r="B1644" s="164" t="s">
        <v>316</v>
      </c>
      <c r="C1644" s="162" t="s">
        <v>26</v>
      </c>
      <c r="D1644" s="162" t="s">
        <v>13</v>
      </c>
      <c r="E1644" s="162" t="s">
        <v>182</v>
      </c>
      <c r="F1644" s="164" t="s">
        <v>56</v>
      </c>
      <c r="G1644" s="162" t="s">
        <v>72</v>
      </c>
      <c r="H1644" s="162" t="s">
        <v>140</v>
      </c>
      <c r="I1644" s="162" t="s">
        <v>556</v>
      </c>
      <c r="J1644" s="163" t="s">
        <v>96</v>
      </c>
      <c r="K1644" s="165">
        <v>43237</v>
      </c>
      <c r="L1644" s="166">
        <v>1</v>
      </c>
    </row>
    <row r="1645" spans="2:12" x14ac:dyDescent="0.2">
      <c r="B1645" s="5" t="s">
        <v>316</v>
      </c>
      <c r="C1645" s="5" t="s">
        <v>26</v>
      </c>
      <c r="D1645" s="5" t="s">
        <v>13</v>
      </c>
      <c r="E1645" s="5" t="s">
        <v>136</v>
      </c>
      <c r="F1645" s="5" t="s">
        <v>49</v>
      </c>
      <c r="G1645" s="5" t="s">
        <v>74</v>
      </c>
      <c r="H1645" s="5" t="s">
        <v>98</v>
      </c>
      <c r="I1645" s="5" t="s">
        <v>295</v>
      </c>
      <c r="J1645" s="10" t="s">
        <v>96</v>
      </c>
      <c r="K1645" s="27">
        <v>43237</v>
      </c>
      <c r="L1645" s="28">
        <v>1</v>
      </c>
    </row>
    <row r="1646" spans="2:12" x14ac:dyDescent="0.2">
      <c r="B1646" s="5" t="s">
        <v>316</v>
      </c>
      <c r="C1646" s="5" t="s">
        <v>26</v>
      </c>
      <c r="D1646" s="5" t="s">
        <v>13</v>
      </c>
      <c r="E1646" s="5" t="s">
        <v>136</v>
      </c>
      <c r="F1646" s="5" t="s">
        <v>49</v>
      </c>
      <c r="G1646" s="5" t="s">
        <v>74</v>
      </c>
      <c r="H1646" s="5" t="s">
        <v>98</v>
      </c>
      <c r="I1646" s="5" t="s">
        <v>295</v>
      </c>
      <c r="J1646" s="10" t="s">
        <v>96</v>
      </c>
      <c r="K1646" s="27">
        <v>43237</v>
      </c>
      <c r="L1646" s="28">
        <v>1</v>
      </c>
    </row>
    <row r="1647" spans="2:12" x14ac:dyDescent="0.2">
      <c r="B1647" s="184" t="s">
        <v>316</v>
      </c>
      <c r="C1647" s="5" t="s">
        <v>26</v>
      </c>
      <c r="D1647" s="5" t="s">
        <v>13</v>
      </c>
      <c r="E1647" s="5" t="s">
        <v>176</v>
      </c>
      <c r="F1647" s="184" t="s">
        <v>336</v>
      </c>
      <c r="G1647" s="5" t="s">
        <v>72</v>
      </c>
      <c r="H1647" s="5" t="s">
        <v>157</v>
      </c>
      <c r="I1647" s="5" t="s">
        <v>295</v>
      </c>
      <c r="J1647" s="10" t="s">
        <v>96</v>
      </c>
      <c r="K1647" s="185">
        <v>43237</v>
      </c>
      <c r="L1647" s="28">
        <v>1</v>
      </c>
    </row>
    <row r="1648" spans="2:12" x14ac:dyDescent="0.2">
      <c r="B1648" s="5" t="s">
        <v>316</v>
      </c>
      <c r="C1648" s="5" t="s">
        <v>26</v>
      </c>
      <c r="D1648" s="5" t="s">
        <v>13</v>
      </c>
      <c r="E1648" s="5" t="s">
        <v>123</v>
      </c>
      <c r="F1648" s="5" t="s">
        <v>39</v>
      </c>
      <c r="G1648" s="5" t="s">
        <v>74</v>
      </c>
      <c r="H1648" s="5" t="s">
        <v>98</v>
      </c>
      <c r="I1648" s="5" t="s">
        <v>295</v>
      </c>
      <c r="J1648" s="10" t="s">
        <v>96</v>
      </c>
      <c r="K1648" s="27">
        <v>43237</v>
      </c>
      <c r="L1648" s="28">
        <v>1</v>
      </c>
    </row>
    <row r="1649" spans="2:12" x14ac:dyDescent="0.2">
      <c r="B1649" s="5" t="s">
        <v>316</v>
      </c>
      <c r="C1649" s="5" t="s">
        <v>26</v>
      </c>
      <c r="D1649" s="5" t="s">
        <v>13</v>
      </c>
      <c r="E1649" s="5" t="s">
        <v>124</v>
      </c>
      <c r="F1649" s="5" t="s">
        <v>39</v>
      </c>
      <c r="G1649" s="5" t="s">
        <v>74</v>
      </c>
      <c r="H1649" s="5" t="s">
        <v>98</v>
      </c>
      <c r="I1649" s="5" t="s">
        <v>295</v>
      </c>
      <c r="J1649" s="10" t="s">
        <v>96</v>
      </c>
      <c r="K1649" s="27">
        <v>43237</v>
      </c>
      <c r="L1649" s="28">
        <v>1</v>
      </c>
    </row>
    <row r="1650" spans="2:12" x14ac:dyDescent="0.2">
      <c r="B1650" s="184" t="s">
        <v>316</v>
      </c>
      <c r="C1650" s="5" t="s">
        <v>26</v>
      </c>
      <c r="D1650" s="5" t="s">
        <v>13</v>
      </c>
      <c r="E1650" s="5" t="s">
        <v>153</v>
      </c>
      <c r="F1650" s="184" t="s">
        <v>47</v>
      </c>
      <c r="G1650" s="5" t="s">
        <v>74</v>
      </c>
      <c r="H1650" s="5" t="s">
        <v>98</v>
      </c>
      <c r="I1650" s="5" t="s">
        <v>295</v>
      </c>
      <c r="J1650" s="10" t="s">
        <v>96</v>
      </c>
      <c r="K1650" s="185">
        <v>43237</v>
      </c>
      <c r="L1650" s="28">
        <v>1</v>
      </c>
    </row>
    <row r="1651" spans="2:12" x14ac:dyDescent="0.2">
      <c r="B1651" s="184" t="s">
        <v>316</v>
      </c>
      <c r="C1651" s="5" t="s">
        <v>26</v>
      </c>
      <c r="D1651" s="5" t="s">
        <v>13</v>
      </c>
      <c r="E1651" s="5" t="s">
        <v>153</v>
      </c>
      <c r="F1651" s="184" t="s">
        <v>47</v>
      </c>
      <c r="G1651" s="5" t="s">
        <v>74</v>
      </c>
      <c r="H1651" s="5" t="s">
        <v>98</v>
      </c>
      <c r="I1651" s="5" t="s">
        <v>295</v>
      </c>
      <c r="J1651" s="10" t="s">
        <v>96</v>
      </c>
      <c r="K1651" s="185">
        <v>43237</v>
      </c>
      <c r="L1651" s="28">
        <v>1</v>
      </c>
    </row>
    <row r="1652" spans="2:12" x14ac:dyDescent="0.2">
      <c r="B1652" s="5" t="s">
        <v>316</v>
      </c>
      <c r="C1652" s="5" t="s">
        <v>26</v>
      </c>
      <c r="D1652" s="5" t="s">
        <v>13</v>
      </c>
      <c r="E1652" s="5" t="s">
        <v>51</v>
      </c>
      <c r="F1652" s="5" t="s">
        <v>51</v>
      </c>
      <c r="G1652" s="5" t="s">
        <v>74</v>
      </c>
      <c r="H1652" s="5" t="s">
        <v>98</v>
      </c>
      <c r="I1652" s="5" t="s">
        <v>295</v>
      </c>
      <c r="J1652" s="10" t="s">
        <v>96</v>
      </c>
      <c r="K1652" s="27">
        <v>43237</v>
      </c>
      <c r="L1652" s="28">
        <v>1</v>
      </c>
    </row>
    <row r="1653" spans="2:12" x14ac:dyDescent="0.2">
      <c r="B1653" s="164" t="s">
        <v>316</v>
      </c>
      <c r="C1653" s="162" t="s">
        <v>26</v>
      </c>
      <c r="D1653" s="162" t="s">
        <v>13</v>
      </c>
      <c r="E1653" s="162" t="s">
        <v>51</v>
      </c>
      <c r="F1653" s="164" t="s">
        <v>51</v>
      </c>
      <c r="G1653" s="162" t="s">
        <v>74</v>
      </c>
      <c r="H1653" s="162" t="s">
        <v>98</v>
      </c>
      <c r="I1653" s="162" t="s">
        <v>295</v>
      </c>
      <c r="J1653" s="163" t="s">
        <v>96</v>
      </c>
      <c r="K1653" s="165">
        <v>43237</v>
      </c>
      <c r="L1653" s="166">
        <v>1</v>
      </c>
    </row>
    <row r="1654" spans="2:12" x14ac:dyDescent="0.2">
      <c r="B1654" s="5" t="s">
        <v>316</v>
      </c>
      <c r="C1654" s="5" t="s">
        <v>26</v>
      </c>
      <c r="D1654" s="5" t="s">
        <v>13</v>
      </c>
      <c r="E1654" s="5" t="s">
        <v>51</v>
      </c>
      <c r="F1654" s="5" t="s">
        <v>51</v>
      </c>
      <c r="G1654" s="5" t="s">
        <v>74</v>
      </c>
      <c r="H1654" s="5" t="s">
        <v>98</v>
      </c>
      <c r="I1654" s="5" t="s">
        <v>295</v>
      </c>
      <c r="J1654" s="10" t="s">
        <v>96</v>
      </c>
      <c r="K1654" s="27">
        <v>43237</v>
      </c>
      <c r="L1654" s="28">
        <v>1</v>
      </c>
    </row>
    <row r="1655" spans="2:12" x14ac:dyDescent="0.2">
      <c r="B1655" s="5" t="s">
        <v>316</v>
      </c>
      <c r="C1655" s="5" t="s">
        <v>26</v>
      </c>
      <c r="D1655" s="5" t="s">
        <v>13</v>
      </c>
      <c r="E1655" s="5" t="s">
        <v>51</v>
      </c>
      <c r="F1655" s="5" t="s">
        <v>51</v>
      </c>
      <c r="G1655" s="5" t="s">
        <v>74</v>
      </c>
      <c r="H1655" s="5" t="s">
        <v>98</v>
      </c>
      <c r="I1655" s="5" t="s">
        <v>295</v>
      </c>
      <c r="J1655" s="10" t="s">
        <v>96</v>
      </c>
      <c r="K1655" s="27">
        <v>43237</v>
      </c>
      <c r="L1655" s="28">
        <v>1</v>
      </c>
    </row>
    <row r="1656" spans="2:12" x14ac:dyDescent="0.2">
      <c r="B1656" s="5" t="s">
        <v>316</v>
      </c>
      <c r="C1656" s="5" t="s">
        <v>26</v>
      </c>
      <c r="D1656" s="5" t="s">
        <v>13</v>
      </c>
      <c r="E1656" s="5" t="s">
        <v>169</v>
      </c>
      <c r="F1656" s="5" t="s">
        <v>39</v>
      </c>
      <c r="G1656" s="5" t="s">
        <v>74</v>
      </c>
      <c r="H1656" s="5" t="s">
        <v>98</v>
      </c>
      <c r="I1656" s="5" t="s">
        <v>295</v>
      </c>
      <c r="J1656" s="10" t="s">
        <v>96</v>
      </c>
      <c r="K1656" s="27">
        <v>43237</v>
      </c>
      <c r="L1656" s="28">
        <v>1</v>
      </c>
    </row>
    <row r="1657" spans="2:12" x14ac:dyDescent="0.2">
      <c r="B1657" s="5" t="s">
        <v>316</v>
      </c>
      <c r="C1657" s="5" t="s">
        <v>26</v>
      </c>
      <c r="D1657" s="5" t="s">
        <v>13</v>
      </c>
      <c r="E1657" s="5" t="s">
        <v>128</v>
      </c>
      <c r="F1657" s="5" t="s">
        <v>52</v>
      </c>
      <c r="G1657" s="5" t="s">
        <v>75</v>
      </c>
      <c r="H1657" s="5" t="s">
        <v>743</v>
      </c>
      <c r="I1657" s="5" t="s">
        <v>295</v>
      </c>
      <c r="J1657" s="10" t="s">
        <v>96</v>
      </c>
      <c r="K1657" s="27">
        <v>43237</v>
      </c>
      <c r="L1657" s="28">
        <v>1</v>
      </c>
    </row>
    <row r="1658" spans="2:12" x14ac:dyDescent="0.2">
      <c r="B1658" s="5" t="s">
        <v>316</v>
      </c>
      <c r="C1658" s="5" t="s">
        <v>26</v>
      </c>
      <c r="D1658" s="5" t="s">
        <v>13</v>
      </c>
      <c r="E1658" s="5" t="s">
        <v>198</v>
      </c>
      <c r="F1658" s="5" t="s">
        <v>52</v>
      </c>
      <c r="G1658" s="5" t="s">
        <v>74</v>
      </c>
      <c r="H1658" s="5" t="s">
        <v>98</v>
      </c>
      <c r="I1658" s="5" t="s">
        <v>295</v>
      </c>
      <c r="J1658" s="10" t="s">
        <v>96</v>
      </c>
      <c r="K1658" s="27">
        <v>43237</v>
      </c>
      <c r="L1658" s="28">
        <v>1</v>
      </c>
    </row>
    <row r="1659" spans="2:12" x14ac:dyDescent="0.2">
      <c r="B1659" s="164" t="s">
        <v>316</v>
      </c>
      <c r="C1659" s="162" t="s">
        <v>26</v>
      </c>
      <c r="D1659" s="162" t="s">
        <v>13</v>
      </c>
      <c r="E1659" s="162" t="s">
        <v>198</v>
      </c>
      <c r="F1659" s="164" t="s">
        <v>52</v>
      </c>
      <c r="G1659" s="162" t="s">
        <v>74</v>
      </c>
      <c r="H1659" s="162" t="s">
        <v>98</v>
      </c>
      <c r="I1659" s="162" t="s">
        <v>295</v>
      </c>
      <c r="J1659" s="163" t="s">
        <v>96</v>
      </c>
      <c r="K1659" s="165">
        <v>43237</v>
      </c>
      <c r="L1659" s="166">
        <v>1</v>
      </c>
    </row>
    <row r="1660" spans="2:12" x14ac:dyDescent="0.2">
      <c r="B1660" s="5" t="s">
        <v>316</v>
      </c>
      <c r="C1660" s="5" t="s">
        <v>26</v>
      </c>
      <c r="D1660" s="5" t="s">
        <v>13</v>
      </c>
      <c r="E1660" s="5" t="s">
        <v>198</v>
      </c>
      <c r="F1660" s="5" t="s">
        <v>52</v>
      </c>
      <c r="G1660" s="5" t="s">
        <v>74</v>
      </c>
      <c r="H1660" s="5" t="s">
        <v>98</v>
      </c>
      <c r="I1660" s="5" t="s">
        <v>295</v>
      </c>
      <c r="J1660" s="10" t="s">
        <v>96</v>
      </c>
      <c r="K1660" s="27">
        <v>43237</v>
      </c>
      <c r="L1660" s="28">
        <v>1</v>
      </c>
    </row>
    <row r="1661" spans="2:12" x14ac:dyDescent="0.2">
      <c r="B1661" s="5" t="s">
        <v>316</v>
      </c>
      <c r="C1661" s="5" t="s">
        <v>26</v>
      </c>
      <c r="D1661" s="5" t="s">
        <v>13</v>
      </c>
      <c r="E1661" s="5" t="s">
        <v>348</v>
      </c>
      <c r="F1661" s="5" t="s">
        <v>51</v>
      </c>
      <c r="G1661" s="5" t="s">
        <v>74</v>
      </c>
      <c r="H1661" s="5" t="s">
        <v>114</v>
      </c>
      <c r="I1661" s="5" t="s">
        <v>295</v>
      </c>
      <c r="J1661" s="10" t="s">
        <v>96</v>
      </c>
      <c r="K1661" s="27">
        <v>43237</v>
      </c>
      <c r="L1661" s="28">
        <v>1</v>
      </c>
    </row>
    <row r="1662" spans="2:12" x14ac:dyDescent="0.2">
      <c r="B1662" s="5" t="s">
        <v>316</v>
      </c>
      <c r="C1662" s="5" t="s">
        <v>26</v>
      </c>
      <c r="D1662" s="5" t="s">
        <v>13</v>
      </c>
      <c r="E1662" s="5" t="s">
        <v>199</v>
      </c>
      <c r="F1662" s="5" t="s">
        <v>67</v>
      </c>
      <c r="G1662" s="5" t="s">
        <v>75</v>
      </c>
      <c r="H1662" s="5" t="s">
        <v>512</v>
      </c>
      <c r="I1662" s="5" t="s">
        <v>295</v>
      </c>
      <c r="J1662" s="10" t="s">
        <v>96</v>
      </c>
      <c r="K1662" s="27">
        <v>43237</v>
      </c>
      <c r="L1662" s="28">
        <v>1</v>
      </c>
    </row>
    <row r="1663" spans="2:12" x14ac:dyDescent="0.2">
      <c r="B1663" s="5" t="s">
        <v>341</v>
      </c>
      <c r="C1663" s="5" t="s">
        <v>26</v>
      </c>
      <c r="D1663" s="5" t="s">
        <v>13</v>
      </c>
      <c r="E1663" s="5" t="s">
        <v>95</v>
      </c>
      <c r="F1663" s="5" t="s">
        <v>39</v>
      </c>
      <c r="G1663" s="5" t="s">
        <v>74</v>
      </c>
      <c r="H1663" s="5" t="s">
        <v>114</v>
      </c>
      <c r="I1663" s="5" t="s">
        <v>783</v>
      </c>
      <c r="J1663" s="10" t="s">
        <v>96</v>
      </c>
      <c r="K1663" s="27">
        <v>43237</v>
      </c>
      <c r="L1663" s="28">
        <v>1</v>
      </c>
    </row>
    <row r="1664" spans="2:12" x14ac:dyDescent="0.2">
      <c r="B1664" s="5" t="s">
        <v>341</v>
      </c>
      <c r="C1664" s="5" t="s">
        <v>26</v>
      </c>
      <c r="D1664" s="5" t="s">
        <v>13</v>
      </c>
      <c r="E1664" s="5" t="s">
        <v>100</v>
      </c>
      <c r="F1664" s="5" t="s">
        <v>59</v>
      </c>
      <c r="G1664" s="5" t="s">
        <v>74</v>
      </c>
      <c r="H1664" s="5" t="s">
        <v>114</v>
      </c>
      <c r="I1664" s="5" t="s">
        <v>789</v>
      </c>
      <c r="J1664" s="10" t="s">
        <v>96</v>
      </c>
      <c r="K1664" s="27">
        <v>43237</v>
      </c>
      <c r="L1664" s="28">
        <v>1</v>
      </c>
    </row>
    <row r="1665" spans="2:12" x14ac:dyDescent="0.2">
      <c r="B1665" s="164" t="s">
        <v>341</v>
      </c>
      <c r="C1665" s="162" t="s">
        <v>26</v>
      </c>
      <c r="D1665" s="162" t="s">
        <v>13</v>
      </c>
      <c r="E1665" s="162" t="s">
        <v>100</v>
      </c>
      <c r="F1665" s="164" t="s">
        <v>59</v>
      </c>
      <c r="G1665" s="162" t="s">
        <v>74</v>
      </c>
      <c r="H1665" s="162" t="s">
        <v>114</v>
      </c>
      <c r="I1665" s="162" t="s">
        <v>790</v>
      </c>
      <c r="J1665" s="163" t="s">
        <v>96</v>
      </c>
      <c r="K1665" s="165">
        <v>43237</v>
      </c>
      <c r="L1665" s="166">
        <v>1</v>
      </c>
    </row>
    <row r="1666" spans="2:12" x14ac:dyDescent="0.2">
      <c r="B1666" s="5" t="s">
        <v>341</v>
      </c>
      <c r="C1666" s="5" t="s">
        <v>26</v>
      </c>
      <c r="D1666" s="5" t="s">
        <v>13</v>
      </c>
      <c r="E1666" s="5" t="s">
        <v>173</v>
      </c>
      <c r="F1666" s="5" t="s">
        <v>53</v>
      </c>
      <c r="G1666" s="5" t="s">
        <v>74</v>
      </c>
      <c r="H1666" s="5" t="s">
        <v>114</v>
      </c>
      <c r="I1666" s="5" t="s">
        <v>791</v>
      </c>
      <c r="J1666" s="10" t="s">
        <v>96</v>
      </c>
      <c r="K1666" s="27">
        <v>43237</v>
      </c>
      <c r="L1666" s="28">
        <v>1</v>
      </c>
    </row>
    <row r="1667" spans="2:12" x14ac:dyDescent="0.2">
      <c r="B1667" s="5" t="s">
        <v>341</v>
      </c>
      <c r="C1667" s="5" t="s">
        <v>26</v>
      </c>
      <c r="D1667" s="5" t="s">
        <v>13</v>
      </c>
      <c r="E1667" s="5" t="s">
        <v>133</v>
      </c>
      <c r="F1667" s="5" t="s">
        <v>39</v>
      </c>
      <c r="G1667" s="5" t="s">
        <v>74</v>
      </c>
      <c r="H1667" s="5" t="s">
        <v>114</v>
      </c>
      <c r="I1667" s="5" t="s">
        <v>816</v>
      </c>
      <c r="J1667" s="10" t="s">
        <v>96</v>
      </c>
      <c r="K1667" s="27">
        <v>43237</v>
      </c>
      <c r="L1667" s="28">
        <v>1</v>
      </c>
    </row>
    <row r="1668" spans="2:12" x14ac:dyDescent="0.2">
      <c r="B1668" s="5" t="s">
        <v>341</v>
      </c>
      <c r="C1668" s="5" t="s">
        <v>26</v>
      </c>
      <c r="D1668" s="5" t="s">
        <v>13</v>
      </c>
      <c r="E1668" s="5" t="s">
        <v>145</v>
      </c>
      <c r="F1668" s="5" t="s">
        <v>39</v>
      </c>
      <c r="G1668" s="5" t="s">
        <v>74</v>
      </c>
      <c r="H1668" s="5" t="s">
        <v>114</v>
      </c>
      <c r="I1668" s="5" t="s">
        <v>823</v>
      </c>
      <c r="J1668" s="10" t="s">
        <v>96</v>
      </c>
      <c r="K1668" s="27">
        <v>43237</v>
      </c>
      <c r="L1668" s="28">
        <v>1</v>
      </c>
    </row>
    <row r="1669" spans="2:12" x14ac:dyDescent="0.2">
      <c r="B1669" s="5" t="s">
        <v>341</v>
      </c>
      <c r="C1669" s="5" t="s">
        <v>26</v>
      </c>
      <c r="D1669" s="5" t="s">
        <v>13</v>
      </c>
      <c r="E1669" s="5" t="s">
        <v>195</v>
      </c>
      <c r="F1669" s="5" t="s">
        <v>40</v>
      </c>
      <c r="G1669" s="5" t="s">
        <v>74</v>
      </c>
      <c r="H1669" s="5" t="s">
        <v>114</v>
      </c>
      <c r="I1669" s="5" t="s">
        <v>295</v>
      </c>
      <c r="J1669" s="10" t="s">
        <v>96</v>
      </c>
      <c r="K1669" s="27">
        <v>43237</v>
      </c>
      <c r="L1669" s="28">
        <v>1</v>
      </c>
    </row>
    <row r="1670" spans="2:12" x14ac:dyDescent="0.2">
      <c r="B1670" s="5" t="s">
        <v>341</v>
      </c>
      <c r="C1670" s="5" t="s">
        <v>26</v>
      </c>
      <c r="D1670" s="5" t="s">
        <v>13</v>
      </c>
      <c r="E1670" s="5" t="s">
        <v>107</v>
      </c>
      <c r="F1670" s="5" t="s">
        <v>40</v>
      </c>
      <c r="G1670" s="5" t="s">
        <v>74</v>
      </c>
      <c r="H1670" s="5" t="s">
        <v>114</v>
      </c>
      <c r="I1670" s="5" t="s">
        <v>380</v>
      </c>
      <c r="J1670" s="10" t="s">
        <v>96</v>
      </c>
      <c r="K1670" s="27">
        <v>43237</v>
      </c>
      <c r="L1670" s="28">
        <v>1</v>
      </c>
    </row>
    <row r="1671" spans="2:12" x14ac:dyDescent="0.2">
      <c r="B1671" s="5" t="s">
        <v>341</v>
      </c>
      <c r="C1671" s="5" t="s">
        <v>26</v>
      </c>
      <c r="D1671" s="5" t="s">
        <v>13</v>
      </c>
      <c r="E1671" s="5" t="s">
        <v>163</v>
      </c>
      <c r="F1671" s="5" t="s">
        <v>45</v>
      </c>
      <c r="G1671" s="5" t="s">
        <v>74</v>
      </c>
      <c r="H1671" s="5" t="s">
        <v>114</v>
      </c>
      <c r="I1671" s="5" t="s">
        <v>862</v>
      </c>
      <c r="J1671" s="10" t="s">
        <v>96</v>
      </c>
      <c r="K1671" s="27">
        <v>43237</v>
      </c>
      <c r="L1671" s="28">
        <v>1</v>
      </c>
    </row>
    <row r="1672" spans="2:12" x14ac:dyDescent="0.2">
      <c r="B1672" s="184" t="s">
        <v>341</v>
      </c>
      <c r="C1672" s="5" t="s">
        <v>26</v>
      </c>
      <c r="D1672" s="5" t="s">
        <v>13</v>
      </c>
      <c r="E1672" s="5" t="s">
        <v>167</v>
      </c>
      <c r="F1672" s="184" t="s">
        <v>60</v>
      </c>
      <c r="G1672" s="5" t="s">
        <v>74</v>
      </c>
      <c r="H1672" s="5" t="s">
        <v>114</v>
      </c>
      <c r="I1672" s="5" t="s">
        <v>882</v>
      </c>
      <c r="J1672" s="10" t="s">
        <v>96</v>
      </c>
      <c r="K1672" s="185">
        <v>43237</v>
      </c>
      <c r="L1672" s="28">
        <v>1</v>
      </c>
    </row>
    <row r="1673" spans="2:12" x14ac:dyDescent="0.2">
      <c r="B1673" s="184" t="s">
        <v>341</v>
      </c>
      <c r="C1673" s="5" t="s">
        <v>26</v>
      </c>
      <c r="D1673" s="5" t="s">
        <v>13</v>
      </c>
      <c r="E1673" s="5" t="s">
        <v>167</v>
      </c>
      <c r="F1673" s="184" t="s">
        <v>60</v>
      </c>
      <c r="G1673" s="5" t="s">
        <v>74</v>
      </c>
      <c r="H1673" s="5" t="s">
        <v>114</v>
      </c>
      <c r="I1673" s="5" t="s">
        <v>885</v>
      </c>
      <c r="J1673" s="10" t="s">
        <v>96</v>
      </c>
      <c r="K1673" s="185">
        <v>43237</v>
      </c>
      <c r="L1673" s="28">
        <v>1</v>
      </c>
    </row>
    <row r="1674" spans="2:12" x14ac:dyDescent="0.2">
      <c r="B1674" s="184" t="s">
        <v>341</v>
      </c>
      <c r="C1674" s="5" t="s">
        <v>26</v>
      </c>
      <c r="D1674" s="5" t="s">
        <v>13</v>
      </c>
      <c r="E1674" s="5" t="s">
        <v>41</v>
      </c>
      <c r="F1674" s="184" t="s">
        <v>41</v>
      </c>
      <c r="G1674" s="5" t="s">
        <v>74</v>
      </c>
      <c r="H1674" s="5" t="s">
        <v>114</v>
      </c>
      <c r="I1674" s="5" t="s">
        <v>892</v>
      </c>
      <c r="J1674" s="10" t="s">
        <v>96</v>
      </c>
      <c r="K1674" s="185">
        <v>43237</v>
      </c>
      <c r="L1674" s="28">
        <v>1</v>
      </c>
    </row>
    <row r="1675" spans="2:12" x14ac:dyDescent="0.2">
      <c r="B1675" s="184" t="s">
        <v>341</v>
      </c>
      <c r="C1675" s="5" t="s">
        <v>26</v>
      </c>
      <c r="D1675" s="5" t="s">
        <v>13</v>
      </c>
      <c r="E1675" s="5" t="s">
        <v>168</v>
      </c>
      <c r="F1675" s="184" t="s">
        <v>47</v>
      </c>
      <c r="G1675" s="5" t="s">
        <v>74</v>
      </c>
      <c r="H1675" s="5" t="s">
        <v>114</v>
      </c>
      <c r="I1675" s="5" t="s">
        <v>721</v>
      </c>
      <c r="J1675" s="10" t="s">
        <v>96</v>
      </c>
      <c r="K1675" s="185">
        <v>43237</v>
      </c>
      <c r="L1675" s="28">
        <v>1</v>
      </c>
    </row>
    <row r="1676" spans="2:12" x14ac:dyDescent="0.2">
      <c r="B1676" s="184" t="s">
        <v>341</v>
      </c>
      <c r="C1676" s="5" t="s">
        <v>26</v>
      </c>
      <c r="D1676" s="5" t="s">
        <v>13</v>
      </c>
      <c r="E1676" s="5" t="s">
        <v>128</v>
      </c>
      <c r="F1676" s="184" t="s">
        <v>52</v>
      </c>
      <c r="G1676" s="5" t="s">
        <v>74</v>
      </c>
      <c r="H1676" s="5" t="s">
        <v>114</v>
      </c>
      <c r="I1676" s="5" t="s">
        <v>949</v>
      </c>
      <c r="J1676" s="10" t="s">
        <v>96</v>
      </c>
      <c r="K1676" s="185">
        <v>43237</v>
      </c>
      <c r="L1676" s="28">
        <v>1</v>
      </c>
    </row>
    <row r="1677" spans="2:12" x14ac:dyDescent="0.2">
      <c r="B1677" s="184" t="s">
        <v>341</v>
      </c>
      <c r="C1677" s="5" t="s">
        <v>26</v>
      </c>
      <c r="D1677" s="5" t="s">
        <v>13</v>
      </c>
      <c r="E1677" s="5" t="s">
        <v>128</v>
      </c>
      <c r="F1677" s="184" t="s">
        <v>52</v>
      </c>
      <c r="G1677" s="5" t="s">
        <v>74</v>
      </c>
      <c r="H1677" s="5" t="s">
        <v>114</v>
      </c>
      <c r="I1677" s="5" t="s">
        <v>950</v>
      </c>
      <c r="J1677" s="10" t="s">
        <v>96</v>
      </c>
      <c r="K1677" s="185">
        <v>43237</v>
      </c>
      <c r="L1677" s="28">
        <v>1</v>
      </c>
    </row>
    <row r="1678" spans="2:12" x14ac:dyDescent="0.2">
      <c r="B1678" s="5" t="s">
        <v>316</v>
      </c>
      <c r="C1678" s="5" t="s">
        <v>26</v>
      </c>
      <c r="D1678" s="5" t="s">
        <v>13</v>
      </c>
      <c r="E1678" s="5" t="s">
        <v>95</v>
      </c>
      <c r="F1678" s="5" t="s">
        <v>39</v>
      </c>
      <c r="G1678" s="5" t="s">
        <v>74</v>
      </c>
      <c r="H1678" s="5" t="s">
        <v>98</v>
      </c>
      <c r="I1678" s="5" t="s">
        <v>295</v>
      </c>
      <c r="J1678" s="10" t="s">
        <v>96</v>
      </c>
      <c r="K1678" s="27">
        <v>43238</v>
      </c>
      <c r="L1678" s="28">
        <v>1</v>
      </c>
    </row>
    <row r="1679" spans="2:12" x14ac:dyDescent="0.2">
      <c r="B1679" s="5" t="s">
        <v>316</v>
      </c>
      <c r="C1679" s="5" t="s">
        <v>26</v>
      </c>
      <c r="D1679" s="5" t="s">
        <v>13</v>
      </c>
      <c r="E1679" s="5" t="s">
        <v>131</v>
      </c>
      <c r="F1679" s="5" t="s">
        <v>63</v>
      </c>
      <c r="G1679" s="5" t="s">
        <v>74</v>
      </c>
      <c r="H1679" s="5" t="s">
        <v>98</v>
      </c>
      <c r="I1679" s="5" t="s">
        <v>295</v>
      </c>
      <c r="J1679" s="10" t="s">
        <v>96</v>
      </c>
      <c r="K1679" s="27">
        <v>43238</v>
      </c>
      <c r="L1679" s="28">
        <v>1</v>
      </c>
    </row>
    <row r="1680" spans="2:12" x14ac:dyDescent="0.2">
      <c r="B1680" s="5" t="s">
        <v>316</v>
      </c>
      <c r="C1680" s="5" t="s">
        <v>26</v>
      </c>
      <c r="D1680" s="5" t="s">
        <v>13</v>
      </c>
      <c r="E1680" s="5" t="s">
        <v>200</v>
      </c>
      <c r="F1680" s="5" t="s">
        <v>39</v>
      </c>
      <c r="G1680" s="5" t="s">
        <v>72</v>
      </c>
      <c r="H1680" s="5" t="s">
        <v>178</v>
      </c>
      <c r="I1680" s="5" t="s">
        <v>295</v>
      </c>
      <c r="J1680" s="10" t="s">
        <v>96</v>
      </c>
      <c r="K1680" s="27">
        <v>43238</v>
      </c>
      <c r="L1680" s="28">
        <v>1</v>
      </c>
    </row>
    <row r="1681" spans="2:12" x14ac:dyDescent="0.2">
      <c r="B1681" s="5" t="s">
        <v>316</v>
      </c>
      <c r="C1681" s="5" t="s">
        <v>26</v>
      </c>
      <c r="D1681" s="5" t="s">
        <v>13</v>
      </c>
      <c r="E1681" s="5" t="s">
        <v>200</v>
      </c>
      <c r="F1681" s="5" t="s">
        <v>39</v>
      </c>
      <c r="G1681" s="5" t="s">
        <v>72</v>
      </c>
      <c r="H1681" s="5" t="s">
        <v>178</v>
      </c>
      <c r="I1681" s="5" t="s">
        <v>295</v>
      </c>
      <c r="J1681" s="10" t="s">
        <v>96</v>
      </c>
      <c r="K1681" s="27">
        <v>43238</v>
      </c>
      <c r="L1681" s="28">
        <v>1</v>
      </c>
    </row>
    <row r="1682" spans="2:12" x14ac:dyDescent="0.2">
      <c r="B1682" s="184" t="s">
        <v>316</v>
      </c>
      <c r="C1682" s="5" t="s">
        <v>26</v>
      </c>
      <c r="D1682" s="5" t="s">
        <v>13</v>
      </c>
      <c r="E1682" s="5" t="s">
        <v>100</v>
      </c>
      <c r="F1682" s="184" t="s">
        <v>59</v>
      </c>
      <c r="G1682" s="5" t="s">
        <v>74</v>
      </c>
      <c r="H1682" s="5" t="s">
        <v>98</v>
      </c>
      <c r="I1682" s="5" t="s">
        <v>295</v>
      </c>
      <c r="J1682" s="10" t="s">
        <v>96</v>
      </c>
      <c r="K1682" s="185">
        <v>43238</v>
      </c>
      <c r="L1682" s="28">
        <v>1</v>
      </c>
    </row>
    <row r="1683" spans="2:12" x14ac:dyDescent="0.2">
      <c r="B1683" s="5" t="s">
        <v>316</v>
      </c>
      <c r="C1683" s="5" t="s">
        <v>26</v>
      </c>
      <c r="D1683" s="5" t="s">
        <v>13</v>
      </c>
      <c r="E1683" s="5" t="s">
        <v>173</v>
      </c>
      <c r="F1683" s="5" t="s">
        <v>53</v>
      </c>
      <c r="G1683" s="5" t="s">
        <v>74</v>
      </c>
      <c r="H1683" s="5" t="s">
        <v>98</v>
      </c>
      <c r="I1683" s="5" t="s">
        <v>295</v>
      </c>
      <c r="J1683" s="10" t="s">
        <v>96</v>
      </c>
      <c r="K1683" s="27">
        <v>43238</v>
      </c>
      <c r="L1683" s="28">
        <v>1</v>
      </c>
    </row>
    <row r="1684" spans="2:12" x14ac:dyDescent="0.2">
      <c r="B1684" s="5" t="s">
        <v>316</v>
      </c>
      <c r="C1684" s="5" t="s">
        <v>26</v>
      </c>
      <c r="D1684" s="5" t="s">
        <v>13</v>
      </c>
      <c r="E1684" s="5" t="s">
        <v>173</v>
      </c>
      <c r="F1684" s="5" t="s">
        <v>53</v>
      </c>
      <c r="G1684" s="5" t="s">
        <v>74</v>
      </c>
      <c r="H1684" s="5" t="s">
        <v>98</v>
      </c>
      <c r="I1684" s="5" t="s">
        <v>295</v>
      </c>
      <c r="J1684" s="10" t="s">
        <v>96</v>
      </c>
      <c r="K1684" s="27">
        <v>43238</v>
      </c>
      <c r="L1684" s="28">
        <v>1</v>
      </c>
    </row>
    <row r="1685" spans="2:12" x14ac:dyDescent="0.2">
      <c r="B1685" s="5" t="s">
        <v>316</v>
      </c>
      <c r="C1685" s="5" t="s">
        <v>26</v>
      </c>
      <c r="D1685" s="5" t="s">
        <v>13</v>
      </c>
      <c r="E1685" s="5" t="s">
        <v>159</v>
      </c>
      <c r="F1685" s="5" t="s">
        <v>45</v>
      </c>
      <c r="G1685" s="5" t="s">
        <v>74</v>
      </c>
      <c r="H1685" s="5" t="s">
        <v>98</v>
      </c>
      <c r="I1685" s="5" t="s">
        <v>295</v>
      </c>
      <c r="J1685" s="10" t="s">
        <v>96</v>
      </c>
      <c r="K1685" s="27">
        <v>43238</v>
      </c>
      <c r="L1685" s="28">
        <v>1</v>
      </c>
    </row>
    <row r="1686" spans="2:12" x14ac:dyDescent="0.2">
      <c r="B1686" s="5" t="s">
        <v>316</v>
      </c>
      <c r="C1686" s="5" t="s">
        <v>26</v>
      </c>
      <c r="D1686" s="5" t="s">
        <v>13</v>
      </c>
      <c r="E1686" s="5" t="s">
        <v>159</v>
      </c>
      <c r="F1686" s="5" t="s">
        <v>45</v>
      </c>
      <c r="G1686" s="5" t="s">
        <v>74</v>
      </c>
      <c r="H1686" s="5" t="s">
        <v>98</v>
      </c>
      <c r="I1686" s="5" t="s">
        <v>295</v>
      </c>
      <c r="J1686" s="10" t="s">
        <v>96</v>
      </c>
      <c r="K1686" s="27">
        <v>43238</v>
      </c>
      <c r="L1686" s="28">
        <v>1</v>
      </c>
    </row>
    <row r="1687" spans="2:12" x14ac:dyDescent="0.2">
      <c r="B1687" s="5" t="s">
        <v>316</v>
      </c>
      <c r="C1687" s="5" t="s">
        <v>26</v>
      </c>
      <c r="D1687" s="5" t="s">
        <v>13</v>
      </c>
      <c r="E1687" s="5" t="s">
        <v>44</v>
      </c>
      <c r="F1687" s="5" t="s">
        <v>44</v>
      </c>
      <c r="G1687" s="5" t="s">
        <v>74</v>
      </c>
      <c r="H1687" s="5" t="s">
        <v>98</v>
      </c>
      <c r="I1687" s="5" t="s">
        <v>295</v>
      </c>
      <c r="J1687" s="10" t="s">
        <v>96</v>
      </c>
      <c r="K1687" s="27">
        <v>43238</v>
      </c>
      <c r="L1687" s="28">
        <v>1</v>
      </c>
    </row>
    <row r="1688" spans="2:12" x14ac:dyDescent="0.2">
      <c r="B1688" s="5" t="s">
        <v>316</v>
      </c>
      <c r="C1688" s="5" t="s">
        <v>26</v>
      </c>
      <c r="D1688" s="5" t="s">
        <v>13</v>
      </c>
      <c r="E1688" s="5" t="s">
        <v>133</v>
      </c>
      <c r="F1688" s="5" t="s">
        <v>39</v>
      </c>
      <c r="G1688" s="5" t="s">
        <v>74</v>
      </c>
      <c r="H1688" s="5" t="s">
        <v>114</v>
      </c>
      <c r="I1688" s="5" t="s">
        <v>295</v>
      </c>
      <c r="J1688" s="10" t="s">
        <v>96</v>
      </c>
      <c r="K1688" s="27">
        <v>43238</v>
      </c>
      <c r="L1688" s="28">
        <v>1</v>
      </c>
    </row>
    <row r="1689" spans="2:12" x14ac:dyDescent="0.2">
      <c r="B1689" s="164" t="s">
        <v>316</v>
      </c>
      <c r="C1689" s="162" t="s">
        <v>26</v>
      </c>
      <c r="D1689" s="162" t="s">
        <v>13</v>
      </c>
      <c r="E1689" s="162" t="s">
        <v>61</v>
      </c>
      <c r="F1689" s="164" t="s">
        <v>61</v>
      </c>
      <c r="G1689" s="162" t="s">
        <v>72</v>
      </c>
      <c r="H1689" s="162" t="s">
        <v>108</v>
      </c>
      <c r="I1689" s="162" t="s">
        <v>295</v>
      </c>
      <c r="J1689" s="163" t="s">
        <v>96</v>
      </c>
      <c r="K1689" s="165">
        <v>43238</v>
      </c>
      <c r="L1689" s="166">
        <v>1</v>
      </c>
    </row>
    <row r="1690" spans="2:12" x14ac:dyDescent="0.2">
      <c r="B1690" s="5" t="s">
        <v>316</v>
      </c>
      <c r="C1690" s="5" t="s">
        <v>26</v>
      </c>
      <c r="D1690" s="5" t="s">
        <v>13</v>
      </c>
      <c r="E1690" s="5" t="s">
        <v>145</v>
      </c>
      <c r="F1690" s="5" t="s">
        <v>39</v>
      </c>
      <c r="G1690" s="5" t="s">
        <v>72</v>
      </c>
      <c r="H1690" s="5" t="s">
        <v>108</v>
      </c>
      <c r="I1690" s="5" t="s">
        <v>295</v>
      </c>
      <c r="J1690" s="10" t="s">
        <v>96</v>
      </c>
      <c r="K1690" s="27">
        <v>43238</v>
      </c>
      <c r="L1690" s="28">
        <v>1</v>
      </c>
    </row>
    <row r="1691" spans="2:12" x14ac:dyDescent="0.2">
      <c r="B1691" s="5" t="s">
        <v>316</v>
      </c>
      <c r="C1691" s="5" t="s">
        <v>26</v>
      </c>
      <c r="D1691" s="5" t="s">
        <v>13</v>
      </c>
      <c r="E1691" s="5" t="s">
        <v>145</v>
      </c>
      <c r="F1691" s="5" t="s">
        <v>39</v>
      </c>
      <c r="G1691" s="5" t="s">
        <v>72</v>
      </c>
      <c r="H1691" s="5" t="s">
        <v>108</v>
      </c>
      <c r="I1691" s="5" t="s">
        <v>295</v>
      </c>
      <c r="J1691" s="10" t="s">
        <v>96</v>
      </c>
      <c r="K1691" s="27">
        <v>43238</v>
      </c>
      <c r="L1691" s="28">
        <v>1</v>
      </c>
    </row>
    <row r="1692" spans="2:12" x14ac:dyDescent="0.2">
      <c r="B1692" s="5" t="s">
        <v>316</v>
      </c>
      <c r="C1692" s="5" t="s">
        <v>26</v>
      </c>
      <c r="D1692" s="5" t="s">
        <v>13</v>
      </c>
      <c r="E1692" s="5" t="s">
        <v>155</v>
      </c>
      <c r="F1692" s="5" t="s">
        <v>47</v>
      </c>
      <c r="G1692" s="5" t="s">
        <v>74</v>
      </c>
      <c r="H1692" s="5" t="s">
        <v>98</v>
      </c>
      <c r="I1692" s="5" t="s">
        <v>295</v>
      </c>
      <c r="J1692" s="10" t="s">
        <v>96</v>
      </c>
      <c r="K1692" s="27">
        <v>43238</v>
      </c>
      <c r="L1692" s="28">
        <v>1</v>
      </c>
    </row>
    <row r="1693" spans="2:12" x14ac:dyDescent="0.2">
      <c r="B1693" s="164" t="s">
        <v>316</v>
      </c>
      <c r="C1693" s="162" t="s">
        <v>26</v>
      </c>
      <c r="D1693" s="162" t="s">
        <v>13</v>
      </c>
      <c r="E1693" s="162" t="s">
        <v>105</v>
      </c>
      <c r="F1693" s="164" t="s">
        <v>40</v>
      </c>
      <c r="G1693" s="162" t="s">
        <v>74</v>
      </c>
      <c r="H1693" s="162" t="s">
        <v>98</v>
      </c>
      <c r="I1693" s="162" t="s">
        <v>295</v>
      </c>
      <c r="J1693" s="163" t="s">
        <v>96</v>
      </c>
      <c r="K1693" s="165">
        <v>43238</v>
      </c>
      <c r="L1693" s="166">
        <v>1</v>
      </c>
    </row>
    <row r="1694" spans="2:12" x14ac:dyDescent="0.2">
      <c r="B1694" s="5" t="s">
        <v>316</v>
      </c>
      <c r="C1694" s="5" t="s">
        <v>26</v>
      </c>
      <c r="D1694" s="5" t="s">
        <v>13</v>
      </c>
      <c r="E1694" s="5" t="s">
        <v>195</v>
      </c>
      <c r="F1694" s="5" t="s">
        <v>40</v>
      </c>
      <c r="G1694" s="5" t="s">
        <v>74</v>
      </c>
      <c r="H1694" s="5" t="s">
        <v>114</v>
      </c>
      <c r="I1694" s="5" t="s">
        <v>699</v>
      </c>
      <c r="J1694" s="10" t="s">
        <v>96</v>
      </c>
      <c r="K1694" s="27">
        <v>43238</v>
      </c>
      <c r="L1694" s="28">
        <v>1</v>
      </c>
    </row>
    <row r="1695" spans="2:12" x14ac:dyDescent="0.2">
      <c r="B1695" s="5" t="s">
        <v>316</v>
      </c>
      <c r="C1695" s="5" t="s">
        <v>26</v>
      </c>
      <c r="D1695" s="5" t="s">
        <v>13</v>
      </c>
      <c r="E1695" s="5" t="s">
        <v>107</v>
      </c>
      <c r="F1695" s="5" t="s">
        <v>40</v>
      </c>
      <c r="G1695" s="5" t="s">
        <v>74</v>
      </c>
      <c r="H1695" s="5" t="s">
        <v>98</v>
      </c>
      <c r="I1695" s="5" t="s">
        <v>295</v>
      </c>
      <c r="J1695" s="10" t="s">
        <v>96</v>
      </c>
      <c r="K1695" s="27">
        <v>43238</v>
      </c>
      <c r="L1695" s="28">
        <v>1</v>
      </c>
    </row>
    <row r="1696" spans="2:12" x14ac:dyDescent="0.2">
      <c r="B1696" s="5" t="s">
        <v>316</v>
      </c>
      <c r="C1696" s="5" t="s">
        <v>26</v>
      </c>
      <c r="D1696" s="5" t="s">
        <v>13</v>
      </c>
      <c r="E1696" s="5" t="s">
        <v>107</v>
      </c>
      <c r="F1696" s="5" t="s">
        <v>40</v>
      </c>
      <c r="G1696" s="5" t="s">
        <v>74</v>
      </c>
      <c r="H1696" s="5" t="s">
        <v>98</v>
      </c>
      <c r="I1696" s="5" t="s">
        <v>295</v>
      </c>
      <c r="J1696" s="10" t="s">
        <v>96</v>
      </c>
      <c r="K1696" s="27">
        <v>43238</v>
      </c>
      <c r="L1696" s="28">
        <v>1</v>
      </c>
    </row>
    <row r="1697" spans="2:12" x14ac:dyDescent="0.2">
      <c r="B1697" s="184" t="s">
        <v>316</v>
      </c>
      <c r="C1697" s="5" t="s">
        <v>26</v>
      </c>
      <c r="D1697" s="5" t="s">
        <v>13</v>
      </c>
      <c r="E1697" s="5" t="s">
        <v>112</v>
      </c>
      <c r="F1697" s="184" t="s">
        <v>45</v>
      </c>
      <c r="G1697" s="5" t="s">
        <v>74</v>
      </c>
      <c r="H1697" s="5" t="s">
        <v>98</v>
      </c>
      <c r="I1697" s="5" t="s">
        <v>295</v>
      </c>
      <c r="J1697" s="10" t="s">
        <v>96</v>
      </c>
      <c r="K1697" s="185">
        <v>43238</v>
      </c>
      <c r="L1697" s="28">
        <v>1</v>
      </c>
    </row>
    <row r="1698" spans="2:12" x14ac:dyDescent="0.2">
      <c r="B1698" s="5" t="s">
        <v>316</v>
      </c>
      <c r="C1698" s="5" t="s">
        <v>26</v>
      </c>
      <c r="D1698" s="5" t="s">
        <v>13</v>
      </c>
      <c r="E1698" s="5" t="s">
        <v>112</v>
      </c>
      <c r="F1698" s="5" t="s">
        <v>45</v>
      </c>
      <c r="G1698" s="5" t="s">
        <v>74</v>
      </c>
      <c r="H1698" s="5" t="s">
        <v>98</v>
      </c>
      <c r="I1698" s="5" t="s">
        <v>295</v>
      </c>
      <c r="J1698" s="10" t="s">
        <v>96</v>
      </c>
      <c r="K1698" s="27">
        <v>43238</v>
      </c>
      <c r="L1698" s="28">
        <v>1</v>
      </c>
    </row>
    <row r="1699" spans="2:12" x14ac:dyDescent="0.2">
      <c r="B1699" s="5" t="s">
        <v>316</v>
      </c>
      <c r="C1699" s="5" t="s">
        <v>26</v>
      </c>
      <c r="D1699" s="5" t="s">
        <v>13</v>
      </c>
      <c r="E1699" s="5" t="s">
        <v>165</v>
      </c>
      <c r="F1699" s="5" t="s">
        <v>45</v>
      </c>
      <c r="G1699" s="5" t="s">
        <v>305</v>
      </c>
      <c r="H1699" s="5" t="s">
        <v>306</v>
      </c>
      <c r="I1699" s="5" t="s">
        <v>306</v>
      </c>
      <c r="J1699" s="10" t="s">
        <v>96</v>
      </c>
      <c r="K1699" s="27">
        <v>43238</v>
      </c>
      <c r="L1699" s="28">
        <v>1</v>
      </c>
    </row>
    <row r="1700" spans="2:12" x14ac:dyDescent="0.2">
      <c r="B1700" s="5" t="s">
        <v>316</v>
      </c>
      <c r="C1700" s="5" t="s">
        <v>26</v>
      </c>
      <c r="D1700" s="5" t="s">
        <v>13</v>
      </c>
      <c r="E1700" s="5" t="s">
        <v>165</v>
      </c>
      <c r="F1700" s="5" t="s">
        <v>45</v>
      </c>
      <c r="G1700" s="5" t="s">
        <v>305</v>
      </c>
      <c r="H1700" s="5" t="s">
        <v>306</v>
      </c>
      <c r="I1700" s="5" t="s">
        <v>306</v>
      </c>
      <c r="J1700" s="10" t="s">
        <v>96</v>
      </c>
      <c r="K1700" s="27">
        <v>43238</v>
      </c>
      <c r="L1700" s="28">
        <v>1</v>
      </c>
    </row>
    <row r="1701" spans="2:12" x14ac:dyDescent="0.2">
      <c r="B1701" s="5" t="s">
        <v>316</v>
      </c>
      <c r="C1701" s="5" t="s">
        <v>26</v>
      </c>
      <c r="D1701" s="5" t="s">
        <v>13</v>
      </c>
      <c r="E1701" s="5" t="s">
        <v>165</v>
      </c>
      <c r="F1701" s="5" t="s">
        <v>45</v>
      </c>
      <c r="G1701" s="5" t="s">
        <v>305</v>
      </c>
      <c r="H1701" s="5" t="s">
        <v>306</v>
      </c>
      <c r="I1701" s="5" t="s">
        <v>306</v>
      </c>
      <c r="J1701" s="10" t="s">
        <v>96</v>
      </c>
      <c r="K1701" s="27">
        <v>43238</v>
      </c>
      <c r="L1701" s="28">
        <v>1</v>
      </c>
    </row>
    <row r="1702" spans="2:12" x14ac:dyDescent="0.2">
      <c r="B1702" s="184" t="s">
        <v>316</v>
      </c>
      <c r="C1702" s="5" t="s">
        <v>26</v>
      </c>
      <c r="D1702" s="5" t="s">
        <v>13</v>
      </c>
      <c r="E1702" s="5" t="s">
        <v>116</v>
      </c>
      <c r="F1702" s="184" t="s">
        <v>46</v>
      </c>
      <c r="G1702" s="5" t="s">
        <v>74</v>
      </c>
      <c r="H1702" s="5" t="s">
        <v>98</v>
      </c>
      <c r="I1702" s="5" t="s">
        <v>295</v>
      </c>
      <c r="J1702" s="10" t="s">
        <v>96</v>
      </c>
      <c r="K1702" s="185">
        <v>43238</v>
      </c>
      <c r="L1702" s="28">
        <v>1</v>
      </c>
    </row>
    <row r="1703" spans="2:12" x14ac:dyDescent="0.2">
      <c r="B1703" s="5" t="s">
        <v>316</v>
      </c>
      <c r="C1703" s="5" t="s">
        <v>26</v>
      </c>
      <c r="D1703" s="5" t="s">
        <v>13</v>
      </c>
      <c r="E1703" s="5" t="s">
        <v>147</v>
      </c>
      <c r="F1703" s="5" t="s">
        <v>46</v>
      </c>
      <c r="G1703" s="5" t="s">
        <v>74</v>
      </c>
      <c r="H1703" s="5" t="s">
        <v>98</v>
      </c>
      <c r="I1703" s="5" t="s">
        <v>295</v>
      </c>
      <c r="J1703" s="10" t="s">
        <v>96</v>
      </c>
      <c r="K1703" s="27">
        <v>43238</v>
      </c>
      <c r="L1703" s="28">
        <v>1</v>
      </c>
    </row>
    <row r="1704" spans="2:12" x14ac:dyDescent="0.2">
      <c r="B1704" s="5" t="s">
        <v>316</v>
      </c>
      <c r="C1704" s="5" t="s">
        <v>26</v>
      </c>
      <c r="D1704" s="5" t="s">
        <v>13</v>
      </c>
      <c r="E1704" s="5" t="s">
        <v>62</v>
      </c>
      <c r="F1704" s="5" t="s">
        <v>62</v>
      </c>
      <c r="G1704" s="5" t="s">
        <v>74</v>
      </c>
      <c r="H1704" s="5" t="s">
        <v>98</v>
      </c>
      <c r="I1704" s="5" t="s">
        <v>295</v>
      </c>
      <c r="J1704" s="10" t="s">
        <v>96</v>
      </c>
      <c r="K1704" s="27">
        <v>43238</v>
      </c>
      <c r="L1704" s="28">
        <v>1</v>
      </c>
    </row>
    <row r="1705" spans="2:12" x14ac:dyDescent="0.2">
      <c r="B1705" s="164" t="s">
        <v>316</v>
      </c>
      <c r="C1705" s="162" t="s">
        <v>26</v>
      </c>
      <c r="D1705" s="162" t="s">
        <v>13</v>
      </c>
      <c r="E1705" s="162" t="s">
        <v>41</v>
      </c>
      <c r="F1705" s="164" t="s">
        <v>41</v>
      </c>
      <c r="G1705" s="162" t="s">
        <v>72</v>
      </c>
      <c r="H1705" s="162" t="s">
        <v>106</v>
      </c>
      <c r="I1705" s="162" t="s">
        <v>295</v>
      </c>
      <c r="J1705" s="163" t="s">
        <v>96</v>
      </c>
      <c r="K1705" s="165">
        <v>43238</v>
      </c>
      <c r="L1705" s="166">
        <v>1</v>
      </c>
    </row>
    <row r="1706" spans="2:12" x14ac:dyDescent="0.2">
      <c r="B1706" s="5" t="s">
        <v>316</v>
      </c>
      <c r="C1706" s="5" t="s">
        <v>26</v>
      </c>
      <c r="D1706" s="5" t="s">
        <v>13</v>
      </c>
      <c r="E1706" s="5" t="s">
        <v>41</v>
      </c>
      <c r="F1706" s="5" t="s">
        <v>41</v>
      </c>
      <c r="G1706" s="5" t="s">
        <v>74</v>
      </c>
      <c r="H1706" s="5" t="s">
        <v>98</v>
      </c>
      <c r="I1706" s="5" t="s">
        <v>295</v>
      </c>
      <c r="J1706" s="10" t="s">
        <v>96</v>
      </c>
      <c r="K1706" s="27">
        <v>43238</v>
      </c>
      <c r="L1706" s="28">
        <v>1</v>
      </c>
    </row>
    <row r="1707" spans="2:12" x14ac:dyDescent="0.2">
      <c r="B1707" s="5" t="s">
        <v>316</v>
      </c>
      <c r="C1707" s="5" t="s">
        <v>26</v>
      </c>
      <c r="D1707" s="5" t="s">
        <v>13</v>
      </c>
      <c r="E1707" s="5" t="s">
        <v>42</v>
      </c>
      <c r="F1707" s="5" t="s">
        <v>42</v>
      </c>
      <c r="G1707" s="5" t="s">
        <v>74</v>
      </c>
      <c r="H1707" s="5" t="s">
        <v>98</v>
      </c>
      <c r="I1707" s="5" t="s">
        <v>295</v>
      </c>
      <c r="J1707" s="10" t="s">
        <v>96</v>
      </c>
      <c r="K1707" s="27">
        <v>43238</v>
      </c>
      <c r="L1707" s="28">
        <v>1</v>
      </c>
    </row>
    <row r="1708" spans="2:12" x14ac:dyDescent="0.2">
      <c r="B1708" s="5" t="s">
        <v>316</v>
      </c>
      <c r="C1708" s="5" t="s">
        <v>26</v>
      </c>
      <c r="D1708" s="5" t="s">
        <v>13</v>
      </c>
      <c r="E1708" s="5" t="s">
        <v>42</v>
      </c>
      <c r="F1708" s="5" t="s">
        <v>42</v>
      </c>
      <c r="G1708" s="5" t="s">
        <v>74</v>
      </c>
      <c r="H1708" s="5" t="s">
        <v>98</v>
      </c>
      <c r="I1708" s="5" t="s">
        <v>295</v>
      </c>
      <c r="J1708" s="10" t="s">
        <v>96</v>
      </c>
      <c r="K1708" s="27">
        <v>43238</v>
      </c>
      <c r="L1708" s="28">
        <v>1</v>
      </c>
    </row>
    <row r="1709" spans="2:12" x14ac:dyDescent="0.2">
      <c r="B1709" s="5" t="s">
        <v>316</v>
      </c>
      <c r="C1709" s="5" t="s">
        <v>26</v>
      </c>
      <c r="D1709" s="5" t="s">
        <v>13</v>
      </c>
      <c r="E1709" s="5" t="s">
        <v>188</v>
      </c>
      <c r="F1709" s="5" t="s">
        <v>50</v>
      </c>
      <c r="G1709" s="5" t="s">
        <v>72</v>
      </c>
      <c r="H1709" s="5" t="s">
        <v>178</v>
      </c>
      <c r="I1709" s="5" t="s">
        <v>295</v>
      </c>
      <c r="J1709" s="10" t="s">
        <v>96</v>
      </c>
      <c r="K1709" s="27">
        <v>43238</v>
      </c>
      <c r="L1709" s="28">
        <v>1</v>
      </c>
    </row>
    <row r="1710" spans="2:12" x14ac:dyDescent="0.2">
      <c r="B1710" s="184" t="s">
        <v>316</v>
      </c>
      <c r="C1710" s="5" t="s">
        <v>26</v>
      </c>
      <c r="D1710" s="5" t="s">
        <v>13</v>
      </c>
      <c r="E1710" s="5" t="s">
        <v>49</v>
      </c>
      <c r="F1710" s="184" t="s">
        <v>49</v>
      </c>
      <c r="G1710" s="5" t="s">
        <v>72</v>
      </c>
      <c r="H1710" s="5" t="s">
        <v>125</v>
      </c>
      <c r="I1710" s="5" t="s">
        <v>617</v>
      </c>
      <c r="J1710" s="10" t="s">
        <v>96</v>
      </c>
      <c r="K1710" s="185">
        <v>43238</v>
      </c>
      <c r="L1710" s="28">
        <v>1</v>
      </c>
    </row>
    <row r="1711" spans="2:12" x14ac:dyDescent="0.2">
      <c r="B1711" s="164" t="s">
        <v>316</v>
      </c>
      <c r="C1711" s="162" t="s">
        <v>26</v>
      </c>
      <c r="D1711" s="162" t="s">
        <v>13</v>
      </c>
      <c r="E1711" s="162" t="s">
        <v>136</v>
      </c>
      <c r="F1711" s="164" t="s">
        <v>49</v>
      </c>
      <c r="G1711" s="162" t="s">
        <v>74</v>
      </c>
      <c r="H1711" s="162" t="s">
        <v>98</v>
      </c>
      <c r="I1711" s="162" t="s">
        <v>295</v>
      </c>
      <c r="J1711" s="163" t="s">
        <v>96</v>
      </c>
      <c r="K1711" s="165">
        <v>43238</v>
      </c>
      <c r="L1711" s="166">
        <v>1</v>
      </c>
    </row>
    <row r="1712" spans="2:12" x14ac:dyDescent="0.2">
      <c r="B1712" s="5" t="s">
        <v>316</v>
      </c>
      <c r="C1712" s="5" t="s">
        <v>26</v>
      </c>
      <c r="D1712" s="5" t="s">
        <v>13</v>
      </c>
      <c r="E1712" s="5" t="s">
        <v>136</v>
      </c>
      <c r="F1712" s="5" t="s">
        <v>49</v>
      </c>
      <c r="G1712" s="5" t="s">
        <v>74</v>
      </c>
      <c r="H1712" s="5" t="s">
        <v>98</v>
      </c>
      <c r="I1712" s="5" t="s">
        <v>295</v>
      </c>
      <c r="J1712" s="10" t="s">
        <v>96</v>
      </c>
      <c r="K1712" s="27">
        <v>43238</v>
      </c>
      <c r="L1712" s="28">
        <v>1</v>
      </c>
    </row>
    <row r="1713" spans="2:12" x14ac:dyDescent="0.2">
      <c r="B1713" s="5" t="s">
        <v>316</v>
      </c>
      <c r="C1713" s="5" t="s">
        <v>26</v>
      </c>
      <c r="D1713" s="5" t="s">
        <v>13</v>
      </c>
      <c r="E1713" s="5" t="s">
        <v>137</v>
      </c>
      <c r="F1713" s="5" t="s">
        <v>56</v>
      </c>
      <c r="G1713" s="5" t="s">
        <v>74</v>
      </c>
      <c r="H1713" s="5" t="s">
        <v>98</v>
      </c>
      <c r="I1713" s="5" t="s">
        <v>295</v>
      </c>
      <c r="J1713" s="10" t="s">
        <v>96</v>
      </c>
      <c r="K1713" s="27">
        <v>43238</v>
      </c>
      <c r="L1713" s="28">
        <v>1</v>
      </c>
    </row>
    <row r="1714" spans="2:12" x14ac:dyDescent="0.2">
      <c r="B1714" s="5" t="s">
        <v>316</v>
      </c>
      <c r="C1714" s="5" t="s">
        <v>26</v>
      </c>
      <c r="D1714" s="5" t="s">
        <v>13</v>
      </c>
      <c r="E1714" s="5" t="s">
        <v>176</v>
      </c>
      <c r="F1714" s="5" t="s">
        <v>336</v>
      </c>
      <c r="G1714" s="5" t="s">
        <v>74</v>
      </c>
      <c r="H1714" s="5" t="s">
        <v>98</v>
      </c>
      <c r="I1714" s="5" t="s">
        <v>295</v>
      </c>
      <c r="J1714" s="10" t="s">
        <v>96</v>
      </c>
      <c r="K1714" s="27">
        <v>43238</v>
      </c>
      <c r="L1714" s="28">
        <v>1</v>
      </c>
    </row>
    <row r="1715" spans="2:12" x14ac:dyDescent="0.2">
      <c r="B1715" s="5" t="s">
        <v>316</v>
      </c>
      <c r="C1715" s="5" t="s">
        <v>26</v>
      </c>
      <c r="D1715" s="5" t="s">
        <v>13</v>
      </c>
      <c r="E1715" s="5" t="s">
        <v>124</v>
      </c>
      <c r="F1715" s="5" t="s">
        <v>39</v>
      </c>
      <c r="G1715" s="5" t="s">
        <v>594</v>
      </c>
      <c r="H1715" s="5" t="s">
        <v>737</v>
      </c>
      <c r="I1715" s="5" t="s">
        <v>295</v>
      </c>
      <c r="J1715" s="10" t="s">
        <v>96</v>
      </c>
      <c r="K1715" s="27">
        <v>43238</v>
      </c>
      <c r="L1715" s="28">
        <v>1</v>
      </c>
    </row>
    <row r="1716" spans="2:12" x14ac:dyDescent="0.2">
      <c r="B1716" s="5" t="s">
        <v>316</v>
      </c>
      <c r="C1716" s="5" t="s">
        <v>26</v>
      </c>
      <c r="D1716" s="5" t="s">
        <v>13</v>
      </c>
      <c r="E1716" s="5" t="s">
        <v>180</v>
      </c>
      <c r="F1716" s="5" t="s">
        <v>39</v>
      </c>
      <c r="G1716" s="5" t="s">
        <v>72</v>
      </c>
      <c r="H1716" s="5" t="s">
        <v>302</v>
      </c>
      <c r="I1716" s="5" t="s">
        <v>295</v>
      </c>
      <c r="J1716" s="10" t="s">
        <v>96</v>
      </c>
      <c r="K1716" s="27">
        <v>43238</v>
      </c>
      <c r="L1716" s="28">
        <v>1</v>
      </c>
    </row>
    <row r="1717" spans="2:12" x14ac:dyDescent="0.2">
      <c r="B1717" s="5" t="s">
        <v>316</v>
      </c>
      <c r="C1717" s="5" t="s">
        <v>26</v>
      </c>
      <c r="D1717" s="5" t="s">
        <v>13</v>
      </c>
      <c r="E1717" s="5" t="s">
        <v>197</v>
      </c>
      <c r="F1717" s="5" t="s">
        <v>54</v>
      </c>
      <c r="G1717" s="5" t="s">
        <v>74</v>
      </c>
      <c r="H1717" s="5" t="s">
        <v>98</v>
      </c>
      <c r="I1717" s="5" t="s">
        <v>295</v>
      </c>
      <c r="J1717" s="10" t="s">
        <v>96</v>
      </c>
      <c r="K1717" s="27">
        <v>43238</v>
      </c>
      <c r="L1717" s="28">
        <v>1</v>
      </c>
    </row>
    <row r="1718" spans="2:12" x14ac:dyDescent="0.2">
      <c r="B1718" s="5" t="s">
        <v>316</v>
      </c>
      <c r="C1718" s="5" t="s">
        <v>26</v>
      </c>
      <c r="D1718" s="5" t="s">
        <v>13</v>
      </c>
      <c r="E1718" s="5" t="s">
        <v>51</v>
      </c>
      <c r="F1718" s="5" t="s">
        <v>51</v>
      </c>
      <c r="G1718" s="5" t="s">
        <v>74</v>
      </c>
      <c r="H1718" s="5" t="s">
        <v>98</v>
      </c>
      <c r="I1718" s="5" t="s">
        <v>295</v>
      </c>
      <c r="J1718" s="10" t="s">
        <v>96</v>
      </c>
      <c r="K1718" s="27">
        <v>43238</v>
      </c>
      <c r="L1718" s="28">
        <v>1</v>
      </c>
    </row>
    <row r="1719" spans="2:12" x14ac:dyDescent="0.2">
      <c r="B1719" s="5" t="s">
        <v>341</v>
      </c>
      <c r="C1719" s="5" t="s">
        <v>26</v>
      </c>
      <c r="D1719" s="5" t="s">
        <v>13</v>
      </c>
      <c r="E1719" s="5" t="s">
        <v>195</v>
      </c>
      <c r="F1719" s="5" t="s">
        <v>40</v>
      </c>
      <c r="G1719" s="5" t="s">
        <v>74</v>
      </c>
      <c r="H1719" s="5" t="s">
        <v>114</v>
      </c>
      <c r="I1719" s="5" t="s">
        <v>838</v>
      </c>
      <c r="J1719" s="10" t="s">
        <v>96</v>
      </c>
      <c r="K1719" s="27">
        <v>43238</v>
      </c>
      <c r="L1719" s="28">
        <v>1</v>
      </c>
    </row>
    <row r="1720" spans="2:12" x14ac:dyDescent="0.2">
      <c r="B1720" s="5" t="s">
        <v>341</v>
      </c>
      <c r="C1720" s="5" t="s">
        <v>26</v>
      </c>
      <c r="D1720" s="5" t="s">
        <v>13</v>
      </c>
      <c r="E1720" s="5" t="s">
        <v>107</v>
      </c>
      <c r="F1720" s="5" t="s">
        <v>40</v>
      </c>
      <c r="G1720" s="5" t="s">
        <v>74</v>
      </c>
      <c r="H1720" s="5" t="s">
        <v>114</v>
      </c>
      <c r="I1720" s="5" t="s">
        <v>346</v>
      </c>
      <c r="J1720" s="10" t="s">
        <v>96</v>
      </c>
      <c r="K1720" s="27">
        <v>43238</v>
      </c>
      <c r="L1720" s="28">
        <v>1</v>
      </c>
    </row>
    <row r="1721" spans="2:12" x14ac:dyDescent="0.2">
      <c r="B1721" s="5" t="s">
        <v>341</v>
      </c>
      <c r="C1721" s="5" t="s">
        <v>26</v>
      </c>
      <c r="D1721" s="5" t="s">
        <v>13</v>
      </c>
      <c r="E1721" s="5" t="s">
        <v>107</v>
      </c>
      <c r="F1721" s="5" t="s">
        <v>40</v>
      </c>
      <c r="G1721" s="5" t="s">
        <v>74</v>
      </c>
      <c r="H1721" s="5" t="s">
        <v>114</v>
      </c>
      <c r="I1721" s="5" t="s">
        <v>426</v>
      </c>
      <c r="J1721" s="10" t="s">
        <v>96</v>
      </c>
      <c r="K1721" s="27">
        <v>43238</v>
      </c>
      <c r="L1721" s="28">
        <v>1</v>
      </c>
    </row>
    <row r="1722" spans="2:12" x14ac:dyDescent="0.2">
      <c r="B1722" s="5" t="s">
        <v>341</v>
      </c>
      <c r="C1722" s="5" t="s">
        <v>26</v>
      </c>
      <c r="D1722" s="5" t="s">
        <v>13</v>
      </c>
      <c r="E1722" s="5" t="s">
        <v>107</v>
      </c>
      <c r="F1722" s="5" t="s">
        <v>40</v>
      </c>
      <c r="G1722" s="5" t="s">
        <v>74</v>
      </c>
      <c r="H1722" s="5" t="s">
        <v>114</v>
      </c>
      <c r="I1722" s="5" t="s">
        <v>853</v>
      </c>
      <c r="J1722" s="10" t="s">
        <v>96</v>
      </c>
      <c r="K1722" s="27">
        <v>43238</v>
      </c>
      <c r="L1722" s="28">
        <v>1</v>
      </c>
    </row>
    <row r="1723" spans="2:12" x14ac:dyDescent="0.2">
      <c r="B1723" s="5" t="s">
        <v>341</v>
      </c>
      <c r="C1723" s="5" t="s">
        <v>26</v>
      </c>
      <c r="D1723" s="5" t="s">
        <v>13</v>
      </c>
      <c r="E1723" s="5" t="s">
        <v>107</v>
      </c>
      <c r="F1723" s="5" t="s">
        <v>40</v>
      </c>
      <c r="G1723" s="5" t="s">
        <v>74</v>
      </c>
      <c r="H1723" s="5" t="s">
        <v>114</v>
      </c>
      <c r="I1723" s="5" t="s">
        <v>854</v>
      </c>
      <c r="J1723" s="10" t="s">
        <v>96</v>
      </c>
      <c r="K1723" s="27">
        <v>43238</v>
      </c>
      <c r="L1723" s="28">
        <v>1</v>
      </c>
    </row>
    <row r="1724" spans="2:12" x14ac:dyDescent="0.2">
      <c r="B1724" s="5" t="s">
        <v>341</v>
      </c>
      <c r="C1724" s="5" t="s">
        <v>26</v>
      </c>
      <c r="D1724" s="5" t="s">
        <v>13</v>
      </c>
      <c r="E1724" s="5" t="s">
        <v>163</v>
      </c>
      <c r="F1724" s="5" t="s">
        <v>45</v>
      </c>
      <c r="G1724" s="5" t="s">
        <v>74</v>
      </c>
      <c r="H1724" s="5" t="s">
        <v>114</v>
      </c>
      <c r="I1724" s="5" t="s">
        <v>863</v>
      </c>
      <c r="J1724" s="10" t="s">
        <v>96</v>
      </c>
      <c r="K1724" s="27">
        <v>43238</v>
      </c>
      <c r="L1724" s="28">
        <v>1</v>
      </c>
    </row>
    <row r="1725" spans="2:12" x14ac:dyDescent="0.2">
      <c r="B1725" s="5" t="s">
        <v>341</v>
      </c>
      <c r="C1725" s="5" t="s">
        <v>26</v>
      </c>
      <c r="D1725" s="5" t="s">
        <v>13</v>
      </c>
      <c r="E1725" s="5" t="s">
        <v>165</v>
      </c>
      <c r="F1725" s="5" t="s">
        <v>45</v>
      </c>
      <c r="G1725" s="5" t="s">
        <v>74</v>
      </c>
      <c r="H1725" s="5" t="s">
        <v>114</v>
      </c>
      <c r="I1725" s="5" t="s">
        <v>496</v>
      </c>
      <c r="J1725" s="10" t="s">
        <v>96</v>
      </c>
      <c r="K1725" s="27">
        <v>43238</v>
      </c>
      <c r="L1725" s="28">
        <v>1</v>
      </c>
    </row>
    <row r="1726" spans="2:12" x14ac:dyDescent="0.2">
      <c r="B1726" s="184" t="s">
        <v>341</v>
      </c>
      <c r="C1726" s="5" t="s">
        <v>26</v>
      </c>
      <c r="D1726" s="5" t="s">
        <v>13</v>
      </c>
      <c r="E1726" s="5" t="s">
        <v>135</v>
      </c>
      <c r="F1726" s="184" t="s">
        <v>54</v>
      </c>
      <c r="G1726" s="5" t="s">
        <v>74</v>
      </c>
      <c r="H1726" s="5" t="s">
        <v>114</v>
      </c>
      <c r="I1726" s="5" t="s">
        <v>295</v>
      </c>
      <c r="J1726" s="10" t="s">
        <v>96</v>
      </c>
      <c r="K1726" s="185">
        <v>43238</v>
      </c>
      <c r="L1726" s="28">
        <v>1</v>
      </c>
    </row>
    <row r="1727" spans="2:12" x14ac:dyDescent="0.2">
      <c r="B1727" s="184" t="s">
        <v>341</v>
      </c>
      <c r="C1727" s="5" t="s">
        <v>26</v>
      </c>
      <c r="D1727" s="5" t="s">
        <v>13</v>
      </c>
      <c r="E1727" s="5" t="s">
        <v>117</v>
      </c>
      <c r="F1727" s="184" t="s">
        <v>39</v>
      </c>
      <c r="G1727" s="5" t="s">
        <v>74</v>
      </c>
      <c r="H1727" s="5" t="s">
        <v>114</v>
      </c>
      <c r="I1727" s="5" t="s">
        <v>295</v>
      </c>
      <c r="J1727" s="10" t="s">
        <v>96</v>
      </c>
      <c r="K1727" s="185">
        <v>43238</v>
      </c>
      <c r="L1727" s="28">
        <v>1</v>
      </c>
    </row>
    <row r="1728" spans="2:12" x14ac:dyDescent="0.2">
      <c r="B1728" s="184" t="s">
        <v>341</v>
      </c>
      <c r="C1728" s="5" t="s">
        <v>26</v>
      </c>
      <c r="D1728" s="5" t="s">
        <v>13</v>
      </c>
      <c r="E1728" s="5" t="s">
        <v>151</v>
      </c>
      <c r="F1728" s="184" t="s">
        <v>41</v>
      </c>
      <c r="G1728" s="5" t="s">
        <v>74</v>
      </c>
      <c r="H1728" s="5" t="s">
        <v>114</v>
      </c>
      <c r="I1728" s="5" t="s">
        <v>895</v>
      </c>
      <c r="J1728" s="10" t="s">
        <v>96</v>
      </c>
      <c r="K1728" s="185">
        <v>43238</v>
      </c>
      <c r="L1728" s="28">
        <v>1</v>
      </c>
    </row>
    <row r="1729" spans="2:12" x14ac:dyDescent="0.2">
      <c r="B1729" s="184" t="s">
        <v>341</v>
      </c>
      <c r="C1729" s="5" t="s">
        <v>26</v>
      </c>
      <c r="D1729" s="5" t="s">
        <v>13</v>
      </c>
      <c r="E1729" s="5" t="s">
        <v>188</v>
      </c>
      <c r="F1729" s="184" t="s">
        <v>50</v>
      </c>
      <c r="G1729" s="5" t="s">
        <v>74</v>
      </c>
      <c r="H1729" s="5" t="s">
        <v>114</v>
      </c>
      <c r="I1729" s="5" t="s">
        <v>295</v>
      </c>
      <c r="J1729" s="10" t="s">
        <v>96</v>
      </c>
      <c r="K1729" s="185">
        <v>43238</v>
      </c>
      <c r="L1729" s="28">
        <v>1</v>
      </c>
    </row>
    <row r="1730" spans="2:12" x14ac:dyDescent="0.2">
      <c r="B1730" s="184" t="s">
        <v>341</v>
      </c>
      <c r="C1730" s="5" t="s">
        <v>26</v>
      </c>
      <c r="D1730" s="5" t="s">
        <v>13</v>
      </c>
      <c r="E1730" s="5" t="s">
        <v>124</v>
      </c>
      <c r="F1730" s="184" t="s">
        <v>39</v>
      </c>
      <c r="G1730" s="5" t="s">
        <v>74</v>
      </c>
      <c r="H1730" s="5" t="s">
        <v>114</v>
      </c>
      <c r="I1730" s="5" t="s">
        <v>812</v>
      </c>
      <c r="J1730" s="10" t="s">
        <v>96</v>
      </c>
      <c r="K1730" s="185">
        <v>43238</v>
      </c>
      <c r="L1730" s="28">
        <v>1</v>
      </c>
    </row>
    <row r="1731" spans="2:12" x14ac:dyDescent="0.2">
      <c r="B1731" s="184" t="s">
        <v>341</v>
      </c>
      <c r="C1731" s="5" t="s">
        <v>26</v>
      </c>
      <c r="D1731" s="5" t="s">
        <v>13</v>
      </c>
      <c r="E1731" s="5" t="s">
        <v>130</v>
      </c>
      <c r="F1731" s="184" t="s">
        <v>57</v>
      </c>
      <c r="G1731" s="5" t="s">
        <v>74</v>
      </c>
      <c r="H1731" s="5" t="s">
        <v>114</v>
      </c>
      <c r="I1731" s="5" t="s">
        <v>505</v>
      </c>
      <c r="J1731" s="10" t="s">
        <v>96</v>
      </c>
      <c r="K1731" s="185">
        <v>43238</v>
      </c>
      <c r="L1731" s="28">
        <v>1</v>
      </c>
    </row>
    <row r="1732" spans="2:12" x14ac:dyDescent="0.2">
      <c r="B1732" s="184" t="s">
        <v>341</v>
      </c>
      <c r="C1732" s="5" t="s">
        <v>26</v>
      </c>
      <c r="D1732" s="5" t="s">
        <v>13</v>
      </c>
      <c r="E1732" s="5" t="s">
        <v>130</v>
      </c>
      <c r="F1732" s="184" t="s">
        <v>57</v>
      </c>
      <c r="G1732" s="5" t="s">
        <v>74</v>
      </c>
      <c r="H1732" s="5" t="s">
        <v>114</v>
      </c>
      <c r="I1732" s="5" t="s">
        <v>936</v>
      </c>
      <c r="J1732" s="10" t="s">
        <v>96</v>
      </c>
      <c r="K1732" s="185">
        <v>43238</v>
      </c>
      <c r="L1732" s="28">
        <v>1</v>
      </c>
    </row>
    <row r="1733" spans="2:12" x14ac:dyDescent="0.2">
      <c r="B1733" s="184" t="s">
        <v>341</v>
      </c>
      <c r="C1733" s="5" t="s">
        <v>26</v>
      </c>
      <c r="D1733" s="5" t="s">
        <v>13</v>
      </c>
      <c r="E1733" s="5" t="s">
        <v>199</v>
      </c>
      <c r="F1733" s="184" t="s">
        <v>67</v>
      </c>
      <c r="G1733" s="5" t="s">
        <v>74</v>
      </c>
      <c r="H1733" s="5" t="s">
        <v>114</v>
      </c>
      <c r="I1733" s="5" t="s">
        <v>959</v>
      </c>
      <c r="J1733" s="10" t="s">
        <v>96</v>
      </c>
      <c r="K1733" s="185">
        <v>43238</v>
      </c>
      <c r="L1733" s="28">
        <v>1</v>
      </c>
    </row>
    <row r="1734" spans="2:12" x14ac:dyDescent="0.2">
      <c r="B1734" s="184" t="s">
        <v>316</v>
      </c>
      <c r="C1734" s="5" t="s">
        <v>26</v>
      </c>
      <c r="D1734" s="5" t="s">
        <v>13</v>
      </c>
      <c r="E1734" s="5" t="s">
        <v>159</v>
      </c>
      <c r="F1734" s="184" t="s">
        <v>45</v>
      </c>
      <c r="G1734" s="5" t="s">
        <v>74</v>
      </c>
      <c r="H1734" s="5" t="s">
        <v>98</v>
      </c>
      <c r="I1734" s="5" t="s">
        <v>295</v>
      </c>
      <c r="J1734" s="10" t="s">
        <v>96</v>
      </c>
      <c r="K1734" s="185">
        <v>43239</v>
      </c>
      <c r="L1734" s="28">
        <v>1</v>
      </c>
    </row>
    <row r="1735" spans="2:12" x14ac:dyDescent="0.2">
      <c r="B1735" s="5" t="s">
        <v>316</v>
      </c>
      <c r="C1735" s="5" t="s">
        <v>26</v>
      </c>
      <c r="D1735" s="5" t="s">
        <v>13</v>
      </c>
      <c r="E1735" s="5" t="s">
        <v>44</v>
      </c>
      <c r="F1735" s="5" t="s">
        <v>44</v>
      </c>
      <c r="G1735" s="5" t="s">
        <v>74</v>
      </c>
      <c r="H1735" s="5" t="s">
        <v>98</v>
      </c>
      <c r="I1735" s="5" t="s">
        <v>295</v>
      </c>
      <c r="J1735" s="10" t="s">
        <v>96</v>
      </c>
      <c r="K1735" s="27">
        <v>43239</v>
      </c>
      <c r="L1735" s="28">
        <v>1</v>
      </c>
    </row>
    <row r="1736" spans="2:12" x14ac:dyDescent="0.2">
      <c r="B1736" s="5" t="s">
        <v>316</v>
      </c>
      <c r="C1736" s="5" t="s">
        <v>26</v>
      </c>
      <c r="D1736" s="5" t="s">
        <v>13</v>
      </c>
      <c r="E1736" s="5" t="s">
        <v>133</v>
      </c>
      <c r="F1736" s="5" t="s">
        <v>39</v>
      </c>
      <c r="G1736" s="5" t="s">
        <v>72</v>
      </c>
      <c r="H1736" s="5" t="s">
        <v>125</v>
      </c>
      <c r="I1736" s="5" t="s">
        <v>689</v>
      </c>
      <c r="J1736" s="10" t="s">
        <v>96</v>
      </c>
      <c r="K1736" s="27">
        <v>43239</v>
      </c>
      <c r="L1736" s="28">
        <v>1</v>
      </c>
    </row>
    <row r="1737" spans="2:12" x14ac:dyDescent="0.2">
      <c r="B1737" s="5" t="s">
        <v>316</v>
      </c>
      <c r="C1737" s="5" t="s">
        <v>26</v>
      </c>
      <c r="D1737" s="5" t="s">
        <v>13</v>
      </c>
      <c r="E1737" s="5" t="s">
        <v>107</v>
      </c>
      <c r="F1737" s="5" t="s">
        <v>40</v>
      </c>
      <c r="G1737" s="5" t="s">
        <v>74</v>
      </c>
      <c r="H1737" s="5" t="s">
        <v>98</v>
      </c>
      <c r="I1737" s="5" t="s">
        <v>295</v>
      </c>
      <c r="J1737" s="10" t="s">
        <v>96</v>
      </c>
      <c r="K1737" s="27">
        <v>43239</v>
      </c>
      <c r="L1737" s="28">
        <v>1</v>
      </c>
    </row>
    <row r="1738" spans="2:12" x14ac:dyDescent="0.2">
      <c r="B1738" s="184" t="s">
        <v>316</v>
      </c>
      <c r="C1738" s="5" t="s">
        <v>26</v>
      </c>
      <c r="D1738" s="5" t="s">
        <v>13</v>
      </c>
      <c r="E1738" s="5" t="s">
        <v>111</v>
      </c>
      <c r="F1738" s="184" t="s">
        <v>53</v>
      </c>
      <c r="G1738" s="5" t="s">
        <v>74</v>
      </c>
      <c r="H1738" s="5" t="s">
        <v>98</v>
      </c>
      <c r="I1738" s="5" t="s">
        <v>295</v>
      </c>
      <c r="J1738" s="10" t="s">
        <v>96</v>
      </c>
      <c r="K1738" s="185">
        <v>43239</v>
      </c>
      <c r="L1738" s="28">
        <v>1</v>
      </c>
    </row>
    <row r="1739" spans="2:12" x14ac:dyDescent="0.2">
      <c r="B1739" s="184" t="s">
        <v>316</v>
      </c>
      <c r="C1739" s="5" t="s">
        <v>26</v>
      </c>
      <c r="D1739" s="5" t="s">
        <v>13</v>
      </c>
      <c r="E1739" s="5" t="s">
        <v>112</v>
      </c>
      <c r="F1739" s="184" t="s">
        <v>45</v>
      </c>
      <c r="G1739" s="5" t="s">
        <v>74</v>
      </c>
      <c r="H1739" s="5" t="s">
        <v>98</v>
      </c>
      <c r="I1739" s="5" t="s">
        <v>295</v>
      </c>
      <c r="J1739" s="10" t="s">
        <v>96</v>
      </c>
      <c r="K1739" s="185">
        <v>43239</v>
      </c>
      <c r="L1739" s="28">
        <v>1</v>
      </c>
    </row>
    <row r="1740" spans="2:12" x14ac:dyDescent="0.2">
      <c r="B1740" s="5" t="s">
        <v>316</v>
      </c>
      <c r="C1740" s="5" t="s">
        <v>26</v>
      </c>
      <c r="D1740" s="5" t="s">
        <v>13</v>
      </c>
      <c r="E1740" s="5" t="s">
        <v>112</v>
      </c>
      <c r="F1740" s="5" t="s">
        <v>45</v>
      </c>
      <c r="G1740" s="5" t="s">
        <v>74</v>
      </c>
      <c r="H1740" s="5" t="s">
        <v>98</v>
      </c>
      <c r="I1740" s="5" t="s">
        <v>295</v>
      </c>
      <c r="J1740" s="10" t="s">
        <v>96</v>
      </c>
      <c r="K1740" s="27">
        <v>43239</v>
      </c>
      <c r="L1740" s="28">
        <v>1</v>
      </c>
    </row>
    <row r="1741" spans="2:12" x14ac:dyDescent="0.2">
      <c r="B1741" s="5" t="s">
        <v>316</v>
      </c>
      <c r="C1741" s="5" t="s">
        <v>26</v>
      </c>
      <c r="D1741" s="5" t="s">
        <v>13</v>
      </c>
      <c r="E1741" s="5" t="s">
        <v>165</v>
      </c>
      <c r="F1741" s="5" t="s">
        <v>45</v>
      </c>
      <c r="G1741" s="5" t="s">
        <v>74</v>
      </c>
      <c r="H1741" s="5" t="s">
        <v>98</v>
      </c>
      <c r="I1741" s="5" t="s">
        <v>295</v>
      </c>
      <c r="J1741" s="10" t="s">
        <v>96</v>
      </c>
      <c r="K1741" s="27">
        <v>43239</v>
      </c>
      <c r="L1741" s="28">
        <v>1</v>
      </c>
    </row>
    <row r="1742" spans="2:12" x14ac:dyDescent="0.2">
      <c r="B1742" s="5" t="s">
        <v>316</v>
      </c>
      <c r="C1742" s="5" t="s">
        <v>26</v>
      </c>
      <c r="D1742" s="5" t="s">
        <v>13</v>
      </c>
      <c r="E1742" s="5" t="s">
        <v>147</v>
      </c>
      <c r="F1742" s="5" t="s">
        <v>46</v>
      </c>
      <c r="G1742" s="5" t="s">
        <v>74</v>
      </c>
      <c r="H1742" s="5" t="s">
        <v>98</v>
      </c>
      <c r="I1742" s="5" t="s">
        <v>295</v>
      </c>
      <c r="J1742" s="10" t="s">
        <v>96</v>
      </c>
      <c r="K1742" s="27">
        <v>43239</v>
      </c>
      <c r="L1742" s="28">
        <v>1</v>
      </c>
    </row>
    <row r="1743" spans="2:12" x14ac:dyDescent="0.2">
      <c r="B1743" s="5" t="s">
        <v>316</v>
      </c>
      <c r="C1743" s="5" t="s">
        <v>26</v>
      </c>
      <c r="D1743" s="5" t="s">
        <v>13</v>
      </c>
      <c r="E1743" s="5" t="s">
        <v>148</v>
      </c>
      <c r="F1743" s="5" t="s">
        <v>336</v>
      </c>
      <c r="G1743" s="5" t="s">
        <v>74</v>
      </c>
      <c r="H1743" s="5" t="s">
        <v>98</v>
      </c>
      <c r="I1743" s="5" t="s">
        <v>295</v>
      </c>
      <c r="J1743" s="10" t="s">
        <v>96</v>
      </c>
      <c r="K1743" s="27">
        <v>43239</v>
      </c>
      <c r="L1743" s="28">
        <v>1</v>
      </c>
    </row>
    <row r="1744" spans="2:12" x14ac:dyDescent="0.2">
      <c r="B1744" s="5" t="s">
        <v>316</v>
      </c>
      <c r="C1744" s="5" t="s">
        <v>26</v>
      </c>
      <c r="D1744" s="5" t="s">
        <v>13</v>
      </c>
      <c r="E1744" s="5" t="s">
        <v>148</v>
      </c>
      <c r="F1744" s="5" t="s">
        <v>336</v>
      </c>
      <c r="G1744" s="5" t="s">
        <v>74</v>
      </c>
      <c r="H1744" s="5" t="s">
        <v>98</v>
      </c>
      <c r="I1744" s="5" t="s">
        <v>295</v>
      </c>
      <c r="J1744" s="10" t="s">
        <v>96</v>
      </c>
      <c r="K1744" s="27">
        <v>43239</v>
      </c>
      <c r="L1744" s="28">
        <v>1</v>
      </c>
    </row>
    <row r="1745" spans="2:12" x14ac:dyDescent="0.2">
      <c r="B1745" s="164" t="s">
        <v>316</v>
      </c>
      <c r="C1745" s="162" t="s">
        <v>26</v>
      </c>
      <c r="D1745" s="162" t="s">
        <v>13</v>
      </c>
      <c r="E1745" s="162" t="s">
        <v>148</v>
      </c>
      <c r="F1745" s="164" t="s">
        <v>336</v>
      </c>
      <c r="G1745" s="162" t="s">
        <v>74</v>
      </c>
      <c r="H1745" s="162" t="s">
        <v>98</v>
      </c>
      <c r="I1745" s="162" t="s">
        <v>295</v>
      </c>
      <c r="J1745" s="163" t="s">
        <v>96</v>
      </c>
      <c r="K1745" s="165">
        <v>43239</v>
      </c>
      <c r="L1745" s="166">
        <v>1</v>
      </c>
    </row>
    <row r="1746" spans="2:12" x14ac:dyDescent="0.2">
      <c r="B1746" s="5" t="s">
        <v>316</v>
      </c>
      <c r="C1746" s="5" t="s">
        <v>26</v>
      </c>
      <c r="D1746" s="5" t="s">
        <v>13</v>
      </c>
      <c r="E1746" s="5" t="s">
        <v>138</v>
      </c>
      <c r="F1746" s="5" t="s">
        <v>54</v>
      </c>
      <c r="G1746" s="5" t="s">
        <v>74</v>
      </c>
      <c r="H1746" s="5" t="s">
        <v>98</v>
      </c>
      <c r="I1746" s="5" t="s">
        <v>295</v>
      </c>
      <c r="J1746" s="10" t="s">
        <v>96</v>
      </c>
      <c r="K1746" s="27">
        <v>43239</v>
      </c>
      <c r="L1746" s="28">
        <v>1</v>
      </c>
    </row>
    <row r="1747" spans="2:12" x14ac:dyDescent="0.2">
      <c r="B1747" s="164" t="s">
        <v>316</v>
      </c>
      <c r="C1747" s="162" t="s">
        <v>26</v>
      </c>
      <c r="D1747" s="162" t="s">
        <v>13</v>
      </c>
      <c r="E1747" s="162" t="s">
        <v>42</v>
      </c>
      <c r="F1747" s="164" t="s">
        <v>42</v>
      </c>
      <c r="G1747" s="162" t="s">
        <v>74</v>
      </c>
      <c r="H1747" s="162" t="s">
        <v>114</v>
      </c>
      <c r="I1747" s="162" t="s">
        <v>295</v>
      </c>
      <c r="J1747" s="163" t="s">
        <v>96</v>
      </c>
      <c r="K1747" s="165">
        <v>43239</v>
      </c>
      <c r="L1747" s="166">
        <v>1</v>
      </c>
    </row>
    <row r="1748" spans="2:12" x14ac:dyDescent="0.2">
      <c r="B1748" s="164" t="s">
        <v>316</v>
      </c>
      <c r="C1748" s="162" t="s">
        <v>26</v>
      </c>
      <c r="D1748" s="162" t="s">
        <v>13</v>
      </c>
      <c r="E1748" s="162" t="s">
        <v>136</v>
      </c>
      <c r="F1748" s="164" t="s">
        <v>49</v>
      </c>
      <c r="G1748" s="162" t="s">
        <v>74</v>
      </c>
      <c r="H1748" s="162" t="s">
        <v>98</v>
      </c>
      <c r="I1748" s="162" t="s">
        <v>295</v>
      </c>
      <c r="J1748" s="163" t="s">
        <v>96</v>
      </c>
      <c r="K1748" s="165">
        <v>43239</v>
      </c>
      <c r="L1748" s="166">
        <v>1</v>
      </c>
    </row>
    <row r="1749" spans="2:12" x14ac:dyDescent="0.2">
      <c r="B1749" s="5" t="s">
        <v>316</v>
      </c>
      <c r="C1749" s="5" t="s">
        <v>26</v>
      </c>
      <c r="D1749" s="5" t="s">
        <v>13</v>
      </c>
      <c r="E1749" s="5" t="s">
        <v>176</v>
      </c>
      <c r="F1749" s="5" t="s">
        <v>336</v>
      </c>
      <c r="G1749" s="5" t="s">
        <v>74</v>
      </c>
      <c r="H1749" s="5" t="s">
        <v>98</v>
      </c>
      <c r="I1749" s="5" t="s">
        <v>295</v>
      </c>
      <c r="J1749" s="10" t="s">
        <v>96</v>
      </c>
      <c r="K1749" s="27">
        <v>43239</v>
      </c>
      <c r="L1749" s="28">
        <v>1</v>
      </c>
    </row>
    <row r="1750" spans="2:12" x14ac:dyDescent="0.2">
      <c r="B1750" s="5" t="s">
        <v>316</v>
      </c>
      <c r="C1750" s="5" t="s">
        <v>26</v>
      </c>
      <c r="D1750" s="5" t="s">
        <v>13</v>
      </c>
      <c r="E1750" s="5" t="s">
        <v>172</v>
      </c>
      <c r="F1750" s="5" t="s">
        <v>47</v>
      </c>
      <c r="G1750" s="5" t="s">
        <v>74</v>
      </c>
      <c r="H1750" s="5" t="s">
        <v>98</v>
      </c>
      <c r="I1750" s="5" t="s">
        <v>295</v>
      </c>
      <c r="J1750" s="10" t="s">
        <v>96</v>
      </c>
      <c r="K1750" s="27">
        <v>43239</v>
      </c>
      <c r="L1750" s="28">
        <v>1</v>
      </c>
    </row>
    <row r="1751" spans="2:12" x14ac:dyDescent="0.2">
      <c r="B1751" s="5" t="s">
        <v>316</v>
      </c>
      <c r="C1751" s="5" t="s">
        <v>26</v>
      </c>
      <c r="D1751" s="5" t="s">
        <v>13</v>
      </c>
      <c r="E1751" s="5" t="s">
        <v>130</v>
      </c>
      <c r="F1751" s="5" t="s">
        <v>57</v>
      </c>
      <c r="G1751" s="5" t="s">
        <v>74</v>
      </c>
      <c r="H1751" s="5" t="s">
        <v>98</v>
      </c>
      <c r="I1751" s="5" t="s">
        <v>295</v>
      </c>
      <c r="J1751" s="10" t="s">
        <v>96</v>
      </c>
      <c r="K1751" s="27">
        <v>43239</v>
      </c>
      <c r="L1751" s="28">
        <v>1</v>
      </c>
    </row>
    <row r="1752" spans="2:12" x14ac:dyDescent="0.2">
      <c r="B1752" s="5" t="s">
        <v>316</v>
      </c>
      <c r="C1752" s="5" t="s">
        <v>26</v>
      </c>
      <c r="D1752" s="5" t="s">
        <v>13</v>
      </c>
      <c r="E1752" s="5" t="s">
        <v>51</v>
      </c>
      <c r="F1752" s="5" t="s">
        <v>51</v>
      </c>
      <c r="G1752" s="5" t="s">
        <v>74</v>
      </c>
      <c r="H1752" s="5" t="s">
        <v>98</v>
      </c>
      <c r="I1752" s="5" t="s">
        <v>295</v>
      </c>
      <c r="J1752" s="10" t="s">
        <v>96</v>
      </c>
      <c r="K1752" s="27">
        <v>43239</v>
      </c>
      <c r="L1752" s="28">
        <v>1</v>
      </c>
    </row>
    <row r="1753" spans="2:12" x14ac:dyDescent="0.2">
      <c r="B1753" s="5" t="s">
        <v>316</v>
      </c>
      <c r="C1753" s="5" t="s">
        <v>26</v>
      </c>
      <c r="D1753" s="5" t="s">
        <v>13</v>
      </c>
      <c r="E1753" s="5" t="s">
        <v>128</v>
      </c>
      <c r="F1753" s="5" t="s">
        <v>52</v>
      </c>
      <c r="G1753" s="5" t="s">
        <v>74</v>
      </c>
      <c r="H1753" s="5" t="s">
        <v>98</v>
      </c>
      <c r="I1753" s="5" t="s">
        <v>295</v>
      </c>
      <c r="J1753" s="10" t="s">
        <v>96</v>
      </c>
      <c r="K1753" s="27">
        <v>43239</v>
      </c>
      <c r="L1753" s="28">
        <v>1</v>
      </c>
    </row>
    <row r="1754" spans="2:12" x14ac:dyDescent="0.2">
      <c r="B1754" s="5" t="s">
        <v>316</v>
      </c>
      <c r="C1754" s="5" t="s">
        <v>26</v>
      </c>
      <c r="D1754" s="5" t="s">
        <v>13</v>
      </c>
      <c r="E1754" s="5" t="s">
        <v>128</v>
      </c>
      <c r="F1754" s="5" t="s">
        <v>52</v>
      </c>
      <c r="G1754" s="5" t="s">
        <v>74</v>
      </c>
      <c r="H1754" s="5" t="s">
        <v>98</v>
      </c>
      <c r="I1754" s="5" t="s">
        <v>295</v>
      </c>
      <c r="J1754" s="10" t="s">
        <v>96</v>
      </c>
      <c r="K1754" s="27">
        <v>43239</v>
      </c>
      <c r="L1754" s="28">
        <v>1</v>
      </c>
    </row>
    <row r="1755" spans="2:12" x14ac:dyDescent="0.2">
      <c r="B1755" s="5" t="s">
        <v>316</v>
      </c>
      <c r="C1755" s="5" t="s">
        <v>26</v>
      </c>
      <c r="D1755" s="5" t="s">
        <v>13</v>
      </c>
      <c r="E1755" s="5" t="s">
        <v>128</v>
      </c>
      <c r="F1755" s="5" t="s">
        <v>52</v>
      </c>
      <c r="G1755" s="5" t="s">
        <v>74</v>
      </c>
      <c r="H1755" s="5" t="s">
        <v>98</v>
      </c>
      <c r="I1755" s="5" t="s">
        <v>295</v>
      </c>
      <c r="J1755" s="10" t="s">
        <v>96</v>
      </c>
      <c r="K1755" s="27">
        <v>43239</v>
      </c>
      <c r="L1755" s="28">
        <v>1</v>
      </c>
    </row>
    <row r="1756" spans="2:12" x14ac:dyDescent="0.2">
      <c r="B1756" s="5" t="s">
        <v>316</v>
      </c>
      <c r="C1756" s="5" t="s">
        <v>26</v>
      </c>
      <c r="D1756" s="5" t="s">
        <v>13</v>
      </c>
      <c r="E1756" s="5" t="s">
        <v>177</v>
      </c>
      <c r="F1756" s="5" t="s">
        <v>336</v>
      </c>
      <c r="G1756" s="5" t="s">
        <v>74</v>
      </c>
      <c r="H1756" s="5" t="s">
        <v>98</v>
      </c>
      <c r="I1756" s="5" t="s">
        <v>295</v>
      </c>
      <c r="J1756" s="10" t="s">
        <v>96</v>
      </c>
      <c r="K1756" s="27">
        <v>43239</v>
      </c>
      <c r="L1756" s="28">
        <v>1</v>
      </c>
    </row>
    <row r="1757" spans="2:12" x14ac:dyDescent="0.2">
      <c r="B1757" s="164" t="s">
        <v>341</v>
      </c>
      <c r="C1757" s="162" t="s">
        <v>26</v>
      </c>
      <c r="D1757" s="162" t="s">
        <v>13</v>
      </c>
      <c r="E1757" s="162" t="s">
        <v>97</v>
      </c>
      <c r="F1757" s="164" t="s">
        <v>39</v>
      </c>
      <c r="G1757" s="162" t="s">
        <v>74</v>
      </c>
      <c r="H1757" s="162" t="s">
        <v>114</v>
      </c>
      <c r="I1757" s="162" t="s">
        <v>295</v>
      </c>
      <c r="J1757" s="163" t="s">
        <v>96</v>
      </c>
      <c r="K1757" s="165">
        <v>43239</v>
      </c>
      <c r="L1757" s="166">
        <v>1</v>
      </c>
    </row>
    <row r="1758" spans="2:12" x14ac:dyDescent="0.2">
      <c r="B1758" s="5" t="s">
        <v>341</v>
      </c>
      <c r="C1758" s="5" t="s">
        <v>26</v>
      </c>
      <c r="D1758" s="5" t="s">
        <v>13</v>
      </c>
      <c r="E1758" s="5" t="s">
        <v>97</v>
      </c>
      <c r="F1758" s="5" t="s">
        <v>39</v>
      </c>
      <c r="G1758" s="5" t="s">
        <v>74</v>
      </c>
      <c r="H1758" s="5" t="s">
        <v>114</v>
      </c>
      <c r="I1758" s="5" t="s">
        <v>498</v>
      </c>
      <c r="J1758" s="10" t="s">
        <v>96</v>
      </c>
      <c r="K1758" s="27">
        <v>43239</v>
      </c>
      <c r="L1758" s="28">
        <v>1</v>
      </c>
    </row>
    <row r="1759" spans="2:12" x14ac:dyDescent="0.2">
      <c r="B1759" s="5" t="s">
        <v>341</v>
      </c>
      <c r="C1759" s="5" t="s">
        <v>26</v>
      </c>
      <c r="D1759" s="5" t="s">
        <v>13</v>
      </c>
      <c r="E1759" s="5" t="s">
        <v>105</v>
      </c>
      <c r="F1759" s="5" t="s">
        <v>40</v>
      </c>
      <c r="G1759" s="5" t="s">
        <v>74</v>
      </c>
      <c r="H1759" s="5" t="s">
        <v>114</v>
      </c>
      <c r="I1759" s="5" t="s">
        <v>830</v>
      </c>
      <c r="J1759" s="10" t="s">
        <v>96</v>
      </c>
      <c r="K1759" s="27">
        <v>43239</v>
      </c>
      <c r="L1759" s="28">
        <v>1</v>
      </c>
    </row>
    <row r="1760" spans="2:12" x14ac:dyDescent="0.2">
      <c r="B1760" s="184" t="s">
        <v>341</v>
      </c>
      <c r="C1760" s="5" t="s">
        <v>26</v>
      </c>
      <c r="D1760" s="5" t="s">
        <v>13</v>
      </c>
      <c r="E1760" s="5" t="s">
        <v>41</v>
      </c>
      <c r="F1760" s="184" t="s">
        <v>41</v>
      </c>
      <c r="G1760" s="5" t="s">
        <v>74</v>
      </c>
      <c r="H1760" s="5" t="s">
        <v>114</v>
      </c>
      <c r="I1760" s="5" t="s">
        <v>295</v>
      </c>
      <c r="J1760" s="10" t="s">
        <v>96</v>
      </c>
      <c r="K1760" s="185">
        <v>43239</v>
      </c>
      <c r="L1760" s="28">
        <v>1</v>
      </c>
    </row>
    <row r="1761" spans="2:12" x14ac:dyDescent="0.2">
      <c r="B1761" s="184" t="s">
        <v>341</v>
      </c>
      <c r="C1761" s="5" t="s">
        <v>26</v>
      </c>
      <c r="D1761" s="5" t="s">
        <v>13</v>
      </c>
      <c r="E1761" s="5" t="s">
        <v>42</v>
      </c>
      <c r="F1761" s="184" t="s">
        <v>42</v>
      </c>
      <c r="G1761" s="5" t="s">
        <v>74</v>
      </c>
      <c r="H1761" s="5" t="s">
        <v>114</v>
      </c>
      <c r="I1761" s="5" t="s">
        <v>903</v>
      </c>
      <c r="J1761" s="10" t="s">
        <v>96</v>
      </c>
      <c r="K1761" s="185">
        <v>43239</v>
      </c>
      <c r="L1761" s="28">
        <v>1</v>
      </c>
    </row>
    <row r="1762" spans="2:12" x14ac:dyDescent="0.2">
      <c r="B1762" s="5" t="s">
        <v>316</v>
      </c>
      <c r="C1762" s="5" t="s">
        <v>26</v>
      </c>
      <c r="D1762" s="5" t="s">
        <v>13</v>
      </c>
      <c r="E1762" s="5" t="s">
        <v>41</v>
      </c>
      <c r="F1762" s="5" t="s">
        <v>41</v>
      </c>
      <c r="G1762" s="5" t="s">
        <v>74</v>
      </c>
      <c r="H1762" s="5" t="s">
        <v>98</v>
      </c>
      <c r="I1762" s="5" t="s">
        <v>295</v>
      </c>
      <c r="J1762" s="10" t="s">
        <v>96</v>
      </c>
      <c r="K1762" s="27">
        <v>43240</v>
      </c>
      <c r="L1762" s="28">
        <v>1</v>
      </c>
    </row>
    <row r="1763" spans="2:12" x14ac:dyDescent="0.2">
      <c r="B1763" s="5" t="s">
        <v>316</v>
      </c>
      <c r="C1763" s="5" t="s">
        <v>26</v>
      </c>
      <c r="D1763" s="5" t="s">
        <v>13</v>
      </c>
      <c r="E1763" s="5" t="s">
        <v>49</v>
      </c>
      <c r="F1763" s="5" t="s">
        <v>49</v>
      </c>
      <c r="G1763" s="5" t="s">
        <v>74</v>
      </c>
      <c r="H1763" s="5" t="s">
        <v>114</v>
      </c>
      <c r="I1763" s="5" t="s">
        <v>295</v>
      </c>
      <c r="J1763" s="10" t="s">
        <v>96</v>
      </c>
      <c r="K1763" s="27">
        <v>43240</v>
      </c>
      <c r="L1763" s="28">
        <v>1</v>
      </c>
    </row>
    <row r="1764" spans="2:12" x14ac:dyDescent="0.2">
      <c r="B1764" s="5" t="s">
        <v>316</v>
      </c>
      <c r="C1764" s="5" t="s">
        <v>26</v>
      </c>
      <c r="D1764" s="5" t="s">
        <v>13</v>
      </c>
      <c r="E1764" s="5" t="s">
        <v>123</v>
      </c>
      <c r="F1764" s="5" t="s">
        <v>39</v>
      </c>
      <c r="G1764" s="5" t="s">
        <v>74</v>
      </c>
      <c r="H1764" s="5" t="s">
        <v>98</v>
      </c>
      <c r="I1764" s="5" t="s">
        <v>295</v>
      </c>
      <c r="J1764" s="10" t="s">
        <v>96</v>
      </c>
      <c r="K1764" s="27">
        <v>43240</v>
      </c>
      <c r="L1764" s="28">
        <v>1</v>
      </c>
    </row>
    <row r="1765" spans="2:12" x14ac:dyDescent="0.2">
      <c r="B1765" s="5" t="s">
        <v>316</v>
      </c>
      <c r="C1765" s="5" t="s">
        <v>26</v>
      </c>
      <c r="D1765" s="5" t="s">
        <v>13</v>
      </c>
      <c r="E1765" s="5" t="s">
        <v>174</v>
      </c>
      <c r="F1765" s="5" t="s">
        <v>39</v>
      </c>
      <c r="G1765" s="5" t="s">
        <v>74</v>
      </c>
      <c r="H1765" s="5" t="s">
        <v>98</v>
      </c>
      <c r="I1765" s="5" t="s">
        <v>295</v>
      </c>
      <c r="J1765" s="10" t="s">
        <v>96</v>
      </c>
      <c r="K1765" s="27">
        <v>43240</v>
      </c>
      <c r="L1765" s="28">
        <v>1</v>
      </c>
    </row>
    <row r="1766" spans="2:12" x14ac:dyDescent="0.2">
      <c r="B1766" s="5" t="s">
        <v>316</v>
      </c>
      <c r="C1766" s="5" t="s">
        <v>26</v>
      </c>
      <c r="D1766" s="5" t="s">
        <v>13</v>
      </c>
      <c r="E1766" s="5" t="s">
        <v>95</v>
      </c>
      <c r="F1766" s="5" t="s">
        <v>39</v>
      </c>
      <c r="G1766" s="5" t="s">
        <v>75</v>
      </c>
      <c r="H1766" s="5" t="s">
        <v>361</v>
      </c>
      <c r="I1766" s="5" t="s">
        <v>295</v>
      </c>
      <c r="J1766" s="10" t="s">
        <v>96</v>
      </c>
      <c r="K1766" s="27">
        <v>43241</v>
      </c>
      <c r="L1766" s="28">
        <v>1</v>
      </c>
    </row>
    <row r="1767" spans="2:12" x14ac:dyDescent="0.2">
      <c r="B1767" s="5" t="s">
        <v>316</v>
      </c>
      <c r="C1767" s="5" t="s">
        <v>26</v>
      </c>
      <c r="D1767" s="5" t="s">
        <v>13</v>
      </c>
      <c r="E1767" s="5" t="s">
        <v>97</v>
      </c>
      <c r="F1767" s="5" t="s">
        <v>39</v>
      </c>
      <c r="G1767" s="5" t="s">
        <v>72</v>
      </c>
      <c r="H1767" s="5" t="s">
        <v>323</v>
      </c>
      <c r="I1767" s="5" t="s">
        <v>295</v>
      </c>
      <c r="J1767" s="10" t="s">
        <v>96</v>
      </c>
      <c r="K1767" s="27">
        <v>43241</v>
      </c>
      <c r="L1767" s="28">
        <v>1</v>
      </c>
    </row>
    <row r="1768" spans="2:12" x14ac:dyDescent="0.2">
      <c r="B1768" s="184" t="s">
        <v>316</v>
      </c>
      <c r="C1768" s="5" t="s">
        <v>26</v>
      </c>
      <c r="D1768" s="5" t="s">
        <v>13</v>
      </c>
      <c r="E1768" s="5" t="s">
        <v>97</v>
      </c>
      <c r="F1768" s="184" t="s">
        <v>39</v>
      </c>
      <c r="G1768" s="5" t="s">
        <v>72</v>
      </c>
      <c r="H1768" s="5" t="s">
        <v>323</v>
      </c>
      <c r="I1768" s="5" t="s">
        <v>295</v>
      </c>
      <c r="J1768" s="10" t="s">
        <v>96</v>
      </c>
      <c r="K1768" s="185">
        <v>43241</v>
      </c>
      <c r="L1768" s="28">
        <v>1</v>
      </c>
    </row>
    <row r="1769" spans="2:12" x14ac:dyDescent="0.2">
      <c r="B1769" s="5" t="s">
        <v>316</v>
      </c>
      <c r="C1769" s="5" t="s">
        <v>26</v>
      </c>
      <c r="D1769" s="5" t="s">
        <v>13</v>
      </c>
      <c r="E1769" s="5" t="s">
        <v>97</v>
      </c>
      <c r="F1769" s="5" t="s">
        <v>39</v>
      </c>
      <c r="G1769" s="5" t="s">
        <v>74</v>
      </c>
      <c r="H1769" s="5" t="s">
        <v>98</v>
      </c>
      <c r="I1769" s="5" t="s">
        <v>295</v>
      </c>
      <c r="J1769" s="10" t="s">
        <v>96</v>
      </c>
      <c r="K1769" s="27">
        <v>43241</v>
      </c>
      <c r="L1769" s="28">
        <v>1</v>
      </c>
    </row>
    <row r="1770" spans="2:12" x14ac:dyDescent="0.2">
      <c r="B1770" s="5" t="s">
        <v>316</v>
      </c>
      <c r="C1770" s="5" t="s">
        <v>26</v>
      </c>
      <c r="D1770" s="5" t="s">
        <v>13</v>
      </c>
      <c r="E1770" s="5" t="s">
        <v>55</v>
      </c>
      <c r="F1770" s="5" t="s">
        <v>55</v>
      </c>
      <c r="G1770" s="5" t="s">
        <v>72</v>
      </c>
      <c r="H1770" s="5" t="s">
        <v>178</v>
      </c>
      <c r="I1770" s="5" t="s">
        <v>295</v>
      </c>
      <c r="J1770" s="10" t="s">
        <v>96</v>
      </c>
      <c r="K1770" s="27">
        <v>43241</v>
      </c>
      <c r="L1770" s="28">
        <v>1</v>
      </c>
    </row>
    <row r="1771" spans="2:12" x14ac:dyDescent="0.2">
      <c r="B1771" s="5" t="s">
        <v>316</v>
      </c>
      <c r="C1771" s="5" t="s">
        <v>26</v>
      </c>
      <c r="D1771" s="5" t="s">
        <v>13</v>
      </c>
      <c r="E1771" s="5" t="s">
        <v>99</v>
      </c>
      <c r="F1771" s="5" t="s">
        <v>39</v>
      </c>
      <c r="G1771" s="5" t="s">
        <v>72</v>
      </c>
      <c r="H1771" s="5" t="s">
        <v>108</v>
      </c>
      <c r="I1771" s="5" t="s">
        <v>295</v>
      </c>
      <c r="J1771" s="10" t="s">
        <v>96</v>
      </c>
      <c r="K1771" s="27">
        <v>43241</v>
      </c>
      <c r="L1771" s="28">
        <v>1</v>
      </c>
    </row>
    <row r="1772" spans="2:12" x14ac:dyDescent="0.2">
      <c r="B1772" s="164" t="s">
        <v>316</v>
      </c>
      <c r="C1772" s="162" t="s">
        <v>26</v>
      </c>
      <c r="D1772" s="162" t="s">
        <v>13</v>
      </c>
      <c r="E1772" s="162" t="s">
        <v>200</v>
      </c>
      <c r="F1772" s="164" t="s">
        <v>39</v>
      </c>
      <c r="G1772" s="162" t="s">
        <v>72</v>
      </c>
      <c r="H1772" s="162" t="s">
        <v>178</v>
      </c>
      <c r="I1772" s="162" t="s">
        <v>295</v>
      </c>
      <c r="J1772" s="163" t="s">
        <v>96</v>
      </c>
      <c r="K1772" s="165">
        <v>43241</v>
      </c>
      <c r="L1772" s="166">
        <v>1</v>
      </c>
    </row>
    <row r="1773" spans="2:12" x14ac:dyDescent="0.2">
      <c r="B1773" s="5" t="s">
        <v>316</v>
      </c>
      <c r="C1773" s="5" t="s">
        <v>26</v>
      </c>
      <c r="D1773" s="5" t="s">
        <v>13</v>
      </c>
      <c r="E1773" s="5" t="s">
        <v>100</v>
      </c>
      <c r="F1773" s="5" t="s">
        <v>59</v>
      </c>
      <c r="G1773" s="5" t="s">
        <v>72</v>
      </c>
      <c r="H1773" s="5" t="s">
        <v>323</v>
      </c>
      <c r="I1773" s="5" t="s">
        <v>295</v>
      </c>
      <c r="J1773" s="10" t="s">
        <v>96</v>
      </c>
      <c r="K1773" s="27">
        <v>43241</v>
      </c>
      <c r="L1773" s="28">
        <v>1</v>
      </c>
    </row>
    <row r="1774" spans="2:12" x14ac:dyDescent="0.2">
      <c r="B1774" s="164" t="s">
        <v>316</v>
      </c>
      <c r="C1774" s="162" t="s">
        <v>26</v>
      </c>
      <c r="D1774" s="162" t="s">
        <v>13</v>
      </c>
      <c r="E1774" s="162" t="s">
        <v>100</v>
      </c>
      <c r="F1774" s="164" t="s">
        <v>59</v>
      </c>
      <c r="G1774" s="162" t="s">
        <v>74</v>
      </c>
      <c r="H1774" s="162" t="s">
        <v>98</v>
      </c>
      <c r="I1774" s="162" t="s">
        <v>295</v>
      </c>
      <c r="J1774" s="163" t="s">
        <v>96</v>
      </c>
      <c r="K1774" s="165">
        <v>43241</v>
      </c>
      <c r="L1774" s="166">
        <v>1</v>
      </c>
    </row>
    <row r="1775" spans="2:12" x14ac:dyDescent="0.2">
      <c r="B1775" s="184" t="s">
        <v>316</v>
      </c>
      <c r="C1775" s="5" t="s">
        <v>26</v>
      </c>
      <c r="D1775" s="5" t="s">
        <v>13</v>
      </c>
      <c r="E1775" s="5" t="s">
        <v>159</v>
      </c>
      <c r="F1775" s="184" t="s">
        <v>45</v>
      </c>
      <c r="G1775" s="5" t="s">
        <v>74</v>
      </c>
      <c r="H1775" s="5" t="s">
        <v>98</v>
      </c>
      <c r="I1775" s="5" t="s">
        <v>295</v>
      </c>
      <c r="J1775" s="10" t="s">
        <v>96</v>
      </c>
      <c r="K1775" s="185">
        <v>43241</v>
      </c>
      <c r="L1775" s="28">
        <v>1</v>
      </c>
    </row>
    <row r="1776" spans="2:12" x14ac:dyDescent="0.2">
      <c r="B1776" s="5" t="s">
        <v>316</v>
      </c>
      <c r="C1776" s="5" t="s">
        <v>26</v>
      </c>
      <c r="D1776" s="5" t="s">
        <v>13</v>
      </c>
      <c r="E1776" s="5" t="s">
        <v>159</v>
      </c>
      <c r="F1776" s="5" t="s">
        <v>45</v>
      </c>
      <c r="G1776" s="5" t="s">
        <v>74</v>
      </c>
      <c r="H1776" s="5" t="s">
        <v>98</v>
      </c>
      <c r="I1776" s="5" t="s">
        <v>295</v>
      </c>
      <c r="J1776" s="10" t="s">
        <v>96</v>
      </c>
      <c r="K1776" s="27">
        <v>43241</v>
      </c>
      <c r="L1776" s="28">
        <v>1</v>
      </c>
    </row>
    <row r="1777" spans="2:12" x14ac:dyDescent="0.2">
      <c r="B1777" s="5" t="s">
        <v>316</v>
      </c>
      <c r="C1777" s="5" t="s">
        <v>26</v>
      </c>
      <c r="D1777" s="5" t="s">
        <v>13</v>
      </c>
      <c r="E1777" s="5" t="s">
        <v>132</v>
      </c>
      <c r="F1777" s="5" t="s">
        <v>39</v>
      </c>
      <c r="G1777" s="5" t="s">
        <v>74</v>
      </c>
      <c r="H1777" s="5" t="s">
        <v>98</v>
      </c>
      <c r="I1777" s="5" t="s">
        <v>295</v>
      </c>
      <c r="J1777" s="10" t="s">
        <v>96</v>
      </c>
      <c r="K1777" s="27">
        <v>43241</v>
      </c>
      <c r="L1777" s="28">
        <v>2</v>
      </c>
    </row>
    <row r="1778" spans="2:12" x14ac:dyDescent="0.2">
      <c r="B1778" s="5" t="s">
        <v>316</v>
      </c>
      <c r="C1778" s="5" t="s">
        <v>26</v>
      </c>
      <c r="D1778" s="5" t="s">
        <v>13</v>
      </c>
      <c r="E1778" s="5" t="s">
        <v>44</v>
      </c>
      <c r="F1778" s="5" t="s">
        <v>44</v>
      </c>
      <c r="G1778" s="5" t="s">
        <v>74</v>
      </c>
      <c r="H1778" s="5" t="s">
        <v>98</v>
      </c>
      <c r="I1778" s="5" t="s">
        <v>295</v>
      </c>
      <c r="J1778" s="10" t="s">
        <v>96</v>
      </c>
      <c r="K1778" s="27">
        <v>43241</v>
      </c>
      <c r="L1778" s="28">
        <v>1</v>
      </c>
    </row>
    <row r="1779" spans="2:12" x14ac:dyDescent="0.2">
      <c r="B1779" s="5" t="s">
        <v>316</v>
      </c>
      <c r="C1779" s="5" t="s">
        <v>26</v>
      </c>
      <c r="D1779" s="5" t="s">
        <v>13</v>
      </c>
      <c r="E1779" s="5" t="s">
        <v>133</v>
      </c>
      <c r="F1779" s="5" t="s">
        <v>39</v>
      </c>
      <c r="G1779" s="5" t="s">
        <v>72</v>
      </c>
      <c r="H1779" s="5" t="s">
        <v>323</v>
      </c>
      <c r="I1779" s="5" t="s">
        <v>295</v>
      </c>
      <c r="J1779" s="10" t="s">
        <v>96</v>
      </c>
      <c r="K1779" s="27">
        <v>43241</v>
      </c>
      <c r="L1779" s="28">
        <v>1</v>
      </c>
    </row>
    <row r="1780" spans="2:12" x14ac:dyDescent="0.2">
      <c r="B1780" s="5" t="s">
        <v>316</v>
      </c>
      <c r="C1780" s="5" t="s">
        <v>26</v>
      </c>
      <c r="D1780" s="5" t="s">
        <v>13</v>
      </c>
      <c r="E1780" s="5" t="s">
        <v>145</v>
      </c>
      <c r="F1780" s="5" t="s">
        <v>39</v>
      </c>
      <c r="G1780" s="5" t="s">
        <v>72</v>
      </c>
      <c r="H1780" s="5" t="s">
        <v>157</v>
      </c>
      <c r="I1780" s="5" t="s">
        <v>295</v>
      </c>
      <c r="J1780" s="10" t="s">
        <v>96</v>
      </c>
      <c r="K1780" s="27">
        <v>43241</v>
      </c>
      <c r="L1780" s="28">
        <v>1</v>
      </c>
    </row>
    <row r="1781" spans="2:12" x14ac:dyDescent="0.2">
      <c r="B1781" s="5" t="s">
        <v>316</v>
      </c>
      <c r="C1781" s="5" t="s">
        <v>26</v>
      </c>
      <c r="D1781" s="5" t="s">
        <v>13</v>
      </c>
      <c r="E1781" s="5" t="s">
        <v>105</v>
      </c>
      <c r="F1781" s="5" t="s">
        <v>40</v>
      </c>
      <c r="G1781" s="5" t="s">
        <v>74</v>
      </c>
      <c r="H1781" s="5" t="s">
        <v>98</v>
      </c>
      <c r="I1781" s="5" t="s">
        <v>295</v>
      </c>
      <c r="J1781" s="10" t="s">
        <v>96</v>
      </c>
      <c r="K1781" s="27">
        <v>43241</v>
      </c>
      <c r="L1781" s="28">
        <v>1</v>
      </c>
    </row>
    <row r="1782" spans="2:12" x14ac:dyDescent="0.2">
      <c r="B1782" s="5" t="s">
        <v>316</v>
      </c>
      <c r="C1782" s="5" t="s">
        <v>26</v>
      </c>
      <c r="D1782" s="5" t="s">
        <v>13</v>
      </c>
      <c r="E1782" s="5" t="s">
        <v>112</v>
      </c>
      <c r="F1782" s="5" t="s">
        <v>45</v>
      </c>
      <c r="G1782" s="5" t="s">
        <v>74</v>
      </c>
      <c r="H1782" s="5" t="s">
        <v>98</v>
      </c>
      <c r="I1782" s="5" t="s">
        <v>295</v>
      </c>
      <c r="J1782" s="10" t="s">
        <v>96</v>
      </c>
      <c r="K1782" s="27">
        <v>43241</v>
      </c>
      <c r="L1782" s="28">
        <v>1</v>
      </c>
    </row>
    <row r="1783" spans="2:12" x14ac:dyDescent="0.2">
      <c r="B1783" s="184" t="s">
        <v>316</v>
      </c>
      <c r="C1783" s="5" t="s">
        <v>26</v>
      </c>
      <c r="D1783" s="5" t="s">
        <v>13</v>
      </c>
      <c r="E1783" s="5" t="s">
        <v>165</v>
      </c>
      <c r="F1783" s="184" t="s">
        <v>45</v>
      </c>
      <c r="G1783" s="5" t="s">
        <v>72</v>
      </c>
      <c r="H1783" s="5" t="s">
        <v>134</v>
      </c>
      <c r="I1783" s="5" t="s">
        <v>295</v>
      </c>
      <c r="J1783" s="10" t="s">
        <v>96</v>
      </c>
      <c r="K1783" s="185">
        <v>43241</v>
      </c>
      <c r="L1783" s="28">
        <v>1</v>
      </c>
    </row>
    <row r="1784" spans="2:12" x14ac:dyDescent="0.2">
      <c r="B1784" s="5" t="s">
        <v>316</v>
      </c>
      <c r="C1784" s="5" t="s">
        <v>26</v>
      </c>
      <c r="D1784" s="5" t="s">
        <v>13</v>
      </c>
      <c r="E1784" s="5" t="s">
        <v>113</v>
      </c>
      <c r="F1784" s="5" t="s">
        <v>39</v>
      </c>
      <c r="G1784" s="5" t="s">
        <v>74</v>
      </c>
      <c r="H1784" s="5" t="s">
        <v>98</v>
      </c>
      <c r="I1784" s="5" t="s">
        <v>295</v>
      </c>
      <c r="J1784" s="10" t="s">
        <v>96</v>
      </c>
      <c r="K1784" s="27">
        <v>43241</v>
      </c>
      <c r="L1784" s="28">
        <v>1</v>
      </c>
    </row>
    <row r="1785" spans="2:12" x14ac:dyDescent="0.2">
      <c r="B1785" s="5" t="s">
        <v>316</v>
      </c>
      <c r="C1785" s="5" t="s">
        <v>26</v>
      </c>
      <c r="D1785" s="5" t="s">
        <v>13</v>
      </c>
      <c r="E1785" s="5" t="s">
        <v>116</v>
      </c>
      <c r="F1785" s="5" t="s">
        <v>46</v>
      </c>
      <c r="G1785" s="5" t="s">
        <v>74</v>
      </c>
      <c r="H1785" s="5" t="s">
        <v>98</v>
      </c>
      <c r="I1785" s="5" t="s">
        <v>295</v>
      </c>
      <c r="J1785" s="10" t="s">
        <v>96</v>
      </c>
      <c r="K1785" s="27">
        <v>43241</v>
      </c>
      <c r="L1785" s="28">
        <v>1</v>
      </c>
    </row>
    <row r="1786" spans="2:12" x14ac:dyDescent="0.2">
      <c r="B1786" s="5" t="s">
        <v>316</v>
      </c>
      <c r="C1786" s="5" t="s">
        <v>26</v>
      </c>
      <c r="D1786" s="5" t="s">
        <v>13</v>
      </c>
      <c r="E1786" s="5" t="s">
        <v>149</v>
      </c>
      <c r="F1786" s="5" t="s">
        <v>43</v>
      </c>
      <c r="G1786" s="5" t="s">
        <v>72</v>
      </c>
      <c r="H1786" s="5" t="s">
        <v>302</v>
      </c>
      <c r="I1786" s="5" t="s">
        <v>513</v>
      </c>
      <c r="J1786" s="10" t="s">
        <v>96</v>
      </c>
      <c r="K1786" s="27">
        <v>43241</v>
      </c>
      <c r="L1786" s="28">
        <v>1</v>
      </c>
    </row>
    <row r="1787" spans="2:12" x14ac:dyDescent="0.2">
      <c r="B1787" s="5" t="s">
        <v>316</v>
      </c>
      <c r="C1787" s="5" t="s">
        <v>26</v>
      </c>
      <c r="D1787" s="5" t="s">
        <v>13</v>
      </c>
      <c r="E1787" s="5" t="s">
        <v>150</v>
      </c>
      <c r="F1787" s="5" t="s">
        <v>43</v>
      </c>
      <c r="G1787" s="5" t="s">
        <v>74</v>
      </c>
      <c r="H1787" s="5" t="s">
        <v>98</v>
      </c>
      <c r="I1787" s="5" t="s">
        <v>295</v>
      </c>
      <c r="J1787" s="10" t="s">
        <v>96</v>
      </c>
      <c r="K1787" s="27">
        <v>43241</v>
      </c>
      <c r="L1787" s="28">
        <v>1</v>
      </c>
    </row>
    <row r="1788" spans="2:12" x14ac:dyDescent="0.2">
      <c r="B1788" s="5" t="s">
        <v>316</v>
      </c>
      <c r="C1788" s="5" t="s">
        <v>26</v>
      </c>
      <c r="D1788" s="5" t="s">
        <v>13</v>
      </c>
      <c r="E1788" s="5" t="s">
        <v>150</v>
      </c>
      <c r="F1788" s="5" t="s">
        <v>43</v>
      </c>
      <c r="G1788" s="5" t="s">
        <v>74</v>
      </c>
      <c r="H1788" s="5" t="s">
        <v>98</v>
      </c>
      <c r="I1788" s="5" t="s">
        <v>295</v>
      </c>
      <c r="J1788" s="10" t="s">
        <v>96</v>
      </c>
      <c r="K1788" s="27">
        <v>43241</v>
      </c>
      <c r="L1788" s="28">
        <v>1</v>
      </c>
    </row>
    <row r="1789" spans="2:12" x14ac:dyDescent="0.2">
      <c r="B1789" s="164" t="s">
        <v>316</v>
      </c>
      <c r="C1789" s="162" t="s">
        <v>26</v>
      </c>
      <c r="D1789" s="162" t="s">
        <v>13</v>
      </c>
      <c r="E1789" s="162" t="s">
        <v>158</v>
      </c>
      <c r="F1789" s="164" t="s">
        <v>43</v>
      </c>
      <c r="G1789" s="162" t="s">
        <v>72</v>
      </c>
      <c r="H1789" s="162" t="s">
        <v>108</v>
      </c>
      <c r="I1789" s="162" t="s">
        <v>295</v>
      </c>
      <c r="J1789" s="163" t="s">
        <v>96</v>
      </c>
      <c r="K1789" s="165">
        <v>43241</v>
      </c>
      <c r="L1789" s="166">
        <v>1</v>
      </c>
    </row>
    <row r="1790" spans="2:12" x14ac:dyDescent="0.2">
      <c r="B1790" s="5" t="s">
        <v>316</v>
      </c>
      <c r="C1790" s="5" t="s">
        <v>26</v>
      </c>
      <c r="D1790" s="5" t="s">
        <v>13</v>
      </c>
      <c r="E1790" s="5" t="s">
        <v>138</v>
      </c>
      <c r="F1790" s="5" t="s">
        <v>54</v>
      </c>
      <c r="G1790" s="5" t="s">
        <v>72</v>
      </c>
      <c r="H1790" s="5" t="s">
        <v>134</v>
      </c>
      <c r="I1790" s="5" t="s">
        <v>295</v>
      </c>
      <c r="J1790" s="10" t="s">
        <v>96</v>
      </c>
      <c r="K1790" s="27">
        <v>43241</v>
      </c>
      <c r="L1790" s="28">
        <v>1</v>
      </c>
    </row>
    <row r="1791" spans="2:12" x14ac:dyDescent="0.2">
      <c r="B1791" s="164" t="s">
        <v>316</v>
      </c>
      <c r="C1791" s="162" t="s">
        <v>26</v>
      </c>
      <c r="D1791" s="162" t="s">
        <v>13</v>
      </c>
      <c r="E1791" s="162" t="s">
        <v>138</v>
      </c>
      <c r="F1791" s="164" t="s">
        <v>54</v>
      </c>
      <c r="G1791" s="162" t="s">
        <v>74</v>
      </c>
      <c r="H1791" s="162" t="s">
        <v>98</v>
      </c>
      <c r="I1791" s="162" t="s">
        <v>295</v>
      </c>
      <c r="J1791" s="163" t="s">
        <v>96</v>
      </c>
      <c r="K1791" s="165">
        <v>43241</v>
      </c>
      <c r="L1791" s="166">
        <v>1</v>
      </c>
    </row>
    <row r="1792" spans="2:12" x14ac:dyDescent="0.2">
      <c r="B1792" s="5" t="s">
        <v>316</v>
      </c>
      <c r="C1792" s="5" t="s">
        <v>26</v>
      </c>
      <c r="D1792" s="5" t="s">
        <v>13</v>
      </c>
      <c r="E1792" s="5" t="s">
        <v>167</v>
      </c>
      <c r="F1792" s="5" t="s">
        <v>60</v>
      </c>
      <c r="G1792" s="5" t="s">
        <v>74</v>
      </c>
      <c r="H1792" s="5" t="s">
        <v>98</v>
      </c>
      <c r="I1792" s="5" t="s">
        <v>295</v>
      </c>
      <c r="J1792" s="10" t="s">
        <v>96</v>
      </c>
      <c r="K1792" s="27">
        <v>43241</v>
      </c>
      <c r="L1792" s="28">
        <v>1</v>
      </c>
    </row>
    <row r="1793" spans="2:12" x14ac:dyDescent="0.2">
      <c r="B1793" s="5" t="s">
        <v>316</v>
      </c>
      <c r="C1793" s="5" t="s">
        <v>26</v>
      </c>
      <c r="D1793" s="5" t="s">
        <v>13</v>
      </c>
      <c r="E1793" s="5" t="s">
        <v>41</v>
      </c>
      <c r="F1793" s="5" t="s">
        <v>41</v>
      </c>
      <c r="G1793" s="5" t="s">
        <v>72</v>
      </c>
      <c r="H1793" s="5" t="s">
        <v>157</v>
      </c>
      <c r="I1793" s="5" t="s">
        <v>295</v>
      </c>
      <c r="J1793" s="10" t="s">
        <v>96</v>
      </c>
      <c r="K1793" s="27">
        <v>43241</v>
      </c>
      <c r="L1793" s="28">
        <v>1</v>
      </c>
    </row>
    <row r="1794" spans="2:12" x14ac:dyDescent="0.2">
      <c r="B1794" s="184" t="s">
        <v>316</v>
      </c>
      <c r="C1794" s="5" t="s">
        <v>26</v>
      </c>
      <c r="D1794" s="5" t="s">
        <v>13</v>
      </c>
      <c r="E1794" s="5" t="s">
        <v>151</v>
      </c>
      <c r="F1794" s="184" t="s">
        <v>41</v>
      </c>
      <c r="G1794" s="5" t="s">
        <v>74</v>
      </c>
      <c r="H1794" s="5" t="s">
        <v>114</v>
      </c>
      <c r="I1794" s="5" t="s">
        <v>728</v>
      </c>
      <c r="J1794" s="10" t="s">
        <v>96</v>
      </c>
      <c r="K1794" s="185">
        <v>43241</v>
      </c>
      <c r="L1794" s="28">
        <v>1</v>
      </c>
    </row>
    <row r="1795" spans="2:12" x14ac:dyDescent="0.2">
      <c r="B1795" s="184" t="s">
        <v>316</v>
      </c>
      <c r="C1795" s="5" t="s">
        <v>26</v>
      </c>
      <c r="D1795" s="5" t="s">
        <v>13</v>
      </c>
      <c r="E1795" s="5" t="s">
        <v>49</v>
      </c>
      <c r="F1795" s="184" t="s">
        <v>49</v>
      </c>
      <c r="G1795" s="5" t="s">
        <v>74</v>
      </c>
      <c r="H1795" s="5" t="s">
        <v>98</v>
      </c>
      <c r="I1795" s="5" t="s">
        <v>295</v>
      </c>
      <c r="J1795" s="10" t="s">
        <v>96</v>
      </c>
      <c r="K1795" s="185">
        <v>43241</v>
      </c>
      <c r="L1795" s="28">
        <v>1</v>
      </c>
    </row>
    <row r="1796" spans="2:12" x14ac:dyDescent="0.2">
      <c r="B1796" s="5" t="s">
        <v>316</v>
      </c>
      <c r="C1796" s="5" t="s">
        <v>26</v>
      </c>
      <c r="D1796" s="5" t="s">
        <v>13</v>
      </c>
      <c r="E1796" s="5" t="s">
        <v>136</v>
      </c>
      <c r="F1796" s="5" t="s">
        <v>49</v>
      </c>
      <c r="G1796" s="5" t="s">
        <v>74</v>
      </c>
      <c r="H1796" s="5" t="s">
        <v>98</v>
      </c>
      <c r="I1796" s="5" t="s">
        <v>295</v>
      </c>
      <c r="J1796" s="10" t="s">
        <v>96</v>
      </c>
      <c r="K1796" s="27">
        <v>43241</v>
      </c>
      <c r="L1796" s="28">
        <v>1</v>
      </c>
    </row>
    <row r="1797" spans="2:12" x14ac:dyDescent="0.2">
      <c r="B1797" s="184" t="s">
        <v>316</v>
      </c>
      <c r="C1797" s="5" t="s">
        <v>26</v>
      </c>
      <c r="D1797" s="5" t="s">
        <v>13</v>
      </c>
      <c r="E1797" s="5" t="s">
        <v>129</v>
      </c>
      <c r="F1797" s="184" t="s">
        <v>64</v>
      </c>
      <c r="G1797" s="5" t="s">
        <v>74</v>
      </c>
      <c r="H1797" s="5" t="s">
        <v>98</v>
      </c>
      <c r="I1797" s="5" t="s">
        <v>295</v>
      </c>
      <c r="J1797" s="10" t="s">
        <v>96</v>
      </c>
      <c r="K1797" s="185">
        <v>43241</v>
      </c>
      <c r="L1797" s="28">
        <v>1</v>
      </c>
    </row>
    <row r="1798" spans="2:12" x14ac:dyDescent="0.2">
      <c r="B1798" s="5" t="s">
        <v>316</v>
      </c>
      <c r="C1798" s="5" t="s">
        <v>26</v>
      </c>
      <c r="D1798" s="5" t="s">
        <v>13</v>
      </c>
      <c r="E1798" s="5" t="s">
        <v>176</v>
      </c>
      <c r="F1798" s="5" t="s">
        <v>336</v>
      </c>
      <c r="G1798" s="5" t="s">
        <v>74</v>
      </c>
      <c r="H1798" s="5" t="s">
        <v>98</v>
      </c>
      <c r="I1798" s="5" t="s">
        <v>295</v>
      </c>
      <c r="J1798" s="10" t="s">
        <v>96</v>
      </c>
      <c r="K1798" s="27">
        <v>43241</v>
      </c>
      <c r="L1798" s="28">
        <v>6</v>
      </c>
    </row>
    <row r="1799" spans="2:12" x14ac:dyDescent="0.2">
      <c r="B1799" s="5" t="s">
        <v>316</v>
      </c>
      <c r="C1799" s="5" t="s">
        <v>26</v>
      </c>
      <c r="D1799" s="5" t="s">
        <v>13</v>
      </c>
      <c r="E1799" s="5" t="s">
        <v>123</v>
      </c>
      <c r="F1799" s="5" t="s">
        <v>39</v>
      </c>
      <c r="G1799" s="5" t="s">
        <v>74</v>
      </c>
      <c r="H1799" s="5" t="s">
        <v>98</v>
      </c>
      <c r="I1799" s="5" t="s">
        <v>295</v>
      </c>
      <c r="J1799" s="10" t="s">
        <v>96</v>
      </c>
      <c r="K1799" s="27">
        <v>43241</v>
      </c>
      <c r="L1799" s="28">
        <v>1</v>
      </c>
    </row>
    <row r="1800" spans="2:12" x14ac:dyDescent="0.2">
      <c r="B1800" s="5" t="s">
        <v>316</v>
      </c>
      <c r="C1800" s="5" t="s">
        <v>26</v>
      </c>
      <c r="D1800" s="5" t="s">
        <v>13</v>
      </c>
      <c r="E1800" s="5" t="s">
        <v>130</v>
      </c>
      <c r="F1800" s="5" t="s">
        <v>57</v>
      </c>
      <c r="G1800" s="5" t="s">
        <v>74</v>
      </c>
      <c r="H1800" s="5" t="s">
        <v>98</v>
      </c>
      <c r="I1800" s="5" t="s">
        <v>295</v>
      </c>
      <c r="J1800" s="10" t="s">
        <v>96</v>
      </c>
      <c r="K1800" s="27">
        <v>43241</v>
      </c>
      <c r="L1800" s="28">
        <v>1</v>
      </c>
    </row>
    <row r="1801" spans="2:12" x14ac:dyDescent="0.2">
      <c r="B1801" s="164" t="s">
        <v>316</v>
      </c>
      <c r="C1801" s="162" t="s">
        <v>26</v>
      </c>
      <c r="D1801" s="162" t="s">
        <v>13</v>
      </c>
      <c r="E1801" s="162" t="s">
        <v>197</v>
      </c>
      <c r="F1801" s="164" t="s">
        <v>54</v>
      </c>
      <c r="G1801" s="162" t="s">
        <v>74</v>
      </c>
      <c r="H1801" s="162" t="s">
        <v>98</v>
      </c>
      <c r="I1801" s="162" t="s">
        <v>295</v>
      </c>
      <c r="J1801" s="163" t="s">
        <v>96</v>
      </c>
      <c r="K1801" s="165">
        <v>43241</v>
      </c>
      <c r="L1801" s="166">
        <v>1</v>
      </c>
    </row>
    <row r="1802" spans="2:12" x14ac:dyDescent="0.2">
      <c r="B1802" s="5" t="s">
        <v>316</v>
      </c>
      <c r="C1802" s="5" t="s">
        <v>26</v>
      </c>
      <c r="D1802" s="5" t="s">
        <v>13</v>
      </c>
      <c r="E1802" s="5" t="s">
        <v>197</v>
      </c>
      <c r="F1802" s="5" t="s">
        <v>54</v>
      </c>
      <c r="G1802" s="5" t="s">
        <v>74</v>
      </c>
      <c r="H1802" s="5" t="s">
        <v>114</v>
      </c>
      <c r="I1802" s="5" t="s">
        <v>295</v>
      </c>
      <c r="J1802" s="10" t="s">
        <v>96</v>
      </c>
      <c r="K1802" s="27">
        <v>43241</v>
      </c>
      <c r="L1802" s="28">
        <v>1</v>
      </c>
    </row>
    <row r="1803" spans="2:12" x14ac:dyDescent="0.2">
      <c r="B1803" s="5" t="s">
        <v>316</v>
      </c>
      <c r="C1803" s="5" t="s">
        <v>26</v>
      </c>
      <c r="D1803" s="5" t="s">
        <v>13</v>
      </c>
      <c r="E1803" s="5" t="s">
        <v>51</v>
      </c>
      <c r="F1803" s="5" t="s">
        <v>51</v>
      </c>
      <c r="G1803" s="5" t="s">
        <v>74</v>
      </c>
      <c r="H1803" s="5" t="s">
        <v>98</v>
      </c>
      <c r="I1803" s="5" t="s">
        <v>295</v>
      </c>
      <c r="J1803" s="10" t="s">
        <v>96</v>
      </c>
      <c r="K1803" s="27">
        <v>43241</v>
      </c>
      <c r="L1803" s="28">
        <v>1</v>
      </c>
    </row>
    <row r="1804" spans="2:12" x14ac:dyDescent="0.2">
      <c r="B1804" s="5" t="s">
        <v>316</v>
      </c>
      <c r="C1804" s="5" t="s">
        <v>26</v>
      </c>
      <c r="D1804" s="5" t="s">
        <v>13</v>
      </c>
      <c r="E1804" s="5" t="s">
        <v>51</v>
      </c>
      <c r="F1804" s="5" t="s">
        <v>51</v>
      </c>
      <c r="G1804" s="5" t="s">
        <v>74</v>
      </c>
      <c r="H1804" s="5" t="s">
        <v>98</v>
      </c>
      <c r="I1804" s="5" t="s">
        <v>295</v>
      </c>
      <c r="J1804" s="10" t="s">
        <v>96</v>
      </c>
      <c r="K1804" s="27">
        <v>43241</v>
      </c>
      <c r="L1804" s="28">
        <v>1</v>
      </c>
    </row>
    <row r="1805" spans="2:12" x14ac:dyDescent="0.2">
      <c r="B1805" s="5" t="s">
        <v>316</v>
      </c>
      <c r="C1805" s="5" t="s">
        <v>26</v>
      </c>
      <c r="D1805" s="5" t="s">
        <v>13</v>
      </c>
      <c r="E1805" s="5" t="s">
        <v>51</v>
      </c>
      <c r="F1805" s="5" t="s">
        <v>51</v>
      </c>
      <c r="G1805" s="5" t="s">
        <v>74</v>
      </c>
      <c r="H1805" s="5" t="s">
        <v>98</v>
      </c>
      <c r="I1805" s="5" t="s">
        <v>295</v>
      </c>
      <c r="J1805" s="10" t="s">
        <v>96</v>
      </c>
      <c r="K1805" s="27">
        <v>43241</v>
      </c>
      <c r="L1805" s="28">
        <v>1</v>
      </c>
    </row>
    <row r="1806" spans="2:12" x14ac:dyDescent="0.2">
      <c r="B1806" s="5" t="s">
        <v>316</v>
      </c>
      <c r="C1806" s="5" t="s">
        <v>26</v>
      </c>
      <c r="D1806" s="5" t="s">
        <v>13</v>
      </c>
      <c r="E1806" s="5" t="s">
        <v>128</v>
      </c>
      <c r="F1806" s="5" t="s">
        <v>52</v>
      </c>
      <c r="G1806" s="5" t="s">
        <v>74</v>
      </c>
      <c r="H1806" s="5" t="s">
        <v>98</v>
      </c>
      <c r="I1806" s="5" t="s">
        <v>295</v>
      </c>
      <c r="J1806" s="10" t="s">
        <v>96</v>
      </c>
      <c r="K1806" s="27">
        <v>43241</v>
      </c>
      <c r="L1806" s="28">
        <v>1</v>
      </c>
    </row>
    <row r="1807" spans="2:12" x14ac:dyDescent="0.2">
      <c r="B1807" s="5" t="s">
        <v>316</v>
      </c>
      <c r="C1807" s="5" t="s">
        <v>26</v>
      </c>
      <c r="D1807" s="5" t="s">
        <v>13</v>
      </c>
      <c r="E1807" s="5" t="s">
        <v>198</v>
      </c>
      <c r="F1807" s="5" t="s">
        <v>52</v>
      </c>
      <c r="G1807" s="5" t="s">
        <v>74</v>
      </c>
      <c r="H1807" s="5" t="s">
        <v>98</v>
      </c>
      <c r="I1807" s="5" t="s">
        <v>295</v>
      </c>
      <c r="J1807" s="10" t="s">
        <v>96</v>
      </c>
      <c r="K1807" s="27">
        <v>43241</v>
      </c>
      <c r="L1807" s="28">
        <v>1</v>
      </c>
    </row>
    <row r="1808" spans="2:12" x14ac:dyDescent="0.2">
      <c r="B1808" s="5" t="s">
        <v>316</v>
      </c>
      <c r="C1808" s="5" t="s">
        <v>26</v>
      </c>
      <c r="D1808" s="5" t="s">
        <v>13</v>
      </c>
      <c r="E1808" s="5" t="s">
        <v>319</v>
      </c>
      <c r="F1808" s="5" t="s">
        <v>43</v>
      </c>
      <c r="G1808" s="5" t="s">
        <v>74</v>
      </c>
      <c r="H1808" s="5" t="s">
        <v>98</v>
      </c>
      <c r="I1808" s="5" t="s">
        <v>295</v>
      </c>
      <c r="J1808" s="10" t="s">
        <v>96</v>
      </c>
      <c r="K1808" s="27">
        <v>43241</v>
      </c>
      <c r="L1808" s="28">
        <v>1</v>
      </c>
    </row>
    <row r="1809" spans="2:12" x14ac:dyDescent="0.2">
      <c r="B1809" s="5" t="s">
        <v>341</v>
      </c>
      <c r="C1809" s="5" t="s">
        <v>26</v>
      </c>
      <c r="D1809" s="5" t="s">
        <v>13</v>
      </c>
      <c r="E1809" s="5" t="s">
        <v>99</v>
      </c>
      <c r="F1809" s="5" t="s">
        <v>39</v>
      </c>
      <c r="G1809" s="5" t="s">
        <v>74</v>
      </c>
      <c r="H1809" s="5" t="s">
        <v>114</v>
      </c>
      <c r="I1809" s="5" t="s">
        <v>787</v>
      </c>
      <c r="J1809" s="10" t="s">
        <v>96</v>
      </c>
      <c r="K1809" s="27">
        <v>43241</v>
      </c>
      <c r="L1809" s="28">
        <v>1</v>
      </c>
    </row>
    <row r="1810" spans="2:12" x14ac:dyDescent="0.2">
      <c r="B1810" s="5" t="s">
        <v>341</v>
      </c>
      <c r="C1810" s="5" t="s">
        <v>26</v>
      </c>
      <c r="D1810" s="5" t="s">
        <v>13</v>
      </c>
      <c r="E1810" s="5" t="s">
        <v>101</v>
      </c>
      <c r="F1810" s="5" t="s">
        <v>58</v>
      </c>
      <c r="G1810" s="5" t="s">
        <v>74</v>
      </c>
      <c r="H1810" s="5" t="s">
        <v>114</v>
      </c>
      <c r="I1810" s="5" t="s">
        <v>807</v>
      </c>
      <c r="J1810" s="10" t="s">
        <v>96</v>
      </c>
      <c r="K1810" s="27">
        <v>43241</v>
      </c>
      <c r="L1810" s="28">
        <v>1</v>
      </c>
    </row>
    <row r="1811" spans="2:12" x14ac:dyDescent="0.2">
      <c r="B1811" s="5" t="s">
        <v>341</v>
      </c>
      <c r="C1811" s="5" t="s">
        <v>26</v>
      </c>
      <c r="D1811" s="5" t="s">
        <v>13</v>
      </c>
      <c r="E1811" s="5" t="s">
        <v>160</v>
      </c>
      <c r="F1811" s="5" t="s">
        <v>48</v>
      </c>
      <c r="G1811" s="5" t="s">
        <v>74</v>
      </c>
      <c r="H1811" s="5" t="s">
        <v>114</v>
      </c>
      <c r="I1811" s="5" t="s">
        <v>810</v>
      </c>
      <c r="J1811" s="10" t="s">
        <v>96</v>
      </c>
      <c r="K1811" s="27">
        <v>43241</v>
      </c>
      <c r="L1811" s="28">
        <v>1</v>
      </c>
    </row>
    <row r="1812" spans="2:12" x14ac:dyDescent="0.2">
      <c r="B1812" s="5" t="s">
        <v>341</v>
      </c>
      <c r="C1812" s="5" t="s">
        <v>26</v>
      </c>
      <c r="D1812" s="5" t="s">
        <v>13</v>
      </c>
      <c r="E1812" s="5" t="s">
        <v>107</v>
      </c>
      <c r="F1812" s="5" t="s">
        <v>40</v>
      </c>
      <c r="G1812" s="5" t="s">
        <v>74</v>
      </c>
      <c r="H1812" s="5" t="s">
        <v>114</v>
      </c>
      <c r="I1812" s="5" t="s">
        <v>295</v>
      </c>
      <c r="J1812" s="10" t="s">
        <v>96</v>
      </c>
      <c r="K1812" s="27">
        <v>43241</v>
      </c>
      <c r="L1812" s="28">
        <v>1</v>
      </c>
    </row>
    <row r="1813" spans="2:12" x14ac:dyDescent="0.2">
      <c r="B1813" s="5" t="s">
        <v>341</v>
      </c>
      <c r="C1813" s="5" t="s">
        <v>26</v>
      </c>
      <c r="D1813" s="5" t="s">
        <v>13</v>
      </c>
      <c r="E1813" s="5" t="s">
        <v>107</v>
      </c>
      <c r="F1813" s="5" t="s">
        <v>40</v>
      </c>
      <c r="G1813" s="5" t="s">
        <v>74</v>
      </c>
      <c r="H1813" s="5" t="s">
        <v>114</v>
      </c>
      <c r="I1813" s="5" t="s">
        <v>544</v>
      </c>
      <c r="J1813" s="10" t="s">
        <v>96</v>
      </c>
      <c r="K1813" s="27">
        <v>43241</v>
      </c>
      <c r="L1813" s="28">
        <v>1</v>
      </c>
    </row>
    <row r="1814" spans="2:12" x14ac:dyDescent="0.2">
      <c r="B1814" s="184" t="s">
        <v>341</v>
      </c>
      <c r="C1814" s="5" t="s">
        <v>26</v>
      </c>
      <c r="D1814" s="5" t="s">
        <v>13</v>
      </c>
      <c r="E1814" s="5" t="s">
        <v>117</v>
      </c>
      <c r="F1814" s="184" t="s">
        <v>39</v>
      </c>
      <c r="G1814" s="5" t="s">
        <v>74</v>
      </c>
      <c r="H1814" s="5" t="s">
        <v>114</v>
      </c>
      <c r="I1814" s="5" t="s">
        <v>295</v>
      </c>
      <c r="J1814" s="10" t="s">
        <v>96</v>
      </c>
      <c r="K1814" s="185">
        <v>43241</v>
      </c>
      <c r="L1814" s="28">
        <v>1</v>
      </c>
    </row>
    <row r="1815" spans="2:12" x14ac:dyDescent="0.2">
      <c r="B1815" s="184" t="s">
        <v>341</v>
      </c>
      <c r="C1815" s="5" t="s">
        <v>26</v>
      </c>
      <c r="D1815" s="5" t="s">
        <v>13</v>
      </c>
      <c r="E1815" s="5" t="s">
        <v>119</v>
      </c>
      <c r="F1815" s="184" t="s">
        <v>41</v>
      </c>
      <c r="G1815" s="5" t="s">
        <v>74</v>
      </c>
      <c r="H1815" s="5" t="s">
        <v>114</v>
      </c>
      <c r="I1815" s="5" t="s">
        <v>551</v>
      </c>
      <c r="J1815" s="10" t="s">
        <v>96</v>
      </c>
      <c r="K1815" s="185">
        <v>43241</v>
      </c>
      <c r="L1815" s="28">
        <v>1</v>
      </c>
    </row>
    <row r="1816" spans="2:12" x14ac:dyDescent="0.2">
      <c r="B1816" s="184" t="s">
        <v>341</v>
      </c>
      <c r="C1816" s="5" t="s">
        <v>26</v>
      </c>
      <c r="D1816" s="5" t="s">
        <v>13</v>
      </c>
      <c r="E1816" s="5" t="s">
        <v>119</v>
      </c>
      <c r="F1816" s="184" t="s">
        <v>41</v>
      </c>
      <c r="G1816" s="5" t="s">
        <v>74</v>
      </c>
      <c r="H1816" s="5" t="s">
        <v>114</v>
      </c>
      <c r="I1816" s="5" t="s">
        <v>899</v>
      </c>
      <c r="J1816" s="10" t="s">
        <v>96</v>
      </c>
      <c r="K1816" s="185">
        <v>43241</v>
      </c>
      <c r="L1816" s="28">
        <v>1</v>
      </c>
    </row>
    <row r="1817" spans="2:12" x14ac:dyDescent="0.2">
      <c r="B1817" s="184" t="s">
        <v>341</v>
      </c>
      <c r="C1817" s="5" t="s">
        <v>26</v>
      </c>
      <c r="D1817" s="5" t="s">
        <v>13</v>
      </c>
      <c r="E1817" s="5" t="s">
        <v>119</v>
      </c>
      <c r="F1817" s="184" t="s">
        <v>41</v>
      </c>
      <c r="G1817" s="5" t="s">
        <v>74</v>
      </c>
      <c r="H1817" s="5" t="s">
        <v>114</v>
      </c>
      <c r="I1817" s="5" t="s">
        <v>900</v>
      </c>
      <c r="J1817" s="10" t="s">
        <v>96</v>
      </c>
      <c r="K1817" s="185">
        <v>43241</v>
      </c>
      <c r="L1817" s="28">
        <v>1</v>
      </c>
    </row>
    <row r="1818" spans="2:12" x14ac:dyDescent="0.2">
      <c r="B1818" s="184" t="s">
        <v>341</v>
      </c>
      <c r="C1818" s="5" t="s">
        <v>26</v>
      </c>
      <c r="D1818" s="5" t="s">
        <v>13</v>
      </c>
      <c r="E1818" s="5" t="s">
        <v>188</v>
      </c>
      <c r="F1818" s="184" t="s">
        <v>50</v>
      </c>
      <c r="G1818" s="5" t="s">
        <v>74</v>
      </c>
      <c r="H1818" s="5" t="s">
        <v>114</v>
      </c>
      <c r="I1818" s="5" t="s">
        <v>295</v>
      </c>
      <c r="J1818" s="10" t="s">
        <v>96</v>
      </c>
      <c r="K1818" s="185">
        <v>43241</v>
      </c>
      <c r="L1818" s="28">
        <v>1</v>
      </c>
    </row>
    <row r="1819" spans="2:12" x14ac:dyDescent="0.2">
      <c r="B1819" s="184" t="s">
        <v>341</v>
      </c>
      <c r="C1819" s="5" t="s">
        <v>26</v>
      </c>
      <c r="D1819" s="5" t="s">
        <v>13</v>
      </c>
      <c r="E1819" s="5" t="s">
        <v>124</v>
      </c>
      <c r="F1819" s="184" t="s">
        <v>39</v>
      </c>
      <c r="G1819" s="5" t="s">
        <v>74</v>
      </c>
      <c r="H1819" s="5" t="s">
        <v>114</v>
      </c>
      <c r="I1819" s="5" t="s">
        <v>926</v>
      </c>
      <c r="J1819" s="10" t="s">
        <v>96</v>
      </c>
      <c r="K1819" s="185">
        <v>43241</v>
      </c>
      <c r="L1819" s="28">
        <v>1</v>
      </c>
    </row>
    <row r="1820" spans="2:12" x14ac:dyDescent="0.2">
      <c r="B1820" s="184" t="s">
        <v>341</v>
      </c>
      <c r="C1820" s="5" t="s">
        <v>26</v>
      </c>
      <c r="D1820" s="5" t="s">
        <v>13</v>
      </c>
      <c r="E1820" s="5" t="s">
        <v>169</v>
      </c>
      <c r="F1820" s="184" t="s">
        <v>39</v>
      </c>
      <c r="G1820" s="5" t="s">
        <v>74</v>
      </c>
      <c r="H1820" s="5" t="s">
        <v>114</v>
      </c>
      <c r="I1820" s="5" t="s">
        <v>945</v>
      </c>
      <c r="J1820" s="10" t="s">
        <v>96</v>
      </c>
      <c r="K1820" s="185">
        <v>43241</v>
      </c>
      <c r="L1820" s="28">
        <v>1</v>
      </c>
    </row>
    <row r="1821" spans="2:12" x14ac:dyDescent="0.2">
      <c r="B1821" s="184" t="s">
        <v>341</v>
      </c>
      <c r="C1821" s="5" t="s">
        <v>26</v>
      </c>
      <c r="D1821" s="5" t="s">
        <v>13</v>
      </c>
      <c r="E1821" s="5" t="s">
        <v>128</v>
      </c>
      <c r="F1821" s="184" t="s">
        <v>52</v>
      </c>
      <c r="G1821" s="5" t="s">
        <v>74</v>
      </c>
      <c r="H1821" s="5" t="s">
        <v>114</v>
      </c>
      <c r="I1821" s="5" t="s">
        <v>951</v>
      </c>
      <c r="J1821" s="10" t="s">
        <v>96</v>
      </c>
      <c r="K1821" s="185">
        <v>43241</v>
      </c>
      <c r="L1821" s="28">
        <v>1</v>
      </c>
    </row>
    <row r="1822" spans="2:12" x14ac:dyDescent="0.2">
      <c r="B1822" s="184" t="s">
        <v>341</v>
      </c>
      <c r="C1822" s="5" t="s">
        <v>26</v>
      </c>
      <c r="D1822" s="5" t="s">
        <v>13</v>
      </c>
      <c r="E1822" s="5" t="s">
        <v>319</v>
      </c>
      <c r="F1822" s="184" t="s">
        <v>43</v>
      </c>
      <c r="G1822" s="5" t="s">
        <v>74</v>
      </c>
      <c r="H1822" s="5" t="s">
        <v>114</v>
      </c>
      <c r="I1822" s="5" t="s">
        <v>952</v>
      </c>
      <c r="J1822" s="10" t="s">
        <v>96</v>
      </c>
      <c r="K1822" s="185">
        <v>43241</v>
      </c>
      <c r="L1822" s="28">
        <v>1</v>
      </c>
    </row>
    <row r="1823" spans="2:12" x14ac:dyDescent="0.2">
      <c r="B1823" s="184" t="s">
        <v>341</v>
      </c>
      <c r="C1823" s="5" t="s">
        <v>26</v>
      </c>
      <c r="D1823" s="5" t="s">
        <v>13</v>
      </c>
      <c r="E1823" s="5" t="s">
        <v>348</v>
      </c>
      <c r="F1823" s="184" t="s">
        <v>51</v>
      </c>
      <c r="G1823" s="5" t="s">
        <v>74</v>
      </c>
      <c r="H1823" s="5" t="s">
        <v>114</v>
      </c>
      <c r="I1823" s="5" t="s">
        <v>295</v>
      </c>
      <c r="J1823" s="10" t="s">
        <v>96</v>
      </c>
      <c r="K1823" s="185">
        <v>43241</v>
      </c>
      <c r="L1823" s="28">
        <v>1</v>
      </c>
    </row>
    <row r="1824" spans="2:12" x14ac:dyDescent="0.2">
      <c r="B1824" s="184" t="s">
        <v>341</v>
      </c>
      <c r="C1824" s="5" t="s">
        <v>26</v>
      </c>
      <c r="D1824" s="5" t="s">
        <v>13</v>
      </c>
      <c r="E1824" s="5" t="s">
        <v>348</v>
      </c>
      <c r="F1824" s="184" t="s">
        <v>51</v>
      </c>
      <c r="G1824" s="5" t="s">
        <v>74</v>
      </c>
      <c r="H1824" s="5" t="s">
        <v>114</v>
      </c>
      <c r="I1824" s="5" t="s">
        <v>953</v>
      </c>
      <c r="J1824" s="10" t="s">
        <v>96</v>
      </c>
      <c r="K1824" s="185">
        <v>43241</v>
      </c>
      <c r="L1824" s="28">
        <v>1</v>
      </c>
    </row>
    <row r="1825" spans="2:12" x14ac:dyDescent="0.2">
      <c r="B1825" s="184" t="s">
        <v>341</v>
      </c>
      <c r="C1825" s="5" t="s">
        <v>26</v>
      </c>
      <c r="D1825" s="5" t="s">
        <v>13</v>
      </c>
      <c r="E1825" s="5" t="s">
        <v>199</v>
      </c>
      <c r="F1825" s="184" t="s">
        <v>67</v>
      </c>
      <c r="G1825" s="5" t="s">
        <v>74</v>
      </c>
      <c r="H1825" s="5" t="s">
        <v>114</v>
      </c>
      <c r="I1825" s="5" t="s">
        <v>295</v>
      </c>
      <c r="J1825" s="10" t="s">
        <v>96</v>
      </c>
      <c r="K1825" s="185">
        <v>43241</v>
      </c>
      <c r="L1825" s="28">
        <v>1</v>
      </c>
    </row>
    <row r="1826" spans="2:12" x14ac:dyDescent="0.2">
      <c r="B1826" s="5" t="s">
        <v>316</v>
      </c>
      <c r="C1826" s="5" t="s">
        <v>26</v>
      </c>
      <c r="D1826" s="5" t="s">
        <v>13</v>
      </c>
      <c r="E1826" s="5" t="s">
        <v>95</v>
      </c>
      <c r="F1826" s="5" t="s">
        <v>39</v>
      </c>
      <c r="G1826" s="5" t="s">
        <v>74</v>
      </c>
      <c r="H1826" s="5" t="s">
        <v>98</v>
      </c>
      <c r="I1826" s="5" t="s">
        <v>295</v>
      </c>
      <c r="J1826" s="10" t="s">
        <v>96</v>
      </c>
      <c r="K1826" s="27">
        <v>43242</v>
      </c>
      <c r="L1826" s="28">
        <v>1</v>
      </c>
    </row>
    <row r="1827" spans="2:12" x14ac:dyDescent="0.2">
      <c r="B1827" s="5" t="s">
        <v>316</v>
      </c>
      <c r="C1827" s="5" t="s">
        <v>26</v>
      </c>
      <c r="D1827" s="5" t="s">
        <v>13</v>
      </c>
      <c r="E1827" s="5" t="s">
        <v>99</v>
      </c>
      <c r="F1827" s="5" t="s">
        <v>39</v>
      </c>
      <c r="G1827" s="5" t="s">
        <v>74</v>
      </c>
      <c r="H1827" s="5" t="s">
        <v>98</v>
      </c>
      <c r="I1827" s="5" t="s">
        <v>295</v>
      </c>
      <c r="J1827" s="10" t="s">
        <v>96</v>
      </c>
      <c r="K1827" s="27">
        <v>43242</v>
      </c>
      <c r="L1827" s="28">
        <v>1</v>
      </c>
    </row>
    <row r="1828" spans="2:12" x14ac:dyDescent="0.2">
      <c r="B1828" s="164" t="s">
        <v>316</v>
      </c>
      <c r="C1828" s="162" t="s">
        <v>26</v>
      </c>
      <c r="D1828" s="162" t="s">
        <v>13</v>
      </c>
      <c r="E1828" s="162" t="s">
        <v>200</v>
      </c>
      <c r="F1828" s="164" t="s">
        <v>39</v>
      </c>
      <c r="G1828" s="162" t="s">
        <v>72</v>
      </c>
      <c r="H1828" s="162" t="s">
        <v>178</v>
      </c>
      <c r="I1828" s="162" t="s">
        <v>295</v>
      </c>
      <c r="J1828" s="163" t="s">
        <v>96</v>
      </c>
      <c r="K1828" s="165">
        <v>43242</v>
      </c>
      <c r="L1828" s="166">
        <v>1</v>
      </c>
    </row>
    <row r="1829" spans="2:12" x14ac:dyDescent="0.2">
      <c r="B1829" s="5" t="s">
        <v>316</v>
      </c>
      <c r="C1829" s="5" t="s">
        <v>26</v>
      </c>
      <c r="D1829" s="5" t="s">
        <v>13</v>
      </c>
      <c r="E1829" s="5" t="s">
        <v>200</v>
      </c>
      <c r="F1829" s="5" t="s">
        <v>39</v>
      </c>
      <c r="G1829" s="5" t="s">
        <v>72</v>
      </c>
      <c r="H1829" s="5" t="s">
        <v>178</v>
      </c>
      <c r="I1829" s="5" t="s">
        <v>295</v>
      </c>
      <c r="J1829" s="10" t="s">
        <v>96</v>
      </c>
      <c r="K1829" s="27">
        <v>43242</v>
      </c>
      <c r="L1829" s="28">
        <v>1</v>
      </c>
    </row>
    <row r="1830" spans="2:12" x14ac:dyDescent="0.2">
      <c r="B1830" s="5" t="s">
        <v>316</v>
      </c>
      <c r="C1830" s="5" t="s">
        <v>26</v>
      </c>
      <c r="D1830" s="5" t="s">
        <v>13</v>
      </c>
      <c r="E1830" s="5" t="s">
        <v>173</v>
      </c>
      <c r="F1830" s="5" t="s">
        <v>53</v>
      </c>
      <c r="G1830" s="5" t="s">
        <v>74</v>
      </c>
      <c r="H1830" s="5" t="s">
        <v>98</v>
      </c>
      <c r="I1830" s="5" t="s">
        <v>295</v>
      </c>
      <c r="J1830" s="10" t="s">
        <v>96</v>
      </c>
      <c r="K1830" s="27">
        <v>43242</v>
      </c>
      <c r="L1830" s="28">
        <v>1</v>
      </c>
    </row>
    <row r="1831" spans="2:12" x14ac:dyDescent="0.2">
      <c r="B1831" s="5" t="s">
        <v>316</v>
      </c>
      <c r="C1831" s="5" t="s">
        <v>26</v>
      </c>
      <c r="D1831" s="5" t="s">
        <v>13</v>
      </c>
      <c r="E1831" s="5" t="s">
        <v>173</v>
      </c>
      <c r="F1831" s="5" t="s">
        <v>53</v>
      </c>
      <c r="G1831" s="5" t="s">
        <v>74</v>
      </c>
      <c r="H1831" s="5" t="s">
        <v>98</v>
      </c>
      <c r="I1831" s="5" t="s">
        <v>295</v>
      </c>
      <c r="J1831" s="10" t="s">
        <v>96</v>
      </c>
      <c r="K1831" s="27">
        <v>43242</v>
      </c>
      <c r="L1831" s="28">
        <v>1</v>
      </c>
    </row>
    <row r="1832" spans="2:12" x14ac:dyDescent="0.2">
      <c r="B1832" s="5" t="s">
        <v>316</v>
      </c>
      <c r="C1832" s="5" t="s">
        <v>26</v>
      </c>
      <c r="D1832" s="5" t="s">
        <v>13</v>
      </c>
      <c r="E1832" s="5" t="s">
        <v>173</v>
      </c>
      <c r="F1832" s="5" t="s">
        <v>53</v>
      </c>
      <c r="G1832" s="5" t="s">
        <v>74</v>
      </c>
      <c r="H1832" s="5" t="s">
        <v>114</v>
      </c>
      <c r="I1832" s="5" t="s">
        <v>683</v>
      </c>
      <c r="J1832" s="10" t="s">
        <v>96</v>
      </c>
      <c r="K1832" s="27">
        <v>43242</v>
      </c>
      <c r="L1832" s="28">
        <v>1</v>
      </c>
    </row>
    <row r="1833" spans="2:12" x14ac:dyDescent="0.2">
      <c r="B1833" s="5" t="s">
        <v>316</v>
      </c>
      <c r="C1833" s="5" t="s">
        <v>26</v>
      </c>
      <c r="D1833" s="5" t="s">
        <v>13</v>
      </c>
      <c r="E1833" s="5" t="s">
        <v>44</v>
      </c>
      <c r="F1833" s="5" t="s">
        <v>44</v>
      </c>
      <c r="G1833" s="5" t="s">
        <v>74</v>
      </c>
      <c r="H1833" s="5" t="s">
        <v>98</v>
      </c>
      <c r="I1833" s="5" t="s">
        <v>295</v>
      </c>
      <c r="J1833" s="10" t="s">
        <v>96</v>
      </c>
      <c r="K1833" s="27">
        <v>43242</v>
      </c>
      <c r="L1833" s="28">
        <v>1</v>
      </c>
    </row>
    <row r="1834" spans="2:12" x14ac:dyDescent="0.2">
      <c r="B1834" s="5" t="s">
        <v>316</v>
      </c>
      <c r="C1834" s="5" t="s">
        <v>26</v>
      </c>
      <c r="D1834" s="5" t="s">
        <v>13</v>
      </c>
      <c r="E1834" s="5" t="s">
        <v>133</v>
      </c>
      <c r="F1834" s="5" t="s">
        <v>39</v>
      </c>
      <c r="G1834" s="5" t="s">
        <v>74</v>
      </c>
      <c r="H1834" s="5" t="s">
        <v>98</v>
      </c>
      <c r="I1834" s="5" t="s">
        <v>295</v>
      </c>
      <c r="J1834" s="10" t="s">
        <v>96</v>
      </c>
      <c r="K1834" s="27">
        <v>43242</v>
      </c>
      <c r="L1834" s="28">
        <v>1</v>
      </c>
    </row>
    <row r="1835" spans="2:12" x14ac:dyDescent="0.2">
      <c r="B1835" s="5" t="s">
        <v>316</v>
      </c>
      <c r="C1835" s="5" t="s">
        <v>26</v>
      </c>
      <c r="D1835" s="5" t="s">
        <v>13</v>
      </c>
      <c r="E1835" s="5" t="s">
        <v>105</v>
      </c>
      <c r="F1835" s="5" t="s">
        <v>40</v>
      </c>
      <c r="G1835" s="5" t="s">
        <v>72</v>
      </c>
      <c r="H1835" s="5" t="s">
        <v>302</v>
      </c>
      <c r="I1835" s="5" t="s">
        <v>697</v>
      </c>
      <c r="J1835" s="10" t="s">
        <v>96</v>
      </c>
      <c r="K1835" s="27">
        <v>43242</v>
      </c>
      <c r="L1835" s="28">
        <v>1</v>
      </c>
    </row>
    <row r="1836" spans="2:12" x14ac:dyDescent="0.2">
      <c r="B1836" s="5" t="s">
        <v>316</v>
      </c>
      <c r="C1836" s="5" t="s">
        <v>26</v>
      </c>
      <c r="D1836" s="5" t="s">
        <v>13</v>
      </c>
      <c r="E1836" s="5" t="s">
        <v>105</v>
      </c>
      <c r="F1836" s="5" t="s">
        <v>40</v>
      </c>
      <c r="G1836" s="5" t="s">
        <v>74</v>
      </c>
      <c r="H1836" s="5" t="s">
        <v>98</v>
      </c>
      <c r="I1836" s="5" t="s">
        <v>295</v>
      </c>
      <c r="J1836" s="10" t="s">
        <v>96</v>
      </c>
      <c r="K1836" s="27">
        <v>43242</v>
      </c>
      <c r="L1836" s="28">
        <v>1</v>
      </c>
    </row>
    <row r="1837" spans="2:12" x14ac:dyDescent="0.2">
      <c r="B1837" s="164" t="s">
        <v>316</v>
      </c>
      <c r="C1837" s="162" t="s">
        <v>26</v>
      </c>
      <c r="D1837" s="162" t="s">
        <v>13</v>
      </c>
      <c r="E1837" s="162" t="s">
        <v>105</v>
      </c>
      <c r="F1837" s="164" t="s">
        <v>40</v>
      </c>
      <c r="G1837" s="162" t="s">
        <v>74</v>
      </c>
      <c r="H1837" s="162" t="s">
        <v>98</v>
      </c>
      <c r="I1837" s="162" t="s">
        <v>295</v>
      </c>
      <c r="J1837" s="163" t="s">
        <v>96</v>
      </c>
      <c r="K1837" s="165">
        <v>43242</v>
      </c>
      <c r="L1837" s="166">
        <v>1</v>
      </c>
    </row>
    <row r="1838" spans="2:12" x14ac:dyDescent="0.2">
      <c r="B1838" s="5" t="s">
        <v>316</v>
      </c>
      <c r="C1838" s="5" t="s">
        <v>26</v>
      </c>
      <c r="D1838" s="5" t="s">
        <v>13</v>
      </c>
      <c r="E1838" s="5" t="s">
        <v>107</v>
      </c>
      <c r="F1838" s="5" t="s">
        <v>40</v>
      </c>
      <c r="G1838" s="5" t="s">
        <v>74</v>
      </c>
      <c r="H1838" s="5" t="s">
        <v>98</v>
      </c>
      <c r="I1838" s="5" t="s">
        <v>295</v>
      </c>
      <c r="J1838" s="10" t="s">
        <v>96</v>
      </c>
      <c r="K1838" s="27">
        <v>43242</v>
      </c>
      <c r="L1838" s="28">
        <v>1</v>
      </c>
    </row>
    <row r="1839" spans="2:12" x14ac:dyDescent="0.2">
      <c r="B1839" s="164" t="s">
        <v>316</v>
      </c>
      <c r="C1839" s="162" t="s">
        <v>26</v>
      </c>
      <c r="D1839" s="162" t="s">
        <v>13</v>
      </c>
      <c r="E1839" s="162" t="s">
        <v>107</v>
      </c>
      <c r="F1839" s="164" t="s">
        <v>40</v>
      </c>
      <c r="G1839" s="162" t="s">
        <v>74</v>
      </c>
      <c r="H1839" s="162" t="s">
        <v>98</v>
      </c>
      <c r="I1839" s="162" t="s">
        <v>295</v>
      </c>
      <c r="J1839" s="163" t="s">
        <v>96</v>
      </c>
      <c r="K1839" s="165">
        <v>43242</v>
      </c>
      <c r="L1839" s="166">
        <v>1</v>
      </c>
    </row>
    <row r="1840" spans="2:12" x14ac:dyDescent="0.2">
      <c r="B1840" s="5" t="s">
        <v>316</v>
      </c>
      <c r="C1840" s="5" t="s">
        <v>26</v>
      </c>
      <c r="D1840" s="5" t="s">
        <v>13</v>
      </c>
      <c r="E1840" s="5" t="s">
        <v>107</v>
      </c>
      <c r="F1840" s="5" t="s">
        <v>40</v>
      </c>
      <c r="G1840" s="5" t="s">
        <v>74</v>
      </c>
      <c r="H1840" s="5" t="s">
        <v>114</v>
      </c>
      <c r="I1840" s="5" t="s">
        <v>295</v>
      </c>
      <c r="J1840" s="10" t="s">
        <v>96</v>
      </c>
      <c r="K1840" s="27">
        <v>43242</v>
      </c>
      <c r="L1840" s="28">
        <v>2</v>
      </c>
    </row>
    <row r="1841" spans="2:12" x14ac:dyDescent="0.2">
      <c r="B1841" s="164" t="s">
        <v>316</v>
      </c>
      <c r="C1841" s="162" t="s">
        <v>26</v>
      </c>
      <c r="D1841" s="162" t="s">
        <v>13</v>
      </c>
      <c r="E1841" s="162" t="s">
        <v>107</v>
      </c>
      <c r="F1841" s="164" t="s">
        <v>40</v>
      </c>
      <c r="G1841" s="162" t="s">
        <v>74</v>
      </c>
      <c r="H1841" s="162" t="s">
        <v>114</v>
      </c>
      <c r="I1841" s="162" t="s">
        <v>703</v>
      </c>
      <c r="J1841" s="163" t="s">
        <v>96</v>
      </c>
      <c r="K1841" s="165">
        <v>43242</v>
      </c>
      <c r="L1841" s="166">
        <v>1</v>
      </c>
    </row>
    <row r="1842" spans="2:12" x14ac:dyDescent="0.2">
      <c r="B1842" s="5" t="s">
        <v>316</v>
      </c>
      <c r="C1842" s="5" t="s">
        <v>26</v>
      </c>
      <c r="D1842" s="5" t="s">
        <v>13</v>
      </c>
      <c r="E1842" s="5" t="s">
        <v>192</v>
      </c>
      <c r="F1842" s="5" t="s">
        <v>53</v>
      </c>
      <c r="G1842" s="5" t="s">
        <v>74</v>
      </c>
      <c r="H1842" s="5" t="s">
        <v>98</v>
      </c>
      <c r="I1842" s="5" t="s">
        <v>295</v>
      </c>
      <c r="J1842" s="10" t="s">
        <v>96</v>
      </c>
      <c r="K1842" s="27">
        <v>43242</v>
      </c>
      <c r="L1842" s="28">
        <v>1</v>
      </c>
    </row>
    <row r="1843" spans="2:12" x14ac:dyDescent="0.2">
      <c r="B1843" s="5" t="s">
        <v>316</v>
      </c>
      <c r="C1843" s="5" t="s">
        <v>26</v>
      </c>
      <c r="D1843" s="5" t="s">
        <v>13</v>
      </c>
      <c r="E1843" s="5" t="s">
        <v>111</v>
      </c>
      <c r="F1843" s="5" t="s">
        <v>53</v>
      </c>
      <c r="G1843" s="5" t="s">
        <v>74</v>
      </c>
      <c r="H1843" s="5" t="s">
        <v>98</v>
      </c>
      <c r="I1843" s="5" t="s">
        <v>295</v>
      </c>
      <c r="J1843" s="10" t="s">
        <v>96</v>
      </c>
      <c r="K1843" s="27">
        <v>43242</v>
      </c>
      <c r="L1843" s="28">
        <v>1</v>
      </c>
    </row>
    <row r="1844" spans="2:12" x14ac:dyDescent="0.2">
      <c r="B1844" s="5" t="s">
        <v>316</v>
      </c>
      <c r="C1844" s="5" t="s">
        <v>26</v>
      </c>
      <c r="D1844" s="5" t="s">
        <v>13</v>
      </c>
      <c r="E1844" s="5" t="s">
        <v>111</v>
      </c>
      <c r="F1844" s="5" t="s">
        <v>53</v>
      </c>
      <c r="G1844" s="5" t="s">
        <v>74</v>
      </c>
      <c r="H1844" s="5" t="s">
        <v>98</v>
      </c>
      <c r="I1844" s="5" t="s">
        <v>295</v>
      </c>
      <c r="J1844" s="10" t="s">
        <v>96</v>
      </c>
      <c r="K1844" s="27">
        <v>43242</v>
      </c>
      <c r="L1844" s="28">
        <v>1</v>
      </c>
    </row>
    <row r="1845" spans="2:12" x14ac:dyDescent="0.2">
      <c r="B1845" s="5" t="s">
        <v>316</v>
      </c>
      <c r="C1845" s="5" t="s">
        <v>26</v>
      </c>
      <c r="D1845" s="5" t="s">
        <v>13</v>
      </c>
      <c r="E1845" s="5" t="s">
        <v>112</v>
      </c>
      <c r="F1845" s="5" t="s">
        <v>45</v>
      </c>
      <c r="G1845" s="5" t="s">
        <v>74</v>
      </c>
      <c r="H1845" s="5" t="s">
        <v>98</v>
      </c>
      <c r="I1845" s="5" t="s">
        <v>295</v>
      </c>
      <c r="J1845" s="10" t="s">
        <v>96</v>
      </c>
      <c r="K1845" s="27">
        <v>43242</v>
      </c>
      <c r="L1845" s="28">
        <v>1</v>
      </c>
    </row>
    <row r="1846" spans="2:12" x14ac:dyDescent="0.2">
      <c r="B1846" s="5" t="s">
        <v>316</v>
      </c>
      <c r="C1846" s="5" t="s">
        <v>26</v>
      </c>
      <c r="D1846" s="5" t="s">
        <v>13</v>
      </c>
      <c r="E1846" s="5" t="s">
        <v>112</v>
      </c>
      <c r="F1846" s="5" t="s">
        <v>45</v>
      </c>
      <c r="G1846" s="5" t="s">
        <v>74</v>
      </c>
      <c r="H1846" s="5" t="s">
        <v>98</v>
      </c>
      <c r="I1846" s="5" t="s">
        <v>295</v>
      </c>
      <c r="J1846" s="10" t="s">
        <v>96</v>
      </c>
      <c r="K1846" s="27">
        <v>43242</v>
      </c>
      <c r="L1846" s="28">
        <v>1</v>
      </c>
    </row>
    <row r="1847" spans="2:12" x14ac:dyDescent="0.2">
      <c r="B1847" s="5" t="s">
        <v>316</v>
      </c>
      <c r="C1847" s="5" t="s">
        <v>26</v>
      </c>
      <c r="D1847" s="5" t="s">
        <v>13</v>
      </c>
      <c r="E1847" s="5" t="s">
        <v>116</v>
      </c>
      <c r="F1847" s="5" t="s">
        <v>46</v>
      </c>
      <c r="G1847" s="5" t="s">
        <v>74</v>
      </c>
      <c r="H1847" s="5" t="s">
        <v>98</v>
      </c>
      <c r="I1847" s="5" t="s">
        <v>295</v>
      </c>
      <c r="J1847" s="10" t="s">
        <v>96</v>
      </c>
      <c r="K1847" s="27">
        <v>43242</v>
      </c>
      <c r="L1847" s="28">
        <v>1</v>
      </c>
    </row>
    <row r="1848" spans="2:12" x14ac:dyDescent="0.2">
      <c r="B1848" s="5" t="s">
        <v>316</v>
      </c>
      <c r="C1848" s="5" t="s">
        <v>26</v>
      </c>
      <c r="D1848" s="5" t="s">
        <v>13</v>
      </c>
      <c r="E1848" s="5" t="s">
        <v>116</v>
      </c>
      <c r="F1848" s="5" t="s">
        <v>46</v>
      </c>
      <c r="G1848" s="5" t="s">
        <v>74</v>
      </c>
      <c r="H1848" s="5" t="s">
        <v>98</v>
      </c>
      <c r="I1848" s="5" t="s">
        <v>295</v>
      </c>
      <c r="J1848" s="10" t="s">
        <v>96</v>
      </c>
      <c r="K1848" s="27">
        <v>43242</v>
      </c>
      <c r="L1848" s="28">
        <v>1</v>
      </c>
    </row>
    <row r="1849" spans="2:12" x14ac:dyDescent="0.2">
      <c r="B1849" s="5" t="s">
        <v>316</v>
      </c>
      <c r="C1849" s="5" t="s">
        <v>26</v>
      </c>
      <c r="D1849" s="5" t="s">
        <v>13</v>
      </c>
      <c r="E1849" s="5" t="s">
        <v>147</v>
      </c>
      <c r="F1849" s="5" t="s">
        <v>46</v>
      </c>
      <c r="G1849" s="5" t="s">
        <v>74</v>
      </c>
      <c r="H1849" s="5" t="s">
        <v>98</v>
      </c>
      <c r="I1849" s="5" t="s">
        <v>295</v>
      </c>
      <c r="J1849" s="10" t="s">
        <v>96</v>
      </c>
      <c r="K1849" s="27">
        <v>43242</v>
      </c>
      <c r="L1849" s="28">
        <v>1</v>
      </c>
    </row>
    <row r="1850" spans="2:12" x14ac:dyDescent="0.2">
      <c r="B1850" s="5" t="s">
        <v>316</v>
      </c>
      <c r="C1850" s="5" t="s">
        <v>26</v>
      </c>
      <c r="D1850" s="5" t="s">
        <v>13</v>
      </c>
      <c r="E1850" s="5" t="s">
        <v>148</v>
      </c>
      <c r="F1850" s="5" t="s">
        <v>336</v>
      </c>
      <c r="G1850" s="5" t="s">
        <v>74</v>
      </c>
      <c r="H1850" s="5" t="s">
        <v>98</v>
      </c>
      <c r="I1850" s="5" t="s">
        <v>295</v>
      </c>
      <c r="J1850" s="10" t="s">
        <v>96</v>
      </c>
      <c r="K1850" s="27">
        <v>43242</v>
      </c>
      <c r="L1850" s="28">
        <v>1</v>
      </c>
    </row>
    <row r="1851" spans="2:12" x14ac:dyDescent="0.2">
      <c r="B1851" s="5" t="s">
        <v>316</v>
      </c>
      <c r="C1851" s="5" t="s">
        <v>26</v>
      </c>
      <c r="D1851" s="5" t="s">
        <v>13</v>
      </c>
      <c r="E1851" s="5" t="s">
        <v>150</v>
      </c>
      <c r="F1851" s="5" t="s">
        <v>43</v>
      </c>
      <c r="G1851" s="5" t="s">
        <v>74</v>
      </c>
      <c r="H1851" s="5" t="s">
        <v>98</v>
      </c>
      <c r="I1851" s="5" t="s">
        <v>295</v>
      </c>
      <c r="J1851" s="10" t="s">
        <v>96</v>
      </c>
      <c r="K1851" s="27">
        <v>43242</v>
      </c>
      <c r="L1851" s="28">
        <v>1</v>
      </c>
    </row>
    <row r="1852" spans="2:12" x14ac:dyDescent="0.2">
      <c r="B1852" s="5" t="s">
        <v>316</v>
      </c>
      <c r="C1852" s="5" t="s">
        <v>26</v>
      </c>
      <c r="D1852" s="5" t="s">
        <v>13</v>
      </c>
      <c r="E1852" s="5" t="s">
        <v>62</v>
      </c>
      <c r="F1852" s="5" t="s">
        <v>62</v>
      </c>
      <c r="G1852" s="5" t="s">
        <v>74</v>
      </c>
      <c r="H1852" s="5" t="s">
        <v>98</v>
      </c>
      <c r="I1852" s="5" t="s">
        <v>295</v>
      </c>
      <c r="J1852" s="10" t="s">
        <v>96</v>
      </c>
      <c r="K1852" s="27">
        <v>43242</v>
      </c>
      <c r="L1852" s="28">
        <v>1</v>
      </c>
    </row>
    <row r="1853" spans="2:12" x14ac:dyDescent="0.2">
      <c r="B1853" s="5" t="s">
        <v>316</v>
      </c>
      <c r="C1853" s="5" t="s">
        <v>26</v>
      </c>
      <c r="D1853" s="5" t="s">
        <v>13</v>
      </c>
      <c r="E1853" s="5" t="s">
        <v>41</v>
      </c>
      <c r="F1853" s="5" t="s">
        <v>41</v>
      </c>
      <c r="G1853" s="5" t="s">
        <v>74</v>
      </c>
      <c r="H1853" s="5" t="s">
        <v>98</v>
      </c>
      <c r="I1853" s="5" t="s">
        <v>295</v>
      </c>
      <c r="J1853" s="10" t="s">
        <v>96</v>
      </c>
      <c r="K1853" s="27">
        <v>43242</v>
      </c>
      <c r="L1853" s="28">
        <v>1</v>
      </c>
    </row>
    <row r="1854" spans="2:12" x14ac:dyDescent="0.2">
      <c r="B1854" s="5" t="s">
        <v>316</v>
      </c>
      <c r="C1854" s="5" t="s">
        <v>26</v>
      </c>
      <c r="D1854" s="5" t="s">
        <v>13</v>
      </c>
      <c r="E1854" s="5" t="s">
        <v>41</v>
      </c>
      <c r="F1854" s="5" t="s">
        <v>41</v>
      </c>
      <c r="G1854" s="5" t="s">
        <v>74</v>
      </c>
      <c r="H1854" s="5" t="s">
        <v>98</v>
      </c>
      <c r="I1854" s="5" t="s">
        <v>295</v>
      </c>
      <c r="J1854" s="10" t="s">
        <v>96</v>
      </c>
      <c r="K1854" s="27">
        <v>43242</v>
      </c>
      <c r="L1854" s="28">
        <v>1</v>
      </c>
    </row>
    <row r="1855" spans="2:12" x14ac:dyDescent="0.2">
      <c r="B1855" s="5" t="s">
        <v>316</v>
      </c>
      <c r="C1855" s="5" t="s">
        <v>26</v>
      </c>
      <c r="D1855" s="5" t="s">
        <v>13</v>
      </c>
      <c r="E1855" s="5" t="s">
        <v>42</v>
      </c>
      <c r="F1855" s="5" t="s">
        <v>42</v>
      </c>
      <c r="G1855" s="5" t="s">
        <v>74</v>
      </c>
      <c r="H1855" s="5" t="s">
        <v>98</v>
      </c>
      <c r="I1855" s="5" t="s">
        <v>295</v>
      </c>
      <c r="J1855" s="10" t="s">
        <v>96</v>
      </c>
      <c r="K1855" s="27">
        <v>43242</v>
      </c>
      <c r="L1855" s="28">
        <v>1</v>
      </c>
    </row>
    <row r="1856" spans="2:12" x14ac:dyDescent="0.2">
      <c r="B1856" s="5" t="s">
        <v>316</v>
      </c>
      <c r="C1856" s="5" t="s">
        <v>26</v>
      </c>
      <c r="D1856" s="5" t="s">
        <v>13</v>
      </c>
      <c r="E1856" s="5" t="s">
        <v>168</v>
      </c>
      <c r="F1856" s="5" t="s">
        <v>47</v>
      </c>
      <c r="G1856" s="5" t="s">
        <v>74</v>
      </c>
      <c r="H1856" s="5" t="s">
        <v>98</v>
      </c>
      <c r="I1856" s="5" t="s">
        <v>295</v>
      </c>
      <c r="J1856" s="10" t="s">
        <v>96</v>
      </c>
      <c r="K1856" s="27">
        <v>43242</v>
      </c>
      <c r="L1856" s="28">
        <v>1</v>
      </c>
    </row>
    <row r="1857" spans="2:12" x14ac:dyDescent="0.2">
      <c r="B1857" s="5" t="s">
        <v>316</v>
      </c>
      <c r="C1857" s="5" t="s">
        <v>26</v>
      </c>
      <c r="D1857" s="5" t="s">
        <v>13</v>
      </c>
      <c r="E1857" s="5" t="s">
        <v>123</v>
      </c>
      <c r="F1857" s="5" t="s">
        <v>39</v>
      </c>
      <c r="G1857" s="5" t="s">
        <v>74</v>
      </c>
      <c r="H1857" s="5" t="s">
        <v>98</v>
      </c>
      <c r="I1857" s="5" t="s">
        <v>295</v>
      </c>
      <c r="J1857" s="10" t="s">
        <v>96</v>
      </c>
      <c r="K1857" s="27">
        <v>43242</v>
      </c>
      <c r="L1857" s="28">
        <v>1</v>
      </c>
    </row>
    <row r="1858" spans="2:12" x14ac:dyDescent="0.2">
      <c r="B1858" s="164" t="s">
        <v>316</v>
      </c>
      <c r="C1858" s="162" t="s">
        <v>26</v>
      </c>
      <c r="D1858" s="162" t="s">
        <v>13</v>
      </c>
      <c r="E1858" s="162" t="s">
        <v>124</v>
      </c>
      <c r="F1858" s="164" t="s">
        <v>39</v>
      </c>
      <c r="G1858" s="162" t="s">
        <v>72</v>
      </c>
      <c r="H1858" s="162" t="s">
        <v>108</v>
      </c>
      <c r="I1858" s="162" t="s">
        <v>295</v>
      </c>
      <c r="J1858" s="163" t="s">
        <v>96</v>
      </c>
      <c r="K1858" s="165">
        <v>43242</v>
      </c>
      <c r="L1858" s="166">
        <v>1</v>
      </c>
    </row>
    <row r="1859" spans="2:12" x14ac:dyDescent="0.2">
      <c r="B1859" s="5" t="s">
        <v>316</v>
      </c>
      <c r="C1859" s="5" t="s">
        <v>26</v>
      </c>
      <c r="D1859" s="5" t="s">
        <v>13</v>
      </c>
      <c r="E1859" s="5" t="s">
        <v>153</v>
      </c>
      <c r="F1859" s="5" t="s">
        <v>47</v>
      </c>
      <c r="G1859" s="5" t="s">
        <v>74</v>
      </c>
      <c r="H1859" s="5" t="s">
        <v>98</v>
      </c>
      <c r="I1859" s="5" t="s">
        <v>295</v>
      </c>
      <c r="J1859" s="10" t="s">
        <v>96</v>
      </c>
      <c r="K1859" s="27">
        <v>43242</v>
      </c>
      <c r="L1859" s="28">
        <v>1</v>
      </c>
    </row>
    <row r="1860" spans="2:12" x14ac:dyDescent="0.2">
      <c r="B1860" s="5" t="s">
        <v>316</v>
      </c>
      <c r="C1860" s="5" t="s">
        <v>26</v>
      </c>
      <c r="D1860" s="5" t="s">
        <v>13</v>
      </c>
      <c r="E1860" s="5" t="s">
        <v>154</v>
      </c>
      <c r="F1860" s="5" t="s">
        <v>50</v>
      </c>
      <c r="G1860" s="5" t="s">
        <v>74</v>
      </c>
      <c r="H1860" s="5" t="s">
        <v>98</v>
      </c>
      <c r="I1860" s="5" t="s">
        <v>295</v>
      </c>
      <c r="J1860" s="10" t="s">
        <v>96</v>
      </c>
      <c r="K1860" s="27">
        <v>43242</v>
      </c>
      <c r="L1860" s="28">
        <v>1</v>
      </c>
    </row>
    <row r="1861" spans="2:12" x14ac:dyDescent="0.2">
      <c r="B1861" s="5" t="s">
        <v>316</v>
      </c>
      <c r="C1861" s="5" t="s">
        <v>26</v>
      </c>
      <c r="D1861" s="5" t="s">
        <v>13</v>
      </c>
      <c r="E1861" s="5" t="s">
        <v>154</v>
      </c>
      <c r="F1861" s="5" t="s">
        <v>50</v>
      </c>
      <c r="G1861" s="5" t="s">
        <v>74</v>
      </c>
      <c r="H1861" s="5" t="s">
        <v>98</v>
      </c>
      <c r="I1861" s="5" t="s">
        <v>295</v>
      </c>
      <c r="J1861" s="10" t="s">
        <v>96</v>
      </c>
      <c r="K1861" s="27">
        <v>43242</v>
      </c>
      <c r="L1861" s="28">
        <v>1</v>
      </c>
    </row>
    <row r="1862" spans="2:12" x14ac:dyDescent="0.2">
      <c r="B1862" s="5" t="s">
        <v>316</v>
      </c>
      <c r="C1862" s="5" t="s">
        <v>26</v>
      </c>
      <c r="D1862" s="5" t="s">
        <v>13</v>
      </c>
      <c r="E1862" s="5" t="s">
        <v>348</v>
      </c>
      <c r="F1862" s="5" t="s">
        <v>51</v>
      </c>
      <c r="G1862" s="5" t="s">
        <v>72</v>
      </c>
      <c r="H1862" s="5" t="s">
        <v>178</v>
      </c>
      <c r="I1862" s="5" t="s">
        <v>295</v>
      </c>
      <c r="J1862" s="10" t="s">
        <v>96</v>
      </c>
      <c r="K1862" s="27">
        <v>43242</v>
      </c>
      <c r="L1862" s="28">
        <v>1</v>
      </c>
    </row>
    <row r="1863" spans="2:12" x14ac:dyDescent="0.2">
      <c r="B1863" s="184" t="s">
        <v>316</v>
      </c>
      <c r="C1863" s="5" t="s">
        <v>26</v>
      </c>
      <c r="D1863" s="5" t="s">
        <v>13</v>
      </c>
      <c r="E1863" s="5" t="s">
        <v>166</v>
      </c>
      <c r="F1863" s="184" t="s">
        <v>48</v>
      </c>
      <c r="G1863" s="5" t="s">
        <v>74</v>
      </c>
      <c r="H1863" s="5" t="s">
        <v>114</v>
      </c>
      <c r="I1863" s="5" t="s">
        <v>747</v>
      </c>
      <c r="J1863" s="10" t="s">
        <v>96</v>
      </c>
      <c r="K1863" s="185">
        <v>43242</v>
      </c>
      <c r="L1863" s="28">
        <v>1</v>
      </c>
    </row>
    <row r="1864" spans="2:12" x14ac:dyDescent="0.2">
      <c r="B1864" s="164" t="s">
        <v>316</v>
      </c>
      <c r="C1864" s="162" t="s">
        <v>26</v>
      </c>
      <c r="D1864" s="162" t="s">
        <v>13</v>
      </c>
      <c r="E1864" s="162" t="s">
        <v>439</v>
      </c>
      <c r="F1864" s="164" t="s">
        <v>53</v>
      </c>
      <c r="G1864" s="162" t="s">
        <v>74</v>
      </c>
      <c r="H1864" s="162" t="s">
        <v>98</v>
      </c>
      <c r="I1864" s="162" t="s">
        <v>295</v>
      </c>
      <c r="J1864" s="163" t="s">
        <v>96</v>
      </c>
      <c r="K1864" s="165">
        <v>43242</v>
      </c>
      <c r="L1864" s="166">
        <v>1</v>
      </c>
    </row>
    <row r="1865" spans="2:12" x14ac:dyDescent="0.2">
      <c r="B1865" s="5" t="s">
        <v>341</v>
      </c>
      <c r="C1865" s="5" t="s">
        <v>26</v>
      </c>
      <c r="D1865" s="5" t="s">
        <v>13</v>
      </c>
      <c r="E1865" s="5" t="s">
        <v>44</v>
      </c>
      <c r="F1865" s="5" t="s">
        <v>44</v>
      </c>
      <c r="G1865" s="5" t="s">
        <v>74</v>
      </c>
      <c r="H1865" s="5" t="s">
        <v>114</v>
      </c>
      <c r="I1865" s="5" t="s">
        <v>295</v>
      </c>
      <c r="J1865" s="10" t="s">
        <v>96</v>
      </c>
      <c r="K1865" s="27">
        <v>43242</v>
      </c>
      <c r="L1865" s="28">
        <v>1</v>
      </c>
    </row>
    <row r="1866" spans="2:12" x14ac:dyDescent="0.2">
      <c r="B1866" s="5" t="s">
        <v>341</v>
      </c>
      <c r="C1866" s="5" t="s">
        <v>26</v>
      </c>
      <c r="D1866" s="5" t="s">
        <v>13</v>
      </c>
      <c r="E1866" s="5" t="s">
        <v>44</v>
      </c>
      <c r="F1866" s="5" t="s">
        <v>44</v>
      </c>
      <c r="G1866" s="5" t="s">
        <v>74</v>
      </c>
      <c r="H1866" s="5" t="s">
        <v>114</v>
      </c>
      <c r="I1866" s="5" t="s">
        <v>295</v>
      </c>
      <c r="J1866" s="10" t="s">
        <v>96</v>
      </c>
      <c r="K1866" s="27">
        <v>43242</v>
      </c>
      <c r="L1866" s="28">
        <v>1</v>
      </c>
    </row>
    <row r="1867" spans="2:12" x14ac:dyDescent="0.2">
      <c r="B1867" s="5" t="s">
        <v>341</v>
      </c>
      <c r="C1867" s="5" t="s">
        <v>26</v>
      </c>
      <c r="D1867" s="5" t="s">
        <v>13</v>
      </c>
      <c r="E1867" s="5" t="s">
        <v>44</v>
      </c>
      <c r="F1867" s="5" t="s">
        <v>44</v>
      </c>
      <c r="G1867" s="5" t="s">
        <v>74</v>
      </c>
      <c r="H1867" s="5" t="s">
        <v>114</v>
      </c>
      <c r="I1867" s="5" t="s">
        <v>295</v>
      </c>
      <c r="J1867" s="10" t="s">
        <v>96</v>
      </c>
      <c r="K1867" s="27">
        <v>43242</v>
      </c>
      <c r="L1867" s="28">
        <v>1</v>
      </c>
    </row>
    <row r="1868" spans="2:12" x14ac:dyDescent="0.2">
      <c r="B1868" s="5" t="s">
        <v>341</v>
      </c>
      <c r="C1868" s="5" t="s">
        <v>26</v>
      </c>
      <c r="D1868" s="5" t="s">
        <v>13</v>
      </c>
      <c r="E1868" s="5" t="s">
        <v>44</v>
      </c>
      <c r="F1868" s="5" t="s">
        <v>44</v>
      </c>
      <c r="G1868" s="5" t="s">
        <v>74</v>
      </c>
      <c r="H1868" s="5" t="s">
        <v>114</v>
      </c>
      <c r="I1868" s="5" t="s">
        <v>803</v>
      </c>
      <c r="J1868" s="10" t="s">
        <v>96</v>
      </c>
      <c r="K1868" s="27">
        <v>43242</v>
      </c>
      <c r="L1868" s="28">
        <v>1</v>
      </c>
    </row>
    <row r="1869" spans="2:12" x14ac:dyDescent="0.2">
      <c r="B1869" s="5" t="s">
        <v>341</v>
      </c>
      <c r="C1869" s="5" t="s">
        <v>26</v>
      </c>
      <c r="D1869" s="5" t="s">
        <v>13</v>
      </c>
      <c r="E1869" s="5" t="s">
        <v>105</v>
      </c>
      <c r="F1869" s="5" t="s">
        <v>40</v>
      </c>
      <c r="G1869" s="5" t="s">
        <v>74</v>
      </c>
      <c r="H1869" s="5" t="s">
        <v>114</v>
      </c>
      <c r="I1869" s="5" t="s">
        <v>831</v>
      </c>
      <c r="J1869" s="10" t="s">
        <v>96</v>
      </c>
      <c r="K1869" s="27">
        <v>43242</v>
      </c>
      <c r="L1869" s="28">
        <v>1</v>
      </c>
    </row>
    <row r="1870" spans="2:12" x14ac:dyDescent="0.2">
      <c r="B1870" s="5" t="s">
        <v>341</v>
      </c>
      <c r="C1870" s="5" t="s">
        <v>26</v>
      </c>
      <c r="D1870" s="5" t="s">
        <v>13</v>
      </c>
      <c r="E1870" s="5" t="s">
        <v>195</v>
      </c>
      <c r="F1870" s="5" t="s">
        <v>40</v>
      </c>
      <c r="G1870" s="5" t="s">
        <v>74</v>
      </c>
      <c r="H1870" s="5" t="s">
        <v>114</v>
      </c>
      <c r="I1870" s="5" t="s">
        <v>548</v>
      </c>
      <c r="J1870" s="10" t="s">
        <v>96</v>
      </c>
      <c r="K1870" s="27">
        <v>43242</v>
      </c>
      <c r="L1870" s="28">
        <v>1</v>
      </c>
    </row>
    <row r="1871" spans="2:12" x14ac:dyDescent="0.2">
      <c r="B1871" s="5" t="s">
        <v>341</v>
      </c>
      <c r="C1871" s="5" t="s">
        <v>26</v>
      </c>
      <c r="D1871" s="5" t="s">
        <v>13</v>
      </c>
      <c r="E1871" s="5" t="s">
        <v>107</v>
      </c>
      <c r="F1871" s="5" t="s">
        <v>40</v>
      </c>
      <c r="G1871" s="5" t="s">
        <v>74</v>
      </c>
      <c r="H1871" s="5" t="s">
        <v>114</v>
      </c>
      <c r="I1871" s="5" t="s">
        <v>855</v>
      </c>
      <c r="J1871" s="10" t="s">
        <v>96</v>
      </c>
      <c r="K1871" s="27">
        <v>43242</v>
      </c>
      <c r="L1871" s="28">
        <v>1</v>
      </c>
    </row>
    <row r="1872" spans="2:12" x14ac:dyDescent="0.2">
      <c r="B1872" s="5" t="s">
        <v>341</v>
      </c>
      <c r="C1872" s="5" t="s">
        <v>26</v>
      </c>
      <c r="D1872" s="5" t="s">
        <v>13</v>
      </c>
      <c r="E1872" s="5" t="s">
        <v>107</v>
      </c>
      <c r="F1872" s="5" t="s">
        <v>40</v>
      </c>
      <c r="G1872" s="5" t="s">
        <v>74</v>
      </c>
      <c r="H1872" s="5" t="s">
        <v>114</v>
      </c>
      <c r="I1872" s="5" t="s">
        <v>545</v>
      </c>
      <c r="J1872" s="10" t="s">
        <v>96</v>
      </c>
      <c r="K1872" s="27">
        <v>43242</v>
      </c>
      <c r="L1872" s="28">
        <v>1</v>
      </c>
    </row>
    <row r="1873" spans="2:12" x14ac:dyDescent="0.2">
      <c r="B1873" s="5" t="s">
        <v>341</v>
      </c>
      <c r="C1873" s="5" t="s">
        <v>26</v>
      </c>
      <c r="D1873" s="5" t="s">
        <v>13</v>
      </c>
      <c r="E1873" s="5" t="s">
        <v>163</v>
      </c>
      <c r="F1873" s="5" t="s">
        <v>45</v>
      </c>
      <c r="G1873" s="5" t="s">
        <v>74</v>
      </c>
      <c r="H1873" s="5" t="s">
        <v>114</v>
      </c>
      <c r="I1873" s="5" t="s">
        <v>693</v>
      </c>
      <c r="J1873" s="10" t="s">
        <v>96</v>
      </c>
      <c r="K1873" s="27">
        <v>43242</v>
      </c>
      <c r="L1873" s="28">
        <v>1</v>
      </c>
    </row>
    <row r="1874" spans="2:12" x14ac:dyDescent="0.2">
      <c r="B1874" s="184" t="s">
        <v>341</v>
      </c>
      <c r="C1874" s="5" t="s">
        <v>26</v>
      </c>
      <c r="D1874" s="5" t="s">
        <v>13</v>
      </c>
      <c r="E1874" s="5" t="s">
        <v>149</v>
      </c>
      <c r="F1874" s="184" t="s">
        <v>43</v>
      </c>
      <c r="G1874" s="5" t="s">
        <v>74</v>
      </c>
      <c r="H1874" s="5" t="s">
        <v>114</v>
      </c>
      <c r="I1874" s="5" t="s">
        <v>873</v>
      </c>
      <c r="J1874" s="10" t="s">
        <v>96</v>
      </c>
      <c r="K1874" s="185">
        <v>43242</v>
      </c>
      <c r="L1874" s="28">
        <v>1</v>
      </c>
    </row>
    <row r="1875" spans="2:12" x14ac:dyDescent="0.2">
      <c r="B1875" s="184" t="s">
        <v>341</v>
      </c>
      <c r="C1875" s="5" t="s">
        <v>26</v>
      </c>
      <c r="D1875" s="5" t="s">
        <v>13</v>
      </c>
      <c r="E1875" s="5" t="s">
        <v>41</v>
      </c>
      <c r="F1875" s="184" t="s">
        <v>41</v>
      </c>
      <c r="G1875" s="5" t="s">
        <v>74</v>
      </c>
      <c r="H1875" s="5" t="s">
        <v>114</v>
      </c>
      <c r="I1875" s="5" t="s">
        <v>893</v>
      </c>
      <c r="J1875" s="10" t="s">
        <v>96</v>
      </c>
      <c r="K1875" s="185">
        <v>43242</v>
      </c>
      <c r="L1875" s="28">
        <v>1</v>
      </c>
    </row>
    <row r="1876" spans="2:12" x14ac:dyDescent="0.2">
      <c r="B1876" s="184" t="s">
        <v>341</v>
      </c>
      <c r="C1876" s="5" t="s">
        <v>26</v>
      </c>
      <c r="D1876" s="5" t="s">
        <v>13</v>
      </c>
      <c r="E1876" s="5" t="s">
        <v>42</v>
      </c>
      <c r="F1876" s="184" t="s">
        <v>42</v>
      </c>
      <c r="G1876" s="5" t="s">
        <v>74</v>
      </c>
      <c r="H1876" s="5" t="s">
        <v>114</v>
      </c>
      <c r="I1876" s="5" t="s">
        <v>904</v>
      </c>
      <c r="J1876" s="10" t="s">
        <v>96</v>
      </c>
      <c r="K1876" s="185">
        <v>43242</v>
      </c>
      <c r="L1876" s="28">
        <v>1</v>
      </c>
    </row>
    <row r="1877" spans="2:12" x14ac:dyDescent="0.2">
      <c r="B1877" s="184" t="s">
        <v>341</v>
      </c>
      <c r="C1877" s="5" t="s">
        <v>26</v>
      </c>
      <c r="D1877" s="5" t="s">
        <v>13</v>
      </c>
      <c r="E1877" s="5" t="s">
        <v>129</v>
      </c>
      <c r="F1877" s="184" t="s">
        <v>64</v>
      </c>
      <c r="G1877" s="5" t="s">
        <v>74</v>
      </c>
      <c r="H1877" s="5" t="s">
        <v>114</v>
      </c>
      <c r="I1877" s="5" t="s">
        <v>295</v>
      </c>
      <c r="J1877" s="10" t="s">
        <v>96</v>
      </c>
      <c r="K1877" s="185">
        <v>43242</v>
      </c>
      <c r="L1877" s="28">
        <v>1</v>
      </c>
    </row>
    <row r="1878" spans="2:12" x14ac:dyDescent="0.2">
      <c r="B1878" s="184" t="s">
        <v>341</v>
      </c>
      <c r="C1878" s="5" t="s">
        <v>26</v>
      </c>
      <c r="D1878" s="5" t="s">
        <v>13</v>
      </c>
      <c r="E1878" s="5" t="s">
        <v>156</v>
      </c>
      <c r="F1878" s="184" t="s">
        <v>39</v>
      </c>
      <c r="G1878" s="5" t="s">
        <v>74</v>
      </c>
      <c r="H1878" s="5" t="s">
        <v>114</v>
      </c>
      <c r="I1878" s="5" t="s">
        <v>956</v>
      </c>
      <c r="J1878" s="10" t="s">
        <v>96</v>
      </c>
      <c r="K1878" s="185">
        <v>43242</v>
      </c>
      <c r="L1878" s="28">
        <v>1</v>
      </c>
    </row>
    <row r="1879" spans="2:12" x14ac:dyDescent="0.2">
      <c r="B1879" s="184" t="s">
        <v>341</v>
      </c>
      <c r="C1879" s="5" t="s">
        <v>26</v>
      </c>
      <c r="D1879" s="5" t="s">
        <v>13</v>
      </c>
      <c r="E1879" s="5" t="s">
        <v>174</v>
      </c>
      <c r="F1879" s="184" t="s">
        <v>39</v>
      </c>
      <c r="G1879" s="5" t="s">
        <v>74</v>
      </c>
      <c r="H1879" s="5" t="s">
        <v>114</v>
      </c>
      <c r="I1879" s="5" t="s">
        <v>295</v>
      </c>
      <c r="J1879" s="10" t="s">
        <v>96</v>
      </c>
      <c r="K1879" s="185">
        <v>43242</v>
      </c>
      <c r="L1879" s="28">
        <v>1</v>
      </c>
    </row>
    <row r="1880" spans="2:12" x14ac:dyDescent="0.2">
      <c r="B1880" s="184" t="s">
        <v>341</v>
      </c>
      <c r="C1880" s="5" t="s">
        <v>26</v>
      </c>
      <c r="D1880" s="5" t="s">
        <v>13</v>
      </c>
      <c r="E1880" s="5" t="s">
        <v>199</v>
      </c>
      <c r="F1880" s="184" t="s">
        <v>67</v>
      </c>
      <c r="G1880" s="5" t="s">
        <v>74</v>
      </c>
      <c r="H1880" s="5" t="s">
        <v>114</v>
      </c>
      <c r="I1880" s="5" t="s">
        <v>295</v>
      </c>
      <c r="J1880" s="10" t="s">
        <v>96</v>
      </c>
      <c r="K1880" s="185">
        <v>43242</v>
      </c>
      <c r="L1880" s="28">
        <v>1</v>
      </c>
    </row>
    <row r="1881" spans="2:12" x14ac:dyDescent="0.2">
      <c r="B1881" s="5" t="s">
        <v>316</v>
      </c>
      <c r="C1881" s="5" t="s">
        <v>26</v>
      </c>
      <c r="D1881" s="5" t="s">
        <v>13</v>
      </c>
      <c r="E1881" s="5" t="s">
        <v>97</v>
      </c>
      <c r="F1881" s="5" t="s">
        <v>39</v>
      </c>
      <c r="G1881" s="5" t="s">
        <v>74</v>
      </c>
      <c r="H1881" s="5" t="s">
        <v>98</v>
      </c>
      <c r="I1881" s="5" t="s">
        <v>295</v>
      </c>
      <c r="J1881" s="10" t="s">
        <v>96</v>
      </c>
      <c r="K1881" s="27">
        <v>43243</v>
      </c>
      <c r="L1881" s="28">
        <v>1</v>
      </c>
    </row>
    <row r="1882" spans="2:12" x14ac:dyDescent="0.2">
      <c r="B1882" s="5" t="s">
        <v>316</v>
      </c>
      <c r="C1882" s="5" t="s">
        <v>26</v>
      </c>
      <c r="D1882" s="5" t="s">
        <v>13</v>
      </c>
      <c r="E1882" s="5" t="s">
        <v>97</v>
      </c>
      <c r="F1882" s="5" t="s">
        <v>39</v>
      </c>
      <c r="G1882" s="5" t="s">
        <v>74</v>
      </c>
      <c r="H1882" s="5" t="s">
        <v>98</v>
      </c>
      <c r="I1882" s="5" t="s">
        <v>295</v>
      </c>
      <c r="J1882" s="10" t="s">
        <v>96</v>
      </c>
      <c r="K1882" s="27">
        <v>43243</v>
      </c>
      <c r="L1882" s="28">
        <v>1</v>
      </c>
    </row>
    <row r="1883" spans="2:12" x14ac:dyDescent="0.2">
      <c r="B1883" s="184" t="s">
        <v>316</v>
      </c>
      <c r="C1883" s="5" t="s">
        <v>26</v>
      </c>
      <c r="D1883" s="5" t="s">
        <v>13</v>
      </c>
      <c r="E1883" s="5" t="s">
        <v>132</v>
      </c>
      <c r="F1883" s="184" t="s">
        <v>39</v>
      </c>
      <c r="G1883" s="5" t="s">
        <v>74</v>
      </c>
      <c r="H1883" s="5" t="s">
        <v>98</v>
      </c>
      <c r="I1883" s="5" t="s">
        <v>295</v>
      </c>
      <c r="J1883" s="10" t="s">
        <v>96</v>
      </c>
      <c r="K1883" s="185">
        <v>43243</v>
      </c>
      <c r="L1883" s="28">
        <v>1</v>
      </c>
    </row>
    <row r="1884" spans="2:12" x14ac:dyDescent="0.2">
      <c r="B1884" s="5" t="s">
        <v>316</v>
      </c>
      <c r="C1884" s="5" t="s">
        <v>26</v>
      </c>
      <c r="D1884" s="5" t="s">
        <v>13</v>
      </c>
      <c r="E1884" s="5" t="s">
        <v>44</v>
      </c>
      <c r="F1884" s="5" t="s">
        <v>44</v>
      </c>
      <c r="G1884" s="5" t="s">
        <v>74</v>
      </c>
      <c r="H1884" s="5" t="s">
        <v>98</v>
      </c>
      <c r="I1884" s="5" t="s">
        <v>295</v>
      </c>
      <c r="J1884" s="10" t="s">
        <v>96</v>
      </c>
      <c r="K1884" s="27">
        <v>43243</v>
      </c>
      <c r="L1884" s="28">
        <v>1</v>
      </c>
    </row>
    <row r="1885" spans="2:12" x14ac:dyDescent="0.2">
      <c r="B1885" s="5" t="s">
        <v>316</v>
      </c>
      <c r="C1885" s="5" t="s">
        <v>26</v>
      </c>
      <c r="D1885" s="5" t="s">
        <v>13</v>
      </c>
      <c r="E1885" s="5" t="s">
        <v>44</v>
      </c>
      <c r="F1885" s="5" t="s">
        <v>44</v>
      </c>
      <c r="G1885" s="5" t="s">
        <v>74</v>
      </c>
      <c r="H1885" s="5" t="s">
        <v>98</v>
      </c>
      <c r="I1885" s="5" t="s">
        <v>295</v>
      </c>
      <c r="J1885" s="10" t="s">
        <v>96</v>
      </c>
      <c r="K1885" s="27">
        <v>43243</v>
      </c>
      <c r="L1885" s="28">
        <v>1</v>
      </c>
    </row>
    <row r="1886" spans="2:12" x14ac:dyDescent="0.2">
      <c r="B1886" s="164" t="s">
        <v>316</v>
      </c>
      <c r="C1886" s="162" t="s">
        <v>26</v>
      </c>
      <c r="D1886" s="162" t="s">
        <v>13</v>
      </c>
      <c r="E1886" s="162" t="s">
        <v>160</v>
      </c>
      <c r="F1886" s="164" t="s">
        <v>48</v>
      </c>
      <c r="G1886" s="162" t="s">
        <v>74</v>
      </c>
      <c r="H1886" s="162" t="s">
        <v>98</v>
      </c>
      <c r="I1886" s="162" t="s">
        <v>295</v>
      </c>
      <c r="J1886" s="163" t="s">
        <v>96</v>
      </c>
      <c r="K1886" s="165">
        <v>43243</v>
      </c>
      <c r="L1886" s="166">
        <v>1</v>
      </c>
    </row>
    <row r="1887" spans="2:12" x14ac:dyDescent="0.2">
      <c r="B1887" s="164" t="s">
        <v>316</v>
      </c>
      <c r="C1887" s="162" t="s">
        <v>26</v>
      </c>
      <c r="D1887" s="162" t="s">
        <v>13</v>
      </c>
      <c r="E1887" s="162" t="s">
        <v>160</v>
      </c>
      <c r="F1887" s="164" t="s">
        <v>48</v>
      </c>
      <c r="G1887" s="162" t="s">
        <v>74</v>
      </c>
      <c r="H1887" s="162" t="s">
        <v>98</v>
      </c>
      <c r="I1887" s="162" t="s">
        <v>295</v>
      </c>
      <c r="J1887" s="163" t="s">
        <v>96</v>
      </c>
      <c r="K1887" s="165">
        <v>43243</v>
      </c>
      <c r="L1887" s="166">
        <v>1</v>
      </c>
    </row>
    <row r="1888" spans="2:12" x14ac:dyDescent="0.2">
      <c r="B1888" s="5" t="s">
        <v>316</v>
      </c>
      <c r="C1888" s="5" t="s">
        <v>26</v>
      </c>
      <c r="D1888" s="5" t="s">
        <v>13</v>
      </c>
      <c r="E1888" s="5" t="s">
        <v>160</v>
      </c>
      <c r="F1888" s="5" t="s">
        <v>48</v>
      </c>
      <c r="G1888" s="5" t="s">
        <v>74</v>
      </c>
      <c r="H1888" s="5" t="s">
        <v>98</v>
      </c>
      <c r="I1888" s="5" t="s">
        <v>295</v>
      </c>
      <c r="J1888" s="10" t="s">
        <v>96</v>
      </c>
      <c r="K1888" s="27">
        <v>43243</v>
      </c>
      <c r="L1888" s="28">
        <v>1</v>
      </c>
    </row>
    <row r="1889" spans="2:12" x14ac:dyDescent="0.2">
      <c r="B1889" s="164" t="s">
        <v>316</v>
      </c>
      <c r="C1889" s="162" t="s">
        <v>26</v>
      </c>
      <c r="D1889" s="162" t="s">
        <v>13</v>
      </c>
      <c r="E1889" s="162" t="s">
        <v>133</v>
      </c>
      <c r="F1889" s="164" t="s">
        <v>39</v>
      </c>
      <c r="G1889" s="162" t="s">
        <v>72</v>
      </c>
      <c r="H1889" s="162" t="s">
        <v>323</v>
      </c>
      <c r="I1889" s="162" t="s">
        <v>295</v>
      </c>
      <c r="J1889" s="163" t="s">
        <v>96</v>
      </c>
      <c r="K1889" s="165">
        <v>43243</v>
      </c>
      <c r="L1889" s="166">
        <v>1</v>
      </c>
    </row>
    <row r="1890" spans="2:12" x14ac:dyDescent="0.2">
      <c r="B1890" s="5" t="s">
        <v>316</v>
      </c>
      <c r="C1890" s="5" t="s">
        <v>26</v>
      </c>
      <c r="D1890" s="5" t="s">
        <v>13</v>
      </c>
      <c r="E1890" s="5" t="s">
        <v>145</v>
      </c>
      <c r="F1890" s="5" t="s">
        <v>39</v>
      </c>
      <c r="G1890" s="5" t="s">
        <v>72</v>
      </c>
      <c r="H1890" s="5" t="s">
        <v>433</v>
      </c>
      <c r="I1890" s="5" t="s">
        <v>453</v>
      </c>
      <c r="J1890" s="10" t="s">
        <v>96</v>
      </c>
      <c r="K1890" s="27">
        <v>43243</v>
      </c>
      <c r="L1890" s="28">
        <v>6</v>
      </c>
    </row>
    <row r="1891" spans="2:12" x14ac:dyDescent="0.2">
      <c r="B1891" s="5" t="s">
        <v>316</v>
      </c>
      <c r="C1891" s="5" t="s">
        <v>26</v>
      </c>
      <c r="D1891" s="5" t="s">
        <v>13</v>
      </c>
      <c r="E1891" s="5" t="s">
        <v>145</v>
      </c>
      <c r="F1891" s="5" t="s">
        <v>39</v>
      </c>
      <c r="G1891" s="5" t="s">
        <v>74</v>
      </c>
      <c r="H1891" s="5" t="s">
        <v>98</v>
      </c>
      <c r="I1891" s="5" t="s">
        <v>295</v>
      </c>
      <c r="J1891" s="10" t="s">
        <v>96</v>
      </c>
      <c r="K1891" s="27">
        <v>43243</v>
      </c>
      <c r="L1891" s="28">
        <v>1</v>
      </c>
    </row>
    <row r="1892" spans="2:12" x14ac:dyDescent="0.2">
      <c r="B1892" s="5" t="s">
        <v>316</v>
      </c>
      <c r="C1892" s="5" t="s">
        <v>26</v>
      </c>
      <c r="D1892" s="5" t="s">
        <v>13</v>
      </c>
      <c r="E1892" s="5" t="s">
        <v>105</v>
      </c>
      <c r="F1892" s="5" t="s">
        <v>40</v>
      </c>
      <c r="G1892" s="5" t="s">
        <v>72</v>
      </c>
      <c r="H1892" s="5" t="s">
        <v>108</v>
      </c>
      <c r="I1892" s="5" t="s">
        <v>295</v>
      </c>
      <c r="J1892" s="10" t="s">
        <v>96</v>
      </c>
      <c r="K1892" s="27">
        <v>43243</v>
      </c>
      <c r="L1892" s="28">
        <v>1</v>
      </c>
    </row>
    <row r="1893" spans="2:12" x14ac:dyDescent="0.2">
      <c r="B1893" s="5" t="s">
        <v>316</v>
      </c>
      <c r="C1893" s="5" t="s">
        <v>26</v>
      </c>
      <c r="D1893" s="5" t="s">
        <v>13</v>
      </c>
      <c r="E1893" s="5" t="s">
        <v>105</v>
      </c>
      <c r="F1893" s="5" t="s">
        <v>40</v>
      </c>
      <c r="G1893" s="5" t="s">
        <v>72</v>
      </c>
      <c r="H1893" s="5" t="s">
        <v>106</v>
      </c>
      <c r="I1893" s="5" t="s">
        <v>295</v>
      </c>
      <c r="J1893" s="10" t="s">
        <v>96</v>
      </c>
      <c r="K1893" s="27">
        <v>43243</v>
      </c>
      <c r="L1893" s="28">
        <v>1</v>
      </c>
    </row>
    <row r="1894" spans="2:12" x14ac:dyDescent="0.2">
      <c r="B1894" s="5" t="s">
        <v>316</v>
      </c>
      <c r="C1894" s="5" t="s">
        <v>26</v>
      </c>
      <c r="D1894" s="5" t="s">
        <v>13</v>
      </c>
      <c r="E1894" s="5" t="s">
        <v>105</v>
      </c>
      <c r="F1894" s="5" t="s">
        <v>40</v>
      </c>
      <c r="G1894" s="5" t="s">
        <v>74</v>
      </c>
      <c r="H1894" s="5" t="s">
        <v>98</v>
      </c>
      <c r="I1894" s="5" t="s">
        <v>295</v>
      </c>
      <c r="J1894" s="10" t="s">
        <v>96</v>
      </c>
      <c r="K1894" s="27">
        <v>43243</v>
      </c>
      <c r="L1894" s="28">
        <v>1</v>
      </c>
    </row>
    <row r="1895" spans="2:12" x14ac:dyDescent="0.2">
      <c r="B1895" s="5" t="s">
        <v>316</v>
      </c>
      <c r="C1895" s="5" t="s">
        <v>26</v>
      </c>
      <c r="D1895" s="5" t="s">
        <v>13</v>
      </c>
      <c r="E1895" s="5" t="s">
        <v>105</v>
      </c>
      <c r="F1895" s="5" t="s">
        <v>40</v>
      </c>
      <c r="G1895" s="5" t="s">
        <v>74</v>
      </c>
      <c r="H1895" s="5" t="s">
        <v>98</v>
      </c>
      <c r="I1895" s="5" t="s">
        <v>295</v>
      </c>
      <c r="J1895" s="10" t="s">
        <v>96</v>
      </c>
      <c r="K1895" s="27">
        <v>43243</v>
      </c>
      <c r="L1895" s="28">
        <v>1</v>
      </c>
    </row>
    <row r="1896" spans="2:12" x14ac:dyDescent="0.2">
      <c r="B1896" s="164" t="s">
        <v>316</v>
      </c>
      <c r="C1896" s="162" t="s">
        <v>26</v>
      </c>
      <c r="D1896" s="162" t="s">
        <v>13</v>
      </c>
      <c r="E1896" s="162" t="s">
        <v>107</v>
      </c>
      <c r="F1896" s="164" t="s">
        <v>40</v>
      </c>
      <c r="G1896" s="162" t="s">
        <v>72</v>
      </c>
      <c r="H1896" s="162" t="s">
        <v>179</v>
      </c>
      <c r="I1896" s="162" t="s">
        <v>295</v>
      </c>
      <c r="J1896" s="163" t="s">
        <v>96</v>
      </c>
      <c r="K1896" s="165">
        <v>43243</v>
      </c>
      <c r="L1896" s="166">
        <v>1</v>
      </c>
    </row>
    <row r="1897" spans="2:12" x14ac:dyDescent="0.2">
      <c r="B1897" s="5" t="s">
        <v>316</v>
      </c>
      <c r="C1897" s="5" t="s">
        <v>26</v>
      </c>
      <c r="D1897" s="5" t="s">
        <v>13</v>
      </c>
      <c r="E1897" s="5" t="s">
        <v>107</v>
      </c>
      <c r="F1897" s="5" t="s">
        <v>40</v>
      </c>
      <c r="G1897" s="5" t="s">
        <v>74</v>
      </c>
      <c r="H1897" s="5" t="s">
        <v>114</v>
      </c>
      <c r="I1897" s="5" t="s">
        <v>702</v>
      </c>
      <c r="J1897" s="10" t="s">
        <v>96</v>
      </c>
      <c r="K1897" s="27">
        <v>43243</v>
      </c>
      <c r="L1897" s="28">
        <v>1</v>
      </c>
    </row>
    <row r="1898" spans="2:12" x14ac:dyDescent="0.2">
      <c r="B1898" s="184" t="s">
        <v>316</v>
      </c>
      <c r="C1898" s="5" t="s">
        <v>26</v>
      </c>
      <c r="D1898" s="5" t="s">
        <v>13</v>
      </c>
      <c r="E1898" s="5" t="s">
        <v>111</v>
      </c>
      <c r="F1898" s="184" t="s">
        <v>53</v>
      </c>
      <c r="G1898" s="5" t="s">
        <v>74</v>
      </c>
      <c r="H1898" s="5" t="s">
        <v>98</v>
      </c>
      <c r="I1898" s="5" t="s">
        <v>295</v>
      </c>
      <c r="J1898" s="10" t="s">
        <v>96</v>
      </c>
      <c r="K1898" s="185">
        <v>43243</v>
      </c>
      <c r="L1898" s="28">
        <v>1</v>
      </c>
    </row>
    <row r="1899" spans="2:12" x14ac:dyDescent="0.2">
      <c r="B1899" s="5" t="s">
        <v>316</v>
      </c>
      <c r="C1899" s="5" t="s">
        <v>26</v>
      </c>
      <c r="D1899" s="5" t="s">
        <v>13</v>
      </c>
      <c r="E1899" s="5" t="s">
        <v>112</v>
      </c>
      <c r="F1899" s="5" t="s">
        <v>45</v>
      </c>
      <c r="G1899" s="5" t="s">
        <v>74</v>
      </c>
      <c r="H1899" s="5" t="s">
        <v>98</v>
      </c>
      <c r="I1899" s="5" t="s">
        <v>295</v>
      </c>
      <c r="J1899" s="10" t="s">
        <v>96</v>
      </c>
      <c r="K1899" s="27">
        <v>43243</v>
      </c>
      <c r="L1899" s="28">
        <v>1</v>
      </c>
    </row>
    <row r="1900" spans="2:12" x14ac:dyDescent="0.2">
      <c r="B1900" s="5" t="s">
        <v>316</v>
      </c>
      <c r="C1900" s="5" t="s">
        <v>26</v>
      </c>
      <c r="D1900" s="5" t="s">
        <v>13</v>
      </c>
      <c r="E1900" s="5" t="s">
        <v>165</v>
      </c>
      <c r="F1900" s="5" t="s">
        <v>45</v>
      </c>
      <c r="G1900" s="5" t="s">
        <v>74</v>
      </c>
      <c r="H1900" s="5" t="s">
        <v>98</v>
      </c>
      <c r="I1900" s="5" t="s">
        <v>295</v>
      </c>
      <c r="J1900" s="10" t="s">
        <v>96</v>
      </c>
      <c r="K1900" s="27">
        <v>43243</v>
      </c>
      <c r="L1900" s="28">
        <v>1</v>
      </c>
    </row>
    <row r="1901" spans="2:12" x14ac:dyDescent="0.2">
      <c r="B1901" s="5" t="s">
        <v>316</v>
      </c>
      <c r="C1901" s="5" t="s">
        <v>26</v>
      </c>
      <c r="D1901" s="5" t="s">
        <v>13</v>
      </c>
      <c r="E1901" s="5" t="s">
        <v>165</v>
      </c>
      <c r="F1901" s="5" t="s">
        <v>45</v>
      </c>
      <c r="G1901" s="5" t="s">
        <v>74</v>
      </c>
      <c r="H1901" s="5" t="s">
        <v>98</v>
      </c>
      <c r="I1901" s="5" t="s">
        <v>295</v>
      </c>
      <c r="J1901" s="10" t="s">
        <v>96</v>
      </c>
      <c r="K1901" s="27">
        <v>43243</v>
      </c>
      <c r="L1901" s="28">
        <v>1</v>
      </c>
    </row>
    <row r="1902" spans="2:12" x14ac:dyDescent="0.2">
      <c r="B1902" s="5" t="s">
        <v>316</v>
      </c>
      <c r="C1902" s="5" t="s">
        <v>26</v>
      </c>
      <c r="D1902" s="5" t="s">
        <v>13</v>
      </c>
      <c r="E1902" s="5" t="s">
        <v>165</v>
      </c>
      <c r="F1902" s="5" t="s">
        <v>45</v>
      </c>
      <c r="G1902" s="5" t="s">
        <v>74</v>
      </c>
      <c r="H1902" s="5" t="s">
        <v>114</v>
      </c>
      <c r="I1902" s="5" t="s">
        <v>496</v>
      </c>
      <c r="J1902" s="10" t="s">
        <v>96</v>
      </c>
      <c r="K1902" s="27">
        <v>43243</v>
      </c>
      <c r="L1902" s="28">
        <v>1</v>
      </c>
    </row>
    <row r="1903" spans="2:12" x14ac:dyDescent="0.2">
      <c r="B1903" s="5" t="s">
        <v>316</v>
      </c>
      <c r="C1903" s="5" t="s">
        <v>26</v>
      </c>
      <c r="D1903" s="5" t="s">
        <v>13</v>
      </c>
      <c r="E1903" s="5" t="s">
        <v>165</v>
      </c>
      <c r="F1903" s="5" t="s">
        <v>45</v>
      </c>
      <c r="G1903" s="5" t="s">
        <v>305</v>
      </c>
      <c r="H1903" s="5" t="s">
        <v>306</v>
      </c>
      <c r="I1903" s="5" t="s">
        <v>306</v>
      </c>
      <c r="J1903" s="10" t="s">
        <v>96</v>
      </c>
      <c r="K1903" s="27">
        <v>43243</v>
      </c>
      <c r="L1903" s="28">
        <v>1</v>
      </c>
    </row>
    <row r="1904" spans="2:12" x14ac:dyDescent="0.2">
      <c r="B1904" s="5" t="s">
        <v>316</v>
      </c>
      <c r="C1904" s="5" t="s">
        <v>26</v>
      </c>
      <c r="D1904" s="5" t="s">
        <v>13</v>
      </c>
      <c r="E1904" s="5" t="s">
        <v>165</v>
      </c>
      <c r="F1904" s="5" t="s">
        <v>45</v>
      </c>
      <c r="G1904" s="5" t="s">
        <v>305</v>
      </c>
      <c r="H1904" s="5" t="s">
        <v>306</v>
      </c>
      <c r="I1904" s="5" t="s">
        <v>306</v>
      </c>
      <c r="J1904" s="10" t="s">
        <v>96</v>
      </c>
      <c r="K1904" s="27">
        <v>43243</v>
      </c>
      <c r="L1904" s="28">
        <v>1</v>
      </c>
    </row>
    <row r="1905" spans="2:12" x14ac:dyDescent="0.2">
      <c r="B1905" s="184" t="s">
        <v>316</v>
      </c>
      <c r="C1905" s="5" t="s">
        <v>26</v>
      </c>
      <c r="D1905" s="5" t="s">
        <v>13</v>
      </c>
      <c r="E1905" s="5" t="s">
        <v>165</v>
      </c>
      <c r="F1905" s="184" t="s">
        <v>45</v>
      </c>
      <c r="G1905" s="5" t="s">
        <v>305</v>
      </c>
      <c r="H1905" s="5" t="s">
        <v>306</v>
      </c>
      <c r="I1905" s="5" t="s">
        <v>306</v>
      </c>
      <c r="J1905" s="10" t="s">
        <v>96</v>
      </c>
      <c r="K1905" s="185">
        <v>43243</v>
      </c>
      <c r="L1905" s="28">
        <v>1</v>
      </c>
    </row>
    <row r="1906" spans="2:12" x14ac:dyDescent="0.2">
      <c r="B1906" s="5" t="s">
        <v>316</v>
      </c>
      <c r="C1906" s="5" t="s">
        <v>26</v>
      </c>
      <c r="D1906" s="5" t="s">
        <v>13</v>
      </c>
      <c r="E1906" s="5" t="s">
        <v>165</v>
      </c>
      <c r="F1906" s="5" t="s">
        <v>45</v>
      </c>
      <c r="G1906" s="5" t="s">
        <v>305</v>
      </c>
      <c r="H1906" s="5" t="s">
        <v>306</v>
      </c>
      <c r="I1906" s="5" t="s">
        <v>306</v>
      </c>
      <c r="J1906" s="10" t="s">
        <v>96</v>
      </c>
      <c r="K1906" s="27">
        <v>43243</v>
      </c>
      <c r="L1906" s="28">
        <v>1</v>
      </c>
    </row>
    <row r="1907" spans="2:12" x14ac:dyDescent="0.2">
      <c r="B1907" s="5" t="s">
        <v>316</v>
      </c>
      <c r="C1907" s="5" t="s">
        <v>26</v>
      </c>
      <c r="D1907" s="5" t="s">
        <v>13</v>
      </c>
      <c r="E1907" s="5" t="s">
        <v>148</v>
      </c>
      <c r="F1907" s="5" t="s">
        <v>336</v>
      </c>
      <c r="G1907" s="5" t="s">
        <v>74</v>
      </c>
      <c r="H1907" s="5" t="s">
        <v>98</v>
      </c>
      <c r="I1907" s="5" t="s">
        <v>295</v>
      </c>
      <c r="J1907" s="10" t="s">
        <v>96</v>
      </c>
      <c r="K1907" s="27">
        <v>43243</v>
      </c>
      <c r="L1907" s="28">
        <v>1</v>
      </c>
    </row>
    <row r="1908" spans="2:12" x14ac:dyDescent="0.2">
      <c r="B1908" s="5" t="s">
        <v>316</v>
      </c>
      <c r="C1908" s="5" t="s">
        <v>26</v>
      </c>
      <c r="D1908" s="5" t="s">
        <v>13</v>
      </c>
      <c r="E1908" s="5" t="s">
        <v>150</v>
      </c>
      <c r="F1908" s="5" t="s">
        <v>43</v>
      </c>
      <c r="G1908" s="5" t="s">
        <v>72</v>
      </c>
      <c r="H1908" s="5" t="s">
        <v>134</v>
      </c>
      <c r="I1908" s="5" t="s">
        <v>295</v>
      </c>
      <c r="J1908" s="10" t="s">
        <v>96</v>
      </c>
      <c r="K1908" s="27">
        <v>43243</v>
      </c>
      <c r="L1908" s="28">
        <v>1</v>
      </c>
    </row>
    <row r="1909" spans="2:12" x14ac:dyDescent="0.2">
      <c r="B1909" s="5" t="s">
        <v>316</v>
      </c>
      <c r="C1909" s="5" t="s">
        <v>26</v>
      </c>
      <c r="D1909" s="5" t="s">
        <v>13</v>
      </c>
      <c r="E1909" s="5" t="s">
        <v>150</v>
      </c>
      <c r="F1909" s="5" t="s">
        <v>43</v>
      </c>
      <c r="G1909" s="5" t="s">
        <v>74</v>
      </c>
      <c r="H1909" s="5" t="s">
        <v>98</v>
      </c>
      <c r="I1909" s="5" t="s">
        <v>295</v>
      </c>
      <c r="J1909" s="10" t="s">
        <v>96</v>
      </c>
      <c r="K1909" s="27">
        <v>43243</v>
      </c>
      <c r="L1909" s="28">
        <v>1</v>
      </c>
    </row>
    <row r="1910" spans="2:12" x14ac:dyDescent="0.2">
      <c r="B1910" s="5" t="s">
        <v>316</v>
      </c>
      <c r="C1910" s="5" t="s">
        <v>26</v>
      </c>
      <c r="D1910" s="5" t="s">
        <v>13</v>
      </c>
      <c r="E1910" s="5" t="s">
        <v>150</v>
      </c>
      <c r="F1910" s="5" t="s">
        <v>43</v>
      </c>
      <c r="G1910" s="5" t="s">
        <v>74</v>
      </c>
      <c r="H1910" s="5" t="s">
        <v>98</v>
      </c>
      <c r="I1910" s="5" t="s">
        <v>295</v>
      </c>
      <c r="J1910" s="10" t="s">
        <v>96</v>
      </c>
      <c r="K1910" s="27">
        <v>43243</v>
      </c>
      <c r="L1910" s="28">
        <v>1</v>
      </c>
    </row>
    <row r="1911" spans="2:12" x14ac:dyDescent="0.2">
      <c r="B1911" s="5" t="s">
        <v>316</v>
      </c>
      <c r="C1911" s="5" t="s">
        <v>26</v>
      </c>
      <c r="D1911" s="5" t="s">
        <v>13</v>
      </c>
      <c r="E1911" s="5" t="s">
        <v>138</v>
      </c>
      <c r="F1911" s="5" t="s">
        <v>54</v>
      </c>
      <c r="G1911" s="5" t="s">
        <v>74</v>
      </c>
      <c r="H1911" s="5" t="s">
        <v>98</v>
      </c>
      <c r="I1911" s="5" t="s">
        <v>295</v>
      </c>
      <c r="J1911" s="10" t="s">
        <v>96</v>
      </c>
      <c r="K1911" s="27">
        <v>43243</v>
      </c>
      <c r="L1911" s="28">
        <v>1</v>
      </c>
    </row>
    <row r="1912" spans="2:12" x14ac:dyDescent="0.2">
      <c r="B1912" s="5" t="s">
        <v>316</v>
      </c>
      <c r="C1912" s="5" t="s">
        <v>26</v>
      </c>
      <c r="D1912" s="5" t="s">
        <v>13</v>
      </c>
      <c r="E1912" s="5" t="s">
        <v>167</v>
      </c>
      <c r="F1912" s="5" t="s">
        <v>60</v>
      </c>
      <c r="G1912" s="5" t="s">
        <v>74</v>
      </c>
      <c r="H1912" s="5" t="s">
        <v>98</v>
      </c>
      <c r="I1912" s="5" t="s">
        <v>295</v>
      </c>
      <c r="J1912" s="10" t="s">
        <v>96</v>
      </c>
      <c r="K1912" s="27">
        <v>43243</v>
      </c>
      <c r="L1912" s="28">
        <v>1</v>
      </c>
    </row>
    <row r="1913" spans="2:12" x14ac:dyDescent="0.2">
      <c r="B1913" s="5" t="s">
        <v>316</v>
      </c>
      <c r="C1913" s="5" t="s">
        <v>26</v>
      </c>
      <c r="D1913" s="5" t="s">
        <v>13</v>
      </c>
      <c r="E1913" s="5" t="s">
        <v>167</v>
      </c>
      <c r="F1913" s="5" t="s">
        <v>60</v>
      </c>
      <c r="G1913" s="5" t="s">
        <v>74</v>
      </c>
      <c r="H1913" s="5" t="s">
        <v>98</v>
      </c>
      <c r="I1913" s="5" t="s">
        <v>295</v>
      </c>
      <c r="J1913" s="10" t="s">
        <v>96</v>
      </c>
      <c r="K1913" s="27">
        <v>43243</v>
      </c>
      <c r="L1913" s="28">
        <v>1</v>
      </c>
    </row>
    <row r="1914" spans="2:12" x14ac:dyDescent="0.2">
      <c r="B1914" s="5" t="s">
        <v>316</v>
      </c>
      <c r="C1914" s="5" t="s">
        <v>26</v>
      </c>
      <c r="D1914" s="5" t="s">
        <v>13</v>
      </c>
      <c r="E1914" s="5" t="s">
        <v>41</v>
      </c>
      <c r="F1914" s="5" t="s">
        <v>41</v>
      </c>
      <c r="G1914" s="5" t="s">
        <v>74</v>
      </c>
      <c r="H1914" s="5" t="s">
        <v>98</v>
      </c>
      <c r="I1914" s="5" t="s">
        <v>295</v>
      </c>
      <c r="J1914" s="10" t="s">
        <v>96</v>
      </c>
      <c r="K1914" s="27">
        <v>43243</v>
      </c>
      <c r="L1914" s="28">
        <v>1</v>
      </c>
    </row>
    <row r="1915" spans="2:12" x14ac:dyDescent="0.2">
      <c r="B1915" s="5" t="s">
        <v>316</v>
      </c>
      <c r="C1915" s="5" t="s">
        <v>26</v>
      </c>
      <c r="D1915" s="5" t="s">
        <v>13</v>
      </c>
      <c r="E1915" s="5" t="s">
        <v>41</v>
      </c>
      <c r="F1915" s="5" t="s">
        <v>41</v>
      </c>
      <c r="G1915" s="5" t="s">
        <v>74</v>
      </c>
      <c r="H1915" s="5" t="s">
        <v>114</v>
      </c>
      <c r="I1915" s="5" t="s">
        <v>727</v>
      </c>
      <c r="J1915" s="10" t="s">
        <v>96</v>
      </c>
      <c r="K1915" s="27">
        <v>43243</v>
      </c>
      <c r="L1915" s="28">
        <v>1</v>
      </c>
    </row>
    <row r="1916" spans="2:12" x14ac:dyDescent="0.2">
      <c r="B1916" s="5" t="s">
        <v>316</v>
      </c>
      <c r="C1916" s="5" t="s">
        <v>26</v>
      </c>
      <c r="D1916" s="5" t="s">
        <v>13</v>
      </c>
      <c r="E1916" s="5" t="s">
        <v>151</v>
      </c>
      <c r="F1916" s="5" t="s">
        <v>41</v>
      </c>
      <c r="G1916" s="5" t="s">
        <v>74</v>
      </c>
      <c r="H1916" s="5" t="s">
        <v>98</v>
      </c>
      <c r="I1916" s="5" t="s">
        <v>295</v>
      </c>
      <c r="J1916" s="10" t="s">
        <v>96</v>
      </c>
      <c r="K1916" s="27">
        <v>43243</v>
      </c>
      <c r="L1916" s="28">
        <v>1</v>
      </c>
    </row>
    <row r="1917" spans="2:12" x14ac:dyDescent="0.2">
      <c r="B1917" s="5" t="s">
        <v>316</v>
      </c>
      <c r="C1917" s="5" t="s">
        <v>26</v>
      </c>
      <c r="D1917" s="5" t="s">
        <v>13</v>
      </c>
      <c r="E1917" s="5" t="s">
        <v>42</v>
      </c>
      <c r="F1917" s="5" t="s">
        <v>42</v>
      </c>
      <c r="G1917" s="5" t="s">
        <v>72</v>
      </c>
      <c r="H1917" s="5" t="s">
        <v>183</v>
      </c>
      <c r="I1917" s="5" t="s">
        <v>497</v>
      </c>
      <c r="J1917" s="10" t="s">
        <v>96</v>
      </c>
      <c r="K1917" s="27">
        <v>43243</v>
      </c>
      <c r="L1917" s="28">
        <v>1</v>
      </c>
    </row>
    <row r="1918" spans="2:12" x14ac:dyDescent="0.2">
      <c r="B1918" s="5" t="s">
        <v>316</v>
      </c>
      <c r="C1918" s="5" t="s">
        <v>26</v>
      </c>
      <c r="D1918" s="5" t="s">
        <v>13</v>
      </c>
      <c r="E1918" s="5" t="s">
        <v>42</v>
      </c>
      <c r="F1918" s="5" t="s">
        <v>42</v>
      </c>
      <c r="G1918" s="5" t="s">
        <v>74</v>
      </c>
      <c r="H1918" s="5" t="s">
        <v>98</v>
      </c>
      <c r="I1918" s="5" t="s">
        <v>295</v>
      </c>
      <c r="J1918" s="10" t="s">
        <v>96</v>
      </c>
      <c r="K1918" s="27">
        <v>43243</v>
      </c>
      <c r="L1918" s="28">
        <v>1</v>
      </c>
    </row>
    <row r="1919" spans="2:12" x14ac:dyDescent="0.2">
      <c r="B1919" s="5" t="s">
        <v>316</v>
      </c>
      <c r="C1919" s="5" t="s">
        <v>26</v>
      </c>
      <c r="D1919" s="5" t="s">
        <v>13</v>
      </c>
      <c r="E1919" s="5" t="s">
        <v>42</v>
      </c>
      <c r="F1919" s="5" t="s">
        <v>42</v>
      </c>
      <c r="G1919" s="5" t="s">
        <v>74</v>
      </c>
      <c r="H1919" s="5" t="s">
        <v>98</v>
      </c>
      <c r="I1919" s="5" t="s">
        <v>295</v>
      </c>
      <c r="J1919" s="10" t="s">
        <v>96</v>
      </c>
      <c r="K1919" s="27">
        <v>43243</v>
      </c>
      <c r="L1919" s="28">
        <v>1</v>
      </c>
    </row>
    <row r="1920" spans="2:12" x14ac:dyDescent="0.2">
      <c r="B1920" s="5" t="s">
        <v>316</v>
      </c>
      <c r="C1920" s="5" t="s">
        <v>26</v>
      </c>
      <c r="D1920" s="5" t="s">
        <v>13</v>
      </c>
      <c r="E1920" s="5" t="s">
        <v>121</v>
      </c>
      <c r="F1920" s="5" t="s">
        <v>39</v>
      </c>
      <c r="G1920" s="5" t="s">
        <v>74</v>
      </c>
      <c r="H1920" s="5" t="s">
        <v>98</v>
      </c>
      <c r="I1920" s="5" t="s">
        <v>295</v>
      </c>
      <c r="J1920" s="10" t="s">
        <v>96</v>
      </c>
      <c r="K1920" s="27">
        <v>43243</v>
      </c>
      <c r="L1920" s="28">
        <v>1</v>
      </c>
    </row>
    <row r="1921" spans="2:12" x14ac:dyDescent="0.2">
      <c r="B1921" s="5" t="s">
        <v>316</v>
      </c>
      <c r="C1921" s="5" t="s">
        <v>26</v>
      </c>
      <c r="D1921" s="5" t="s">
        <v>13</v>
      </c>
      <c r="E1921" s="5" t="s">
        <v>176</v>
      </c>
      <c r="F1921" s="5" t="s">
        <v>336</v>
      </c>
      <c r="G1921" s="5" t="s">
        <v>74</v>
      </c>
      <c r="H1921" s="5" t="s">
        <v>98</v>
      </c>
      <c r="I1921" s="5" t="s">
        <v>295</v>
      </c>
      <c r="J1921" s="10" t="s">
        <v>96</v>
      </c>
      <c r="K1921" s="27">
        <v>43243</v>
      </c>
      <c r="L1921" s="28">
        <v>1</v>
      </c>
    </row>
    <row r="1922" spans="2:12" x14ac:dyDescent="0.2">
      <c r="B1922" s="5" t="s">
        <v>316</v>
      </c>
      <c r="C1922" s="5" t="s">
        <v>26</v>
      </c>
      <c r="D1922" s="5" t="s">
        <v>13</v>
      </c>
      <c r="E1922" s="5" t="s">
        <v>153</v>
      </c>
      <c r="F1922" s="5" t="s">
        <v>47</v>
      </c>
      <c r="G1922" s="5" t="s">
        <v>74</v>
      </c>
      <c r="H1922" s="5" t="s">
        <v>98</v>
      </c>
      <c r="I1922" s="5" t="s">
        <v>295</v>
      </c>
      <c r="J1922" s="10" t="s">
        <v>96</v>
      </c>
      <c r="K1922" s="27">
        <v>43243</v>
      </c>
      <c r="L1922" s="28">
        <v>1</v>
      </c>
    </row>
    <row r="1923" spans="2:12" x14ac:dyDescent="0.2">
      <c r="B1923" s="5" t="s">
        <v>316</v>
      </c>
      <c r="C1923" s="5" t="s">
        <v>26</v>
      </c>
      <c r="D1923" s="5" t="s">
        <v>13</v>
      </c>
      <c r="E1923" s="5" t="s">
        <v>154</v>
      </c>
      <c r="F1923" s="5" t="s">
        <v>50</v>
      </c>
      <c r="G1923" s="5" t="s">
        <v>74</v>
      </c>
      <c r="H1923" s="5" t="s">
        <v>98</v>
      </c>
      <c r="I1923" s="5" t="s">
        <v>295</v>
      </c>
      <c r="J1923" s="10" t="s">
        <v>96</v>
      </c>
      <c r="K1923" s="27">
        <v>43243</v>
      </c>
      <c r="L1923" s="28">
        <v>1</v>
      </c>
    </row>
    <row r="1924" spans="2:12" x14ac:dyDescent="0.2">
      <c r="B1924" s="184" t="s">
        <v>316</v>
      </c>
      <c r="C1924" s="5" t="s">
        <v>26</v>
      </c>
      <c r="D1924" s="5" t="s">
        <v>13</v>
      </c>
      <c r="E1924" s="5" t="s">
        <v>197</v>
      </c>
      <c r="F1924" s="184" t="s">
        <v>54</v>
      </c>
      <c r="G1924" s="5" t="s">
        <v>74</v>
      </c>
      <c r="H1924" s="5" t="s">
        <v>98</v>
      </c>
      <c r="I1924" s="5" t="s">
        <v>295</v>
      </c>
      <c r="J1924" s="10" t="s">
        <v>96</v>
      </c>
      <c r="K1924" s="185">
        <v>43243</v>
      </c>
      <c r="L1924" s="28">
        <v>1</v>
      </c>
    </row>
    <row r="1925" spans="2:12" x14ac:dyDescent="0.2">
      <c r="B1925" s="5" t="s">
        <v>316</v>
      </c>
      <c r="C1925" s="5" t="s">
        <v>26</v>
      </c>
      <c r="D1925" s="5" t="s">
        <v>13</v>
      </c>
      <c r="E1925" s="5" t="s">
        <v>51</v>
      </c>
      <c r="F1925" s="5" t="s">
        <v>51</v>
      </c>
      <c r="G1925" s="5" t="s">
        <v>74</v>
      </c>
      <c r="H1925" s="5" t="s">
        <v>98</v>
      </c>
      <c r="I1925" s="5" t="s">
        <v>295</v>
      </c>
      <c r="J1925" s="10" t="s">
        <v>96</v>
      </c>
      <c r="K1925" s="27">
        <v>43243</v>
      </c>
      <c r="L1925" s="28">
        <v>1</v>
      </c>
    </row>
    <row r="1926" spans="2:12" x14ac:dyDescent="0.2">
      <c r="B1926" s="5" t="s">
        <v>316</v>
      </c>
      <c r="C1926" s="5" t="s">
        <v>26</v>
      </c>
      <c r="D1926" s="5" t="s">
        <v>13</v>
      </c>
      <c r="E1926" s="5" t="s">
        <v>51</v>
      </c>
      <c r="F1926" s="5" t="s">
        <v>51</v>
      </c>
      <c r="G1926" s="5" t="s">
        <v>74</v>
      </c>
      <c r="H1926" s="5" t="s">
        <v>98</v>
      </c>
      <c r="I1926" s="5" t="s">
        <v>295</v>
      </c>
      <c r="J1926" s="10" t="s">
        <v>96</v>
      </c>
      <c r="K1926" s="27">
        <v>43243</v>
      </c>
      <c r="L1926" s="28">
        <v>1</v>
      </c>
    </row>
    <row r="1927" spans="2:12" x14ac:dyDescent="0.2">
      <c r="B1927" s="5" t="s">
        <v>316</v>
      </c>
      <c r="C1927" s="5" t="s">
        <v>26</v>
      </c>
      <c r="D1927" s="5" t="s">
        <v>13</v>
      </c>
      <c r="E1927" s="5" t="s">
        <v>51</v>
      </c>
      <c r="F1927" s="5" t="s">
        <v>51</v>
      </c>
      <c r="G1927" s="5" t="s">
        <v>74</v>
      </c>
      <c r="H1927" s="5" t="s">
        <v>98</v>
      </c>
      <c r="I1927" s="5" t="s">
        <v>295</v>
      </c>
      <c r="J1927" s="10" t="s">
        <v>96</v>
      </c>
      <c r="K1927" s="27">
        <v>43243</v>
      </c>
      <c r="L1927" s="28">
        <v>1</v>
      </c>
    </row>
    <row r="1928" spans="2:12" x14ac:dyDescent="0.2">
      <c r="B1928" s="5" t="s">
        <v>341</v>
      </c>
      <c r="C1928" s="5" t="s">
        <v>26</v>
      </c>
      <c r="D1928" s="5" t="s">
        <v>13</v>
      </c>
      <c r="E1928" s="5" t="s">
        <v>97</v>
      </c>
      <c r="F1928" s="5" t="s">
        <v>39</v>
      </c>
      <c r="G1928" s="5" t="s">
        <v>74</v>
      </c>
      <c r="H1928" s="5" t="s">
        <v>114</v>
      </c>
      <c r="I1928" s="5" t="s">
        <v>503</v>
      </c>
      <c r="J1928" s="10" t="s">
        <v>96</v>
      </c>
      <c r="K1928" s="27">
        <v>43243</v>
      </c>
      <c r="L1928" s="28">
        <v>1</v>
      </c>
    </row>
    <row r="1929" spans="2:12" x14ac:dyDescent="0.2">
      <c r="B1929" s="5" t="s">
        <v>341</v>
      </c>
      <c r="C1929" s="5" t="s">
        <v>26</v>
      </c>
      <c r="D1929" s="5" t="s">
        <v>13</v>
      </c>
      <c r="E1929" s="5" t="s">
        <v>66</v>
      </c>
      <c r="F1929" s="5" t="s">
        <v>66</v>
      </c>
      <c r="G1929" s="5" t="s">
        <v>74</v>
      </c>
      <c r="H1929" s="5" t="s">
        <v>114</v>
      </c>
      <c r="I1929" s="5" t="s">
        <v>805</v>
      </c>
      <c r="J1929" s="10" t="s">
        <v>96</v>
      </c>
      <c r="K1929" s="27">
        <v>43243</v>
      </c>
      <c r="L1929" s="28">
        <v>1</v>
      </c>
    </row>
    <row r="1930" spans="2:12" x14ac:dyDescent="0.2">
      <c r="B1930" s="5" t="s">
        <v>341</v>
      </c>
      <c r="C1930" s="5" t="s">
        <v>26</v>
      </c>
      <c r="D1930" s="5" t="s">
        <v>13</v>
      </c>
      <c r="E1930" s="5" t="s">
        <v>160</v>
      </c>
      <c r="F1930" s="5" t="s">
        <v>48</v>
      </c>
      <c r="G1930" s="5" t="s">
        <v>74</v>
      </c>
      <c r="H1930" s="5" t="s">
        <v>114</v>
      </c>
      <c r="I1930" s="5" t="s">
        <v>809</v>
      </c>
      <c r="J1930" s="10" t="s">
        <v>96</v>
      </c>
      <c r="K1930" s="27">
        <v>43243</v>
      </c>
      <c r="L1930" s="28">
        <v>1</v>
      </c>
    </row>
    <row r="1931" spans="2:12" x14ac:dyDescent="0.2">
      <c r="B1931" s="5" t="s">
        <v>341</v>
      </c>
      <c r="C1931" s="5" t="s">
        <v>26</v>
      </c>
      <c r="D1931" s="5" t="s">
        <v>13</v>
      </c>
      <c r="E1931" s="5" t="s">
        <v>133</v>
      </c>
      <c r="F1931" s="5" t="s">
        <v>39</v>
      </c>
      <c r="G1931" s="5" t="s">
        <v>74</v>
      </c>
      <c r="H1931" s="5" t="s">
        <v>114</v>
      </c>
      <c r="I1931" s="5" t="s">
        <v>696</v>
      </c>
      <c r="J1931" s="10" t="s">
        <v>96</v>
      </c>
      <c r="K1931" s="27">
        <v>43243</v>
      </c>
      <c r="L1931" s="28">
        <v>1</v>
      </c>
    </row>
    <row r="1932" spans="2:12" x14ac:dyDescent="0.2">
      <c r="B1932" s="5" t="s">
        <v>341</v>
      </c>
      <c r="C1932" s="5" t="s">
        <v>26</v>
      </c>
      <c r="D1932" s="5" t="s">
        <v>13</v>
      </c>
      <c r="E1932" s="5" t="s">
        <v>133</v>
      </c>
      <c r="F1932" s="5" t="s">
        <v>39</v>
      </c>
      <c r="G1932" s="5" t="s">
        <v>74</v>
      </c>
      <c r="H1932" s="5" t="s">
        <v>114</v>
      </c>
      <c r="I1932" s="5" t="s">
        <v>817</v>
      </c>
      <c r="J1932" s="10" t="s">
        <v>96</v>
      </c>
      <c r="K1932" s="27">
        <v>43243</v>
      </c>
      <c r="L1932" s="28">
        <v>1</v>
      </c>
    </row>
    <row r="1933" spans="2:12" x14ac:dyDescent="0.2">
      <c r="B1933" s="5" t="s">
        <v>341</v>
      </c>
      <c r="C1933" s="5" t="s">
        <v>26</v>
      </c>
      <c r="D1933" s="5" t="s">
        <v>13</v>
      </c>
      <c r="E1933" s="5" t="s">
        <v>155</v>
      </c>
      <c r="F1933" s="5" t="s">
        <v>47</v>
      </c>
      <c r="G1933" s="5" t="s">
        <v>74</v>
      </c>
      <c r="H1933" s="5" t="s">
        <v>114</v>
      </c>
      <c r="I1933" s="5" t="s">
        <v>826</v>
      </c>
      <c r="J1933" s="10" t="s">
        <v>96</v>
      </c>
      <c r="K1933" s="27">
        <v>43243</v>
      </c>
      <c r="L1933" s="28">
        <v>1</v>
      </c>
    </row>
    <row r="1934" spans="2:12" x14ac:dyDescent="0.2">
      <c r="B1934" s="5" t="s">
        <v>341</v>
      </c>
      <c r="C1934" s="5" t="s">
        <v>26</v>
      </c>
      <c r="D1934" s="5" t="s">
        <v>13</v>
      </c>
      <c r="E1934" s="5" t="s">
        <v>105</v>
      </c>
      <c r="F1934" s="5" t="s">
        <v>40</v>
      </c>
      <c r="G1934" s="5" t="s">
        <v>74</v>
      </c>
      <c r="H1934" s="5" t="s">
        <v>114</v>
      </c>
      <c r="I1934" s="5" t="s">
        <v>829</v>
      </c>
      <c r="J1934" s="10" t="s">
        <v>96</v>
      </c>
      <c r="K1934" s="27">
        <v>43243</v>
      </c>
      <c r="L1934" s="28">
        <v>1</v>
      </c>
    </row>
    <row r="1935" spans="2:12" x14ac:dyDescent="0.2">
      <c r="B1935" s="164" t="s">
        <v>341</v>
      </c>
      <c r="C1935" s="162" t="s">
        <v>26</v>
      </c>
      <c r="D1935" s="162" t="s">
        <v>13</v>
      </c>
      <c r="E1935" s="162" t="s">
        <v>195</v>
      </c>
      <c r="F1935" s="164" t="s">
        <v>40</v>
      </c>
      <c r="G1935" s="162" t="s">
        <v>74</v>
      </c>
      <c r="H1935" s="162" t="s">
        <v>114</v>
      </c>
      <c r="I1935" s="162" t="s">
        <v>295</v>
      </c>
      <c r="J1935" s="163" t="s">
        <v>96</v>
      </c>
      <c r="K1935" s="165">
        <v>43243</v>
      </c>
      <c r="L1935" s="166">
        <v>1</v>
      </c>
    </row>
    <row r="1936" spans="2:12" x14ac:dyDescent="0.2">
      <c r="B1936" s="5" t="s">
        <v>341</v>
      </c>
      <c r="C1936" s="5" t="s">
        <v>26</v>
      </c>
      <c r="D1936" s="5" t="s">
        <v>13</v>
      </c>
      <c r="E1936" s="5" t="s">
        <v>195</v>
      </c>
      <c r="F1936" s="5" t="s">
        <v>40</v>
      </c>
      <c r="G1936" s="5" t="s">
        <v>74</v>
      </c>
      <c r="H1936" s="5" t="s">
        <v>114</v>
      </c>
      <c r="I1936" s="5" t="s">
        <v>295</v>
      </c>
      <c r="J1936" s="10" t="s">
        <v>96</v>
      </c>
      <c r="K1936" s="27">
        <v>43243</v>
      </c>
      <c r="L1936" s="28">
        <v>1</v>
      </c>
    </row>
    <row r="1937" spans="2:12" x14ac:dyDescent="0.2">
      <c r="B1937" s="5" t="s">
        <v>341</v>
      </c>
      <c r="C1937" s="5" t="s">
        <v>26</v>
      </c>
      <c r="D1937" s="5" t="s">
        <v>13</v>
      </c>
      <c r="E1937" s="5" t="s">
        <v>107</v>
      </c>
      <c r="F1937" s="5" t="s">
        <v>40</v>
      </c>
      <c r="G1937" s="5" t="s">
        <v>74</v>
      </c>
      <c r="H1937" s="5" t="s">
        <v>114</v>
      </c>
      <c r="I1937" s="5" t="s">
        <v>295</v>
      </c>
      <c r="J1937" s="10" t="s">
        <v>96</v>
      </c>
      <c r="K1937" s="27">
        <v>43243</v>
      </c>
      <c r="L1937" s="28">
        <v>1</v>
      </c>
    </row>
    <row r="1938" spans="2:12" x14ac:dyDescent="0.2">
      <c r="B1938" s="184" t="s">
        <v>341</v>
      </c>
      <c r="C1938" s="5" t="s">
        <v>26</v>
      </c>
      <c r="D1938" s="5" t="s">
        <v>13</v>
      </c>
      <c r="E1938" s="5" t="s">
        <v>42</v>
      </c>
      <c r="F1938" s="184" t="s">
        <v>42</v>
      </c>
      <c r="G1938" s="5" t="s">
        <v>74</v>
      </c>
      <c r="H1938" s="5" t="s">
        <v>114</v>
      </c>
      <c r="I1938" s="5" t="s">
        <v>905</v>
      </c>
      <c r="J1938" s="10" t="s">
        <v>96</v>
      </c>
      <c r="K1938" s="185">
        <v>43243</v>
      </c>
      <c r="L1938" s="28">
        <v>1</v>
      </c>
    </row>
    <row r="1939" spans="2:12" x14ac:dyDescent="0.2">
      <c r="B1939" s="184" t="s">
        <v>341</v>
      </c>
      <c r="C1939" s="5" t="s">
        <v>26</v>
      </c>
      <c r="D1939" s="5" t="s">
        <v>13</v>
      </c>
      <c r="E1939" s="5" t="s">
        <v>136</v>
      </c>
      <c r="F1939" s="184" t="s">
        <v>49</v>
      </c>
      <c r="G1939" s="5" t="s">
        <v>74</v>
      </c>
      <c r="H1939" s="5" t="s">
        <v>114</v>
      </c>
      <c r="I1939" s="5" t="s">
        <v>914</v>
      </c>
      <c r="J1939" s="10" t="s">
        <v>96</v>
      </c>
      <c r="K1939" s="185">
        <v>43243</v>
      </c>
      <c r="L1939" s="28">
        <v>1</v>
      </c>
    </row>
    <row r="1940" spans="2:12" x14ac:dyDescent="0.2">
      <c r="B1940" s="184" t="s">
        <v>341</v>
      </c>
      <c r="C1940" s="5" t="s">
        <v>26</v>
      </c>
      <c r="D1940" s="5" t="s">
        <v>13</v>
      </c>
      <c r="E1940" s="5" t="s">
        <v>130</v>
      </c>
      <c r="F1940" s="184" t="s">
        <v>57</v>
      </c>
      <c r="G1940" s="5" t="s">
        <v>74</v>
      </c>
      <c r="H1940" s="5" t="s">
        <v>114</v>
      </c>
      <c r="I1940" s="5" t="s">
        <v>937</v>
      </c>
      <c r="J1940" s="10" t="s">
        <v>96</v>
      </c>
      <c r="K1940" s="185">
        <v>43243</v>
      </c>
      <c r="L1940" s="28">
        <v>1</v>
      </c>
    </row>
    <row r="1941" spans="2:12" x14ac:dyDescent="0.2">
      <c r="B1941" s="184" t="s">
        <v>341</v>
      </c>
      <c r="C1941" s="5" t="s">
        <v>26</v>
      </c>
      <c r="D1941" s="5" t="s">
        <v>13</v>
      </c>
      <c r="E1941" s="5" t="s">
        <v>51</v>
      </c>
      <c r="F1941" s="184" t="s">
        <v>51</v>
      </c>
      <c r="G1941" s="5" t="s">
        <v>74</v>
      </c>
      <c r="H1941" s="5" t="s">
        <v>114</v>
      </c>
      <c r="I1941" s="5" t="s">
        <v>295</v>
      </c>
      <c r="J1941" s="10" t="s">
        <v>96</v>
      </c>
      <c r="K1941" s="185">
        <v>43243</v>
      </c>
      <c r="L1941" s="28">
        <v>1</v>
      </c>
    </row>
    <row r="1942" spans="2:12" x14ac:dyDescent="0.2">
      <c r="B1942" s="184" t="s">
        <v>341</v>
      </c>
      <c r="C1942" s="5" t="s">
        <v>26</v>
      </c>
      <c r="D1942" s="5" t="s">
        <v>13</v>
      </c>
      <c r="E1942" s="5" t="s">
        <v>348</v>
      </c>
      <c r="F1942" s="184" t="s">
        <v>51</v>
      </c>
      <c r="G1942" s="5" t="s">
        <v>74</v>
      </c>
      <c r="H1942" s="5" t="s">
        <v>114</v>
      </c>
      <c r="I1942" s="5" t="s">
        <v>295</v>
      </c>
      <c r="J1942" s="10" t="s">
        <v>96</v>
      </c>
      <c r="K1942" s="185">
        <v>43243</v>
      </c>
      <c r="L1942" s="28">
        <v>1</v>
      </c>
    </row>
    <row r="1943" spans="2:12" x14ac:dyDescent="0.2">
      <c r="B1943" s="5" t="s">
        <v>316</v>
      </c>
      <c r="C1943" s="5" t="s">
        <v>26</v>
      </c>
      <c r="D1943" s="5" t="s">
        <v>13</v>
      </c>
      <c r="E1943" s="5" t="s">
        <v>95</v>
      </c>
      <c r="F1943" s="5" t="s">
        <v>39</v>
      </c>
      <c r="G1943" s="5" t="s">
        <v>74</v>
      </c>
      <c r="H1943" s="5" t="s">
        <v>98</v>
      </c>
      <c r="I1943" s="5" t="s">
        <v>295</v>
      </c>
      <c r="J1943" s="10" t="s">
        <v>96</v>
      </c>
      <c r="K1943" s="27">
        <v>43244</v>
      </c>
      <c r="L1943" s="28">
        <v>1</v>
      </c>
    </row>
    <row r="1944" spans="2:12" x14ac:dyDescent="0.2">
      <c r="B1944" s="184" t="s">
        <v>316</v>
      </c>
      <c r="C1944" s="5" t="s">
        <v>26</v>
      </c>
      <c r="D1944" s="5" t="s">
        <v>13</v>
      </c>
      <c r="E1944" s="5" t="s">
        <v>131</v>
      </c>
      <c r="F1944" s="184" t="s">
        <v>63</v>
      </c>
      <c r="G1944" s="5" t="s">
        <v>74</v>
      </c>
      <c r="H1944" s="5" t="s">
        <v>98</v>
      </c>
      <c r="I1944" s="5" t="s">
        <v>295</v>
      </c>
      <c r="J1944" s="10" t="s">
        <v>96</v>
      </c>
      <c r="K1944" s="185">
        <v>43244</v>
      </c>
      <c r="L1944" s="28">
        <v>1</v>
      </c>
    </row>
    <row r="1945" spans="2:12" x14ac:dyDescent="0.2">
      <c r="B1945" s="184" t="s">
        <v>316</v>
      </c>
      <c r="C1945" s="5" t="s">
        <v>26</v>
      </c>
      <c r="D1945" s="5" t="s">
        <v>13</v>
      </c>
      <c r="E1945" s="5" t="s">
        <v>131</v>
      </c>
      <c r="F1945" s="184" t="s">
        <v>63</v>
      </c>
      <c r="G1945" s="5" t="s">
        <v>74</v>
      </c>
      <c r="H1945" s="5" t="s">
        <v>98</v>
      </c>
      <c r="I1945" s="5" t="s">
        <v>295</v>
      </c>
      <c r="J1945" s="10" t="s">
        <v>96</v>
      </c>
      <c r="K1945" s="185">
        <v>43244</v>
      </c>
      <c r="L1945" s="28">
        <v>1</v>
      </c>
    </row>
    <row r="1946" spans="2:12" x14ac:dyDescent="0.2">
      <c r="B1946" s="5" t="s">
        <v>316</v>
      </c>
      <c r="C1946" s="5" t="s">
        <v>26</v>
      </c>
      <c r="D1946" s="5" t="s">
        <v>13</v>
      </c>
      <c r="E1946" s="5" t="s">
        <v>55</v>
      </c>
      <c r="F1946" s="5" t="s">
        <v>55</v>
      </c>
      <c r="G1946" s="5" t="s">
        <v>74</v>
      </c>
      <c r="H1946" s="5" t="s">
        <v>98</v>
      </c>
      <c r="I1946" s="5" t="s">
        <v>295</v>
      </c>
      <c r="J1946" s="10" t="s">
        <v>96</v>
      </c>
      <c r="K1946" s="27">
        <v>43244</v>
      </c>
      <c r="L1946" s="28">
        <v>1</v>
      </c>
    </row>
    <row r="1947" spans="2:12" x14ac:dyDescent="0.2">
      <c r="B1947" s="5" t="s">
        <v>316</v>
      </c>
      <c r="C1947" s="5" t="s">
        <v>26</v>
      </c>
      <c r="D1947" s="5" t="s">
        <v>13</v>
      </c>
      <c r="E1947" s="5" t="s">
        <v>99</v>
      </c>
      <c r="F1947" s="5" t="s">
        <v>39</v>
      </c>
      <c r="G1947" s="5" t="s">
        <v>74</v>
      </c>
      <c r="H1947" s="5" t="s">
        <v>98</v>
      </c>
      <c r="I1947" s="5" t="s">
        <v>295</v>
      </c>
      <c r="J1947" s="10" t="s">
        <v>96</v>
      </c>
      <c r="K1947" s="27">
        <v>43244</v>
      </c>
      <c r="L1947" s="28">
        <v>1</v>
      </c>
    </row>
    <row r="1948" spans="2:12" x14ac:dyDescent="0.2">
      <c r="B1948" s="5" t="s">
        <v>316</v>
      </c>
      <c r="C1948" s="5" t="s">
        <v>26</v>
      </c>
      <c r="D1948" s="5" t="s">
        <v>13</v>
      </c>
      <c r="E1948" s="5" t="s">
        <v>173</v>
      </c>
      <c r="F1948" s="5" t="s">
        <v>53</v>
      </c>
      <c r="G1948" s="5" t="s">
        <v>74</v>
      </c>
      <c r="H1948" s="5" t="s">
        <v>98</v>
      </c>
      <c r="I1948" s="5" t="s">
        <v>295</v>
      </c>
      <c r="J1948" s="10" t="s">
        <v>96</v>
      </c>
      <c r="K1948" s="27">
        <v>43244</v>
      </c>
      <c r="L1948" s="28">
        <v>1</v>
      </c>
    </row>
    <row r="1949" spans="2:12" x14ac:dyDescent="0.2">
      <c r="B1949" s="5" t="s">
        <v>316</v>
      </c>
      <c r="C1949" s="5" t="s">
        <v>26</v>
      </c>
      <c r="D1949" s="5" t="s">
        <v>13</v>
      </c>
      <c r="E1949" s="5" t="s">
        <v>44</v>
      </c>
      <c r="F1949" s="5" t="s">
        <v>44</v>
      </c>
      <c r="G1949" s="5" t="s">
        <v>74</v>
      </c>
      <c r="H1949" s="5" t="s">
        <v>98</v>
      </c>
      <c r="I1949" s="5" t="s">
        <v>295</v>
      </c>
      <c r="J1949" s="10" t="s">
        <v>96</v>
      </c>
      <c r="K1949" s="27">
        <v>43244</v>
      </c>
      <c r="L1949" s="28">
        <v>1</v>
      </c>
    </row>
    <row r="1950" spans="2:12" x14ac:dyDescent="0.2">
      <c r="B1950" s="5" t="s">
        <v>316</v>
      </c>
      <c r="C1950" s="5" t="s">
        <v>26</v>
      </c>
      <c r="D1950" s="5" t="s">
        <v>13</v>
      </c>
      <c r="E1950" s="5" t="s">
        <v>44</v>
      </c>
      <c r="F1950" s="5" t="s">
        <v>44</v>
      </c>
      <c r="G1950" s="5" t="s">
        <v>74</v>
      </c>
      <c r="H1950" s="5" t="s">
        <v>98</v>
      </c>
      <c r="I1950" s="5" t="s">
        <v>295</v>
      </c>
      <c r="J1950" s="10" t="s">
        <v>96</v>
      </c>
      <c r="K1950" s="27">
        <v>43244</v>
      </c>
      <c r="L1950" s="28">
        <v>1</v>
      </c>
    </row>
    <row r="1951" spans="2:12" x14ac:dyDescent="0.2">
      <c r="B1951" s="5" t="s">
        <v>316</v>
      </c>
      <c r="C1951" s="5" t="s">
        <v>26</v>
      </c>
      <c r="D1951" s="5" t="s">
        <v>13</v>
      </c>
      <c r="E1951" s="5" t="s">
        <v>66</v>
      </c>
      <c r="F1951" s="5" t="s">
        <v>66</v>
      </c>
      <c r="G1951" s="5" t="s">
        <v>72</v>
      </c>
      <c r="H1951" s="5" t="s">
        <v>323</v>
      </c>
      <c r="I1951" s="5" t="s">
        <v>295</v>
      </c>
      <c r="J1951" s="10" t="s">
        <v>96</v>
      </c>
      <c r="K1951" s="27">
        <v>43244</v>
      </c>
      <c r="L1951" s="28">
        <v>1</v>
      </c>
    </row>
    <row r="1952" spans="2:12" x14ac:dyDescent="0.2">
      <c r="B1952" s="164" t="s">
        <v>316</v>
      </c>
      <c r="C1952" s="162" t="s">
        <v>26</v>
      </c>
      <c r="D1952" s="162" t="s">
        <v>13</v>
      </c>
      <c r="E1952" s="162" t="s">
        <v>133</v>
      </c>
      <c r="F1952" s="164" t="s">
        <v>39</v>
      </c>
      <c r="G1952" s="162" t="s">
        <v>72</v>
      </c>
      <c r="H1952" s="162" t="s">
        <v>323</v>
      </c>
      <c r="I1952" s="162" t="s">
        <v>295</v>
      </c>
      <c r="J1952" s="163" t="s">
        <v>96</v>
      </c>
      <c r="K1952" s="165">
        <v>43244</v>
      </c>
      <c r="L1952" s="166">
        <v>1</v>
      </c>
    </row>
    <row r="1953" spans="2:12" x14ac:dyDescent="0.2">
      <c r="B1953" s="5" t="s">
        <v>316</v>
      </c>
      <c r="C1953" s="5" t="s">
        <v>26</v>
      </c>
      <c r="D1953" s="5" t="s">
        <v>13</v>
      </c>
      <c r="E1953" s="5" t="s">
        <v>133</v>
      </c>
      <c r="F1953" s="5" t="s">
        <v>39</v>
      </c>
      <c r="G1953" s="5" t="s">
        <v>72</v>
      </c>
      <c r="H1953" s="5" t="s">
        <v>323</v>
      </c>
      <c r="I1953" s="5" t="s">
        <v>295</v>
      </c>
      <c r="J1953" s="10" t="s">
        <v>96</v>
      </c>
      <c r="K1953" s="27">
        <v>43244</v>
      </c>
      <c r="L1953" s="28">
        <v>1</v>
      </c>
    </row>
    <row r="1954" spans="2:12" x14ac:dyDescent="0.2">
      <c r="B1954" s="5" t="s">
        <v>316</v>
      </c>
      <c r="C1954" s="5" t="s">
        <v>26</v>
      </c>
      <c r="D1954" s="5" t="s">
        <v>13</v>
      </c>
      <c r="E1954" s="5" t="s">
        <v>133</v>
      </c>
      <c r="F1954" s="5" t="s">
        <v>39</v>
      </c>
      <c r="G1954" s="5" t="s">
        <v>72</v>
      </c>
      <c r="H1954" s="5" t="s">
        <v>323</v>
      </c>
      <c r="I1954" s="5" t="s">
        <v>295</v>
      </c>
      <c r="J1954" s="10" t="s">
        <v>96</v>
      </c>
      <c r="K1954" s="27">
        <v>43244</v>
      </c>
      <c r="L1954" s="28">
        <v>1</v>
      </c>
    </row>
    <row r="1955" spans="2:12" x14ac:dyDescent="0.2">
      <c r="B1955" s="5" t="s">
        <v>316</v>
      </c>
      <c r="C1955" s="5" t="s">
        <v>26</v>
      </c>
      <c r="D1955" s="5" t="s">
        <v>13</v>
      </c>
      <c r="E1955" s="5" t="s">
        <v>133</v>
      </c>
      <c r="F1955" s="5" t="s">
        <v>39</v>
      </c>
      <c r="G1955" s="5" t="s">
        <v>72</v>
      </c>
      <c r="H1955" s="5" t="s">
        <v>323</v>
      </c>
      <c r="I1955" s="5" t="s">
        <v>295</v>
      </c>
      <c r="J1955" s="10" t="s">
        <v>96</v>
      </c>
      <c r="K1955" s="27">
        <v>43244</v>
      </c>
      <c r="L1955" s="28">
        <v>1</v>
      </c>
    </row>
    <row r="1956" spans="2:12" x14ac:dyDescent="0.2">
      <c r="B1956" s="5" t="s">
        <v>316</v>
      </c>
      <c r="C1956" s="5" t="s">
        <v>26</v>
      </c>
      <c r="D1956" s="5" t="s">
        <v>13</v>
      </c>
      <c r="E1956" s="5" t="s">
        <v>133</v>
      </c>
      <c r="F1956" s="5" t="s">
        <v>39</v>
      </c>
      <c r="G1956" s="5" t="s">
        <v>72</v>
      </c>
      <c r="H1956" s="5" t="s">
        <v>323</v>
      </c>
      <c r="I1956" s="5" t="s">
        <v>295</v>
      </c>
      <c r="J1956" s="10" t="s">
        <v>96</v>
      </c>
      <c r="K1956" s="27">
        <v>43244</v>
      </c>
      <c r="L1956" s="28">
        <v>1</v>
      </c>
    </row>
    <row r="1957" spans="2:12" x14ac:dyDescent="0.2">
      <c r="B1957" s="5" t="s">
        <v>316</v>
      </c>
      <c r="C1957" s="5" t="s">
        <v>26</v>
      </c>
      <c r="D1957" s="5" t="s">
        <v>13</v>
      </c>
      <c r="E1957" s="5" t="s">
        <v>133</v>
      </c>
      <c r="F1957" s="5" t="s">
        <v>39</v>
      </c>
      <c r="G1957" s="5" t="s">
        <v>72</v>
      </c>
      <c r="H1957" s="5" t="s">
        <v>323</v>
      </c>
      <c r="I1957" s="5" t="s">
        <v>295</v>
      </c>
      <c r="J1957" s="10" t="s">
        <v>96</v>
      </c>
      <c r="K1957" s="27">
        <v>43244</v>
      </c>
      <c r="L1957" s="28">
        <v>1</v>
      </c>
    </row>
    <row r="1958" spans="2:12" x14ac:dyDescent="0.2">
      <c r="B1958" s="5" t="s">
        <v>316</v>
      </c>
      <c r="C1958" s="5" t="s">
        <v>26</v>
      </c>
      <c r="D1958" s="5" t="s">
        <v>13</v>
      </c>
      <c r="E1958" s="5" t="s">
        <v>133</v>
      </c>
      <c r="F1958" s="5" t="s">
        <v>39</v>
      </c>
      <c r="G1958" s="5" t="s">
        <v>72</v>
      </c>
      <c r="H1958" s="5" t="s">
        <v>323</v>
      </c>
      <c r="I1958" s="5" t="s">
        <v>295</v>
      </c>
      <c r="J1958" s="10" t="s">
        <v>96</v>
      </c>
      <c r="K1958" s="27">
        <v>43244</v>
      </c>
      <c r="L1958" s="28">
        <v>1</v>
      </c>
    </row>
    <row r="1959" spans="2:12" x14ac:dyDescent="0.2">
      <c r="B1959" s="5" t="s">
        <v>316</v>
      </c>
      <c r="C1959" s="5" t="s">
        <v>26</v>
      </c>
      <c r="D1959" s="5" t="s">
        <v>13</v>
      </c>
      <c r="E1959" s="5" t="s">
        <v>133</v>
      </c>
      <c r="F1959" s="5" t="s">
        <v>39</v>
      </c>
      <c r="G1959" s="5" t="s">
        <v>72</v>
      </c>
      <c r="H1959" s="5" t="s">
        <v>323</v>
      </c>
      <c r="I1959" s="5" t="s">
        <v>295</v>
      </c>
      <c r="J1959" s="10" t="s">
        <v>96</v>
      </c>
      <c r="K1959" s="27">
        <v>43244</v>
      </c>
      <c r="L1959" s="28">
        <v>1</v>
      </c>
    </row>
    <row r="1960" spans="2:12" x14ac:dyDescent="0.2">
      <c r="B1960" s="5" t="s">
        <v>316</v>
      </c>
      <c r="C1960" s="5" t="s">
        <v>26</v>
      </c>
      <c r="D1960" s="5" t="s">
        <v>13</v>
      </c>
      <c r="E1960" s="5" t="s">
        <v>105</v>
      </c>
      <c r="F1960" s="5" t="s">
        <v>40</v>
      </c>
      <c r="G1960" s="5" t="s">
        <v>72</v>
      </c>
      <c r="H1960" s="5" t="s">
        <v>134</v>
      </c>
      <c r="I1960" s="5" t="s">
        <v>295</v>
      </c>
      <c r="J1960" s="10" t="s">
        <v>96</v>
      </c>
      <c r="K1960" s="27">
        <v>43244</v>
      </c>
      <c r="L1960" s="28">
        <v>1</v>
      </c>
    </row>
    <row r="1961" spans="2:12" x14ac:dyDescent="0.2">
      <c r="B1961" s="164" t="s">
        <v>316</v>
      </c>
      <c r="C1961" s="162" t="s">
        <v>26</v>
      </c>
      <c r="D1961" s="162" t="s">
        <v>13</v>
      </c>
      <c r="E1961" s="162" t="s">
        <v>105</v>
      </c>
      <c r="F1961" s="164" t="s">
        <v>40</v>
      </c>
      <c r="G1961" s="162" t="s">
        <v>74</v>
      </c>
      <c r="H1961" s="162" t="s">
        <v>98</v>
      </c>
      <c r="I1961" s="162" t="s">
        <v>295</v>
      </c>
      <c r="J1961" s="163" t="s">
        <v>96</v>
      </c>
      <c r="K1961" s="165">
        <v>43244</v>
      </c>
      <c r="L1961" s="166">
        <v>1</v>
      </c>
    </row>
    <row r="1962" spans="2:12" x14ac:dyDescent="0.2">
      <c r="B1962" s="5" t="s">
        <v>316</v>
      </c>
      <c r="C1962" s="5" t="s">
        <v>26</v>
      </c>
      <c r="D1962" s="5" t="s">
        <v>13</v>
      </c>
      <c r="E1962" s="5" t="s">
        <v>107</v>
      </c>
      <c r="F1962" s="5" t="s">
        <v>40</v>
      </c>
      <c r="G1962" s="5" t="s">
        <v>72</v>
      </c>
      <c r="H1962" s="5" t="s">
        <v>134</v>
      </c>
      <c r="I1962" s="5" t="s">
        <v>295</v>
      </c>
      <c r="J1962" s="10" t="s">
        <v>96</v>
      </c>
      <c r="K1962" s="27">
        <v>43244</v>
      </c>
      <c r="L1962" s="28">
        <v>1</v>
      </c>
    </row>
    <row r="1963" spans="2:12" x14ac:dyDescent="0.2">
      <c r="B1963" s="5" t="s">
        <v>316</v>
      </c>
      <c r="C1963" s="5" t="s">
        <v>26</v>
      </c>
      <c r="D1963" s="5" t="s">
        <v>13</v>
      </c>
      <c r="E1963" s="5" t="s">
        <v>107</v>
      </c>
      <c r="F1963" s="5" t="s">
        <v>40</v>
      </c>
      <c r="G1963" s="5" t="s">
        <v>72</v>
      </c>
      <c r="H1963" s="5" t="s">
        <v>179</v>
      </c>
      <c r="I1963" s="5" t="s">
        <v>295</v>
      </c>
      <c r="J1963" s="10" t="s">
        <v>96</v>
      </c>
      <c r="K1963" s="27">
        <v>43244</v>
      </c>
      <c r="L1963" s="28">
        <v>1</v>
      </c>
    </row>
    <row r="1964" spans="2:12" x14ac:dyDescent="0.2">
      <c r="B1964" s="172" t="s">
        <v>316</v>
      </c>
      <c r="C1964" s="173" t="s">
        <v>26</v>
      </c>
      <c r="D1964" s="173" t="s">
        <v>13</v>
      </c>
      <c r="E1964" s="173" t="s">
        <v>107</v>
      </c>
      <c r="F1964" s="172" t="s">
        <v>40</v>
      </c>
      <c r="G1964" s="173" t="s">
        <v>74</v>
      </c>
      <c r="H1964" s="173" t="s">
        <v>98</v>
      </c>
      <c r="I1964" s="173" t="s">
        <v>295</v>
      </c>
      <c r="J1964" s="174" t="s">
        <v>96</v>
      </c>
      <c r="K1964" s="175">
        <v>43244</v>
      </c>
      <c r="L1964" s="176">
        <v>1</v>
      </c>
    </row>
    <row r="1965" spans="2:12" x14ac:dyDescent="0.2">
      <c r="B1965" s="164" t="s">
        <v>316</v>
      </c>
      <c r="C1965" s="162" t="s">
        <v>26</v>
      </c>
      <c r="D1965" s="162" t="s">
        <v>13</v>
      </c>
      <c r="E1965" s="162" t="s">
        <v>107</v>
      </c>
      <c r="F1965" s="164" t="s">
        <v>40</v>
      </c>
      <c r="G1965" s="162" t="s">
        <v>75</v>
      </c>
      <c r="H1965" s="162" t="s">
        <v>704</v>
      </c>
      <c r="I1965" s="162" t="s">
        <v>295</v>
      </c>
      <c r="J1965" s="163" t="s">
        <v>96</v>
      </c>
      <c r="K1965" s="165">
        <v>43244</v>
      </c>
      <c r="L1965" s="166">
        <v>1</v>
      </c>
    </row>
    <row r="1966" spans="2:12" x14ac:dyDescent="0.2">
      <c r="B1966" s="184" t="s">
        <v>316</v>
      </c>
      <c r="C1966" s="5" t="s">
        <v>26</v>
      </c>
      <c r="D1966" s="5" t="s">
        <v>13</v>
      </c>
      <c r="E1966" s="5" t="s">
        <v>192</v>
      </c>
      <c r="F1966" s="184" t="s">
        <v>53</v>
      </c>
      <c r="G1966" s="5" t="s">
        <v>72</v>
      </c>
      <c r="H1966" s="5" t="s">
        <v>179</v>
      </c>
      <c r="I1966" s="5" t="s">
        <v>295</v>
      </c>
      <c r="J1966" s="10" t="s">
        <v>96</v>
      </c>
      <c r="K1966" s="185">
        <v>43244</v>
      </c>
      <c r="L1966" s="28">
        <v>1</v>
      </c>
    </row>
    <row r="1967" spans="2:12" x14ac:dyDescent="0.2">
      <c r="B1967" s="5" t="s">
        <v>316</v>
      </c>
      <c r="C1967" s="5" t="s">
        <v>26</v>
      </c>
      <c r="D1967" s="5" t="s">
        <v>13</v>
      </c>
      <c r="E1967" s="5" t="s">
        <v>111</v>
      </c>
      <c r="F1967" s="5" t="s">
        <v>53</v>
      </c>
      <c r="G1967" s="5" t="s">
        <v>74</v>
      </c>
      <c r="H1967" s="5" t="s">
        <v>98</v>
      </c>
      <c r="I1967" s="5" t="s">
        <v>295</v>
      </c>
      <c r="J1967" s="10" t="s">
        <v>96</v>
      </c>
      <c r="K1967" s="27">
        <v>43244</v>
      </c>
      <c r="L1967" s="28">
        <v>1</v>
      </c>
    </row>
    <row r="1968" spans="2:12" x14ac:dyDescent="0.2">
      <c r="B1968" s="5" t="s">
        <v>316</v>
      </c>
      <c r="C1968" s="5" t="s">
        <v>26</v>
      </c>
      <c r="D1968" s="5" t="s">
        <v>13</v>
      </c>
      <c r="E1968" s="5" t="s">
        <v>163</v>
      </c>
      <c r="F1968" s="5" t="s">
        <v>45</v>
      </c>
      <c r="G1968" s="5" t="s">
        <v>74</v>
      </c>
      <c r="H1968" s="5" t="s">
        <v>114</v>
      </c>
      <c r="I1968" s="5" t="s">
        <v>295</v>
      </c>
      <c r="J1968" s="10" t="s">
        <v>96</v>
      </c>
      <c r="K1968" s="27">
        <v>43244</v>
      </c>
      <c r="L1968" s="28">
        <v>1</v>
      </c>
    </row>
    <row r="1969" spans="2:12" x14ac:dyDescent="0.2">
      <c r="B1969" s="5" t="s">
        <v>316</v>
      </c>
      <c r="C1969" s="5" t="s">
        <v>26</v>
      </c>
      <c r="D1969" s="5" t="s">
        <v>13</v>
      </c>
      <c r="E1969" s="5" t="s">
        <v>170</v>
      </c>
      <c r="F1969" s="5" t="s">
        <v>39</v>
      </c>
      <c r="G1969" s="5" t="s">
        <v>72</v>
      </c>
      <c r="H1969" s="5" t="s">
        <v>323</v>
      </c>
      <c r="I1969" s="5" t="s">
        <v>295</v>
      </c>
      <c r="J1969" s="10" t="s">
        <v>96</v>
      </c>
      <c r="K1969" s="27">
        <v>43244</v>
      </c>
      <c r="L1969" s="28">
        <v>1</v>
      </c>
    </row>
    <row r="1970" spans="2:12" x14ac:dyDescent="0.2">
      <c r="B1970" s="5" t="s">
        <v>316</v>
      </c>
      <c r="C1970" s="5" t="s">
        <v>26</v>
      </c>
      <c r="D1970" s="5" t="s">
        <v>13</v>
      </c>
      <c r="E1970" s="5" t="s">
        <v>165</v>
      </c>
      <c r="F1970" s="5" t="s">
        <v>45</v>
      </c>
      <c r="G1970" s="5" t="s">
        <v>74</v>
      </c>
      <c r="H1970" s="5" t="s">
        <v>98</v>
      </c>
      <c r="I1970" s="5" t="s">
        <v>295</v>
      </c>
      <c r="J1970" s="10" t="s">
        <v>96</v>
      </c>
      <c r="K1970" s="27">
        <v>43244</v>
      </c>
      <c r="L1970" s="28">
        <v>1</v>
      </c>
    </row>
    <row r="1971" spans="2:12" x14ac:dyDescent="0.2">
      <c r="B1971" s="5" t="s">
        <v>316</v>
      </c>
      <c r="C1971" s="5" t="s">
        <v>26</v>
      </c>
      <c r="D1971" s="5" t="s">
        <v>13</v>
      </c>
      <c r="E1971" s="5" t="s">
        <v>115</v>
      </c>
      <c r="F1971" s="5" t="s">
        <v>48</v>
      </c>
      <c r="G1971" s="5" t="s">
        <v>74</v>
      </c>
      <c r="H1971" s="5" t="s">
        <v>98</v>
      </c>
      <c r="I1971" s="5" t="s">
        <v>295</v>
      </c>
      <c r="J1971" s="10" t="s">
        <v>96</v>
      </c>
      <c r="K1971" s="27">
        <v>43244</v>
      </c>
      <c r="L1971" s="28">
        <v>1</v>
      </c>
    </row>
    <row r="1972" spans="2:12" x14ac:dyDescent="0.2">
      <c r="B1972" s="5" t="s">
        <v>316</v>
      </c>
      <c r="C1972" s="5" t="s">
        <v>26</v>
      </c>
      <c r="D1972" s="5" t="s">
        <v>13</v>
      </c>
      <c r="E1972" s="5" t="s">
        <v>149</v>
      </c>
      <c r="F1972" s="5" t="s">
        <v>43</v>
      </c>
      <c r="G1972" s="5" t="s">
        <v>74</v>
      </c>
      <c r="H1972" s="5" t="s">
        <v>98</v>
      </c>
      <c r="I1972" s="5" t="s">
        <v>295</v>
      </c>
      <c r="J1972" s="10" t="s">
        <v>96</v>
      </c>
      <c r="K1972" s="27">
        <v>43244</v>
      </c>
      <c r="L1972" s="28">
        <v>1</v>
      </c>
    </row>
    <row r="1973" spans="2:12" x14ac:dyDescent="0.2">
      <c r="B1973" s="184" t="s">
        <v>316</v>
      </c>
      <c r="C1973" s="5" t="s">
        <v>26</v>
      </c>
      <c r="D1973" s="5" t="s">
        <v>13</v>
      </c>
      <c r="E1973" s="5" t="s">
        <v>150</v>
      </c>
      <c r="F1973" s="184" t="s">
        <v>43</v>
      </c>
      <c r="G1973" s="5" t="s">
        <v>74</v>
      </c>
      <c r="H1973" s="5" t="s">
        <v>98</v>
      </c>
      <c r="I1973" s="5" t="s">
        <v>295</v>
      </c>
      <c r="J1973" s="10" t="s">
        <v>96</v>
      </c>
      <c r="K1973" s="185">
        <v>43244</v>
      </c>
      <c r="L1973" s="28">
        <v>1</v>
      </c>
    </row>
    <row r="1974" spans="2:12" x14ac:dyDescent="0.2">
      <c r="B1974" s="5" t="s">
        <v>316</v>
      </c>
      <c r="C1974" s="5" t="s">
        <v>26</v>
      </c>
      <c r="D1974" s="5" t="s">
        <v>13</v>
      </c>
      <c r="E1974" s="5" t="s">
        <v>158</v>
      </c>
      <c r="F1974" s="5" t="s">
        <v>43</v>
      </c>
      <c r="G1974" s="5" t="s">
        <v>72</v>
      </c>
      <c r="H1974" s="5" t="s">
        <v>134</v>
      </c>
      <c r="I1974" s="5" t="s">
        <v>295</v>
      </c>
      <c r="J1974" s="10" t="s">
        <v>96</v>
      </c>
      <c r="K1974" s="27">
        <v>43244</v>
      </c>
      <c r="L1974" s="28">
        <v>1</v>
      </c>
    </row>
    <row r="1975" spans="2:12" x14ac:dyDescent="0.2">
      <c r="B1975" s="164" t="s">
        <v>316</v>
      </c>
      <c r="C1975" s="162" t="s">
        <v>26</v>
      </c>
      <c r="D1975" s="162" t="s">
        <v>13</v>
      </c>
      <c r="E1975" s="162" t="s">
        <v>138</v>
      </c>
      <c r="F1975" s="164" t="s">
        <v>54</v>
      </c>
      <c r="G1975" s="162" t="s">
        <v>72</v>
      </c>
      <c r="H1975" s="162" t="s">
        <v>134</v>
      </c>
      <c r="I1975" s="162" t="s">
        <v>295</v>
      </c>
      <c r="J1975" s="163" t="s">
        <v>96</v>
      </c>
      <c r="K1975" s="165">
        <v>43244</v>
      </c>
      <c r="L1975" s="166">
        <v>1</v>
      </c>
    </row>
    <row r="1976" spans="2:12" x14ac:dyDescent="0.2">
      <c r="B1976" s="5" t="s">
        <v>316</v>
      </c>
      <c r="C1976" s="5" t="s">
        <v>26</v>
      </c>
      <c r="D1976" s="5" t="s">
        <v>13</v>
      </c>
      <c r="E1976" s="5" t="s">
        <v>138</v>
      </c>
      <c r="F1976" s="5" t="s">
        <v>54</v>
      </c>
      <c r="G1976" s="5" t="s">
        <v>72</v>
      </c>
      <c r="H1976" s="5" t="s">
        <v>134</v>
      </c>
      <c r="I1976" s="5" t="s">
        <v>295</v>
      </c>
      <c r="J1976" s="10" t="s">
        <v>96</v>
      </c>
      <c r="K1976" s="27">
        <v>43244</v>
      </c>
      <c r="L1976" s="28">
        <v>1</v>
      </c>
    </row>
    <row r="1977" spans="2:12" x14ac:dyDescent="0.2">
      <c r="B1977" s="164" t="s">
        <v>316</v>
      </c>
      <c r="C1977" s="162" t="s">
        <v>26</v>
      </c>
      <c r="D1977" s="162" t="s">
        <v>13</v>
      </c>
      <c r="E1977" s="162" t="s">
        <v>167</v>
      </c>
      <c r="F1977" s="164" t="s">
        <v>60</v>
      </c>
      <c r="G1977" s="162" t="s">
        <v>74</v>
      </c>
      <c r="H1977" s="162" t="s">
        <v>98</v>
      </c>
      <c r="I1977" s="162" t="s">
        <v>295</v>
      </c>
      <c r="J1977" s="163" t="s">
        <v>96</v>
      </c>
      <c r="K1977" s="165">
        <v>43244</v>
      </c>
      <c r="L1977" s="166">
        <v>1</v>
      </c>
    </row>
    <row r="1978" spans="2:12" x14ac:dyDescent="0.2">
      <c r="B1978" s="164" t="s">
        <v>316</v>
      </c>
      <c r="C1978" s="162" t="s">
        <v>26</v>
      </c>
      <c r="D1978" s="162" t="s">
        <v>13</v>
      </c>
      <c r="E1978" s="162" t="s">
        <v>117</v>
      </c>
      <c r="F1978" s="164" t="s">
        <v>39</v>
      </c>
      <c r="G1978" s="162" t="s">
        <v>74</v>
      </c>
      <c r="H1978" s="162" t="s">
        <v>98</v>
      </c>
      <c r="I1978" s="162" t="s">
        <v>295</v>
      </c>
      <c r="J1978" s="163" t="s">
        <v>96</v>
      </c>
      <c r="K1978" s="165">
        <v>43244</v>
      </c>
      <c r="L1978" s="166">
        <v>1</v>
      </c>
    </row>
    <row r="1979" spans="2:12" x14ac:dyDescent="0.2">
      <c r="B1979" s="5" t="s">
        <v>316</v>
      </c>
      <c r="C1979" s="5" t="s">
        <v>26</v>
      </c>
      <c r="D1979" s="5" t="s">
        <v>13</v>
      </c>
      <c r="E1979" s="5" t="s">
        <v>118</v>
      </c>
      <c r="F1979" s="5" t="s">
        <v>39</v>
      </c>
      <c r="G1979" s="5" t="s">
        <v>74</v>
      </c>
      <c r="H1979" s="5" t="s">
        <v>98</v>
      </c>
      <c r="I1979" s="5" t="s">
        <v>295</v>
      </c>
      <c r="J1979" s="10" t="s">
        <v>96</v>
      </c>
      <c r="K1979" s="27">
        <v>43244</v>
      </c>
      <c r="L1979" s="28">
        <v>1</v>
      </c>
    </row>
    <row r="1980" spans="2:12" x14ac:dyDescent="0.2">
      <c r="B1980" s="184" t="s">
        <v>316</v>
      </c>
      <c r="C1980" s="5" t="s">
        <v>26</v>
      </c>
      <c r="D1980" s="5" t="s">
        <v>13</v>
      </c>
      <c r="E1980" s="5" t="s">
        <v>119</v>
      </c>
      <c r="F1980" s="184" t="s">
        <v>41</v>
      </c>
      <c r="G1980" s="5" t="s">
        <v>74</v>
      </c>
      <c r="H1980" s="5" t="s">
        <v>98</v>
      </c>
      <c r="I1980" s="5" t="s">
        <v>295</v>
      </c>
      <c r="J1980" s="10" t="s">
        <v>96</v>
      </c>
      <c r="K1980" s="185">
        <v>43244</v>
      </c>
      <c r="L1980" s="28">
        <v>1</v>
      </c>
    </row>
    <row r="1981" spans="2:12" x14ac:dyDescent="0.2">
      <c r="B1981" s="5" t="s">
        <v>316</v>
      </c>
      <c r="C1981" s="5" t="s">
        <v>26</v>
      </c>
      <c r="D1981" s="5" t="s">
        <v>13</v>
      </c>
      <c r="E1981" s="5" t="s">
        <v>42</v>
      </c>
      <c r="F1981" s="5" t="s">
        <v>42</v>
      </c>
      <c r="G1981" s="5" t="s">
        <v>72</v>
      </c>
      <c r="H1981" s="5" t="s">
        <v>134</v>
      </c>
      <c r="I1981" s="5" t="s">
        <v>295</v>
      </c>
      <c r="J1981" s="10" t="s">
        <v>96</v>
      </c>
      <c r="K1981" s="27">
        <v>43244</v>
      </c>
      <c r="L1981" s="28">
        <v>1</v>
      </c>
    </row>
    <row r="1982" spans="2:12" x14ac:dyDescent="0.2">
      <c r="B1982" s="5" t="s">
        <v>316</v>
      </c>
      <c r="C1982" s="5" t="s">
        <v>26</v>
      </c>
      <c r="D1982" s="5" t="s">
        <v>13</v>
      </c>
      <c r="E1982" s="5" t="s">
        <v>188</v>
      </c>
      <c r="F1982" s="5" t="s">
        <v>50</v>
      </c>
      <c r="G1982" s="5" t="s">
        <v>72</v>
      </c>
      <c r="H1982" s="5" t="s">
        <v>134</v>
      </c>
      <c r="I1982" s="5" t="s">
        <v>295</v>
      </c>
      <c r="J1982" s="10" t="s">
        <v>96</v>
      </c>
      <c r="K1982" s="27">
        <v>43244</v>
      </c>
      <c r="L1982" s="28">
        <v>1</v>
      </c>
    </row>
    <row r="1983" spans="2:12" x14ac:dyDescent="0.2">
      <c r="B1983" s="5" t="s">
        <v>316</v>
      </c>
      <c r="C1983" s="5" t="s">
        <v>26</v>
      </c>
      <c r="D1983" s="5" t="s">
        <v>13</v>
      </c>
      <c r="E1983" s="5" t="s">
        <v>188</v>
      </c>
      <c r="F1983" s="5" t="s">
        <v>50</v>
      </c>
      <c r="G1983" s="5" t="s">
        <v>74</v>
      </c>
      <c r="H1983" s="5" t="s">
        <v>98</v>
      </c>
      <c r="I1983" s="5" t="s">
        <v>295</v>
      </c>
      <c r="J1983" s="10" t="s">
        <v>96</v>
      </c>
      <c r="K1983" s="27">
        <v>43244</v>
      </c>
      <c r="L1983" s="28">
        <v>1</v>
      </c>
    </row>
    <row r="1984" spans="2:12" x14ac:dyDescent="0.2">
      <c r="B1984" s="5" t="s">
        <v>316</v>
      </c>
      <c r="C1984" s="5" t="s">
        <v>26</v>
      </c>
      <c r="D1984" s="5" t="s">
        <v>13</v>
      </c>
      <c r="E1984" s="5" t="s">
        <v>136</v>
      </c>
      <c r="F1984" s="5" t="s">
        <v>49</v>
      </c>
      <c r="G1984" s="5" t="s">
        <v>74</v>
      </c>
      <c r="H1984" s="5" t="s">
        <v>98</v>
      </c>
      <c r="I1984" s="5" t="s">
        <v>295</v>
      </c>
      <c r="J1984" s="10" t="s">
        <v>96</v>
      </c>
      <c r="K1984" s="27">
        <v>43244</v>
      </c>
      <c r="L1984" s="28">
        <v>1</v>
      </c>
    </row>
    <row r="1985" spans="2:12" x14ac:dyDescent="0.2">
      <c r="B1985" s="5" t="s">
        <v>316</v>
      </c>
      <c r="C1985" s="5" t="s">
        <v>26</v>
      </c>
      <c r="D1985" s="5" t="s">
        <v>13</v>
      </c>
      <c r="E1985" s="5" t="s">
        <v>176</v>
      </c>
      <c r="F1985" s="5" t="s">
        <v>336</v>
      </c>
      <c r="G1985" s="5" t="s">
        <v>74</v>
      </c>
      <c r="H1985" s="5" t="s">
        <v>98</v>
      </c>
      <c r="I1985" s="5" t="s">
        <v>295</v>
      </c>
      <c r="J1985" s="10" t="s">
        <v>96</v>
      </c>
      <c r="K1985" s="27">
        <v>43244</v>
      </c>
      <c r="L1985" s="28">
        <v>1</v>
      </c>
    </row>
    <row r="1986" spans="2:12" x14ac:dyDescent="0.2">
      <c r="B1986" s="5" t="s">
        <v>316</v>
      </c>
      <c r="C1986" s="5" t="s">
        <v>26</v>
      </c>
      <c r="D1986" s="5" t="s">
        <v>13</v>
      </c>
      <c r="E1986" s="5" t="s">
        <v>123</v>
      </c>
      <c r="F1986" s="5" t="s">
        <v>39</v>
      </c>
      <c r="G1986" s="5" t="s">
        <v>72</v>
      </c>
      <c r="H1986" s="5" t="s">
        <v>108</v>
      </c>
      <c r="I1986" s="5" t="s">
        <v>295</v>
      </c>
      <c r="J1986" s="10" t="s">
        <v>96</v>
      </c>
      <c r="K1986" s="27">
        <v>43244</v>
      </c>
      <c r="L1986" s="28">
        <v>1</v>
      </c>
    </row>
    <row r="1987" spans="2:12" x14ac:dyDescent="0.2">
      <c r="B1987" s="5" t="s">
        <v>316</v>
      </c>
      <c r="C1987" s="5" t="s">
        <v>26</v>
      </c>
      <c r="D1987" s="5" t="s">
        <v>13</v>
      </c>
      <c r="E1987" s="5" t="s">
        <v>123</v>
      </c>
      <c r="F1987" s="5" t="s">
        <v>39</v>
      </c>
      <c r="G1987" s="5" t="s">
        <v>72</v>
      </c>
      <c r="H1987" s="5" t="s">
        <v>323</v>
      </c>
      <c r="I1987" s="5" t="s">
        <v>295</v>
      </c>
      <c r="J1987" s="10" t="s">
        <v>96</v>
      </c>
      <c r="K1987" s="27">
        <v>43244</v>
      </c>
      <c r="L1987" s="28">
        <v>1</v>
      </c>
    </row>
    <row r="1988" spans="2:12" x14ac:dyDescent="0.2">
      <c r="B1988" s="5" t="s">
        <v>316</v>
      </c>
      <c r="C1988" s="5" t="s">
        <v>26</v>
      </c>
      <c r="D1988" s="5" t="s">
        <v>13</v>
      </c>
      <c r="E1988" s="5" t="s">
        <v>123</v>
      </c>
      <c r="F1988" s="5" t="s">
        <v>39</v>
      </c>
      <c r="G1988" s="5" t="s">
        <v>74</v>
      </c>
      <c r="H1988" s="5" t="s">
        <v>98</v>
      </c>
      <c r="I1988" s="5" t="s">
        <v>295</v>
      </c>
      <c r="J1988" s="10" t="s">
        <v>96</v>
      </c>
      <c r="K1988" s="27">
        <v>43244</v>
      </c>
      <c r="L1988" s="28">
        <v>1</v>
      </c>
    </row>
    <row r="1989" spans="2:12" x14ac:dyDescent="0.2">
      <c r="B1989" s="5" t="s">
        <v>316</v>
      </c>
      <c r="C1989" s="5" t="s">
        <v>26</v>
      </c>
      <c r="D1989" s="5" t="s">
        <v>13</v>
      </c>
      <c r="E1989" s="5" t="s">
        <v>154</v>
      </c>
      <c r="F1989" s="5" t="s">
        <v>50</v>
      </c>
      <c r="G1989" s="5" t="s">
        <v>74</v>
      </c>
      <c r="H1989" s="5" t="s">
        <v>98</v>
      </c>
      <c r="I1989" s="5" t="s">
        <v>295</v>
      </c>
      <c r="J1989" s="10" t="s">
        <v>96</v>
      </c>
      <c r="K1989" s="27">
        <v>43244</v>
      </c>
      <c r="L1989" s="28">
        <v>1</v>
      </c>
    </row>
    <row r="1990" spans="2:12" x14ac:dyDescent="0.2">
      <c r="B1990" s="184" t="s">
        <v>316</v>
      </c>
      <c r="C1990" s="5" t="s">
        <v>26</v>
      </c>
      <c r="D1990" s="5" t="s">
        <v>13</v>
      </c>
      <c r="E1990" s="5" t="s">
        <v>128</v>
      </c>
      <c r="F1990" s="184" t="s">
        <v>52</v>
      </c>
      <c r="G1990" s="5" t="s">
        <v>74</v>
      </c>
      <c r="H1990" s="5" t="s">
        <v>98</v>
      </c>
      <c r="I1990" s="5" t="s">
        <v>295</v>
      </c>
      <c r="J1990" s="10" t="s">
        <v>96</v>
      </c>
      <c r="K1990" s="185">
        <v>43244</v>
      </c>
      <c r="L1990" s="28">
        <v>1</v>
      </c>
    </row>
    <row r="1991" spans="2:12" x14ac:dyDescent="0.2">
      <c r="B1991" s="184" t="s">
        <v>316</v>
      </c>
      <c r="C1991" s="5" t="s">
        <v>26</v>
      </c>
      <c r="D1991" s="5" t="s">
        <v>13</v>
      </c>
      <c r="E1991" s="5" t="s">
        <v>128</v>
      </c>
      <c r="F1991" s="184" t="s">
        <v>52</v>
      </c>
      <c r="G1991" s="5" t="s">
        <v>74</v>
      </c>
      <c r="H1991" s="5" t="s">
        <v>98</v>
      </c>
      <c r="I1991" s="5" t="s">
        <v>295</v>
      </c>
      <c r="J1991" s="10" t="s">
        <v>96</v>
      </c>
      <c r="K1991" s="185">
        <v>43244</v>
      </c>
      <c r="L1991" s="28">
        <v>1</v>
      </c>
    </row>
    <row r="1992" spans="2:12" x14ac:dyDescent="0.2">
      <c r="B1992" s="5" t="s">
        <v>316</v>
      </c>
      <c r="C1992" s="5" t="s">
        <v>26</v>
      </c>
      <c r="D1992" s="5" t="s">
        <v>13</v>
      </c>
      <c r="E1992" s="5" t="s">
        <v>156</v>
      </c>
      <c r="F1992" s="5" t="s">
        <v>39</v>
      </c>
      <c r="G1992" s="5" t="s">
        <v>72</v>
      </c>
      <c r="H1992" s="5" t="s">
        <v>108</v>
      </c>
      <c r="I1992" s="5" t="s">
        <v>295</v>
      </c>
      <c r="J1992" s="10" t="s">
        <v>96</v>
      </c>
      <c r="K1992" s="27">
        <v>43244</v>
      </c>
      <c r="L1992" s="28">
        <v>1</v>
      </c>
    </row>
    <row r="1993" spans="2:12" x14ac:dyDescent="0.2">
      <c r="B1993" s="164" t="s">
        <v>316</v>
      </c>
      <c r="C1993" s="162" t="s">
        <v>26</v>
      </c>
      <c r="D1993" s="162" t="s">
        <v>13</v>
      </c>
      <c r="E1993" s="162" t="s">
        <v>199</v>
      </c>
      <c r="F1993" s="164" t="s">
        <v>67</v>
      </c>
      <c r="G1993" s="162" t="s">
        <v>74</v>
      </c>
      <c r="H1993" s="162" t="s">
        <v>98</v>
      </c>
      <c r="I1993" s="162" t="s">
        <v>295</v>
      </c>
      <c r="J1993" s="163" t="s">
        <v>96</v>
      </c>
      <c r="K1993" s="165">
        <v>43244</v>
      </c>
      <c r="L1993" s="166">
        <v>1</v>
      </c>
    </row>
    <row r="1994" spans="2:12" x14ac:dyDescent="0.2">
      <c r="B1994" s="5" t="s">
        <v>341</v>
      </c>
      <c r="C1994" s="5" t="s">
        <v>26</v>
      </c>
      <c r="D1994" s="5" t="s">
        <v>13</v>
      </c>
      <c r="E1994" s="5" t="s">
        <v>159</v>
      </c>
      <c r="F1994" s="5" t="s">
        <v>45</v>
      </c>
      <c r="G1994" s="5" t="s">
        <v>74</v>
      </c>
      <c r="H1994" s="5" t="s">
        <v>114</v>
      </c>
      <c r="I1994" s="5" t="s">
        <v>794</v>
      </c>
      <c r="J1994" s="10" t="s">
        <v>96</v>
      </c>
      <c r="K1994" s="27">
        <v>43244</v>
      </c>
      <c r="L1994" s="28">
        <v>1</v>
      </c>
    </row>
    <row r="1995" spans="2:12" x14ac:dyDescent="0.2">
      <c r="B1995" s="5" t="s">
        <v>341</v>
      </c>
      <c r="C1995" s="5" t="s">
        <v>26</v>
      </c>
      <c r="D1995" s="5" t="s">
        <v>13</v>
      </c>
      <c r="E1995" s="5" t="s">
        <v>133</v>
      </c>
      <c r="F1995" s="5" t="s">
        <v>39</v>
      </c>
      <c r="G1995" s="5" t="s">
        <v>74</v>
      </c>
      <c r="H1995" s="5" t="s">
        <v>114</v>
      </c>
      <c r="I1995" s="5" t="s">
        <v>295</v>
      </c>
      <c r="J1995" s="10" t="s">
        <v>96</v>
      </c>
      <c r="K1995" s="27">
        <v>43244</v>
      </c>
      <c r="L1995" s="28">
        <v>1</v>
      </c>
    </row>
    <row r="1996" spans="2:12" x14ac:dyDescent="0.2">
      <c r="B1996" s="5" t="s">
        <v>341</v>
      </c>
      <c r="C1996" s="5" t="s">
        <v>26</v>
      </c>
      <c r="D1996" s="5" t="s">
        <v>13</v>
      </c>
      <c r="E1996" s="5" t="s">
        <v>133</v>
      </c>
      <c r="F1996" s="5" t="s">
        <v>39</v>
      </c>
      <c r="G1996" s="5" t="s">
        <v>74</v>
      </c>
      <c r="H1996" s="5" t="s">
        <v>114</v>
      </c>
      <c r="I1996" s="5" t="s">
        <v>818</v>
      </c>
      <c r="J1996" s="10" t="s">
        <v>96</v>
      </c>
      <c r="K1996" s="27">
        <v>43244</v>
      </c>
      <c r="L1996" s="28">
        <v>1</v>
      </c>
    </row>
    <row r="1997" spans="2:12" x14ac:dyDescent="0.2">
      <c r="B1997" s="5" t="s">
        <v>341</v>
      </c>
      <c r="C1997" s="5" t="s">
        <v>26</v>
      </c>
      <c r="D1997" s="5" t="s">
        <v>13</v>
      </c>
      <c r="E1997" s="5" t="s">
        <v>133</v>
      </c>
      <c r="F1997" s="5" t="s">
        <v>39</v>
      </c>
      <c r="G1997" s="5" t="s">
        <v>74</v>
      </c>
      <c r="H1997" s="5" t="s">
        <v>114</v>
      </c>
      <c r="I1997" s="5" t="s">
        <v>819</v>
      </c>
      <c r="J1997" s="10" t="s">
        <v>96</v>
      </c>
      <c r="K1997" s="27">
        <v>43244</v>
      </c>
      <c r="L1997" s="28">
        <v>1</v>
      </c>
    </row>
    <row r="1998" spans="2:12" x14ac:dyDescent="0.2">
      <c r="B1998" s="5" t="s">
        <v>341</v>
      </c>
      <c r="C1998" s="5" t="s">
        <v>26</v>
      </c>
      <c r="D1998" s="5" t="s">
        <v>13</v>
      </c>
      <c r="E1998" s="5" t="s">
        <v>133</v>
      </c>
      <c r="F1998" s="5" t="s">
        <v>39</v>
      </c>
      <c r="G1998" s="5" t="s">
        <v>74</v>
      </c>
      <c r="H1998" s="5" t="s">
        <v>114</v>
      </c>
      <c r="I1998" s="5" t="s">
        <v>508</v>
      </c>
      <c r="J1998" s="10" t="s">
        <v>96</v>
      </c>
      <c r="K1998" s="27">
        <v>43244</v>
      </c>
      <c r="L1998" s="28">
        <v>1</v>
      </c>
    </row>
    <row r="1999" spans="2:12" x14ac:dyDescent="0.2">
      <c r="B1999" s="164" t="s">
        <v>341</v>
      </c>
      <c r="C1999" s="162" t="s">
        <v>26</v>
      </c>
      <c r="D1999" s="162" t="s">
        <v>13</v>
      </c>
      <c r="E1999" s="162" t="s">
        <v>105</v>
      </c>
      <c r="F1999" s="164" t="s">
        <v>40</v>
      </c>
      <c r="G1999" s="162" t="s">
        <v>74</v>
      </c>
      <c r="H1999" s="162" t="s">
        <v>114</v>
      </c>
      <c r="I1999" s="162" t="s">
        <v>295</v>
      </c>
      <c r="J1999" s="163" t="s">
        <v>96</v>
      </c>
      <c r="K1999" s="165">
        <v>43244</v>
      </c>
      <c r="L1999" s="166">
        <v>1</v>
      </c>
    </row>
    <row r="2000" spans="2:12" x14ac:dyDescent="0.2">
      <c r="B2000" s="5" t="s">
        <v>341</v>
      </c>
      <c r="C2000" s="5" t="s">
        <v>26</v>
      </c>
      <c r="D2000" s="5" t="s">
        <v>13</v>
      </c>
      <c r="E2000" s="5" t="s">
        <v>105</v>
      </c>
      <c r="F2000" s="5" t="s">
        <v>40</v>
      </c>
      <c r="G2000" s="5" t="s">
        <v>74</v>
      </c>
      <c r="H2000" s="5" t="s">
        <v>114</v>
      </c>
      <c r="I2000" s="5" t="s">
        <v>832</v>
      </c>
      <c r="J2000" s="10" t="s">
        <v>96</v>
      </c>
      <c r="K2000" s="27">
        <v>43244</v>
      </c>
      <c r="L2000" s="28">
        <v>1</v>
      </c>
    </row>
    <row r="2001" spans="2:12" x14ac:dyDescent="0.2">
      <c r="B2001" s="5" t="s">
        <v>341</v>
      </c>
      <c r="C2001" s="5" t="s">
        <v>26</v>
      </c>
      <c r="D2001" s="5" t="s">
        <v>13</v>
      </c>
      <c r="E2001" s="5" t="s">
        <v>107</v>
      </c>
      <c r="F2001" s="5" t="s">
        <v>40</v>
      </c>
      <c r="G2001" s="5" t="s">
        <v>74</v>
      </c>
      <c r="H2001" s="5" t="s">
        <v>114</v>
      </c>
      <c r="I2001" s="5" t="s">
        <v>295</v>
      </c>
      <c r="J2001" s="10" t="s">
        <v>96</v>
      </c>
      <c r="K2001" s="27">
        <v>43244</v>
      </c>
      <c r="L2001" s="28">
        <v>1</v>
      </c>
    </row>
    <row r="2002" spans="2:12" x14ac:dyDescent="0.2">
      <c r="B2002" s="5" t="s">
        <v>341</v>
      </c>
      <c r="C2002" s="5" t="s">
        <v>26</v>
      </c>
      <c r="D2002" s="5" t="s">
        <v>13</v>
      </c>
      <c r="E2002" s="5" t="s">
        <v>107</v>
      </c>
      <c r="F2002" s="5" t="s">
        <v>40</v>
      </c>
      <c r="G2002" s="5" t="s">
        <v>74</v>
      </c>
      <c r="H2002" s="5" t="s">
        <v>114</v>
      </c>
      <c r="I2002" s="5" t="s">
        <v>346</v>
      </c>
      <c r="J2002" s="10" t="s">
        <v>96</v>
      </c>
      <c r="K2002" s="27">
        <v>43244</v>
      </c>
      <c r="L2002" s="28">
        <v>1</v>
      </c>
    </row>
    <row r="2003" spans="2:12" x14ac:dyDescent="0.2">
      <c r="B2003" s="5" t="s">
        <v>341</v>
      </c>
      <c r="C2003" s="5" t="s">
        <v>26</v>
      </c>
      <c r="D2003" s="5" t="s">
        <v>13</v>
      </c>
      <c r="E2003" s="5" t="s">
        <v>170</v>
      </c>
      <c r="F2003" s="5" t="s">
        <v>39</v>
      </c>
      <c r="G2003" s="5" t="s">
        <v>74</v>
      </c>
      <c r="H2003" s="5" t="s">
        <v>114</v>
      </c>
      <c r="I2003" s="5" t="s">
        <v>295</v>
      </c>
      <c r="J2003" s="10" t="s">
        <v>96</v>
      </c>
      <c r="K2003" s="27">
        <v>43244</v>
      </c>
      <c r="L2003" s="28">
        <v>1</v>
      </c>
    </row>
    <row r="2004" spans="2:12" x14ac:dyDescent="0.2">
      <c r="B2004" s="184" t="s">
        <v>341</v>
      </c>
      <c r="C2004" s="5" t="s">
        <v>26</v>
      </c>
      <c r="D2004" s="5" t="s">
        <v>13</v>
      </c>
      <c r="E2004" s="5" t="s">
        <v>149</v>
      </c>
      <c r="F2004" s="184" t="s">
        <v>43</v>
      </c>
      <c r="G2004" s="5" t="s">
        <v>74</v>
      </c>
      <c r="H2004" s="5" t="s">
        <v>114</v>
      </c>
      <c r="I2004" s="5" t="s">
        <v>550</v>
      </c>
      <c r="J2004" s="10" t="s">
        <v>96</v>
      </c>
      <c r="K2004" s="185">
        <v>43244</v>
      </c>
      <c r="L2004" s="28">
        <v>1</v>
      </c>
    </row>
    <row r="2005" spans="2:12" x14ac:dyDescent="0.2">
      <c r="B2005" s="184" t="s">
        <v>341</v>
      </c>
      <c r="C2005" s="5" t="s">
        <v>26</v>
      </c>
      <c r="D2005" s="5" t="s">
        <v>13</v>
      </c>
      <c r="E2005" s="5" t="s">
        <v>149</v>
      </c>
      <c r="F2005" s="184" t="s">
        <v>43</v>
      </c>
      <c r="G2005" s="5" t="s">
        <v>74</v>
      </c>
      <c r="H2005" s="5" t="s">
        <v>114</v>
      </c>
      <c r="I2005" s="5" t="s">
        <v>874</v>
      </c>
      <c r="J2005" s="10" t="s">
        <v>96</v>
      </c>
      <c r="K2005" s="185">
        <v>43244</v>
      </c>
      <c r="L2005" s="28">
        <v>1</v>
      </c>
    </row>
    <row r="2006" spans="2:12" x14ac:dyDescent="0.2">
      <c r="B2006" s="184" t="s">
        <v>341</v>
      </c>
      <c r="C2006" s="5" t="s">
        <v>26</v>
      </c>
      <c r="D2006" s="5" t="s">
        <v>13</v>
      </c>
      <c r="E2006" s="5" t="s">
        <v>135</v>
      </c>
      <c r="F2006" s="184" t="s">
        <v>54</v>
      </c>
      <c r="G2006" s="5" t="s">
        <v>74</v>
      </c>
      <c r="H2006" s="5" t="s">
        <v>114</v>
      </c>
      <c r="I2006" s="5" t="s">
        <v>877</v>
      </c>
      <c r="J2006" s="10" t="s">
        <v>96</v>
      </c>
      <c r="K2006" s="185">
        <v>43244</v>
      </c>
      <c r="L2006" s="28">
        <v>1</v>
      </c>
    </row>
    <row r="2007" spans="2:12" x14ac:dyDescent="0.2">
      <c r="B2007" s="184" t="s">
        <v>341</v>
      </c>
      <c r="C2007" s="5" t="s">
        <v>26</v>
      </c>
      <c r="D2007" s="5" t="s">
        <v>13</v>
      </c>
      <c r="E2007" s="5" t="s">
        <v>41</v>
      </c>
      <c r="F2007" s="184" t="s">
        <v>41</v>
      </c>
      <c r="G2007" s="5" t="s">
        <v>74</v>
      </c>
      <c r="H2007" s="5" t="s">
        <v>114</v>
      </c>
      <c r="I2007" s="5" t="s">
        <v>894</v>
      </c>
      <c r="J2007" s="10" t="s">
        <v>96</v>
      </c>
      <c r="K2007" s="185">
        <v>43244</v>
      </c>
      <c r="L2007" s="28">
        <v>1</v>
      </c>
    </row>
    <row r="2008" spans="2:12" x14ac:dyDescent="0.2">
      <c r="B2008" s="184" t="s">
        <v>341</v>
      </c>
      <c r="C2008" s="5" t="s">
        <v>26</v>
      </c>
      <c r="D2008" s="5" t="s">
        <v>13</v>
      </c>
      <c r="E2008" s="5" t="s">
        <v>42</v>
      </c>
      <c r="F2008" s="184" t="s">
        <v>42</v>
      </c>
      <c r="G2008" s="5" t="s">
        <v>74</v>
      </c>
      <c r="H2008" s="5" t="s">
        <v>114</v>
      </c>
      <c r="I2008" s="5" t="s">
        <v>555</v>
      </c>
      <c r="J2008" s="10" t="s">
        <v>96</v>
      </c>
      <c r="K2008" s="185">
        <v>43244</v>
      </c>
      <c r="L2008" s="28">
        <v>1</v>
      </c>
    </row>
    <row r="2009" spans="2:12" x14ac:dyDescent="0.2">
      <c r="B2009" s="184" t="s">
        <v>341</v>
      </c>
      <c r="C2009" s="5" t="s">
        <v>26</v>
      </c>
      <c r="D2009" s="5" t="s">
        <v>13</v>
      </c>
      <c r="E2009" s="5" t="s">
        <v>188</v>
      </c>
      <c r="F2009" s="184" t="s">
        <v>50</v>
      </c>
      <c r="G2009" s="5" t="s">
        <v>74</v>
      </c>
      <c r="H2009" s="5" t="s">
        <v>114</v>
      </c>
      <c r="I2009" s="5" t="s">
        <v>557</v>
      </c>
      <c r="J2009" s="10" t="s">
        <v>96</v>
      </c>
      <c r="K2009" s="185">
        <v>43244</v>
      </c>
      <c r="L2009" s="28">
        <v>1</v>
      </c>
    </row>
    <row r="2010" spans="2:12" x14ac:dyDescent="0.2">
      <c r="B2010" s="184" t="s">
        <v>341</v>
      </c>
      <c r="C2010" s="5" t="s">
        <v>26</v>
      </c>
      <c r="D2010" s="5" t="s">
        <v>13</v>
      </c>
      <c r="E2010" s="5" t="s">
        <v>168</v>
      </c>
      <c r="F2010" s="184" t="s">
        <v>47</v>
      </c>
      <c r="G2010" s="5" t="s">
        <v>74</v>
      </c>
      <c r="H2010" s="5" t="s">
        <v>114</v>
      </c>
      <c r="I2010" s="5" t="s">
        <v>918</v>
      </c>
      <c r="J2010" s="10" t="s">
        <v>96</v>
      </c>
      <c r="K2010" s="185">
        <v>43244</v>
      </c>
      <c r="L2010" s="28">
        <v>1</v>
      </c>
    </row>
    <row r="2011" spans="2:12" x14ac:dyDescent="0.2">
      <c r="B2011" s="184" t="s">
        <v>341</v>
      </c>
      <c r="C2011" s="5" t="s">
        <v>26</v>
      </c>
      <c r="D2011" s="5" t="s">
        <v>13</v>
      </c>
      <c r="E2011" s="5" t="s">
        <v>169</v>
      </c>
      <c r="F2011" s="184" t="s">
        <v>39</v>
      </c>
      <c r="G2011" s="5" t="s">
        <v>74</v>
      </c>
      <c r="H2011" s="5" t="s">
        <v>114</v>
      </c>
      <c r="I2011" s="5" t="s">
        <v>947</v>
      </c>
      <c r="J2011" s="10" t="s">
        <v>96</v>
      </c>
      <c r="K2011" s="185">
        <v>43244</v>
      </c>
      <c r="L2011" s="28">
        <v>1</v>
      </c>
    </row>
    <row r="2012" spans="2:12" x14ac:dyDescent="0.2">
      <c r="B2012" s="184" t="s">
        <v>341</v>
      </c>
      <c r="C2012" s="5" t="s">
        <v>26</v>
      </c>
      <c r="D2012" s="5" t="s">
        <v>13</v>
      </c>
      <c r="E2012" s="5" t="s">
        <v>427</v>
      </c>
      <c r="F2012" s="184" t="s">
        <v>58</v>
      </c>
      <c r="G2012" s="5" t="s">
        <v>74</v>
      </c>
      <c r="H2012" s="5" t="s">
        <v>114</v>
      </c>
      <c r="I2012" s="5" t="s">
        <v>608</v>
      </c>
      <c r="J2012" s="10" t="s">
        <v>96</v>
      </c>
      <c r="K2012" s="185">
        <v>43244</v>
      </c>
      <c r="L2012" s="28">
        <v>1</v>
      </c>
    </row>
    <row r="2013" spans="2:12" x14ac:dyDescent="0.2">
      <c r="B2013" s="5" t="s">
        <v>316</v>
      </c>
      <c r="C2013" s="5" t="s">
        <v>26</v>
      </c>
      <c r="D2013" s="5" t="s">
        <v>13</v>
      </c>
      <c r="E2013" s="5" t="s">
        <v>200</v>
      </c>
      <c r="F2013" s="5" t="s">
        <v>39</v>
      </c>
      <c r="G2013" s="5" t="s">
        <v>72</v>
      </c>
      <c r="H2013" s="5" t="s">
        <v>178</v>
      </c>
      <c r="I2013" s="5" t="s">
        <v>295</v>
      </c>
      <c r="J2013" s="10" t="s">
        <v>96</v>
      </c>
      <c r="K2013" s="27">
        <v>43245</v>
      </c>
      <c r="L2013" s="28">
        <v>1</v>
      </c>
    </row>
    <row r="2014" spans="2:12" x14ac:dyDescent="0.2">
      <c r="B2014" s="5" t="s">
        <v>316</v>
      </c>
      <c r="C2014" s="5" t="s">
        <v>26</v>
      </c>
      <c r="D2014" s="5" t="s">
        <v>13</v>
      </c>
      <c r="E2014" s="5" t="s">
        <v>200</v>
      </c>
      <c r="F2014" s="5" t="s">
        <v>39</v>
      </c>
      <c r="G2014" s="5" t="s">
        <v>72</v>
      </c>
      <c r="H2014" s="5" t="s">
        <v>178</v>
      </c>
      <c r="I2014" s="5" t="s">
        <v>295</v>
      </c>
      <c r="J2014" s="10" t="s">
        <v>96</v>
      </c>
      <c r="K2014" s="27">
        <v>43245</v>
      </c>
      <c r="L2014" s="28">
        <v>1</v>
      </c>
    </row>
    <row r="2015" spans="2:12" x14ac:dyDescent="0.2">
      <c r="B2015" s="5" t="s">
        <v>316</v>
      </c>
      <c r="C2015" s="5" t="s">
        <v>26</v>
      </c>
      <c r="D2015" s="5" t="s">
        <v>13</v>
      </c>
      <c r="E2015" s="5" t="s">
        <v>200</v>
      </c>
      <c r="F2015" s="5" t="s">
        <v>39</v>
      </c>
      <c r="G2015" s="5" t="s">
        <v>72</v>
      </c>
      <c r="H2015" s="5" t="s">
        <v>178</v>
      </c>
      <c r="I2015" s="5" t="s">
        <v>295</v>
      </c>
      <c r="J2015" s="10" t="s">
        <v>96</v>
      </c>
      <c r="K2015" s="27">
        <v>43245</v>
      </c>
      <c r="L2015" s="28">
        <v>1</v>
      </c>
    </row>
    <row r="2016" spans="2:12" x14ac:dyDescent="0.2">
      <c r="B2016" s="5" t="s">
        <v>316</v>
      </c>
      <c r="C2016" s="5" t="s">
        <v>26</v>
      </c>
      <c r="D2016" s="5" t="s">
        <v>13</v>
      </c>
      <c r="E2016" s="5" t="s">
        <v>100</v>
      </c>
      <c r="F2016" s="5" t="s">
        <v>59</v>
      </c>
      <c r="G2016" s="5" t="s">
        <v>74</v>
      </c>
      <c r="H2016" s="5" t="s">
        <v>98</v>
      </c>
      <c r="I2016" s="5" t="s">
        <v>295</v>
      </c>
      <c r="J2016" s="10" t="s">
        <v>96</v>
      </c>
      <c r="K2016" s="27">
        <v>43245</v>
      </c>
      <c r="L2016" s="28">
        <v>1</v>
      </c>
    </row>
    <row r="2017" spans="2:12" x14ac:dyDescent="0.2">
      <c r="B2017" s="5" t="s">
        <v>316</v>
      </c>
      <c r="C2017" s="5" t="s">
        <v>26</v>
      </c>
      <c r="D2017" s="5" t="s">
        <v>13</v>
      </c>
      <c r="E2017" s="5" t="s">
        <v>173</v>
      </c>
      <c r="F2017" s="5" t="s">
        <v>53</v>
      </c>
      <c r="G2017" s="5" t="s">
        <v>74</v>
      </c>
      <c r="H2017" s="5" t="s">
        <v>98</v>
      </c>
      <c r="I2017" s="5" t="s">
        <v>295</v>
      </c>
      <c r="J2017" s="10" t="s">
        <v>96</v>
      </c>
      <c r="K2017" s="27">
        <v>43245</v>
      </c>
      <c r="L2017" s="28">
        <v>1</v>
      </c>
    </row>
    <row r="2018" spans="2:12" x14ac:dyDescent="0.2">
      <c r="B2018" s="5" t="s">
        <v>316</v>
      </c>
      <c r="C2018" s="5" t="s">
        <v>26</v>
      </c>
      <c r="D2018" s="5" t="s">
        <v>13</v>
      </c>
      <c r="E2018" s="5" t="s">
        <v>160</v>
      </c>
      <c r="F2018" s="5" t="s">
        <v>48</v>
      </c>
      <c r="G2018" s="5" t="s">
        <v>74</v>
      </c>
      <c r="H2018" s="5" t="s">
        <v>98</v>
      </c>
      <c r="I2018" s="5" t="s">
        <v>295</v>
      </c>
      <c r="J2018" s="10" t="s">
        <v>96</v>
      </c>
      <c r="K2018" s="27">
        <v>43245</v>
      </c>
      <c r="L2018" s="28">
        <v>1</v>
      </c>
    </row>
    <row r="2019" spans="2:12" x14ac:dyDescent="0.2">
      <c r="B2019" s="5" t="s">
        <v>316</v>
      </c>
      <c r="C2019" s="5" t="s">
        <v>26</v>
      </c>
      <c r="D2019" s="5" t="s">
        <v>13</v>
      </c>
      <c r="E2019" s="5" t="s">
        <v>133</v>
      </c>
      <c r="F2019" s="5" t="s">
        <v>39</v>
      </c>
      <c r="G2019" s="5" t="s">
        <v>72</v>
      </c>
      <c r="H2019" s="5" t="s">
        <v>140</v>
      </c>
      <c r="I2019" s="5" t="s">
        <v>692</v>
      </c>
      <c r="J2019" s="10" t="s">
        <v>96</v>
      </c>
      <c r="K2019" s="27">
        <v>43245</v>
      </c>
      <c r="L2019" s="28">
        <v>1</v>
      </c>
    </row>
    <row r="2020" spans="2:12" x14ac:dyDescent="0.2">
      <c r="B2020" s="5" t="s">
        <v>316</v>
      </c>
      <c r="C2020" s="5" t="s">
        <v>26</v>
      </c>
      <c r="D2020" s="5" t="s">
        <v>13</v>
      </c>
      <c r="E2020" s="5" t="s">
        <v>133</v>
      </c>
      <c r="F2020" s="5" t="s">
        <v>39</v>
      </c>
      <c r="G2020" s="5" t="s">
        <v>72</v>
      </c>
      <c r="H2020" s="5" t="s">
        <v>323</v>
      </c>
      <c r="I2020" s="5" t="s">
        <v>295</v>
      </c>
      <c r="J2020" s="10" t="s">
        <v>96</v>
      </c>
      <c r="K2020" s="27">
        <v>43245</v>
      </c>
      <c r="L2020" s="28">
        <v>1</v>
      </c>
    </row>
    <row r="2021" spans="2:12" x14ac:dyDescent="0.2">
      <c r="B2021" s="5" t="s">
        <v>316</v>
      </c>
      <c r="C2021" s="5" t="s">
        <v>26</v>
      </c>
      <c r="D2021" s="5" t="s">
        <v>13</v>
      </c>
      <c r="E2021" s="5" t="s">
        <v>195</v>
      </c>
      <c r="F2021" s="5" t="s">
        <v>40</v>
      </c>
      <c r="G2021" s="5" t="s">
        <v>74</v>
      </c>
      <c r="H2021" s="5" t="s">
        <v>98</v>
      </c>
      <c r="I2021" s="5" t="s">
        <v>295</v>
      </c>
      <c r="J2021" s="10" t="s">
        <v>96</v>
      </c>
      <c r="K2021" s="27">
        <v>43245</v>
      </c>
      <c r="L2021" s="28">
        <v>1</v>
      </c>
    </row>
    <row r="2022" spans="2:12" x14ac:dyDescent="0.2">
      <c r="B2022" s="5" t="s">
        <v>316</v>
      </c>
      <c r="C2022" s="5" t="s">
        <v>26</v>
      </c>
      <c r="D2022" s="5" t="s">
        <v>13</v>
      </c>
      <c r="E2022" s="5" t="s">
        <v>107</v>
      </c>
      <c r="F2022" s="5" t="s">
        <v>40</v>
      </c>
      <c r="G2022" s="5" t="s">
        <v>74</v>
      </c>
      <c r="H2022" s="5" t="s">
        <v>98</v>
      </c>
      <c r="I2022" s="5" t="s">
        <v>295</v>
      </c>
      <c r="J2022" s="10" t="s">
        <v>96</v>
      </c>
      <c r="K2022" s="27">
        <v>43245</v>
      </c>
      <c r="L2022" s="28">
        <v>1</v>
      </c>
    </row>
    <row r="2023" spans="2:12" x14ac:dyDescent="0.2">
      <c r="B2023" s="5" t="s">
        <v>316</v>
      </c>
      <c r="C2023" s="5" t="s">
        <v>26</v>
      </c>
      <c r="D2023" s="5" t="s">
        <v>13</v>
      </c>
      <c r="E2023" s="5" t="s">
        <v>107</v>
      </c>
      <c r="F2023" s="5" t="s">
        <v>40</v>
      </c>
      <c r="G2023" s="5" t="s">
        <v>74</v>
      </c>
      <c r="H2023" s="5" t="s">
        <v>98</v>
      </c>
      <c r="I2023" s="5" t="s">
        <v>295</v>
      </c>
      <c r="J2023" s="10" t="s">
        <v>96</v>
      </c>
      <c r="K2023" s="27">
        <v>43245</v>
      </c>
      <c r="L2023" s="28">
        <v>1</v>
      </c>
    </row>
    <row r="2024" spans="2:12" x14ac:dyDescent="0.2">
      <c r="B2024" s="5" t="s">
        <v>316</v>
      </c>
      <c r="C2024" s="5" t="s">
        <v>26</v>
      </c>
      <c r="D2024" s="5" t="s">
        <v>13</v>
      </c>
      <c r="E2024" s="5" t="s">
        <v>111</v>
      </c>
      <c r="F2024" s="5" t="s">
        <v>53</v>
      </c>
      <c r="G2024" s="5" t="s">
        <v>74</v>
      </c>
      <c r="H2024" s="5" t="s">
        <v>98</v>
      </c>
      <c r="I2024" s="5" t="s">
        <v>295</v>
      </c>
      <c r="J2024" s="10" t="s">
        <v>96</v>
      </c>
      <c r="K2024" s="27">
        <v>43245</v>
      </c>
      <c r="L2024" s="28">
        <v>1</v>
      </c>
    </row>
    <row r="2025" spans="2:12" x14ac:dyDescent="0.2">
      <c r="B2025" s="5" t="s">
        <v>316</v>
      </c>
      <c r="C2025" s="5" t="s">
        <v>26</v>
      </c>
      <c r="D2025" s="5" t="s">
        <v>13</v>
      </c>
      <c r="E2025" s="5" t="s">
        <v>163</v>
      </c>
      <c r="F2025" s="5" t="s">
        <v>45</v>
      </c>
      <c r="G2025" s="5" t="s">
        <v>74</v>
      </c>
      <c r="H2025" s="5" t="s">
        <v>114</v>
      </c>
      <c r="I2025" s="5" t="s">
        <v>708</v>
      </c>
      <c r="J2025" s="10" t="s">
        <v>96</v>
      </c>
      <c r="K2025" s="27">
        <v>43245</v>
      </c>
      <c r="L2025" s="28">
        <v>1</v>
      </c>
    </row>
    <row r="2026" spans="2:12" x14ac:dyDescent="0.2">
      <c r="B2026" s="184" t="s">
        <v>316</v>
      </c>
      <c r="C2026" s="5" t="s">
        <v>26</v>
      </c>
      <c r="D2026" s="5" t="s">
        <v>13</v>
      </c>
      <c r="E2026" s="5" t="s">
        <v>112</v>
      </c>
      <c r="F2026" s="184" t="s">
        <v>45</v>
      </c>
      <c r="G2026" s="5" t="s">
        <v>74</v>
      </c>
      <c r="H2026" s="5" t="s">
        <v>98</v>
      </c>
      <c r="I2026" s="5" t="s">
        <v>295</v>
      </c>
      <c r="J2026" s="10" t="s">
        <v>96</v>
      </c>
      <c r="K2026" s="185">
        <v>43245</v>
      </c>
      <c r="L2026" s="28">
        <v>1</v>
      </c>
    </row>
    <row r="2027" spans="2:12" x14ac:dyDescent="0.2">
      <c r="B2027" s="5" t="s">
        <v>316</v>
      </c>
      <c r="C2027" s="5" t="s">
        <v>26</v>
      </c>
      <c r="D2027" s="5" t="s">
        <v>13</v>
      </c>
      <c r="E2027" s="5" t="s">
        <v>113</v>
      </c>
      <c r="F2027" s="5" t="s">
        <v>39</v>
      </c>
      <c r="G2027" s="5" t="s">
        <v>74</v>
      </c>
      <c r="H2027" s="5" t="s">
        <v>98</v>
      </c>
      <c r="I2027" s="5" t="s">
        <v>295</v>
      </c>
      <c r="J2027" s="10" t="s">
        <v>96</v>
      </c>
      <c r="K2027" s="27">
        <v>43245</v>
      </c>
      <c r="L2027" s="28">
        <v>1</v>
      </c>
    </row>
    <row r="2028" spans="2:12" x14ac:dyDescent="0.2">
      <c r="B2028" s="5" t="s">
        <v>316</v>
      </c>
      <c r="C2028" s="5" t="s">
        <v>26</v>
      </c>
      <c r="D2028" s="5" t="s">
        <v>13</v>
      </c>
      <c r="E2028" s="5" t="s">
        <v>115</v>
      </c>
      <c r="F2028" s="5" t="s">
        <v>48</v>
      </c>
      <c r="G2028" s="5" t="s">
        <v>74</v>
      </c>
      <c r="H2028" s="5" t="s">
        <v>98</v>
      </c>
      <c r="I2028" s="5" t="s">
        <v>295</v>
      </c>
      <c r="J2028" s="10" t="s">
        <v>96</v>
      </c>
      <c r="K2028" s="27">
        <v>43245</v>
      </c>
      <c r="L2028" s="28">
        <v>1</v>
      </c>
    </row>
    <row r="2029" spans="2:12" x14ac:dyDescent="0.2">
      <c r="B2029" s="164" t="s">
        <v>316</v>
      </c>
      <c r="C2029" s="162" t="s">
        <v>26</v>
      </c>
      <c r="D2029" s="162" t="s">
        <v>13</v>
      </c>
      <c r="E2029" s="162" t="s">
        <v>147</v>
      </c>
      <c r="F2029" s="164" t="s">
        <v>46</v>
      </c>
      <c r="G2029" s="162" t="s">
        <v>74</v>
      </c>
      <c r="H2029" s="162" t="s">
        <v>98</v>
      </c>
      <c r="I2029" s="162" t="s">
        <v>295</v>
      </c>
      <c r="J2029" s="163" t="s">
        <v>96</v>
      </c>
      <c r="K2029" s="165">
        <v>43245</v>
      </c>
      <c r="L2029" s="166">
        <v>1</v>
      </c>
    </row>
    <row r="2030" spans="2:12" x14ac:dyDescent="0.2">
      <c r="B2030" s="5" t="s">
        <v>316</v>
      </c>
      <c r="C2030" s="5" t="s">
        <v>26</v>
      </c>
      <c r="D2030" s="5" t="s">
        <v>13</v>
      </c>
      <c r="E2030" s="5" t="s">
        <v>148</v>
      </c>
      <c r="F2030" s="5" t="s">
        <v>336</v>
      </c>
      <c r="G2030" s="5" t="s">
        <v>74</v>
      </c>
      <c r="H2030" s="5" t="s">
        <v>98</v>
      </c>
      <c r="I2030" s="5" t="s">
        <v>295</v>
      </c>
      <c r="J2030" s="10" t="s">
        <v>96</v>
      </c>
      <c r="K2030" s="27">
        <v>43245</v>
      </c>
      <c r="L2030" s="28">
        <v>1</v>
      </c>
    </row>
    <row r="2031" spans="2:12" x14ac:dyDescent="0.2">
      <c r="B2031" s="5" t="s">
        <v>316</v>
      </c>
      <c r="C2031" s="5" t="s">
        <v>26</v>
      </c>
      <c r="D2031" s="5" t="s">
        <v>13</v>
      </c>
      <c r="E2031" s="5" t="s">
        <v>148</v>
      </c>
      <c r="F2031" s="5" t="s">
        <v>336</v>
      </c>
      <c r="G2031" s="5" t="s">
        <v>74</v>
      </c>
      <c r="H2031" s="5" t="s">
        <v>98</v>
      </c>
      <c r="I2031" s="5" t="s">
        <v>295</v>
      </c>
      <c r="J2031" s="10" t="s">
        <v>96</v>
      </c>
      <c r="K2031" s="27">
        <v>43245</v>
      </c>
      <c r="L2031" s="28">
        <v>1</v>
      </c>
    </row>
    <row r="2032" spans="2:12" x14ac:dyDescent="0.2">
      <c r="B2032" s="164" t="s">
        <v>316</v>
      </c>
      <c r="C2032" s="162" t="s">
        <v>26</v>
      </c>
      <c r="D2032" s="162" t="s">
        <v>13</v>
      </c>
      <c r="E2032" s="162" t="s">
        <v>148</v>
      </c>
      <c r="F2032" s="164" t="s">
        <v>336</v>
      </c>
      <c r="G2032" s="162" t="s">
        <v>74</v>
      </c>
      <c r="H2032" s="162" t="s">
        <v>98</v>
      </c>
      <c r="I2032" s="162" t="s">
        <v>295</v>
      </c>
      <c r="J2032" s="163" t="s">
        <v>96</v>
      </c>
      <c r="K2032" s="165">
        <v>43245</v>
      </c>
      <c r="L2032" s="166">
        <v>1</v>
      </c>
    </row>
    <row r="2033" spans="2:12" x14ac:dyDescent="0.2">
      <c r="B2033" s="5" t="s">
        <v>316</v>
      </c>
      <c r="C2033" s="5" t="s">
        <v>26</v>
      </c>
      <c r="D2033" s="5" t="s">
        <v>13</v>
      </c>
      <c r="E2033" s="5" t="s">
        <v>149</v>
      </c>
      <c r="F2033" s="5" t="s">
        <v>43</v>
      </c>
      <c r="G2033" s="5" t="s">
        <v>74</v>
      </c>
      <c r="H2033" s="5" t="s">
        <v>98</v>
      </c>
      <c r="I2033" s="5" t="s">
        <v>295</v>
      </c>
      <c r="J2033" s="10" t="s">
        <v>96</v>
      </c>
      <c r="K2033" s="27">
        <v>43245</v>
      </c>
      <c r="L2033" s="28">
        <v>1</v>
      </c>
    </row>
    <row r="2034" spans="2:12" x14ac:dyDescent="0.2">
      <c r="B2034" s="5" t="s">
        <v>316</v>
      </c>
      <c r="C2034" s="5" t="s">
        <v>26</v>
      </c>
      <c r="D2034" s="5" t="s">
        <v>13</v>
      </c>
      <c r="E2034" s="5" t="s">
        <v>117</v>
      </c>
      <c r="F2034" s="5" t="s">
        <v>39</v>
      </c>
      <c r="G2034" s="5" t="s">
        <v>74</v>
      </c>
      <c r="H2034" s="5" t="s">
        <v>98</v>
      </c>
      <c r="I2034" s="5" t="s">
        <v>295</v>
      </c>
      <c r="J2034" s="10" t="s">
        <v>96</v>
      </c>
      <c r="K2034" s="27">
        <v>43245</v>
      </c>
      <c r="L2034" s="28">
        <v>1</v>
      </c>
    </row>
    <row r="2035" spans="2:12" x14ac:dyDescent="0.2">
      <c r="B2035" s="5" t="s">
        <v>316</v>
      </c>
      <c r="C2035" s="5" t="s">
        <v>26</v>
      </c>
      <c r="D2035" s="5" t="s">
        <v>13</v>
      </c>
      <c r="E2035" s="5" t="s">
        <v>42</v>
      </c>
      <c r="F2035" s="5" t="s">
        <v>42</v>
      </c>
      <c r="G2035" s="5" t="s">
        <v>74</v>
      </c>
      <c r="H2035" s="5" t="s">
        <v>98</v>
      </c>
      <c r="I2035" s="5" t="s">
        <v>295</v>
      </c>
      <c r="J2035" s="10" t="s">
        <v>96</v>
      </c>
      <c r="K2035" s="27">
        <v>43245</v>
      </c>
      <c r="L2035" s="28">
        <v>1</v>
      </c>
    </row>
    <row r="2036" spans="2:12" x14ac:dyDescent="0.2">
      <c r="B2036" s="5" t="s">
        <v>316</v>
      </c>
      <c r="C2036" s="5" t="s">
        <v>26</v>
      </c>
      <c r="D2036" s="5" t="s">
        <v>13</v>
      </c>
      <c r="E2036" s="5" t="s">
        <v>136</v>
      </c>
      <c r="F2036" s="5" t="s">
        <v>49</v>
      </c>
      <c r="G2036" s="5" t="s">
        <v>74</v>
      </c>
      <c r="H2036" s="5" t="s">
        <v>98</v>
      </c>
      <c r="I2036" s="5" t="s">
        <v>295</v>
      </c>
      <c r="J2036" s="10" t="s">
        <v>96</v>
      </c>
      <c r="K2036" s="27">
        <v>43245</v>
      </c>
      <c r="L2036" s="28">
        <v>1</v>
      </c>
    </row>
    <row r="2037" spans="2:12" x14ac:dyDescent="0.2">
      <c r="B2037" s="164" t="s">
        <v>316</v>
      </c>
      <c r="C2037" s="162" t="s">
        <v>26</v>
      </c>
      <c r="D2037" s="162" t="s">
        <v>13</v>
      </c>
      <c r="E2037" s="162" t="s">
        <v>136</v>
      </c>
      <c r="F2037" s="164" t="s">
        <v>49</v>
      </c>
      <c r="G2037" s="162" t="s">
        <v>74</v>
      </c>
      <c r="H2037" s="162" t="s">
        <v>98</v>
      </c>
      <c r="I2037" s="162" t="s">
        <v>295</v>
      </c>
      <c r="J2037" s="163" t="s">
        <v>96</v>
      </c>
      <c r="K2037" s="165">
        <v>43245</v>
      </c>
      <c r="L2037" s="166">
        <v>1</v>
      </c>
    </row>
    <row r="2038" spans="2:12" x14ac:dyDescent="0.2">
      <c r="B2038" s="5" t="s">
        <v>316</v>
      </c>
      <c r="C2038" s="5" t="s">
        <v>26</v>
      </c>
      <c r="D2038" s="5" t="s">
        <v>13</v>
      </c>
      <c r="E2038" s="5" t="s">
        <v>136</v>
      </c>
      <c r="F2038" s="5" t="s">
        <v>49</v>
      </c>
      <c r="G2038" s="5" t="s">
        <v>74</v>
      </c>
      <c r="H2038" s="5" t="s">
        <v>98</v>
      </c>
      <c r="I2038" s="5" t="s">
        <v>295</v>
      </c>
      <c r="J2038" s="10" t="s">
        <v>96</v>
      </c>
      <c r="K2038" s="27">
        <v>43245</v>
      </c>
      <c r="L2038" s="28">
        <v>1</v>
      </c>
    </row>
    <row r="2039" spans="2:12" x14ac:dyDescent="0.2">
      <c r="B2039" s="5" t="s">
        <v>316</v>
      </c>
      <c r="C2039" s="5" t="s">
        <v>26</v>
      </c>
      <c r="D2039" s="5" t="s">
        <v>13</v>
      </c>
      <c r="E2039" s="5" t="s">
        <v>168</v>
      </c>
      <c r="F2039" s="5" t="s">
        <v>47</v>
      </c>
      <c r="G2039" s="5" t="s">
        <v>74</v>
      </c>
      <c r="H2039" s="5" t="s">
        <v>114</v>
      </c>
      <c r="I2039" s="5" t="s">
        <v>732</v>
      </c>
      <c r="J2039" s="10" t="s">
        <v>96</v>
      </c>
      <c r="K2039" s="27">
        <v>43245</v>
      </c>
      <c r="L2039" s="28">
        <v>1</v>
      </c>
    </row>
    <row r="2040" spans="2:12" x14ac:dyDescent="0.2">
      <c r="B2040" s="164" t="s">
        <v>316</v>
      </c>
      <c r="C2040" s="162" t="s">
        <v>26</v>
      </c>
      <c r="D2040" s="162" t="s">
        <v>13</v>
      </c>
      <c r="E2040" s="162" t="s">
        <v>180</v>
      </c>
      <c r="F2040" s="164" t="s">
        <v>39</v>
      </c>
      <c r="G2040" s="162" t="s">
        <v>74</v>
      </c>
      <c r="H2040" s="162" t="s">
        <v>98</v>
      </c>
      <c r="I2040" s="162" t="s">
        <v>295</v>
      </c>
      <c r="J2040" s="163" t="s">
        <v>96</v>
      </c>
      <c r="K2040" s="165">
        <v>43245</v>
      </c>
      <c r="L2040" s="166">
        <v>1</v>
      </c>
    </row>
    <row r="2041" spans="2:12" x14ac:dyDescent="0.2">
      <c r="B2041" s="172" t="s">
        <v>316</v>
      </c>
      <c r="C2041" s="173" t="s">
        <v>26</v>
      </c>
      <c r="D2041" s="173" t="s">
        <v>13</v>
      </c>
      <c r="E2041" s="173" t="s">
        <v>153</v>
      </c>
      <c r="F2041" s="172" t="s">
        <v>47</v>
      </c>
      <c r="G2041" s="173" t="s">
        <v>75</v>
      </c>
      <c r="H2041" s="173" t="s">
        <v>738</v>
      </c>
      <c r="I2041" s="173" t="s">
        <v>295</v>
      </c>
      <c r="J2041" s="174" t="s">
        <v>96</v>
      </c>
      <c r="K2041" s="175">
        <v>43245</v>
      </c>
      <c r="L2041" s="176">
        <v>1</v>
      </c>
    </row>
    <row r="2042" spans="2:12" x14ac:dyDescent="0.2">
      <c r="B2042" s="5" t="s">
        <v>316</v>
      </c>
      <c r="C2042" s="5" t="s">
        <v>26</v>
      </c>
      <c r="D2042" s="5" t="s">
        <v>13</v>
      </c>
      <c r="E2042" s="5" t="s">
        <v>130</v>
      </c>
      <c r="F2042" s="5" t="s">
        <v>57</v>
      </c>
      <c r="G2042" s="5" t="s">
        <v>74</v>
      </c>
      <c r="H2042" s="5" t="s">
        <v>98</v>
      </c>
      <c r="I2042" s="5" t="s">
        <v>295</v>
      </c>
      <c r="J2042" s="10" t="s">
        <v>96</v>
      </c>
      <c r="K2042" s="27">
        <v>43245</v>
      </c>
      <c r="L2042" s="28">
        <v>1</v>
      </c>
    </row>
    <row r="2043" spans="2:12" x14ac:dyDescent="0.2">
      <c r="B2043" s="5" t="s">
        <v>316</v>
      </c>
      <c r="C2043" s="5" t="s">
        <v>26</v>
      </c>
      <c r="D2043" s="5" t="s">
        <v>13</v>
      </c>
      <c r="E2043" s="5" t="s">
        <v>130</v>
      </c>
      <c r="F2043" s="5" t="s">
        <v>57</v>
      </c>
      <c r="G2043" s="5" t="s">
        <v>74</v>
      </c>
      <c r="H2043" s="5" t="s">
        <v>98</v>
      </c>
      <c r="I2043" s="5" t="s">
        <v>295</v>
      </c>
      <c r="J2043" s="10" t="s">
        <v>96</v>
      </c>
      <c r="K2043" s="27">
        <v>43245</v>
      </c>
      <c r="L2043" s="28">
        <v>1</v>
      </c>
    </row>
    <row r="2044" spans="2:12" x14ac:dyDescent="0.2">
      <c r="B2044" s="5" t="s">
        <v>316</v>
      </c>
      <c r="C2044" s="5" t="s">
        <v>26</v>
      </c>
      <c r="D2044" s="5" t="s">
        <v>13</v>
      </c>
      <c r="E2044" s="5" t="s">
        <v>197</v>
      </c>
      <c r="F2044" s="5" t="s">
        <v>54</v>
      </c>
      <c r="G2044" s="5" t="s">
        <v>74</v>
      </c>
      <c r="H2044" s="5" t="s">
        <v>98</v>
      </c>
      <c r="I2044" s="5" t="s">
        <v>295</v>
      </c>
      <c r="J2044" s="10" t="s">
        <v>96</v>
      </c>
      <c r="K2044" s="27">
        <v>43245</v>
      </c>
      <c r="L2044" s="28">
        <v>1</v>
      </c>
    </row>
    <row r="2045" spans="2:12" x14ac:dyDescent="0.2">
      <c r="B2045" s="164" t="s">
        <v>316</v>
      </c>
      <c r="C2045" s="162" t="s">
        <v>26</v>
      </c>
      <c r="D2045" s="162" t="s">
        <v>13</v>
      </c>
      <c r="E2045" s="162" t="s">
        <v>51</v>
      </c>
      <c r="F2045" s="164" t="s">
        <v>51</v>
      </c>
      <c r="G2045" s="162" t="s">
        <v>75</v>
      </c>
      <c r="H2045" s="162" t="s">
        <v>454</v>
      </c>
      <c r="I2045" s="162" t="s">
        <v>454</v>
      </c>
      <c r="J2045" s="163" t="s">
        <v>96</v>
      </c>
      <c r="K2045" s="165">
        <v>43245</v>
      </c>
      <c r="L2045" s="166">
        <v>1</v>
      </c>
    </row>
    <row r="2046" spans="2:12" x14ac:dyDescent="0.2">
      <c r="B2046" s="5" t="s">
        <v>316</v>
      </c>
      <c r="C2046" s="5" t="s">
        <v>26</v>
      </c>
      <c r="D2046" s="5" t="s">
        <v>13</v>
      </c>
      <c r="E2046" s="5" t="s">
        <v>128</v>
      </c>
      <c r="F2046" s="5" t="s">
        <v>52</v>
      </c>
      <c r="G2046" s="5" t="s">
        <v>74</v>
      </c>
      <c r="H2046" s="5" t="s">
        <v>98</v>
      </c>
      <c r="I2046" s="5" t="s">
        <v>295</v>
      </c>
      <c r="J2046" s="10" t="s">
        <v>96</v>
      </c>
      <c r="K2046" s="27">
        <v>43245</v>
      </c>
      <c r="L2046" s="28">
        <v>1</v>
      </c>
    </row>
    <row r="2047" spans="2:12" x14ac:dyDescent="0.2">
      <c r="B2047" s="5" t="s">
        <v>341</v>
      </c>
      <c r="C2047" s="5" t="s">
        <v>26</v>
      </c>
      <c r="D2047" s="5" t="s">
        <v>13</v>
      </c>
      <c r="E2047" s="5" t="s">
        <v>66</v>
      </c>
      <c r="F2047" s="5" t="s">
        <v>66</v>
      </c>
      <c r="G2047" s="5" t="s">
        <v>74</v>
      </c>
      <c r="H2047" s="5" t="s">
        <v>114</v>
      </c>
      <c r="I2047" s="5" t="s">
        <v>805</v>
      </c>
      <c r="J2047" s="10" t="s">
        <v>96</v>
      </c>
      <c r="K2047" s="27">
        <v>43245</v>
      </c>
      <c r="L2047" s="28">
        <v>1</v>
      </c>
    </row>
    <row r="2048" spans="2:12" x14ac:dyDescent="0.2">
      <c r="B2048" s="5" t="s">
        <v>341</v>
      </c>
      <c r="C2048" s="5" t="s">
        <v>26</v>
      </c>
      <c r="D2048" s="5" t="s">
        <v>13</v>
      </c>
      <c r="E2048" s="5" t="s">
        <v>160</v>
      </c>
      <c r="F2048" s="5" t="s">
        <v>48</v>
      </c>
      <c r="G2048" s="5" t="s">
        <v>74</v>
      </c>
      <c r="H2048" s="5" t="s">
        <v>114</v>
      </c>
      <c r="I2048" s="5" t="s">
        <v>295</v>
      </c>
      <c r="J2048" s="10" t="s">
        <v>96</v>
      </c>
      <c r="K2048" s="27">
        <v>43245</v>
      </c>
      <c r="L2048" s="28">
        <v>1</v>
      </c>
    </row>
    <row r="2049" spans="2:12" x14ac:dyDescent="0.2">
      <c r="B2049" s="5" t="s">
        <v>341</v>
      </c>
      <c r="C2049" s="5" t="s">
        <v>26</v>
      </c>
      <c r="D2049" s="5" t="s">
        <v>13</v>
      </c>
      <c r="E2049" s="5" t="s">
        <v>160</v>
      </c>
      <c r="F2049" s="5" t="s">
        <v>48</v>
      </c>
      <c r="G2049" s="5" t="s">
        <v>74</v>
      </c>
      <c r="H2049" s="5" t="s">
        <v>114</v>
      </c>
      <c r="I2049" s="5" t="s">
        <v>295</v>
      </c>
      <c r="J2049" s="10" t="s">
        <v>96</v>
      </c>
      <c r="K2049" s="27">
        <v>43245</v>
      </c>
      <c r="L2049" s="28">
        <v>1</v>
      </c>
    </row>
    <row r="2050" spans="2:12" x14ac:dyDescent="0.2">
      <c r="B2050" s="164" t="s">
        <v>341</v>
      </c>
      <c r="C2050" s="162" t="s">
        <v>26</v>
      </c>
      <c r="D2050" s="162" t="s">
        <v>13</v>
      </c>
      <c r="E2050" s="162" t="s">
        <v>145</v>
      </c>
      <c r="F2050" s="164" t="s">
        <v>39</v>
      </c>
      <c r="G2050" s="162" t="s">
        <v>74</v>
      </c>
      <c r="H2050" s="162" t="s">
        <v>114</v>
      </c>
      <c r="I2050" s="162" t="s">
        <v>825</v>
      </c>
      <c r="J2050" s="163" t="s">
        <v>96</v>
      </c>
      <c r="K2050" s="165">
        <v>43245</v>
      </c>
      <c r="L2050" s="166">
        <v>1</v>
      </c>
    </row>
    <row r="2051" spans="2:12" x14ac:dyDescent="0.2">
      <c r="B2051" s="164" t="s">
        <v>341</v>
      </c>
      <c r="C2051" s="162" t="s">
        <v>26</v>
      </c>
      <c r="D2051" s="162" t="s">
        <v>13</v>
      </c>
      <c r="E2051" s="162" t="s">
        <v>195</v>
      </c>
      <c r="F2051" s="164" t="s">
        <v>40</v>
      </c>
      <c r="G2051" s="162" t="s">
        <v>74</v>
      </c>
      <c r="H2051" s="162" t="s">
        <v>114</v>
      </c>
      <c r="I2051" s="162" t="s">
        <v>548</v>
      </c>
      <c r="J2051" s="163" t="s">
        <v>96</v>
      </c>
      <c r="K2051" s="165">
        <v>43245</v>
      </c>
      <c r="L2051" s="166">
        <v>1</v>
      </c>
    </row>
    <row r="2052" spans="2:12" x14ac:dyDescent="0.2">
      <c r="B2052" s="164" t="s">
        <v>341</v>
      </c>
      <c r="C2052" s="162" t="s">
        <v>26</v>
      </c>
      <c r="D2052" s="162" t="s">
        <v>13</v>
      </c>
      <c r="E2052" s="162" t="s">
        <v>107</v>
      </c>
      <c r="F2052" s="164" t="s">
        <v>40</v>
      </c>
      <c r="G2052" s="162" t="s">
        <v>74</v>
      </c>
      <c r="H2052" s="162" t="s">
        <v>114</v>
      </c>
      <c r="I2052" s="162" t="s">
        <v>855</v>
      </c>
      <c r="J2052" s="163" t="s">
        <v>96</v>
      </c>
      <c r="K2052" s="165">
        <v>43245</v>
      </c>
      <c r="L2052" s="166">
        <v>1</v>
      </c>
    </row>
    <row r="2053" spans="2:12" x14ac:dyDescent="0.2">
      <c r="B2053" s="5" t="s">
        <v>341</v>
      </c>
      <c r="C2053" s="5" t="s">
        <v>26</v>
      </c>
      <c r="D2053" s="5" t="s">
        <v>13</v>
      </c>
      <c r="E2053" s="5" t="s">
        <v>112</v>
      </c>
      <c r="F2053" s="5" t="s">
        <v>45</v>
      </c>
      <c r="G2053" s="5" t="s">
        <v>74</v>
      </c>
      <c r="H2053" s="5" t="s">
        <v>114</v>
      </c>
      <c r="I2053" s="5" t="s">
        <v>295</v>
      </c>
      <c r="J2053" s="10" t="s">
        <v>96</v>
      </c>
      <c r="K2053" s="27">
        <v>43245</v>
      </c>
      <c r="L2053" s="28">
        <v>1</v>
      </c>
    </row>
    <row r="2054" spans="2:12" x14ac:dyDescent="0.2">
      <c r="B2054" s="5" t="s">
        <v>341</v>
      </c>
      <c r="C2054" s="5" t="s">
        <v>26</v>
      </c>
      <c r="D2054" s="5" t="s">
        <v>13</v>
      </c>
      <c r="E2054" s="5" t="s">
        <v>115</v>
      </c>
      <c r="F2054" s="5" t="s">
        <v>48</v>
      </c>
      <c r="G2054" s="5" t="s">
        <v>74</v>
      </c>
      <c r="H2054" s="5" t="s">
        <v>114</v>
      </c>
      <c r="I2054" s="5" t="s">
        <v>867</v>
      </c>
      <c r="J2054" s="10" t="s">
        <v>96</v>
      </c>
      <c r="K2054" s="27">
        <v>43245</v>
      </c>
      <c r="L2054" s="28">
        <v>1</v>
      </c>
    </row>
    <row r="2055" spans="2:12" x14ac:dyDescent="0.2">
      <c r="B2055" s="184" t="s">
        <v>341</v>
      </c>
      <c r="C2055" s="5" t="s">
        <v>26</v>
      </c>
      <c r="D2055" s="5" t="s">
        <v>13</v>
      </c>
      <c r="E2055" s="5" t="s">
        <v>148</v>
      </c>
      <c r="F2055" s="184" t="s">
        <v>336</v>
      </c>
      <c r="G2055" s="5" t="s">
        <v>74</v>
      </c>
      <c r="H2055" s="5" t="s">
        <v>114</v>
      </c>
      <c r="I2055" s="5" t="s">
        <v>872</v>
      </c>
      <c r="J2055" s="10" t="s">
        <v>96</v>
      </c>
      <c r="K2055" s="185">
        <v>43245</v>
      </c>
      <c r="L2055" s="28">
        <v>1</v>
      </c>
    </row>
    <row r="2056" spans="2:12" x14ac:dyDescent="0.2">
      <c r="B2056" s="184" t="s">
        <v>341</v>
      </c>
      <c r="C2056" s="5" t="s">
        <v>26</v>
      </c>
      <c r="D2056" s="5" t="s">
        <v>13</v>
      </c>
      <c r="E2056" s="5" t="s">
        <v>62</v>
      </c>
      <c r="F2056" s="184" t="s">
        <v>62</v>
      </c>
      <c r="G2056" s="5" t="s">
        <v>74</v>
      </c>
      <c r="H2056" s="5" t="s">
        <v>114</v>
      </c>
      <c r="I2056" s="5" t="s">
        <v>881</v>
      </c>
      <c r="J2056" s="10" t="s">
        <v>96</v>
      </c>
      <c r="K2056" s="185">
        <v>43245</v>
      </c>
      <c r="L2056" s="28">
        <v>1</v>
      </c>
    </row>
    <row r="2057" spans="2:12" x14ac:dyDescent="0.2">
      <c r="B2057" s="184" t="s">
        <v>341</v>
      </c>
      <c r="C2057" s="5" t="s">
        <v>26</v>
      </c>
      <c r="D2057" s="5" t="s">
        <v>13</v>
      </c>
      <c r="E2057" s="5" t="s">
        <v>196</v>
      </c>
      <c r="F2057" s="184" t="s">
        <v>39</v>
      </c>
      <c r="G2057" s="5" t="s">
        <v>74</v>
      </c>
      <c r="H2057" s="5" t="s">
        <v>114</v>
      </c>
      <c r="I2057" s="5" t="s">
        <v>824</v>
      </c>
      <c r="J2057" s="10" t="s">
        <v>96</v>
      </c>
      <c r="K2057" s="185">
        <v>43245</v>
      </c>
      <c r="L2057" s="28">
        <v>1</v>
      </c>
    </row>
    <row r="2058" spans="2:12" x14ac:dyDescent="0.2">
      <c r="B2058" s="184" t="s">
        <v>341</v>
      </c>
      <c r="C2058" s="5" t="s">
        <v>26</v>
      </c>
      <c r="D2058" s="5" t="s">
        <v>13</v>
      </c>
      <c r="E2058" s="5" t="s">
        <v>117</v>
      </c>
      <c r="F2058" s="184" t="s">
        <v>39</v>
      </c>
      <c r="G2058" s="5" t="s">
        <v>74</v>
      </c>
      <c r="H2058" s="5" t="s">
        <v>114</v>
      </c>
      <c r="I2058" s="5" t="s">
        <v>295</v>
      </c>
      <c r="J2058" s="10" t="s">
        <v>96</v>
      </c>
      <c r="K2058" s="185">
        <v>43245</v>
      </c>
      <c r="L2058" s="28">
        <v>1</v>
      </c>
    </row>
    <row r="2059" spans="2:12" x14ac:dyDescent="0.2">
      <c r="B2059" s="184" t="s">
        <v>341</v>
      </c>
      <c r="C2059" s="5" t="s">
        <v>26</v>
      </c>
      <c r="D2059" s="5" t="s">
        <v>13</v>
      </c>
      <c r="E2059" s="5" t="s">
        <v>42</v>
      </c>
      <c r="F2059" s="184" t="s">
        <v>42</v>
      </c>
      <c r="G2059" s="5" t="s">
        <v>74</v>
      </c>
      <c r="H2059" s="5" t="s">
        <v>114</v>
      </c>
      <c r="I2059" s="5" t="s">
        <v>906</v>
      </c>
      <c r="J2059" s="10" t="s">
        <v>96</v>
      </c>
      <c r="K2059" s="185">
        <v>43245</v>
      </c>
      <c r="L2059" s="28">
        <v>1</v>
      </c>
    </row>
    <row r="2060" spans="2:12" x14ac:dyDescent="0.2">
      <c r="B2060" s="184" t="s">
        <v>341</v>
      </c>
      <c r="C2060" s="5" t="s">
        <v>26</v>
      </c>
      <c r="D2060" s="5" t="s">
        <v>13</v>
      </c>
      <c r="E2060" s="5" t="s">
        <v>168</v>
      </c>
      <c r="F2060" s="184" t="s">
        <v>47</v>
      </c>
      <c r="G2060" s="5" t="s">
        <v>74</v>
      </c>
      <c r="H2060" s="5" t="s">
        <v>114</v>
      </c>
      <c r="I2060" s="5" t="s">
        <v>809</v>
      </c>
      <c r="J2060" s="10" t="s">
        <v>96</v>
      </c>
      <c r="K2060" s="185">
        <v>43245</v>
      </c>
      <c r="L2060" s="28">
        <v>1</v>
      </c>
    </row>
    <row r="2061" spans="2:12" x14ac:dyDescent="0.2">
      <c r="B2061" s="184" t="s">
        <v>341</v>
      </c>
      <c r="C2061" s="5" t="s">
        <v>26</v>
      </c>
      <c r="D2061" s="5" t="s">
        <v>13</v>
      </c>
      <c r="E2061" s="5" t="s">
        <v>168</v>
      </c>
      <c r="F2061" s="184" t="s">
        <v>47</v>
      </c>
      <c r="G2061" s="5" t="s">
        <v>74</v>
      </c>
      <c r="H2061" s="5" t="s">
        <v>114</v>
      </c>
      <c r="I2061" s="5" t="s">
        <v>919</v>
      </c>
      <c r="J2061" s="10" t="s">
        <v>96</v>
      </c>
      <c r="K2061" s="185">
        <v>43245</v>
      </c>
      <c r="L2061" s="28">
        <v>1</v>
      </c>
    </row>
    <row r="2062" spans="2:12" x14ac:dyDescent="0.2">
      <c r="B2062" s="184" t="s">
        <v>341</v>
      </c>
      <c r="C2062" s="5" t="s">
        <v>26</v>
      </c>
      <c r="D2062" s="5" t="s">
        <v>13</v>
      </c>
      <c r="E2062" s="5" t="s">
        <v>124</v>
      </c>
      <c r="F2062" s="184" t="s">
        <v>39</v>
      </c>
      <c r="G2062" s="5" t="s">
        <v>74</v>
      </c>
      <c r="H2062" s="5" t="s">
        <v>114</v>
      </c>
      <c r="I2062" s="5" t="s">
        <v>927</v>
      </c>
      <c r="J2062" s="10" t="s">
        <v>96</v>
      </c>
      <c r="K2062" s="185">
        <v>43245</v>
      </c>
      <c r="L2062" s="28">
        <v>1</v>
      </c>
    </row>
    <row r="2063" spans="2:12" x14ac:dyDescent="0.2">
      <c r="B2063" s="184" t="s">
        <v>341</v>
      </c>
      <c r="C2063" s="5" t="s">
        <v>26</v>
      </c>
      <c r="D2063" s="5" t="s">
        <v>13</v>
      </c>
      <c r="E2063" s="5" t="s">
        <v>154</v>
      </c>
      <c r="F2063" s="184" t="s">
        <v>50</v>
      </c>
      <c r="G2063" s="5" t="s">
        <v>74</v>
      </c>
      <c r="H2063" s="5" t="s">
        <v>114</v>
      </c>
      <c r="I2063" s="5" t="s">
        <v>931</v>
      </c>
      <c r="J2063" s="10" t="s">
        <v>96</v>
      </c>
      <c r="K2063" s="185">
        <v>43245</v>
      </c>
      <c r="L2063" s="28">
        <v>1</v>
      </c>
    </row>
    <row r="2064" spans="2:12" x14ac:dyDescent="0.2">
      <c r="B2064" s="184" t="s">
        <v>341</v>
      </c>
      <c r="C2064" s="5" t="s">
        <v>26</v>
      </c>
      <c r="D2064" s="5" t="s">
        <v>13</v>
      </c>
      <c r="E2064" s="5" t="s">
        <v>51</v>
      </c>
      <c r="F2064" s="184" t="s">
        <v>51</v>
      </c>
      <c r="G2064" s="5" t="s">
        <v>74</v>
      </c>
      <c r="H2064" s="5" t="s">
        <v>114</v>
      </c>
      <c r="I2064" s="5" t="s">
        <v>944</v>
      </c>
      <c r="J2064" s="10" t="s">
        <v>96</v>
      </c>
      <c r="K2064" s="185">
        <v>43245</v>
      </c>
      <c r="L2064" s="28">
        <v>1</v>
      </c>
    </row>
    <row r="2065" spans="2:12" x14ac:dyDescent="0.2">
      <c r="B2065" s="184" t="s">
        <v>341</v>
      </c>
      <c r="C2065" s="5" t="s">
        <v>26</v>
      </c>
      <c r="D2065" s="5" t="s">
        <v>13</v>
      </c>
      <c r="E2065" s="5" t="s">
        <v>169</v>
      </c>
      <c r="F2065" s="184" t="s">
        <v>39</v>
      </c>
      <c r="G2065" s="5" t="s">
        <v>74</v>
      </c>
      <c r="H2065" s="5" t="s">
        <v>114</v>
      </c>
      <c r="I2065" s="5" t="s">
        <v>946</v>
      </c>
      <c r="J2065" s="10" t="s">
        <v>96</v>
      </c>
      <c r="K2065" s="185">
        <v>43245</v>
      </c>
      <c r="L2065" s="28">
        <v>1</v>
      </c>
    </row>
    <row r="2066" spans="2:12" x14ac:dyDescent="0.2">
      <c r="B2066" s="184" t="s">
        <v>341</v>
      </c>
      <c r="C2066" s="5" t="s">
        <v>26</v>
      </c>
      <c r="D2066" s="5" t="s">
        <v>13</v>
      </c>
      <c r="E2066" s="5" t="s">
        <v>169</v>
      </c>
      <c r="F2066" s="184" t="s">
        <v>39</v>
      </c>
      <c r="G2066" s="5" t="s">
        <v>74</v>
      </c>
      <c r="H2066" s="5" t="s">
        <v>114</v>
      </c>
      <c r="I2066" s="5" t="s">
        <v>948</v>
      </c>
      <c r="J2066" s="10" t="s">
        <v>96</v>
      </c>
      <c r="K2066" s="185">
        <v>43245</v>
      </c>
      <c r="L2066" s="28">
        <v>1</v>
      </c>
    </row>
    <row r="2067" spans="2:12" x14ac:dyDescent="0.2">
      <c r="B2067" s="184" t="s">
        <v>341</v>
      </c>
      <c r="C2067" s="5" t="s">
        <v>26</v>
      </c>
      <c r="D2067" s="5" t="s">
        <v>13</v>
      </c>
      <c r="E2067" s="5" t="s">
        <v>199</v>
      </c>
      <c r="F2067" s="184" t="s">
        <v>67</v>
      </c>
      <c r="G2067" s="5" t="s">
        <v>74</v>
      </c>
      <c r="H2067" s="5" t="s">
        <v>114</v>
      </c>
      <c r="I2067" s="5" t="s">
        <v>960</v>
      </c>
      <c r="J2067" s="10" t="s">
        <v>96</v>
      </c>
      <c r="K2067" s="185">
        <v>43245</v>
      </c>
      <c r="L2067" s="28">
        <v>1</v>
      </c>
    </row>
    <row r="2068" spans="2:12" x14ac:dyDescent="0.2">
      <c r="B2068" s="184" t="s">
        <v>316</v>
      </c>
      <c r="C2068" s="5" t="s">
        <v>26</v>
      </c>
      <c r="D2068" s="5" t="s">
        <v>13</v>
      </c>
      <c r="E2068" s="5" t="s">
        <v>131</v>
      </c>
      <c r="F2068" s="184" t="s">
        <v>63</v>
      </c>
      <c r="G2068" s="5" t="s">
        <v>74</v>
      </c>
      <c r="H2068" s="5" t="s">
        <v>98</v>
      </c>
      <c r="I2068" s="5" t="s">
        <v>295</v>
      </c>
      <c r="J2068" s="10" t="s">
        <v>96</v>
      </c>
      <c r="K2068" s="185">
        <v>43246</v>
      </c>
      <c r="L2068" s="28">
        <v>1</v>
      </c>
    </row>
    <row r="2069" spans="2:12" x14ac:dyDescent="0.2">
      <c r="B2069" s="164" t="s">
        <v>316</v>
      </c>
      <c r="C2069" s="162" t="s">
        <v>26</v>
      </c>
      <c r="D2069" s="162" t="s">
        <v>13</v>
      </c>
      <c r="E2069" s="162" t="s">
        <v>173</v>
      </c>
      <c r="F2069" s="164" t="s">
        <v>53</v>
      </c>
      <c r="G2069" s="162" t="s">
        <v>74</v>
      </c>
      <c r="H2069" s="162" t="s">
        <v>98</v>
      </c>
      <c r="I2069" s="162" t="s">
        <v>295</v>
      </c>
      <c r="J2069" s="163" t="s">
        <v>96</v>
      </c>
      <c r="K2069" s="165">
        <v>43246</v>
      </c>
      <c r="L2069" s="166">
        <v>1</v>
      </c>
    </row>
    <row r="2070" spans="2:12" x14ac:dyDescent="0.2">
      <c r="B2070" s="5" t="s">
        <v>316</v>
      </c>
      <c r="C2070" s="5" t="s">
        <v>26</v>
      </c>
      <c r="D2070" s="5" t="s">
        <v>13</v>
      </c>
      <c r="E2070" s="5" t="s">
        <v>173</v>
      </c>
      <c r="F2070" s="5" t="s">
        <v>53</v>
      </c>
      <c r="G2070" s="5" t="s">
        <v>75</v>
      </c>
      <c r="H2070" s="5" t="s">
        <v>684</v>
      </c>
      <c r="I2070" s="5" t="s">
        <v>295</v>
      </c>
      <c r="J2070" s="10" t="s">
        <v>96</v>
      </c>
      <c r="K2070" s="27">
        <v>43246</v>
      </c>
      <c r="L2070" s="28">
        <v>1</v>
      </c>
    </row>
    <row r="2071" spans="2:12" x14ac:dyDescent="0.2">
      <c r="B2071" s="5" t="s">
        <v>316</v>
      </c>
      <c r="C2071" s="5" t="s">
        <v>26</v>
      </c>
      <c r="D2071" s="5" t="s">
        <v>13</v>
      </c>
      <c r="E2071" s="5" t="s">
        <v>132</v>
      </c>
      <c r="F2071" s="5" t="s">
        <v>39</v>
      </c>
      <c r="G2071" s="5" t="s">
        <v>74</v>
      </c>
      <c r="H2071" s="5" t="s">
        <v>98</v>
      </c>
      <c r="I2071" s="5" t="s">
        <v>295</v>
      </c>
      <c r="J2071" s="10" t="s">
        <v>96</v>
      </c>
      <c r="K2071" s="27">
        <v>43246</v>
      </c>
      <c r="L2071" s="28">
        <v>1</v>
      </c>
    </row>
    <row r="2072" spans="2:12" x14ac:dyDescent="0.2">
      <c r="B2072" s="164" t="s">
        <v>316</v>
      </c>
      <c r="C2072" s="162" t="s">
        <v>26</v>
      </c>
      <c r="D2072" s="162" t="s">
        <v>13</v>
      </c>
      <c r="E2072" s="162" t="s">
        <v>44</v>
      </c>
      <c r="F2072" s="164" t="s">
        <v>44</v>
      </c>
      <c r="G2072" s="162" t="s">
        <v>74</v>
      </c>
      <c r="H2072" s="162" t="s">
        <v>98</v>
      </c>
      <c r="I2072" s="162" t="s">
        <v>295</v>
      </c>
      <c r="J2072" s="163" t="s">
        <v>96</v>
      </c>
      <c r="K2072" s="165">
        <v>43246</v>
      </c>
      <c r="L2072" s="166">
        <v>1</v>
      </c>
    </row>
    <row r="2073" spans="2:12" x14ac:dyDescent="0.2">
      <c r="B2073" s="164" t="s">
        <v>316</v>
      </c>
      <c r="C2073" s="162" t="s">
        <v>26</v>
      </c>
      <c r="D2073" s="162" t="s">
        <v>13</v>
      </c>
      <c r="E2073" s="162" t="s">
        <v>44</v>
      </c>
      <c r="F2073" s="164" t="s">
        <v>44</v>
      </c>
      <c r="G2073" s="162" t="s">
        <v>74</v>
      </c>
      <c r="H2073" s="162" t="s">
        <v>98</v>
      </c>
      <c r="I2073" s="162" t="s">
        <v>295</v>
      </c>
      <c r="J2073" s="163" t="s">
        <v>96</v>
      </c>
      <c r="K2073" s="165">
        <v>43246</v>
      </c>
      <c r="L2073" s="166">
        <v>1</v>
      </c>
    </row>
    <row r="2074" spans="2:12" x14ac:dyDescent="0.2">
      <c r="B2074" s="5" t="s">
        <v>316</v>
      </c>
      <c r="C2074" s="5" t="s">
        <v>26</v>
      </c>
      <c r="D2074" s="5" t="s">
        <v>13</v>
      </c>
      <c r="E2074" s="5" t="s">
        <v>44</v>
      </c>
      <c r="F2074" s="5" t="s">
        <v>44</v>
      </c>
      <c r="G2074" s="5" t="s">
        <v>75</v>
      </c>
      <c r="H2074" s="5" t="s">
        <v>686</v>
      </c>
      <c r="I2074" s="5" t="s">
        <v>295</v>
      </c>
      <c r="J2074" s="10" t="s">
        <v>96</v>
      </c>
      <c r="K2074" s="27">
        <v>43246</v>
      </c>
      <c r="L2074" s="28">
        <v>1</v>
      </c>
    </row>
    <row r="2075" spans="2:12" x14ac:dyDescent="0.2">
      <c r="B2075" s="5" t="s">
        <v>316</v>
      </c>
      <c r="C2075" s="5" t="s">
        <v>26</v>
      </c>
      <c r="D2075" s="5" t="s">
        <v>13</v>
      </c>
      <c r="E2075" s="5" t="s">
        <v>145</v>
      </c>
      <c r="F2075" s="5" t="s">
        <v>39</v>
      </c>
      <c r="G2075" s="5" t="s">
        <v>72</v>
      </c>
      <c r="H2075" s="5" t="s">
        <v>108</v>
      </c>
      <c r="I2075" s="5" t="s">
        <v>295</v>
      </c>
      <c r="J2075" s="10" t="s">
        <v>96</v>
      </c>
      <c r="K2075" s="27">
        <v>43246</v>
      </c>
      <c r="L2075" s="28">
        <v>1</v>
      </c>
    </row>
    <row r="2076" spans="2:12" x14ac:dyDescent="0.2">
      <c r="B2076" s="5" t="s">
        <v>316</v>
      </c>
      <c r="C2076" s="5" t="s">
        <v>26</v>
      </c>
      <c r="D2076" s="5" t="s">
        <v>13</v>
      </c>
      <c r="E2076" s="5" t="s">
        <v>105</v>
      </c>
      <c r="F2076" s="5" t="s">
        <v>40</v>
      </c>
      <c r="G2076" s="5" t="s">
        <v>72</v>
      </c>
      <c r="H2076" s="5" t="s">
        <v>106</v>
      </c>
      <c r="I2076" s="5" t="s">
        <v>295</v>
      </c>
      <c r="J2076" s="10" t="s">
        <v>96</v>
      </c>
      <c r="K2076" s="27">
        <v>43246</v>
      </c>
      <c r="L2076" s="28">
        <v>1</v>
      </c>
    </row>
    <row r="2077" spans="2:12" x14ac:dyDescent="0.2">
      <c r="B2077" s="5" t="s">
        <v>316</v>
      </c>
      <c r="C2077" s="5" t="s">
        <v>26</v>
      </c>
      <c r="D2077" s="5" t="s">
        <v>13</v>
      </c>
      <c r="E2077" s="5" t="s">
        <v>107</v>
      </c>
      <c r="F2077" s="5" t="s">
        <v>40</v>
      </c>
      <c r="G2077" s="5" t="s">
        <v>74</v>
      </c>
      <c r="H2077" s="5" t="s">
        <v>98</v>
      </c>
      <c r="I2077" s="5" t="s">
        <v>295</v>
      </c>
      <c r="J2077" s="10" t="s">
        <v>96</v>
      </c>
      <c r="K2077" s="27">
        <v>43246</v>
      </c>
      <c r="L2077" s="28">
        <v>1</v>
      </c>
    </row>
    <row r="2078" spans="2:12" x14ac:dyDescent="0.2">
      <c r="B2078" s="5" t="s">
        <v>316</v>
      </c>
      <c r="C2078" s="5" t="s">
        <v>26</v>
      </c>
      <c r="D2078" s="5" t="s">
        <v>13</v>
      </c>
      <c r="E2078" s="5" t="s">
        <v>111</v>
      </c>
      <c r="F2078" s="5" t="s">
        <v>53</v>
      </c>
      <c r="G2078" s="5" t="s">
        <v>74</v>
      </c>
      <c r="H2078" s="5" t="s">
        <v>98</v>
      </c>
      <c r="I2078" s="5" t="s">
        <v>295</v>
      </c>
      <c r="J2078" s="10" t="s">
        <v>96</v>
      </c>
      <c r="K2078" s="27">
        <v>43246</v>
      </c>
      <c r="L2078" s="28">
        <v>1</v>
      </c>
    </row>
    <row r="2079" spans="2:12" x14ac:dyDescent="0.2">
      <c r="B2079" s="184" t="s">
        <v>316</v>
      </c>
      <c r="C2079" s="5" t="s">
        <v>26</v>
      </c>
      <c r="D2079" s="5" t="s">
        <v>13</v>
      </c>
      <c r="E2079" s="5" t="s">
        <v>112</v>
      </c>
      <c r="F2079" s="184" t="s">
        <v>45</v>
      </c>
      <c r="G2079" s="5" t="s">
        <v>74</v>
      </c>
      <c r="H2079" s="5" t="s">
        <v>98</v>
      </c>
      <c r="I2079" s="5" t="s">
        <v>295</v>
      </c>
      <c r="J2079" s="10" t="s">
        <v>96</v>
      </c>
      <c r="K2079" s="185">
        <v>43246</v>
      </c>
      <c r="L2079" s="28">
        <v>1</v>
      </c>
    </row>
    <row r="2080" spans="2:12" x14ac:dyDescent="0.2">
      <c r="B2080" s="5" t="s">
        <v>316</v>
      </c>
      <c r="C2080" s="5" t="s">
        <v>26</v>
      </c>
      <c r="D2080" s="5" t="s">
        <v>13</v>
      </c>
      <c r="E2080" s="5" t="s">
        <v>112</v>
      </c>
      <c r="F2080" s="5" t="s">
        <v>45</v>
      </c>
      <c r="G2080" s="5" t="s">
        <v>74</v>
      </c>
      <c r="H2080" s="5" t="s">
        <v>98</v>
      </c>
      <c r="I2080" s="5" t="s">
        <v>295</v>
      </c>
      <c r="J2080" s="10" t="s">
        <v>96</v>
      </c>
      <c r="K2080" s="27">
        <v>43246</v>
      </c>
      <c r="L2080" s="28">
        <v>1</v>
      </c>
    </row>
    <row r="2081" spans="2:12" x14ac:dyDescent="0.2">
      <c r="B2081" s="5" t="s">
        <v>316</v>
      </c>
      <c r="C2081" s="5" t="s">
        <v>26</v>
      </c>
      <c r="D2081" s="5" t="s">
        <v>13</v>
      </c>
      <c r="E2081" s="5" t="s">
        <v>112</v>
      </c>
      <c r="F2081" s="5" t="s">
        <v>45</v>
      </c>
      <c r="G2081" s="5" t="s">
        <v>74</v>
      </c>
      <c r="H2081" s="5" t="s">
        <v>98</v>
      </c>
      <c r="I2081" s="5" t="s">
        <v>295</v>
      </c>
      <c r="J2081" s="10" t="s">
        <v>96</v>
      </c>
      <c r="K2081" s="27">
        <v>43246</v>
      </c>
      <c r="L2081" s="28">
        <v>1</v>
      </c>
    </row>
    <row r="2082" spans="2:12" x14ac:dyDescent="0.2">
      <c r="B2082" s="164" t="s">
        <v>316</v>
      </c>
      <c r="C2082" s="162" t="s">
        <v>26</v>
      </c>
      <c r="D2082" s="162" t="s">
        <v>13</v>
      </c>
      <c r="E2082" s="162" t="s">
        <v>113</v>
      </c>
      <c r="F2082" s="164" t="s">
        <v>39</v>
      </c>
      <c r="G2082" s="162" t="s">
        <v>72</v>
      </c>
      <c r="H2082" s="162" t="s">
        <v>134</v>
      </c>
      <c r="I2082" s="162" t="s">
        <v>295</v>
      </c>
      <c r="J2082" s="163" t="s">
        <v>96</v>
      </c>
      <c r="K2082" s="165">
        <v>43246</v>
      </c>
      <c r="L2082" s="166">
        <v>1</v>
      </c>
    </row>
    <row r="2083" spans="2:12" x14ac:dyDescent="0.2">
      <c r="B2083" s="5" t="s">
        <v>316</v>
      </c>
      <c r="C2083" s="5" t="s">
        <v>26</v>
      </c>
      <c r="D2083" s="5" t="s">
        <v>13</v>
      </c>
      <c r="E2083" s="5" t="s">
        <v>148</v>
      </c>
      <c r="F2083" s="5" t="s">
        <v>336</v>
      </c>
      <c r="G2083" s="5" t="s">
        <v>74</v>
      </c>
      <c r="H2083" s="5" t="s">
        <v>114</v>
      </c>
      <c r="I2083" s="5" t="s">
        <v>295</v>
      </c>
      <c r="J2083" s="10" t="s">
        <v>96</v>
      </c>
      <c r="K2083" s="27">
        <v>43246</v>
      </c>
      <c r="L2083" s="28">
        <v>2</v>
      </c>
    </row>
    <row r="2084" spans="2:12" x14ac:dyDescent="0.2">
      <c r="B2084" s="5" t="s">
        <v>316</v>
      </c>
      <c r="C2084" s="5" t="s">
        <v>26</v>
      </c>
      <c r="D2084" s="5" t="s">
        <v>13</v>
      </c>
      <c r="E2084" s="5" t="s">
        <v>149</v>
      </c>
      <c r="F2084" s="5" t="s">
        <v>43</v>
      </c>
      <c r="G2084" s="5" t="s">
        <v>72</v>
      </c>
      <c r="H2084" s="5" t="s">
        <v>125</v>
      </c>
      <c r="I2084" s="5" t="s">
        <v>714</v>
      </c>
      <c r="J2084" s="10" t="s">
        <v>96</v>
      </c>
      <c r="K2084" s="27">
        <v>43246</v>
      </c>
      <c r="L2084" s="28">
        <v>1</v>
      </c>
    </row>
    <row r="2085" spans="2:12" x14ac:dyDescent="0.2">
      <c r="B2085" s="184" t="s">
        <v>316</v>
      </c>
      <c r="C2085" s="5" t="s">
        <v>26</v>
      </c>
      <c r="D2085" s="5" t="s">
        <v>13</v>
      </c>
      <c r="E2085" s="5" t="s">
        <v>150</v>
      </c>
      <c r="F2085" s="184" t="s">
        <v>43</v>
      </c>
      <c r="G2085" s="5" t="s">
        <v>74</v>
      </c>
      <c r="H2085" s="5" t="s">
        <v>98</v>
      </c>
      <c r="I2085" s="5" t="s">
        <v>295</v>
      </c>
      <c r="J2085" s="10" t="s">
        <v>96</v>
      </c>
      <c r="K2085" s="185">
        <v>43246</v>
      </c>
      <c r="L2085" s="28">
        <v>1</v>
      </c>
    </row>
    <row r="2086" spans="2:12" x14ac:dyDescent="0.2">
      <c r="B2086" s="5" t="s">
        <v>316</v>
      </c>
      <c r="C2086" s="5" t="s">
        <v>26</v>
      </c>
      <c r="D2086" s="5" t="s">
        <v>13</v>
      </c>
      <c r="E2086" s="5" t="s">
        <v>150</v>
      </c>
      <c r="F2086" s="5" t="s">
        <v>43</v>
      </c>
      <c r="G2086" s="5" t="s">
        <v>74</v>
      </c>
      <c r="H2086" s="5" t="s">
        <v>98</v>
      </c>
      <c r="I2086" s="5" t="s">
        <v>295</v>
      </c>
      <c r="J2086" s="10" t="s">
        <v>96</v>
      </c>
      <c r="K2086" s="27">
        <v>43246</v>
      </c>
      <c r="L2086" s="28">
        <v>1</v>
      </c>
    </row>
    <row r="2087" spans="2:12" x14ac:dyDescent="0.2">
      <c r="B2087" s="5" t="s">
        <v>316</v>
      </c>
      <c r="C2087" s="5" t="s">
        <v>26</v>
      </c>
      <c r="D2087" s="5" t="s">
        <v>13</v>
      </c>
      <c r="E2087" s="5" t="s">
        <v>135</v>
      </c>
      <c r="F2087" s="5" t="s">
        <v>54</v>
      </c>
      <c r="G2087" s="5" t="s">
        <v>74</v>
      </c>
      <c r="H2087" s="5" t="s">
        <v>98</v>
      </c>
      <c r="I2087" s="5" t="s">
        <v>295</v>
      </c>
      <c r="J2087" s="10" t="s">
        <v>96</v>
      </c>
      <c r="K2087" s="27">
        <v>43246</v>
      </c>
      <c r="L2087" s="28">
        <v>1</v>
      </c>
    </row>
    <row r="2088" spans="2:12" x14ac:dyDescent="0.2">
      <c r="B2088" s="184" t="s">
        <v>316</v>
      </c>
      <c r="C2088" s="5" t="s">
        <v>26</v>
      </c>
      <c r="D2088" s="5" t="s">
        <v>13</v>
      </c>
      <c r="E2088" s="5" t="s">
        <v>167</v>
      </c>
      <c r="F2088" s="184" t="s">
        <v>60</v>
      </c>
      <c r="G2088" s="5" t="s">
        <v>74</v>
      </c>
      <c r="H2088" s="5" t="s">
        <v>98</v>
      </c>
      <c r="I2088" s="5" t="s">
        <v>295</v>
      </c>
      <c r="J2088" s="10" t="s">
        <v>96</v>
      </c>
      <c r="K2088" s="185">
        <v>43246</v>
      </c>
      <c r="L2088" s="28">
        <v>1</v>
      </c>
    </row>
    <row r="2089" spans="2:12" x14ac:dyDescent="0.2">
      <c r="B2089" s="5" t="s">
        <v>316</v>
      </c>
      <c r="C2089" s="5" t="s">
        <v>26</v>
      </c>
      <c r="D2089" s="5" t="s">
        <v>13</v>
      </c>
      <c r="E2089" s="5" t="s">
        <v>151</v>
      </c>
      <c r="F2089" s="5" t="s">
        <v>41</v>
      </c>
      <c r="G2089" s="5" t="s">
        <v>74</v>
      </c>
      <c r="H2089" s="5" t="s">
        <v>98</v>
      </c>
      <c r="I2089" s="5" t="s">
        <v>295</v>
      </c>
      <c r="J2089" s="10" t="s">
        <v>96</v>
      </c>
      <c r="K2089" s="27">
        <v>43246</v>
      </c>
      <c r="L2089" s="28">
        <v>1</v>
      </c>
    </row>
    <row r="2090" spans="2:12" x14ac:dyDescent="0.2">
      <c r="B2090" s="5" t="s">
        <v>316</v>
      </c>
      <c r="C2090" s="5" t="s">
        <v>26</v>
      </c>
      <c r="D2090" s="5" t="s">
        <v>13</v>
      </c>
      <c r="E2090" s="5" t="s">
        <v>42</v>
      </c>
      <c r="F2090" s="5" t="s">
        <v>42</v>
      </c>
      <c r="G2090" s="5" t="s">
        <v>74</v>
      </c>
      <c r="H2090" s="5" t="s">
        <v>98</v>
      </c>
      <c r="I2090" s="5" t="s">
        <v>295</v>
      </c>
      <c r="J2090" s="10" t="s">
        <v>96</v>
      </c>
      <c r="K2090" s="27">
        <v>43246</v>
      </c>
      <c r="L2090" s="28">
        <v>1</v>
      </c>
    </row>
    <row r="2091" spans="2:12" x14ac:dyDescent="0.2">
      <c r="B2091" s="5" t="s">
        <v>316</v>
      </c>
      <c r="C2091" s="5" t="s">
        <v>26</v>
      </c>
      <c r="D2091" s="5" t="s">
        <v>13</v>
      </c>
      <c r="E2091" s="5" t="s">
        <v>188</v>
      </c>
      <c r="F2091" s="5" t="s">
        <v>50</v>
      </c>
      <c r="G2091" s="5" t="s">
        <v>72</v>
      </c>
      <c r="H2091" s="5" t="s">
        <v>106</v>
      </c>
      <c r="I2091" s="5" t="s">
        <v>295</v>
      </c>
      <c r="J2091" s="10" t="s">
        <v>96</v>
      </c>
      <c r="K2091" s="27">
        <v>43246</v>
      </c>
      <c r="L2091" s="28">
        <v>1</v>
      </c>
    </row>
    <row r="2092" spans="2:12" x14ac:dyDescent="0.2">
      <c r="B2092" s="164" t="s">
        <v>316</v>
      </c>
      <c r="C2092" s="162" t="s">
        <v>26</v>
      </c>
      <c r="D2092" s="162" t="s">
        <v>13</v>
      </c>
      <c r="E2092" s="162" t="s">
        <v>188</v>
      </c>
      <c r="F2092" s="164" t="s">
        <v>50</v>
      </c>
      <c r="G2092" s="162" t="s">
        <v>72</v>
      </c>
      <c r="H2092" s="162" t="s">
        <v>106</v>
      </c>
      <c r="I2092" s="162" t="s">
        <v>295</v>
      </c>
      <c r="J2092" s="163" t="s">
        <v>96</v>
      </c>
      <c r="K2092" s="165">
        <v>43246</v>
      </c>
      <c r="L2092" s="166">
        <v>1</v>
      </c>
    </row>
    <row r="2093" spans="2:12" x14ac:dyDescent="0.2">
      <c r="B2093" s="184" t="s">
        <v>316</v>
      </c>
      <c r="C2093" s="5" t="s">
        <v>26</v>
      </c>
      <c r="D2093" s="5" t="s">
        <v>13</v>
      </c>
      <c r="E2093" s="5" t="s">
        <v>136</v>
      </c>
      <c r="F2093" s="184" t="s">
        <v>49</v>
      </c>
      <c r="G2093" s="5" t="s">
        <v>74</v>
      </c>
      <c r="H2093" s="5" t="s">
        <v>98</v>
      </c>
      <c r="I2093" s="5" t="s">
        <v>295</v>
      </c>
      <c r="J2093" s="10" t="s">
        <v>96</v>
      </c>
      <c r="K2093" s="185">
        <v>43246</v>
      </c>
      <c r="L2093" s="28">
        <v>1</v>
      </c>
    </row>
    <row r="2094" spans="2:12" x14ac:dyDescent="0.2">
      <c r="B2094" s="5" t="s">
        <v>316</v>
      </c>
      <c r="C2094" s="5" t="s">
        <v>26</v>
      </c>
      <c r="D2094" s="5" t="s">
        <v>13</v>
      </c>
      <c r="E2094" s="5" t="s">
        <v>129</v>
      </c>
      <c r="F2094" s="5" t="s">
        <v>64</v>
      </c>
      <c r="G2094" s="5" t="s">
        <v>74</v>
      </c>
      <c r="H2094" s="5" t="s">
        <v>98</v>
      </c>
      <c r="I2094" s="5" t="s">
        <v>295</v>
      </c>
      <c r="J2094" s="10" t="s">
        <v>96</v>
      </c>
      <c r="K2094" s="27">
        <v>43246</v>
      </c>
      <c r="L2094" s="28">
        <v>1</v>
      </c>
    </row>
    <row r="2095" spans="2:12" x14ac:dyDescent="0.2">
      <c r="B2095" s="5" t="s">
        <v>316</v>
      </c>
      <c r="C2095" s="5" t="s">
        <v>26</v>
      </c>
      <c r="D2095" s="5" t="s">
        <v>13</v>
      </c>
      <c r="E2095" s="5" t="s">
        <v>123</v>
      </c>
      <c r="F2095" s="5" t="s">
        <v>39</v>
      </c>
      <c r="G2095" s="5" t="s">
        <v>74</v>
      </c>
      <c r="H2095" s="5" t="s">
        <v>735</v>
      </c>
      <c r="I2095" s="5" t="s">
        <v>295</v>
      </c>
      <c r="J2095" s="10" t="s">
        <v>96</v>
      </c>
      <c r="K2095" s="27">
        <v>43246</v>
      </c>
      <c r="L2095" s="28">
        <v>1</v>
      </c>
    </row>
    <row r="2096" spans="2:12" x14ac:dyDescent="0.2">
      <c r="B2096" s="5" t="s">
        <v>316</v>
      </c>
      <c r="C2096" s="5" t="s">
        <v>26</v>
      </c>
      <c r="D2096" s="5" t="s">
        <v>13</v>
      </c>
      <c r="E2096" s="5" t="s">
        <v>130</v>
      </c>
      <c r="F2096" s="5" t="s">
        <v>57</v>
      </c>
      <c r="G2096" s="5" t="s">
        <v>74</v>
      </c>
      <c r="H2096" s="5" t="s">
        <v>98</v>
      </c>
      <c r="I2096" s="5" t="s">
        <v>295</v>
      </c>
      <c r="J2096" s="10" t="s">
        <v>96</v>
      </c>
      <c r="K2096" s="27">
        <v>43246</v>
      </c>
      <c r="L2096" s="28">
        <v>1</v>
      </c>
    </row>
    <row r="2097" spans="2:12" x14ac:dyDescent="0.2">
      <c r="B2097" s="184" t="s">
        <v>316</v>
      </c>
      <c r="C2097" s="5" t="s">
        <v>26</v>
      </c>
      <c r="D2097" s="5" t="s">
        <v>13</v>
      </c>
      <c r="E2097" s="5" t="s">
        <v>130</v>
      </c>
      <c r="F2097" s="184" t="s">
        <v>57</v>
      </c>
      <c r="G2097" s="5" t="s">
        <v>74</v>
      </c>
      <c r="H2097" s="5" t="s">
        <v>98</v>
      </c>
      <c r="I2097" s="5" t="s">
        <v>295</v>
      </c>
      <c r="J2097" s="10" t="s">
        <v>96</v>
      </c>
      <c r="K2097" s="185">
        <v>43246</v>
      </c>
      <c r="L2097" s="28">
        <v>1</v>
      </c>
    </row>
    <row r="2098" spans="2:12" x14ac:dyDescent="0.2">
      <c r="B2098" s="164" t="s">
        <v>316</v>
      </c>
      <c r="C2098" s="162" t="s">
        <v>26</v>
      </c>
      <c r="D2098" s="162" t="s">
        <v>13</v>
      </c>
      <c r="E2098" s="162" t="s">
        <v>51</v>
      </c>
      <c r="F2098" s="164" t="s">
        <v>51</v>
      </c>
      <c r="G2098" s="162" t="s">
        <v>74</v>
      </c>
      <c r="H2098" s="162" t="s">
        <v>98</v>
      </c>
      <c r="I2098" s="162" t="s">
        <v>295</v>
      </c>
      <c r="J2098" s="163" t="s">
        <v>96</v>
      </c>
      <c r="K2098" s="165">
        <v>43246</v>
      </c>
      <c r="L2098" s="166">
        <v>1</v>
      </c>
    </row>
    <row r="2099" spans="2:12" x14ac:dyDescent="0.2">
      <c r="B2099" s="5" t="s">
        <v>316</v>
      </c>
      <c r="C2099" s="5" t="s">
        <v>26</v>
      </c>
      <c r="D2099" s="5" t="s">
        <v>13</v>
      </c>
      <c r="E2099" s="5" t="s">
        <v>51</v>
      </c>
      <c r="F2099" s="5" t="s">
        <v>51</v>
      </c>
      <c r="G2099" s="5" t="s">
        <v>74</v>
      </c>
      <c r="H2099" s="5" t="s">
        <v>98</v>
      </c>
      <c r="I2099" s="5" t="s">
        <v>295</v>
      </c>
      <c r="J2099" s="10" t="s">
        <v>96</v>
      </c>
      <c r="K2099" s="27">
        <v>43246</v>
      </c>
      <c r="L2099" s="28">
        <v>1</v>
      </c>
    </row>
    <row r="2100" spans="2:12" x14ac:dyDescent="0.2">
      <c r="B2100" s="5" t="s">
        <v>316</v>
      </c>
      <c r="C2100" s="5" t="s">
        <v>26</v>
      </c>
      <c r="D2100" s="5" t="s">
        <v>13</v>
      </c>
      <c r="E2100" s="5" t="s">
        <v>427</v>
      </c>
      <c r="F2100" s="5" t="s">
        <v>58</v>
      </c>
      <c r="G2100" s="5" t="s">
        <v>74</v>
      </c>
      <c r="H2100" s="5" t="s">
        <v>98</v>
      </c>
      <c r="I2100" s="5" t="s">
        <v>295</v>
      </c>
      <c r="J2100" s="10" t="s">
        <v>96</v>
      </c>
      <c r="K2100" s="27">
        <v>43246</v>
      </c>
      <c r="L2100" s="28">
        <v>1</v>
      </c>
    </row>
    <row r="2101" spans="2:12" x14ac:dyDescent="0.2">
      <c r="B2101" s="5" t="s">
        <v>341</v>
      </c>
      <c r="C2101" s="5" t="s">
        <v>26</v>
      </c>
      <c r="D2101" s="5" t="s">
        <v>13</v>
      </c>
      <c r="E2101" s="5" t="s">
        <v>99</v>
      </c>
      <c r="F2101" s="5" t="s">
        <v>39</v>
      </c>
      <c r="G2101" s="5" t="s">
        <v>74</v>
      </c>
      <c r="H2101" s="5" t="s">
        <v>114</v>
      </c>
      <c r="I2101" s="5" t="s">
        <v>788</v>
      </c>
      <c r="J2101" s="10" t="s">
        <v>96</v>
      </c>
      <c r="K2101" s="27">
        <v>43246</v>
      </c>
      <c r="L2101" s="28">
        <v>1</v>
      </c>
    </row>
    <row r="2102" spans="2:12" x14ac:dyDescent="0.2">
      <c r="B2102" s="5" t="s">
        <v>341</v>
      </c>
      <c r="C2102" s="5" t="s">
        <v>26</v>
      </c>
      <c r="D2102" s="5" t="s">
        <v>13</v>
      </c>
      <c r="E2102" s="5" t="s">
        <v>159</v>
      </c>
      <c r="F2102" s="5" t="s">
        <v>45</v>
      </c>
      <c r="G2102" s="5" t="s">
        <v>74</v>
      </c>
      <c r="H2102" s="5" t="s">
        <v>114</v>
      </c>
      <c r="I2102" s="5" t="s">
        <v>381</v>
      </c>
      <c r="J2102" s="10" t="s">
        <v>96</v>
      </c>
      <c r="K2102" s="27">
        <v>43246</v>
      </c>
      <c r="L2102" s="28">
        <v>1</v>
      </c>
    </row>
    <row r="2103" spans="2:12" x14ac:dyDescent="0.2">
      <c r="B2103" s="5" t="s">
        <v>341</v>
      </c>
      <c r="C2103" s="5" t="s">
        <v>26</v>
      </c>
      <c r="D2103" s="5" t="s">
        <v>13</v>
      </c>
      <c r="E2103" s="5" t="s">
        <v>66</v>
      </c>
      <c r="F2103" s="5" t="s">
        <v>66</v>
      </c>
      <c r="G2103" s="5" t="s">
        <v>74</v>
      </c>
      <c r="H2103" s="5" t="s">
        <v>114</v>
      </c>
      <c r="I2103" s="5" t="s">
        <v>295</v>
      </c>
      <c r="J2103" s="10" t="s">
        <v>96</v>
      </c>
      <c r="K2103" s="27">
        <v>43246</v>
      </c>
      <c r="L2103" s="28">
        <v>1</v>
      </c>
    </row>
    <row r="2104" spans="2:12" x14ac:dyDescent="0.2">
      <c r="B2104" s="5" t="s">
        <v>341</v>
      </c>
      <c r="C2104" s="5" t="s">
        <v>26</v>
      </c>
      <c r="D2104" s="5" t="s">
        <v>13</v>
      </c>
      <c r="E2104" s="5" t="s">
        <v>145</v>
      </c>
      <c r="F2104" s="5" t="s">
        <v>39</v>
      </c>
      <c r="G2104" s="5" t="s">
        <v>74</v>
      </c>
      <c r="H2104" s="5" t="s">
        <v>114</v>
      </c>
      <c r="I2104" s="5" t="s">
        <v>824</v>
      </c>
      <c r="J2104" s="10" t="s">
        <v>96</v>
      </c>
      <c r="K2104" s="27">
        <v>43246</v>
      </c>
      <c r="L2104" s="28">
        <v>1</v>
      </c>
    </row>
    <row r="2105" spans="2:12" x14ac:dyDescent="0.2">
      <c r="B2105" s="5" t="s">
        <v>341</v>
      </c>
      <c r="C2105" s="5" t="s">
        <v>26</v>
      </c>
      <c r="D2105" s="5" t="s">
        <v>13</v>
      </c>
      <c r="E2105" s="5" t="s">
        <v>105</v>
      </c>
      <c r="F2105" s="5" t="s">
        <v>40</v>
      </c>
      <c r="G2105" s="5" t="s">
        <v>74</v>
      </c>
      <c r="H2105" s="5" t="s">
        <v>114</v>
      </c>
      <c r="I2105" s="5" t="s">
        <v>833</v>
      </c>
      <c r="J2105" s="10" t="s">
        <v>96</v>
      </c>
      <c r="K2105" s="27">
        <v>43246</v>
      </c>
      <c r="L2105" s="28">
        <v>1</v>
      </c>
    </row>
    <row r="2106" spans="2:12" x14ac:dyDescent="0.2">
      <c r="B2106" s="5" t="s">
        <v>341</v>
      </c>
      <c r="C2106" s="5" t="s">
        <v>26</v>
      </c>
      <c r="D2106" s="5" t="s">
        <v>13</v>
      </c>
      <c r="E2106" s="5" t="s">
        <v>107</v>
      </c>
      <c r="F2106" s="5" t="s">
        <v>40</v>
      </c>
      <c r="G2106" s="5" t="s">
        <v>74</v>
      </c>
      <c r="H2106" s="5" t="s">
        <v>114</v>
      </c>
      <c r="I2106" s="5" t="s">
        <v>346</v>
      </c>
      <c r="J2106" s="10" t="s">
        <v>96</v>
      </c>
      <c r="K2106" s="27">
        <v>43246</v>
      </c>
      <c r="L2106" s="28">
        <v>1</v>
      </c>
    </row>
    <row r="2107" spans="2:12" x14ac:dyDescent="0.2">
      <c r="B2107" s="5" t="s">
        <v>341</v>
      </c>
      <c r="C2107" s="5" t="s">
        <v>26</v>
      </c>
      <c r="D2107" s="5" t="s">
        <v>13</v>
      </c>
      <c r="E2107" s="5" t="s">
        <v>107</v>
      </c>
      <c r="F2107" s="5" t="s">
        <v>40</v>
      </c>
      <c r="G2107" s="5" t="s">
        <v>74</v>
      </c>
      <c r="H2107" s="5" t="s">
        <v>114</v>
      </c>
      <c r="I2107" s="5" t="s">
        <v>380</v>
      </c>
      <c r="J2107" s="10" t="s">
        <v>96</v>
      </c>
      <c r="K2107" s="27">
        <v>43246</v>
      </c>
      <c r="L2107" s="28">
        <v>1</v>
      </c>
    </row>
    <row r="2108" spans="2:12" x14ac:dyDescent="0.2">
      <c r="B2108" s="184" t="s">
        <v>341</v>
      </c>
      <c r="C2108" s="5" t="s">
        <v>26</v>
      </c>
      <c r="D2108" s="5" t="s">
        <v>13</v>
      </c>
      <c r="E2108" s="5" t="s">
        <v>151</v>
      </c>
      <c r="F2108" s="184" t="s">
        <v>41</v>
      </c>
      <c r="G2108" s="5" t="s">
        <v>74</v>
      </c>
      <c r="H2108" s="5" t="s">
        <v>114</v>
      </c>
      <c r="I2108" s="5" t="s">
        <v>553</v>
      </c>
      <c r="J2108" s="10" t="s">
        <v>96</v>
      </c>
      <c r="K2108" s="185">
        <v>43246</v>
      </c>
      <c r="L2108" s="28">
        <v>1</v>
      </c>
    </row>
    <row r="2109" spans="2:12" x14ac:dyDescent="0.2">
      <c r="B2109" s="184" t="s">
        <v>341</v>
      </c>
      <c r="C2109" s="5" t="s">
        <v>26</v>
      </c>
      <c r="D2109" s="5" t="s">
        <v>13</v>
      </c>
      <c r="E2109" s="5" t="s">
        <v>42</v>
      </c>
      <c r="F2109" s="184" t="s">
        <v>42</v>
      </c>
      <c r="G2109" s="5" t="s">
        <v>74</v>
      </c>
      <c r="H2109" s="5" t="s">
        <v>114</v>
      </c>
      <c r="I2109" s="5" t="s">
        <v>906</v>
      </c>
      <c r="J2109" s="10" t="s">
        <v>96</v>
      </c>
      <c r="K2109" s="185">
        <v>43246</v>
      </c>
      <c r="L2109" s="28">
        <v>1</v>
      </c>
    </row>
    <row r="2110" spans="2:12" x14ac:dyDescent="0.2">
      <c r="B2110" s="184" t="s">
        <v>341</v>
      </c>
      <c r="C2110" s="5" t="s">
        <v>26</v>
      </c>
      <c r="D2110" s="5" t="s">
        <v>13</v>
      </c>
      <c r="E2110" s="5" t="s">
        <v>42</v>
      </c>
      <c r="F2110" s="184" t="s">
        <v>42</v>
      </c>
      <c r="G2110" s="5" t="s">
        <v>74</v>
      </c>
      <c r="H2110" s="5" t="s">
        <v>114</v>
      </c>
      <c r="I2110" s="5" t="s">
        <v>345</v>
      </c>
      <c r="J2110" s="10" t="s">
        <v>96</v>
      </c>
      <c r="K2110" s="185">
        <v>43246</v>
      </c>
      <c r="L2110" s="28">
        <v>1</v>
      </c>
    </row>
    <row r="2111" spans="2:12" x14ac:dyDescent="0.2">
      <c r="B2111" s="184" t="s">
        <v>341</v>
      </c>
      <c r="C2111" s="5" t="s">
        <v>26</v>
      </c>
      <c r="D2111" s="5" t="s">
        <v>13</v>
      </c>
      <c r="E2111" s="5" t="s">
        <v>166</v>
      </c>
      <c r="F2111" s="184" t="s">
        <v>48</v>
      </c>
      <c r="G2111" s="5" t="s">
        <v>74</v>
      </c>
      <c r="H2111" s="5" t="s">
        <v>114</v>
      </c>
      <c r="I2111" s="5" t="s">
        <v>957</v>
      </c>
      <c r="J2111" s="10" t="s">
        <v>96</v>
      </c>
      <c r="K2111" s="185">
        <v>43246</v>
      </c>
      <c r="L2111" s="28">
        <v>1</v>
      </c>
    </row>
    <row r="2112" spans="2:12" x14ac:dyDescent="0.2">
      <c r="B2112" s="5" t="s">
        <v>316</v>
      </c>
      <c r="C2112" s="5" t="s">
        <v>26</v>
      </c>
      <c r="D2112" s="5" t="s">
        <v>13</v>
      </c>
      <c r="E2112" s="5" t="s">
        <v>97</v>
      </c>
      <c r="F2112" s="5" t="s">
        <v>39</v>
      </c>
      <c r="G2112" s="5" t="s">
        <v>74</v>
      </c>
      <c r="H2112" s="5" t="s">
        <v>98</v>
      </c>
      <c r="I2112" s="5" t="s">
        <v>295</v>
      </c>
      <c r="J2112" s="10" t="s">
        <v>96</v>
      </c>
      <c r="K2112" s="27">
        <v>43247</v>
      </c>
      <c r="L2112" s="28">
        <v>1</v>
      </c>
    </row>
    <row r="2113" spans="2:12" x14ac:dyDescent="0.2">
      <c r="B2113" s="5" t="s">
        <v>316</v>
      </c>
      <c r="C2113" s="5" t="s">
        <v>26</v>
      </c>
      <c r="D2113" s="5" t="s">
        <v>13</v>
      </c>
      <c r="E2113" s="5" t="s">
        <v>105</v>
      </c>
      <c r="F2113" s="5" t="s">
        <v>40</v>
      </c>
      <c r="G2113" s="5" t="s">
        <v>74</v>
      </c>
      <c r="H2113" s="5" t="s">
        <v>98</v>
      </c>
      <c r="I2113" s="5" t="s">
        <v>295</v>
      </c>
      <c r="J2113" s="10" t="s">
        <v>96</v>
      </c>
      <c r="K2113" s="27">
        <v>43247</v>
      </c>
      <c r="L2113" s="28">
        <v>1</v>
      </c>
    </row>
    <row r="2114" spans="2:12" x14ac:dyDescent="0.2">
      <c r="B2114" s="5" t="s">
        <v>316</v>
      </c>
      <c r="C2114" s="5" t="s">
        <v>26</v>
      </c>
      <c r="D2114" s="5" t="s">
        <v>13</v>
      </c>
      <c r="E2114" s="5" t="s">
        <v>105</v>
      </c>
      <c r="F2114" s="5" t="s">
        <v>40</v>
      </c>
      <c r="G2114" s="5" t="s">
        <v>74</v>
      </c>
      <c r="H2114" s="5" t="s">
        <v>98</v>
      </c>
      <c r="I2114" s="5" t="s">
        <v>295</v>
      </c>
      <c r="J2114" s="10" t="s">
        <v>96</v>
      </c>
      <c r="K2114" s="27">
        <v>43247</v>
      </c>
      <c r="L2114" s="28">
        <v>1</v>
      </c>
    </row>
    <row r="2115" spans="2:12" x14ac:dyDescent="0.2">
      <c r="B2115" s="5" t="s">
        <v>316</v>
      </c>
      <c r="C2115" s="5" t="s">
        <v>26</v>
      </c>
      <c r="D2115" s="5" t="s">
        <v>13</v>
      </c>
      <c r="E2115" s="5" t="s">
        <v>148</v>
      </c>
      <c r="F2115" s="5" t="s">
        <v>336</v>
      </c>
      <c r="G2115" s="5" t="s">
        <v>74</v>
      </c>
      <c r="H2115" s="5" t="s">
        <v>98</v>
      </c>
      <c r="I2115" s="5" t="s">
        <v>295</v>
      </c>
      <c r="J2115" s="10" t="s">
        <v>96</v>
      </c>
      <c r="K2115" s="27">
        <v>43247</v>
      </c>
      <c r="L2115" s="28">
        <v>1</v>
      </c>
    </row>
    <row r="2116" spans="2:12" x14ac:dyDescent="0.2">
      <c r="B2116" s="5" t="s">
        <v>316</v>
      </c>
      <c r="C2116" s="5" t="s">
        <v>26</v>
      </c>
      <c r="D2116" s="5" t="s">
        <v>13</v>
      </c>
      <c r="E2116" s="5" t="s">
        <v>168</v>
      </c>
      <c r="F2116" s="5" t="s">
        <v>47</v>
      </c>
      <c r="G2116" s="5" t="s">
        <v>74</v>
      </c>
      <c r="H2116" s="5" t="s">
        <v>98</v>
      </c>
      <c r="I2116" s="5" t="s">
        <v>295</v>
      </c>
      <c r="J2116" s="10" t="s">
        <v>96</v>
      </c>
      <c r="K2116" s="27">
        <v>43247</v>
      </c>
      <c r="L2116" s="28">
        <v>1</v>
      </c>
    </row>
    <row r="2117" spans="2:12" x14ac:dyDescent="0.2">
      <c r="B2117" s="5" t="s">
        <v>316</v>
      </c>
      <c r="C2117" s="5" t="s">
        <v>26</v>
      </c>
      <c r="D2117" s="5" t="s">
        <v>13</v>
      </c>
      <c r="E2117" s="5" t="s">
        <v>172</v>
      </c>
      <c r="F2117" s="5" t="s">
        <v>47</v>
      </c>
      <c r="G2117" s="5" t="s">
        <v>74</v>
      </c>
      <c r="H2117" s="5" t="s">
        <v>98</v>
      </c>
      <c r="I2117" s="5" t="s">
        <v>295</v>
      </c>
      <c r="J2117" s="10" t="s">
        <v>96</v>
      </c>
      <c r="K2117" s="27">
        <v>43247</v>
      </c>
      <c r="L2117" s="28">
        <v>1</v>
      </c>
    </row>
    <row r="2118" spans="2:12" x14ac:dyDescent="0.2">
      <c r="B2118" s="5" t="s">
        <v>316</v>
      </c>
      <c r="C2118" s="5" t="s">
        <v>26</v>
      </c>
      <c r="D2118" s="5" t="s">
        <v>13</v>
      </c>
      <c r="E2118" s="5" t="s">
        <v>97</v>
      </c>
      <c r="F2118" s="5" t="s">
        <v>39</v>
      </c>
      <c r="G2118" s="5" t="s">
        <v>74</v>
      </c>
      <c r="H2118" s="5" t="s">
        <v>98</v>
      </c>
      <c r="I2118" s="5" t="s">
        <v>295</v>
      </c>
      <c r="J2118" s="10" t="s">
        <v>96</v>
      </c>
      <c r="K2118" s="27">
        <v>43248</v>
      </c>
      <c r="L2118" s="28">
        <v>1</v>
      </c>
    </row>
    <row r="2119" spans="2:12" x14ac:dyDescent="0.2">
      <c r="B2119" s="5" t="s">
        <v>316</v>
      </c>
      <c r="C2119" s="5" t="s">
        <v>26</v>
      </c>
      <c r="D2119" s="5" t="s">
        <v>13</v>
      </c>
      <c r="E2119" s="5" t="s">
        <v>200</v>
      </c>
      <c r="F2119" s="5" t="s">
        <v>39</v>
      </c>
      <c r="G2119" s="5" t="s">
        <v>72</v>
      </c>
      <c r="H2119" s="5" t="s">
        <v>178</v>
      </c>
      <c r="I2119" s="5" t="s">
        <v>295</v>
      </c>
      <c r="J2119" s="10" t="s">
        <v>96</v>
      </c>
      <c r="K2119" s="27">
        <v>43248</v>
      </c>
      <c r="L2119" s="28">
        <v>1</v>
      </c>
    </row>
    <row r="2120" spans="2:12" x14ac:dyDescent="0.2">
      <c r="B2120" s="164" t="s">
        <v>316</v>
      </c>
      <c r="C2120" s="162" t="s">
        <v>26</v>
      </c>
      <c r="D2120" s="162" t="s">
        <v>13</v>
      </c>
      <c r="E2120" s="162" t="s">
        <v>200</v>
      </c>
      <c r="F2120" s="164" t="s">
        <v>39</v>
      </c>
      <c r="G2120" s="162" t="s">
        <v>72</v>
      </c>
      <c r="H2120" s="162" t="s">
        <v>178</v>
      </c>
      <c r="I2120" s="162" t="s">
        <v>295</v>
      </c>
      <c r="J2120" s="163" t="s">
        <v>96</v>
      </c>
      <c r="K2120" s="165">
        <v>43248</v>
      </c>
      <c r="L2120" s="166">
        <v>1</v>
      </c>
    </row>
    <row r="2121" spans="2:12" x14ac:dyDescent="0.2">
      <c r="B2121" s="5" t="s">
        <v>316</v>
      </c>
      <c r="C2121" s="5" t="s">
        <v>26</v>
      </c>
      <c r="D2121" s="5" t="s">
        <v>13</v>
      </c>
      <c r="E2121" s="5" t="s">
        <v>44</v>
      </c>
      <c r="F2121" s="5" t="s">
        <v>44</v>
      </c>
      <c r="G2121" s="5" t="s">
        <v>74</v>
      </c>
      <c r="H2121" s="5" t="s">
        <v>98</v>
      </c>
      <c r="I2121" s="5" t="s">
        <v>295</v>
      </c>
      <c r="J2121" s="10" t="s">
        <v>96</v>
      </c>
      <c r="K2121" s="27">
        <v>43248</v>
      </c>
      <c r="L2121" s="28">
        <v>1</v>
      </c>
    </row>
    <row r="2122" spans="2:12" x14ac:dyDescent="0.2">
      <c r="B2122" s="5" t="s">
        <v>316</v>
      </c>
      <c r="C2122" s="5" t="s">
        <v>26</v>
      </c>
      <c r="D2122" s="5" t="s">
        <v>13</v>
      </c>
      <c r="E2122" s="5" t="s">
        <v>44</v>
      </c>
      <c r="F2122" s="5" t="s">
        <v>44</v>
      </c>
      <c r="G2122" s="5" t="s">
        <v>74</v>
      </c>
      <c r="H2122" s="5" t="s">
        <v>114</v>
      </c>
      <c r="I2122" s="5" t="s">
        <v>295</v>
      </c>
      <c r="J2122" s="10" t="s">
        <v>96</v>
      </c>
      <c r="K2122" s="27">
        <v>43248</v>
      </c>
      <c r="L2122" s="28">
        <v>1</v>
      </c>
    </row>
    <row r="2123" spans="2:12" x14ac:dyDescent="0.2">
      <c r="B2123" s="164" t="s">
        <v>316</v>
      </c>
      <c r="C2123" s="162" t="s">
        <v>26</v>
      </c>
      <c r="D2123" s="162" t="s">
        <v>13</v>
      </c>
      <c r="E2123" s="162" t="s">
        <v>133</v>
      </c>
      <c r="F2123" s="164" t="s">
        <v>39</v>
      </c>
      <c r="G2123" s="162" t="s">
        <v>72</v>
      </c>
      <c r="H2123" s="162" t="s">
        <v>125</v>
      </c>
      <c r="I2123" s="162" t="s">
        <v>690</v>
      </c>
      <c r="J2123" s="163" t="s">
        <v>96</v>
      </c>
      <c r="K2123" s="165">
        <v>43248</v>
      </c>
      <c r="L2123" s="166">
        <v>1</v>
      </c>
    </row>
    <row r="2124" spans="2:12" x14ac:dyDescent="0.2">
      <c r="B2124" s="5" t="s">
        <v>316</v>
      </c>
      <c r="C2124" s="5" t="s">
        <v>26</v>
      </c>
      <c r="D2124" s="5" t="s">
        <v>13</v>
      </c>
      <c r="E2124" s="5" t="s">
        <v>133</v>
      </c>
      <c r="F2124" s="5" t="s">
        <v>39</v>
      </c>
      <c r="G2124" s="5" t="s">
        <v>72</v>
      </c>
      <c r="H2124" s="5" t="s">
        <v>323</v>
      </c>
      <c r="I2124" s="5" t="s">
        <v>295</v>
      </c>
      <c r="J2124" s="10" t="s">
        <v>96</v>
      </c>
      <c r="K2124" s="27">
        <v>43248</v>
      </c>
      <c r="L2124" s="28">
        <v>1</v>
      </c>
    </row>
    <row r="2125" spans="2:12" x14ac:dyDescent="0.2">
      <c r="B2125" s="184" t="s">
        <v>316</v>
      </c>
      <c r="C2125" s="5" t="s">
        <v>26</v>
      </c>
      <c r="D2125" s="5" t="s">
        <v>13</v>
      </c>
      <c r="E2125" s="5" t="s">
        <v>133</v>
      </c>
      <c r="F2125" s="184" t="s">
        <v>39</v>
      </c>
      <c r="G2125" s="5" t="s">
        <v>74</v>
      </c>
      <c r="H2125" s="5" t="s">
        <v>114</v>
      </c>
      <c r="I2125" s="5" t="s">
        <v>694</v>
      </c>
      <c r="J2125" s="10" t="s">
        <v>96</v>
      </c>
      <c r="K2125" s="185">
        <v>43248</v>
      </c>
      <c r="L2125" s="28">
        <v>1</v>
      </c>
    </row>
    <row r="2126" spans="2:12" x14ac:dyDescent="0.2">
      <c r="B2126" s="5" t="s">
        <v>316</v>
      </c>
      <c r="C2126" s="5" t="s">
        <v>26</v>
      </c>
      <c r="D2126" s="5" t="s">
        <v>13</v>
      </c>
      <c r="E2126" s="5" t="s">
        <v>145</v>
      </c>
      <c r="F2126" s="5" t="s">
        <v>39</v>
      </c>
      <c r="G2126" s="5" t="s">
        <v>72</v>
      </c>
      <c r="H2126" s="5" t="s">
        <v>134</v>
      </c>
      <c r="I2126" s="5" t="s">
        <v>295</v>
      </c>
      <c r="J2126" s="10" t="s">
        <v>96</v>
      </c>
      <c r="K2126" s="27">
        <v>43248</v>
      </c>
      <c r="L2126" s="28">
        <v>1</v>
      </c>
    </row>
    <row r="2127" spans="2:12" x14ac:dyDescent="0.2">
      <c r="B2127" s="5" t="s">
        <v>316</v>
      </c>
      <c r="C2127" s="5" t="s">
        <v>26</v>
      </c>
      <c r="D2127" s="5" t="s">
        <v>13</v>
      </c>
      <c r="E2127" s="5" t="s">
        <v>145</v>
      </c>
      <c r="F2127" s="5" t="s">
        <v>39</v>
      </c>
      <c r="G2127" s="5" t="s">
        <v>72</v>
      </c>
      <c r="H2127" s="5" t="s">
        <v>157</v>
      </c>
      <c r="I2127" s="5" t="s">
        <v>295</v>
      </c>
      <c r="J2127" s="10" t="s">
        <v>96</v>
      </c>
      <c r="K2127" s="27">
        <v>43248</v>
      </c>
      <c r="L2127" s="28">
        <v>1</v>
      </c>
    </row>
    <row r="2128" spans="2:12" x14ac:dyDescent="0.2">
      <c r="B2128" s="5" t="s">
        <v>316</v>
      </c>
      <c r="C2128" s="5" t="s">
        <v>26</v>
      </c>
      <c r="D2128" s="5" t="s">
        <v>13</v>
      </c>
      <c r="E2128" s="5" t="s">
        <v>145</v>
      </c>
      <c r="F2128" s="5" t="s">
        <v>39</v>
      </c>
      <c r="G2128" s="5" t="s">
        <v>74</v>
      </c>
      <c r="H2128" s="5" t="s">
        <v>98</v>
      </c>
      <c r="I2128" s="5" t="s">
        <v>295</v>
      </c>
      <c r="J2128" s="10" t="s">
        <v>96</v>
      </c>
      <c r="K2128" s="27">
        <v>43248</v>
      </c>
      <c r="L2128" s="28">
        <v>1</v>
      </c>
    </row>
    <row r="2129" spans="2:12" x14ac:dyDescent="0.2">
      <c r="B2129" s="5" t="s">
        <v>316</v>
      </c>
      <c r="C2129" s="5" t="s">
        <v>26</v>
      </c>
      <c r="D2129" s="5" t="s">
        <v>13</v>
      </c>
      <c r="E2129" s="5" t="s">
        <v>105</v>
      </c>
      <c r="F2129" s="5" t="s">
        <v>40</v>
      </c>
      <c r="G2129" s="5" t="s">
        <v>72</v>
      </c>
      <c r="H2129" s="5" t="s">
        <v>146</v>
      </c>
      <c r="I2129" s="5" t="s">
        <v>295</v>
      </c>
      <c r="J2129" s="10" t="s">
        <v>96</v>
      </c>
      <c r="K2129" s="27">
        <v>43248</v>
      </c>
      <c r="L2129" s="28">
        <v>1</v>
      </c>
    </row>
    <row r="2130" spans="2:12" x14ac:dyDescent="0.2">
      <c r="B2130" s="5" t="s">
        <v>316</v>
      </c>
      <c r="C2130" s="5" t="s">
        <v>26</v>
      </c>
      <c r="D2130" s="5" t="s">
        <v>13</v>
      </c>
      <c r="E2130" s="5" t="s">
        <v>105</v>
      </c>
      <c r="F2130" s="5" t="s">
        <v>40</v>
      </c>
      <c r="G2130" s="5" t="s">
        <v>74</v>
      </c>
      <c r="H2130" s="5" t="s">
        <v>98</v>
      </c>
      <c r="I2130" s="5" t="s">
        <v>295</v>
      </c>
      <c r="J2130" s="10" t="s">
        <v>96</v>
      </c>
      <c r="K2130" s="27">
        <v>43248</v>
      </c>
      <c r="L2130" s="28">
        <v>1</v>
      </c>
    </row>
    <row r="2131" spans="2:12" x14ac:dyDescent="0.2">
      <c r="B2131" s="184" t="s">
        <v>316</v>
      </c>
      <c r="C2131" s="5" t="s">
        <v>26</v>
      </c>
      <c r="D2131" s="5" t="s">
        <v>13</v>
      </c>
      <c r="E2131" s="5" t="s">
        <v>105</v>
      </c>
      <c r="F2131" s="184" t="s">
        <v>40</v>
      </c>
      <c r="G2131" s="5" t="s">
        <v>74</v>
      </c>
      <c r="H2131" s="5" t="s">
        <v>98</v>
      </c>
      <c r="I2131" s="5" t="s">
        <v>295</v>
      </c>
      <c r="J2131" s="10" t="s">
        <v>96</v>
      </c>
      <c r="K2131" s="185">
        <v>43248</v>
      </c>
      <c r="L2131" s="28">
        <v>1</v>
      </c>
    </row>
    <row r="2132" spans="2:12" x14ac:dyDescent="0.2">
      <c r="B2132" s="5" t="s">
        <v>316</v>
      </c>
      <c r="C2132" s="5" t="s">
        <v>26</v>
      </c>
      <c r="D2132" s="5" t="s">
        <v>13</v>
      </c>
      <c r="E2132" s="5" t="s">
        <v>107</v>
      </c>
      <c r="F2132" s="5" t="s">
        <v>40</v>
      </c>
      <c r="G2132" s="5" t="s">
        <v>74</v>
      </c>
      <c r="H2132" s="5" t="s">
        <v>98</v>
      </c>
      <c r="I2132" s="5" t="s">
        <v>295</v>
      </c>
      <c r="J2132" s="10" t="s">
        <v>96</v>
      </c>
      <c r="K2132" s="27">
        <v>43248</v>
      </c>
      <c r="L2132" s="28">
        <v>1</v>
      </c>
    </row>
    <row r="2133" spans="2:12" x14ac:dyDescent="0.2">
      <c r="B2133" s="5" t="s">
        <v>316</v>
      </c>
      <c r="C2133" s="5" t="s">
        <v>26</v>
      </c>
      <c r="D2133" s="5" t="s">
        <v>13</v>
      </c>
      <c r="E2133" s="5" t="s">
        <v>107</v>
      </c>
      <c r="F2133" s="5" t="s">
        <v>40</v>
      </c>
      <c r="G2133" s="5" t="s">
        <v>74</v>
      </c>
      <c r="H2133" s="5" t="s">
        <v>98</v>
      </c>
      <c r="I2133" s="5" t="s">
        <v>295</v>
      </c>
      <c r="J2133" s="10" t="s">
        <v>96</v>
      </c>
      <c r="K2133" s="27">
        <v>43248</v>
      </c>
      <c r="L2133" s="28">
        <v>1</v>
      </c>
    </row>
    <row r="2134" spans="2:12" x14ac:dyDescent="0.2">
      <c r="B2134" s="5" t="s">
        <v>316</v>
      </c>
      <c r="C2134" s="5" t="s">
        <v>26</v>
      </c>
      <c r="D2134" s="5" t="s">
        <v>13</v>
      </c>
      <c r="E2134" s="5" t="s">
        <v>192</v>
      </c>
      <c r="F2134" s="5" t="s">
        <v>53</v>
      </c>
      <c r="G2134" s="5" t="s">
        <v>72</v>
      </c>
      <c r="H2134" s="5" t="s">
        <v>140</v>
      </c>
      <c r="I2134" s="5" t="s">
        <v>707</v>
      </c>
      <c r="J2134" s="10" t="s">
        <v>96</v>
      </c>
      <c r="K2134" s="27">
        <v>43248</v>
      </c>
      <c r="L2134" s="28">
        <v>1</v>
      </c>
    </row>
    <row r="2135" spans="2:12" x14ac:dyDescent="0.2">
      <c r="B2135" s="5" t="s">
        <v>316</v>
      </c>
      <c r="C2135" s="5" t="s">
        <v>26</v>
      </c>
      <c r="D2135" s="5" t="s">
        <v>13</v>
      </c>
      <c r="E2135" s="5" t="s">
        <v>192</v>
      </c>
      <c r="F2135" s="5" t="s">
        <v>53</v>
      </c>
      <c r="G2135" s="5" t="s">
        <v>74</v>
      </c>
      <c r="H2135" s="5" t="s">
        <v>98</v>
      </c>
      <c r="I2135" s="5" t="s">
        <v>295</v>
      </c>
      <c r="J2135" s="10" t="s">
        <v>96</v>
      </c>
      <c r="K2135" s="27">
        <v>43248</v>
      </c>
      <c r="L2135" s="28">
        <v>1</v>
      </c>
    </row>
    <row r="2136" spans="2:12" x14ac:dyDescent="0.2">
      <c r="B2136" s="184" t="s">
        <v>316</v>
      </c>
      <c r="C2136" s="5" t="s">
        <v>26</v>
      </c>
      <c r="D2136" s="5" t="s">
        <v>13</v>
      </c>
      <c r="E2136" s="5" t="s">
        <v>111</v>
      </c>
      <c r="F2136" s="184" t="s">
        <v>53</v>
      </c>
      <c r="G2136" s="5" t="s">
        <v>74</v>
      </c>
      <c r="H2136" s="5" t="s">
        <v>98</v>
      </c>
      <c r="I2136" s="5" t="s">
        <v>295</v>
      </c>
      <c r="J2136" s="10" t="s">
        <v>96</v>
      </c>
      <c r="K2136" s="185">
        <v>43248</v>
      </c>
      <c r="L2136" s="28">
        <v>1</v>
      </c>
    </row>
    <row r="2137" spans="2:12" x14ac:dyDescent="0.2">
      <c r="B2137" s="5" t="s">
        <v>316</v>
      </c>
      <c r="C2137" s="5" t="s">
        <v>26</v>
      </c>
      <c r="D2137" s="5" t="s">
        <v>13</v>
      </c>
      <c r="E2137" s="5" t="s">
        <v>112</v>
      </c>
      <c r="F2137" s="5" t="s">
        <v>45</v>
      </c>
      <c r="G2137" s="5" t="s">
        <v>74</v>
      </c>
      <c r="H2137" s="5" t="s">
        <v>98</v>
      </c>
      <c r="I2137" s="5" t="s">
        <v>295</v>
      </c>
      <c r="J2137" s="10" t="s">
        <v>96</v>
      </c>
      <c r="K2137" s="27">
        <v>43248</v>
      </c>
      <c r="L2137" s="28">
        <v>1</v>
      </c>
    </row>
    <row r="2138" spans="2:12" x14ac:dyDescent="0.2">
      <c r="B2138" s="5" t="s">
        <v>316</v>
      </c>
      <c r="C2138" s="5" t="s">
        <v>26</v>
      </c>
      <c r="D2138" s="5" t="s">
        <v>13</v>
      </c>
      <c r="E2138" s="5" t="s">
        <v>112</v>
      </c>
      <c r="F2138" s="5" t="s">
        <v>45</v>
      </c>
      <c r="G2138" s="5" t="s">
        <v>74</v>
      </c>
      <c r="H2138" s="5" t="s">
        <v>98</v>
      </c>
      <c r="I2138" s="5" t="s">
        <v>295</v>
      </c>
      <c r="J2138" s="10" t="s">
        <v>96</v>
      </c>
      <c r="K2138" s="27">
        <v>43248</v>
      </c>
      <c r="L2138" s="28">
        <v>1</v>
      </c>
    </row>
    <row r="2139" spans="2:12" x14ac:dyDescent="0.2">
      <c r="B2139" s="5" t="s">
        <v>316</v>
      </c>
      <c r="C2139" s="5" t="s">
        <v>26</v>
      </c>
      <c r="D2139" s="5" t="s">
        <v>13</v>
      </c>
      <c r="E2139" s="5" t="s">
        <v>115</v>
      </c>
      <c r="F2139" s="5" t="s">
        <v>48</v>
      </c>
      <c r="G2139" s="5" t="s">
        <v>72</v>
      </c>
      <c r="H2139" s="5" t="s">
        <v>125</v>
      </c>
      <c r="I2139" s="5" t="s">
        <v>710</v>
      </c>
      <c r="J2139" s="10" t="s">
        <v>96</v>
      </c>
      <c r="K2139" s="27">
        <v>43248</v>
      </c>
      <c r="L2139" s="28">
        <v>1</v>
      </c>
    </row>
    <row r="2140" spans="2:12" x14ac:dyDescent="0.2">
      <c r="B2140" s="5" t="s">
        <v>316</v>
      </c>
      <c r="C2140" s="5" t="s">
        <v>26</v>
      </c>
      <c r="D2140" s="5" t="s">
        <v>13</v>
      </c>
      <c r="E2140" s="5" t="s">
        <v>149</v>
      </c>
      <c r="F2140" s="5" t="s">
        <v>43</v>
      </c>
      <c r="G2140" s="5" t="s">
        <v>72</v>
      </c>
      <c r="H2140" s="5" t="s">
        <v>387</v>
      </c>
      <c r="I2140" s="5" t="s">
        <v>295</v>
      </c>
      <c r="J2140" s="10" t="s">
        <v>96</v>
      </c>
      <c r="K2140" s="27">
        <v>43248</v>
      </c>
      <c r="L2140" s="28">
        <v>1</v>
      </c>
    </row>
    <row r="2141" spans="2:12" x14ac:dyDescent="0.2">
      <c r="B2141" s="5" t="s">
        <v>316</v>
      </c>
      <c r="C2141" s="5" t="s">
        <v>26</v>
      </c>
      <c r="D2141" s="5" t="s">
        <v>13</v>
      </c>
      <c r="E2141" s="5" t="s">
        <v>167</v>
      </c>
      <c r="F2141" s="5" t="s">
        <v>60</v>
      </c>
      <c r="G2141" s="5" t="s">
        <v>74</v>
      </c>
      <c r="H2141" s="5" t="s">
        <v>98</v>
      </c>
      <c r="I2141" s="5" t="s">
        <v>295</v>
      </c>
      <c r="J2141" s="10" t="s">
        <v>96</v>
      </c>
      <c r="K2141" s="27">
        <v>43248</v>
      </c>
      <c r="L2141" s="28">
        <v>1</v>
      </c>
    </row>
    <row r="2142" spans="2:12" x14ac:dyDescent="0.2">
      <c r="B2142" s="164" t="s">
        <v>316</v>
      </c>
      <c r="C2142" s="162" t="s">
        <v>26</v>
      </c>
      <c r="D2142" s="162" t="s">
        <v>13</v>
      </c>
      <c r="E2142" s="162" t="s">
        <v>118</v>
      </c>
      <c r="F2142" s="164" t="s">
        <v>39</v>
      </c>
      <c r="G2142" s="162" t="s">
        <v>72</v>
      </c>
      <c r="H2142" s="162" t="s">
        <v>140</v>
      </c>
      <c r="I2142" s="162" t="s">
        <v>723</v>
      </c>
      <c r="J2142" s="163" t="s">
        <v>96</v>
      </c>
      <c r="K2142" s="165">
        <v>43248</v>
      </c>
      <c r="L2142" s="166">
        <v>1</v>
      </c>
    </row>
    <row r="2143" spans="2:12" x14ac:dyDescent="0.2">
      <c r="B2143" s="5" t="s">
        <v>316</v>
      </c>
      <c r="C2143" s="5" t="s">
        <v>26</v>
      </c>
      <c r="D2143" s="5" t="s">
        <v>13</v>
      </c>
      <c r="E2143" s="5" t="s">
        <v>41</v>
      </c>
      <c r="F2143" s="5" t="s">
        <v>41</v>
      </c>
      <c r="G2143" s="5" t="s">
        <v>72</v>
      </c>
      <c r="H2143" s="5" t="s">
        <v>106</v>
      </c>
      <c r="I2143" s="5" t="s">
        <v>295</v>
      </c>
      <c r="J2143" s="10" t="s">
        <v>96</v>
      </c>
      <c r="K2143" s="27">
        <v>43248</v>
      </c>
      <c r="L2143" s="28">
        <v>1</v>
      </c>
    </row>
    <row r="2144" spans="2:12" x14ac:dyDescent="0.2">
      <c r="B2144" s="5" t="s">
        <v>316</v>
      </c>
      <c r="C2144" s="5" t="s">
        <v>26</v>
      </c>
      <c r="D2144" s="5" t="s">
        <v>13</v>
      </c>
      <c r="E2144" s="5" t="s">
        <v>41</v>
      </c>
      <c r="F2144" s="5" t="s">
        <v>41</v>
      </c>
      <c r="G2144" s="5" t="s">
        <v>74</v>
      </c>
      <c r="H2144" s="5" t="s">
        <v>98</v>
      </c>
      <c r="I2144" s="5" t="s">
        <v>295</v>
      </c>
      <c r="J2144" s="10" t="s">
        <v>96</v>
      </c>
      <c r="K2144" s="27">
        <v>43248</v>
      </c>
      <c r="L2144" s="28">
        <v>1</v>
      </c>
    </row>
    <row r="2145" spans="2:12" x14ac:dyDescent="0.2">
      <c r="B2145" s="184" t="s">
        <v>316</v>
      </c>
      <c r="C2145" s="5" t="s">
        <v>26</v>
      </c>
      <c r="D2145" s="5" t="s">
        <v>13</v>
      </c>
      <c r="E2145" s="5" t="s">
        <v>151</v>
      </c>
      <c r="F2145" s="184" t="s">
        <v>41</v>
      </c>
      <c r="G2145" s="5" t="s">
        <v>74</v>
      </c>
      <c r="H2145" s="5" t="s">
        <v>98</v>
      </c>
      <c r="I2145" s="5" t="s">
        <v>295</v>
      </c>
      <c r="J2145" s="10" t="s">
        <v>96</v>
      </c>
      <c r="K2145" s="185">
        <v>43248</v>
      </c>
      <c r="L2145" s="28">
        <v>1</v>
      </c>
    </row>
    <row r="2146" spans="2:12" x14ac:dyDescent="0.2">
      <c r="B2146" s="5" t="s">
        <v>316</v>
      </c>
      <c r="C2146" s="5" t="s">
        <v>26</v>
      </c>
      <c r="D2146" s="5" t="s">
        <v>13</v>
      </c>
      <c r="E2146" s="5" t="s">
        <v>42</v>
      </c>
      <c r="F2146" s="5" t="s">
        <v>42</v>
      </c>
      <c r="G2146" s="5" t="s">
        <v>72</v>
      </c>
      <c r="H2146" s="5" t="s">
        <v>178</v>
      </c>
      <c r="I2146" s="5" t="s">
        <v>295</v>
      </c>
      <c r="J2146" s="10" t="s">
        <v>96</v>
      </c>
      <c r="K2146" s="27">
        <v>43248</v>
      </c>
      <c r="L2146" s="28">
        <v>1</v>
      </c>
    </row>
    <row r="2147" spans="2:12" x14ac:dyDescent="0.2">
      <c r="B2147" s="5" t="s">
        <v>316</v>
      </c>
      <c r="C2147" s="5" t="s">
        <v>26</v>
      </c>
      <c r="D2147" s="5" t="s">
        <v>13</v>
      </c>
      <c r="E2147" s="5" t="s">
        <v>42</v>
      </c>
      <c r="F2147" s="5" t="s">
        <v>42</v>
      </c>
      <c r="G2147" s="5" t="s">
        <v>74</v>
      </c>
      <c r="H2147" s="5" t="s">
        <v>98</v>
      </c>
      <c r="I2147" s="5" t="s">
        <v>295</v>
      </c>
      <c r="J2147" s="10" t="s">
        <v>96</v>
      </c>
      <c r="K2147" s="27">
        <v>43248</v>
      </c>
      <c r="L2147" s="28">
        <v>1</v>
      </c>
    </row>
    <row r="2148" spans="2:12" x14ac:dyDescent="0.2">
      <c r="B2148" s="5" t="s">
        <v>316</v>
      </c>
      <c r="C2148" s="5" t="s">
        <v>26</v>
      </c>
      <c r="D2148" s="5" t="s">
        <v>13</v>
      </c>
      <c r="E2148" s="5" t="s">
        <v>182</v>
      </c>
      <c r="F2148" s="5" t="s">
        <v>56</v>
      </c>
      <c r="G2148" s="5" t="s">
        <v>74</v>
      </c>
      <c r="H2148" s="5" t="s">
        <v>98</v>
      </c>
      <c r="I2148" s="5" t="s">
        <v>295</v>
      </c>
      <c r="J2148" s="10" t="s">
        <v>96</v>
      </c>
      <c r="K2148" s="27">
        <v>43248</v>
      </c>
      <c r="L2148" s="28">
        <v>1</v>
      </c>
    </row>
    <row r="2149" spans="2:12" x14ac:dyDescent="0.2">
      <c r="B2149" s="5" t="s">
        <v>316</v>
      </c>
      <c r="C2149" s="5" t="s">
        <v>26</v>
      </c>
      <c r="D2149" s="5" t="s">
        <v>13</v>
      </c>
      <c r="E2149" s="5" t="s">
        <v>49</v>
      </c>
      <c r="F2149" s="5" t="s">
        <v>49</v>
      </c>
      <c r="G2149" s="5" t="s">
        <v>74</v>
      </c>
      <c r="H2149" s="5" t="s">
        <v>98</v>
      </c>
      <c r="I2149" s="5" t="s">
        <v>295</v>
      </c>
      <c r="J2149" s="10" t="s">
        <v>96</v>
      </c>
      <c r="K2149" s="27">
        <v>43248</v>
      </c>
      <c r="L2149" s="28">
        <v>1</v>
      </c>
    </row>
    <row r="2150" spans="2:12" x14ac:dyDescent="0.2">
      <c r="B2150" s="5" t="s">
        <v>316</v>
      </c>
      <c r="C2150" s="5" t="s">
        <v>26</v>
      </c>
      <c r="D2150" s="5" t="s">
        <v>13</v>
      </c>
      <c r="E2150" s="5" t="s">
        <v>49</v>
      </c>
      <c r="F2150" s="5" t="s">
        <v>49</v>
      </c>
      <c r="G2150" s="5" t="s">
        <v>74</v>
      </c>
      <c r="H2150" s="5" t="s">
        <v>98</v>
      </c>
      <c r="I2150" s="5" t="s">
        <v>295</v>
      </c>
      <c r="J2150" s="10" t="s">
        <v>96</v>
      </c>
      <c r="K2150" s="27">
        <v>43248</v>
      </c>
      <c r="L2150" s="28">
        <v>1</v>
      </c>
    </row>
    <row r="2151" spans="2:12" x14ac:dyDescent="0.2">
      <c r="B2151" s="5" t="s">
        <v>316</v>
      </c>
      <c r="C2151" s="5" t="s">
        <v>26</v>
      </c>
      <c r="D2151" s="5" t="s">
        <v>13</v>
      </c>
      <c r="E2151" s="5" t="s">
        <v>136</v>
      </c>
      <c r="F2151" s="5" t="s">
        <v>49</v>
      </c>
      <c r="G2151" s="5" t="s">
        <v>74</v>
      </c>
      <c r="H2151" s="5" t="s">
        <v>98</v>
      </c>
      <c r="I2151" s="5" t="s">
        <v>295</v>
      </c>
      <c r="J2151" s="10" t="s">
        <v>96</v>
      </c>
      <c r="K2151" s="27">
        <v>43248</v>
      </c>
      <c r="L2151" s="28">
        <v>1</v>
      </c>
    </row>
    <row r="2152" spans="2:12" x14ac:dyDescent="0.2">
      <c r="B2152" s="184" t="s">
        <v>316</v>
      </c>
      <c r="C2152" s="5" t="s">
        <v>26</v>
      </c>
      <c r="D2152" s="5" t="s">
        <v>13</v>
      </c>
      <c r="E2152" s="5" t="s">
        <v>176</v>
      </c>
      <c r="F2152" s="184" t="s">
        <v>336</v>
      </c>
      <c r="G2152" s="5" t="s">
        <v>72</v>
      </c>
      <c r="H2152" s="5" t="s">
        <v>106</v>
      </c>
      <c r="I2152" s="5" t="s">
        <v>295</v>
      </c>
      <c r="J2152" s="10" t="s">
        <v>96</v>
      </c>
      <c r="K2152" s="185">
        <v>43248</v>
      </c>
      <c r="L2152" s="28">
        <v>1</v>
      </c>
    </row>
    <row r="2153" spans="2:12" x14ac:dyDescent="0.2">
      <c r="B2153" s="5" t="s">
        <v>316</v>
      </c>
      <c r="C2153" s="5" t="s">
        <v>26</v>
      </c>
      <c r="D2153" s="5" t="s">
        <v>13</v>
      </c>
      <c r="E2153" s="5" t="s">
        <v>176</v>
      </c>
      <c r="F2153" s="5" t="s">
        <v>336</v>
      </c>
      <c r="G2153" s="5" t="s">
        <v>74</v>
      </c>
      <c r="H2153" s="5" t="s">
        <v>98</v>
      </c>
      <c r="I2153" s="5" t="s">
        <v>295</v>
      </c>
      <c r="J2153" s="10" t="s">
        <v>96</v>
      </c>
      <c r="K2153" s="27">
        <v>43248</v>
      </c>
      <c r="L2153" s="28">
        <v>1</v>
      </c>
    </row>
    <row r="2154" spans="2:12" x14ac:dyDescent="0.2">
      <c r="B2154" s="5" t="s">
        <v>316</v>
      </c>
      <c r="C2154" s="5" t="s">
        <v>26</v>
      </c>
      <c r="D2154" s="5" t="s">
        <v>13</v>
      </c>
      <c r="E2154" s="5" t="s">
        <v>123</v>
      </c>
      <c r="F2154" s="5" t="s">
        <v>39</v>
      </c>
      <c r="G2154" s="5" t="s">
        <v>74</v>
      </c>
      <c r="H2154" s="5" t="s">
        <v>98</v>
      </c>
      <c r="I2154" s="5" t="s">
        <v>295</v>
      </c>
      <c r="J2154" s="10" t="s">
        <v>96</v>
      </c>
      <c r="K2154" s="27">
        <v>43248</v>
      </c>
      <c r="L2154" s="28">
        <v>1</v>
      </c>
    </row>
    <row r="2155" spans="2:12" x14ac:dyDescent="0.2">
      <c r="B2155" s="5" t="s">
        <v>316</v>
      </c>
      <c r="C2155" s="5" t="s">
        <v>26</v>
      </c>
      <c r="D2155" s="5" t="s">
        <v>13</v>
      </c>
      <c r="E2155" s="5" t="s">
        <v>124</v>
      </c>
      <c r="F2155" s="5" t="s">
        <v>39</v>
      </c>
      <c r="G2155" s="5" t="s">
        <v>72</v>
      </c>
      <c r="H2155" s="5" t="s">
        <v>108</v>
      </c>
      <c r="I2155" s="5" t="s">
        <v>295</v>
      </c>
      <c r="J2155" s="10" t="s">
        <v>96</v>
      </c>
      <c r="K2155" s="27">
        <v>43248</v>
      </c>
      <c r="L2155" s="28">
        <v>1</v>
      </c>
    </row>
    <row r="2156" spans="2:12" x14ac:dyDescent="0.2">
      <c r="B2156" s="5" t="s">
        <v>316</v>
      </c>
      <c r="C2156" s="5" t="s">
        <v>26</v>
      </c>
      <c r="D2156" s="5" t="s">
        <v>13</v>
      </c>
      <c r="E2156" s="5" t="s">
        <v>124</v>
      </c>
      <c r="F2156" s="5" t="s">
        <v>39</v>
      </c>
      <c r="G2156" s="5" t="s">
        <v>74</v>
      </c>
      <c r="H2156" s="5" t="s">
        <v>98</v>
      </c>
      <c r="I2156" s="5" t="s">
        <v>295</v>
      </c>
      <c r="J2156" s="10" t="s">
        <v>96</v>
      </c>
      <c r="K2156" s="27">
        <v>43248</v>
      </c>
      <c r="L2156" s="28">
        <v>1</v>
      </c>
    </row>
    <row r="2157" spans="2:12" x14ac:dyDescent="0.2">
      <c r="B2157" s="5" t="s">
        <v>316</v>
      </c>
      <c r="C2157" s="5" t="s">
        <v>26</v>
      </c>
      <c r="D2157" s="5" t="s">
        <v>13</v>
      </c>
      <c r="E2157" s="5" t="s">
        <v>124</v>
      </c>
      <c r="F2157" s="5" t="s">
        <v>39</v>
      </c>
      <c r="G2157" s="5" t="s">
        <v>75</v>
      </c>
      <c r="H2157" s="5" t="s">
        <v>736</v>
      </c>
      <c r="I2157" s="5" t="s">
        <v>295</v>
      </c>
      <c r="J2157" s="10" t="s">
        <v>96</v>
      </c>
      <c r="K2157" s="27">
        <v>43248</v>
      </c>
      <c r="L2157" s="28">
        <v>1</v>
      </c>
    </row>
    <row r="2158" spans="2:12" x14ac:dyDescent="0.2">
      <c r="B2158" s="5" t="s">
        <v>316</v>
      </c>
      <c r="C2158" s="5" t="s">
        <v>26</v>
      </c>
      <c r="D2158" s="5" t="s">
        <v>13</v>
      </c>
      <c r="E2158" s="5" t="s">
        <v>154</v>
      </c>
      <c r="F2158" s="5" t="s">
        <v>50</v>
      </c>
      <c r="G2158" s="5" t="s">
        <v>72</v>
      </c>
      <c r="H2158" s="5" t="s">
        <v>140</v>
      </c>
      <c r="I2158" s="5" t="s">
        <v>559</v>
      </c>
      <c r="J2158" s="10" t="s">
        <v>96</v>
      </c>
      <c r="K2158" s="27">
        <v>43248</v>
      </c>
      <c r="L2158" s="28">
        <v>1</v>
      </c>
    </row>
    <row r="2159" spans="2:12" x14ac:dyDescent="0.2">
      <c r="B2159" s="164" t="s">
        <v>316</v>
      </c>
      <c r="C2159" s="162" t="s">
        <v>26</v>
      </c>
      <c r="D2159" s="162" t="s">
        <v>13</v>
      </c>
      <c r="E2159" s="162" t="s">
        <v>128</v>
      </c>
      <c r="F2159" s="164" t="s">
        <v>52</v>
      </c>
      <c r="G2159" s="162" t="s">
        <v>74</v>
      </c>
      <c r="H2159" s="162" t="s">
        <v>98</v>
      </c>
      <c r="I2159" s="162" t="s">
        <v>295</v>
      </c>
      <c r="J2159" s="163" t="s">
        <v>96</v>
      </c>
      <c r="K2159" s="165">
        <v>43248</v>
      </c>
      <c r="L2159" s="166">
        <v>1</v>
      </c>
    </row>
    <row r="2160" spans="2:12" x14ac:dyDescent="0.2">
      <c r="B2160" s="164" t="s">
        <v>316</v>
      </c>
      <c r="C2160" s="162" t="s">
        <v>26</v>
      </c>
      <c r="D2160" s="162" t="s">
        <v>13</v>
      </c>
      <c r="E2160" s="162" t="s">
        <v>198</v>
      </c>
      <c r="F2160" s="164" t="s">
        <v>52</v>
      </c>
      <c r="G2160" s="162" t="s">
        <v>74</v>
      </c>
      <c r="H2160" s="162" t="s">
        <v>98</v>
      </c>
      <c r="I2160" s="162" t="s">
        <v>295</v>
      </c>
      <c r="J2160" s="163" t="s">
        <v>96</v>
      </c>
      <c r="K2160" s="165">
        <v>43248</v>
      </c>
      <c r="L2160" s="166">
        <v>1</v>
      </c>
    </row>
    <row r="2161" spans="2:12" x14ac:dyDescent="0.2">
      <c r="B2161" s="5" t="s">
        <v>316</v>
      </c>
      <c r="C2161" s="5" t="s">
        <v>26</v>
      </c>
      <c r="D2161" s="5" t="s">
        <v>13</v>
      </c>
      <c r="E2161" s="5" t="s">
        <v>156</v>
      </c>
      <c r="F2161" s="5" t="s">
        <v>39</v>
      </c>
      <c r="G2161" s="5" t="s">
        <v>72</v>
      </c>
      <c r="H2161" s="5" t="s">
        <v>108</v>
      </c>
      <c r="I2161" s="5" t="s">
        <v>295</v>
      </c>
      <c r="J2161" s="10" t="s">
        <v>96</v>
      </c>
      <c r="K2161" s="27">
        <v>43248</v>
      </c>
      <c r="L2161" s="28">
        <v>1</v>
      </c>
    </row>
    <row r="2162" spans="2:12" x14ac:dyDescent="0.2">
      <c r="B2162" s="5" t="s">
        <v>341</v>
      </c>
      <c r="C2162" s="5" t="s">
        <v>26</v>
      </c>
      <c r="D2162" s="5" t="s">
        <v>13</v>
      </c>
      <c r="E2162" s="5" t="s">
        <v>105</v>
      </c>
      <c r="F2162" s="5" t="s">
        <v>40</v>
      </c>
      <c r="G2162" s="5" t="s">
        <v>74</v>
      </c>
      <c r="H2162" s="5" t="s">
        <v>114</v>
      </c>
      <c r="I2162" s="5" t="s">
        <v>834</v>
      </c>
      <c r="J2162" s="10" t="s">
        <v>96</v>
      </c>
      <c r="K2162" s="27">
        <v>43248</v>
      </c>
      <c r="L2162" s="28">
        <v>1</v>
      </c>
    </row>
    <row r="2163" spans="2:12" x14ac:dyDescent="0.2">
      <c r="B2163" s="5" t="s">
        <v>341</v>
      </c>
      <c r="C2163" s="5" t="s">
        <v>26</v>
      </c>
      <c r="D2163" s="5" t="s">
        <v>13</v>
      </c>
      <c r="E2163" s="5" t="s">
        <v>107</v>
      </c>
      <c r="F2163" s="5" t="s">
        <v>40</v>
      </c>
      <c r="G2163" s="5" t="s">
        <v>74</v>
      </c>
      <c r="H2163" s="5" t="s">
        <v>114</v>
      </c>
      <c r="I2163" s="5" t="s">
        <v>346</v>
      </c>
      <c r="J2163" s="10" t="s">
        <v>96</v>
      </c>
      <c r="K2163" s="27">
        <v>43248</v>
      </c>
      <c r="L2163" s="28">
        <v>1</v>
      </c>
    </row>
    <row r="2164" spans="2:12" x14ac:dyDescent="0.2">
      <c r="B2164" s="5" t="s">
        <v>341</v>
      </c>
      <c r="C2164" s="5" t="s">
        <v>26</v>
      </c>
      <c r="D2164" s="5" t="s">
        <v>13</v>
      </c>
      <c r="E2164" s="5" t="s">
        <v>107</v>
      </c>
      <c r="F2164" s="5" t="s">
        <v>40</v>
      </c>
      <c r="G2164" s="5" t="s">
        <v>74</v>
      </c>
      <c r="H2164" s="5" t="s">
        <v>114</v>
      </c>
      <c r="I2164" s="5" t="s">
        <v>380</v>
      </c>
      <c r="J2164" s="10" t="s">
        <v>96</v>
      </c>
      <c r="K2164" s="27">
        <v>43248</v>
      </c>
      <c r="L2164" s="28">
        <v>1</v>
      </c>
    </row>
    <row r="2165" spans="2:12" x14ac:dyDescent="0.2">
      <c r="B2165" s="172" t="s">
        <v>341</v>
      </c>
      <c r="C2165" s="173" t="s">
        <v>26</v>
      </c>
      <c r="D2165" s="173" t="s">
        <v>13</v>
      </c>
      <c r="E2165" s="173" t="s">
        <v>107</v>
      </c>
      <c r="F2165" s="172" t="s">
        <v>40</v>
      </c>
      <c r="G2165" s="173" t="s">
        <v>74</v>
      </c>
      <c r="H2165" s="173" t="s">
        <v>114</v>
      </c>
      <c r="I2165" s="173" t="s">
        <v>857</v>
      </c>
      <c r="J2165" s="174" t="s">
        <v>96</v>
      </c>
      <c r="K2165" s="175">
        <v>43248</v>
      </c>
      <c r="L2165" s="176">
        <v>1</v>
      </c>
    </row>
    <row r="2166" spans="2:12" x14ac:dyDescent="0.2">
      <c r="B2166" s="184" t="s">
        <v>341</v>
      </c>
      <c r="C2166" s="5" t="s">
        <v>26</v>
      </c>
      <c r="D2166" s="5" t="s">
        <v>13</v>
      </c>
      <c r="E2166" s="5" t="s">
        <v>190</v>
      </c>
      <c r="F2166" s="184" t="s">
        <v>39</v>
      </c>
      <c r="G2166" s="5" t="s">
        <v>74</v>
      </c>
      <c r="H2166" s="5" t="s">
        <v>114</v>
      </c>
      <c r="I2166" s="5" t="s">
        <v>295</v>
      </c>
      <c r="J2166" s="10" t="s">
        <v>96</v>
      </c>
      <c r="K2166" s="185">
        <v>43248</v>
      </c>
      <c r="L2166" s="28">
        <v>1</v>
      </c>
    </row>
    <row r="2167" spans="2:12" x14ac:dyDescent="0.2">
      <c r="B2167" s="184" t="s">
        <v>341</v>
      </c>
      <c r="C2167" s="5" t="s">
        <v>26</v>
      </c>
      <c r="D2167" s="5" t="s">
        <v>13</v>
      </c>
      <c r="E2167" s="5" t="s">
        <v>190</v>
      </c>
      <c r="F2167" s="184" t="s">
        <v>39</v>
      </c>
      <c r="G2167" s="5" t="s">
        <v>74</v>
      </c>
      <c r="H2167" s="5" t="s">
        <v>114</v>
      </c>
      <c r="I2167" s="5" t="s">
        <v>878</v>
      </c>
      <c r="J2167" s="10" t="s">
        <v>96</v>
      </c>
      <c r="K2167" s="185">
        <v>43248</v>
      </c>
      <c r="L2167" s="28">
        <v>1</v>
      </c>
    </row>
    <row r="2168" spans="2:12" x14ac:dyDescent="0.2">
      <c r="B2168" s="184" t="s">
        <v>341</v>
      </c>
      <c r="C2168" s="5" t="s">
        <v>26</v>
      </c>
      <c r="D2168" s="5" t="s">
        <v>13</v>
      </c>
      <c r="E2168" s="5" t="s">
        <v>62</v>
      </c>
      <c r="F2168" s="184" t="s">
        <v>62</v>
      </c>
      <c r="G2168" s="5" t="s">
        <v>74</v>
      </c>
      <c r="H2168" s="5" t="s">
        <v>114</v>
      </c>
      <c r="I2168" s="5" t="s">
        <v>878</v>
      </c>
      <c r="J2168" s="10" t="s">
        <v>96</v>
      </c>
      <c r="K2168" s="185">
        <v>43248</v>
      </c>
      <c r="L2168" s="28">
        <v>1</v>
      </c>
    </row>
    <row r="2169" spans="2:12" x14ac:dyDescent="0.2">
      <c r="B2169" s="184" t="s">
        <v>341</v>
      </c>
      <c r="C2169" s="5" t="s">
        <v>26</v>
      </c>
      <c r="D2169" s="5" t="s">
        <v>13</v>
      </c>
      <c r="E2169" s="5" t="s">
        <v>167</v>
      </c>
      <c r="F2169" s="184" t="s">
        <v>60</v>
      </c>
      <c r="G2169" s="5" t="s">
        <v>74</v>
      </c>
      <c r="H2169" s="5" t="s">
        <v>114</v>
      </c>
      <c r="I2169" s="5" t="s">
        <v>886</v>
      </c>
      <c r="J2169" s="10" t="s">
        <v>96</v>
      </c>
      <c r="K2169" s="185">
        <v>43248</v>
      </c>
      <c r="L2169" s="28">
        <v>1</v>
      </c>
    </row>
    <row r="2170" spans="2:12" x14ac:dyDescent="0.2">
      <c r="B2170" s="184" t="s">
        <v>341</v>
      </c>
      <c r="C2170" s="5" t="s">
        <v>26</v>
      </c>
      <c r="D2170" s="5" t="s">
        <v>13</v>
      </c>
      <c r="E2170" s="5" t="s">
        <v>117</v>
      </c>
      <c r="F2170" s="184" t="s">
        <v>39</v>
      </c>
      <c r="G2170" s="5" t="s">
        <v>74</v>
      </c>
      <c r="H2170" s="5" t="s">
        <v>114</v>
      </c>
      <c r="I2170" s="5" t="s">
        <v>888</v>
      </c>
      <c r="J2170" s="10" t="s">
        <v>96</v>
      </c>
      <c r="K2170" s="185">
        <v>43248</v>
      </c>
      <c r="L2170" s="28">
        <v>1</v>
      </c>
    </row>
    <row r="2171" spans="2:12" x14ac:dyDescent="0.2">
      <c r="B2171" s="184" t="s">
        <v>341</v>
      </c>
      <c r="C2171" s="5" t="s">
        <v>26</v>
      </c>
      <c r="D2171" s="5" t="s">
        <v>13</v>
      </c>
      <c r="E2171" s="5" t="s">
        <v>119</v>
      </c>
      <c r="F2171" s="184" t="s">
        <v>41</v>
      </c>
      <c r="G2171" s="5" t="s">
        <v>74</v>
      </c>
      <c r="H2171" s="5" t="s">
        <v>114</v>
      </c>
      <c r="I2171" s="5" t="s">
        <v>500</v>
      </c>
      <c r="J2171" s="10" t="s">
        <v>96</v>
      </c>
      <c r="K2171" s="185">
        <v>43248</v>
      </c>
      <c r="L2171" s="28">
        <v>1</v>
      </c>
    </row>
    <row r="2172" spans="2:12" x14ac:dyDescent="0.2">
      <c r="B2172" s="184" t="s">
        <v>341</v>
      </c>
      <c r="C2172" s="5" t="s">
        <v>26</v>
      </c>
      <c r="D2172" s="5" t="s">
        <v>13</v>
      </c>
      <c r="E2172" s="5" t="s">
        <v>188</v>
      </c>
      <c r="F2172" s="184" t="s">
        <v>50</v>
      </c>
      <c r="G2172" s="5" t="s">
        <v>74</v>
      </c>
      <c r="H2172" s="5" t="s">
        <v>114</v>
      </c>
      <c r="I2172" s="5" t="s">
        <v>910</v>
      </c>
      <c r="J2172" s="10" t="s">
        <v>96</v>
      </c>
      <c r="K2172" s="185">
        <v>43248</v>
      </c>
      <c r="L2172" s="28">
        <v>1</v>
      </c>
    </row>
    <row r="2173" spans="2:12" x14ac:dyDescent="0.2">
      <c r="B2173" s="184" t="s">
        <v>341</v>
      </c>
      <c r="C2173" s="5" t="s">
        <v>26</v>
      </c>
      <c r="D2173" s="5" t="s">
        <v>13</v>
      </c>
      <c r="E2173" s="5" t="s">
        <v>176</v>
      </c>
      <c r="F2173" s="184" t="s">
        <v>336</v>
      </c>
      <c r="G2173" s="5" t="s">
        <v>74</v>
      </c>
      <c r="H2173" s="5" t="s">
        <v>114</v>
      </c>
      <c r="I2173" s="5" t="s">
        <v>295</v>
      </c>
      <c r="J2173" s="10" t="s">
        <v>96</v>
      </c>
      <c r="K2173" s="185">
        <v>43248</v>
      </c>
      <c r="L2173" s="28">
        <v>1</v>
      </c>
    </row>
    <row r="2174" spans="2:12" x14ac:dyDescent="0.2">
      <c r="B2174" s="184" t="s">
        <v>341</v>
      </c>
      <c r="C2174" s="5" t="s">
        <v>26</v>
      </c>
      <c r="D2174" s="5" t="s">
        <v>13</v>
      </c>
      <c r="E2174" s="5" t="s">
        <v>172</v>
      </c>
      <c r="F2174" s="184" t="s">
        <v>47</v>
      </c>
      <c r="G2174" s="5" t="s">
        <v>74</v>
      </c>
      <c r="H2174" s="5" t="s">
        <v>114</v>
      </c>
      <c r="I2174" s="5" t="s">
        <v>929</v>
      </c>
      <c r="J2174" s="10" t="s">
        <v>96</v>
      </c>
      <c r="K2174" s="185">
        <v>43248</v>
      </c>
      <c r="L2174" s="28">
        <v>1</v>
      </c>
    </row>
    <row r="2175" spans="2:12" x14ac:dyDescent="0.2">
      <c r="B2175" s="184" t="s">
        <v>341</v>
      </c>
      <c r="C2175" s="5" t="s">
        <v>26</v>
      </c>
      <c r="D2175" s="5" t="s">
        <v>13</v>
      </c>
      <c r="E2175" s="5" t="s">
        <v>130</v>
      </c>
      <c r="F2175" s="184" t="s">
        <v>57</v>
      </c>
      <c r="G2175" s="5" t="s">
        <v>74</v>
      </c>
      <c r="H2175" s="5" t="s">
        <v>114</v>
      </c>
      <c r="I2175" s="5" t="s">
        <v>937</v>
      </c>
      <c r="J2175" s="10" t="s">
        <v>96</v>
      </c>
      <c r="K2175" s="185">
        <v>43248</v>
      </c>
      <c r="L2175" s="28">
        <v>1</v>
      </c>
    </row>
    <row r="2176" spans="2:12" x14ac:dyDescent="0.2">
      <c r="B2176" s="184" t="s">
        <v>341</v>
      </c>
      <c r="C2176" s="5" t="s">
        <v>26</v>
      </c>
      <c r="D2176" s="5" t="s">
        <v>13</v>
      </c>
      <c r="E2176" s="5" t="s">
        <v>174</v>
      </c>
      <c r="F2176" s="184" t="s">
        <v>39</v>
      </c>
      <c r="G2176" s="5" t="s">
        <v>74</v>
      </c>
      <c r="H2176" s="5" t="s">
        <v>114</v>
      </c>
      <c r="I2176" s="5" t="s">
        <v>561</v>
      </c>
      <c r="J2176" s="10" t="s">
        <v>96</v>
      </c>
      <c r="K2176" s="185">
        <v>43248</v>
      </c>
      <c r="L2176" s="28">
        <v>1</v>
      </c>
    </row>
    <row r="2177" spans="2:12" x14ac:dyDescent="0.2">
      <c r="B2177" s="164" t="s">
        <v>316</v>
      </c>
      <c r="C2177" s="162" t="s">
        <v>26</v>
      </c>
      <c r="D2177" s="162" t="s">
        <v>13</v>
      </c>
      <c r="E2177" s="162" t="s">
        <v>95</v>
      </c>
      <c r="F2177" s="164" t="s">
        <v>39</v>
      </c>
      <c r="G2177" s="162" t="s">
        <v>74</v>
      </c>
      <c r="H2177" s="162" t="s">
        <v>98</v>
      </c>
      <c r="I2177" s="162" t="s">
        <v>295</v>
      </c>
      <c r="J2177" s="163" t="s">
        <v>96</v>
      </c>
      <c r="K2177" s="165">
        <v>43249</v>
      </c>
      <c r="L2177" s="166">
        <v>1</v>
      </c>
    </row>
    <row r="2178" spans="2:12" x14ac:dyDescent="0.2">
      <c r="B2178" s="5" t="s">
        <v>316</v>
      </c>
      <c r="C2178" s="5" t="s">
        <v>26</v>
      </c>
      <c r="D2178" s="5" t="s">
        <v>13</v>
      </c>
      <c r="E2178" s="5" t="s">
        <v>97</v>
      </c>
      <c r="F2178" s="5" t="s">
        <v>39</v>
      </c>
      <c r="G2178" s="5" t="s">
        <v>74</v>
      </c>
      <c r="H2178" s="5" t="s">
        <v>98</v>
      </c>
      <c r="I2178" s="5" t="s">
        <v>295</v>
      </c>
      <c r="J2178" s="10" t="s">
        <v>96</v>
      </c>
      <c r="K2178" s="27">
        <v>43249</v>
      </c>
      <c r="L2178" s="28">
        <v>1</v>
      </c>
    </row>
    <row r="2179" spans="2:12" x14ac:dyDescent="0.2">
      <c r="B2179" s="5" t="s">
        <v>316</v>
      </c>
      <c r="C2179" s="5" t="s">
        <v>26</v>
      </c>
      <c r="D2179" s="5" t="s">
        <v>13</v>
      </c>
      <c r="E2179" s="5" t="s">
        <v>200</v>
      </c>
      <c r="F2179" s="5" t="s">
        <v>39</v>
      </c>
      <c r="G2179" s="5" t="s">
        <v>72</v>
      </c>
      <c r="H2179" s="5" t="s">
        <v>178</v>
      </c>
      <c r="I2179" s="5" t="s">
        <v>295</v>
      </c>
      <c r="J2179" s="10" t="s">
        <v>96</v>
      </c>
      <c r="K2179" s="27">
        <v>43249</v>
      </c>
      <c r="L2179" s="28">
        <v>1</v>
      </c>
    </row>
    <row r="2180" spans="2:12" x14ac:dyDescent="0.2">
      <c r="B2180" s="5" t="s">
        <v>316</v>
      </c>
      <c r="C2180" s="5" t="s">
        <v>26</v>
      </c>
      <c r="D2180" s="5" t="s">
        <v>13</v>
      </c>
      <c r="E2180" s="5" t="s">
        <v>200</v>
      </c>
      <c r="F2180" s="5" t="s">
        <v>39</v>
      </c>
      <c r="G2180" s="5" t="s">
        <v>72</v>
      </c>
      <c r="H2180" s="5" t="s">
        <v>178</v>
      </c>
      <c r="I2180" s="5" t="s">
        <v>295</v>
      </c>
      <c r="J2180" s="10" t="s">
        <v>96</v>
      </c>
      <c r="K2180" s="27">
        <v>43249</v>
      </c>
      <c r="L2180" s="28">
        <v>1</v>
      </c>
    </row>
    <row r="2181" spans="2:12" x14ac:dyDescent="0.2">
      <c r="B2181" s="164" t="s">
        <v>316</v>
      </c>
      <c r="C2181" s="162" t="s">
        <v>26</v>
      </c>
      <c r="D2181" s="162" t="s">
        <v>13</v>
      </c>
      <c r="E2181" s="162" t="s">
        <v>173</v>
      </c>
      <c r="F2181" s="164" t="s">
        <v>53</v>
      </c>
      <c r="G2181" s="162" t="s">
        <v>74</v>
      </c>
      <c r="H2181" s="162" t="s">
        <v>98</v>
      </c>
      <c r="I2181" s="162" t="s">
        <v>295</v>
      </c>
      <c r="J2181" s="163" t="s">
        <v>96</v>
      </c>
      <c r="K2181" s="165">
        <v>43249</v>
      </c>
      <c r="L2181" s="166">
        <v>1</v>
      </c>
    </row>
    <row r="2182" spans="2:12" x14ac:dyDescent="0.2">
      <c r="B2182" s="5" t="s">
        <v>316</v>
      </c>
      <c r="C2182" s="5" t="s">
        <v>26</v>
      </c>
      <c r="D2182" s="5" t="s">
        <v>13</v>
      </c>
      <c r="E2182" s="5" t="s">
        <v>173</v>
      </c>
      <c r="F2182" s="5" t="s">
        <v>53</v>
      </c>
      <c r="G2182" s="5" t="s">
        <v>74</v>
      </c>
      <c r="H2182" s="5" t="s">
        <v>98</v>
      </c>
      <c r="I2182" s="5" t="s">
        <v>295</v>
      </c>
      <c r="J2182" s="10" t="s">
        <v>96</v>
      </c>
      <c r="K2182" s="27">
        <v>43249</v>
      </c>
      <c r="L2182" s="28">
        <v>1</v>
      </c>
    </row>
    <row r="2183" spans="2:12" x14ac:dyDescent="0.2">
      <c r="B2183" s="184" t="s">
        <v>316</v>
      </c>
      <c r="C2183" s="5" t="s">
        <v>26</v>
      </c>
      <c r="D2183" s="5" t="s">
        <v>13</v>
      </c>
      <c r="E2183" s="5" t="s">
        <v>160</v>
      </c>
      <c r="F2183" s="184" t="s">
        <v>48</v>
      </c>
      <c r="G2183" s="5" t="s">
        <v>72</v>
      </c>
      <c r="H2183" s="5" t="s">
        <v>108</v>
      </c>
      <c r="I2183" s="5" t="s">
        <v>295</v>
      </c>
      <c r="J2183" s="10" t="s">
        <v>96</v>
      </c>
      <c r="K2183" s="185">
        <v>43249</v>
      </c>
      <c r="L2183" s="28">
        <v>1</v>
      </c>
    </row>
    <row r="2184" spans="2:12" x14ac:dyDescent="0.2">
      <c r="B2184" s="5" t="s">
        <v>316</v>
      </c>
      <c r="C2184" s="5" t="s">
        <v>26</v>
      </c>
      <c r="D2184" s="5" t="s">
        <v>13</v>
      </c>
      <c r="E2184" s="5" t="s">
        <v>160</v>
      </c>
      <c r="F2184" s="5" t="s">
        <v>48</v>
      </c>
      <c r="G2184" s="5" t="s">
        <v>74</v>
      </c>
      <c r="H2184" s="5" t="s">
        <v>98</v>
      </c>
      <c r="I2184" s="5" t="s">
        <v>295</v>
      </c>
      <c r="J2184" s="10" t="s">
        <v>96</v>
      </c>
      <c r="K2184" s="27">
        <v>43249</v>
      </c>
      <c r="L2184" s="28">
        <v>1</v>
      </c>
    </row>
    <row r="2185" spans="2:12" x14ac:dyDescent="0.2">
      <c r="B2185" s="5" t="s">
        <v>316</v>
      </c>
      <c r="C2185" s="5" t="s">
        <v>26</v>
      </c>
      <c r="D2185" s="5" t="s">
        <v>13</v>
      </c>
      <c r="E2185" s="5" t="s">
        <v>145</v>
      </c>
      <c r="F2185" s="5" t="s">
        <v>39</v>
      </c>
      <c r="G2185" s="5" t="s">
        <v>72</v>
      </c>
      <c r="H2185" s="5" t="s">
        <v>157</v>
      </c>
      <c r="I2185" s="5" t="s">
        <v>295</v>
      </c>
      <c r="J2185" s="10" t="s">
        <v>96</v>
      </c>
      <c r="K2185" s="27">
        <v>43249</v>
      </c>
      <c r="L2185" s="28">
        <v>1</v>
      </c>
    </row>
    <row r="2186" spans="2:12" x14ac:dyDescent="0.2">
      <c r="B2186" s="5" t="s">
        <v>316</v>
      </c>
      <c r="C2186" s="5" t="s">
        <v>26</v>
      </c>
      <c r="D2186" s="5" t="s">
        <v>13</v>
      </c>
      <c r="E2186" s="5" t="s">
        <v>145</v>
      </c>
      <c r="F2186" s="5" t="s">
        <v>39</v>
      </c>
      <c r="G2186" s="5" t="s">
        <v>74</v>
      </c>
      <c r="H2186" s="5" t="s">
        <v>98</v>
      </c>
      <c r="I2186" s="5" t="s">
        <v>295</v>
      </c>
      <c r="J2186" s="10" t="s">
        <v>96</v>
      </c>
      <c r="K2186" s="27">
        <v>43249</v>
      </c>
      <c r="L2186" s="28">
        <v>1</v>
      </c>
    </row>
    <row r="2187" spans="2:12" x14ac:dyDescent="0.2">
      <c r="B2187" s="5" t="s">
        <v>316</v>
      </c>
      <c r="C2187" s="5" t="s">
        <v>26</v>
      </c>
      <c r="D2187" s="5" t="s">
        <v>13</v>
      </c>
      <c r="E2187" s="5" t="s">
        <v>195</v>
      </c>
      <c r="F2187" s="5" t="s">
        <v>40</v>
      </c>
      <c r="G2187" s="5" t="s">
        <v>74</v>
      </c>
      <c r="H2187" s="5" t="s">
        <v>114</v>
      </c>
      <c r="I2187" s="5" t="s">
        <v>295</v>
      </c>
      <c r="J2187" s="10" t="s">
        <v>96</v>
      </c>
      <c r="K2187" s="27">
        <v>43249</v>
      </c>
      <c r="L2187" s="28">
        <v>1</v>
      </c>
    </row>
    <row r="2188" spans="2:12" x14ac:dyDescent="0.2">
      <c r="B2188" s="5" t="s">
        <v>316</v>
      </c>
      <c r="C2188" s="5" t="s">
        <v>26</v>
      </c>
      <c r="D2188" s="5" t="s">
        <v>13</v>
      </c>
      <c r="E2188" s="5" t="s">
        <v>107</v>
      </c>
      <c r="F2188" s="5" t="s">
        <v>40</v>
      </c>
      <c r="G2188" s="5" t="s">
        <v>74</v>
      </c>
      <c r="H2188" s="5" t="s">
        <v>98</v>
      </c>
      <c r="I2188" s="5" t="s">
        <v>295</v>
      </c>
      <c r="J2188" s="10" t="s">
        <v>96</v>
      </c>
      <c r="K2188" s="27">
        <v>43249</v>
      </c>
      <c r="L2188" s="28">
        <v>1</v>
      </c>
    </row>
    <row r="2189" spans="2:12" x14ac:dyDescent="0.2">
      <c r="B2189" s="5" t="s">
        <v>316</v>
      </c>
      <c r="C2189" s="5" t="s">
        <v>26</v>
      </c>
      <c r="D2189" s="5" t="s">
        <v>13</v>
      </c>
      <c r="E2189" s="5" t="s">
        <v>107</v>
      </c>
      <c r="F2189" s="5" t="s">
        <v>40</v>
      </c>
      <c r="G2189" s="5" t="s">
        <v>75</v>
      </c>
      <c r="H2189" s="5" t="s">
        <v>705</v>
      </c>
      <c r="I2189" s="5" t="s">
        <v>706</v>
      </c>
      <c r="J2189" s="10" t="s">
        <v>96</v>
      </c>
      <c r="K2189" s="27">
        <v>43249</v>
      </c>
      <c r="L2189" s="28">
        <v>1</v>
      </c>
    </row>
    <row r="2190" spans="2:12" x14ac:dyDescent="0.2">
      <c r="B2190" s="184" t="s">
        <v>316</v>
      </c>
      <c r="C2190" s="5" t="s">
        <v>26</v>
      </c>
      <c r="D2190" s="5" t="s">
        <v>13</v>
      </c>
      <c r="E2190" s="5" t="s">
        <v>192</v>
      </c>
      <c r="F2190" s="184" t="s">
        <v>53</v>
      </c>
      <c r="G2190" s="5" t="s">
        <v>74</v>
      </c>
      <c r="H2190" s="5" t="s">
        <v>98</v>
      </c>
      <c r="I2190" s="5" t="s">
        <v>295</v>
      </c>
      <c r="J2190" s="10" t="s">
        <v>96</v>
      </c>
      <c r="K2190" s="185">
        <v>43249</v>
      </c>
      <c r="L2190" s="28">
        <v>1</v>
      </c>
    </row>
    <row r="2191" spans="2:12" x14ac:dyDescent="0.2">
      <c r="B2191" s="5" t="s">
        <v>316</v>
      </c>
      <c r="C2191" s="5" t="s">
        <v>26</v>
      </c>
      <c r="D2191" s="5" t="s">
        <v>13</v>
      </c>
      <c r="E2191" s="5" t="s">
        <v>116</v>
      </c>
      <c r="F2191" s="5" t="s">
        <v>46</v>
      </c>
      <c r="G2191" s="5" t="s">
        <v>74</v>
      </c>
      <c r="H2191" s="5" t="s">
        <v>98</v>
      </c>
      <c r="I2191" s="5" t="s">
        <v>295</v>
      </c>
      <c r="J2191" s="10" t="s">
        <v>96</v>
      </c>
      <c r="K2191" s="27">
        <v>43249</v>
      </c>
      <c r="L2191" s="28">
        <v>1</v>
      </c>
    </row>
    <row r="2192" spans="2:12" x14ac:dyDescent="0.2">
      <c r="B2192" s="5" t="s">
        <v>316</v>
      </c>
      <c r="C2192" s="5" t="s">
        <v>26</v>
      </c>
      <c r="D2192" s="5" t="s">
        <v>13</v>
      </c>
      <c r="E2192" s="5" t="s">
        <v>116</v>
      </c>
      <c r="F2192" s="5" t="s">
        <v>46</v>
      </c>
      <c r="G2192" s="5" t="s">
        <v>74</v>
      </c>
      <c r="H2192" s="5" t="s">
        <v>98</v>
      </c>
      <c r="I2192" s="5" t="s">
        <v>295</v>
      </c>
      <c r="J2192" s="10" t="s">
        <v>96</v>
      </c>
      <c r="K2192" s="27">
        <v>43249</v>
      </c>
      <c r="L2192" s="28">
        <v>1</v>
      </c>
    </row>
    <row r="2193" spans="2:12" x14ac:dyDescent="0.2">
      <c r="B2193" s="5" t="s">
        <v>316</v>
      </c>
      <c r="C2193" s="5" t="s">
        <v>26</v>
      </c>
      <c r="D2193" s="5" t="s">
        <v>13</v>
      </c>
      <c r="E2193" s="5" t="s">
        <v>147</v>
      </c>
      <c r="F2193" s="5" t="s">
        <v>46</v>
      </c>
      <c r="G2193" s="5" t="s">
        <v>74</v>
      </c>
      <c r="H2193" s="5" t="s">
        <v>98</v>
      </c>
      <c r="I2193" s="5" t="s">
        <v>295</v>
      </c>
      <c r="J2193" s="10" t="s">
        <v>96</v>
      </c>
      <c r="K2193" s="27">
        <v>43249</v>
      </c>
      <c r="L2193" s="28">
        <v>1</v>
      </c>
    </row>
    <row r="2194" spans="2:12" x14ac:dyDescent="0.2">
      <c r="B2194" s="5" t="s">
        <v>316</v>
      </c>
      <c r="C2194" s="5" t="s">
        <v>26</v>
      </c>
      <c r="D2194" s="5" t="s">
        <v>13</v>
      </c>
      <c r="E2194" s="5" t="s">
        <v>147</v>
      </c>
      <c r="F2194" s="5" t="s">
        <v>46</v>
      </c>
      <c r="G2194" s="5" t="s">
        <v>74</v>
      </c>
      <c r="H2194" s="5" t="s">
        <v>98</v>
      </c>
      <c r="I2194" s="5" t="s">
        <v>295</v>
      </c>
      <c r="J2194" s="10" t="s">
        <v>96</v>
      </c>
      <c r="K2194" s="27">
        <v>43249</v>
      </c>
      <c r="L2194" s="28">
        <v>1</v>
      </c>
    </row>
    <row r="2195" spans="2:12" x14ac:dyDescent="0.2">
      <c r="B2195" s="5" t="s">
        <v>316</v>
      </c>
      <c r="C2195" s="5" t="s">
        <v>26</v>
      </c>
      <c r="D2195" s="5" t="s">
        <v>13</v>
      </c>
      <c r="E2195" s="5" t="s">
        <v>148</v>
      </c>
      <c r="F2195" s="5" t="s">
        <v>336</v>
      </c>
      <c r="G2195" s="5" t="s">
        <v>72</v>
      </c>
      <c r="H2195" s="5" t="s">
        <v>125</v>
      </c>
      <c r="I2195" s="5" t="s">
        <v>713</v>
      </c>
      <c r="J2195" s="10" t="s">
        <v>96</v>
      </c>
      <c r="K2195" s="27">
        <v>43249</v>
      </c>
      <c r="L2195" s="28">
        <v>1</v>
      </c>
    </row>
    <row r="2196" spans="2:12" x14ac:dyDescent="0.2">
      <c r="B2196" s="5" t="s">
        <v>316</v>
      </c>
      <c r="C2196" s="5" t="s">
        <v>26</v>
      </c>
      <c r="D2196" s="5" t="s">
        <v>13</v>
      </c>
      <c r="E2196" s="5" t="s">
        <v>148</v>
      </c>
      <c r="F2196" s="5" t="s">
        <v>336</v>
      </c>
      <c r="G2196" s="5" t="s">
        <v>72</v>
      </c>
      <c r="H2196" s="5" t="s">
        <v>302</v>
      </c>
      <c r="I2196" s="5" t="s">
        <v>713</v>
      </c>
      <c r="J2196" s="10" t="s">
        <v>96</v>
      </c>
      <c r="K2196" s="27">
        <v>43249</v>
      </c>
      <c r="L2196" s="28">
        <v>1</v>
      </c>
    </row>
    <row r="2197" spans="2:12" x14ac:dyDescent="0.2">
      <c r="B2197" s="5" t="s">
        <v>316</v>
      </c>
      <c r="C2197" s="5" t="s">
        <v>26</v>
      </c>
      <c r="D2197" s="5" t="s">
        <v>13</v>
      </c>
      <c r="E2197" s="5" t="s">
        <v>148</v>
      </c>
      <c r="F2197" s="5" t="s">
        <v>336</v>
      </c>
      <c r="G2197" s="5" t="s">
        <v>72</v>
      </c>
      <c r="H2197" s="5" t="s">
        <v>183</v>
      </c>
      <c r="I2197" s="5" t="s">
        <v>497</v>
      </c>
      <c r="J2197" s="10" t="s">
        <v>96</v>
      </c>
      <c r="K2197" s="27">
        <v>43249</v>
      </c>
      <c r="L2197" s="28">
        <v>1</v>
      </c>
    </row>
    <row r="2198" spans="2:12" x14ac:dyDescent="0.2">
      <c r="B2198" s="5" t="s">
        <v>316</v>
      </c>
      <c r="C2198" s="5" t="s">
        <v>26</v>
      </c>
      <c r="D2198" s="5" t="s">
        <v>13</v>
      </c>
      <c r="E2198" s="5" t="s">
        <v>148</v>
      </c>
      <c r="F2198" s="5" t="s">
        <v>336</v>
      </c>
      <c r="G2198" s="5" t="s">
        <v>74</v>
      </c>
      <c r="H2198" s="5" t="s">
        <v>98</v>
      </c>
      <c r="I2198" s="5" t="s">
        <v>295</v>
      </c>
      <c r="J2198" s="10" t="s">
        <v>96</v>
      </c>
      <c r="K2198" s="27">
        <v>43249</v>
      </c>
      <c r="L2198" s="28">
        <v>1</v>
      </c>
    </row>
    <row r="2199" spans="2:12" x14ac:dyDescent="0.2">
      <c r="B2199" s="5" t="s">
        <v>316</v>
      </c>
      <c r="C2199" s="5" t="s">
        <v>26</v>
      </c>
      <c r="D2199" s="5" t="s">
        <v>13</v>
      </c>
      <c r="E2199" s="5" t="s">
        <v>148</v>
      </c>
      <c r="F2199" s="5" t="s">
        <v>336</v>
      </c>
      <c r="G2199" s="5" t="s">
        <v>74</v>
      </c>
      <c r="H2199" s="5" t="s">
        <v>98</v>
      </c>
      <c r="I2199" s="5" t="s">
        <v>295</v>
      </c>
      <c r="J2199" s="10" t="s">
        <v>96</v>
      </c>
      <c r="K2199" s="27">
        <v>43249</v>
      </c>
      <c r="L2199" s="28">
        <v>1</v>
      </c>
    </row>
    <row r="2200" spans="2:12" x14ac:dyDescent="0.2">
      <c r="B2200" s="184" t="s">
        <v>316</v>
      </c>
      <c r="C2200" s="5" t="s">
        <v>26</v>
      </c>
      <c r="D2200" s="5" t="s">
        <v>13</v>
      </c>
      <c r="E2200" s="5" t="s">
        <v>150</v>
      </c>
      <c r="F2200" s="184" t="s">
        <v>43</v>
      </c>
      <c r="G2200" s="5" t="s">
        <v>74</v>
      </c>
      <c r="H2200" s="5" t="s">
        <v>98</v>
      </c>
      <c r="I2200" s="5" t="s">
        <v>295</v>
      </c>
      <c r="J2200" s="10" t="s">
        <v>96</v>
      </c>
      <c r="K2200" s="185">
        <v>43249</v>
      </c>
      <c r="L2200" s="28">
        <v>1</v>
      </c>
    </row>
    <row r="2201" spans="2:12" x14ac:dyDescent="0.2">
      <c r="B2201" s="164" t="s">
        <v>316</v>
      </c>
      <c r="C2201" s="162" t="s">
        <v>26</v>
      </c>
      <c r="D2201" s="162" t="s">
        <v>13</v>
      </c>
      <c r="E2201" s="162" t="s">
        <v>117</v>
      </c>
      <c r="F2201" s="164" t="s">
        <v>39</v>
      </c>
      <c r="G2201" s="162" t="s">
        <v>74</v>
      </c>
      <c r="H2201" s="162" t="s">
        <v>98</v>
      </c>
      <c r="I2201" s="162" t="s">
        <v>295</v>
      </c>
      <c r="J2201" s="163" t="s">
        <v>96</v>
      </c>
      <c r="K2201" s="165">
        <v>43249</v>
      </c>
      <c r="L2201" s="166">
        <v>1</v>
      </c>
    </row>
    <row r="2202" spans="2:12" x14ac:dyDescent="0.2">
      <c r="B2202" s="5" t="s">
        <v>316</v>
      </c>
      <c r="C2202" s="5" t="s">
        <v>26</v>
      </c>
      <c r="D2202" s="5" t="s">
        <v>13</v>
      </c>
      <c r="E2202" s="5" t="s">
        <v>151</v>
      </c>
      <c r="F2202" s="5" t="s">
        <v>41</v>
      </c>
      <c r="G2202" s="5" t="s">
        <v>74</v>
      </c>
      <c r="H2202" s="5" t="s">
        <v>98</v>
      </c>
      <c r="I2202" s="5" t="s">
        <v>295</v>
      </c>
      <c r="J2202" s="10" t="s">
        <v>96</v>
      </c>
      <c r="K2202" s="27">
        <v>43249</v>
      </c>
      <c r="L2202" s="28">
        <v>1</v>
      </c>
    </row>
    <row r="2203" spans="2:12" x14ac:dyDescent="0.2">
      <c r="B2203" s="5" t="s">
        <v>316</v>
      </c>
      <c r="C2203" s="5" t="s">
        <v>26</v>
      </c>
      <c r="D2203" s="5" t="s">
        <v>13</v>
      </c>
      <c r="E2203" s="5" t="s">
        <v>42</v>
      </c>
      <c r="F2203" s="5" t="s">
        <v>42</v>
      </c>
      <c r="G2203" s="5" t="s">
        <v>74</v>
      </c>
      <c r="H2203" s="5" t="s">
        <v>98</v>
      </c>
      <c r="I2203" s="5" t="s">
        <v>295</v>
      </c>
      <c r="J2203" s="10" t="s">
        <v>96</v>
      </c>
      <c r="K2203" s="27">
        <v>43249</v>
      </c>
      <c r="L2203" s="28">
        <v>1</v>
      </c>
    </row>
    <row r="2204" spans="2:12" x14ac:dyDescent="0.2">
      <c r="B2204" s="5" t="s">
        <v>316</v>
      </c>
      <c r="C2204" s="5" t="s">
        <v>26</v>
      </c>
      <c r="D2204" s="5" t="s">
        <v>13</v>
      </c>
      <c r="E2204" s="5" t="s">
        <v>136</v>
      </c>
      <c r="F2204" s="5" t="s">
        <v>49</v>
      </c>
      <c r="G2204" s="5" t="s">
        <v>74</v>
      </c>
      <c r="H2204" s="5" t="s">
        <v>98</v>
      </c>
      <c r="I2204" s="5" t="s">
        <v>295</v>
      </c>
      <c r="J2204" s="10" t="s">
        <v>96</v>
      </c>
      <c r="K2204" s="27">
        <v>43249</v>
      </c>
      <c r="L2204" s="28">
        <v>1</v>
      </c>
    </row>
    <row r="2205" spans="2:12" x14ac:dyDescent="0.2">
      <c r="B2205" s="5" t="s">
        <v>316</v>
      </c>
      <c r="C2205" s="5" t="s">
        <v>26</v>
      </c>
      <c r="D2205" s="5" t="s">
        <v>13</v>
      </c>
      <c r="E2205" s="5" t="s">
        <v>176</v>
      </c>
      <c r="F2205" s="5" t="s">
        <v>336</v>
      </c>
      <c r="G2205" s="5" t="s">
        <v>74</v>
      </c>
      <c r="H2205" s="5" t="s">
        <v>98</v>
      </c>
      <c r="I2205" s="5" t="s">
        <v>295</v>
      </c>
      <c r="J2205" s="10" t="s">
        <v>96</v>
      </c>
      <c r="K2205" s="27">
        <v>43249</v>
      </c>
      <c r="L2205" s="28">
        <v>1</v>
      </c>
    </row>
    <row r="2206" spans="2:12" x14ac:dyDescent="0.2">
      <c r="B2206" s="5" t="s">
        <v>316</v>
      </c>
      <c r="C2206" s="5" t="s">
        <v>26</v>
      </c>
      <c r="D2206" s="5" t="s">
        <v>13</v>
      </c>
      <c r="E2206" s="5" t="s">
        <v>180</v>
      </c>
      <c r="F2206" s="5" t="s">
        <v>39</v>
      </c>
      <c r="G2206" s="5" t="s">
        <v>72</v>
      </c>
      <c r="H2206" s="5" t="s">
        <v>157</v>
      </c>
      <c r="I2206" s="5" t="s">
        <v>295</v>
      </c>
      <c r="J2206" s="10" t="s">
        <v>96</v>
      </c>
      <c r="K2206" s="27">
        <v>43249</v>
      </c>
      <c r="L2206" s="28">
        <v>1</v>
      </c>
    </row>
    <row r="2207" spans="2:12" x14ac:dyDescent="0.2">
      <c r="B2207" s="5" t="s">
        <v>316</v>
      </c>
      <c r="C2207" s="5" t="s">
        <v>26</v>
      </c>
      <c r="D2207" s="5" t="s">
        <v>13</v>
      </c>
      <c r="E2207" s="5" t="s">
        <v>180</v>
      </c>
      <c r="F2207" s="5" t="s">
        <v>39</v>
      </c>
      <c r="G2207" s="5" t="s">
        <v>74</v>
      </c>
      <c r="H2207" s="5" t="s">
        <v>98</v>
      </c>
      <c r="I2207" s="5" t="s">
        <v>295</v>
      </c>
      <c r="J2207" s="10" t="s">
        <v>96</v>
      </c>
      <c r="K2207" s="27">
        <v>43249</v>
      </c>
      <c r="L2207" s="28">
        <v>1</v>
      </c>
    </row>
    <row r="2208" spans="2:12" x14ac:dyDescent="0.2">
      <c r="B2208" s="5" t="s">
        <v>316</v>
      </c>
      <c r="C2208" s="5" t="s">
        <v>26</v>
      </c>
      <c r="D2208" s="5" t="s">
        <v>13</v>
      </c>
      <c r="E2208" s="5" t="s">
        <v>130</v>
      </c>
      <c r="F2208" s="5" t="s">
        <v>57</v>
      </c>
      <c r="G2208" s="5" t="s">
        <v>74</v>
      </c>
      <c r="H2208" s="5" t="s">
        <v>98</v>
      </c>
      <c r="I2208" s="5" t="s">
        <v>295</v>
      </c>
      <c r="J2208" s="10" t="s">
        <v>96</v>
      </c>
      <c r="K2208" s="27">
        <v>43249</v>
      </c>
      <c r="L2208" s="28">
        <v>1</v>
      </c>
    </row>
    <row r="2209" spans="2:12" x14ac:dyDescent="0.2">
      <c r="B2209" s="5" t="s">
        <v>316</v>
      </c>
      <c r="C2209" s="5" t="s">
        <v>26</v>
      </c>
      <c r="D2209" s="5" t="s">
        <v>13</v>
      </c>
      <c r="E2209" s="5" t="s">
        <v>130</v>
      </c>
      <c r="F2209" s="5" t="s">
        <v>57</v>
      </c>
      <c r="G2209" s="5" t="s">
        <v>74</v>
      </c>
      <c r="H2209" s="5" t="s">
        <v>98</v>
      </c>
      <c r="I2209" s="5" t="s">
        <v>295</v>
      </c>
      <c r="J2209" s="10" t="s">
        <v>96</v>
      </c>
      <c r="K2209" s="27">
        <v>43249</v>
      </c>
      <c r="L2209" s="28">
        <v>1</v>
      </c>
    </row>
    <row r="2210" spans="2:12" x14ac:dyDescent="0.2">
      <c r="B2210" s="5" t="s">
        <v>316</v>
      </c>
      <c r="C2210" s="5" t="s">
        <v>26</v>
      </c>
      <c r="D2210" s="5" t="s">
        <v>13</v>
      </c>
      <c r="E2210" s="5" t="s">
        <v>130</v>
      </c>
      <c r="F2210" s="5" t="s">
        <v>57</v>
      </c>
      <c r="G2210" s="5" t="s">
        <v>74</v>
      </c>
      <c r="H2210" s="5" t="s">
        <v>98</v>
      </c>
      <c r="I2210" s="5" t="s">
        <v>295</v>
      </c>
      <c r="J2210" s="10" t="s">
        <v>96</v>
      </c>
      <c r="K2210" s="27">
        <v>43249</v>
      </c>
      <c r="L2210" s="28">
        <v>1</v>
      </c>
    </row>
    <row r="2211" spans="2:12" x14ac:dyDescent="0.2">
      <c r="B2211" s="5" t="s">
        <v>316</v>
      </c>
      <c r="C2211" s="5" t="s">
        <v>26</v>
      </c>
      <c r="D2211" s="5" t="s">
        <v>13</v>
      </c>
      <c r="E2211" s="5" t="s">
        <v>197</v>
      </c>
      <c r="F2211" s="5" t="s">
        <v>54</v>
      </c>
      <c r="G2211" s="5" t="s">
        <v>74</v>
      </c>
      <c r="H2211" s="5" t="s">
        <v>98</v>
      </c>
      <c r="I2211" s="5" t="s">
        <v>295</v>
      </c>
      <c r="J2211" s="10" t="s">
        <v>96</v>
      </c>
      <c r="K2211" s="27">
        <v>43249</v>
      </c>
      <c r="L2211" s="28">
        <v>1</v>
      </c>
    </row>
    <row r="2212" spans="2:12" x14ac:dyDescent="0.2">
      <c r="B2212" s="5" t="s">
        <v>316</v>
      </c>
      <c r="C2212" s="5" t="s">
        <v>26</v>
      </c>
      <c r="D2212" s="5" t="s">
        <v>13</v>
      </c>
      <c r="E2212" s="5" t="s">
        <v>51</v>
      </c>
      <c r="F2212" s="5" t="s">
        <v>51</v>
      </c>
      <c r="G2212" s="5" t="s">
        <v>74</v>
      </c>
      <c r="H2212" s="5" t="s">
        <v>114</v>
      </c>
      <c r="I2212" s="5" t="s">
        <v>741</v>
      </c>
      <c r="J2212" s="10" t="s">
        <v>96</v>
      </c>
      <c r="K2212" s="27">
        <v>43249</v>
      </c>
      <c r="L2212" s="28">
        <v>1</v>
      </c>
    </row>
    <row r="2213" spans="2:12" x14ac:dyDescent="0.2">
      <c r="B2213" s="5" t="s">
        <v>316</v>
      </c>
      <c r="C2213" s="5" t="s">
        <v>26</v>
      </c>
      <c r="D2213" s="5" t="s">
        <v>13</v>
      </c>
      <c r="E2213" s="5" t="s">
        <v>198</v>
      </c>
      <c r="F2213" s="5" t="s">
        <v>52</v>
      </c>
      <c r="G2213" s="5" t="s">
        <v>74</v>
      </c>
      <c r="H2213" s="5" t="s">
        <v>98</v>
      </c>
      <c r="I2213" s="5" t="s">
        <v>295</v>
      </c>
      <c r="J2213" s="10" t="s">
        <v>96</v>
      </c>
      <c r="K2213" s="27">
        <v>43249</v>
      </c>
      <c r="L2213" s="28">
        <v>1</v>
      </c>
    </row>
    <row r="2214" spans="2:12" x14ac:dyDescent="0.2">
      <c r="B2214" s="5" t="s">
        <v>316</v>
      </c>
      <c r="C2214" s="5" t="s">
        <v>26</v>
      </c>
      <c r="D2214" s="5" t="s">
        <v>13</v>
      </c>
      <c r="E2214" s="5" t="s">
        <v>422</v>
      </c>
      <c r="F2214" s="5" t="s">
        <v>43</v>
      </c>
      <c r="G2214" s="5" t="s">
        <v>74</v>
      </c>
      <c r="H2214" s="5" t="s">
        <v>98</v>
      </c>
      <c r="I2214" s="5" t="s">
        <v>295</v>
      </c>
      <c r="J2214" s="10" t="s">
        <v>96</v>
      </c>
      <c r="K2214" s="27">
        <v>43249</v>
      </c>
      <c r="L2214" s="28">
        <v>1</v>
      </c>
    </row>
    <row r="2215" spans="2:12" x14ac:dyDescent="0.2">
      <c r="B2215" s="5" t="s">
        <v>341</v>
      </c>
      <c r="C2215" s="5" t="s">
        <v>26</v>
      </c>
      <c r="D2215" s="5" t="s">
        <v>13</v>
      </c>
      <c r="E2215" s="5" t="s">
        <v>144</v>
      </c>
      <c r="F2215" s="5" t="s">
        <v>56</v>
      </c>
      <c r="G2215" s="5" t="s">
        <v>74</v>
      </c>
      <c r="H2215" s="5" t="s">
        <v>114</v>
      </c>
      <c r="I2215" s="5" t="s">
        <v>792</v>
      </c>
      <c r="J2215" s="10" t="s">
        <v>96</v>
      </c>
      <c r="K2215" s="27">
        <v>43249</v>
      </c>
      <c r="L2215" s="28">
        <v>1</v>
      </c>
    </row>
    <row r="2216" spans="2:12" x14ac:dyDescent="0.2">
      <c r="B2216" s="5" t="s">
        <v>341</v>
      </c>
      <c r="C2216" s="5" t="s">
        <v>26</v>
      </c>
      <c r="D2216" s="5" t="s">
        <v>13</v>
      </c>
      <c r="E2216" s="5" t="s">
        <v>159</v>
      </c>
      <c r="F2216" s="5" t="s">
        <v>45</v>
      </c>
      <c r="G2216" s="5" t="s">
        <v>74</v>
      </c>
      <c r="H2216" s="5" t="s">
        <v>114</v>
      </c>
      <c r="I2216" s="5" t="s">
        <v>796</v>
      </c>
      <c r="J2216" s="10" t="s">
        <v>96</v>
      </c>
      <c r="K2216" s="27">
        <v>43249</v>
      </c>
      <c r="L2216" s="28">
        <v>1</v>
      </c>
    </row>
    <row r="2217" spans="2:12" x14ac:dyDescent="0.2">
      <c r="B2217" s="5" t="s">
        <v>341</v>
      </c>
      <c r="C2217" s="5" t="s">
        <v>26</v>
      </c>
      <c r="D2217" s="5" t="s">
        <v>13</v>
      </c>
      <c r="E2217" s="5" t="s">
        <v>101</v>
      </c>
      <c r="F2217" s="5" t="s">
        <v>58</v>
      </c>
      <c r="G2217" s="5" t="s">
        <v>74</v>
      </c>
      <c r="H2217" s="5" t="s">
        <v>114</v>
      </c>
      <c r="I2217" s="5" t="s">
        <v>808</v>
      </c>
      <c r="J2217" s="10" t="s">
        <v>96</v>
      </c>
      <c r="K2217" s="27">
        <v>43249</v>
      </c>
      <c r="L2217" s="28">
        <v>1</v>
      </c>
    </row>
    <row r="2218" spans="2:12" x14ac:dyDescent="0.2">
      <c r="B2218" s="5" t="s">
        <v>341</v>
      </c>
      <c r="C2218" s="5" t="s">
        <v>26</v>
      </c>
      <c r="D2218" s="5" t="s">
        <v>13</v>
      </c>
      <c r="E2218" s="5" t="s">
        <v>133</v>
      </c>
      <c r="F2218" s="5" t="s">
        <v>39</v>
      </c>
      <c r="G2218" s="5" t="s">
        <v>74</v>
      </c>
      <c r="H2218" s="5" t="s">
        <v>114</v>
      </c>
      <c r="I2218" s="5" t="s">
        <v>295</v>
      </c>
      <c r="J2218" s="10" t="s">
        <v>96</v>
      </c>
      <c r="K2218" s="27">
        <v>43249</v>
      </c>
      <c r="L2218" s="28">
        <v>1</v>
      </c>
    </row>
    <row r="2219" spans="2:12" x14ac:dyDescent="0.2">
      <c r="B2219" s="5" t="s">
        <v>341</v>
      </c>
      <c r="C2219" s="5" t="s">
        <v>26</v>
      </c>
      <c r="D2219" s="5" t="s">
        <v>13</v>
      </c>
      <c r="E2219" s="5" t="s">
        <v>195</v>
      </c>
      <c r="F2219" s="5" t="s">
        <v>40</v>
      </c>
      <c r="G2219" s="5" t="s">
        <v>74</v>
      </c>
      <c r="H2219" s="5" t="s">
        <v>114</v>
      </c>
      <c r="I2219" s="5" t="s">
        <v>845</v>
      </c>
      <c r="J2219" s="10" t="s">
        <v>96</v>
      </c>
      <c r="K2219" s="27">
        <v>43249</v>
      </c>
      <c r="L2219" s="28">
        <v>1</v>
      </c>
    </row>
    <row r="2220" spans="2:12" x14ac:dyDescent="0.2">
      <c r="B2220" s="5" t="s">
        <v>341</v>
      </c>
      <c r="C2220" s="5" t="s">
        <v>26</v>
      </c>
      <c r="D2220" s="5" t="s">
        <v>13</v>
      </c>
      <c r="E2220" s="5" t="s">
        <v>107</v>
      </c>
      <c r="F2220" s="5" t="s">
        <v>40</v>
      </c>
      <c r="G2220" s="5" t="s">
        <v>74</v>
      </c>
      <c r="H2220" s="5" t="s">
        <v>114</v>
      </c>
      <c r="I2220" s="5" t="s">
        <v>295</v>
      </c>
      <c r="J2220" s="10" t="s">
        <v>96</v>
      </c>
      <c r="K2220" s="27">
        <v>43249</v>
      </c>
      <c r="L2220" s="28">
        <v>1</v>
      </c>
    </row>
    <row r="2221" spans="2:12" x14ac:dyDescent="0.2">
      <c r="B2221" s="172" t="s">
        <v>341</v>
      </c>
      <c r="C2221" s="173" t="s">
        <v>26</v>
      </c>
      <c r="D2221" s="173" t="s">
        <v>13</v>
      </c>
      <c r="E2221" s="173" t="s">
        <v>107</v>
      </c>
      <c r="F2221" s="172" t="s">
        <v>40</v>
      </c>
      <c r="G2221" s="173" t="s">
        <v>74</v>
      </c>
      <c r="H2221" s="173" t="s">
        <v>114</v>
      </c>
      <c r="I2221" s="173" t="s">
        <v>858</v>
      </c>
      <c r="J2221" s="174" t="s">
        <v>96</v>
      </c>
      <c r="K2221" s="175">
        <v>43249</v>
      </c>
      <c r="L2221" s="176">
        <v>1</v>
      </c>
    </row>
    <row r="2222" spans="2:12" x14ac:dyDescent="0.2">
      <c r="B2222" s="5" t="s">
        <v>341</v>
      </c>
      <c r="C2222" s="5" t="s">
        <v>26</v>
      </c>
      <c r="D2222" s="5" t="s">
        <v>13</v>
      </c>
      <c r="E2222" s="5" t="s">
        <v>107</v>
      </c>
      <c r="F2222" s="5" t="s">
        <v>40</v>
      </c>
      <c r="G2222" s="5" t="s">
        <v>74</v>
      </c>
      <c r="H2222" s="5" t="s">
        <v>114</v>
      </c>
      <c r="I2222" s="5" t="s">
        <v>543</v>
      </c>
      <c r="J2222" s="10" t="s">
        <v>96</v>
      </c>
      <c r="K2222" s="27">
        <v>43249</v>
      </c>
      <c r="L2222" s="28">
        <v>1</v>
      </c>
    </row>
    <row r="2223" spans="2:12" x14ac:dyDescent="0.2">
      <c r="B2223" s="5" t="s">
        <v>341</v>
      </c>
      <c r="C2223" s="5" t="s">
        <v>26</v>
      </c>
      <c r="D2223" s="5" t="s">
        <v>13</v>
      </c>
      <c r="E2223" s="5" t="s">
        <v>170</v>
      </c>
      <c r="F2223" s="5" t="s">
        <v>39</v>
      </c>
      <c r="G2223" s="5" t="s">
        <v>74</v>
      </c>
      <c r="H2223" s="5" t="s">
        <v>114</v>
      </c>
      <c r="I2223" s="5" t="s">
        <v>295</v>
      </c>
      <c r="J2223" s="10" t="s">
        <v>96</v>
      </c>
      <c r="K2223" s="27">
        <v>43249</v>
      </c>
      <c r="L2223" s="28">
        <v>1</v>
      </c>
    </row>
    <row r="2224" spans="2:12" x14ac:dyDescent="0.2">
      <c r="B2224" s="184" t="s">
        <v>341</v>
      </c>
      <c r="C2224" s="5" t="s">
        <v>26</v>
      </c>
      <c r="D2224" s="5" t="s">
        <v>13</v>
      </c>
      <c r="E2224" s="5" t="s">
        <v>41</v>
      </c>
      <c r="F2224" s="184" t="s">
        <v>41</v>
      </c>
      <c r="G2224" s="5" t="s">
        <v>74</v>
      </c>
      <c r="H2224" s="5" t="s">
        <v>114</v>
      </c>
      <c r="I2224" s="5" t="s">
        <v>295</v>
      </c>
      <c r="J2224" s="10" t="s">
        <v>96</v>
      </c>
      <c r="K2224" s="185">
        <v>43249</v>
      </c>
      <c r="L2224" s="28">
        <v>1</v>
      </c>
    </row>
    <row r="2225" spans="2:12" x14ac:dyDescent="0.2">
      <c r="B2225" s="184" t="s">
        <v>341</v>
      </c>
      <c r="C2225" s="5" t="s">
        <v>26</v>
      </c>
      <c r="D2225" s="5" t="s">
        <v>13</v>
      </c>
      <c r="E2225" s="5" t="s">
        <v>151</v>
      </c>
      <c r="F2225" s="184" t="s">
        <v>41</v>
      </c>
      <c r="G2225" s="5" t="s">
        <v>74</v>
      </c>
      <c r="H2225" s="5" t="s">
        <v>114</v>
      </c>
      <c r="I2225" s="5" t="s">
        <v>295</v>
      </c>
      <c r="J2225" s="10" t="s">
        <v>96</v>
      </c>
      <c r="K2225" s="185">
        <v>43249</v>
      </c>
      <c r="L2225" s="28">
        <v>1</v>
      </c>
    </row>
    <row r="2226" spans="2:12" x14ac:dyDescent="0.2">
      <c r="B2226" s="184" t="s">
        <v>341</v>
      </c>
      <c r="C2226" s="5" t="s">
        <v>26</v>
      </c>
      <c r="D2226" s="5" t="s">
        <v>13</v>
      </c>
      <c r="E2226" s="5" t="s">
        <v>119</v>
      </c>
      <c r="F2226" s="184" t="s">
        <v>41</v>
      </c>
      <c r="G2226" s="5" t="s">
        <v>74</v>
      </c>
      <c r="H2226" s="5" t="s">
        <v>114</v>
      </c>
      <c r="I2226" s="5" t="s">
        <v>901</v>
      </c>
      <c r="J2226" s="10" t="s">
        <v>96</v>
      </c>
      <c r="K2226" s="185">
        <v>43249</v>
      </c>
      <c r="L2226" s="28">
        <v>1</v>
      </c>
    </row>
    <row r="2227" spans="2:12" x14ac:dyDescent="0.2">
      <c r="B2227" s="184" t="s">
        <v>341</v>
      </c>
      <c r="C2227" s="5" t="s">
        <v>26</v>
      </c>
      <c r="D2227" s="5" t="s">
        <v>13</v>
      </c>
      <c r="E2227" s="5" t="s">
        <v>42</v>
      </c>
      <c r="F2227" s="184" t="s">
        <v>42</v>
      </c>
      <c r="G2227" s="5" t="s">
        <v>74</v>
      </c>
      <c r="H2227" s="5" t="s">
        <v>114</v>
      </c>
      <c r="I2227" s="5" t="s">
        <v>907</v>
      </c>
      <c r="J2227" s="10" t="s">
        <v>96</v>
      </c>
      <c r="K2227" s="185">
        <v>43249</v>
      </c>
      <c r="L2227" s="28">
        <v>1</v>
      </c>
    </row>
    <row r="2228" spans="2:12" x14ac:dyDescent="0.2">
      <c r="B2228" s="184" t="s">
        <v>341</v>
      </c>
      <c r="C2228" s="5" t="s">
        <v>26</v>
      </c>
      <c r="D2228" s="5" t="s">
        <v>13</v>
      </c>
      <c r="E2228" s="5" t="s">
        <v>129</v>
      </c>
      <c r="F2228" s="184" t="s">
        <v>64</v>
      </c>
      <c r="G2228" s="5" t="s">
        <v>74</v>
      </c>
      <c r="H2228" s="5" t="s">
        <v>114</v>
      </c>
      <c r="I2228" s="5" t="s">
        <v>558</v>
      </c>
      <c r="J2228" s="10" t="s">
        <v>96</v>
      </c>
      <c r="K2228" s="185">
        <v>43249</v>
      </c>
      <c r="L2228" s="28">
        <v>1</v>
      </c>
    </row>
    <row r="2229" spans="2:12" x14ac:dyDescent="0.2">
      <c r="B2229" s="184" t="s">
        <v>341</v>
      </c>
      <c r="C2229" s="5" t="s">
        <v>26</v>
      </c>
      <c r="D2229" s="5" t="s">
        <v>13</v>
      </c>
      <c r="E2229" s="5" t="s">
        <v>154</v>
      </c>
      <c r="F2229" s="184" t="s">
        <v>50</v>
      </c>
      <c r="G2229" s="5" t="s">
        <v>74</v>
      </c>
      <c r="H2229" s="5" t="s">
        <v>114</v>
      </c>
      <c r="I2229" s="5" t="s">
        <v>932</v>
      </c>
      <c r="J2229" s="10" t="s">
        <v>96</v>
      </c>
      <c r="K2229" s="185">
        <v>43249</v>
      </c>
      <c r="L2229" s="28">
        <v>1</v>
      </c>
    </row>
    <row r="2230" spans="2:12" x14ac:dyDescent="0.2">
      <c r="B2230" s="184" t="s">
        <v>341</v>
      </c>
      <c r="C2230" s="5" t="s">
        <v>26</v>
      </c>
      <c r="D2230" s="5" t="s">
        <v>13</v>
      </c>
      <c r="E2230" s="5" t="s">
        <v>198</v>
      </c>
      <c r="F2230" s="184" t="s">
        <v>52</v>
      </c>
      <c r="G2230" s="5" t="s">
        <v>74</v>
      </c>
      <c r="H2230" s="5" t="s">
        <v>114</v>
      </c>
      <c r="I2230" s="5" t="s">
        <v>511</v>
      </c>
      <c r="J2230" s="10" t="s">
        <v>96</v>
      </c>
      <c r="K2230" s="185">
        <v>43249</v>
      </c>
      <c r="L2230" s="28">
        <v>1</v>
      </c>
    </row>
    <row r="2231" spans="2:12" x14ac:dyDescent="0.2">
      <c r="B2231" s="184" t="s">
        <v>341</v>
      </c>
      <c r="C2231" s="5" t="s">
        <v>26</v>
      </c>
      <c r="D2231" s="5" t="s">
        <v>13</v>
      </c>
      <c r="E2231" s="5" t="s">
        <v>348</v>
      </c>
      <c r="F2231" s="184" t="s">
        <v>51</v>
      </c>
      <c r="G2231" s="5" t="s">
        <v>74</v>
      </c>
      <c r="H2231" s="5" t="s">
        <v>114</v>
      </c>
      <c r="I2231" s="5" t="s">
        <v>562</v>
      </c>
      <c r="J2231" s="10" t="s">
        <v>96</v>
      </c>
      <c r="K2231" s="185">
        <v>43249</v>
      </c>
      <c r="L2231" s="28">
        <v>1</v>
      </c>
    </row>
    <row r="2232" spans="2:12" x14ac:dyDescent="0.2">
      <c r="B2232" s="5" t="s">
        <v>316</v>
      </c>
      <c r="C2232" s="5" t="s">
        <v>26</v>
      </c>
      <c r="D2232" s="5" t="s">
        <v>13</v>
      </c>
      <c r="E2232" s="5" t="s">
        <v>95</v>
      </c>
      <c r="F2232" s="5" t="s">
        <v>39</v>
      </c>
      <c r="G2232" s="5" t="s">
        <v>75</v>
      </c>
      <c r="H2232" s="5" t="s">
        <v>361</v>
      </c>
      <c r="I2232" s="5" t="s">
        <v>361</v>
      </c>
      <c r="J2232" s="10" t="s">
        <v>96</v>
      </c>
      <c r="K2232" s="27">
        <v>43250</v>
      </c>
      <c r="L2232" s="28">
        <v>1</v>
      </c>
    </row>
    <row r="2233" spans="2:12" x14ac:dyDescent="0.2">
      <c r="B2233" s="5" t="s">
        <v>316</v>
      </c>
      <c r="C2233" s="5" t="s">
        <v>26</v>
      </c>
      <c r="D2233" s="5" t="s">
        <v>13</v>
      </c>
      <c r="E2233" s="5" t="s">
        <v>97</v>
      </c>
      <c r="F2233" s="5" t="s">
        <v>39</v>
      </c>
      <c r="G2233" s="5" t="s">
        <v>74</v>
      </c>
      <c r="H2233" s="5" t="s">
        <v>98</v>
      </c>
      <c r="I2233" s="5" t="s">
        <v>295</v>
      </c>
      <c r="J2233" s="10" t="s">
        <v>96</v>
      </c>
      <c r="K2233" s="27">
        <v>43250</v>
      </c>
      <c r="L2233" s="28">
        <v>1</v>
      </c>
    </row>
    <row r="2234" spans="2:12" x14ac:dyDescent="0.2">
      <c r="B2234" s="5" t="s">
        <v>316</v>
      </c>
      <c r="C2234" s="5" t="s">
        <v>26</v>
      </c>
      <c r="D2234" s="5" t="s">
        <v>13</v>
      </c>
      <c r="E2234" s="5" t="s">
        <v>131</v>
      </c>
      <c r="F2234" s="5" t="s">
        <v>63</v>
      </c>
      <c r="G2234" s="5" t="s">
        <v>74</v>
      </c>
      <c r="H2234" s="5" t="s">
        <v>98</v>
      </c>
      <c r="I2234" s="5" t="s">
        <v>295</v>
      </c>
      <c r="J2234" s="10" t="s">
        <v>96</v>
      </c>
      <c r="K2234" s="27">
        <v>43250</v>
      </c>
      <c r="L2234" s="28">
        <v>1</v>
      </c>
    </row>
    <row r="2235" spans="2:12" x14ac:dyDescent="0.2">
      <c r="B2235" s="5" t="s">
        <v>316</v>
      </c>
      <c r="C2235" s="5" t="s">
        <v>26</v>
      </c>
      <c r="D2235" s="5" t="s">
        <v>13</v>
      </c>
      <c r="E2235" s="5" t="s">
        <v>55</v>
      </c>
      <c r="F2235" s="5" t="s">
        <v>55</v>
      </c>
      <c r="G2235" s="5" t="s">
        <v>74</v>
      </c>
      <c r="H2235" s="5" t="s">
        <v>98</v>
      </c>
      <c r="I2235" s="5" t="s">
        <v>295</v>
      </c>
      <c r="J2235" s="10" t="s">
        <v>96</v>
      </c>
      <c r="K2235" s="27">
        <v>43250</v>
      </c>
      <c r="L2235" s="28">
        <v>1</v>
      </c>
    </row>
    <row r="2236" spans="2:12" x14ac:dyDescent="0.2">
      <c r="B2236" s="164" t="s">
        <v>316</v>
      </c>
      <c r="C2236" s="162" t="s">
        <v>26</v>
      </c>
      <c r="D2236" s="162" t="s">
        <v>13</v>
      </c>
      <c r="E2236" s="162" t="s">
        <v>173</v>
      </c>
      <c r="F2236" s="164" t="s">
        <v>53</v>
      </c>
      <c r="G2236" s="162" t="s">
        <v>74</v>
      </c>
      <c r="H2236" s="162" t="s">
        <v>98</v>
      </c>
      <c r="I2236" s="162" t="s">
        <v>295</v>
      </c>
      <c r="J2236" s="163" t="s">
        <v>96</v>
      </c>
      <c r="K2236" s="165">
        <v>43250</v>
      </c>
      <c r="L2236" s="166">
        <v>1</v>
      </c>
    </row>
    <row r="2237" spans="2:12" x14ac:dyDescent="0.2">
      <c r="B2237" s="5" t="s">
        <v>316</v>
      </c>
      <c r="C2237" s="5" t="s">
        <v>26</v>
      </c>
      <c r="D2237" s="5" t="s">
        <v>13</v>
      </c>
      <c r="E2237" s="5" t="s">
        <v>132</v>
      </c>
      <c r="F2237" s="5" t="s">
        <v>39</v>
      </c>
      <c r="G2237" s="5" t="s">
        <v>74</v>
      </c>
      <c r="H2237" s="5" t="s">
        <v>98</v>
      </c>
      <c r="I2237" s="5" t="s">
        <v>295</v>
      </c>
      <c r="J2237" s="10" t="s">
        <v>96</v>
      </c>
      <c r="K2237" s="27">
        <v>43250</v>
      </c>
      <c r="L2237" s="28">
        <v>1</v>
      </c>
    </row>
    <row r="2238" spans="2:12" x14ac:dyDescent="0.2">
      <c r="B2238" s="5" t="s">
        <v>316</v>
      </c>
      <c r="C2238" s="5" t="s">
        <v>26</v>
      </c>
      <c r="D2238" s="5" t="s">
        <v>13</v>
      </c>
      <c r="E2238" s="5" t="s">
        <v>44</v>
      </c>
      <c r="F2238" s="5" t="s">
        <v>44</v>
      </c>
      <c r="G2238" s="5" t="s">
        <v>74</v>
      </c>
      <c r="H2238" s="5" t="s">
        <v>114</v>
      </c>
      <c r="I2238" s="5" t="s">
        <v>499</v>
      </c>
      <c r="J2238" s="10" t="s">
        <v>96</v>
      </c>
      <c r="K2238" s="27">
        <v>43250</v>
      </c>
      <c r="L2238" s="28">
        <v>1</v>
      </c>
    </row>
    <row r="2239" spans="2:12" x14ac:dyDescent="0.2">
      <c r="B2239" s="5" t="s">
        <v>316</v>
      </c>
      <c r="C2239" s="5" t="s">
        <v>26</v>
      </c>
      <c r="D2239" s="5" t="s">
        <v>13</v>
      </c>
      <c r="E2239" s="5" t="s">
        <v>101</v>
      </c>
      <c r="F2239" s="5" t="s">
        <v>58</v>
      </c>
      <c r="G2239" s="5" t="s">
        <v>74</v>
      </c>
      <c r="H2239" s="5" t="s">
        <v>114</v>
      </c>
      <c r="I2239" s="5" t="s">
        <v>295</v>
      </c>
      <c r="J2239" s="10" t="s">
        <v>96</v>
      </c>
      <c r="K2239" s="27">
        <v>43250</v>
      </c>
      <c r="L2239" s="28">
        <v>1</v>
      </c>
    </row>
    <row r="2240" spans="2:12" x14ac:dyDescent="0.2">
      <c r="B2240" s="5" t="s">
        <v>316</v>
      </c>
      <c r="C2240" s="5" t="s">
        <v>26</v>
      </c>
      <c r="D2240" s="5" t="s">
        <v>13</v>
      </c>
      <c r="E2240" s="5" t="s">
        <v>145</v>
      </c>
      <c r="F2240" s="5" t="s">
        <v>39</v>
      </c>
      <c r="G2240" s="5" t="s">
        <v>72</v>
      </c>
      <c r="H2240" s="5" t="s">
        <v>108</v>
      </c>
      <c r="I2240" s="5" t="s">
        <v>295</v>
      </c>
      <c r="J2240" s="10" t="s">
        <v>96</v>
      </c>
      <c r="K2240" s="27">
        <v>43250</v>
      </c>
      <c r="L2240" s="28">
        <v>1</v>
      </c>
    </row>
    <row r="2241" spans="2:12" x14ac:dyDescent="0.2">
      <c r="B2241" s="5" t="s">
        <v>316</v>
      </c>
      <c r="C2241" s="5" t="s">
        <v>26</v>
      </c>
      <c r="D2241" s="5" t="s">
        <v>13</v>
      </c>
      <c r="E2241" s="5" t="s">
        <v>105</v>
      </c>
      <c r="F2241" s="5" t="s">
        <v>40</v>
      </c>
      <c r="G2241" s="5" t="s">
        <v>72</v>
      </c>
      <c r="H2241" s="5" t="s">
        <v>108</v>
      </c>
      <c r="I2241" s="5" t="s">
        <v>295</v>
      </c>
      <c r="J2241" s="10" t="s">
        <v>96</v>
      </c>
      <c r="K2241" s="27">
        <v>43250</v>
      </c>
      <c r="L2241" s="28">
        <v>1</v>
      </c>
    </row>
    <row r="2242" spans="2:12" x14ac:dyDescent="0.2">
      <c r="B2242" s="184" t="s">
        <v>316</v>
      </c>
      <c r="C2242" s="5" t="s">
        <v>26</v>
      </c>
      <c r="D2242" s="5" t="s">
        <v>13</v>
      </c>
      <c r="E2242" s="5" t="s">
        <v>105</v>
      </c>
      <c r="F2242" s="184" t="s">
        <v>40</v>
      </c>
      <c r="G2242" s="5" t="s">
        <v>74</v>
      </c>
      <c r="H2242" s="5" t="s">
        <v>98</v>
      </c>
      <c r="I2242" s="5" t="s">
        <v>295</v>
      </c>
      <c r="J2242" s="10" t="s">
        <v>96</v>
      </c>
      <c r="K2242" s="185">
        <v>43250</v>
      </c>
      <c r="L2242" s="28">
        <v>1</v>
      </c>
    </row>
    <row r="2243" spans="2:12" x14ac:dyDescent="0.2">
      <c r="B2243" s="5" t="s">
        <v>316</v>
      </c>
      <c r="C2243" s="5" t="s">
        <v>26</v>
      </c>
      <c r="D2243" s="5" t="s">
        <v>13</v>
      </c>
      <c r="E2243" s="5" t="s">
        <v>107</v>
      </c>
      <c r="F2243" s="5" t="s">
        <v>40</v>
      </c>
      <c r="G2243" s="5" t="s">
        <v>74</v>
      </c>
      <c r="H2243" s="5" t="s">
        <v>98</v>
      </c>
      <c r="I2243" s="5" t="s">
        <v>295</v>
      </c>
      <c r="J2243" s="10" t="s">
        <v>96</v>
      </c>
      <c r="K2243" s="27">
        <v>43250</v>
      </c>
      <c r="L2243" s="28">
        <v>1</v>
      </c>
    </row>
    <row r="2244" spans="2:12" x14ac:dyDescent="0.2">
      <c r="B2244" s="5" t="s">
        <v>316</v>
      </c>
      <c r="C2244" s="5" t="s">
        <v>26</v>
      </c>
      <c r="D2244" s="5" t="s">
        <v>13</v>
      </c>
      <c r="E2244" s="5" t="s">
        <v>111</v>
      </c>
      <c r="F2244" s="5" t="s">
        <v>53</v>
      </c>
      <c r="G2244" s="5" t="s">
        <v>72</v>
      </c>
      <c r="H2244" s="5" t="s">
        <v>108</v>
      </c>
      <c r="I2244" s="5" t="s">
        <v>295</v>
      </c>
      <c r="J2244" s="10" t="s">
        <v>96</v>
      </c>
      <c r="K2244" s="27">
        <v>43250</v>
      </c>
      <c r="L2244" s="28">
        <v>1</v>
      </c>
    </row>
    <row r="2245" spans="2:12" x14ac:dyDescent="0.2">
      <c r="B2245" s="5" t="s">
        <v>316</v>
      </c>
      <c r="C2245" s="5" t="s">
        <v>26</v>
      </c>
      <c r="D2245" s="5" t="s">
        <v>13</v>
      </c>
      <c r="E2245" s="5" t="s">
        <v>111</v>
      </c>
      <c r="F2245" s="5" t="s">
        <v>53</v>
      </c>
      <c r="G2245" s="5" t="s">
        <v>74</v>
      </c>
      <c r="H2245" s="5" t="s">
        <v>98</v>
      </c>
      <c r="I2245" s="5" t="s">
        <v>295</v>
      </c>
      <c r="J2245" s="10" t="s">
        <v>96</v>
      </c>
      <c r="K2245" s="27">
        <v>43250</v>
      </c>
      <c r="L2245" s="28">
        <v>1</v>
      </c>
    </row>
    <row r="2246" spans="2:12" x14ac:dyDescent="0.2">
      <c r="B2246" s="184" t="s">
        <v>316</v>
      </c>
      <c r="C2246" s="5" t="s">
        <v>26</v>
      </c>
      <c r="D2246" s="5" t="s">
        <v>13</v>
      </c>
      <c r="E2246" s="5" t="s">
        <v>112</v>
      </c>
      <c r="F2246" s="184" t="s">
        <v>45</v>
      </c>
      <c r="G2246" s="5" t="s">
        <v>74</v>
      </c>
      <c r="H2246" s="5" t="s">
        <v>98</v>
      </c>
      <c r="I2246" s="5" t="s">
        <v>295</v>
      </c>
      <c r="J2246" s="10" t="s">
        <v>96</v>
      </c>
      <c r="K2246" s="185">
        <v>43250</v>
      </c>
      <c r="L2246" s="28">
        <v>1</v>
      </c>
    </row>
    <row r="2247" spans="2:12" x14ac:dyDescent="0.2">
      <c r="B2247" s="5" t="s">
        <v>316</v>
      </c>
      <c r="C2247" s="5" t="s">
        <v>26</v>
      </c>
      <c r="D2247" s="5" t="s">
        <v>13</v>
      </c>
      <c r="E2247" s="5" t="s">
        <v>165</v>
      </c>
      <c r="F2247" s="5" t="s">
        <v>45</v>
      </c>
      <c r="G2247" s="5" t="s">
        <v>305</v>
      </c>
      <c r="H2247" s="5" t="s">
        <v>306</v>
      </c>
      <c r="I2247" s="5" t="s">
        <v>306</v>
      </c>
      <c r="J2247" s="10" t="s">
        <v>96</v>
      </c>
      <c r="K2247" s="27">
        <v>43250</v>
      </c>
      <c r="L2247" s="28">
        <v>1</v>
      </c>
    </row>
    <row r="2248" spans="2:12" x14ac:dyDescent="0.2">
      <c r="B2248" s="5" t="s">
        <v>316</v>
      </c>
      <c r="C2248" s="5" t="s">
        <v>26</v>
      </c>
      <c r="D2248" s="5" t="s">
        <v>13</v>
      </c>
      <c r="E2248" s="5" t="s">
        <v>115</v>
      </c>
      <c r="F2248" s="5" t="s">
        <v>48</v>
      </c>
      <c r="G2248" s="5" t="s">
        <v>72</v>
      </c>
      <c r="H2248" s="5" t="s">
        <v>125</v>
      </c>
      <c r="I2248" s="5" t="s">
        <v>504</v>
      </c>
      <c r="J2248" s="10" t="s">
        <v>96</v>
      </c>
      <c r="K2248" s="27">
        <v>43250</v>
      </c>
      <c r="L2248" s="28">
        <v>1</v>
      </c>
    </row>
    <row r="2249" spans="2:12" x14ac:dyDescent="0.2">
      <c r="B2249" s="5" t="s">
        <v>316</v>
      </c>
      <c r="C2249" s="5" t="s">
        <v>26</v>
      </c>
      <c r="D2249" s="5" t="s">
        <v>13</v>
      </c>
      <c r="E2249" s="5" t="s">
        <v>147</v>
      </c>
      <c r="F2249" s="5" t="s">
        <v>46</v>
      </c>
      <c r="G2249" s="5" t="s">
        <v>72</v>
      </c>
      <c r="H2249" s="5" t="s">
        <v>157</v>
      </c>
      <c r="I2249" s="5" t="s">
        <v>295</v>
      </c>
      <c r="J2249" s="10" t="s">
        <v>96</v>
      </c>
      <c r="K2249" s="27">
        <v>43250</v>
      </c>
      <c r="L2249" s="28">
        <v>1</v>
      </c>
    </row>
    <row r="2250" spans="2:12" x14ac:dyDescent="0.2">
      <c r="B2250" s="5" t="s">
        <v>316</v>
      </c>
      <c r="C2250" s="5" t="s">
        <v>26</v>
      </c>
      <c r="D2250" s="5" t="s">
        <v>13</v>
      </c>
      <c r="E2250" s="5" t="s">
        <v>148</v>
      </c>
      <c r="F2250" s="5" t="s">
        <v>336</v>
      </c>
      <c r="G2250" s="5" t="s">
        <v>74</v>
      </c>
      <c r="H2250" s="5" t="s">
        <v>98</v>
      </c>
      <c r="I2250" s="5" t="s">
        <v>295</v>
      </c>
      <c r="J2250" s="10" t="s">
        <v>96</v>
      </c>
      <c r="K2250" s="27">
        <v>43250</v>
      </c>
      <c r="L2250" s="28">
        <v>1</v>
      </c>
    </row>
    <row r="2251" spans="2:12" x14ac:dyDescent="0.2">
      <c r="B2251" s="5" t="s">
        <v>316</v>
      </c>
      <c r="C2251" s="5" t="s">
        <v>26</v>
      </c>
      <c r="D2251" s="5" t="s">
        <v>13</v>
      </c>
      <c r="E2251" s="5" t="s">
        <v>148</v>
      </c>
      <c r="F2251" s="5" t="s">
        <v>336</v>
      </c>
      <c r="G2251" s="5" t="s">
        <v>74</v>
      </c>
      <c r="H2251" s="5" t="s">
        <v>98</v>
      </c>
      <c r="I2251" s="5" t="s">
        <v>295</v>
      </c>
      <c r="J2251" s="10" t="s">
        <v>96</v>
      </c>
      <c r="K2251" s="27">
        <v>43250</v>
      </c>
      <c r="L2251" s="28">
        <v>1</v>
      </c>
    </row>
    <row r="2252" spans="2:12" x14ac:dyDescent="0.2">
      <c r="B2252" s="5" t="s">
        <v>316</v>
      </c>
      <c r="C2252" s="5" t="s">
        <v>26</v>
      </c>
      <c r="D2252" s="5" t="s">
        <v>13</v>
      </c>
      <c r="E2252" s="5" t="s">
        <v>158</v>
      </c>
      <c r="F2252" s="5" t="s">
        <v>43</v>
      </c>
      <c r="G2252" s="5" t="s">
        <v>72</v>
      </c>
      <c r="H2252" s="5" t="s">
        <v>140</v>
      </c>
      <c r="I2252" s="5" t="s">
        <v>717</v>
      </c>
      <c r="J2252" s="10" t="s">
        <v>96</v>
      </c>
      <c r="K2252" s="27">
        <v>43250</v>
      </c>
      <c r="L2252" s="28">
        <v>1</v>
      </c>
    </row>
    <row r="2253" spans="2:12" x14ac:dyDescent="0.2">
      <c r="B2253" s="5" t="s">
        <v>316</v>
      </c>
      <c r="C2253" s="5" t="s">
        <v>26</v>
      </c>
      <c r="D2253" s="5" t="s">
        <v>13</v>
      </c>
      <c r="E2253" s="5" t="s">
        <v>158</v>
      </c>
      <c r="F2253" s="5" t="s">
        <v>43</v>
      </c>
      <c r="G2253" s="5" t="s">
        <v>74</v>
      </c>
      <c r="H2253" s="5" t="s">
        <v>98</v>
      </c>
      <c r="I2253" s="5" t="s">
        <v>295</v>
      </c>
      <c r="J2253" s="10" t="s">
        <v>96</v>
      </c>
      <c r="K2253" s="27">
        <v>43250</v>
      </c>
      <c r="L2253" s="28">
        <v>1</v>
      </c>
    </row>
    <row r="2254" spans="2:12" x14ac:dyDescent="0.2">
      <c r="B2254" s="164" t="s">
        <v>316</v>
      </c>
      <c r="C2254" s="162" t="s">
        <v>26</v>
      </c>
      <c r="D2254" s="162" t="s">
        <v>13</v>
      </c>
      <c r="E2254" s="162" t="s">
        <v>118</v>
      </c>
      <c r="F2254" s="164" t="s">
        <v>39</v>
      </c>
      <c r="G2254" s="162" t="s">
        <v>72</v>
      </c>
      <c r="H2254" s="162" t="s">
        <v>183</v>
      </c>
      <c r="I2254" s="162" t="s">
        <v>295</v>
      </c>
      <c r="J2254" s="163" t="s">
        <v>96</v>
      </c>
      <c r="K2254" s="165">
        <v>43250</v>
      </c>
      <c r="L2254" s="166">
        <v>1</v>
      </c>
    </row>
    <row r="2255" spans="2:12" x14ac:dyDescent="0.2">
      <c r="B2255" s="5" t="s">
        <v>316</v>
      </c>
      <c r="C2255" s="5" t="s">
        <v>26</v>
      </c>
      <c r="D2255" s="5" t="s">
        <v>13</v>
      </c>
      <c r="E2255" s="5" t="s">
        <v>41</v>
      </c>
      <c r="F2255" s="5" t="s">
        <v>41</v>
      </c>
      <c r="G2255" s="5" t="s">
        <v>74</v>
      </c>
      <c r="H2255" s="5" t="s">
        <v>98</v>
      </c>
      <c r="I2255" s="5" t="s">
        <v>295</v>
      </c>
      <c r="J2255" s="10" t="s">
        <v>96</v>
      </c>
      <c r="K2255" s="27">
        <v>43250</v>
      </c>
      <c r="L2255" s="28">
        <v>1</v>
      </c>
    </row>
    <row r="2256" spans="2:12" x14ac:dyDescent="0.2">
      <c r="B2256" s="184" t="s">
        <v>316</v>
      </c>
      <c r="C2256" s="5" t="s">
        <v>26</v>
      </c>
      <c r="D2256" s="5" t="s">
        <v>13</v>
      </c>
      <c r="E2256" s="5" t="s">
        <v>151</v>
      </c>
      <c r="F2256" s="184" t="s">
        <v>41</v>
      </c>
      <c r="G2256" s="5" t="s">
        <v>74</v>
      </c>
      <c r="H2256" s="5" t="s">
        <v>114</v>
      </c>
      <c r="I2256" s="5" t="s">
        <v>728</v>
      </c>
      <c r="J2256" s="10" t="s">
        <v>96</v>
      </c>
      <c r="K2256" s="185">
        <v>43250</v>
      </c>
      <c r="L2256" s="28">
        <v>1</v>
      </c>
    </row>
    <row r="2257" spans="2:12" x14ac:dyDescent="0.2">
      <c r="B2257" s="164" t="s">
        <v>316</v>
      </c>
      <c r="C2257" s="162" t="s">
        <v>26</v>
      </c>
      <c r="D2257" s="162" t="s">
        <v>13</v>
      </c>
      <c r="E2257" s="162" t="s">
        <v>119</v>
      </c>
      <c r="F2257" s="164" t="s">
        <v>41</v>
      </c>
      <c r="G2257" s="162" t="s">
        <v>74</v>
      </c>
      <c r="H2257" s="162" t="s">
        <v>98</v>
      </c>
      <c r="I2257" s="162" t="s">
        <v>295</v>
      </c>
      <c r="J2257" s="163" t="s">
        <v>96</v>
      </c>
      <c r="K2257" s="165">
        <v>43250</v>
      </c>
      <c r="L2257" s="166">
        <v>1</v>
      </c>
    </row>
    <row r="2258" spans="2:12" x14ac:dyDescent="0.2">
      <c r="B2258" s="164" t="s">
        <v>316</v>
      </c>
      <c r="C2258" s="162" t="s">
        <v>26</v>
      </c>
      <c r="D2258" s="162" t="s">
        <v>13</v>
      </c>
      <c r="E2258" s="162" t="s">
        <v>42</v>
      </c>
      <c r="F2258" s="164" t="s">
        <v>42</v>
      </c>
      <c r="G2258" s="162" t="s">
        <v>74</v>
      </c>
      <c r="H2258" s="162" t="s">
        <v>98</v>
      </c>
      <c r="I2258" s="162" t="s">
        <v>295</v>
      </c>
      <c r="J2258" s="163" t="s">
        <v>96</v>
      </c>
      <c r="K2258" s="165">
        <v>43250</v>
      </c>
      <c r="L2258" s="166">
        <v>1</v>
      </c>
    </row>
    <row r="2259" spans="2:12" x14ac:dyDescent="0.2">
      <c r="B2259" s="5" t="s">
        <v>316</v>
      </c>
      <c r="C2259" s="5" t="s">
        <v>26</v>
      </c>
      <c r="D2259" s="5" t="s">
        <v>13</v>
      </c>
      <c r="E2259" s="5" t="s">
        <v>42</v>
      </c>
      <c r="F2259" s="5" t="s">
        <v>42</v>
      </c>
      <c r="G2259" s="5" t="s">
        <v>74</v>
      </c>
      <c r="H2259" s="5" t="s">
        <v>98</v>
      </c>
      <c r="I2259" s="5" t="s">
        <v>295</v>
      </c>
      <c r="J2259" s="10" t="s">
        <v>96</v>
      </c>
      <c r="K2259" s="27">
        <v>43250</v>
      </c>
      <c r="L2259" s="28">
        <v>1</v>
      </c>
    </row>
    <row r="2260" spans="2:12" x14ac:dyDescent="0.2">
      <c r="B2260" s="164" t="s">
        <v>316</v>
      </c>
      <c r="C2260" s="162" t="s">
        <v>26</v>
      </c>
      <c r="D2260" s="162" t="s">
        <v>13</v>
      </c>
      <c r="E2260" s="162" t="s">
        <v>188</v>
      </c>
      <c r="F2260" s="164" t="s">
        <v>50</v>
      </c>
      <c r="G2260" s="162" t="s">
        <v>72</v>
      </c>
      <c r="H2260" s="162" t="s">
        <v>140</v>
      </c>
      <c r="I2260" s="162" t="s">
        <v>730</v>
      </c>
      <c r="J2260" s="163" t="s">
        <v>96</v>
      </c>
      <c r="K2260" s="165">
        <v>43250</v>
      </c>
      <c r="L2260" s="166">
        <v>1</v>
      </c>
    </row>
    <row r="2261" spans="2:12" x14ac:dyDescent="0.2">
      <c r="B2261" s="5" t="s">
        <v>316</v>
      </c>
      <c r="C2261" s="5" t="s">
        <v>26</v>
      </c>
      <c r="D2261" s="5" t="s">
        <v>13</v>
      </c>
      <c r="E2261" s="5" t="s">
        <v>188</v>
      </c>
      <c r="F2261" s="5" t="s">
        <v>50</v>
      </c>
      <c r="G2261" s="5" t="s">
        <v>74</v>
      </c>
      <c r="H2261" s="5" t="s">
        <v>98</v>
      </c>
      <c r="I2261" s="5" t="s">
        <v>295</v>
      </c>
      <c r="J2261" s="10" t="s">
        <v>96</v>
      </c>
      <c r="K2261" s="27">
        <v>43250</v>
      </c>
      <c r="L2261" s="28">
        <v>1</v>
      </c>
    </row>
    <row r="2262" spans="2:12" x14ac:dyDescent="0.2">
      <c r="B2262" s="5" t="s">
        <v>316</v>
      </c>
      <c r="C2262" s="5" t="s">
        <v>26</v>
      </c>
      <c r="D2262" s="5" t="s">
        <v>13</v>
      </c>
      <c r="E2262" s="5" t="s">
        <v>136</v>
      </c>
      <c r="F2262" s="5" t="s">
        <v>49</v>
      </c>
      <c r="G2262" s="5" t="s">
        <v>72</v>
      </c>
      <c r="H2262" s="5" t="s">
        <v>134</v>
      </c>
      <c r="I2262" s="5" t="s">
        <v>295</v>
      </c>
      <c r="J2262" s="10" t="s">
        <v>96</v>
      </c>
      <c r="K2262" s="27">
        <v>43250</v>
      </c>
      <c r="L2262" s="28">
        <v>1</v>
      </c>
    </row>
    <row r="2263" spans="2:12" x14ac:dyDescent="0.2">
      <c r="B2263" s="5" t="s">
        <v>316</v>
      </c>
      <c r="C2263" s="5" t="s">
        <v>26</v>
      </c>
      <c r="D2263" s="5" t="s">
        <v>13</v>
      </c>
      <c r="E2263" s="5" t="s">
        <v>136</v>
      </c>
      <c r="F2263" s="5" t="s">
        <v>49</v>
      </c>
      <c r="G2263" s="5" t="s">
        <v>74</v>
      </c>
      <c r="H2263" s="5" t="s">
        <v>98</v>
      </c>
      <c r="I2263" s="5" t="s">
        <v>295</v>
      </c>
      <c r="J2263" s="10" t="s">
        <v>96</v>
      </c>
      <c r="K2263" s="27">
        <v>43250</v>
      </c>
      <c r="L2263" s="28">
        <v>1</v>
      </c>
    </row>
    <row r="2264" spans="2:12" x14ac:dyDescent="0.2">
      <c r="B2264" s="184" t="s">
        <v>316</v>
      </c>
      <c r="C2264" s="5" t="s">
        <v>26</v>
      </c>
      <c r="D2264" s="5" t="s">
        <v>13</v>
      </c>
      <c r="E2264" s="5" t="s">
        <v>129</v>
      </c>
      <c r="F2264" s="184" t="s">
        <v>64</v>
      </c>
      <c r="G2264" s="5" t="s">
        <v>75</v>
      </c>
      <c r="H2264" s="5" t="s">
        <v>325</v>
      </c>
      <c r="I2264" s="5" t="s">
        <v>295</v>
      </c>
      <c r="J2264" s="10" t="s">
        <v>96</v>
      </c>
      <c r="K2264" s="185">
        <v>43250</v>
      </c>
      <c r="L2264" s="28">
        <v>1</v>
      </c>
    </row>
    <row r="2265" spans="2:12" x14ac:dyDescent="0.2">
      <c r="B2265" s="5" t="s">
        <v>316</v>
      </c>
      <c r="C2265" s="5" t="s">
        <v>26</v>
      </c>
      <c r="D2265" s="5" t="s">
        <v>13</v>
      </c>
      <c r="E2265" s="5" t="s">
        <v>176</v>
      </c>
      <c r="F2265" s="5" t="s">
        <v>336</v>
      </c>
      <c r="G2265" s="5" t="s">
        <v>74</v>
      </c>
      <c r="H2265" s="5" t="s">
        <v>98</v>
      </c>
      <c r="I2265" s="5" t="s">
        <v>295</v>
      </c>
      <c r="J2265" s="10" t="s">
        <v>96</v>
      </c>
      <c r="K2265" s="27">
        <v>43250</v>
      </c>
      <c r="L2265" s="28">
        <v>1</v>
      </c>
    </row>
    <row r="2266" spans="2:12" x14ac:dyDescent="0.2">
      <c r="B2266" s="5" t="s">
        <v>316</v>
      </c>
      <c r="C2266" s="5" t="s">
        <v>26</v>
      </c>
      <c r="D2266" s="5" t="s">
        <v>13</v>
      </c>
      <c r="E2266" s="5" t="s">
        <v>123</v>
      </c>
      <c r="F2266" s="5" t="s">
        <v>39</v>
      </c>
      <c r="G2266" s="5" t="s">
        <v>74</v>
      </c>
      <c r="H2266" s="5" t="s">
        <v>98</v>
      </c>
      <c r="I2266" s="5" t="s">
        <v>295</v>
      </c>
      <c r="J2266" s="10" t="s">
        <v>96</v>
      </c>
      <c r="K2266" s="27">
        <v>43250</v>
      </c>
      <c r="L2266" s="28">
        <v>1</v>
      </c>
    </row>
    <row r="2267" spans="2:12" x14ac:dyDescent="0.2">
      <c r="B2267" s="164" t="s">
        <v>316</v>
      </c>
      <c r="C2267" s="162" t="s">
        <v>26</v>
      </c>
      <c r="D2267" s="162" t="s">
        <v>13</v>
      </c>
      <c r="E2267" s="162" t="s">
        <v>130</v>
      </c>
      <c r="F2267" s="164" t="s">
        <v>57</v>
      </c>
      <c r="G2267" s="162" t="s">
        <v>74</v>
      </c>
      <c r="H2267" s="162" t="s">
        <v>98</v>
      </c>
      <c r="I2267" s="162" t="s">
        <v>295</v>
      </c>
      <c r="J2267" s="163" t="s">
        <v>96</v>
      </c>
      <c r="K2267" s="165">
        <v>43250</v>
      </c>
      <c r="L2267" s="166">
        <v>1</v>
      </c>
    </row>
    <row r="2268" spans="2:12" x14ac:dyDescent="0.2">
      <c r="B2268" s="5" t="s">
        <v>316</v>
      </c>
      <c r="C2268" s="5" t="s">
        <v>26</v>
      </c>
      <c r="D2268" s="5" t="s">
        <v>13</v>
      </c>
      <c r="E2268" s="5" t="s">
        <v>51</v>
      </c>
      <c r="F2268" s="5" t="s">
        <v>51</v>
      </c>
      <c r="G2268" s="5" t="s">
        <v>74</v>
      </c>
      <c r="H2268" s="5" t="s">
        <v>98</v>
      </c>
      <c r="I2268" s="5" t="s">
        <v>295</v>
      </c>
      <c r="J2268" s="10" t="s">
        <v>96</v>
      </c>
      <c r="K2268" s="27">
        <v>43250</v>
      </c>
      <c r="L2268" s="28">
        <v>1</v>
      </c>
    </row>
    <row r="2269" spans="2:12" x14ac:dyDescent="0.2">
      <c r="B2269" s="5" t="s">
        <v>316</v>
      </c>
      <c r="C2269" s="5" t="s">
        <v>26</v>
      </c>
      <c r="D2269" s="5" t="s">
        <v>13</v>
      </c>
      <c r="E2269" s="5" t="s">
        <v>51</v>
      </c>
      <c r="F2269" s="5" t="s">
        <v>51</v>
      </c>
      <c r="G2269" s="5" t="s">
        <v>74</v>
      </c>
      <c r="H2269" s="5" t="s">
        <v>98</v>
      </c>
      <c r="I2269" s="5" t="s">
        <v>295</v>
      </c>
      <c r="J2269" s="10" t="s">
        <v>96</v>
      </c>
      <c r="K2269" s="27">
        <v>43250</v>
      </c>
      <c r="L2269" s="28">
        <v>1</v>
      </c>
    </row>
    <row r="2270" spans="2:12" x14ac:dyDescent="0.2">
      <c r="B2270" s="184" t="s">
        <v>316</v>
      </c>
      <c r="C2270" s="5" t="s">
        <v>26</v>
      </c>
      <c r="D2270" s="5" t="s">
        <v>13</v>
      </c>
      <c r="E2270" s="5" t="s">
        <v>51</v>
      </c>
      <c r="F2270" s="184" t="s">
        <v>51</v>
      </c>
      <c r="G2270" s="5" t="s">
        <v>74</v>
      </c>
      <c r="H2270" s="5" t="s">
        <v>98</v>
      </c>
      <c r="I2270" s="5" t="s">
        <v>295</v>
      </c>
      <c r="J2270" s="10" t="s">
        <v>96</v>
      </c>
      <c r="K2270" s="185">
        <v>43250</v>
      </c>
      <c r="L2270" s="28">
        <v>1</v>
      </c>
    </row>
    <row r="2271" spans="2:12" x14ac:dyDescent="0.2">
      <c r="B2271" s="5" t="s">
        <v>316</v>
      </c>
      <c r="C2271" s="5" t="s">
        <v>26</v>
      </c>
      <c r="D2271" s="5" t="s">
        <v>13</v>
      </c>
      <c r="E2271" s="5" t="s">
        <v>51</v>
      </c>
      <c r="F2271" s="5" t="s">
        <v>51</v>
      </c>
      <c r="G2271" s="5" t="s">
        <v>74</v>
      </c>
      <c r="H2271" s="5" t="s">
        <v>98</v>
      </c>
      <c r="I2271" s="5" t="s">
        <v>295</v>
      </c>
      <c r="J2271" s="10" t="s">
        <v>96</v>
      </c>
      <c r="K2271" s="27">
        <v>43250</v>
      </c>
      <c r="L2271" s="28">
        <v>1</v>
      </c>
    </row>
    <row r="2272" spans="2:12" x14ac:dyDescent="0.2">
      <c r="B2272" s="5" t="s">
        <v>316</v>
      </c>
      <c r="C2272" s="5" t="s">
        <v>26</v>
      </c>
      <c r="D2272" s="5" t="s">
        <v>13</v>
      </c>
      <c r="E2272" s="5" t="s">
        <v>128</v>
      </c>
      <c r="F2272" s="5" t="s">
        <v>52</v>
      </c>
      <c r="G2272" s="5" t="s">
        <v>74</v>
      </c>
      <c r="H2272" s="5" t="s">
        <v>98</v>
      </c>
      <c r="I2272" s="5" t="s">
        <v>295</v>
      </c>
      <c r="J2272" s="10" t="s">
        <v>96</v>
      </c>
      <c r="K2272" s="27">
        <v>43250</v>
      </c>
      <c r="L2272" s="28">
        <v>1</v>
      </c>
    </row>
    <row r="2273" spans="2:12" x14ac:dyDescent="0.2">
      <c r="B2273" s="5" t="s">
        <v>316</v>
      </c>
      <c r="C2273" s="5" t="s">
        <v>26</v>
      </c>
      <c r="D2273" s="5" t="s">
        <v>13</v>
      </c>
      <c r="E2273" s="5" t="s">
        <v>319</v>
      </c>
      <c r="F2273" s="5" t="s">
        <v>43</v>
      </c>
      <c r="G2273" s="5" t="s">
        <v>74</v>
      </c>
      <c r="H2273" s="5" t="s">
        <v>98</v>
      </c>
      <c r="I2273" s="5" t="s">
        <v>295</v>
      </c>
      <c r="J2273" s="10" t="s">
        <v>96</v>
      </c>
      <c r="K2273" s="27">
        <v>43250</v>
      </c>
      <c r="L2273" s="28">
        <v>1</v>
      </c>
    </row>
    <row r="2274" spans="2:12" x14ac:dyDescent="0.2">
      <c r="B2274" s="5" t="s">
        <v>316</v>
      </c>
      <c r="C2274" s="5" t="s">
        <v>26</v>
      </c>
      <c r="D2274" s="5" t="s">
        <v>13</v>
      </c>
      <c r="E2274" s="5" t="s">
        <v>319</v>
      </c>
      <c r="F2274" s="5" t="s">
        <v>43</v>
      </c>
      <c r="G2274" s="5" t="s">
        <v>74</v>
      </c>
      <c r="H2274" s="5" t="s">
        <v>98</v>
      </c>
      <c r="I2274" s="5" t="s">
        <v>295</v>
      </c>
      <c r="J2274" s="10" t="s">
        <v>96</v>
      </c>
      <c r="K2274" s="27">
        <v>43250</v>
      </c>
      <c r="L2274" s="28">
        <v>1</v>
      </c>
    </row>
    <row r="2275" spans="2:12" x14ac:dyDescent="0.2">
      <c r="B2275" s="5" t="s">
        <v>316</v>
      </c>
      <c r="C2275" s="5" t="s">
        <v>26</v>
      </c>
      <c r="D2275" s="5" t="s">
        <v>13</v>
      </c>
      <c r="E2275" s="5" t="s">
        <v>348</v>
      </c>
      <c r="F2275" s="5" t="s">
        <v>51</v>
      </c>
      <c r="G2275" s="5" t="s">
        <v>74</v>
      </c>
      <c r="H2275" s="5" t="s">
        <v>98</v>
      </c>
      <c r="I2275" s="5" t="s">
        <v>295</v>
      </c>
      <c r="J2275" s="10" t="s">
        <v>96</v>
      </c>
      <c r="K2275" s="27">
        <v>43250</v>
      </c>
      <c r="L2275" s="28">
        <v>1</v>
      </c>
    </row>
    <row r="2276" spans="2:12" x14ac:dyDescent="0.2">
      <c r="B2276" s="5" t="s">
        <v>316</v>
      </c>
      <c r="C2276" s="5" t="s">
        <v>26</v>
      </c>
      <c r="D2276" s="5" t="s">
        <v>13</v>
      </c>
      <c r="E2276" s="5" t="s">
        <v>348</v>
      </c>
      <c r="F2276" s="5" t="s">
        <v>51</v>
      </c>
      <c r="G2276" s="5" t="s">
        <v>74</v>
      </c>
      <c r="H2276" s="5" t="s">
        <v>98</v>
      </c>
      <c r="I2276" s="5" t="s">
        <v>295</v>
      </c>
      <c r="J2276" s="10" t="s">
        <v>96</v>
      </c>
      <c r="K2276" s="27">
        <v>43250</v>
      </c>
      <c r="L2276" s="28">
        <v>1</v>
      </c>
    </row>
    <row r="2277" spans="2:12" x14ac:dyDescent="0.2">
      <c r="B2277" s="164" t="s">
        <v>316</v>
      </c>
      <c r="C2277" s="162" t="s">
        <v>26</v>
      </c>
      <c r="D2277" s="162" t="s">
        <v>13</v>
      </c>
      <c r="E2277" s="162" t="s">
        <v>174</v>
      </c>
      <c r="F2277" s="164" t="s">
        <v>39</v>
      </c>
      <c r="G2277" s="162" t="s">
        <v>74</v>
      </c>
      <c r="H2277" s="162" t="s">
        <v>98</v>
      </c>
      <c r="I2277" s="162" t="s">
        <v>295</v>
      </c>
      <c r="J2277" s="163" t="s">
        <v>96</v>
      </c>
      <c r="K2277" s="165">
        <v>43250</v>
      </c>
      <c r="L2277" s="166">
        <v>1</v>
      </c>
    </row>
    <row r="2278" spans="2:12" x14ac:dyDescent="0.2">
      <c r="B2278" s="164" t="s">
        <v>341</v>
      </c>
      <c r="C2278" s="162" t="s">
        <v>26</v>
      </c>
      <c r="D2278" s="162" t="s">
        <v>13</v>
      </c>
      <c r="E2278" s="162" t="s">
        <v>159</v>
      </c>
      <c r="F2278" s="164" t="s">
        <v>45</v>
      </c>
      <c r="G2278" s="162" t="s">
        <v>74</v>
      </c>
      <c r="H2278" s="162" t="s">
        <v>114</v>
      </c>
      <c r="I2278" s="162" t="s">
        <v>795</v>
      </c>
      <c r="J2278" s="163" t="s">
        <v>96</v>
      </c>
      <c r="K2278" s="165">
        <v>43250</v>
      </c>
      <c r="L2278" s="166">
        <v>1</v>
      </c>
    </row>
    <row r="2279" spans="2:12" x14ac:dyDescent="0.2">
      <c r="B2279" s="164" t="s">
        <v>341</v>
      </c>
      <c r="C2279" s="162" t="s">
        <v>26</v>
      </c>
      <c r="D2279" s="162" t="s">
        <v>13</v>
      </c>
      <c r="E2279" s="162" t="s">
        <v>132</v>
      </c>
      <c r="F2279" s="164" t="s">
        <v>39</v>
      </c>
      <c r="G2279" s="162" t="s">
        <v>74</v>
      </c>
      <c r="H2279" s="162" t="s">
        <v>114</v>
      </c>
      <c r="I2279" s="162" t="s">
        <v>800</v>
      </c>
      <c r="J2279" s="163" t="s">
        <v>96</v>
      </c>
      <c r="K2279" s="165">
        <v>43250</v>
      </c>
      <c r="L2279" s="166">
        <v>1</v>
      </c>
    </row>
    <row r="2280" spans="2:12" x14ac:dyDescent="0.2">
      <c r="B2280" s="164" t="s">
        <v>341</v>
      </c>
      <c r="C2280" s="162" t="s">
        <v>26</v>
      </c>
      <c r="D2280" s="162" t="s">
        <v>13</v>
      </c>
      <c r="E2280" s="162" t="s">
        <v>66</v>
      </c>
      <c r="F2280" s="164" t="s">
        <v>66</v>
      </c>
      <c r="G2280" s="162" t="s">
        <v>74</v>
      </c>
      <c r="H2280" s="162" t="s">
        <v>114</v>
      </c>
      <c r="I2280" s="162" t="s">
        <v>295</v>
      </c>
      <c r="J2280" s="163" t="s">
        <v>96</v>
      </c>
      <c r="K2280" s="165">
        <v>43250</v>
      </c>
      <c r="L2280" s="166">
        <v>1</v>
      </c>
    </row>
    <row r="2281" spans="2:12" x14ac:dyDescent="0.2">
      <c r="B2281" s="5" t="s">
        <v>341</v>
      </c>
      <c r="C2281" s="5" t="s">
        <v>26</v>
      </c>
      <c r="D2281" s="5" t="s">
        <v>13</v>
      </c>
      <c r="E2281" s="5" t="s">
        <v>133</v>
      </c>
      <c r="F2281" s="5" t="s">
        <v>39</v>
      </c>
      <c r="G2281" s="5" t="s">
        <v>74</v>
      </c>
      <c r="H2281" s="5" t="s">
        <v>114</v>
      </c>
      <c r="I2281" s="5" t="s">
        <v>820</v>
      </c>
      <c r="J2281" s="10" t="s">
        <v>96</v>
      </c>
      <c r="K2281" s="27">
        <v>43250</v>
      </c>
      <c r="L2281" s="28">
        <v>1</v>
      </c>
    </row>
    <row r="2282" spans="2:12" x14ac:dyDescent="0.2">
      <c r="B2282" s="164" t="s">
        <v>341</v>
      </c>
      <c r="C2282" s="162" t="s">
        <v>26</v>
      </c>
      <c r="D2282" s="162" t="s">
        <v>13</v>
      </c>
      <c r="E2282" s="162" t="s">
        <v>105</v>
      </c>
      <c r="F2282" s="164" t="s">
        <v>40</v>
      </c>
      <c r="G2282" s="162" t="s">
        <v>74</v>
      </c>
      <c r="H2282" s="162" t="s">
        <v>114</v>
      </c>
      <c r="I2282" s="162" t="s">
        <v>834</v>
      </c>
      <c r="J2282" s="163" t="s">
        <v>96</v>
      </c>
      <c r="K2282" s="165">
        <v>43250</v>
      </c>
      <c r="L2282" s="166">
        <v>1</v>
      </c>
    </row>
    <row r="2283" spans="2:12" x14ac:dyDescent="0.2">
      <c r="B2283" s="5" t="s">
        <v>341</v>
      </c>
      <c r="C2283" s="5" t="s">
        <v>26</v>
      </c>
      <c r="D2283" s="5" t="s">
        <v>13</v>
      </c>
      <c r="E2283" s="5" t="s">
        <v>105</v>
      </c>
      <c r="F2283" s="5" t="s">
        <v>40</v>
      </c>
      <c r="G2283" s="5" t="s">
        <v>74</v>
      </c>
      <c r="H2283" s="5" t="s">
        <v>114</v>
      </c>
      <c r="I2283" s="5" t="s">
        <v>835</v>
      </c>
      <c r="J2283" s="10" t="s">
        <v>96</v>
      </c>
      <c r="K2283" s="27">
        <v>43250</v>
      </c>
      <c r="L2283" s="28">
        <v>1</v>
      </c>
    </row>
    <row r="2284" spans="2:12" x14ac:dyDescent="0.2">
      <c r="B2284" s="5" t="s">
        <v>341</v>
      </c>
      <c r="C2284" s="5" t="s">
        <v>26</v>
      </c>
      <c r="D2284" s="5" t="s">
        <v>13</v>
      </c>
      <c r="E2284" s="5" t="s">
        <v>107</v>
      </c>
      <c r="F2284" s="5" t="s">
        <v>40</v>
      </c>
      <c r="G2284" s="5" t="s">
        <v>74</v>
      </c>
      <c r="H2284" s="5" t="s">
        <v>114</v>
      </c>
      <c r="I2284" s="5" t="s">
        <v>295</v>
      </c>
      <c r="J2284" s="10" t="s">
        <v>96</v>
      </c>
      <c r="K2284" s="27">
        <v>43250</v>
      </c>
      <c r="L2284" s="28">
        <v>1</v>
      </c>
    </row>
    <row r="2285" spans="2:12" x14ac:dyDescent="0.2">
      <c r="B2285" s="5" t="s">
        <v>341</v>
      </c>
      <c r="C2285" s="5" t="s">
        <v>26</v>
      </c>
      <c r="D2285" s="5" t="s">
        <v>13</v>
      </c>
      <c r="E2285" s="5" t="s">
        <v>107</v>
      </c>
      <c r="F2285" s="5" t="s">
        <v>40</v>
      </c>
      <c r="G2285" s="5" t="s">
        <v>74</v>
      </c>
      <c r="H2285" s="5" t="s">
        <v>114</v>
      </c>
      <c r="I2285" s="5" t="s">
        <v>295</v>
      </c>
      <c r="J2285" s="10" t="s">
        <v>96</v>
      </c>
      <c r="K2285" s="27">
        <v>43250</v>
      </c>
      <c r="L2285" s="28">
        <v>1</v>
      </c>
    </row>
    <row r="2286" spans="2:12" x14ac:dyDescent="0.2">
      <c r="B2286" s="5" t="s">
        <v>341</v>
      </c>
      <c r="C2286" s="5" t="s">
        <v>26</v>
      </c>
      <c r="D2286" s="5" t="s">
        <v>13</v>
      </c>
      <c r="E2286" s="5" t="s">
        <v>107</v>
      </c>
      <c r="F2286" s="5" t="s">
        <v>40</v>
      </c>
      <c r="G2286" s="5" t="s">
        <v>74</v>
      </c>
      <c r="H2286" s="5" t="s">
        <v>114</v>
      </c>
      <c r="I2286" s="5" t="s">
        <v>295</v>
      </c>
      <c r="J2286" s="10" t="s">
        <v>96</v>
      </c>
      <c r="K2286" s="27">
        <v>43250</v>
      </c>
      <c r="L2286" s="28">
        <v>1</v>
      </c>
    </row>
    <row r="2287" spans="2:12" x14ac:dyDescent="0.2">
      <c r="B2287" s="164" t="s">
        <v>341</v>
      </c>
      <c r="C2287" s="162" t="s">
        <v>26</v>
      </c>
      <c r="D2287" s="162" t="s">
        <v>13</v>
      </c>
      <c r="E2287" s="162" t="s">
        <v>107</v>
      </c>
      <c r="F2287" s="164" t="s">
        <v>40</v>
      </c>
      <c r="G2287" s="162" t="s">
        <v>74</v>
      </c>
      <c r="H2287" s="162" t="s">
        <v>114</v>
      </c>
      <c r="I2287" s="162" t="s">
        <v>346</v>
      </c>
      <c r="J2287" s="163" t="s">
        <v>96</v>
      </c>
      <c r="K2287" s="165">
        <v>43250</v>
      </c>
      <c r="L2287" s="166">
        <v>1</v>
      </c>
    </row>
    <row r="2288" spans="2:12" x14ac:dyDescent="0.2">
      <c r="B2288" s="5" t="s">
        <v>341</v>
      </c>
      <c r="C2288" s="5" t="s">
        <v>26</v>
      </c>
      <c r="D2288" s="5" t="s">
        <v>13</v>
      </c>
      <c r="E2288" s="5" t="s">
        <v>107</v>
      </c>
      <c r="F2288" s="5" t="s">
        <v>40</v>
      </c>
      <c r="G2288" s="5" t="s">
        <v>74</v>
      </c>
      <c r="H2288" s="5" t="s">
        <v>114</v>
      </c>
      <c r="I2288" s="5" t="s">
        <v>380</v>
      </c>
      <c r="J2288" s="10" t="s">
        <v>96</v>
      </c>
      <c r="K2288" s="27">
        <v>43250</v>
      </c>
      <c r="L2288" s="28">
        <v>1</v>
      </c>
    </row>
    <row r="2289" spans="2:12" x14ac:dyDescent="0.2">
      <c r="B2289" s="164" t="s">
        <v>341</v>
      </c>
      <c r="C2289" s="162" t="s">
        <v>26</v>
      </c>
      <c r="D2289" s="162" t="s">
        <v>13</v>
      </c>
      <c r="E2289" s="162" t="s">
        <v>115</v>
      </c>
      <c r="F2289" s="164" t="s">
        <v>48</v>
      </c>
      <c r="G2289" s="162" t="s">
        <v>74</v>
      </c>
      <c r="H2289" s="162" t="s">
        <v>114</v>
      </c>
      <c r="I2289" s="162" t="s">
        <v>868</v>
      </c>
      <c r="J2289" s="163" t="s">
        <v>96</v>
      </c>
      <c r="K2289" s="165">
        <v>43250</v>
      </c>
      <c r="L2289" s="166">
        <v>1</v>
      </c>
    </row>
    <row r="2290" spans="2:12" x14ac:dyDescent="0.2">
      <c r="B2290" s="184" t="s">
        <v>341</v>
      </c>
      <c r="C2290" s="5" t="s">
        <v>26</v>
      </c>
      <c r="D2290" s="5" t="s">
        <v>13</v>
      </c>
      <c r="E2290" s="5" t="s">
        <v>116</v>
      </c>
      <c r="F2290" s="184" t="s">
        <v>46</v>
      </c>
      <c r="G2290" s="5" t="s">
        <v>74</v>
      </c>
      <c r="H2290" s="5" t="s">
        <v>114</v>
      </c>
      <c r="I2290" s="5" t="s">
        <v>870</v>
      </c>
      <c r="J2290" s="10" t="s">
        <v>96</v>
      </c>
      <c r="K2290" s="185">
        <v>43250</v>
      </c>
      <c r="L2290" s="28">
        <v>1</v>
      </c>
    </row>
    <row r="2291" spans="2:12" x14ac:dyDescent="0.2">
      <c r="B2291" s="184" t="s">
        <v>341</v>
      </c>
      <c r="C2291" s="5" t="s">
        <v>26</v>
      </c>
      <c r="D2291" s="5" t="s">
        <v>13</v>
      </c>
      <c r="E2291" s="5" t="s">
        <v>62</v>
      </c>
      <c r="F2291" s="184" t="s">
        <v>62</v>
      </c>
      <c r="G2291" s="5" t="s">
        <v>74</v>
      </c>
      <c r="H2291" s="5" t="s">
        <v>114</v>
      </c>
      <c r="I2291" s="5" t="s">
        <v>552</v>
      </c>
      <c r="J2291" s="10" t="s">
        <v>96</v>
      </c>
      <c r="K2291" s="185">
        <v>43250</v>
      </c>
      <c r="L2291" s="28">
        <v>1</v>
      </c>
    </row>
    <row r="2292" spans="2:12" x14ac:dyDescent="0.2">
      <c r="B2292" s="184" t="s">
        <v>341</v>
      </c>
      <c r="C2292" s="5" t="s">
        <v>26</v>
      </c>
      <c r="D2292" s="5" t="s">
        <v>13</v>
      </c>
      <c r="E2292" s="5" t="s">
        <v>167</v>
      </c>
      <c r="F2292" s="184" t="s">
        <v>60</v>
      </c>
      <c r="G2292" s="5" t="s">
        <v>74</v>
      </c>
      <c r="H2292" s="5" t="s">
        <v>114</v>
      </c>
      <c r="I2292" s="5" t="s">
        <v>887</v>
      </c>
      <c r="J2292" s="10" t="s">
        <v>96</v>
      </c>
      <c r="K2292" s="185">
        <v>43250</v>
      </c>
      <c r="L2292" s="28">
        <v>1</v>
      </c>
    </row>
    <row r="2293" spans="2:12" x14ac:dyDescent="0.2">
      <c r="B2293" s="184" t="s">
        <v>341</v>
      </c>
      <c r="C2293" s="5" t="s">
        <v>26</v>
      </c>
      <c r="D2293" s="5" t="s">
        <v>13</v>
      </c>
      <c r="E2293" s="5" t="s">
        <v>41</v>
      </c>
      <c r="F2293" s="184" t="s">
        <v>41</v>
      </c>
      <c r="G2293" s="5" t="s">
        <v>74</v>
      </c>
      <c r="H2293" s="5" t="s">
        <v>114</v>
      </c>
      <c r="I2293" s="5" t="s">
        <v>295</v>
      </c>
      <c r="J2293" s="10" t="s">
        <v>96</v>
      </c>
      <c r="K2293" s="185">
        <v>43250</v>
      </c>
      <c r="L2293" s="28">
        <v>1</v>
      </c>
    </row>
    <row r="2294" spans="2:12" x14ac:dyDescent="0.2">
      <c r="B2294" s="184" t="s">
        <v>341</v>
      </c>
      <c r="C2294" s="5" t="s">
        <v>26</v>
      </c>
      <c r="D2294" s="5" t="s">
        <v>13</v>
      </c>
      <c r="E2294" s="5" t="s">
        <v>42</v>
      </c>
      <c r="F2294" s="184" t="s">
        <v>42</v>
      </c>
      <c r="G2294" s="5" t="s">
        <v>74</v>
      </c>
      <c r="H2294" s="5" t="s">
        <v>114</v>
      </c>
      <c r="I2294" s="5" t="s">
        <v>908</v>
      </c>
      <c r="J2294" s="10" t="s">
        <v>96</v>
      </c>
      <c r="K2294" s="185">
        <v>43250</v>
      </c>
      <c r="L2294" s="28">
        <v>1</v>
      </c>
    </row>
    <row r="2295" spans="2:12" x14ac:dyDescent="0.2">
      <c r="B2295" s="184" t="s">
        <v>341</v>
      </c>
      <c r="C2295" s="5" t="s">
        <v>26</v>
      </c>
      <c r="D2295" s="5" t="s">
        <v>13</v>
      </c>
      <c r="E2295" s="5" t="s">
        <v>137</v>
      </c>
      <c r="F2295" s="184" t="s">
        <v>56</v>
      </c>
      <c r="G2295" s="5" t="s">
        <v>74</v>
      </c>
      <c r="H2295" s="5" t="s">
        <v>114</v>
      </c>
      <c r="I2295" s="5" t="s">
        <v>921</v>
      </c>
      <c r="J2295" s="10" t="s">
        <v>96</v>
      </c>
      <c r="K2295" s="185">
        <v>43250</v>
      </c>
      <c r="L2295" s="28">
        <v>1</v>
      </c>
    </row>
    <row r="2296" spans="2:12" x14ac:dyDescent="0.2">
      <c r="B2296" s="184" t="s">
        <v>341</v>
      </c>
      <c r="C2296" s="5" t="s">
        <v>26</v>
      </c>
      <c r="D2296" s="5" t="s">
        <v>13</v>
      </c>
      <c r="E2296" s="5" t="s">
        <v>129</v>
      </c>
      <c r="F2296" s="184" t="s">
        <v>64</v>
      </c>
      <c r="G2296" s="5" t="s">
        <v>74</v>
      </c>
      <c r="H2296" s="5" t="s">
        <v>114</v>
      </c>
      <c r="I2296" s="5" t="s">
        <v>922</v>
      </c>
      <c r="J2296" s="10" t="s">
        <v>96</v>
      </c>
      <c r="K2296" s="185">
        <v>43250</v>
      </c>
      <c r="L2296" s="28">
        <v>1</v>
      </c>
    </row>
    <row r="2297" spans="2:12" x14ac:dyDescent="0.2">
      <c r="B2297" s="184" t="s">
        <v>341</v>
      </c>
      <c r="C2297" s="5" t="s">
        <v>26</v>
      </c>
      <c r="D2297" s="5" t="s">
        <v>13</v>
      </c>
      <c r="E2297" s="5" t="s">
        <v>176</v>
      </c>
      <c r="F2297" s="184" t="s">
        <v>336</v>
      </c>
      <c r="G2297" s="5" t="s">
        <v>74</v>
      </c>
      <c r="H2297" s="5" t="s">
        <v>114</v>
      </c>
      <c r="I2297" s="5" t="s">
        <v>923</v>
      </c>
      <c r="J2297" s="10" t="s">
        <v>96</v>
      </c>
      <c r="K2297" s="185">
        <v>43250</v>
      </c>
      <c r="L2297" s="28">
        <v>1</v>
      </c>
    </row>
    <row r="2298" spans="2:12" x14ac:dyDescent="0.2">
      <c r="B2298" s="184" t="s">
        <v>341</v>
      </c>
      <c r="C2298" s="5" t="s">
        <v>26</v>
      </c>
      <c r="D2298" s="5" t="s">
        <v>13</v>
      </c>
      <c r="E2298" s="5" t="s">
        <v>172</v>
      </c>
      <c r="F2298" s="184" t="s">
        <v>47</v>
      </c>
      <c r="G2298" s="5" t="s">
        <v>74</v>
      </c>
      <c r="H2298" s="5" t="s">
        <v>114</v>
      </c>
      <c r="I2298" s="5" t="s">
        <v>295</v>
      </c>
      <c r="J2298" s="10" t="s">
        <v>96</v>
      </c>
      <c r="K2298" s="185">
        <v>43250</v>
      </c>
      <c r="L2298" s="28">
        <v>1</v>
      </c>
    </row>
    <row r="2299" spans="2:12" x14ac:dyDescent="0.2">
      <c r="B2299" s="184" t="s">
        <v>341</v>
      </c>
      <c r="C2299" s="5" t="s">
        <v>26</v>
      </c>
      <c r="D2299" s="5" t="s">
        <v>13</v>
      </c>
      <c r="E2299" s="5" t="s">
        <v>169</v>
      </c>
      <c r="F2299" s="184" t="s">
        <v>39</v>
      </c>
      <c r="G2299" s="5" t="s">
        <v>74</v>
      </c>
      <c r="H2299" s="5" t="s">
        <v>114</v>
      </c>
      <c r="I2299" s="5" t="s">
        <v>295</v>
      </c>
      <c r="J2299" s="10" t="s">
        <v>96</v>
      </c>
      <c r="K2299" s="185">
        <v>43250</v>
      </c>
      <c r="L2299" s="28">
        <v>1</v>
      </c>
    </row>
    <row r="2300" spans="2:12" x14ac:dyDescent="0.2">
      <c r="B2300" s="184" t="s">
        <v>341</v>
      </c>
      <c r="C2300" s="5" t="s">
        <v>26</v>
      </c>
      <c r="D2300" s="5" t="s">
        <v>13</v>
      </c>
      <c r="E2300" s="5" t="s">
        <v>348</v>
      </c>
      <c r="F2300" s="184" t="s">
        <v>51</v>
      </c>
      <c r="G2300" s="5" t="s">
        <v>74</v>
      </c>
      <c r="H2300" s="5" t="s">
        <v>114</v>
      </c>
      <c r="I2300" s="5" t="s">
        <v>954</v>
      </c>
      <c r="J2300" s="10" t="s">
        <v>96</v>
      </c>
      <c r="K2300" s="185">
        <v>43250</v>
      </c>
      <c r="L2300" s="28">
        <v>1</v>
      </c>
    </row>
    <row r="2301" spans="2:12" x14ac:dyDescent="0.2">
      <c r="B2301" s="5" t="s">
        <v>316</v>
      </c>
      <c r="C2301" s="5" t="s">
        <v>26</v>
      </c>
      <c r="D2301" s="5" t="s">
        <v>13</v>
      </c>
      <c r="E2301" s="5" t="s">
        <v>95</v>
      </c>
      <c r="F2301" s="5" t="s">
        <v>39</v>
      </c>
      <c r="G2301" s="5" t="s">
        <v>74</v>
      </c>
      <c r="H2301" s="5" t="s">
        <v>98</v>
      </c>
      <c r="I2301" s="5" t="s">
        <v>295</v>
      </c>
      <c r="J2301" s="10" t="s">
        <v>96</v>
      </c>
      <c r="K2301" s="27">
        <v>43251</v>
      </c>
      <c r="L2301" s="28">
        <v>1</v>
      </c>
    </row>
    <row r="2302" spans="2:12" x14ac:dyDescent="0.2">
      <c r="B2302" s="5" t="s">
        <v>316</v>
      </c>
      <c r="C2302" s="5" t="s">
        <v>26</v>
      </c>
      <c r="D2302" s="5" t="s">
        <v>13</v>
      </c>
      <c r="E2302" s="5" t="s">
        <v>97</v>
      </c>
      <c r="F2302" s="5" t="s">
        <v>39</v>
      </c>
      <c r="G2302" s="5" t="s">
        <v>74</v>
      </c>
      <c r="H2302" s="5" t="s">
        <v>98</v>
      </c>
      <c r="I2302" s="5" t="s">
        <v>295</v>
      </c>
      <c r="J2302" s="10" t="s">
        <v>96</v>
      </c>
      <c r="K2302" s="27">
        <v>43251</v>
      </c>
      <c r="L2302" s="28">
        <v>1</v>
      </c>
    </row>
    <row r="2303" spans="2:12" x14ac:dyDescent="0.2">
      <c r="B2303" s="5" t="s">
        <v>316</v>
      </c>
      <c r="C2303" s="5" t="s">
        <v>26</v>
      </c>
      <c r="D2303" s="5" t="s">
        <v>13</v>
      </c>
      <c r="E2303" s="5" t="s">
        <v>97</v>
      </c>
      <c r="F2303" s="5" t="s">
        <v>39</v>
      </c>
      <c r="G2303" s="5" t="s">
        <v>74</v>
      </c>
      <c r="H2303" s="5" t="s">
        <v>353</v>
      </c>
      <c r="I2303" s="5" t="s">
        <v>295</v>
      </c>
      <c r="J2303" s="10" t="s">
        <v>96</v>
      </c>
      <c r="K2303" s="27">
        <v>43251</v>
      </c>
      <c r="L2303" s="28">
        <v>1</v>
      </c>
    </row>
    <row r="2304" spans="2:12" x14ac:dyDescent="0.2">
      <c r="B2304" s="184" t="s">
        <v>316</v>
      </c>
      <c r="C2304" s="5" t="s">
        <v>26</v>
      </c>
      <c r="D2304" s="5" t="s">
        <v>13</v>
      </c>
      <c r="E2304" s="5" t="s">
        <v>131</v>
      </c>
      <c r="F2304" s="184" t="s">
        <v>63</v>
      </c>
      <c r="G2304" s="5" t="s">
        <v>74</v>
      </c>
      <c r="H2304" s="5" t="s">
        <v>98</v>
      </c>
      <c r="I2304" s="5" t="s">
        <v>295</v>
      </c>
      <c r="J2304" s="10" t="s">
        <v>96</v>
      </c>
      <c r="K2304" s="185">
        <v>43251</v>
      </c>
      <c r="L2304" s="28">
        <v>1</v>
      </c>
    </row>
    <row r="2305" spans="2:12" x14ac:dyDescent="0.2">
      <c r="B2305" s="5" t="s">
        <v>316</v>
      </c>
      <c r="C2305" s="5" t="s">
        <v>26</v>
      </c>
      <c r="D2305" s="5" t="s">
        <v>13</v>
      </c>
      <c r="E2305" s="5" t="s">
        <v>99</v>
      </c>
      <c r="F2305" s="5" t="s">
        <v>39</v>
      </c>
      <c r="G2305" s="5" t="s">
        <v>74</v>
      </c>
      <c r="H2305" s="5" t="s">
        <v>98</v>
      </c>
      <c r="I2305" s="5" t="s">
        <v>295</v>
      </c>
      <c r="J2305" s="10" t="s">
        <v>96</v>
      </c>
      <c r="K2305" s="27">
        <v>43251</v>
      </c>
      <c r="L2305" s="28">
        <v>1</v>
      </c>
    </row>
    <row r="2306" spans="2:12" x14ac:dyDescent="0.2">
      <c r="B2306" s="5" t="s">
        <v>316</v>
      </c>
      <c r="C2306" s="5" t="s">
        <v>26</v>
      </c>
      <c r="D2306" s="5" t="s">
        <v>13</v>
      </c>
      <c r="E2306" s="5" t="s">
        <v>173</v>
      </c>
      <c r="F2306" s="5" t="s">
        <v>53</v>
      </c>
      <c r="G2306" s="5" t="s">
        <v>74</v>
      </c>
      <c r="H2306" s="5" t="s">
        <v>98</v>
      </c>
      <c r="I2306" s="5" t="s">
        <v>295</v>
      </c>
      <c r="J2306" s="10" t="s">
        <v>96</v>
      </c>
      <c r="K2306" s="27">
        <v>43251</v>
      </c>
      <c r="L2306" s="28">
        <v>1</v>
      </c>
    </row>
    <row r="2307" spans="2:12" x14ac:dyDescent="0.2">
      <c r="B2307" s="164" t="s">
        <v>316</v>
      </c>
      <c r="C2307" s="162" t="s">
        <v>26</v>
      </c>
      <c r="D2307" s="162" t="s">
        <v>13</v>
      </c>
      <c r="E2307" s="162" t="s">
        <v>173</v>
      </c>
      <c r="F2307" s="164" t="s">
        <v>53</v>
      </c>
      <c r="G2307" s="162" t="s">
        <v>74</v>
      </c>
      <c r="H2307" s="162" t="s">
        <v>98</v>
      </c>
      <c r="I2307" s="162" t="s">
        <v>295</v>
      </c>
      <c r="J2307" s="163" t="s">
        <v>96</v>
      </c>
      <c r="K2307" s="165">
        <v>43251</v>
      </c>
      <c r="L2307" s="166">
        <v>1</v>
      </c>
    </row>
    <row r="2308" spans="2:12" x14ac:dyDescent="0.2">
      <c r="B2308" s="5" t="s">
        <v>316</v>
      </c>
      <c r="C2308" s="5" t="s">
        <v>26</v>
      </c>
      <c r="D2308" s="5" t="s">
        <v>13</v>
      </c>
      <c r="E2308" s="5" t="s">
        <v>159</v>
      </c>
      <c r="F2308" s="5" t="s">
        <v>45</v>
      </c>
      <c r="G2308" s="5" t="s">
        <v>74</v>
      </c>
      <c r="H2308" s="5" t="s">
        <v>98</v>
      </c>
      <c r="I2308" s="5" t="s">
        <v>295</v>
      </c>
      <c r="J2308" s="10" t="s">
        <v>96</v>
      </c>
      <c r="K2308" s="27">
        <v>43251</v>
      </c>
      <c r="L2308" s="28">
        <v>1</v>
      </c>
    </row>
    <row r="2309" spans="2:12" x14ac:dyDescent="0.2">
      <c r="B2309" s="164" t="s">
        <v>316</v>
      </c>
      <c r="C2309" s="162" t="s">
        <v>26</v>
      </c>
      <c r="D2309" s="162" t="s">
        <v>13</v>
      </c>
      <c r="E2309" s="162" t="s">
        <v>160</v>
      </c>
      <c r="F2309" s="164" t="s">
        <v>48</v>
      </c>
      <c r="G2309" s="162" t="s">
        <v>74</v>
      </c>
      <c r="H2309" s="162" t="s">
        <v>98</v>
      </c>
      <c r="I2309" s="162" t="s">
        <v>295</v>
      </c>
      <c r="J2309" s="163" t="s">
        <v>96</v>
      </c>
      <c r="K2309" s="165">
        <v>43251</v>
      </c>
      <c r="L2309" s="166">
        <v>1</v>
      </c>
    </row>
    <row r="2310" spans="2:12" x14ac:dyDescent="0.2">
      <c r="B2310" s="5" t="s">
        <v>316</v>
      </c>
      <c r="C2310" s="5" t="s">
        <v>26</v>
      </c>
      <c r="D2310" s="5" t="s">
        <v>13</v>
      </c>
      <c r="E2310" s="5" t="s">
        <v>133</v>
      </c>
      <c r="F2310" s="5" t="s">
        <v>39</v>
      </c>
      <c r="G2310" s="5" t="s">
        <v>74</v>
      </c>
      <c r="H2310" s="5" t="s">
        <v>114</v>
      </c>
      <c r="I2310" s="5" t="s">
        <v>695</v>
      </c>
      <c r="J2310" s="10" t="s">
        <v>96</v>
      </c>
      <c r="K2310" s="27">
        <v>43251</v>
      </c>
      <c r="L2310" s="28">
        <v>1</v>
      </c>
    </row>
    <row r="2311" spans="2:12" x14ac:dyDescent="0.2">
      <c r="B2311" s="5" t="s">
        <v>316</v>
      </c>
      <c r="C2311" s="5" t="s">
        <v>26</v>
      </c>
      <c r="D2311" s="5" t="s">
        <v>13</v>
      </c>
      <c r="E2311" s="5" t="s">
        <v>145</v>
      </c>
      <c r="F2311" s="5" t="s">
        <v>39</v>
      </c>
      <c r="G2311" s="5" t="s">
        <v>72</v>
      </c>
      <c r="H2311" s="5" t="s">
        <v>108</v>
      </c>
      <c r="I2311" s="5" t="s">
        <v>295</v>
      </c>
      <c r="J2311" s="10" t="s">
        <v>96</v>
      </c>
      <c r="K2311" s="27">
        <v>43251</v>
      </c>
      <c r="L2311" s="28">
        <v>1</v>
      </c>
    </row>
    <row r="2312" spans="2:12" x14ac:dyDescent="0.2">
      <c r="B2312" s="5" t="s">
        <v>316</v>
      </c>
      <c r="C2312" s="5" t="s">
        <v>26</v>
      </c>
      <c r="D2312" s="5" t="s">
        <v>13</v>
      </c>
      <c r="E2312" s="5" t="s">
        <v>105</v>
      </c>
      <c r="F2312" s="5" t="s">
        <v>40</v>
      </c>
      <c r="G2312" s="5" t="s">
        <v>72</v>
      </c>
      <c r="H2312" s="5" t="s">
        <v>323</v>
      </c>
      <c r="I2312" s="5" t="s">
        <v>295</v>
      </c>
      <c r="J2312" s="10" t="s">
        <v>96</v>
      </c>
      <c r="K2312" s="27">
        <v>43251</v>
      </c>
      <c r="L2312" s="28">
        <v>1</v>
      </c>
    </row>
    <row r="2313" spans="2:12" x14ac:dyDescent="0.2">
      <c r="B2313" s="5" t="s">
        <v>316</v>
      </c>
      <c r="C2313" s="5" t="s">
        <v>26</v>
      </c>
      <c r="D2313" s="5" t="s">
        <v>13</v>
      </c>
      <c r="E2313" s="5" t="s">
        <v>163</v>
      </c>
      <c r="F2313" s="5" t="s">
        <v>45</v>
      </c>
      <c r="G2313" s="5" t="s">
        <v>74</v>
      </c>
      <c r="H2313" s="5" t="s">
        <v>98</v>
      </c>
      <c r="I2313" s="5" t="s">
        <v>295</v>
      </c>
      <c r="J2313" s="10" t="s">
        <v>96</v>
      </c>
      <c r="K2313" s="27">
        <v>43251</v>
      </c>
      <c r="L2313" s="28">
        <v>1</v>
      </c>
    </row>
    <row r="2314" spans="2:12" x14ac:dyDescent="0.2">
      <c r="B2314" s="5" t="s">
        <v>316</v>
      </c>
      <c r="C2314" s="5" t="s">
        <v>26</v>
      </c>
      <c r="D2314" s="5" t="s">
        <v>13</v>
      </c>
      <c r="E2314" s="5" t="s">
        <v>163</v>
      </c>
      <c r="F2314" s="5" t="s">
        <v>45</v>
      </c>
      <c r="G2314" s="5" t="s">
        <v>74</v>
      </c>
      <c r="H2314" s="5" t="s">
        <v>98</v>
      </c>
      <c r="I2314" s="5" t="s">
        <v>295</v>
      </c>
      <c r="J2314" s="10" t="s">
        <v>96</v>
      </c>
      <c r="K2314" s="27">
        <v>43251</v>
      </c>
      <c r="L2314" s="28">
        <v>1</v>
      </c>
    </row>
    <row r="2315" spans="2:12" x14ac:dyDescent="0.2">
      <c r="B2315" s="184" t="s">
        <v>316</v>
      </c>
      <c r="C2315" s="5" t="s">
        <v>26</v>
      </c>
      <c r="D2315" s="5" t="s">
        <v>13</v>
      </c>
      <c r="E2315" s="5" t="s">
        <v>112</v>
      </c>
      <c r="F2315" s="184" t="s">
        <v>45</v>
      </c>
      <c r="G2315" s="5" t="s">
        <v>74</v>
      </c>
      <c r="H2315" s="5" t="s">
        <v>98</v>
      </c>
      <c r="I2315" s="5" t="s">
        <v>295</v>
      </c>
      <c r="J2315" s="10" t="s">
        <v>96</v>
      </c>
      <c r="K2315" s="185">
        <v>43251</v>
      </c>
      <c r="L2315" s="28">
        <v>1</v>
      </c>
    </row>
    <row r="2316" spans="2:12" x14ac:dyDescent="0.2">
      <c r="B2316" s="5" t="s">
        <v>316</v>
      </c>
      <c r="C2316" s="5" t="s">
        <v>26</v>
      </c>
      <c r="D2316" s="5" t="s">
        <v>13</v>
      </c>
      <c r="E2316" s="5" t="s">
        <v>165</v>
      </c>
      <c r="F2316" s="5" t="s">
        <v>45</v>
      </c>
      <c r="G2316" s="5" t="s">
        <v>74</v>
      </c>
      <c r="H2316" s="5" t="s">
        <v>98</v>
      </c>
      <c r="I2316" s="5" t="s">
        <v>295</v>
      </c>
      <c r="J2316" s="10" t="s">
        <v>96</v>
      </c>
      <c r="K2316" s="27">
        <v>43251</v>
      </c>
      <c r="L2316" s="28">
        <v>1</v>
      </c>
    </row>
    <row r="2317" spans="2:12" x14ac:dyDescent="0.2">
      <c r="B2317" s="5" t="s">
        <v>316</v>
      </c>
      <c r="C2317" s="5" t="s">
        <v>26</v>
      </c>
      <c r="D2317" s="5" t="s">
        <v>13</v>
      </c>
      <c r="E2317" s="5" t="s">
        <v>147</v>
      </c>
      <c r="F2317" s="5" t="s">
        <v>46</v>
      </c>
      <c r="G2317" s="5" t="s">
        <v>74</v>
      </c>
      <c r="H2317" s="5" t="s">
        <v>98</v>
      </c>
      <c r="I2317" s="5" t="s">
        <v>295</v>
      </c>
      <c r="J2317" s="10" t="s">
        <v>96</v>
      </c>
      <c r="K2317" s="27">
        <v>43251</v>
      </c>
      <c r="L2317" s="28">
        <v>1</v>
      </c>
    </row>
    <row r="2318" spans="2:12" x14ac:dyDescent="0.2">
      <c r="B2318" s="5" t="s">
        <v>316</v>
      </c>
      <c r="C2318" s="5" t="s">
        <v>26</v>
      </c>
      <c r="D2318" s="5" t="s">
        <v>13</v>
      </c>
      <c r="E2318" s="5" t="s">
        <v>147</v>
      </c>
      <c r="F2318" s="5" t="s">
        <v>46</v>
      </c>
      <c r="G2318" s="5" t="s">
        <v>74</v>
      </c>
      <c r="H2318" s="5" t="s">
        <v>98</v>
      </c>
      <c r="I2318" s="5" t="s">
        <v>295</v>
      </c>
      <c r="J2318" s="10" t="s">
        <v>96</v>
      </c>
      <c r="K2318" s="27">
        <v>43251</v>
      </c>
      <c r="L2318" s="28">
        <v>1</v>
      </c>
    </row>
    <row r="2319" spans="2:12" x14ac:dyDescent="0.2">
      <c r="B2319" s="5" t="s">
        <v>316</v>
      </c>
      <c r="C2319" s="5" t="s">
        <v>26</v>
      </c>
      <c r="D2319" s="5" t="s">
        <v>13</v>
      </c>
      <c r="E2319" s="5" t="s">
        <v>147</v>
      </c>
      <c r="F2319" s="5" t="s">
        <v>46</v>
      </c>
      <c r="G2319" s="5" t="s">
        <v>74</v>
      </c>
      <c r="H2319" s="5" t="s">
        <v>98</v>
      </c>
      <c r="I2319" s="5" t="s">
        <v>295</v>
      </c>
      <c r="J2319" s="10" t="s">
        <v>96</v>
      </c>
      <c r="K2319" s="27">
        <v>43251</v>
      </c>
      <c r="L2319" s="28">
        <v>1</v>
      </c>
    </row>
    <row r="2320" spans="2:12" x14ac:dyDescent="0.2">
      <c r="B2320" s="164" t="s">
        <v>316</v>
      </c>
      <c r="C2320" s="162" t="s">
        <v>26</v>
      </c>
      <c r="D2320" s="162" t="s">
        <v>13</v>
      </c>
      <c r="E2320" s="162" t="s">
        <v>148</v>
      </c>
      <c r="F2320" s="164" t="s">
        <v>336</v>
      </c>
      <c r="G2320" s="162" t="s">
        <v>74</v>
      </c>
      <c r="H2320" s="162" t="s">
        <v>98</v>
      </c>
      <c r="I2320" s="162" t="s">
        <v>295</v>
      </c>
      <c r="J2320" s="163" t="s">
        <v>96</v>
      </c>
      <c r="K2320" s="165">
        <v>43251</v>
      </c>
      <c r="L2320" s="166">
        <v>1</v>
      </c>
    </row>
    <row r="2321" spans="2:12" x14ac:dyDescent="0.2">
      <c r="B2321" s="5" t="s">
        <v>316</v>
      </c>
      <c r="C2321" s="5" t="s">
        <v>26</v>
      </c>
      <c r="D2321" s="5" t="s">
        <v>13</v>
      </c>
      <c r="E2321" s="5" t="s">
        <v>148</v>
      </c>
      <c r="F2321" s="5" t="s">
        <v>336</v>
      </c>
      <c r="G2321" s="5" t="s">
        <v>74</v>
      </c>
      <c r="H2321" s="5" t="s">
        <v>98</v>
      </c>
      <c r="I2321" s="5" t="s">
        <v>295</v>
      </c>
      <c r="J2321" s="10" t="s">
        <v>96</v>
      </c>
      <c r="K2321" s="27">
        <v>43251</v>
      </c>
      <c r="L2321" s="28">
        <v>1</v>
      </c>
    </row>
    <row r="2322" spans="2:12" x14ac:dyDescent="0.2">
      <c r="B2322" s="5" t="s">
        <v>316</v>
      </c>
      <c r="C2322" s="5" t="s">
        <v>26</v>
      </c>
      <c r="D2322" s="5" t="s">
        <v>13</v>
      </c>
      <c r="E2322" s="5" t="s">
        <v>148</v>
      </c>
      <c r="F2322" s="5" t="s">
        <v>336</v>
      </c>
      <c r="G2322" s="5" t="s">
        <v>74</v>
      </c>
      <c r="H2322" s="5" t="s">
        <v>98</v>
      </c>
      <c r="I2322" s="5" t="s">
        <v>295</v>
      </c>
      <c r="J2322" s="10" t="s">
        <v>96</v>
      </c>
      <c r="K2322" s="27">
        <v>43251</v>
      </c>
      <c r="L2322" s="28">
        <v>1</v>
      </c>
    </row>
    <row r="2323" spans="2:12" x14ac:dyDescent="0.2">
      <c r="B2323" s="5" t="s">
        <v>316</v>
      </c>
      <c r="C2323" s="5" t="s">
        <v>26</v>
      </c>
      <c r="D2323" s="5" t="s">
        <v>13</v>
      </c>
      <c r="E2323" s="5" t="s">
        <v>150</v>
      </c>
      <c r="F2323" s="5" t="s">
        <v>43</v>
      </c>
      <c r="G2323" s="5" t="s">
        <v>74</v>
      </c>
      <c r="H2323" s="5" t="s">
        <v>98</v>
      </c>
      <c r="I2323" s="5" t="s">
        <v>295</v>
      </c>
      <c r="J2323" s="10" t="s">
        <v>96</v>
      </c>
      <c r="K2323" s="27">
        <v>43251</v>
      </c>
      <c r="L2323" s="28">
        <v>1</v>
      </c>
    </row>
    <row r="2324" spans="2:12" x14ac:dyDescent="0.2">
      <c r="B2324" s="5" t="s">
        <v>316</v>
      </c>
      <c r="C2324" s="5" t="s">
        <v>26</v>
      </c>
      <c r="D2324" s="5" t="s">
        <v>13</v>
      </c>
      <c r="E2324" s="5" t="s">
        <v>138</v>
      </c>
      <c r="F2324" s="5" t="s">
        <v>54</v>
      </c>
      <c r="G2324" s="5" t="s">
        <v>74</v>
      </c>
      <c r="H2324" s="5" t="s">
        <v>98</v>
      </c>
      <c r="I2324" s="5" t="s">
        <v>295</v>
      </c>
      <c r="J2324" s="10" t="s">
        <v>96</v>
      </c>
      <c r="K2324" s="27">
        <v>43251</v>
      </c>
      <c r="L2324" s="28">
        <v>1</v>
      </c>
    </row>
    <row r="2325" spans="2:12" x14ac:dyDescent="0.2">
      <c r="B2325" s="5" t="s">
        <v>316</v>
      </c>
      <c r="C2325" s="5" t="s">
        <v>26</v>
      </c>
      <c r="D2325" s="5" t="s">
        <v>13</v>
      </c>
      <c r="E2325" s="5" t="s">
        <v>182</v>
      </c>
      <c r="F2325" s="5" t="s">
        <v>56</v>
      </c>
      <c r="G2325" s="5" t="s">
        <v>74</v>
      </c>
      <c r="H2325" s="5" t="s">
        <v>98</v>
      </c>
      <c r="I2325" s="5" t="s">
        <v>295</v>
      </c>
      <c r="J2325" s="10" t="s">
        <v>96</v>
      </c>
      <c r="K2325" s="27">
        <v>43251</v>
      </c>
      <c r="L2325" s="28">
        <v>1</v>
      </c>
    </row>
    <row r="2326" spans="2:12" x14ac:dyDescent="0.2">
      <c r="B2326" s="164" t="s">
        <v>316</v>
      </c>
      <c r="C2326" s="162" t="s">
        <v>26</v>
      </c>
      <c r="D2326" s="162" t="s">
        <v>13</v>
      </c>
      <c r="E2326" s="162" t="s">
        <v>129</v>
      </c>
      <c r="F2326" s="164" t="s">
        <v>64</v>
      </c>
      <c r="G2326" s="162" t="s">
        <v>74</v>
      </c>
      <c r="H2326" s="162" t="s">
        <v>98</v>
      </c>
      <c r="I2326" s="162" t="s">
        <v>295</v>
      </c>
      <c r="J2326" s="163" t="s">
        <v>96</v>
      </c>
      <c r="K2326" s="165">
        <v>43251</v>
      </c>
      <c r="L2326" s="166">
        <v>1</v>
      </c>
    </row>
    <row r="2327" spans="2:12" x14ac:dyDescent="0.2">
      <c r="B2327" s="5" t="s">
        <v>316</v>
      </c>
      <c r="C2327" s="5" t="s">
        <v>26</v>
      </c>
      <c r="D2327" s="5" t="s">
        <v>13</v>
      </c>
      <c r="E2327" s="5" t="s">
        <v>176</v>
      </c>
      <c r="F2327" s="5" t="s">
        <v>336</v>
      </c>
      <c r="G2327" s="5" t="s">
        <v>74</v>
      </c>
      <c r="H2327" s="5" t="s">
        <v>98</v>
      </c>
      <c r="I2327" s="5" t="s">
        <v>295</v>
      </c>
      <c r="J2327" s="10" t="s">
        <v>96</v>
      </c>
      <c r="K2327" s="27">
        <v>43251</v>
      </c>
      <c r="L2327" s="28">
        <v>1</v>
      </c>
    </row>
    <row r="2328" spans="2:12" x14ac:dyDescent="0.2">
      <c r="B2328" s="5" t="s">
        <v>316</v>
      </c>
      <c r="C2328" s="5" t="s">
        <v>26</v>
      </c>
      <c r="D2328" s="5" t="s">
        <v>13</v>
      </c>
      <c r="E2328" s="5" t="s">
        <v>176</v>
      </c>
      <c r="F2328" s="5" t="s">
        <v>336</v>
      </c>
      <c r="G2328" s="5" t="s">
        <v>74</v>
      </c>
      <c r="H2328" s="5" t="s">
        <v>98</v>
      </c>
      <c r="I2328" s="5" t="s">
        <v>295</v>
      </c>
      <c r="J2328" s="10" t="s">
        <v>96</v>
      </c>
      <c r="K2328" s="27">
        <v>43251</v>
      </c>
      <c r="L2328" s="28">
        <v>1</v>
      </c>
    </row>
    <row r="2329" spans="2:12" x14ac:dyDescent="0.2">
      <c r="B2329" s="5" t="s">
        <v>316</v>
      </c>
      <c r="C2329" s="5" t="s">
        <v>26</v>
      </c>
      <c r="D2329" s="5" t="s">
        <v>13</v>
      </c>
      <c r="E2329" s="5" t="s">
        <v>123</v>
      </c>
      <c r="F2329" s="5" t="s">
        <v>39</v>
      </c>
      <c r="G2329" s="5" t="s">
        <v>72</v>
      </c>
      <c r="H2329" s="5" t="s">
        <v>106</v>
      </c>
      <c r="I2329" s="5" t="s">
        <v>295</v>
      </c>
      <c r="J2329" s="10" t="s">
        <v>96</v>
      </c>
      <c r="K2329" s="27">
        <v>43251</v>
      </c>
      <c r="L2329" s="28">
        <v>1</v>
      </c>
    </row>
    <row r="2330" spans="2:12" x14ac:dyDescent="0.2">
      <c r="B2330" s="5" t="s">
        <v>316</v>
      </c>
      <c r="C2330" s="5" t="s">
        <v>26</v>
      </c>
      <c r="D2330" s="5" t="s">
        <v>13</v>
      </c>
      <c r="E2330" s="5" t="s">
        <v>123</v>
      </c>
      <c r="F2330" s="5" t="s">
        <v>39</v>
      </c>
      <c r="G2330" s="5" t="s">
        <v>74</v>
      </c>
      <c r="H2330" s="5" t="s">
        <v>98</v>
      </c>
      <c r="I2330" s="5" t="s">
        <v>295</v>
      </c>
      <c r="J2330" s="10" t="s">
        <v>96</v>
      </c>
      <c r="K2330" s="27">
        <v>43251</v>
      </c>
      <c r="L2330" s="28">
        <v>1</v>
      </c>
    </row>
    <row r="2331" spans="2:12" x14ac:dyDescent="0.2">
      <c r="B2331" s="184" t="s">
        <v>316</v>
      </c>
      <c r="C2331" s="5" t="s">
        <v>26</v>
      </c>
      <c r="D2331" s="5" t="s">
        <v>13</v>
      </c>
      <c r="E2331" s="5" t="s">
        <v>153</v>
      </c>
      <c r="F2331" s="184" t="s">
        <v>47</v>
      </c>
      <c r="G2331" s="5" t="s">
        <v>74</v>
      </c>
      <c r="H2331" s="5" t="s">
        <v>98</v>
      </c>
      <c r="I2331" s="5" t="s">
        <v>295</v>
      </c>
      <c r="J2331" s="10" t="s">
        <v>96</v>
      </c>
      <c r="K2331" s="185">
        <v>43251</v>
      </c>
      <c r="L2331" s="28">
        <v>1</v>
      </c>
    </row>
    <row r="2332" spans="2:12" x14ac:dyDescent="0.2">
      <c r="B2332" s="164" t="s">
        <v>316</v>
      </c>
      <c r="C2332" s="162" t="s">
        <v>26</v>
      </c>
      <c r="D2332" s="162" t="s">
        <v>13</v>
      </c>
      <c r="E2332" s="162" t="s">
        <v>130</v>
      </c>
      <c r="F2332" s="164" t="s">
        <v>57</v>
      </c>
      <c r="G2332" s="162" t="s">
        <v>74</v>
      </c>
      <c r="H2332" s="162" t="s">
        <v>98</v>
      </c>
      <c r="I2332" s="162" t="s">
        <v>295</v>
      </c>
      <c r="J2332" s="163" t="s">
        <v>96</v>
      </c>
      <c r="K2332" s="165">
        <v>43251</v>
      </c>
      <c r="L2332" s="166">
        <v>1</v>
      </c>
    </row>
    <row r="2333" spans="2:12" x14ac:dyDescent="0.2">
      <c r="B2333" s="184" t="s">
        <v>316</v>
      </c>
      <c r="C2333" s="5" t="s">
        <v>26</v>
      </c>
      <c r="D2333" s="5" t="s">
        <v>13</v>
      </c>
      <c r="E2333" s="5" t="s">
        <v>197</v>
      </c>
      <c r="F2333" s="184" t="s">
        <v>54</v>
      </c>
      <c r="G2333" s="5" t="s">
        <v>74</v>
      </c>
      <c r="H2333" s="5" t="s">
        <v>98</v>
      </c>
      <c r="I2333" s="5" t="s">
        <v>295</v>
      </c>
      <c r="J2333" s="10" t="s">
        <v>96</v>
      </c>
      <c r="K2333" s="185">
        <v>43251</v>
      </c>
      <c r="L2333" s="28">
        <v>1</v>
      </c>
    </row>
    <row r="2334" spans="2:12" x14ac:dyDescent="0.2">
      <c r="B2334" s="164" t="s">
        <v>316</v>
      </c>
      <c r="C2334" s="162" t="s">
        <v>26</v>
      </c>
      <c r="D2334" s="162" t="s">
        <v>13</v>
      </c>
      <c r="E2334" s="162" t="s">
        <v>51</v>
      </c>
      <c r="F2334" s="164" t="s">
        <v>51</v>
      </c>
      <c r="G2334" s="162" t="s">
        <v>74</v>
      </c>
      <c r="H2334" s="162" t="s">
        <v>98</v>
      </c>
      <c r="I2334" s="162" t="s">
        <v>295</v>
      </c>
      <c r="J2334" s="163" t="s">
        <v>96</v>
      </c>
      <c r="K2334" s="165">
        <v>43251</v>
      </c>
      <c r="L2334" s="166">
        <v>1</v>
      </c>
    </row>
    <row r="2335" spans="2:12" x14ac:dyDescent="0.2">
      <c r="B2335" s="184" t="s">
        <v>316</v>
      </c>
      <c r="C2335" s="5" t="s">
        <v>26</v>
      </c>
      <c r="D2335" s="5" t="s">
        <v>13</v>
      </c>
      <c r="E2335" s="5" t="s">
        <v>143</v>
      </c>
      <c r="F2335" s="184" t="s">
        <v>44</v>
      </c>
      <c r="G2335" s="5" t="s">
        <v>72</v>
      </c>
      <c r="H2335" s="5" t="s">
        <v>441</v>
      </c>
      <c r="I2335" s="5" t="s">
        <v>295</v>
      </c>
      <c r="J2335" s="10" t="s">
        <v>96</v>
      </c>
      <c r="K2335" s="185">
        <v>43251</v>
      </c>
      <c r="L2335" s="28">
        <v>1</v>
      </c>
    </row>
    <row r="2336" spans="2:12" x14ac:dyDescent="0.2">
      <c r="B2336" s="164" t="s">
        <v>316</v>
      </c>
      <c r="C2336" s="162" t="s">
        <v>26</v>
      </c>
      <c r="D2336" s="162" t="s">
        <v>13</v>
      </c>
      <c r="E2336" s="162" t="s">
        <v>156</v>
      </c>
      <c r="F2336" s="164" t="s">
        <v>39</v>
      </c>
      <c r="G2336" s="162" t="s">
        <v>72</v>
      </c>
      <c r="H2336" s="162" t="s">
        <v>106</v>
      </c>
      <c r="I2336" s="162" t="s">
        <v>295</v>
      </c>
      <c r="J2336" s="163" t="s">
        <v>96</v>
      </c>
      <c r="K2336" s="165">
        <v>43251</v>
      </c>
      <c r="L2336" s="166">
        <v>1</v>
      </c>
    </row>
    <row r="2337" spans="2:12" x14ac:dyDescent="0.2">
      <c r="B2337" s="5" t="s">
        <v>316</v>
      </c>
      <c r="C2337" s="5" t="s">
        <v>26</v>
      </c>
      <c r="D2337" s="5" t="s">
        <v>13</v>
      </c>
      <c r="E2337" s="5" t="s">
        <v>177</v>
      </c>
      <c r="F2337" s="5" t="s">
        <v>336</v>
      </c>
      <c r="G2337" s="5" t="s">
        <v>74</v>
      </c>
      <c r="H2337" s="5" t="s">
        <v>98</v>
      </c>
      <c r="I2337" s="5" t="s">
        <v>295</v>
      </c>
      <c r="J2337" s="10" t="s">
        <v>96</v>
      </c>
      <c r="K2337" s="27">
        <v>43251</v>
      </c>
      <c r="L2337" s="28">
        <v>1</v>
      </c>
    </row>
    <row r="2338" spans="2:12" x14ac:dyDescent="0.2">
      <c r="B2338" s="5" t="s">
        <v>341</v>
      </c>
      <c r="C2338" s="5" t="s">
        <v>26</v>
      </c>
      <c r="D2338" s="5" t="s">
        <v>13</v>
      </c>
      <c r="E2338" s="5" t="s">
        <v>159</v>
      </c>
      <c r="F2338" s="5" t="s">
        <v>45</v>
      </c>
      <c r="G2338" s="5" t="s">
        <v>74</v>
      </c>
      <c r="H2338" s="5" t="s">
        <v>114</v>
      </c>
      <c r="I2338" s="5" t="s">
        <v>797</v>
      </c>
      <c r="J2338" s="10" t="s">
        <v>96</v>
      </c>
      <c r="K2338" s="27">
        <v>43251</v>
      </c>
      <c r="L2338" s="28">
        <v>1</v>
      </c>
    </row>
    <row r="2339" spans="2:12" x14ac:dyDescent="0.2">
      <c r="B2339" s="5" t="s">
        <v>341</v>
      </c>
      <c r="C2339" s="5" t="s">
        <v>26</v>
      </c>
      <c r="D2339" s="5" t="s">
        <v>13</v>
      </c>
      <c r="E2339" s="5" t="s">
        <v>44</v>
      </c>
      <c r="F2339" s="5" t="s">
        <v>44</v>
      </c>
      <c r="G2339" s="5" t="s">
        <v>74</v>
      </c>
      <c r="H2339" s="5" t="s">
        <v>114</v>
      </c>
      <c r="I2339" s="5" t="s">
        <v>499</v>
      </c>
      <c r="J2339" s="10" t="s">
        <v>96</v>
      </c>
      <c r="K2339" s="27">
        <v>43251</v>
      </c>
      <c r="L2339" s="28">
        <v>1</v>
      </c>
    </row>
    <row r="2340" spans="2:12" x14ac:dyDescent="0.2">
      <c r="B2340" s="5" t="s">
        <v>341</v>
      </c>
      <c r="C2340" s="5" t="s">
        <v>26</v>
      </c>
      <c r="D2340" s="5" t="s">
        <v>13</v>
      </c>
      <c r="E2340" s="5" t="s">
        <v>44</v>
      </c>
      <c r="F2340" s="5" t="s">
        <v>44</v>
      </c>
      <c r="G2340" s="5" t="s">
        <v>74</v>
      </c>
      <c r="H2340" s="5" t="s">
        <v>114</v>
      </c>
      <c r="I2340" s="5" t="s">
        <v>804</v>
      </c>
      <c r="J2340" s="10" t="s">
        <v>96</v>
      </c>
      <c r="K2340" s="27">
        <v>43251</v>
      </c>
      <c r="L2340" s="28">
        <v>1</v>
      </c>
    </row>
    <row r="2341" spans="2:12" x14ac:dyDescent="0.2">
      <c r="B2341" s="184" t="s">
        <v>341</v>
      </c>
      <c r="C2341" s="5" t="s">
        <v>26</v>
      </c>
      <c r="D2341" s="5" t="s">
        <v>13</v>
      </c>
      <c r="E2341" s="5" t="s">
        <v>66</v>
      </c>
      <c r="F2341" s="184" t="s">
        <v>66</v>
      </c>
      <c r="G2341" s="5" t="s">
        <v>74</v>
      </c>
      <c r="H2341" s="5" t="s">
        <v>114</v>
      </c>
      <c r="I2341" s="5" t="s">
        <v>806</v>
      </c>
      <c r="J2341" s="10" t="s">
        <v>96</v>
      </c>
      <c r="K2341" s="185">
        <v>43251</v>
      </c>
      <c r="L2341" s="28">
        <v>1</v>
      </c>
    </row>
    <row r="2342" spans="2:12" x14ac:dyDescent="0.2">
      <c r="B2342" s="5" t="s">
        <v>341</v>
      </c>
      <c r="C2342" s="5" t="s">
        <v>26</v>
      </c>
      <c r="D2342" s="5" t="s">
        <v>13</v>
      </c>
      <c r="E2342" s="5" t="s">
        <v>133</v>
      </c>
      <c r="F2342" s="5" t="s">
        <v>39</v>
      </c>
      <c r="G2342" s="5" t="s">
        <v>74</v>
      </c>
      <c r="H2342" s="5" t="s">
        <v>114</v>
      </c>
      <c r="I2342" s="5" t="s">
        <v>821</v>
      </c>
      <c r="J2342" s="10" t="s">
        <v>96</v>
      </c>
      <c r="K2342" s="27">
        <v>43251</v>
      </c>
      <c r="L2342" s="28">
        <v>1</v>
      </c>
    </row>
    <row r="2343" spans="2:12" x14ac:dyDescent="0.2">
      <c r="B2343" s="5" t="s">
        <v>341</v>
      </c>
      <c r="C2343" s="5" t="s">
        <v>26</v>
      </c>
      <c r="D2343" s="5" t="s">
        <v>13</v>
      </c>
      <c r="E2343" s="5" t="s">
        <v>195</v>
      </c>
      <c r="F2343" s="5" t="s">
        <v>40</v>
      </c>
      <c r="G2343" s="5" t="s">
        <v>74</v>
      </c>
      <c r="H2343" s="5" t="s">
        <v>114</v>
      </c>
      <c r="I2343" s="5" t="s">
        <v>846</v>
      </c>
      <c r="J2343" s="10" t="s">
        <v>96</v>
      </c>
      <c r="K2343" s="27">
        <v>43251</v>
      </c>
      <c r="L2343" s="28">
        <v>1</v>
      </c>
    </row>
    <row r="2344" spans="2:12" x14ac:dyDescent="0.2">
      <c r="B2344" s="164" t="s">
        <v>341</v>
      </c>
      <c r="C2344" s="162" t="s">
        <v>26</v>
      </c>
      <c r="D2344" s="162" t="s">
        <v>13</v>
      </c>
      <c r="E2344" s="162" t="s">
        <v>107</v>
      </c>
      <c r="F2344" s="164" t="s">
        <v>40</v>
      </c>
      <c r="G2344" s="162" t="s">
        <v>74</v>
      </c>
      <c r="H2344" s="162" t="s">
        <v>114</v>
      </c>
      <c r="I2344" s="162" t="s">
        <v>858</v>
      </c>
      <c r="J2344" s="163" t="s">
        <v>96</v>
      </c>
      <c r="K2344" s="165">
        <v>43251</v>
      </c>
      <c r="L2344" s="166">
        <v>1</v>
      </c>
    </row>
    <row r="2345" spans="2:12" x14ac:dyDescent="0.2">
      <c r="B2345" s="5" t="s">
        <v>341</v>
      </c>
      <c r="C2345" s="5" t="s">
        <v>26</v>
      </c>
      <c r="D2345" s="5" t="s">
        <v>13</v>
      </c>
      <c r="E2345" s="5" t="s">
        <v>107</v>
      </c>
      <c r="F2345" s="5" t="s">
        <v>40</v>
      </c>
      <c r="G2345" s="5" t="s">
        <v>74</v>
      </c>
      <c r="H2345" s="5" t="s">
        <v>114</v>
      </c>
      <c r="I2345" s="5" t="s">
        <v>859</v>
      </c>
      <c r="J2345" s="10" t="s">
        <v>96</v>
      </c>
      <c r="K2345" s="27">
        <v>43251</v>
      </c>
      <c r="L2345" s="28">
        <v>1</v>
      </c>
    </row>
    <row r="2346" spans="2:12" x14ac:dyDescent="0.2">
      <c r="B2346" s="184" t="s">
        <v>341</v>
      </c>
      <c r="C2346" s="5" t="s">
        <v>26</v>
      </c>
      <c r="D2346" s="5" t="s">
        <v>13</v>
      </c>
      <c r="E2346" s="5" t="s">
        <v>151</v>
      </c>
      <c r="F2346" s="184" t="s">
        <v>41</v>
      </c>
      <c r="G2346" s="5" t="s">
        <v>74</v>
      </c>
      <c r="H2346" s="5" t="s">
        <v>114</v>
      </c>
      <c r="I2346" s="5" t="s">
        <v>897</v>
      </c>
      <c r="J2346" s="10" t="s">
        <v>96</v>
      </c>
      <c r="K2346" s="185">
        <v>43251</v>
      </c>
      <c r="L2346" s="28">
        <v>1</v>
      </c>
    </row>
    <row r="2347" spans="2:12" x14ac:dyDescent="0.2">
      <c r="B2347" s="184" t="s">
        <v>341</v>
      </c>
      <c r="C2347" s="5" t="s">
        <v>26</v>
      </c>
      <c r="D2347" s="5" t="s">
        <v>13</v>
      </c>
      <c r="E2347" s="5" t="s">
        <v>151</v>
      </c>
      <c r="F2347" s="184" t="s">
        <v>41</v>
      </c>
      <c r="G2347" s="5" t="s">
        <v>74</v>
      </c>
      <c r="H2347" s="5" t="s">
        <v>114</v>
      </c>
      <c r="I2347" s="5" t="s">
        <v>898</v>
      </c>
      <c r="J2347" s="10" t="s">
        <v>96</v>
      </c>
      <c r="K2347" s="185">
        <v>43251</v>
      </c>
      <c r="L2347" s="28">
        <v>1</v>
      </c>
    </row>
    <row r="2348" spans="2:12" x14ac:dyDescent="0.2">
      <c r="B2348" s="164" t="s">
        <v>316</v>
      </c>
      <c r="C2348" s="162" t="s">
        <v>329</v>
      </c>
      <c r="D2348" s="162" t="s">
        <v>330</v>
      </c>
      <c r="E2348" s="162" t="s">
        <v>148</v>
      </c>
      <c r="F2348" s="164" t="s">
        <v>336</v>
      </c>
      <c r="G2348" s="162" t="s">
        <v>74</v>
      </c>
      <c r="H2348" s="162" t="s">
        <v>98</v>
      </c>
      <c r="I2348" s="162" t="s">
        <v>295</v>
      </c>
      <c r="J2348" s="163" t="s">
        <v>96</v>
      </c>
      <c r="K2348" s="165">
        <v>43221</v>
      </c>
      <c r="L2348" s="166">
        <v>1</v>
      </c>
    </row>
    <row r="2349" spans="2:12" x14ac:dyDescent="0.2">
      <c r="B2349" s="184" t="s">
        <v>341</v>
      </c>
      <c r="C2349" s="5" t="s">
        <v>329</v>
      </c>
      <c r="D2349" s="5" t="s">
        <v>330</v>
      </c>
      <c r="E2349" s="5" t="s">
        <v>118</v>
      </c>
      <c r="F2349" s="184" t="s">
        <v>39</v>
      </c>
      <c r="G2349" s="5" t="s">
        <v>74</v>
      </c>
      <c r="H2349" s="5" t="s">
        <v>114</v>
      </c>
      <c r="I2349" s="5" t="s">
        <v>295</v>
      </c>
      <c r="J2349" s="10" t="s">
        <v>96</v>
      </c>
      <c r="K2349" s="185">
        <v>43221</v>
      </c>
      <c r="L2349" s="28">
        <v>1</v>
      </c>
    </row>
    <row r="2350" spans="2:12" x14ac:dyDescent="0.2">
      <c r="B2350" s="172" t="s">
        <v>316</v>
      </c>
      <c r="C2350" s="173" t="s">
        <v>329</v>
      </c>
      <c r="D2350" s="173" t="s">
        <v>330</v>
      </c>
      <c r="E2350" s="173" t="s">
        <v>155</v>
      </c>
      <c r="F2350" s="172" t="s">
        <v>47</v>
      </c>
      <c r="G2350" s="173" t="s">
        <v>74</v>
      </c>
      <c r="H2350" s="173" t="s">
        <v>98</v>
      </c>
      <c r="I2350" s="173" t="s">
        <v>295</v>
      </c>
      <c r="J2350" s="174" t="s">
        <v>96</v>
      </c>
      <c r="K2350" s="175">
        <v>43222</v>
      </c>
      <c r="L2350" s="176">
        <v>1</v>
      </c>
    </row>
    <row r="2351" spans="2:12" x14ac:dyDescent="0.2">
      <c r="B2351" s="5" t="s">
        <v>316</v>
      </c>
      <c r="C2351" s="5" t="s">
        <v>329</v>
      </c>
      <c r="D2351" s="5" t="s">
        <v>330</v>
      </c>
      <c r="E2351" s="5" t="s">
        <v>192</v>
      </c>
      <c r="F2351" s="5" t="s">
        <v>53</v>
      </c>
      <c r="G2351" s="5" t="s">
        <v>74</v>
      </c>
      <c r="H2351" s="5" t="s">
        <v>98</v>
      </c>
      <c r="I2351" s="5" t="s">
        <v>295</v>
      </c>
      <c r="J2351" s="10" t="s">
        <v>96</v>
      </c>
      <c r="K2351" s="27">
        <v>43222</v>
      </c>
      <c r="L2351" s="28">
        <v>1</v>
      </c>
    </row>
    <row r="2352" spans="2:12" x14ac:dyDescent="0.2">
      <c r="B2352" s="184" t="s">
        <v>316</v>
      </c>
      <c r="C2352" s="5" t="s">
        <v>329</v>
      </c>
      <c r="D2352" s="5" t="s">
        <v>330</v>
      </c>
      <c r="E2352" s="5" t="s">
        <v>112</v>
      </c>
      <c r="F2352" s="184" t="s">
        <v>45</v>
      </c>
      <c r="G2352" s="5" t="s">
        <v>74</v>
      </c>
      <c r="H2352" s="5" t="s">
        <v>98</v>
      </c>
      <c r="I2352" s="5" t="s">
        <v>295</v>
      </c>
      <c r="J2352" s="10" t="s">
        <v>96</v>
      </c>
      <c r="K2352" s="185">
        <v>43222</v>
      </c>
      <c r="L2352" s="28">
        <v>4</v>
      </c>
    </row>
    <row r="2353" spans="2:12" x14ac:dyDescent="0.2">
      <c r="B2353" s="164" t="s">
        <v>316</v>
      </c>
      <c r="C2353" s="162" t="s">
        <v>329</v>
      </c>
      <c r="D2353" s="162" t="s">
        <v>330</v>
      </c>
      <c r="E2353" s="162" t="s">
        <v>112</v>
      </c>
      <c r="F2353" s="164" t="s">
        <v>45</v>
      </c>
      <c r="G2353" s="162" t="s">
        <v>74</v>
      </c>
      <c r="H2353" s="162" t="s">
        <v>98</v>
      </c>
      <c r="I2353" s="162" t="s">
        <v>295</v>
      </c>
      <c r="J2353" s="163" t="s">
        <v>367</v>
      </c>
      <c r="K2353" s="165">
        <v>43222</v>
      </c>
      <c r="L2353" s="166">
        <v>2</v>
      </c>
    </row>
    <row r="2354" spans="2:12" x14ac:dyDescent="0.2">
      <c r="B2354" s="184" t="s">
        <v>316</v>
      </c>
      <c r="C2354" s="5" t="s">
        <v>329</v>
      </c>
      <c r="D2354" s="5" t="s">
        <v>330</v>
      </c>
      <c r="E2354" s="5" t="s">
        <v>115</v>
      </c>
      <c r="F2354" s="184" t="s">
        <v>48</v>
      </c>
      <c r="G2354" s="5" t="s">
        <v>72</v>
      </c>
      <c r="H2354" s="5" t="s">
        <v>125</v>
      </c>
      <c r="I2354" s="5" t="s">
        <v>534</v>
      </c>
      <c r="J2354" s="10" t="s">
        <v>96</v>
      </c>
      <c r="K2354" s="185">
        <v>43222</v>
      </c>
      <c r="L2354" s="28">
        <v>2</v>
      </c>
    </row>
    <row r="2355" spans="2:12" x14ac:dyDescent="0.2">
      <c r="B2355" s="184" t="s">
        <v>316</v>
      </c>
      <c r="C2355" s="5" t="s">
        <v>329</v>
      </c>
      <c r="D2355" s="5" t="s">
        <v>330</v>
      </c>
      <c r="E2355" s="5" t="s">
        <v>158</v>
      </c>
      <c r="F2355" s="184" t="s">
        <v>43</v>
      </c>
      <c r="G2355" s="5" t="s">
        <v>74</v>
      </c>
      <c r="H2355" s="5" t="s">
        <v>98</v>
      </c>
      <c r="I2355" s="5" t="s">
        <v>295</v>
      </c>
      <c r="J2355" s="10" t="s">
        <v>96</v>
      </c>
      <c r="K2355" s="185">
        <v>43222</v>
      </c>
      <c r="L2355" s="28">
        <v>1</v>
      </c>
    </row>
    <row r="2356" spans="2:12" x14ac:dyDescent="0.2">
      <c r="B2356" s="164" t="s">
        <v>316</v>
      </c>
      <c r="C2356" s="162" t="s">
        <v>329</v>
      </c>
      <c r="D2356" s="162" t="s">
        <v>330</v>
      </c>
      <c r="E2356" s="162" t="s">
        <v>42</v>
      </c>
      <c r="F2356" s="164" t="s">
        <v>42</v>
      </c>
      <c r="G2356" s="162" t="s">
        <v>72</v>
      </c>
      <c r="H2356" s="162" t="s">
        <v>108</v>
      </c>
      <c r="I2356" s="162" t="s">
        <v>295</v>
      </c>
      <c r="J2356" s="163" t="s">
        <v>96</v>
      </c>
      <c r="K2356" s="165">
        <v>43222</v>
      </c>
      <c r="L2356" s="166">
        <v>2</v>
      </c>
    </row>
    <row r="2357" spans="2:12" x14ac:dyDescent="0.2">
      <c r="B2357" s="184" t="s">
        <v>316</v>
      </c>
      <c r="C2357" s="5" t="s">
        <v>329</v>
      </c>
      <c r="D2357" s="5" t="s">
        <v>330</v>
      </c>
      <c r="E2357" s="5" t="s">
        <v>121</v>
      </c>
      <c r="F2357" s="184" t="s">
        <v>39</v>
      </c>
      <c r="G2357" s="5" t="s">
        <v>75</v>
      </c>
      <c r="H2357" s="5" t="s">
        <v>486</v>
      </c>
      <c r="I2357" s="5" t="s">
        <v>486</v>
      </c>
      <c r="J2357" s="10" t="s">
        <v>96</v>
      </c>
      <c r="K2357" s="185">
        <v>43222</v>
      </c>
      <c r="L2357" s="28">
        <v>1</v>
      </c>
    </row>
    <row r="2358" spans="2:12" x14ac:dyDescent="0.2">
      <c r="B2358" s="5" t="s">
        <v>316</v>
      </c>
      <c r="C2358" s="5" t="s">
        <v>329</v>
      </c>
      <c r="D2358" s="5" t="s">
        <v>330</v>
      </c>
      <c r="E2358" s="5" t="s">
        <v>188</v>
      </c>
      <c r="F2358" s="5" t="s">
        <v>50</v>
      </c>
      <c r="G2358" s="5" t="s">
        <v>74</v>
      </c>
      <c r="H2358" s="5" t="s">
        <v>98</v>
      </c>
      <c r="I2358" s="5" t="s">
        <v>295</v>
      </c>
      <c r="J2358" s="10" t="s">
        <v>96</v>
      </c>
      <c r="K2358" s="27">
        <v>43222</v>
      </c>
      <c r="L2358" s="28">
        <v>1</v>
      </c>
    </row>
    <row r="2359" spans="2:12" x14ac:dyDescent="0.2">
      <c r="B2359" s="5" t="s">
        <v>316</v>
      </c>
      <c r="C2359" s="5" t="s">
        <v>329</v>
      </c>
      <c r="D2359" s="5" t="s">
        <v>330</v>
      </c>
      <c r="E2359" s="5" t="s">
        <v>168</v>
      </c>
      <c r="F2359" s="5" t="s">
        <v>47</v>
      </c>
      <c r="G2359" s="5" t="s">
        <v>72</v>
      </c>
      <c r="H2359" s="5" t="s">
        <v>183</v>
      </c>
      <c r="I2359" s="5" t="s">
        <v>295</v>
      </c>
      <c r="J2359" s="10" t="s">
        <v>96</v>
      </c>
      <c r="K2359" s="27">
        <v>43222</v>
      </c>
      <c r="L2359" s="28">
        <v>1</v>
      </c>
    </row>
    <row r="2360" spans="2:12" x14ac:dyDescent="0.2">
      <c r="B2360" s="164" t="s">
        <v>316</v>
      </c>
      <c r="C2360" s="162" t="s">
        <v>329</v>
      </c>
      <c r="D2360" s="162" t="s">
        <v>330</v>
      </c>
      <c r="E2360" s="162" t="s">
        <v>105</v>
      </c>
      <c r="F2360" s="164" t="s">
        <v>40</v>
      </c>
      <c r="G2360" s="162" t="s">
        <v>72</v>
      </c>
      <c r="H2360" s="162" t="s">
        <v>146</v>
      </c>
      <c r="I2360" s="162" t="s">
        <v>544</v>
      </c>
      <c r="J2360" s="163" t="s">
        <v>96</v>
      </c>
      <c r="K2360" s="165">
        <v>43223</v>
      </c>
      <c r="L2360" s="166">
        <v>6</v>
      </c>
    </row>
    <row r="2361" spans="2:12" x14ac:dyDescent="0.2">
      <c r="B2361" s="5" t="s">
        <v>316</v>
      </c>
      <c r="C2361" s="5" t="s">
        <v>329</v>
      </c>
      <c r="D2361" s="5" t="s">
        <v>330</v>
      </c>
      <c r="E2361" s="5" t="s">
        <v>41</v>
      </c>
      <c r="F2361" s="5" t="s">
        <v>41</v>
      </c>
      <c r="G2361" s="5" t="s">
        <v>74</v>
      </c>
      <c r="H2361" s="5" t="s">
        <v>98</v>
      </c>
      <c r="I2361" s="5" t="s">
        <v>295</v>
      </c>
      <c r="J2361" s="10" t="s">
        <v>96</v>
      </c>
      <c r="K2361" s="27">
        <v>43223</v>
      </c>
      <c r="L2361" s="28">
        <v>1</v>
      </c>
    </row>
    <row r="2362" spans="2:12" x14ac:dyDescent="0.2">
      <c r="B2362" s="5" t="s">
        <v>316</v>
      </c>
      <c r="C2362" s="5" t="s">
        <v>329</v>
      </c>
      <c r="D2362" s="5" t="s">
        <v>330</v>
      </c>
      <c r="E2362" s="5" t="s">
        <v>42</v>
      </c>
      <c r="F2362" s="5" t="s">
        <v>42</v>
      </c>
      <c r="G2362" s="5" t="s">
        <v>72</v>
      </c>
      <c r="H2362" s="5" t="s">
        <v>106</v>
      </c>
      <c r="I2362" s="5" t="s">
        <v>295</v>
      </c>
      <c r="J2362" s="10" t="s">
        <v>96</v>
      </c>
      <c r="K2362" s="27">
        <v>43223</v>
      </c>
      <c r="L2362" s="28">
        <v>1</v>
      </c>
    </row>
    <row r="2363" spans="2:12" x14ac:dyDescent="0.2">
      <c r="B2363" s="5" t="s">
        <v>316</v>
      </c>
      <c r="C2363" s="5" t="s">
        <v>329</v>
      </c>
      <c r="D2363" s="5" t="s">
        <v>330</v>
      </c>
      <c r="E2363" s="5" t="s">
        <v>42</v>
      </c>
      <c r="F2363" s="5" t="s">
        <v>42</v>
      </c>
      <c r="G2363" s="5" t="s">
        <v>72</v>
      </c>
      <c r="H2363" s="5" t="s">
        <v>183</v>
      </c>
      <c r="I2363" s="5" t="s">
        <v>295</v>
      </c>
      <c r="J2363" s="10" t="s">
        <v>96</v>
      </c>
      <c r="K2363" s="27">
        <v>43223</v>
      </c>
      <c r="L2363" s="28">
        <v>1</v>
      </c>
    </row>
    <row r="2364" spans="2:12" x14ac:dyDescent="0.2">
      <c r="B2364" s="184" t="s">
        <v>341</v>
      </c>
      <c r="C2364" s="5" t="s">
        <v>329</v>
      </c>
      <c r="D2364" s="5" t="s">
        <v>330</v>
      </c>
      <c r="E2364" s="5" t="s">
        <v>154</v>
      </c>
      <c r="F2364" s="184" t="s">
        <v>50</v>
      </c>
      <c r="G2364" s="5" t="s">
        <v>74</v>
      </c>
      <c r="H2364" s="5" t="s">
        <v>114</v>
      </c>
      <c r="I2364" s="5" t="s">
        <v>467</v>
      </c>
      <c r="J2364" s="10" t="s">
        <v>96</v>
      </c>
      <c r="K2364" s="185">
        <v>43223</v>
      </c>
      <c r="L2364" s="28">
        <v>1</v>
      </c>
    </row>
    <row r="2365" spans="2:12" x14ac:dyDescent="0.2">
      <c r="B2365" s="5" t="s">
        <v>316</v>
      </c>
      <c r="C2365" s="5" t="s">
        <v>329</v>
      </c>
      <c r="D2365" s="5" t="s">
        <v>330</v>
      </c>
      <c r="E2365" s="5" t="s">
        <v>159</v>
      </c>
      <c r="F2365" s="5" t="s">
        <v>45</v>
      </c>
      <c r="G2365" s="5" t="s">
        <v>72</v>
      </c>
      <c r="H2365" s="5" t="s">
        <v>108</v>
      </c>
      <c r="I2365" s="5" t="s">
        <v>295</v>
      </c>
      <c r="J2365" s="10" t="s">
        <v>96</v>
      </c>
      <c r="K2365" s="27">
        <v>43224</v>
      </c>
      <c r="L2365" s="28">
        <v>2</v>
      </c>
    </row>
    <row r="2366" spans="2:12" x14ac:dyDescent="0.2">
      <c r="B2366" s="5" t="s">
        <v>316</v>
      </c>
      <c r="C2366" s="5" t="s">
        <v>329</v>
      </c>
      <c r="D2366" s="5" t="s">
        <v>330</v>
      </c>
      <c r="E2366" s="5" t="s">
        <v>145</v>
      </c>
      <c r="F2366" s="5" t="s">
        <v>39</v>
      </c>
      <c r="G2366" s="5" t="s">
        <v>72</v>
      </c>
      <c r="H2366" s="5" t="s">
        <v>433</v>
      </c>
      <c r="I2366" s="5" t="s">
        <v>453</v>
      </c>
      <c r="J2366" s="10" t="s">
        <v>96</v>
      </c>
      <c r="K2366" s="27">
        <v>43224</v>
      </c>
      <c r="L2366" s="28">
        <v>2</v>
      </c>
    </row>
    <row r="2367" spans="2:12" x14ac:dyDescent="0.2">
      <c r="B2367" s="184" t="s">
        <v>316</v>
      </c>
      <c r="C2367" s="5" t="s">
        <v>329</v>
      </c>
      <c r="D2367" s="5" t="s">
        <v>330</v>
      </c>
      <c r="E2367" s="5" t="s">
        <v>195</v>
      </c>
      <c r="F2367" s="184" t="s">
        <v>40</v>
      </c>
      <c r="G2367" s="5" t="s">
        <v>74</v>
      </c>
      <c r="H2367" s="5" t="s">
        <v>98</v>
      </c>
      <c r="I2367" s="5" t="s">
        <v>295</v>
      </c>
      <c r="J2367" s="10" t="s">
        <v>96</v>
      </c>
      <c r="K2367" s="185">
        <v>43224</v>
      </c>
      <c r="L2367" s="28">
        <v>1</v>
      </c>
    </row>
    <row r="2368" spans="2:12" x14ac:dyDescent="0.2">
      <c r="B2368" s="5" t="s">
        <v>316</v>
      </c>
      <c r="C2368" s="5" t="s">
        <v>329</v>
      </c>
      <c r="D2368" s="5" t="s">
        <v>330</v>
      </c>
      <c r="E2368" s="5" t="s">
        <v>192</v>
      </c>
      <c r="F2368" s="5" t="s">
        <v>53</v>
      </c>
      <c r="G2368" s="5" t="s">
        <v>72</v>
      </c>
      <c r="H2368" s="5" t="s">
        <v>125</v>
      </c>
      <c r="I2368" s="5" t="s">
        <v>352</v>
      </c>
      <c r="J2368" s="10" t="s">
        <v>96</v>
      </c>
      <c r="K2368" s="27">
        <v>43224</v>
      </c>
      <c r="L2368" s="28">
        <v>2</v>
      </c>
    </row>
    <row r="2369" spans="2:12" x14ac:dyDescent="0.2">
      <c r="B2369" s="184" t="s">
        <v>316</v>
      </c>
      <c r="C2369" s="5" t="s">
        <v>329</v>
      </c>
      <c r="D2369" s="5" t="s">
        <v>330</v>
      </c>
      <c r="E2369" s="5" t="s">
        <v>121</v>
      </c>
      <c r="F2369" s="184" t="s">
        <v>39</v>
      </c>
      <c r="G2369" s="5" t="s">
        <v>74</v>
      </c>
      <c r="H2369" s="5" t="s">
        <v>98</v>
      </c>
      <c r="I2369" s="5" t="s">
        <v>295</v>
      </c>
      <c r="J2369" s="10" t="s">
        <v>96</v>
      </c>
      <c r="K2369" s="185">
        <v>43224</v>
      </c>
      <c r="L2369" s="28">
        <v>1</v>
      </c>
    </row>
    <row r="2370" spans="2:12" x14ac:dyDescent="0.2">
      <c r="B2370" s="5" t="s">
        <v>316</v>
      </c>
      <c r="C2370" s="5" t="s">
        <v>329</v>
      </c>
      <c r="D2370" s="5" t="s">
        <v>330</v>
      </c>
      <c r="E2370" s="5" t="s">
        <v>136</v>
      </c>
      <c r="F2370" s="5" t="s">
        <v>49</v>
      </c>
      <c r="G2370" s="5" t="s">
        <v>74</v>
      </c>
      <c r="H2370" s="5" t="s">
        <v>98</v>
      </c>
      <c r="I2370" s="5" t="s">
        <v>295</v>
      </c>
      <c r="J2370" s="10" t="s">
        <v>96</v>
      </c>
      <c r="K2370" s="27">
        <v>43224</v>
      </c>
      <c r="L2370" s="28">
        <v>1</v>
      </c>
    </row>
    <row r="2371" spans="2:12" x14ac:dyDescent="0.2">
      <c r="B2371" s="5" t="s">
        <v>316</v>
      </c>
      <c r="C2371" s="5" t="s">
        <v>329</v>
      </c>
      <c r="D2371" s="5" t="s">
        <v>330</v>
      </c>
      <c r="E2371" s="5" t="s">
        <v>51</v>
      </c>
      <c r="F2371" s="5" t="s">
        <v>51</v>
      </c>
      <c r="G2371" s="5" t="s">
        <v>74</v>
      </c>
      <c r="H2371" s="5" t="s">
        <v>98</v>
      </c>
      <c r="I2371" s="5" t="s">
        <v>295</v>
      </c>
      <c r="J2371" s="10" t="s">
        <v>96</v>
      </c>
      <c r="K2371" s="27">
        <v>43224</v>
      </c>
      <c r="L2371" s="28">
        <v>2</v>
      </c>
    </row>
    <row r="2372" spans="2:12" x14ac:dyDescent="0.2">
      <c r="B2372" s="5" t="s">
        <v>316</v>
      </c>
      <c r="C2372" s="5" t="s">
        <v>329</v>
      </c>
      <c r="D2372" s="5" t="s">
        <v>330</v>
      </c>
      <c r="E2372" s="5" t="s">
        <v>128</v>
      </c>
      <c r="F2372" s="5" t="s">
        <v>52</v>
      </c>
      <c r="G2372" s="5" t="s">
        <v>74</v>
      </c>
      <c r="H2372" s="5" t="s">
        <v>98</v>
      </c>
      <c r="I2372" s="5" t="s">
        <v>295</v>
      </c>
      <c r="J2372" s="10" t="s">
        <v>96</v>
      </c>
      <c r="K2372" s="27">
        <v>43224</v>
      </c>
      <c r="L2372" s="28">
        <v>1</v>
      </c>
    </row>
    <row r="2373" spans="2:12" x14ac:dyDescent="0.2">
      <c r="B2373" s="184" t="s">
        <v>341</v>
      </c>
      <c r="C2373" s="5" t="s">
        <v>329</v>
      </c>
      <c r="D2373" s="5" t="s">
        <v>330</v>
      </c>
      <c r="E2373" s="5" t="s">
        <v>158</v>
      </c>
      <c r="F2373" s="184" t="s">
        <v>43</v>
      </c>
      <c r="G2373" s="5" t="s">
        <v>74</v>
      </c>
      <c r="H2373" s="5" t="s">
        <v>114</v>
      </c>
      <c r="I2373" s="5" t="s">
        <v>436</v>
      </c>
      <c r="J2373" s="10" t="s">
        <v>96</v>
      </c>
      <c r="K2373" s="185">
        <v>43224</v>
      </c>
      <c r="L2373" s="28">
        <v>4</v>
      </c>
    </row>
    <row r="2374" spans="2:12" x14ac:dyDescent="0.2">
      <c r="B2374" s="184" t="s">
        <v>341</v>
      </c>
      <c r="C2374" s="5" t="s">
        <v>329</v>
      </c>
      <c r="D2374" s="5" t="s">
        <v>330</v>
      </c>
      <c r="E2374" s="5" t="s">
        <v>158</v>
      </c>
      <c r="F2374" s="184" t="s">
        <v>43</v>
      </c>
      <c r="G2374" s="5" t="s">
        <v>74</v>
      </c>
      <c r="H2374" s="5" t="s">
        <v>114</v>
      </c>
      <c r="I2374" s="5" t="s">
        <v>436</v>
      </c>
      <c r="J2374" s="10" t="s">
        <v>367</v>
      </c>
      <c r="K2374" s="185">
        <v>43224</v>
      </c>
      <c r="L2374" s="28">
        <v>2</v>
      </c>
    </row>
    <row r="2375" spans="2:12" x14ac:dyDescent="0.2">
      <c r="B2375" s="5" t="s">
        <v>316</v>
      </c>
      <c r="C2375" s="5" t="s">
        <v>329</v>
      </c>
      <c r="D2375" s="5" t="s">
        <v>330</v>
      </c>
      <c r="E2375" s="5" t="s">
        <v>107</v>
      </c>
      <c r="F2375" s="5" t="s">
        <v>40</v>
      </c>
      <c r="G2375" s="5" t="s">
        <v>74</v>
      </c>
      <c r="H2375" s="5" t="s">
        <v>98</v>
      </c>
      <c r="I2375" s="5" t="s">
        <v>295</v>
      </c>
      <c r="J2375" s="10" t="s">
        <v>96</v>
      </c>
      <c r="K2375" s="27">
        <v>43225</v>
      </c>
      <c r="L2375" s="28">
        <v>1</v>
      </c>
    </row>
    <row r="2376" spans="2:12" x14ac:dyDescent="0.2">
      <c r="B2376" s="5" t="s">
        <v>316</v>
      </c>
      <c r="C2376" s="5" t="s">
        <v>329</v>
      </c>
      <c r="D2376" s="5" t="s">
        <v>330</v>
      </c>
      <c r="E2376" s="5" t="s">
        <v>107</v>
      </c>
      <c r="F2376" s="5" t="s">
        <v>40</v>
      </c>
      <c r="G2376" s="5" t="s">
        <v>75</v>
      </c>
      <c r="H2376" s="5" t="s">
        <v>109</v>
      </c>
      <c r="I2376" s="5" t="s">
        <v>295</v>
      </c>
      <c r="J2376" s="10" t="s">
        <v>96</v>
      </c>
      <c r="K2376" s="27">
        <v>43225</v>
      </c>
      <c r="L2376" s="28">
        <v>1</v>
      </c>
    </row>
    <row r="2377" spans="2:12" x14ac:dyDescent="0.2">
      <c r="B2377" s="5" t="s">
        <v>316</v>
      </c>
      <c r="C2377" s="5" t="s">
        <v>329</v>
      </c>
      <c r="D2377" s="5" t="s">
        <v>330</v>
      </c>
      <c r="E2377" s="5" t="s">
        <v>42</v>
      </c>
      <c r="F2377" s="5" t="s">
        <v>42</v>
      </c>
      <c r="G2377" s="5" t="s">
        <v>74</v>
      </c>
      <c r="H2377" s="5" t="s">
        <v>98</v>
      </c>
      <c r="I2377" s="5" t="s">
        <v>295</v>
      </c>
      <c r="J2377" s="10" t="s">
        <v>96</v>
      </c>
      <c r="K2377" s="27">
        <v>43225</v>
      </c>
      <c r="L2377" s="28">
        <v>1</v>
      </c>
    </row>
    <row r="2378" spans="2:12" x14ac:dyDescent="0.2">
      <c r="B2378" s="5" t="s">
        <v>316</v>
      </c>
      <c r="C2378" s="5" t="s">
        <v>329</v>
      </c>
      <c r="D2378" s="5" t="s">
        <v>330</v>
      </c>
      <c r="E2378" s="5" t="s">
        <v>168</v>
      </c>
      <c r="F2378" s="5" t="s">
        <v>47</v>
      </c>
      <c r="G2378" s="5" t="s">
        <v>74</v>
      </c>
      <c r="H2378" s="5" t="s">
        <v>98</v>
      </c>
      <c r="I2378" s="5" t="s">
        <v>295</v>
      </c>
      <c r="J2378" s="10" t="s">
        <v>96</v>
      </c>
      <c r="K2378" s="27">
        <v>43225</v>
      </c>
      <c r="L2378" s="28">
        <v>1</v>
      </c>
    </row>
    <row r="2379" spans="2:12" x14ac:dyDescent="0.2">
      <c r="B2379" s="184" t="s">
        <v>341</v>
      </c>
      <c r="C2379" s="5" t="s">
        <v>329</v>
      </c>
      <c r="D2379" s="5" t="s">
        <v>330</v>
      </c>
      <c r="E2379" s="5" t="s">
        <v>167</v>
      </c>
      <c r="F2379" s="184" t="s">
        <v>60</v>
      </c>
      <c r="G2379" s="5" t="s">
        <v>74</v>
      </c>
      <c r="H2379" s="5" t="s">
        <v>114</v>
      </c>
      <c r="I2379" s="5" t="s">
        <v>568</v>
      </c>
      <c r="J2379" s="10" t="s">
        <v>96</v>
      </c>
      <c r="K2379" s="185">
        <v>43225</v>
      </c>
      <c r="L2379" s="28">
        <v>1</v>
      </c>
    </row>
    <row r="2380" spans="2:12" x14ac:dyDescent="0.2">
      <c r="B2380" s="184" t="s">
        <v>341</v>
      </c>
      <c r="C2380" s="5" t="s">
        <v>329</v>
      </c>
      <c r="D2380" s="5" t="s">
        <v>330</v>
      </c>
      <c r="E2380" s="5" t="s">
        <v>151</v>
      </c>
      <c r="F2380" s="184" t="s">
        <v>41</v>
      </c>
      <c r="G2380" s="5" t="s">
        <v>74</v>
      </c>
      <c r="H2380" s="5" t="s">
        <v>114</v>
      </c>
      <c r="I2380" s="5" t="s">
        <v>571</v>
      </c>
      <c r="J2380" s="10" t="s">
        <v>96</v>
      </c>
      <c r="K2380" s="185">
        <v>43225</v>
      </c>
      <c r="L2380" s="28">
        <v>1</v>
      </c>
    </row>
    <row r="2381" spans="2:12" x14ac:dyDescent="0.2">
      <c r="B2381" s="184" t="s">
        <v>341</v>
      </c>
      <c r="C2381" s="5" t="s">
        <v>329</v>
      </c>
      <c r="D2381" s="5" t="s">
        <v>330</v>
      </c>
      <c r="E2381" s="5" t="s">
        <v>166</v>
      </c>
      <c r="F2381" s="184" t="s">
        <v>48</v>
      </c>
      <c r="G2381" s="5" t="s">
        <v>74</v>
      </c>
      <c r="H2381" s="5" t="s">
        <v>114</v>
      </c>
      <c r="I2381" s="5" t="s">
        <v>564</v>
      </c>
      <c r="J2381" s="10" t="s">
        <v>96</v>
      </c>
      <c r="K2381" s="185">
        <v>43225</v>
      </c>
      <c r="L2381" s="28">
        <v>1</v>
      </c>
    </row>
    <row r="2382" spans="2:12" x14ac:dyDescent="0.2">
      <c r="B2382" s="184" t="s">
        <v>341</v>
      </c>
      <c r="C2382" s="5" t="s">
        <v>329</v>
      </c>
      <c r="D2382" s="5" t="s">
        <v>330</v>
      </c>
      <c r="E2382" s="5" t="s">
        <v>166</v>
      </c>
      <c r="F2382" s="184" t="s">
        <v>48</v>
      </c>
      <c r="G2382" s="5" t="s">
        <v>74</v>
      </c>
      <c r="H2382" s="5" t="s">
        <v>114</v>
      </c>
      <c r="I2382" s="5" t="s">
        <v>564</v>
      </c>
      <c r="J2382" s="10" t="s">
        <v>367</v>
      </c>
      <c r="K2382" s="185">
        <v>43225</v>
      </c>
      <c r="L2382" s="28">
        <v>2</v>
      </c>
    </row>
    <row r="2383" spans="2:12" x14ac:dyDescent="0.2">
      <c r="B2383" s="5" t="s">
        <v>316</v>
      </c>
      <c r="C2383" s="5" t="s">
        <v>329</v>
      </c>
      <c r="D2383" s="5" t="s">
        <v>330</v>
      </c>
      <c r="E2383" s="5" t="s">
        <v>160</v>
      </c>
      <c r="F2383" s="5" t="s">
        <v>48</v>
      </c>
      <c r="G2383" s="5" t="s">
        <v>72</v>
      </c>
      <c r="H2383" s="5" t="s">
        <v>146</v>
      </c>
      <c r="I2383" s="5" t="s">
        <v>413</v>
      </c>
      <c r="J2383" s="10" t="s">
        <v>96</v>
      </c>
      <c r="K2383" s="27">
        <v>43227</v>
      </c>
      <c r="L2383" s="28">
        <v>6</v>
      </c>
    </row>
    <row r="2384" spans="2:12" x14ac:dyDescent="0.2">
      <c r="B2384" s="5" t="s">
        <v>316</v>
      </c>
      <c r="C2384" s="5" t="s">
        <v>329</v>
      </c>
      <c r="D2384" s="5" t="s">
        <v>330</v>
      </c>
      <c r="E2384" s="5" t="s">
        <v>118</v>
      </c>
      <c r="F2384" s="5" t="s">
        <v>39</v>
      </c>
      <c r="G2384" s="5" t="s">
        <v>72</v>
      </c>
      <c r="H2384" s="5" t="s">
        <v>125</v>
      </c>
      <c r="I2384" s="5" t="s">
        <v>539</v>
      </c>
      <c r="J2384" s="10" t="s">
        <v>96</v>
      </c>
      <c r="K2384" s="27">
        <v>43227</v>
      </c>
      <c r="L2384" s="28">
        <v>2</v>
      </c>
    </row>
    <row r="2385" spans="2:12" x14ac:dyDescent="0.2">
      <c r="B2385" s="184" t="s">
        <v>316</v>
      </c>
      <c r="C2385" s="5" t="s">
        <v>329</v>
      </c>
      <c r="D2385" s="5" t="s">
        <v>330</v>
      </c>
      <c r="E2385" s="5" t="s">
        <v>137</v>
      </c>
      <c r="F2385" s="184" t="s">
        <v>56</v>
      </c>
      <c r="G2385" s="5" t="s">
        <v>74</v>
      </c>
      <c r="H2385" s="5" t="s">
        <v>98</v>
      </c>
      <c r="I2385" s="5" t="s">
        <v>295</v>
      </c>
      <c r="J2385" s="10" t="s">
        <v>96</v>
      </c>
      <c r="K2385" s="185">
        <v>43227</v>
      </c>
      <c r="L2385" s="28">
        <v>2</v>
      </c>
    </row>
    <row r="2386" spans="2:12" x14ac:dyDescent="0.2">
      <c r="B2386" s="5" t="s">
        <v>316</v>
      </c>
      <c r="C2386" s="5" t="s">
        <v>329</v>
      </c>
      <c r="D2386" s="5" t="s">
        <v>330</v>
      </c>
      <c r="E2386" s="5" t="s">
        <v>319</v>
      </c>
      <c r="F2386" s="5" t="s">
        <v>43</v>
      </c>
      <c r="G2386" s="5" t="s">
        <v>72</v>
      </c>
      <c r="H2386" s="5" t="s">
        <v>125</v>
      </c>
      <c r="I2386" s="5" t="s">
        <v>573</v>
      </c>
      <c r="J2386" s="10" t="s">
        <v>96</v>
      </c>
      <c r="K2386" s="27">
        <v>43227</v>
      </c>
      <c r="L2386" s="28">
        <v>2</v>
      </c>
    </row>
    <row r="2387" spans="2:12" x14ac:dyDescent="0.2">
      <c r="B2387" s="184" t="s">
        <v>341</v>
      </c>
      <c r="C2387" s="5" t="s">
        <v>329</v>
      </c>
      <c r="D2387" s="5" t="s">
        <v>330</v>
      </c>
      <c r="E2387" s="5" t="s">
        <v>319</v>
      </c>
      <c r="F2387" s="184" t="s">
        <v>43</v>
      </c>
      <c r="G2387" s="5" t="s">
        <v>74</v>
      </c>
      <c r="H2387" s="5" t="s">
        <v>114</v>
      </c>
      <c r="I2387" s="5" t="s">
        <v>295</v>
      </c>
      <c r="J2387" s="10" t="s">
        <v>96</v>
      </c>
      <c r="K2387" s="185">
        <v>43227</v>
      </c>
      <c r="L2387" s="28">
        <v>2</v>
      </c>
    </row>
    <row r="2388" spans="2:12" x14ac:dyDescent="0.2">
      <c r="B2388" s="184" t="s">
        <v>341</v>
      </c>
      <c r="C2388" s="5" t="s">
        <v>329</v>
      </c>
      <c r="D2388" s="5" t="s">
        <v>330</v>
      </c>
      <c r="E2388" s="5" t="s">
        <v>319</v>
      </c>
      <c r="F2388" s="184" t="s">
        <v>43</v>
      </c>
      <c r="G2388" s="5" t="s">
        <v>74</v>
      </c>
      <c r="H2388" s="5" t="s">
        <v>114</v>
      </c>
      <c r="I2388" s="5" t="s">
        <v>295</v>
      </c>
      <c r="J2388" s="10" t="s">
        <v>367</v>
      </c>
      <c r="K2388" s="185">
        <v>43227</v>
      </c>
      <c r="L2388" s="28">
        <v>2</v>
      </c>
    </row>
    <row r="2389" spans="2:12" x14ac:dyDescent="0.2">
      <c r="B2389" s="5" t="s">
        <v>316</v>
      </c>
      <c r="C2389" s="5" t="s">
        <v>329</v>
      </c>
      <c r="D2389" s="5" t="s">
        <v>330</v>
      </c>
      <c r="E2389" s="5" t="s">
        <v>158</v>
      </c>
      <c r="F2389" s="5" t="s">
        <v>43</v>
      </c>
      <c r="G2389" s="5" t="s">
        <v>74</v>
      </c>
      <c r="H2389" s="5" t="s">
        <v>98</v>
      </c>
      <c r="I2389" s="5" t="s">
        <v>295</v>
      </c>
      <c r="J2389" s="10" t="s">
        <v>96</v>
      </c>
      <c r="K2389" s="27">
        <v>43228</v>
      </c>
      <c r="L2389" s="28">
        <v>1</v>
      </c>
    </row>
    <row r="2390" spans="2:12" x14ac:dyDescent="0.2">
      <c r="B2390" s="5" t="s">
        <v>316</v>
      </c>
      <c r="C2390" s="5" t="s">
        <v>329</v>
      </c>
      <c r="D2390" s="5" t="s">
        <v>330</v>
      </c>
      <c r="E2390" s="5" t="s">
        <v>158</v>
      </c>
      <c r="F2390" s="5" t="s">
        <v>43</v>
      </c>
      <c r="G2390" s="5" t="s">
        <v>74</v>
      </c>
      <c r="H2390" s="5" t="s">
        <v>98</v>
      </c>
      <c r="I2390" s="5" t="s">
        <v>295</v>
      </c>
      <c r="J2390" s="10" t="s">
        <v>96</v>
      </c>
      <c r="K2390" s="27">
        <v>43228</v>
      </c>
      <c r="L2390" s="28">
        <v>1</v>
      </c>
    </row>
    <row r="2391" spans="2:12" x14ac:dyDescent="0.2">
      <c r="B2391" s="5" t="s">
        <v>316</v>
      </c>
      <c r="C2391" s="5" t="s">
        <v>329</v>
      </c>
      <c r="D2391" s="5" t="s">
        <v>330</v>
      </c>
      <c r="E2391" s="5" t="s">
        <v>49</v>
      </c>
      <c r="F2391" s="5" t="s">
        <v>49</v>
      </c>
      <c r="G2391" s="5" t="s">
        <v>72</v>
      </c>
      <c r="H2391" s="5" t="s">
        <v>178</v>
      </c>
      <c r="I2391" s="5" t="s">
        <v>295</v>
      </c>
      <c r="J2391" s="10" t="s">
        <v>96</v>
      </c>
      <c r="K2391" s="27">
        <v>43228</v>
      </c>
      <c r="L2391" s="28">
        <v>6</v>
      </c>
    </row>
    <row r="2392" spans="2:12" x14ac:dyDescent="0.2">
      <c r="B2392" s="5" t="s">
        <v>316</v>
      </c>
      <c r="C2392" s="5" t="s">
        <v>329</v>
      </c>
      <c r="D2392" s="5" t="s">
        <v>330</v>
      </c>
      <c r="E2392" s="5" t="s">
        <v>128</v>
      </c>
      <c r="F2392" s="5" t="s">
        <v>52</v>
      </c>
      <c r="G2392" s="5" t="s">
        <v>74</v>
      </c>
      <c r="H2392" s="5" t="s">
        <v>114</v>
      </c>
      <c r="I2392" s="5" t="s">
        <v>780</v>
      </c>
      <c r="J2392" s="10" t="s">
        <v>96</v>
      </c>
      <c r="K2392" s="27">
        <v>43228</v>
      </c>
      <c r="L2392" s="28">
        <v>1</v>
      </c>
    </row>
    <row r="2393" spans="2:12" x14ac:dyDescent="0.2">
      <c r="B2393" s="184" t="s">
        <v>341</v>
      </c>
      <c r="C2393" s="5" t="s">
        <v>329</v>
      </c>
      <c r="D2393" s="5" t="s">
        <v>330</v>
      </c>
      <c r="E2393" s="5" t="s">
        <v>145</v>
      </c>
      <c r="F2393" s="184" t="s">
        <v>39</v>
      </c>
      <c r="G2393" s="5" t="s">
        <v>74</v>
      </c>
      <c r="H2393" s="5" t="s">
        <v>114</v>
      </c>
      <c r="I2393" s="5" t="s">
        <v>962</v>
      </c>
      <c r="J2393" s="10" t="s">
        <v>96</v>
      </c>
      <c r="K2393" s="185">
        <v>43228</v>
      </c>
      <c r="L2393" s="28">
        <v>4</v>
      </c>
    </row>
    <row r="2394" spans="2:12" x14ac:dyDescent="0.2">
      <c r="B2394" s="184" t="s">
        <v>341</v>
      </c>
      <c r="C2394" s="5" t="s">
        <v>329</v>
      </c>
      <c r="D2394" s="5" t="s">
        <v>330</v>
      </c>
      <c r="E2394" s="5" t="s">
        <v>145</v>
      </c>
      <c r="F2394" s="184" t="s">
        <v>39</v>
      </c>
      <c r="G2394" s="5" t="s">
        <v>74</v>
      </c>
      <c r="H2394" s="5" t="s">
        <v>114</v>
      </c>
      <c r="I2394" s="5" t="s">
        <v>962</v>
      </c>
      <c r="J2394" s="10" t="s">
        <v>367</v>
      </c>
      <c r="K2394" s="185">
        <v>43228</v>
      </c>
      <c r="L2394" s="28">
        <v>2</v>
      </c>
    </row>
    <row r="2395" spans="2:12" x14ac:dyDescent="0.2">
      <c r="B2395" s="184" t="s">
        <v>341</v>
      </c>
      <c r="C2395" s="5" t="s">
        <v>329</v>
      </c>
      <c r="D2395" s="5" t="s">
        <v>330</v>
      </c>
      <c r="E2395" s="5" t="s">
        <v>148</v>
      </c>
      <c r="F2395" s="184" t="s">
        <v>336</v>
      </c>
      <c r="G2395" s="5" t="s">
        <v>74</v>
      </c>
      <c r="H2395" s="5" t="s">
        <v>114</v>
      </c>
      <c r="I2395" s="5" t="s">
        <v>567</v>
      </c>
      <c r="J2395" s="10" t="s">
        <v>96</v>
      </c>
      <c r="K2395" s="185">
        <v>43228</v>
      </c>
      <c r="L2395" s="28">
        <v>1</v>
      </c>
    </row>
    <row r="2396" spans="2:12" x14ac:dyDescent="0.2">
      <c r="B2396" s="184" t="s">
        <v>341</v>
      </c>
      <c r="C2396" s="5" t="s">
        <v>329</v>
      </c>
      <c r="D2396" s="5" t="s">
        <v>330</v>
      </c>
      <c r="E2396" s="5" t="s">
        <v>158</v>
      </c>
      <c r="F2396" s="184" t="s">
        <v>43</v>
      </c>
      <c r="G2396" s="5" t="s">
        <v>74</v>
      </c>
      <c r="H2396" s="5" t="s">
        <v>114</v>
      </c>
      <c r="I2396" s="5" t="s">
        <v>436</v>
      </c>
      <c r="J2396" s="10" t="s">
        <v>96</v>
      </c>
      <c r="K2396" s="185">
        <v>43228</v>
      </c>
      <c r="L2396" s="28">
        <v>4</v>
      </c>
    </row>
    <row r="2397" spans="2:12" x14ac:dyDescent="0.2">
      <c r="B2397" s="184" t="s">
        <v>341</v>
      </c>
      <c r="C2397" s="5" t="s">
        <v>329</v>
      </c>
      <c r="D2397" s="5" t="s">
        <v>330</v>
      </c>
      <c r="E2397" s="5" t="s">
        <v>158</v>
      </c>
      <c r="F2397" s="184" t="s">
        <v>43</v>
      </c>
      <c r="G2397" s="5" t="s">
        <v>74</v>
      </c>
      <c r="H2397" s="5" t="s">
        <v>114</v>
      </c>
      <c r="I2397" s="5" t="s">
        <v>436</v>
      </c>
      <c r="J2397" s="10" t="s">
        <v>367</v>
      </c>
      <c r="K2397" s="185">
        <v>43228</v>
      </c>
      <c r="L2397" s="28">
        <v>2</v>
      </c>
    </row>
    <row r="2398" spans="2:12" x14ac:dyDescent="0.2">
      <c r="B2398" s="184" t="s">
        <v>341</v>
      </c>
      <c r="C2398" s="5" t="s">
        <v>329</v>
      </c>
      <c r="D2398" s="5" t="s">
        <v>330</v>
      </c>
      <c r="E2398" s="5" t="s">
        <v>154</v>
      </c>
      <c r="F2398" s="184" t="s">
        <v>50</v>
      </c>
      <c r="G2398" s="5" t="s">
        <v>74</v>
      </c>
      <c r="H2398" s="5" t="s">
        <v>114</v>
      </c>
      <c r="I2398" s="5" t="s">
        <v>970</v>
      </c>
      <c r="J2398" s="10" t="s">
        <v>96</v>
      </c>
      <c r="K2398" s="185">
        <v>43228</v>
      </c>
      <c r="L2398" s="28">
        <v>4</v>
      </c>
    </row>
    <row r="2399" spans="2:12" x14ac:dyDescent="0.2">
      <c r="B2399" s="184" t="s">
        <v>341</v>
      </c>
      <c r="C2399" s="5" t="s">
        <v>329</v>
      </c>
      <c r="D2399" s="5" t="s">
        <v>330</v>
      </c>
      <c r="E2399" s="5" t="s">
        <v>154</v>
      </c>
      <c r="F2399" s="184" t="s">
        <v>50</v>
      </c>
      <c r="G2399" s="5" t="s">
        <v>74</v>
      </c>
      <c r="H2399" s="5" t="s">
        <v>114</v>
      </c>
      <c r="I2399" s="5" t="s">
        <v>970</v>
      </c>
      <c r="J2399" s="10" t="s">
        <v>367</v>
      </c>
      <c r="K2399" s="185">
        <v>43228</v>
      </c>
      <c r="L2399" s="28">
        <v>2</v>
      </c>
    </row>
    <row r="2400" spans="2:12" x14ac:dyDescent="0.2">
      <c r="B2400" s="184" t="s">
        <v>341</v>
      </c>
      <c r="C2400" s="5" t="s">
        <v>329</v>
      </c>
      <c r="D2400" s="5" t="s">
        <v>330</v>
      </c>
      <c r="E2400" s="5" t="s">
        <v>130</v>
      </c>
      <c r="F2400" s="184" t="s">
        <v>57</v>
      </c>
      <c r="G2400" s="5" t="s">
        <v>74</v>
      </c>
      <c r="H2400" s="5" t="s">
        <v>114</v>
      </c>
      <c r="I2400" s="5" t="s">
        <v>757</v>
      </c>
      <c r="J2400" s="10" t="s">
        <v>96</v>
      </c>
      <c r="K2400" s="185">
        <v>43228</v>
      </c>
      <c r="L2400" s="28">
        <v>4</v>
      </c>
    </row>
    <row r="2401" spans="2:12" x14ac:dyDescent="0.2">
      <c r="B2401" s="184" t="s">
        <v>341</v>
      </c>
      <c r="C2401" s="5" t="s">
        <v>329</v>
      </c>
      <c r="D2401" s="5" t="s">
        <v>330</v>
      </c>
      <c r="E2401" s="5" t="s">
        <v>130</v>
      </c>
      <c r="F2401" s="184" t="s">
        <v>57</v>
      </c>
      <c r="G2401" s="5" t="s">
        <v>74</v>
      </c>
      <c r="H2401" s="5" t="s">
        <v>114</v>
      </c>
      <c r="I2401" s="5" t="s">
        <v>757</v>
      </c>
      <c r="J2401" s="10" t="s">
        <v>367</v>
      </c>
      <c r="K2401" s="185">
        <v>43228</v>
      </c>
      <c r="L2401" s="28">
        <v>2</v>
      </c>
    </row>
    <row r="2402" spans="2:12" x14ac:dyDescent="0.2">
      <c r="B2402" s="5" t="s">
        <v>316</v>
      </c>
      <c r="C2402" s="5" t="s">
        <v>329</v>
      </c>
      <c r="D2402" s="5" t="s">
        <v>330</v>
      </c>
      <c r="E2402" s="5" t="s">
        <v>133</v>
      </c>
      <c r="F2402" s="5" t="s">
        <v>39</v>
      </c>
      <c r="G2402" s="5" t="s">
        <v>72</v>
      </c>
      <c r="H2402" s="5" t="s">
        <v>157</v>
      </c>
      <c r="I2402" s="5" t="s">
        <v>295</v>
      </c>
      <c r="J2402" s="10" t="s">
        <v>96</v>
      </c>
      <c r="K2402" s="27">
        <v>43229</v>
      </c>
      <c r="L2402" s="28">
        <v>6</v>
      </c>
    </row>
    <row r="2403" spans="2:12" x14ac:dyDescent="0.2">
      <c r="B2403" s="184" t="s">
        <v>316</v>
      </c>
      <c r="C2403" s="5" t="s">
        <v>329</v>
      </c>
      <c r="D2403" s="5" t="s">
        <v>330</v>
      </c>
      <c r="E2403" s="5" t="s">
        <v>145</v>
      </c>
      <c r="F2403" s="184" t="s">
        <v>39</v>
      </c>
      <c r="G2403" s="5" t="s">
        <v>72</v>
      </c>
      <c r="H2403" s="5" t="s">
        <v>433</v>
      </c>
      <c r="I2403" s="5" t="s">
        <v>453</v>
      </c>
      <c r="J2403" s="10" t="s">
        <v>96</v>
      </c>
      <c r="K2403" s="185">
        <v>43229</v>
      </c>
      <c r="L2403" s="28">
        <v>6</v>
      </c>
    </row>
    <row r="2404" spans="2:12" x14ac:dyDescent="0.2">
      <c r="B2404" s="5" t="s">
        <v>316</v>
      </c>
      <c r="C2404" s="5" t="s">
        <v>329</v>
      </c>
      <c r="D2404" s="5" t="s">
        <v>330</v>
      </c>
      <c r="E2404" s="5" t="s">
        <v>135</v>
      </c>
      <c r="F2404" s="5" t="s">
        <v>54</v>
      </c>
      <c r="G2404" s="5" t="s">
        <v>72</v>
      </c>
      <c r="H2404" s="5" t="s">
        <v>125</v>
      </c>
      <c r="I2404" s="5" t="s">
        <v>295</v>
      </c>
      <c r="J2404" s="10" t="s">
        <v>96</v>
      </c>
      <c r="K2404" s="27">
        <v>43229</v>
      </c>
      <c r="L2404" s="28">
        <v>2</v>
      </c>
    </row>
    <row r="2405" spans="2:12" x14ac:dyDescent="0.2">
      <c r="B2405" s="184" t="s">
        <v>316</v>
      </c>
      <c r="C2405" s="5" t="s">
        <v>329</v>
      </c>
      <c r="D2405" s="5" t="s">
        <v>330</v>
      </c>
      <c r="E2405" s="5" t="s">
        <v>124</v>
      </c>
      <c r="F2405" s="184" t="s">
        <v>39</v>
      </c>
      <c r="G2405" s="5" t="s">
        <v>75</v>
      </c>
      <c r="H2405" s="5" t="s">
        <v>161</v>
      </c>
      <c r="I2405" s="5" t="s">
        <v>301</v>
      </c>
      <c r="J2405" s="10" t="s">
        <v>96</v>
      </c>
      <c r="K2405" s="185">
        <v>43229</v>
      </c>
      <c r="L2405" s="28">
        <v>3</v>
      </c>
    </row>
    <row r="2406" spans="2:12" x14ac:dyDescent="0.2">
      <c r="B2406" s="5" t="s">
        <v>316</v>
      </c>
      <c r="C2406" s="5" t="s">
        <v>329</v>
      </c>
      <c r="D2406" s="5" t="s">
        <v>330</v>
      </c>
      <c r="E2406" s="5" t="s">
        <v>156</v>
      </c>
      <c r="F2406" s="5" t="s">
        <v>39</v>
      </c>
      <c r="G2406" s="5" t="s">
        <v>72</v>
      </c>
      <c r="H2406" s="5" t="s">
        <v>302</v>
      </c>
      <c r="I2406" s="5" t="s">
        <v>781</v>
      </c>
      <c r="J2406" s="10" t="s">
        <v>96</v>
      </c>
      <c r="K2406" s="27">
        <v>43229</v>
      </c>
      <c r="L2406" s="28">
        <v>2</v>
      </c>
    </row>
    <row r="2407" spans="2:12" x14ac:dyDescent="0.2">
      <c r="B2407" s="184" t="s">
        <v>341</v>
      </c>
      <c r="C2407" s="5" t="s">
        <v>329</v>
      </c>
      <c r="D2407" s="5" t="s">
        <v>330</v>
      </c>
      <c r="E2407" s="5" t="s">
        <v>159</v>
      </c>
      <c r="F2407" s="184" t="s">
        <v>45</v>
      </c>
      <c r="G2407" s="5" t="s">
        <v>74</v>
      </c>
      <c r="H2407" s="5" t="s">
        <v>114</v>
      </c>
      <c r="I2407" s="5" t="s">
        <v>535</v>
      </c>
      <c r="J2407" s="10" t="s">
        <v>96</v>
      </c>
      <c r="K2407" s="185">
        <v>43229</v>
      </c>
      <c r="L2407" s="28">
        <v>4</v>
      </c>
    </row>
    <row r="2408" spans="2:12" x14ac:dyDescent="0.2">
      <c r="B2408" s="184" t="s">
        <v>341</v>
      </c>
      <c r="C2408" s="5" t="s">
        <v>329</v>
      </c>
      <c r="D2408" s="5" t="s">
        <v>330</v>
      </c>
      <c r="E2408" s="5" t="s">
        <v>159</v>
      </c>
      <c r="F2408" s="184" t="s">
        <v>45</v>
      </c>
      <c r="G2408" s="5" t="s">
        <v>74</v>
      </c>
      <c r="H2408" s="5" t="s">
        <v>114</v>
      </c>
      <c r="I2408" s="5" t="s">
        <v>535</v>
      </c>
      <c r="J2408" s="10" t="s">
        <v>367</v>
      </c>
      <c r="K2408" s="185">
        <v>43229</v>
      </c>
      <c r="L2408" s="28">
        <v>2</v>
      </c>
    </row>
    <row r="2409" spans="2:12" x14ac:dyDescent="0.2">
      <c r="B2409" s="184" t="s">
        <v>341</v>
      </c>
      <c r="C2409" s="5" t="s">
        <v>329</v>
      </c>
      <c r="D2409" s="5" t="s">
        <v>330</v>
      </c>
      <c r="E2409" s="5" t="s">
        <v>130</v>
      </c>
      <c r="F2409" s="184" t="s">
        <v>57</v>
      </c>
      <c r="G2409" s="5" t="s">
        <v>74</v>
      </c>
      <c r="H2409" s="5" t="s">
        <v>114</v>
      </c>
      <c r="I2409" s="5" t="s">
        <v>757</v>
      </c>
      <c r="J2409" s="10" t="s">
        <v>96</v>
      </c>
      <c r="K2409" s="185">
        <v>43229</v>
      </c>
      <c r="L2409" s="28">
        <v>4</v>
      </c>
    </row>
    <row r="2410" spans="2:12" x14ac:dyDescent="0.2">
      <c r="B2410" s="184" t="s">
        <v>341</v>
      </c>
      <c r="C2410" s="5" t="s">
        <v>329</v>
      </c>
      <c r="D2410" s="5" t="s">
        <v>330</v>
      </c>
      <c r="E2410" s="5" t="s">
        <v>130</v>
      </c>
      <c r="F2410" s="184" t="s">
        <v>57</v>
      </c>
      <c r="G2410" s="5" t="s">
        <v>74</v>
      </c>
      <c r="H2410" s="5" t="s">
        <v>114</v>
      </c>
      <c r="I2410" s="5" t="s">
        <v>757</v>
      </c>
      <c r="J2410" s="10" t="s">
        <v>367</v>
      </c>
      <c r="K2410" s="185">
        <v>43229</v>
      </c>
      <c r="L2410" s="28">
        <v>2</v>
      </c>
    </row>
    <row r="2411" spans="2:12" x14ac:dyDescent="0.2">
      <c r="B2411" s="5" t="s">
        <v>316</v>
      </c>
      <c r="C2411" s="5" t="s">
        <v>329</v>
      </c>
      <c r="D2411" s="5" t="s">
        <v>330</v>
      </c>
      <c r="E2411" s="5" t="s">
        <v>145</v>
      </c>
      <c r="F2411" s="5" t="s">
        <v>39</v>
      </c>
      <c r="G2411" s="5" t="s">
        <v>72</v>
      </c>
      <c r="H2411" s="5" t="s">
        <v>433</v>
      </c>
      <c r="I2411" s="5" t="s">
        <v>453</v>
      </c>
      <c r="J2411" s="10" t="s">
        <v>96</v>
      </c>
      <c r="K2411" s="27">
        <v>43230</v>
      </c>
      <c r="L2411" s="28">
        <v>4</v>
      </c>
    </row>
    <row r="2412" spans="2:12" x14ac:dyDescent="0.2">
      <c r="B2412" s="5" t="s">
        <v>316</v>
      </c>
      <c r="C2412" s="5" t="s">
        <v>329</v>
      </c>
      <c r="D2412" s="5" t="s">
        <v>330</v>
      </c>
      <c r="E2412" s="5" t="s">
        <v>192</v>
      </c>
      <c r="F2412" s="5" t="s">
        <v>53</v>
      </c>
      <c r="G2412" s="5" t="s">
        <v>74</v>
      </c>
      <c r="H2412" s="5" t="s">
        <v>98</v>
      </c>
      <c r="I2412" s="5" t="s">
        <v>295</v>
      </c>
      <c r="J2412" s="10" t="s">
        <v>96</v>
      </c>
      <c r="K2412" s="27">
        <v>43230</v>
      </c>
      <c r="L2412" s="28">
        <v>1</v>
      </c>
    </row>
    <row r="2413" spans="2:12" x14ac:dyDescent="0.2">
      <c r="B2413" s="5" t="s">
        <v>316</v>
      </c>
      <c r="C2413" s="5" t="s">
        <v>329</v>
      </c>
      <c r="D2413" s="5" t="s">
        <v>330</v>
      </c>
      <c r="E2413" s="5" t="s">
        <v>123</v>
      </c>
      <c r="F2413" s="5" t="s">
        <v>39</v>
      </c>
      <c r="G2413" s="5" t="s">
        <v>72</v>
      </c>
      <c r="H2413" s="5" t="s">
        <v>108</v>
      </c>
      <c r="I2413" s="5" t="s">
        <v>776</v>
      </c>
      <c r="J2413" s="10" t="s">
        <v>96</v>
      </c>
      <c r="K2413" s="27">
        <v>43230</v>
      </c>
      <c r="L2413" s="28">
        <v>4</v>
      </c>
    </row>
    <row r="2414" spans="2:12" x14ac:dyDescent="0.2">
      <c r="B2414" s="5" t="s">
        <v>316</v>
      </c>
      <c r="C2414" s="5" t="s">
        <v>329</v>
      </c>
      <c r="D2414" s="5" t="s">
        <v>330</v>
      </c>
      <c r="E2414" s="5" t="s">
        <v>44</v>
      </c>
      <c r="F2414" s="5" t="s">
        <v>44</v>
      </c>
      <c r="G2414" s="5" t="s">
        <v>74</v>
      </c>
      <c r="H2414" s="5" t="s">
        <v>98</v>
      </c>
      <c r="I2414" s="5" t="s">
        <v>295</v>
      </c>
      <c r="J2414" s="10" t="s">
        <v>96</v>
      </c>
      <c r="K2414" s="27">
        <v>43231</v>
      </c>
      <c r="L2414" s="28">
        <v>1</v>
      </c>
    </row>
    <row r="2415" spans="2:12" x14ac:dyDescent="0.2">
      <c r="B2415" s="184" t="s">
        <v>316</v>
      </c>
      <c r="C2415" s="5" t="s">
        <v>329</v>
      </c>
      <c r="D2415" s="5" t="s">
        <v>330</v>
      </c>
      <c r="E2415" s="5" t="s">
        <v>155</v>
      </c>
      <c r="F2415" s="184" t="s">
        <v>47</v>
      </c>
      <c r="G2415" s="5" t="s">
        <v>72</v>
      </c>
      <c r="H2415" s="5" t="s">
        <v>302</v>
      </c>
      <c r="I2415" s="5" t="s">
        <v>772</v>
      </c>
      <c r="J2415" s="10" t="s">
        <v>96</v>
      </c>
      <c r="K2415" s="185">
        <v>43231</v>
      </c>
      <c r="L2415" s="28">
        <v>2</v>
      </c>
    </row>
    <row r="2416" spans="2:12" x14ac:dyDescent="0.2">
      <c r="B2416" s="5" t="s">
        <v>316</v>
      </c>
      <c r="C2416" s="5" t="s">
        <v>329</v>
      </c>
      <c r="D2416" s="5" t="s">
        <v>330</v>
      </c>
      <c r="E2416" s="5" t="s">
        <v>158</v>
      </c>
      <c r="F2416" s="5" t="s">
        <v>43</v>
      </c>
      <c r="G2416" s="5" t="s">
        <v>74</v>
      </c>
      <c r="H2416" s="5" t="s">
        <v>98</v>
      </c>
      <c r="I2416" s="5" t="s">
        <v>295</v>
      </c>
      <c r="J2416" s="10" t="s">
        <v>96</v>
      </c>
      <c r="K2416" s="27">
        <v>43231</v>
      </c>
      <c r="L2416" s="28">
        <v>1</v>
      </c>
    </row>
    <row r="2417" spans="2:12" x14ac:dyDescent="0.2">
      <c r="B2417" s="5" t="s">
        <v>316</v>
      </c>
      <c r="C2417" s="5" t="s">
        <v>329</v>
      </c>
      <c r="D2417" s="5" t="s">
        <v>330</v>
      </c>
      <c r="E2417" s="5" t="s">
        <v>168</v>
      </c>
      <c r="F2417" s="5" t="s">
        <v>47</v>
      </c>
      <c r="G2417" s="5" t="s">
        <v>72</v>
      </c>
      <c r="H2417" s="5" t="s">
        <v>108</v>
      </c>
      <c r="I2417" s="5" t="s">
        <v>775</v>
      </c>
      <c r="J2417" s="10" t="s">
        <v>96</v>
      </c>
      <c r="K2417" s="27">
        <v>43231</v>
      </c>
      <c r="L2417" s="28">
        <v>3</v>
      </c>
    </row>
    <row r="2418" spans="2:12" x14ac:dyDescent="0.2">
      <c r="B2418" s="5" t="s">
        <v>316</v>
      </c>
      <c r="C2418" s="5" t="s">
        <v>329</v>
      </c>
      <c r="D2418" s="5" t="s">
        <v>330</v>
      </c>
      <c r="E2418" s="5" t="s">
        <v>153</v>
      </c>
      <c r="F2418" s="5" t="s">
        <v>47</v>
      </c>
      <c r="G2418" s="5" t="s">
        <v>74</v>
      </c>
      <c r="H2418" s="5" t="s">
        <v>98</v>
      </c>
      <c r="I2418" s="5" t="s">
        <v>295</v>
      </c>
      <c r="J2418" s="10" t="s">
        <v>96</v>
      </c>
      <c r="K2418" s="27">
        <v>43231</v>
      </c>
      <c r="L2418" s="28">
        <v>1</v>
      </c>
    </row>
    <row r="2419" spans="2:12" x14ac:dyDescent="0.2">
      <c r="B2419" s="5" t="s">
        <v>316</v>
      </c>
      <c r="C2419" s="5" t="s">
        <v>329</v>
      </c>
      <c r="D2419" s="5" t="s">
        <v>330</v>
      </c>
      <c r="E2419" s="5" t="s">
        <v>154</v>
      </c>
      <c r="F2419" s="5" t="s">
        <v>50</v>
      </c>
      <c r="G2419" s="5" t="s">
        <v>74</v>
      </c>
      <c r="H2419" s="5" t="s">
        <v>98</v>
      </c>
      <c r="I2419" s="5" t="s">
        <v>295</v>
      </c>
      <c r="J2419" s="10" t="s">
        <v>96</v>
      </c>
      <c r="K2419" s="27">
        <v>43231</v>
      </c>
      <c r="L2419" s="28">
        <v>1</v>
      </c>
    </row>
    <row r="2420" spans="2:12" x14ac:dyDescent="0.2">
      <c r="B2420" s="5" t="s">
        <v>316</v>
      </c>
      <c r="C2420" s="5" t="s">
        <v>329</v>
      </c>
      <c r="D2420" s="5" t="s">
        <v>330</v>
      </c>
      <c r="E2420" s="5" t="s">
        <v>319</v>
      </c>
      <c r="F2420" s="5" t="s">
        <v>43</v>
      </c>
      <c r="G2420" s="5" t="s">
        <v>74</v>
      </c>
      <c r="H2420" s="5" t="s">
        <v>98</v>
      </c>
      <c r="I2420" s="5" t="s">
        <v>295</v>
      </c>
      <c r="J2420" s="10" t="s">
        <v>96</v>
      </c>
      <c r="K2420" s="27">
        <v>43231</v>
      </c>
      <c r="L2420" s="28">
        <v>1</v>
      </c>
    </row>
    <row r="2421" spans="2:12" x14ac:dyDescent="0.2">
      <c r="B2421" s="5" t="s">
        <v>316</v>
      </c>
      <c r="C2421" s="5" t="s">
        <v>329</v>
      </c>
      <c r="D2421" s="5" t="s">
        <v>330</v>
      </c>
      <c r="E2421" s="5" t="s">
        <v>439</v>
      </c>
      <c r="F2421" s="5" t="s">
        <v>53</v>
      </c>
      <c r="G2421" s="5" t="s">
        <v>72</v>
      </c>
      <c r="H2421" s="5" t="s">
        <v>447</v>
      </c>
      <c r="I2421" s="5" t="s">
        <v>295</v>
      </c>
      <c r="J2421" s="10" t="s">
        <v>96</v>
      </c>
      <c r="K2421" s="27">
        <v>43231</v>
      </c>
      <c r="L2421" s="28">
        <v>2</v>
      </c>
    </row>
    <row r="2422" spans="2:12" x14ac:dyDescent="0.2">
      <c r="B2422" s="184" t="s">
        <v>341</v>
      </c>
      <c r="C2422" s="5" t="s">
        <v>329</v>
      </c>
      <c r="D2422" s="5" t="s">
        <v>330</v>
      </c>
      <c r="E2422" s="5" t="s">
        <v>51</v>
      </c>
      <c r="F2422" s="184" t="s">
        <v>51</v>
      </c>
      <c r="G2422" s="5" t="s">
        <v>74</v>
      </c>
      <c r="H2422" s="5" t="s">
        <v>114</v>
      </c>
      <c r="I2422" s="5" t="s">
        <v>972</v>
      </c>
      <c r="J2422" s="10" t="s">
        <v>96</v>
      </c>
      <c r="K2422" s="185">
        <v>43231</v>
      </c>
      <c r="L2422" s="28">
        <v>4</v>
      </c>
    </row>
    <row r="2423" spans="2:12" x14ac:dyDescent="0.2">
      <c r="B2423" s="184" t="s">
        <v>341</v>
      </c>
      <c r="C2423" s="5" t="s">
        <v>329</v>
      </c>
      <c r="D2423" s="5" t="s">
        <v>330</v>
      </c>
      <c r="E2423" s="5" t="s">
        <v>51</v>
      </c>
      <c r="F2423" s="184" t="s">
        <v>51</v>
      </c>
      <c r="G2423" s="5" t="s">
        <v>74</v>
      </c>
      <c r="H2423" s="5" t="s">
        <v>114</v>
      </c>
      <c r="I2423" s="5" t="s">
        <v>972</v>
      </c>
      <c r="J2423" s="10" t="s">
        <v>367</v>
      </c>
      <c r="K2423" s="185">
        <v>43231</v>
      </c>
      <c r="L2423" s="28">
        <v>2</v>
      </c>
    </row>
    <row r="2424" spans="2:12" x14ac:dyDescent="0.2">
      <c r="B2424" s="184" t="s">
        <v>341</v>
      </c>
      <c r="C2424" s="5" t="s">
        <v>329</v>
      </c>
      <c r="D2424" s="5" t="s">
        <v>330</v>
      </c>
      <c r="E2424" s="5" t="s">
        <v>319</v>
      </c>
      <c r="F2424" s="184" t="s">
        <v>43</v>
      </c>
      <c r="G2424" s="5" t="s">
        <v>74</v>
      </c>
      <c r="H2424" s="5" t="s">
        <v>114</v>
      </c>
      <c r="I2424" s="5" t="s">
        <v>572</v>
      </c>
      <c r="J2424" s="10" t="s">
        <v>96</v>
      </c>
      <c r="K2424" s="185">
        <v>43231</v>
      </c>
      <c r="L2424" s="28">
        <v>1</v>
      </c>
    </row>
    <row r="2425" spans="2:12" x14ac:dyDescent="0.2">
      <c r="B2425" s="172" t="s">
        <v>316</v>
      </c>
      <c r="C2425" s="173" t="s">
        <v>329</v>
      </c>
      <c r="D2425" s="173" t="s">
        <v>330</v>
      </c>
      <c r="E2425" s="173" t="s">
        <v>191</v>
      </c>
      <c r="F2425" s="172" t="s">
        <v>55</v>
      </c>
      <c r="G2425" s="173" t="s">
        <v>72</v>
      </c>
      <c r="H2425" s="173" t="s">
        <v>106</v>
      </c>
      <c r="I2425" s="173" t="s">
        <v>767</v>
      </c>
      <c r="J2425" s="174" t="s">
        <v>96</v>
      </c>
      <c r="K2425" s="175">
        <v>43232</v>
      </c>
      <c r="L2425" s="176">
        <v>6</v>
      </c>
    </row>
    <row r="2426" spans="2:12" x14ac:dyDescent="0.2">
      <c r="B2426" s="5" t="s">
        <v>316</v>
      </c>
      <c r="C2426" s="5" t="s">
        <v>329</v>
      </c>
      <c r="D2426" s="5" t="s">
        <v>330</v>
      </c>
      <c r="E2426" s="5" t="s">
        <v>133</v>
      </c>
      <c r="F2426" s="5" t="s">
        <v>39</v>
      </c>
      <c r="G2426" s="5" t="s">
        <v>72</v>
      </c>
      <c r="H2426" s="5" t="s">
        <v>178</v>
      </c>
      <c r="I2426" s="5" t="s">
        <v>295</v>
      </c>
      <c r="J2426" s="10" t="s">
        <v>96</v>
      </c>
      <c r="K2426" s="27">
        <v>43232</v>
      </c>
      <c r="L2426" s="28">
        <v>4</v>
      </c>
    </row>
    <row r="2427" spans="2:12" x14ac:dyDescent="0.2">
      <c r="B2427" s="5" t="s">
        <v>316</v>
      </c>
      <c r="C2427" s="5" t="s">
        <v>329</v>
      </c>
      <c r="D2427" s="5" t="s">
        <v>330</v>
      </c>
      <c r="E2427" s="5" t="s">
        <v>107</v>
      </c>
      <c r="F2427" s="5" t="s">
        <v>40</v>
      </c>
      <c r="G2427" s="5" t="s">
        <v>74</v>
      </c>
      <c r="H2427" s="5" t="s">
        <v>98</v>
      </c>
      <c r="I2427" s="5" t="s">
        <v>295</v>
      </c>
      <c r="J2427" s="10" t="s">
        <v>96</v>
      </c>
      <c r="K2427" s="27">
        <v>43232</v>
      </c>
      <c r="L2427" s="28">
        <v>1</v>
      </c>
    </row>
    <row r="2428" spans="2:12" x14ac:dyDescent="0.2">
      <c r="B2428" s="5" t="s">
        <v>316</v>
      </c>
      <c r="C2428" s="5" t="s">
        <v>329</v>
      </c>
      <c r="D2428" s="5" t="s">
        <v>330</v>
      </c>
      <c r="E2428" s="5" t="s">
        <v>118</v>
      </c>
      <c r="F2428" s="5" t="s">
        <v>39</v>
      </c>
      <c r="G2428" s="5" t="s">
        <v>72</v>
      </c>
      <c r="H2428" s="5" t="s">
        <v>157</v>
      </c>
      <c r="I2428" s="5" t="s">
        <v>509</v>
      </c>
      <c r="J2428" s="10" t="s">
        <v>96</v>
      </c>
      <c r="K2428" s="27">
        <v>43232</v>
      </c>
      <c r="L2428" s="28">
        <v>6</v>
      </c>
    </row>
    <row r="2429" spans="2:12" x14ac:dyDescent="0.2">
      <c r="B2429" s="5" t="s">
        <v>316</v>
      </c>
      <c r="C2429" s="5" t="s">
        <v>329</v>
      </c>
      <c r="D2429" s="5" t="s">
        <v>330</v>
      </c>
      <c r="E2429" s="5" t="s">
        <v>124</v>
      </c>
      <c r="F2429" s="5" t="s">
        <v>39</v>
      </c>
      <c r="G2429" s="5" t="s">
        <v>74</v>
      </c>
      <c r="H2429" s="5" t="s">
        <v>98</v>
      </c>
      <c r="I2429" s="5" t="s">
        <v>295</v>
      </c>
      <c r="J2429" s="10" t="s">
        <v>96</v>
      </c>
      <c r="K2429" s="27">
        <v>43232</v>
      </c>
      <c r="L2429" s="28">
        <v>2</v>
      </c>
    </row>
    <row r="2430" spans="2:12" x14ac:dyDescent="0.2">
      <c r="B2430" s="184" t="s">
        <v>341</v>
      </c>
      <c r="C2430" s="5" t="s">
        <v>329</v>
      </c>
      <c r="D2430" s="5" t="s">
        <v>330</v>
      </c>
      <c r="E2430" s="5" t="s">
        <v>133</v>
      </c>
      <c r="F2430" s="184" t="s">
        <v>39</v>
      </c>
      <c r="G2430" s="5" t="s">
        <v>74</v>
      </c>
      <c r="H2430" s="5" t="s">
        <v>114</v>
      </c>
      <c r="I2430" s="5" t="s">
        <v>565</v>
      </c>
      <c r="J2430" s="10" t="s">
        <v>96</v>
      </c>
      <c r="K2430" s="185">
        <v>43233</v>
      </c>
      <c r="L2430" s="28">
        <v>1</v>
      </c>
    </row>
    <row r="2431" spans="2:12" x14ac:dyDescent="0.2">
      <c r="B2431" s="184" t="s">
        <v>316</v>
      </c>
      <c r="C2431" s="5" t="s">
        <v>329</v>
      </c>
      <c r="D2431" s="5" t="s">
        <v>330</v>
      </c>
      <c r="E2431" s="5" t="s">
        <v>121</v>
      </c>
      <c r="F2431" s="184" t="s">
        <v>39</v>
      </c>
      <c r="G2431" s="5" t="s">
        <v>72</v>
      </c>
      <c r="H2431" s="5" t="s">
        <v>183</v>
      </c>
      <c r="I2431" s="5" t="s">
        <v>774</v>
      </c>
      <c r="J2431" s="10" t="s">
        <v>96</v>
      </c>
      <c r="K2431" s="185">
        <v>43234</v>
      </c>
      <c r="L2431" s="28">
        <v>2</v>
      </c>
    </row>
    <row r="2432" spans="2:12" x14ac:dyDescent="0.2">
      <c r="B2432" s="164" t="s">
        <v>316</v>
      </c>
      <c r="C2432" s="162" t="s">
        <v>329</v>
      </c>
      <c r="D2432" s="162" t="s">
        <v>330</v>
      </c>
      <c r="E2432" s="162" t="s">
        <v>136</v>
      </c>
      <c r="F2432" s="164" t="s">
        <v>49</v>
      </c>
      <c r="G2432" s="162" t="s">
        <v>74</v>
      </c>
      <c r="H2432" s="162" t="s">
        <v>98</v>
      </c>
      <c r="I2432" s="162" t="s">
        <v>295</v>
      </c>
      <c r="J2432" s="163" t="s">
        <v>96</v>
      </c>
      <c r="K2432" s="165">
        <v>43234</v>
      </c>
      <c r="L2432" s="166">
        <v>1</v>
      </c>
    </row>
    <row r="2433" spans="2:12" x14ac:dyDescent="0.2">
      <c r="B2433" s="5" t="s">
        <v>316</v>
      </c>
      <c r="C2433" s="5" t="s">
        <v>329</v>
      </c>
      <c r="D2433" s="5" t="s">
        <v>330</v>
      </c>
      <c r="E2433" s="5" t="s">
        <v>123</v>
      </c>
      <c r="F2433" s="5" t="s">
        <v>39</v>
      </c>
      <c r="G2433" s="5" t="s">
        <v>72</v>
      </c>
      <c r="H2433" s="5" t="s">
        <v>108</v>
      </c>
      <c r="I2433" s="5" t="s">
        <v>295</v>
      </c>
      <c r="J2433" s="10" t="s">
        <v>96</v>
      </c>
      <c r="K2433" s="27">
        <v>43234</v>
      </c>
      <c r="L2433" s="28">
        <v>6</v>
      </c>
    </row>
    <row r="2434" spans="2:12" x14ac:dyDescent="0.2">
      <c r="B2434" s="184" t="s">
        <v>341</v>
      </c>
      <c r="C2434" s="5" t="s">
        <v>329</v>
      </c>
      <c r="D2434" s="5" t="s">
        <v>330</v>
      </c>
      <c r="E2434" s="5" t="s">
        <v>174</v>
      </c>
      <c r="F2434" s="184" t="s">
        <v>39</v>
      </c>
      <c r="G2434" s="5" t="s">
        <v>74</v>
      </c>
      <c r="H2434" s="5" t="s">
        <v>114</v>
      </c>
      <c r="I2434" s="5" t="s">
        <v>554</v>
      </c>
      <c r="J2434" s="10" t="s">
        <v>96</v>
      </c>
      <c r="K2434" s="185">
        <v>43234</v>
      </c>
      <c r="L2434" s="28">
        <v>1</v>
      </c>
    </row>
    <row r="2435" spans="2:12" x14ac:dyDescent="0.2">
      <c r="B2435" s="5" t="s">
        <v>316</v>
      </c>
      <c r="C2435" s="5" t="s">
        <v>329</v>
      </c>
      <c r="D2435" s="5" t="s">
        <v>330</v>
      </c>
      <c r="E2435" s="5" t="s">
        <v>160</v>
      </c>
      <c r="F2435" s="5" t="s">
        <v>48</v>
      </c>
      <c r="G2435" s="5" t="s">
        <v>74</v>
      </c>
      <c r="H2435" s="5" t="s">
        <v>98</v>
      </c>
      <c r="I2435" s="5" t="s">
        <v>295</v>
      </c>
      <c r="J2435" s="10" t="s">
        <v>96</v>
      </c>
      <c r="K2435" s="27">
        <v>43235</v>
      </c>
      <c r="L2435" s="28">
        <v>1</v>
      </c>
    </row>
    <row r="2436" spans="2:12" x14ac:dyDescent="0.2">
      <c r="B2436" s="5" t="s">
        <v>316</v>
      </c>
      <c r="C2436" s="5" t="s">
        <v>329</v>
      </c>
      <c r="D2436" s="5" t="s">
        <v>330</v>
      </c>
      <c r="E2436" s="5" t="s">
        <v>105</v>
      </c>
      <c r="F2436" s="5" t="s">
        <v>40</v>
      </c>
      <c r="G2436" s="5" t="s">
        <v>74</v>
      </c>
      <c r="H2436" s="5" t="s">
        <v>98</v>
      </c>
      <c r="I2436" s="5" t="s">
        <v>295</v>
      </c>
      <c r="J2436" s="10" t="s">
        <v>96</v>
      </c>
      <c r="K2436" s="27">
        <v>43235</v>
      </c>
      <c r="L2436" s="28">
        <v>1</v>
      </c>
    </row>
    <row r="2437" spans="2:12" x14ac:dyDescent="0.2">
      <c r="B2437" s="164" t="s">
        <v>316</v>
      </c>
      <c r="C2437" s="162" t="s">
        <v>329</v>
      </c>
      <c r="D2437" s="162" t="s">
        <v>330</v>
      </c>
      <c r="E2437" s="162" t="s">
        <v>107</v>
      </c>
      <c r="F2437" s="164" t="s">
        <v>40</v>
      </c>
      <c r="G2437" s="162" t="s">
        <v>75</v>
      </c>
      <c r="H2437" s="162" t="s">
        <v>293</v>
      </c>
      <c r="I2437" s="162" t="s">
        <v>295</v>
      </c>
      <c r="J2437" s="163" t="s">
        <v>96</v>
      </c>
      <c r="K2437" s="165">
        <v>43235</v>
      </c>
      <c r="L2437" s="166">
        <v>1</v>
      </c>
    </row>
    <row r="2438" spans="2:12" x14ac:dyDescent="0.2">
      <c r="B2438" s="5" t="s">
        <v>316</v>
      </c>
      <c r="C2438" s="5" t="s">
        <v>329</v>
      </c>
      <c r="D2438" s="5" t="s">
        <v>330</v>
      </c>
      <c r="E2438" s="5" t="s">
        <v>192</v>
      </c>
      <c r="F2438" s="5" t="s">
        <v>53</v>
      </c>
      <c r="G2438" s="5" t="s">
        <v>72</v>
      </c>
      <c r="H2438" s="5" t="s">
        <v>302</v>
      </c>
      <c r="I2438" s="5" t="s">
        <v>352</v>
      </c>
      <c r="J2438" s="10" t="s">
        <v>96</v>
      </c>
      <c r="K2438" s="27">
        <v>43235</v>
      </c>
      <c r="L2438" s="28">
        <v>2</v>
      </c>
    </row>
    <row r="2439" spans="2:12" x14ac:dyDescent="0.2">
      <c r="B2439" s="5" t="s">
        <v>316</v>
      </c>
      <c r="C2439" s="5" t="s">
        <v>329</v>
      </c>
      <c r="D2439" s="5" t="s">
        <v>330</v>
      </c>
      <c r="E2439" s="5" t="s">
        <v>111</v>
      </c>
      <c r="F2439" s="5" t="s">
        <v>53</v>
      </c>
      <c r="G2439" s="5" t="s">
        <v>74</v>
      </c>
      <c r="H2439" s="5" t="s">
        <v>98</v>
      </c>
      <c r="I2439" s="5" t="s">
        <v>295</v>
      </c>
      <c r="J2439" s="10" t="s">
        <v>96</v>
      </c>
      <c r="K2439" s="27">
        <v>43235</v>
      </c>
      <c r="L2439" s="28">
        <v>1</v>
      </c>
    </row>
    <row r="2440" spans="2:12" x14ac:dyDescent="0.2">
      <c r="B2440" s="5" t="s">
        <v>316</v>
      </c>
      <c r="C2440" s="5" t="s">
        <v>329</v>
      </c>
      <c r="D2440" s="5" t="s">
        <v>330</v>
      </c>
      <c r="E2440" s="5" t="s">
        <v>149</v>
      </c>
      <c r="F2440" s="5" t="s">
        <v>43</v>
      </c>
      <c r="G2440" s="5" t="s">
        <v>72</v>
      </c>
      <c r="H2440" s="5" t="s">
        <v>125</v>
      </c>
      <c r="I2440" s="5" t="s">
        <v>773</v>
      </c>
      <c r="J2440" s="10" t="s">
        <v>96</v>
      </c>
      <c r="K2440" s="27">
        <v>43235</v>
      </c>
      <c r="L2440" s="28">
        <v>2</v>
      </c>
    </row>
    <row r="2441" spans="2:12" x14ac:dyDescent="0.2">
      <c r="B2441" s="5" t="s">
        <v>316</v>
      </c>
      <c r="C2441" s="5" t="s">
        <v>329</v>
      </c>
      <c r="D2441" s="5" t="s">
        <v>330</v>
      </c>
      <c r="E2441" s="5" t="s">
        <v>124</v>
      </c>
      <c r="F2441" s="5" t="s">
        <v>39</v>
      </c>
      <c r="G2441" s="5" t="s">
        <v>72</v>
      </c>
      <c r="H2441" s="5" t="s">
        <v>302</v>
      </c>
      <c r="I2441" s="5" t="s">
        <v>777</v>
      </c>
      <c r="J2441" s="10" t="s">
        <v>96</v>
      </c>
      <c r="K2441" s="27">
        <v>43235</v>
      </c>
      <c r="L2441" s="28">
        <v>4</v>
      </c>
    </row>
    <row r="2442" spans="2:12" x14ac:dyDescent="0.2">
      <c r="B2442" s="184" t="s">
        <v>341</v>
      </c>
      <c r="C2442" s="5" t="s">
        <v>329</v>
      </c>
      <c r="D2442" s="5" t="s">
        <v>330</v>
      </c>
      <c r="E2442" s="5" t="s">
        <v>173</v>
      </c>
      <c r="F2442" s="184" t="s">
        <v>53</v>
      </c>
      <c r="G2442" s="5" t="s">
        <v>74</v>
      </c>
      <c r="H2442" s="5" t="s">
        <v>114</v>
      </c>
      <c r="I2442" s="5" t="s">
        <v>352</v>
      </c>
      <c r="J2442" s="10" t="s">
        <v>96</v>
      </c>
      <c r="K2442" s="185">
        <v>43235</v>
      </c>
      <c r="L2442" s="28">
        <v>1</v>
      </c>
    </row>
    <row r="2443" spans="2:12" x14ac:dyDescent="0.2">
      <c r="B2443" s="184" t="s">
        <v>341</v>
      </c>
      <c r="C2443" s="5" t="s">
        <v>329</v>
      </c>
      <c r="D2443" s="5" t="s">
        <v>330</v>
      </c>
      <c r="E2443" s="5" t="s">
        <v>159</v>
      </c>
      <c r="F2443" s="184" t="s">
        <v>45</v>
      </c>
      <c r="G2443" s="5" t="s">
        <v>74</v>
      </c>
      <c r="H2443" s="5" t="s">
        <v>114</v>
      </c>
      <c r="I2443" s="5" t="s">
        <v>295</v>
      </c>
      <c r="J2443" s="10" t="s">
        <v>96</v>
      </c>
      <c r="K2443" s="185">
        <v>43235</v>
      </c>
      <c r="L2443" s="28">
        <v>1</v>
      </c>
    </row>
    <row r="2444" spans="2:12" x14ac:dyDescent="0.2">
      <c r="B2444" s="184" t="s">
        <v>341</v>
      </c>
      <c r="C2444" s="5" t="s">
        <v>329</v>
      </c>
      <c r="D2444" s="5" t="s">
        <v>330</v>
      </c>
      <c r="E2444" s="5" t="s">
        <v>192</v>
      </c>
      <c r="F2444" s="184" t="s">
        <v>53</v>
      </c>
      <c r="G2444" s="5" t="s">
        <v>74</v>
      </c>
      <c r="H2444" s="5" t="s">
        <v>114</v>
      </c>
      <c r="I2444" s="5" t="s">
        <v>352</v>
      </c>
      <c r="J2444" s="10" t="s">
        <v>96</v>
      </c>
      <c r="K2444" s="185">
        <v>43235</v>
      </c>
      <c r="L2444" s="28">
        <v>1</v>
      </c>
    </row>
    <row r="2445" spans="2:12" x14ac:dyDescent="0.2">
      <c r="B2445" s="184" t="s">
        <v>341</v>
      </c>
      <c r="C2445" s="5" t="s">
        <v>329</v>
      </c>
      <c r="D2445" s="5" t="s">
        <v>330</v>
      </c>
      <c r="E2445" s="5" t="s">
        <v>192</v>
      </c>
      <c r="F2445" s="184" t="s">
        <v>53</v>
      </c>
      <c r="G2445" s="5" t="s">
        <v>74</v>
      </c>
      <c r="H2445" s="5" t="s">
        <v>114</v>
      </c>
      <c r="I2445" s="5" t="s">
        <v>352</v>
      </c>
      <c r="J2445" s="10" t="s">
        <v>96</v>
      </c>
      <c r="K2445" s="185">
        <v>43235</v>
      </c>
      <c r="L2445" s="28">
        <v>1</v>
      </c>
    </row>
    <row r="2446" spans="2:12" x14ac:dyDescent="0.2">
      <c r="B2446" s="184" t="s">
        <v>341</v>
      </c>
      <c r="C2446" s="5" t="s">
        <v>329</v>
      </c>
      <c r="D2446" s="5" t="s">
        <v>330</v>
      </c>
      <c r="E2446" s="5" t="s">
        <v>41</v>
      </c>
      <c r="F2446" s="184" t="s">
        <v>41</v>
      </c>
      <c r="G2446" s="5" t="s">
        <v>74</v>
      </c>
      <c r="H2446" s="5" t="s">
        <v>114</v>
      </c>
      <c r="I2446" s="5" t="s">
        <v>570</v>
      </c>
      <c r="J2446" s="10" t="s">
        <v>96</v>
      </c>
      <c r="K2446" s="185">
        <v>43235</v>
      </c>
      <c r="L2446" s="28">
        <v>1</v>
      </c>
    </row>
    <row r="2447" spans="2:12" x14ac:dyDescent="0.2">
      <c r="B2447" s="184" t="s">
        <v>341</v>
      </c>
      <c r="C2447" s="5" t="s">
        <v>329</v>
      </c>
      <c r="D2447" s="5" t="s">
        <v>330</v>
      </c>
      <c r="E2447" s="5" t="s">
        <v>41</v>
      </c>
      <c r="F2447" s="184" t="s">
        <v>41</v>
      </c>
      <c r="G2447" s="5" t="s">
        <v>74</v>
      </c>
      <c r="H2447" s="5" t="s">
        <v>114</v>
      </c>
      <c r="I2447" s="5" t="s">
        <v>570</v>
      </c>
      <c r="J2447" s="10" t="s">
        <v>367</v>
      </c>
      <c r="K2447" s="185">
        <v>43235</v>
      </c>
      <c r="L2447" s="28">
        <v>2</v>
      </c>
    </row>
    <row r="2448" spans="2:12" x14ac:dyDescent="0.2">
      <c r="B2448" s="184" t="s">
        <v>341</v>
      </c>
      <c r="C2448" s="5" t="s">
        <v>329</v>
      </c>
      <c r="D2448" s="5" t="s">
        <v>330</v>
      </c>
      <c r="E2448" s="5" t="s">
        <v>136</v>
      </c>
      <c r="F2448" s="184" t="s">
        <v>49</v>
      </c>
      <c r="G2448" s="5" t="s">
        <v>74</v>
      </c>
      <c r="H2448" s="5" t="s">
        <v>114</v>
      </c>
      <c r="I2448" s="5" t="s">
        <v>967</v>
      </c>
      <c r="J2448" s="10" t="s">
        <v>96</v>
      </c>
      <c r="K2448" s="185">
        <v>43235</v>
      </c>
      <c r="L2448" s="28">
        <v>1</v>
      </c>
    </row>
    <row r="2449" spans="2:12" x14ac:dyDescent="0.2">
      <c r="B2449" s="184" t="s">
        <v>341</v>
      </c>
      <c r="C2449" s="5" t="s">
        <v>329</v>
      </c>
      <c r="D2449" s="5" t="s">
        <v>330</v>
      </c>
      <c r="E2449" s="5" t="s">
        <v>130</v>
      </c>
      <c r="F2449" s="184" t="s">
        <v>57</v>
      </c>
      <c r="G2449" s="5" t="s">
        <v>74</v>
      </c>
      <c r="H2449" s="5" t="s">
        <v>114</v>
      </c>
      <c r="I2449" s="5" t="s">
        <v>961</v>
      </c>
      <c r="J2449" s="10" t="s">
        <v>96</v>
      </c>
      <c r="K2449" s="185">
        <v>43235</v>
      </c>
      <c r="L2449" s="28">
        <v>1</v>
      </c>
    </row>
    <row r="2450" spans="2:12" x14ac:dyDescent="0.2">
      <c r="B2450" s="184" t="s">
        <v>316</v>
      </c>
      <c r="C2450" s="5" t="s">
        <v>329</v>
      </c>
      <c r="D2450" s="5" t="s">
        <v>330</v>
      </c>
      <c r="E2450" s="5" t="s">
        <v>160</v>
      </c>
      <c r="F2450" s="184" t="s">
        <v>48</v>
      </c>
      <c r="G2450" s="5" t="s">
        <v>74</v>
      </c>
      <c r="H2450" s="5" t="s">
        <v>98</v>
      </c>
      <c r="I2450" s="5" t="s">
        <v>295</v>
      </c>
      <c r="J2450" s="10" t="s">
        <v>96</v>
      </c>
      <c r="K2450" s="185">
        <v>43236</v>
      </c>
      <c r="L2450" s="28">
        <v>2</v>
      </c>
    </row>
    <row r="2451" spans="2:12" x14ac:dyDescent="0.2">
      <c r="B2451" s="5" t="s">
        <v>316</v>
      </c>
      <c r="C2451" s="5" t="s">
        <v>329</v>
      </c>
      <c r="D2451" s="5" t="s">
        <v>330</v>
      </c>
      <c r="E2451" s="5" t="s">
        <v>145</v>
      </c>
      <c r="F2451" s="5" t="s">
        <v>39</v>
      </c>
      <c r="G2451" s="5" t="s">
        <v>72</v>
      </c>
      <c r="H2451" s="5" t="s">
        <v>302</v>
      </c>
      <c r="I2451" s="5" t="s">
        <v>532</v>
      </c>
      <c r="J2451" s="10" t="s">
        <v>96</v>
      </c>
      <c r="K2451" s="27">
        <v>43236</v>
      </c>
      <c r="L2451" s="28">
        <v>2</v>
      </c>
    </row>
    <row r="2452" spans="2:12" x14ac:dyDescent="0.2">
      <c r="B2452" s="5" t="s">
        <v>316</v>
      </c>
      <c r="C2452" s="5" t="s">
        <v>329</v>
      </c>
      <c r="D2452" s="5" t="s">
        <v>330</v>
      </c>
      <c r="E2452" s="5" t="s">
        <v>145</v>
      </c>
      <c r="F2452" s="5" t="s">
        <v>39</v>
      </c>
      <c r="G2452" s="5" t="s">
        <v>72</v>
      </c>
      <c r="H2452" s="5" t="s">
        <v>433</v>
      </c>
      <c r="I2452" s="5" t="s">
        <v>453</v>
      </c>
      <c r="J2452" s="10" t="s">
        <v>96</v>
      </c>
      <c r="K2452" s="27">
        <v>43236</v>
      </c>
      <c r="L2452" s="28">
        <v>6</v>
      </c>
    </row>
    <row r="2453" spans="2:12" x14ac:dyDescent="0.2">
      <c r="B2453" s="5" t="s">
        <v>316</v>
      </c>
      <c r="C2453" s="5" t="s">
        <v>329</v>
      </c>
      <c r="D2453" s="5" t="s">
        <v>330</v>
      </c>
      <c r="E2453" s="5" t="s">
        <v>112</v>
      </c>
      <c r="F2453" s="5" t="s">
        <v>45</v>
      </c>
      <c r="G2453" s="5" t="s">
        <v>75</v>
      </c>
      <c r="H2453" s="5" t="s">
        <v>362</v>
      </c>
      <c r="I2453" s="5" t="s">
        <v>295</v>
      </c>
      <c r="J2453" s="10" t="s">
        <v>96</v>
      </c>
      <c r="K2453" s="27">
        <v>43236</v>
      </c>
      <c r="L2453" s="28">
        <v>2</v>
      </c>
    </row>
    <row r="2454" spans="2:12" x14ac:dyDescent="0.2">
      <c r="B2454" s="164" t="s">
        <v>316</v>
      </c>
      <c r="C2454" s="162" t="s">
        <v>329</v>
      </c>
      <c r="D2454" s="162" t="s">
        <v>330</v>
      </c>
      <c r="E2454" s="162" t="s">
        <v>158</v>
      </c>
      <c r="F2454" s="164" t="s">
        <v>43</v>
      </c>
      <c r="G2454" s="162" t="s">
        <v>74</v>
      </c>
      <c r="H2454" s="162" t="s">
        <v>98</v>
      </c>
      <c r="I2454" s="162" t="s">
        <v>295</v>
      </c>
      <c r="J2454" s="163" t="s">
        <v>96</v>
      </c>
      <c r="K2454" s="165">
        <v>43236</v>
      </c>
      <c r="L2454" s="166">
        <v>1</v>
      </c>
    </row>
    <row r="2455" spans="2:12" x14ac:dyDescent="0.2">
      <c r="B2455" s="5" t="s">
        <v>316</v>
      </c>
      <c r="C2455" s="5" t="s">
        <v>329</v>
      </c>
      <c r="D2455" s="5" t="s">
        <v>330</v>
      </c>
      <c r="E2455" s="5" t="s">
        <v>42</v>
      </c>
      <c r="F2455" s="5" t="s">
        <v>42</v>
      </c>
      <c r="G2455" s="5" t="s">
        <v>72</v>
      </c>
      <c r="H2455" s="5" t="s">
        <v>157</v>
      </c>
      <c r="I2455" s="5" t="s">
        <v>295</v>
      </c>
      <c r="J2455" s="10" t="s">
        <v>96</v>
      </c>
      <c r="K2455" s="27">
        <v>43236</v>
      </c>
      <c r="L2455" s="28">
        <v>2</v>
      </c>
    </row>
    <row r="2456" spans="2:12" x14ac:dyDescent="0.2">
      <c r="B2456" s="184" t="s">
        <v>341</v>
      </c>
      <c r="C2456" s="5" t="s">
        <v>329</v>
      </c>
      <c r="D2456" s="5" t="s">
        <v>330</v>
      </c>
      <c r="E2456" s="5" t="s">
        <v>44</v>
      </c>
      <c r="F2456" s="184" t="s">
        <v>44</v>
      </c>
      <c r="G2456" s="5" t="s">
        <v>74</v>
      </c>
      <c r="H2456" s="5" t="s">
        <v>114</v>
      </c>
      <c r="I2456" s="5" t="s">
        <v>295</v>
      </c>
      <c r="J2456" s="10" t="s">
        <v>96</v>
      </c>
      <c r="K2456" s="185">
        <v>43236</v>
      </c>
      <c r="L2456" s="28">
        <v>2</v>
      </c>
    </row>
    <row r="2457" spans="2:12" x14ac:dyDescent="0.2">
      <c r="B2457" s="184" t="s">
        <v>341</v>
      </c>
      <c r="C2457" s="5" t="s">
        <v>329</v>
      </c>
      <c r="D2457" s="5" t="s">
        <v>330</v>
      </c>
      <c r="E2457" s="5" t="s">
        <v>195</v>
      </c>
      <c r="F2457" s="184" t="s">
        <v>40</v>
      </c>
      <c r="G2457" s="5" t="s">
        <v>74</v>
      </c>
      <c r="H2457" s="5" t="s">
        <v>114</v>
      </c>
      <c r="I2457" s="5" t="s">
        <v>295</v>
      </c>
      <c r="J2457" s="10" t="s">
        <v>96</v>
      </c>
      <c r="K2457" s="185">
        <v>43236</v>
      </c>
      <c r="L2457" s="28">
        <v>1</v>
      </c>
    </row>
    <row r="2458" spans="2:12" x14ac:dyDescent="0.2">
      <c r="B2458" s="184" t="s">
        <v>341</v>
      </c>
      <c r="C2458" s="5" t="s">
        <v>329</v>
      </c>
      <c r="D2458" s="5" t="s">
        <v>330</v>
      </c>
      <c r="E2458" s="5" t="s">
        <v>195</v>
      </c>
      <c r="F2458" s="184" t="s">
        <v>40</v>
      </c>
      <c r="G2458" s="5" t="s">
        <v>74</v>
      </c>
      <c r="H2458" s="5" t="s">
        <v>114</v>
      </c>
      <c r="I2458" s="5" t="s">
        <v>295</v>
      </c>
      <c r="J2458" s="10" t="s">
        <v>367</v>
      </c>
      <c r="K2458" s="185">
        <v>43236</v>
      </c>
      <c r="L2458" s="28">
        <v>2</v>
      </c>
    </row>
    <row r="2459" spans="2:12" x14ac:dyDescent="0.2">
      <c r="B2459" s="184" t="s">
        <v>341</v>
      </c>
      <c r="C2459" s="5" t="s">
        <v>329</v>
      </c>
      <c r="D2459" s="5" t="s">
        <v>330</v>
      </c>
      <c r="E2459" s="5" t="s">
        <v>107</v>
      </c>
      <c r="F2459" s="184" t="s">
        <v>40</v>
      </c>
      <c r="G2459" s="5" t="s">
        <v>74</v>
      </c>
      <c r="H2459" s="5" t="s">
        <v>114</v>
      </c>
      <c r="I2459" s="5" t="s">
        <v>964</v>
      </c>
      <c r="J2459" s="10" t="s">
        <v>96</v>
      </c>
      <c r="K2459" s="185">
        <v>43236</v>
      </c>
      <c r="L2459" s="28">
        <v>2</v>
      </c>
    </row>
    <row r="2460" spans="2:12" x14ac:dyDescent="0.2">
      <c r="B2460" s="184" t="s">
        <v>341</v>
      </c>
      <c r="C2460" s="5" t="s">
        <v>329</v>
      </c>
      <c r="D2460" s="5" t="s">
        <v>330</v>
      </c>
      <c r="E2460" s="5" t="s">
        <v>107</v>
      </c>
      <c r="F2460" s="184" t="s">
        <v>40</v>
      </c>
      <c r="G2460" s="5" t="s">
        <v>74</v>
      </c>
      <c r="H2460" s="5" t="s">
        <v>114</v>
      </c>
      <c r="I2460" s="5" t="s">
        <v>964</v>
      </c>
      <c r="J2460" s="10" t="s">
        <v>367</v>
      </c>
      <c r="K2460" s="185">
        <v>43236</v>
      </c>
      <c r="L2460" s="28">
        <v>2</v>
      </c>
    </row>
    <row r="2461" spans="2:12" x14ac:dyDescent="0.2">
      <c r="B2461" s="184" t="s">
        <v>341</v>
      </c>
      <c r="C2461" s="5" t="s">
        <v>329</v>
      </c>
      <c r="D2461" s="5" t="s">
        <v>330</v>
      </c>
      <c r="E2461" s="5" t="s">
        <v>176</v>
      </c>
      <c r="F2461" s="184" t="s">
        <v>336</v>
      </c>
      <c r="G2461" s="5" t="s">
        <v>74</v>
      </c>
      <c r="H2461" s="5" t="s">
        <v>114</v>
      </c>
      <c r="I2461" s="5" t="s">
        <v>968</v>
      </c>
      <c r="J2461" s="10" t="s">
        <v>96</v>
      </c>
      <c r="K2461" s="185">
        <v>43236</v>
      </c>
      <c r="L2461" s="28">
        <v>2</v>
      </c>
    </row>
    <row r="2462" spans="2:12" x14ac:dyDescent="0.2">
      <c r="B2462" s="184" t="s">
        <v>341</v>
      </c>
      <c r="C2462" s="5" t="s">
        <v>329</v>
      </c>
      <c r="D2462" s="5" t="s">
        <v>330</v>
      </c>
      <c r="E2462" s="5" t="s">
        <v>172</v>
      </c>
      <c r="F2462" s="184" t="s">
        <v>47</v>
      </c>
      <c r="G2462" s="5" t="s">
        <v>74</v>
      </c>
      <c r="H2462" s="5" t="s">
        <v>114</v>
      </c>
      <c r="I2462" s="5" t="s">
        <v>969</v>
      </c>
      <c r="J2462" s="10" t="s">
        <v>96</v>
      </c>
      <c r="K2462" s="185">
        <v>43236</v>
      </c>
      <c r="L2462" s="28">
        <v>1</v>
      </c>
    </row>
    <row r="2463" spans="2:12" x14ac:dyDescent="0.2">
      <c r="B2463" s="5" t="s">
        <v>316</v>
      </c>
      <c r="C2463" s="5" t="s">
        <v>329</v>
      </c>
      <c r="D2463" s="5" t="s">
        <v>330</v>
      </c>
      <c r="E2463" s="5" t="s">
        <v>100</v>
      </c>
      <c r="F2463" s="5" t="s">
        <v>59</v>
      </c>
      <c r="G2463" s="5" t="s">
        <v>74</v>
      </c>
      <c r="H2463" s="5" t="s">
        <v>114</v>
      </c>
      <c r="I2463" s="5" t="s">
        <v>531</v>
      </c>
      <c r="J2463" s="10" t="s">
        <v>96</v>
      </c>
      <c r="K2463" s="27">
        <v>43237</v>
      </c>
      <c r="L2463" s="28">
        <v>1</v>
      </c>
    </row>
    <row r="2464" spans="2:12" x14ac:dyDescent="0.2">
      <c r="B2464" s="164" t="s">
        <v>316</v>
      </c>
      <c r="C2464" s="162" t="s">
        <v>329</v>
      </c>
      <c r="D2464" s="162" t="s">
        <v>330</v>
      </c>
      <c r="E2464" s="162" t="s">
        <v>192</v>
      </c>
      <c r="F2464" s="164" t="s">
        <v>53</v>
      </c>
      <c r="G2464" s="162" t="s">
        <v>72</v>
      </c>
      <c r="H2464" s="162" t="s">
        <v>125</v>
      </c>
      <c r="I2464" s="162" t="s">
        <v>352</v>
      </c>
      <c r="J2464" s="163" t="s">
        <v>96</v>
      </c>
      <c r="K2464" s="165">
        <v>43237</v>
      </c>
      <c r="L2464" s="166">
        <v>4</v>
      </c>
    </row>
    <row r="2465" spans="2:12" x14ac:dyDescent="0.2">
      <c r="B2465" s="164" t="s">
        <v>316</v>
      </c>
      <c r="C2465" s="162" t="s">
        <v>329</v>
      </c>
      <c r="D2465" s="162" t="s">
        <v>330</v>
      </c>
      <c r="E2465" s="162" t="s">
        <v>112</v>
      </c>
      <c r="F2465" s="164" t="s">
        <v>45</v>
      </c>
      <c r="G2465" s="162" t="s">
        <v>72</v>
      </c>
      <c r="H2465" s="162" t="s">
        <v>108</v>
      </c>
      <c r="I2465" s="162" t="s">
        <v>295</v>
      </c>
      <c r="J2465" s="163" t="s">
        <v>96</v>
      </c>
      <c r="K2465" s="165">
        <v>43237</v>
      </c>
      <c r="L2465" s="166">
        <v>3</v>
      </c>
    </row>
    <row r="2466" spans="2:12" x14ac:dyDescent="0.2">
      <c r="B2466" s="184" t="s">
        <v>316</v>
      </c>
      <c r="C2466" s="5" t="s">
        <v>329</v>
      </c>
      <c r="D2466" s="5" t="s">
        <v>330</v>
      </c>
      <c r="E2466" s="5" t="s">
        <v>116</v>
      </c>
      <c r="F2466" s="184" t="s">
        <v>46</v>
      </c>
      <c r="G2466" s="5" t="s">
        <v>72</v>
      </c>
      <c r="H2466" s="5" t="s">
        <v>178</v>
      </c>
      <c r="I2466" s="5" t="s">
        <v>295</v>
      </c>
      <c r="J2466" s="10" t="s">
        <v>96</v>
      </c>
      <c r="K2466" s="185">
        <v>43237</v>
      </c>
      <c r="L2466" s="28">
        <v>2</v>
      </c>
    </row>
    <row r="2467" spans="2:12" x14ac:dyDescent="0.2">
      <c r="B2467" s="5" t="s">
        <v>316</v>
      </c>
      <c r="C2467" s="5" t="s">
        <v>329</v>
      </c>
      <c r="D2467" s="5" t="s">
        <v>330</v>
      </c>
      <c r="E2467" s="5" t="s">
        <v>427</v>
      </c>
      <c r="F2467" s="5" t="s">
        <v>58</v>
      </c>
      <c r="G2467" s="5" t="s">
        <v>74</v>
      </c>
      <c r="H2467" s="5" t="s">
        <v>98</v>
      </c>
      <c r="I2467" s="5" t="s">
        <v>295</v>
      </c>
      <c r="J2467" s="10" t="s">
        <v>96</v>
      </c>
      <c r="K2467" s="27">
        <v>43237</v>
      </c>
      <c r="L2467" s="28">
        <v>1</v>
      </c>
    </row>
    <row r="2468" spans="2:12" x14ac:dyDescent="0.2">
      <c r="B2468" s="184" t="s">
        <v>341</v>
      </c>
      <c r="C2468" s="5" t="s">
        <v>329</v>
      </c>
      <c r="D2468" s="5" t="s">
        <v>330</v>
      </c>
      <c r="E2468" s="5" t="s">
        <v>121</v>
      </c>
      <c r="F2468" s="184" t="s">
        <v>39</v>
      </c>
      <c r="G2468" s="5" t="s">
        <v>74</v>
      </c>
      <c r="H2468" s="5" t="s">
        <v>114</v>
      </c>
      <c r="I2468" s="5" t="s">
        <v>966</v>
      </c>
      <c r="J2468" s="10" t="s">
        <v>96</v>
      </c>
      <c r="K2468" s="185">
        <v>43237</v>
      </c>
      <c r="L2468" s="28">
        <v>2</v>
      </c>
    </row>
    <row r="2469" spans="2:12" x14ac:dyDescent="0.2">
      <c r="B2469" s="184" t="s">
        <v>341</v>
      </c>
      <c r="C2469" s="5" t="s">
        <v>329</v>
      </c>
      <c r="D2469" s="5" t="s">
        <v>330</v>
      </c>
      <c r="E2469" s="5" t="s">
        <v>121</v>
      </c>
      <c r="F2469" s="184" t="s">
        <v>39</v>
      </c>
      <c r="G2469" s="5" t="s">
        <v>74</v>
      </c>
      <c r="H2469" s="5" t="s">
        <v>114</v>
      </c>
      <c r="I2469" s="5" t="s">
        <v>966</v>
      </c>
      <c r="J2469" s="10" t="s">
        <v>367</v>
      </c>
      <c r="K2469" s="185">
        <v>43237</v>
      </c>
      <c r="L2469" s="28">
        <v>2</v>
      </c>
    </row>
    <row r="2470" spans="2:12" x14ac:dyDescent="0.2">
      <c r="B2470" s="184" t="s">
        <v>316</v>
      </c>
      <c r="C2470" s="5" t="s">
        <v>329</v>
      </c>
      <c r="D2470" s="5" t="s">
        <v>330</v>
      </c>
      <c r="E2470" s="5" t="s">
        <v>160</v>
      </c>
      <c r="F2470" s="184" t="s">
        <v>48</v>
      </c>
      <c r="G2470" s="5" t="s">
        <v>74</v>
      </c>
      <c r="H2470" s="5" t="s">
        <v>98</v>
      </c>
      <c r="I2470" s="5" t="s">
        <v>295</v>
      </c>
      <c r="J2470" s="10" t="s">
        <v>96</v>
      </c>
      <c r="K2470" s="185">
        <v>43238</v>
      </c>
      <c r="L2470" s="28">
        <v>1</v>
      </c>
    </row>
    <row r="2471" spans="2:12" x14ac:dyDescent="0.2">
      <c r="B2471" s="5" t="s">
        <v>316</v>
      </c>
      <c r="C2471" s="5" t="s">
        <v>329</v>
      </c>
      <c r="D2471" s="5" t="s">
        <v>330</v>
      </c>
      <c r="E2471" s="5" t="s">
        <v>112</v>
      </c>
      <c r="F2471" s="5" t="s">
        <v>45</v>
      </c>
      <c r="G2471" s="5" t="s">
        <v>72</v>
      </c>
      <c r="H2471" s="5" t="s">
        <v>178</v>
      </c>
      <c r="I2471" s="5" t="s">
        <v>295</v>
      </c>
      <c r="J2471" s="10" t="s">
        <v>96</v>
      </c>
      <c r="K2471" s="27">
        <v>43238</v>
      </c>
      <c r="L2471" s="28">
        <v>6</v>
      </c>
    </row>
    <row r="2472" spans="2:12" x14ac:dyDescent="0.2">
      <c r="B2472" s="5" t="s">
        <v>316</v>
      </c>
      <c r="C2472" s="5" t="s">
        <v>329</v>
      </c>
      <c r="D2472" s="5" t="s">
        <v>330</v>
      </c>
      <c r="E2472" s="5" t="s">
        <v>42</v>
      </c>
      <c r="F2472" s="5" t="s">
        <v>42</v>
      </c>
      <c r="G2472" s="5" t="s">
        <v>72</v>
      </c>
      <c r="H2472" s="5" t="s">
        <v>178</v>
      </c>
      <c r="I2472" s="5" t="s">
        <v>295</v>
      </c>
      <c r="J2472" s="10" t="s">
        <v>96</v>
      </c>
      <c r="K2472" s="27">
        <v>43238</v>
      </c>
      <c r="L2472" s="28">
        <v>2</v>
      </c>
    </row>
    <row r="2473" spans="2:12" x14ac:dyDescent="0.2">
      <c r="B2473" s="5" t="s">
        <v>316</v>
      </c>
      <c r="C2473" s="5" t="s">
        <v>329</v>
      </c>
      <c r="D2473" s="5" t="s">
        <v>330</v>
      </c>
      <c r="E2473" s="5" t="s">
        <v>42</v>
      </c>
      <c r="F2473" s="5" t="s">
        <v>42</v>
      </c>
      <c r="G2473" s="5" t="s">
        <v>74</v>
      </c>
      <c r="H2473" s="5" t="s">
        <v>98</v>
      </c>
      <c r="I2473" s="5" t="s">
        <v>295</v>
      </c>
      <c r="J2473" s="10" t="s">
        <v>96</v>
      </c>
      <c r="K2473" s="27">
        <v>43238</v>
      </c>
      <c r="L2473" s="28">
        <v>1</v>
      </c>
    </row>
    <row r="2474" spans="2:12" x14ac:dyDescent="0.2">
      <c r="B2474" s="184" t="s">
        <v>341</v>
      </c>
      <c r="C2474" s="5" t="s">
        <v>329</v>
      </c>
      <c r="D2474" s="5" t="s">
        <v>330</v>
      </c>
      <c r="E2474" s="5" t="s">
        <v>41</v>
      </c>
      <c r="F2474" s="184" t="s">
        <v>41</v>
      </c>
      <c r="G2474" s="5" t="s">
        <v>74</v>
      </c>
      <c r="H2474" s="5" t="s">
        <v>114</v>
      </c>
      <c r="I2474" s="5" t="s">
        <v>295</v>
      </c>
      <c r="J2474" s="10" t="s">
        <v>96</v>
      </c>
      <c r="K2474" s="185">
        <v>43238</v>
      </c>
      <c r="L2474" s="28">
        <v>1</v>
      </c>
    </row>
    <row r="2475" spans="2:12" x14ac:dyDescent="0.2">
      <c r="B2475" s="184" t="s">
        <v>341</v>
      </c>
      <c r="C2475" s="5" t="s">
        <v>329</v>
      </c>
      <c r="D2475" s="5" t="s">
        <v>330</v>
      </c>
      <c r="E2475" s="5" t="s">
        <v>124</v>
      </c>
      <c r="F2475" s="184" t="s">
        <v>39</v>
      </c>
      <c r="G2475" s="5" t="s">
        <v>74</v>
      </c>
      <c r="H2475" s="5" t="s">
        <v>114</v>
      </c>
      <c r="I2475" s="5" t="s">
        <v>428</v>
      </c>
      <c r="J2475" s="10" t="s">
        <v>96</v>
      </c>
      <c r="K2475" s="185">
        <v>43238</v>
      </c>
      <c r="L2475" s="28">
        <v>4</v>
      </c>
    </row>
    <row r="2476" spans="2:12" x14ac:dyDescent="0.2">
      <c r="B2476" s="184" t="s">
        <v>341</v>
      </c>
      <c r="C2476" s="5" t="s">
        <v>329</v>
      </c>
      <c r="D2476" s="5" t="s">
        <v>330</v>
      </c>
      <c r="E2476" s="5" t="s">
        <v>124</v>
      </c>
      <c r="F2476" s="184" t="s">
        <v>39</v>
      </c>
      <c r="G2476" s="5" t="s">
        <v>74</v>
      </c>
      <c r="H2476" s="5" t="s">
        <v>114</v>
      </c>
      <c r="I2476" s="5" t="s">
        <v>428</v>
      </c>
      <c r="J2476" s="10" t="s">
        <v>367</v>
      </c>
      <c r="K2476" s="185">
        <v>43238</v>
      </c>
      <c r="L2476" s="28">
        <v>2</v>
      </c>
    </row>
    <row r="2477" spans="2:12" x14ac:dyDescent="0.2">
      <c r="B2477" s="5" t="s">
        <v>316</v>
      </c>
      <c r="C2477" s="5" t="s">
        <v>329</v>
      </c>
      <c r="D2477" s="5" t="s">
        <v>330</v>
      </c>
      <c r="E2477" s="5" t="s">
        <v>133</v>
      </c>
      <c r="F2477" s="5" t="s">
        <v>39</v>
      </c>
      <c r="G2477" s="5" t="s">
        <v>72</v>
      </c>
      <c r="H2477" s="5" t="s">
        <v>302</v>
      </c>
      <c r="I2477" s="5" t="s">
        <v>770</v>
      </c>
      <c r="J2477" s="10" t="s">
        <v>96</v>
      </c>
      <c r="K2477" s="27">
        <v>43239</v>
      </c>
      <c r="L2477" s="28">
        <v>4</v>
      </c>
    </row>
    <row r="2478" spans="2:12" x14ac:dyDescent="0.2">
      <c r="B2478" s="5" t="s">
        <v>316</v>
      </c>
      <c r="C2478" s="5" t="s">
        <v>329</v>
      </c>
      <c r="D2478" s="5" t="s">
        <v>330</v>
      </c>
      <c r="E2478" s="5" t="s">
        <v>168</v>
      </c>
      <c r="F2478" s="5" t="s">
        <v>47</v>
      </c>
      <c r="G2478" s="5" t="s">
        <v>74</v>
      </c>
      <c r="H2478" s="5" t="s">
        <v>98</v>
      </c>
      <c r="I2478" s="5" t="s">
        <v>295</v>
      </c>
      <c r="J2478" s="10" t="s">
        <v>96</v>
      </c>
      <c r="K2478" s="27">
        <v>43239</v>
      </c>
      <c r="L2478" s="28">
        <v>1</v>
      </c>
    </row>
    <row r="2479" spans="2:12" x14ac:dyDescent="0.2">
      <c r="B2479" s="184" t="s">
        <v>341</v>
      </c>
      <c r="C2479" s="5" t="s">
        <v>329</v>
      </c>
      <c r="D2479" s="5" t="s">
        <v>330</v>
      </c>
      <c r="E2479" s="5" t="s">
        <v>422</v>
      </c>
      <c r="F2479" s="184" t="s">
        <v>43</v>
      </c>
      <c r="G2479" s="5" t="s">
        <v>74</v>
      </c>
      <c r="H2479" s="5" t="s">
        <v>114</v>
      </c>
      <c r="I2479" s="5" t="s">
        <v>295</v>
      </c>
      <c r="J2479" s="10" t="s">
        <v>96</v>
      </c>
      <c r="K2479" s="185">
        <v>43239</v>
      </c>
      <c r="L2479" s="28">
        <v>1</v>
      </c>
    </row>
    <row r="2480" spans="2:12" x14ac:dyDescent="0.2">
      <c r="B2480" s="5" t="s">
        <v>316</v>
      </c>
      <c r="C2480" s="5" t="s">
        <v>329</v>
      </c>
      <c r="D2480" s="5" t="s">
        <v>330</v>
      </c>
      <c r="E2480" s="5" t="s">
        <v>124</v>
      </c>
      <c r="F2480" s="5" t="s">
        <v>39</v>
      </c>
      <c r="G2480" s="5" t="s">
        <v>75</v>
      </c>
      <c r="H2480" s="5" t="s">
        <v>161</v>
      </c>
      <c r="I2480" s="5" t="s">
        <v>301</v>
      </c>
      <c r="J2480" s="10" t="s">
        <v>96</v>
      </c>
      <c r="K2480" s="27">
        <v>43241</v>
      </c>
      <c r="L2480" s="28">
        <v>2</v>
      </c>
    </row>
    <row r="2481" spans="2:12" x14ac:dyDescent="0.2">
      <c r="B2481" s="5" t="s">
        <v>316</v>
      </c>
      <c r="C2481" s="5" t="s">
        <v>329</v>
      </c>
      <c r="D2481" s="5" t="s">
        <v>330</v>
      </c>
      <c r="E2481" s="5" t="s">
        <v>124</v>
      </c>
      <c r="F2481" s="5" t="s">
        <v>39</v>
      </c>
      <c r="G2481" s="5" t="s">
        <v>75</v>
      </c>
      <c r="H2481" s="5" t="s">
        <v>161</v>
      </c>
      <c r="I2481" s="5" t="s">
        <v>301</v>
      </c>
      <c r="J2481" s="10" t="s">
        <v>96</v>
      </c>
      <c r="K2481" s="27">
        <v>43241</v>
      </c>
      <c r="L2481" s="28">
        <v>3</v>
      </c>
    </row>
    <row r="2482" spans="2:12" x14ac:dyDescent="0.2">
      <c r="B2482" s="184" t="s">
        <v>341</v>
      </c>
      <c r="C2482" s="5" t="s">
        <v>329</v>
      </c>
      <c r="D2482" s="5" t="s">
        <v>330</v>
      </c>
      <c r="E2482" s="5" t="s">
        <v>44</v>
      </c>
      <c r="F2482" s="184" t="s">
        <v>44</v>
      </c>
      <c r="G2482" s="5" t="s">
        <v>74</v>
      </c>
      <c r="H2482" s="5" t="s">
        <v>114</v>
      </c>
      <c r="I2482" s="5" t="s">
        <v>295</v>
      </c>
      <c r="J2482" s="10" t="s">
        <v>96</v>
      </c>
      <c r="K2482" s="185">
        <v>43241</v>
      </c>
      <c r="L2482" s="28">
        <v>2</v>
      </c>
    </row>
    <row r="2483" spans="2:12" x14ac:dyDescent="0.2">
      <c r="B2483" s="184" t="s">
        <v>341</v>
      </c>
      <c r="C2483" s="5" t="s">
        <v>329</v>
      </c>
      <c r="D2483" s="5" t="s">
        <v>330</v>
      </c>
      <c r="E2483" s="5" t="s">
        <v>112</v>
      </c>
      <c r="F2483" s="184" t="s">
        <v>45</v>
      </c>
      <c r="G2483" s="5" t="s">
        <v>74</v>
      </c>
      <c r="H2483" s="5" t="s">
        <v>114</v>
      </c>
      <c r="I2483" s="5" t="s">
        <v>566</v>
      </c>
      <c r="J2483" s="10" t="s">
        <v>96</v>
      </c>
      <c r="K2483" s="185">
        <v>43241</v>
      </c>
      <c r="L2483" s="28">
        <v>4</v>
      </c>
    </row>
    <row r="2484" spans="2:12" x14ac:dyDescent="0.2">
      <c r="B2484" s="184" t="s">
        <v>341</v>
      </c>
      <c r="C2484" s="5" t="s">
        <v>329</v>
      </c>
      <c r="D2484" s="5" t="s">
        <v>330</v>
      </c>
      <c r="E2484" s="5" t="s">
        <v>112</v>
      </c>
      <c r="F2484" s="184" t="s">
        <v>45</v>
      </c>
      <c r="G2484" s="5" t="s">
        <v>74</v>
      </c>
      <c r="H2484" s="5" t="s">
        <v>114</v>
      </c>
      <c r="I2484" s="5" t="s">
        <v>566</v>
      </c>
      <c r="J2484" s="10" t="s">
        <v>367</v>
      </c>
      <c r="K2484" s="185">
        <v>43241</v>
      </c>
      <c r="L2484" s="28">
        <v>2</v>
      </c>
    </row>
    <row r="2485" spans="2:12" x14ac:dyDescent="0.2">
      <c r="B2485" s="184" t="s">
        <v>341</v>
      </c>
      <c r="C2485" s="5" t="s">
        <v>329</v>
      </c>
      <c r="D2485" s="5" t="s">
        <v>330</v>
      </c>
      <c r="E2485" s="5" t="s">
        <v>154</v>
      </c>
      <c r="F2485" s="184" t="s">
        <v>50</v>
      </c>
      <c r="G2485" s="5" t="s">
        <v>74</v>
      </c>
      <c r="H2485" s="5" t="s">
        <v>114</v>
      </c>
      <c r="I2485" s="5" t="s">
        <v>613</v>
      </c>
      <c r="J2485" s="10" t="s">
        <v>96</v>
      </c>
      <c r="K2485" s="185">
        <v>43241</v>
      </c>
      <c r="L2485" s="28">
        <v>1</v>
      </c>
    </row>
    <row r="2486" spans="2:12" x14ac:dyDescent="0.2">
      <c r="B2486" s="184" t="s">
        <v>341</v>
      </c>
      <c r="C2486" s="5" t="s">
        <v>329</v>
      </c>
      <c r="D2486" s="5" t="s">
        <v>330</v>
      </c>
      <c r="E2486" s="5" t="s">
        <v>319</v>
      </c>
      <c r="F2486" s="184" t="s">
        <v>43</v>
      </c>
      <c r="G2486" s="5" t="s">
        <v>74</v>
      </c>
      <c r="H2486" s="5" t="s">
        <v>114</v>
      </c>
      <c r="I2486" s="5" t="s">
        <v>811</v>
      </c>
      <c r="J2486" s="10" t="s">
        <v>96</v>
      </c>
      <c r="K2486" s="185">
        <v>43241</v>
      </c>
      <c r="L2486" s="28">
        <v>3</v>
      </c>
    </row>
    <row r="2487" spans="2:12" x14ac:dyDescent="0.2">
      <c r="B2487" s="5" t="s">
        <v>316</v>
      </c>
      <c r="C2487" s="5" t="s">
        <v>329</v>
      </c>
      <c r="D2487" s="5" t="s">
        <v>330</v>
      </c>
      <c r="E2487" s="5" t="s">
        <v>107</v>
      </c>
      <c r="F2487" s="5" t="s">
        <v>40</v>
      </c>
      <c r="G2487" s="5" t="s">
        <v>72</v>
      </c>
      <c r="H2487" s="5" t="s">
        <v>108</v>
      </c>
      <c r="I2487" s="5" t="s">
        <v>295</v>
      </c>
      <c r="J2487" s="10" t="s">
        <v>96</v>
      </c>
      <c r="K2487" s="27">
        <v>43242</v>
      </c>
      <c r="L2487" s="28">
        <v>3</v>
      </c>
    </row>
    <row r="2488" spans="2:12" x14ac:dyDescent="0.2">
      <c r="B2488" s="5" t="s">
        <v>316</v>
      </c>
      <c r="C2488" s="5" t="s">
        <v>329</v>
      </c>
      <c r="D2488" s="5" t="s">
        <v>330</v>
      </c>
      <c r="E2488" s="5" t="s">
        <v>136</v>
      </c>
      <c r="F2488" s="5" t="s">
        <v>49</v>
      </c>
      <c r="G2488" s="5" t="s">
        <v>74</v>
      </c>
      <c r="H2488" s="5" t="s">
        <v>98</v>
      </c>
      <c r="I2488" s="5" t="s">
        <v>295</v>
      </c>
      <c r="J2488" s="10" t="s">
        <v>96</v>
      </c>
      <c r="K2488" s="27">
        <v>43242</v>
      </c>
      <c r="L2488" s="28">
        <v>1</v>
      </c>
    </row>
    <row r="2489" spans="2:12" x14ac:dyDescent="0.2">
      <c r="B2489" s="184" t="s">
        <v>316</v>
      </c>
      <c r="C2489" s="5" t="s">
        <v>329</v>
      </c>
      <c r="D2489" s="5" t="s">
        <v>330</v>
      </c>
      <c r="E2489" s="5" t="s">
        <v>176</v>
      </c>
      <c r="F2489" s="184" t="s">
        <v>336</v>
      </c>
      <c r="G2489" s="5" t="s">
        <v>72</v>
      </c>
      <c r="H2489" s="5" t="s">
        <v>157</v>
      </c>
      <c r="I2489" s="5" t="s">
        <v>295</v>
      </c>
      <c r="J2489" s="10" t="s">
        <v>96</v>
      </c>
      <c r="K2489" s="185">
        <v>43242</v>
      </c>
      <c r="L2489" s="28">
        <v>6</v>
      </c>
    </row>
    <row r="2490" spans="2:12" x14ac:dyDescent="0.2">
      <c r="B2490" s="5" t="s">
        <v>316</v>
      </c>
      <c r="C2490" s="5" t="s">
        <v>329</v>
      </c>
      <c r="D2490" s="5" t="s">
        <v>330</v>
      </c>
      <c r="E2490" s="5" t="s">
        <v>128</v>
      </c>
      <c r="F2490" s="5" t="s">
        <v>52</v>
      </c>
      <c r="G2490" s="5" t="s">
        <v>74</v>
      </c>
      <c r="H2490" s="5" t="s">
        <v>98</v>
      </c>
      <c r="I2490" s="5" t="s">
        <v>295</v>
      </c>
      <c r="J2490" s="10" t="s">
        <v>96</v>
      </c>
      <c r="K2490" s="27">
        <v>43242</v>
      </c>
      <c r="L2490" s="28">
        <v>1</v>
      </c>
    </row>
    <row r="2491" spans="2:12" x14ac:dyDescent="0.2">
      <c r="B2491" s="164" t="s">
        <v>316</v>
      </c>
      <c r="C2491" s="162" t="s">
        <v>329</v>
      </c>
      <c r="D2491" s="162" t="s">
        <v>330</v>
      </c>
      <c r="E2491" s="162" t="s">
        <v>166</v>
      </c>
      <c r="F2491" s="164" t="s">
        <v>48</v>
      </c>
      <c r="G2491" s="162" t="s">
        <v>72</v>
      </c>
      <c r="H2491" s="162" t="s">
        <v>183</v>
      </c>
      <c r="I2491" s="162" t="s">
        <v>295</v>
      </c>
      <c r="J2491" s="163" t="s">
        <v>96</v>
      </c>
      <c r="K2491" s="165">
        <v>43242</v>
      </c>
      <c r="L2491" s="166">
        <v>2</v>
      </c>
    </row>
    <row r="2492" spans="2:12" x14ac:dyDescent="0.2">
      <c r="B2492" s="184" t="s">
        <v>341</v>
      </c>
      <c r="C2492" s="5" t="s">
        <v>329</v>
      </c>
      <c r="D2492" s="5" t="s">
        <v>330</v>
      </c>
      <c r="E2492" s="5" t="s">
        <v>167</v>
      </c>
      <c r="F2492" s="184" t="s">
        <v>60</v>
      </c>
      <c r="G2492" s="5" t="s">
        <v>74</v>
      </c>
      <c r="H2492" s="5" t="s">
        <v>114</v>
      </c>
      <c r="I2492" s="5" t="s">
        <v>568</v>
      </c>
      <c r="J2492" s="10" t="s">
        <v>96</v>
      </c>
      <c r="K2492" s="185">
        <v>43242</v>
      </c>
      <c r="L2492" s="28">
        <v>1</v>
      </c>
    </row>
    <row r="2493" spans="2:12" x14ac:dyDescent="0.2">
      <c r="B2493" s="184" t="s">
        <v>341</v>
      </c>
      <c r="C2493" s="5" t="s">
        <v>329</v>
      </c>
      <c r="D2493" s="5" t="s">
        <v>330</v>
      </c>
      <c r="E2493" s="5" t="s">
        <v>51</v>
      </c>
      <c r="F2493" s="184" t="s">
        <v>51</v>
      </c>
      <c r="G2493" s="5" t="s">
        <v>74</v>
      </c>
      <c r="H2493" s="5" t="s">
        <v>114</v>
      </c>
      <c r="I2493" s="5" t="s">
        <v>538</v>
      </c>
      <c r="J2493" s="10" t="s">
        <v>96</v>
      </c>
      <c r="K2493" s="185">
        <v>43242</v>
      </c>
      <c r="L2493" s="28">
        <v>4</v>
      </c>
    </row>
    <row r="2494" spans="2:12" x14ac:dyDescent="0.2">
      <c r="B2494" s="184" t="s">
        <v>341</v>
      </c>
      <c r="C2494" s="5" t="s">
        <v>329</v>
      </c>
      <c r="D2494" s="5" t="s">
        <v>330</v>
      </c>
      <c r="E2494" s="5" t="s">
        <v>51</v>
      </c>
      <c r="F2494" s="184" t="s">
        <v>51</v>
      </c>
      <c r="G2494" s="5" t="s">
        <v>74</v>
      </c>
      <c r="H2494" s="5" t="s">
        <v>114</v>
      </c>
      <c r="I2494" s="5" t="s">
        <v>538</v>
      </c>
      <c r="J2494" s="10" t="s">
        <v>367</v>
      </c>
      <c r="K2494" s="185">
        <v>43242</v>
      </c>
      <c r="L2494" s="28">
        <v>2</v>
      </c>
    </row>
    <row r="2495" spans="2:12" x14ac:dyDescent="0.2">
      <c r="B2495" s="5" t="s">
        <v>316</v>
      </c>
      <c r="C2495" s="5" t="s">
        <v>329</v>
      </c>
      <c r="D2495" s="5" t="s">
        <v>330</v>
      </c>
      <c r="E2495" s="5" t="s">
        <v>100</v>
      </c>
      <c r="F2495" s="5" t="s">
        <v>59</v>
      </c>
      <c r="G2495" s="5" t="s">
        <v>72</v>
      </c>
      <c r="H2495" s="5" t="s">
        <v>183</v>
      </c>
      <c r="I2495" s="5" t="s">
        <v>356</v>
      </c>
      <c r="J2495" s="10" t="s">
        <v>96</v>
      </c>
      <c r="K2495" s="27">
        <v>43243</v>
      </c>
      <c r="L2495" s="28">
        <v>2</v>
      </c>
    </row>
    <row r="2496" spans="2:12" x14ac:dyDescent="0.2">
      <c r="B2496" s="164" t="s">
        <v>316</v>
      </c>
      <c r="C2496" s="162" t="s">
        <v>329</v>
      </c>
      <c r="D2496" s="162" t="s">
        <v>330</v>
      </c>
      <c r="E2496" s="162" t="s">
        <v>101</v>
      </c>
      <c r="F2496" s="164" t="s">
        <v>58</v>
      </c>
      <c r="G2496" s="162" t="s">
        <v>72</v>
      </c>
      <c r="H2496" s="162" t="s">
        <v>125</v>
      </c>
      <c r="I2496" s="162" t="s">
        <v>769</v>
      </c>
      <c r="J2496" s="163" t="s">
        <v>96</v>
      </c>
      <c r="K2496" s="165">
        <v>43243</v>
      </c>
      <c r="L2496" s="166">
        <v>4</v>
      </c>
    </row>
    <row r="2497" spans="2:12" x14ac:dyDescent="0.2">
      <c r="B2497" s="5" t="s">
        <v>316</v>
      </c>
      <c r="C2497" s="5" t="s">
        <v>329</v>
      </c>
      <c r="D2497" s="5" t="s">
        <v>330</v>
      </c>
      <c r="E2497" s="5" t="s">
        <v>111</v>
      </c>
      <c r="F2497" s="5" t="s">
        <v>53</v>
      </c>
      <c r="G2497" s="5" t="s">
        <v>74</v>
      </c>
      <c r="H2497" s="5" t="s">
        <v>98</v>
      </c>
      <c r="I2497" s="5" t="s">
        <v>295</v>
      </c>
      <c r="J2497" s="10" t="s">
        <v>96</v>
      </c>
      <c r="K2497" s="27">
        <v>43243</v>
      </c>
      <c r="L2497" s="28">
        <v>1</v>
      </c>
    </row>
    <row r="2498" spans="2:12" x14ac:dyDescent="0.2">
      <c r="B2498" s="5" t="s">
        <v>316</v>
      </c>
      <c r="C2498" s="5" t="s">
        <v>329</v>
      </c>
      <c r="D2498" s="5" t="s">
        <v>330</v>
      </c>
      <c r="E2498" s="5" t="s">
        <v>113</v>
      </c>
      <c r="F2498" s="5" t="s">
        <v>39</v>
      </c>
      <c r="G2498" s="5" t="s">
        <v>72</v>
      </c>
      <c r="H2498" s="5" t="s">
        <v>302</v>
      </c>
      <c r="I2498" s="5" t="s">
        <v>533</v>
      </c>
      <c r="J2498" s="10" t="s">
        <v>96</v>
      </c>
      <c r="K2498" s="27">
        <v>43243</v>
      </c>
      <c r="L2498" s="28">
        <v>2</v>
      </c>
    </row>
    <row r="2499" spans="2:12" x14ac:dyDescent="0.2">
      <c r="B2499" s="5" t="s">
        <v>316</v>
      </c>
      <c r="C2499" s="5" t="s">
        <v>329</v>
      </c>
      <c r="D2499" s="5" t="s">
        <v>330</v>
      </c>
      <c r="E2499" s="5" t="s">
        <v>49</v>
      </c>
      <c r="F2499" s="5" t="s">
        <v>49</v>
      </c>
      <c r="G2499" s="5" t="s">
        <v>72</v>
      </c>
      <c r="H2499" s="5" t="s">
        <v>108</v>
      </c>
      <c r="I2499" s="5" t="s">
        <v>295</v>
      </c>
      <c r="J2499" s="10" t="s">
        <v>96</v>
      </c>
      <c r="K2499" s="27">
        <v>43243</v>
      </c>
      <c r="L2499" s="28">
        <v>6</v>
      </c>
    </row>
    <row r="2500" spans="2:12" x14ac:dyDescent="0.2">
      <c r="B2500" s="5" t="s">
        <v>316</v>
      </c>
      <c r="C2500" s="5" t="s">
        <v>329</v>
      </c>
      <c r="D2500" s="5" t="s">
        <v>330</v>
      </c>
      <c r="E2500" s="5" t="s">
        <v>197</v>
      </c>
      <c r="F2500" s="5" t="s">
        <v>54</v>
      </c>
      <c r="G2500" s="5" t="s">
        <v>75</v>
      </c>
      <c r="H2500" s="5" t="s">
        <v>779</v>
      </c>
      <c r="I2500" s="5" t="s">
        <v>295</v>
      </c>
      <c r="J2500" s="10" t="s">
        <v>96</v>
      </c>
      <c r="K2500" s="27">
        <v>43243</v>
      </c>
      <c r="L2500" s="28">
        <v>2</v>
      </c>
    </row>
    <row r="2501" spans="2:12" x14ac:dyDescent="0.2">
      <c r="B2501" s="184" t="s">
        <v>341</v>
      </c>
      <c r="C2501" s="5" t="s">
        <v>329</v>
      </c>
      <c r="D2501" s="5" t="s">
        <v>330</v>
      </c>
      <c r="E2501" s="5" t="s">
        <v>149</v>
      </c>
      <c r="F2501" s="184" t="s">
        <v>43</v>
      </c>
      <c r="G2501" s="5" t="s">
        <v>74</v>
      </c>
      <c r="H2501" s="5" t="s">
        <v>114</v>
      </c>
      <c r="I2501" s="5" t="s">
        <v>637</v>
      </c>
      <c r="J2501" s="10" t="s">
        <v>96</v>
      </c>
      <c r="K2501" s="185">
        <v>43243</v>
      </c>
      <c r="L2501" s="28">
        <v>1</v>
      </c>
    </row>
    <row r="2502" spans="2:12" x14ac:dyDescent="0.2">
      <c r="B2502" s="184" t="s">
        <v>316</v>
      </c>
      <c r="C2502" s="5" t="s">
        <v>329</v>
      </c>
      <c r="D2502" s="5" t="s">
        <v>330</v>
      </c>
      <c r="E2502" s="5" t="s">
        <v>147</v>
      </c>
      <c r="F2502" s="184" t="s">
        <v>46</v>
      </c>
      <c r="G2502" s="5" t="s">
        <v>74</v>
      </c>
      <c r="H2502" s="5" t="s">
        <v>98</v>
      </c>
      <c r="I2502" s="5" t="s">
        <v>295</v>
      </c>
      <c r="J2502" s="10" t="s">
        <v>96</v>
      </c>
      <c r="K2502" s="185">
        <v>43244</v>
      </c>
      <c r="L2502" s="28">
        <v>3</v>
      </c>
    </row>
    <row r="2503" spans="2:12" x14ac:dyDescent="0.2">
      <c r="B2503" s="5" t="s">
        <v>316</v>
      </c>
      <c r="C2503" s="5" t="s">
        <v>329</v>
      </c>
      <c r="D2503" s="5" t="s">
        <v>330</v>
      </c>
      <c r="E2503" s="5" t="s">
        <v>128</v>
      </c>
      <c r="F2503" s="5" t="s">
        <v>52</v>
      </c>
      <c r="G2503" s="5" t="s">
        <v>74</v>
      </c>
      <c r="H2503" s="5" t="s">
        <v>98</v>
      </c>
      <c r="I2503" s="5" t="s">
        <v>295</v>
      </c>
      <c r="J2503" s="10" t="s">
        <v>96</v>
      </c>
      <c r="K2503" s="27">
        <v>43244</v>
      </c>
      <c r="L2503" s="28">
        <v>1</v>
      </c>
    </row>
    <row r="2504" spans="2:12" x14ac:dyDescent="0.2">
      <c r="B2504" s="5" t="s">
        <v>316</v>
      </c>
      <c r="C2504" s="5" t="s">
        <v>329</v>
      </c>
      <c r="D2504" s="5" t="s">
        <v>330</v>
      </c>
      <c r="E2504" s="5" t="s">
        <v>319</v>
      </c>
      <c r="F2504" s="5" t="s">
        <v>43</v>
      </c>
      <c r="G2504" s="5" t="s">
        <v>74</v>
      </c>
      <c r="H2504" s="5" t="s">
        <v>98</v>
      </c>
      <c r="I2504" s="5" t="s">
        <v>295</v>
      </c>
      <c r="J2504" s="10" t="s">
        <v>96</v>
      </c>
      <c r="K2504" s="27">
        <v>43244</v>
      </c>
      <c r="L2504" s="28">
        <v>1</v>
      </c>
    </row>
    <row r="2505" spans="2:12" x14ac:dyDescent="0.2">
      <c r="B2505" s="184" t="s">
        <v>341</v>
      </c>
      <c r="C2505" s="5" t="s">
        <v>329</v>
      </c>
      <c r="D2505" s="5" t="s">
        <v>330</v>
      </c>
      <c r="E2505" s="5" t="s">
        <v>133</v>
      </c>
      <c r="F2505" s="184" t="s">
        <v>39</v>
      </c>
      <c r="G2505" s="5" t="s">
        <v>74</v>
      </c>
      <c r="H2505" s="5" t="s">
        <v>114</v>
      </c>
      <c r="I2505" s="5" t="s">
        <v>565</v>
      </c>
      <c r="J2505" s="10" t="s">
        <v>96</v>
      </c>
      <c r="K2505" s="185">
        <v>43244</v>
      </c>
      <c r="L2505" s="28">
        <v>1</v>
      </c>
    </row>
    <row r="2506" spans="2:12" x14ac:dyDescent="0.2">
      <c r="B2506" s="184" t="s">
        <v>341</v>
      </c>
      <c r="C2506" s="5" t="s">
        <v>329</v>
      </c>
      <c r="D2506" s="5" t="s">
        <v>330</v>
      </c>
      <c r="E2506" s="5" t="s">
        <v>133</v>
      </c>
      <c r="F2506" s="184" t="s">
        <v>39</v>
      </c>
      <c r="G2506" s="5" t="s">
        <v>74</v>
      </c>
      <c r="H2506" s="5" t="s">
        <v>114</v>
      </c>
      <c r="I2506" s="5" t="s">
        <v>565</v>
      </c>
      <c r="J2506" s="10" t="s">
        <v>367</v>
      </c>
      <c r="K2506" s="185">
        <v>43244</v>
      </c>
      <c r="L2506" s="28">
        <v>2</v>
      </c>
    </row>
    <row r="2507" spans="2:12" x14ac:dyDescent="0.2">
      <c r="B2507" s="184" t="s">
        <v>341</v>
      </c>
      <c r="C2507" s="5" t="s">
        <v>329</v>
      </c>
      <c r="D2507" s="5" t="s">
        <v>330</v>
      </c>
      <c r="E2507" s="5" t="s">
        <v>195</v>
      </c>
      <c r="F2507" s="184" t="s">
        <v>40</v>
      </c>
      <c r="G2507" s="5" t="s">
        <v>74</v>
      </c>
      <c r="H2507" s="5" t="s">
        <v>114</v>
      </c>
      <c r="I2507" s="5" t="s">
        <v>963</v>
      </c>
      <c r="J2507" s="10" t="s">
        <v>96</v>
      </c>
      <c r="K2507" s="185">
        <v>43244</v>
      </c>
      <c r="L2507" s="28">
        <v>1</v>
      </c>
    </row>
    <row r="2508" spans="2:12" x14ac:dyDescent="0.2">
      <c r="B2508" s="5" t="s">
        <v>316</v>
      </c>
      <c r="C2508" s="5" t="s">
        <v>329</v>
      </c>
      <c r="D2508" s="5" t="s">
        <v>330</v>
      </c>
      <c r="E2508" s="5" t="s">
        <v>145</v>
      </c>
      <c r="F2508" s="5" t="s">
        <v>39</v>
      </c>
      <c r="G2508" s="5" t="s">
        <v>72</v>
      </c>
      <c r="H2508" s="5" t="s">
        <v>125</v>
      </c>
      <c r="I2508" s="5" t="s">
        <v>771</v>
      </c>
      <c r="J2508" s="10" t="s">
        <v>96</v>
      </c>
      <c r="K2508" s="27">
        <v>43245</v>
      </c>
      <c r="L2508" s="28">
        <v>6</v>
      </c>
    </row>
    <row r="2509" spans="2:12" x14ac:dyDescent="0.2">
      <c r="B2509" s="5" t="s">
        <v>316</v>
      </c>
      <c r="C2509" s="5" t="s">
        <v>329</v>
      </c>
      <c r="D2509" s="5" t="s">
        <v>330</v>
      </c>
      <c r="E2509" s="5" t="s">
        <v>113</v>
      </c>
      <c r="F2509" s="5" t="s">
        <v>39</v>
      </c>
      <c r="G2509" s="5" t="s">
        <v>72</v>
      </c>
      <c r="H2509" s="5" t="s">
        <v>302</v>
      </c>
      <c r="I2509" s="5" t="s">
        <v>772</v>
      </c>
      <c r="J2509" s="10" t="s">
        <v>96</v>
      </c>
      <c r="K2509" s="27">
        <v>43245</v>
      </c>
      <c r="L2509" s="28">
        <v>1</v>
      </c>
    </row>
    <row r="2510" spans="2:12" x14ac:dyDescent="0.2">
      <c r="B2510" s="5" t="s">
        <v>316</v>
      </c>
      <c r="C2510" s="5" t="s">
        <v>329</v>
      </c>
      <c r="D2510" s="5" t="s">
        <v>330</v>
      </c>
      <c r="E2510" s="5" t="s">
        <v>123</v>
      </c>
      <c r="F2510" s="5" t="s">
        <v>39</v>
      </c>
      <c r="G2510" s="5" t="s">
        <v>72</v>
      </c>
      <c r="H2510" s="5" t="s">
        <v>134</v>
      </c>
      <c r="I2510" s="5" t="s">
        <v>295</v>
      </c>
      <c r="J2510" s="10" t="s">
        <v>96</v>
      </c>
      <c r="K2510" s="27">
        <v>43245</v>
      </c>
      <c r="L2510" s="28">
        <v>6</v>
      </c>
    </row>
    <row r="2511" spans="2:12" x14ac:dyDescent="0.2">
      <c r="B2511" s="5" t="s">
        <v>316</v>
      </c>
      <c r="C2511" s="5" t="s">
        <v>329</v>
      </c>
      <c r="D2511" s="5" t="s">
        <v>330</v>
      </c>
      <c r="E2511" s="5" t="s">
        <v>124</v>
      </c>
      <c r="F2511" s="5" t="s">
        <v>39</v>
      </c>
      <c r="G2511" s="5" t="s">
        <v>72</v>
      </c>
      <c r="H2511" s="5" t="s">
        <v>125</v>
      </c>
      <c r="I2511" s="5" t="s">
        <v>537</v>
      </c>
      <c r="J2511" s="10" t="s">
        <v>96</v>
      </c>
      <c r="K2511" s="27">
        <v>43245</v>
      </c>
      <c r="L2511" s="28">
        <v>2</v>
      </c>
    </row>
    <row r="2512" spans="2:12" x14ac:dyDescent="0.2">
      <c r="B2512" s="5" t="s">
        <v>316</v>
      </c>
      <c r="C2512" s="5" t="s">
        <v>329</v>
      </c>
      <c r="D2512" s="5" t="s">
        <v>330</v>
      </c>
      <c r="E2512" s="5" t="s">
        <v>319</v>
      </c>
      <c r="F2512" s="5" t="s">
        <v>43</v>
      </c>
      <c r="G2512" s="5" t="s">
        <v>74</v>
      </c>
      <c r="H2512" s="5" t="s">
        <v>98</v>
      </c>
      <c r="I2512" s="5" t="s">
        <v>295</v>
      </c>
      <c r="J2512" s="10" t="s">
        <v>96</v>
      </c>
      <c r="K2512" s="27">
        <v>43245</v>
      </c>
      <c r="L2512" s="28">
        <v>1</v>
      </c>
    </row>
    <row r="2513" spans="2:12" x14ac:dyDescent="0.2">
      <c r="B2513" s="5" t="s">
        <v>316</v>
      </c>
      <c r="C2513" s="5" t="s">
        <v>329</v>
      </c>
      <c r="D2513" s="5" t="s">
        <v>330</v>
      </c>
      <c r="E2513" s="5" t="s">
        <v>422</v>
      </c>
      <c r="F2513" s="5" t="s">
        <v>43</v>
      </c>
      <c r="G2513" s="5" t="s">
        <v>72</v>
      </c>
      <c r="H2513" s="5" t="s">
        <v>108</v>
      </c>
      <c r="I2513" s="5" t="s">
        <v>782</v>
      </c>
      <c r="J2513" s="10" t="s">
        <v>96</v>
      </c>
      <c r="K2513" s="27">
        <v>43245</v>
      </c>
      <c r="L2513" s="28">
        <v>2</v>
      </c>
    </row>
    <row r="2514" spans="2:12" x14ac:dyDescent="0.2">
      <c r="B2514" s="184" t="s">
        <v>341</v>
      </c>
      <c r="C2514" s="5" t="s">
        <v>329</v>
      </c>
      <c r="D2514" s="5" t="s">
        <v>330</v>
      </c>
      <c r="E2514" s="5" t="s">
        <v>66</v>
      </c>
      <c r="F2514" s="184" t="s">
        <v>66</v>
      </c>
      <c r="G2514" s="5" t="s">
        <v>74</v>
      </c>
      <c r="H2514" s="5" t="s">
        <v>114</v>
      </c>
      <c r="I2514" s="5" t="s">
        <v>295</v>
      </c>
      <c r="J2514" s="10" t="s">
        <v>96</v>
      </c>
      <c r="K2514" s="185">
        <v>43245</v>
      </c>
      <c r="L2514" s="28">
        <v>1</v>
      </c>
    </row>
    <row r="2515" spans="2:12" x14ac:dyDescent="0.2">
      <c r="B2515" s="184" t="s">
        <v>341</v>
      </c>
      <c r="C2515" s="5" t="s">
        <v>329</v>
      </c>
      <c r="D2515" s="5" t="s">
        <v>330</v>
      </c>
      <c r="E2515" s="5" t="s">
        <v>148</v>
      </c>
      <c r="F2515" s="184" t="s">
        <v>336</v>
      </c>
      <c r="G2515" s="5" t="s">
        <v>74</v>
      </c>
      <c r="H2515" s="5" t="s">
        <v>114</v>
      </c>
      <c r="I2515" s="5" t="s">
        <v>567</v>
      </c>
      <c r="J2515" s="10" t="s">
        <v>96</v>
      </c>
      <c r="K2515" s="185">
        <v>43245</v>
      </c>
      <c r="L2515" s="28">
        <v>1</v>
      </c>
    </row>
    <row r="2516" spans="2:12" x14ac:dyDescent="0.2">
      <c r="B2516" s="184" t="s">
        <v>341</v>
      </c>
      <c r="C2516" s="5" t="s">
        <v>329</v>
      </c>
      <c r="D2516" s="5" t="s">
        <v>330</v>
      </c>
      <c r="E2516" s="5" t="s">
        <v>124</v>
      </c>
      <c r="F2516" s="184" t="s">
        <v>39</v>
      </c>
      <c r="G2516" s="5" t="s">
        <v>74</v>
      </c>
      <c r="H2516" s="5" t="s">
        <v>114</v>
      </c>
      <c r="I2516" s="5" t="s">
        <v>295</v>
      </c>
      <c r="J2516" s="10" t="s">
        <v>96</v>
      </c>
      <c r="K2516" s="185">
        <v>43245</v>
      </c>
      <c r="L2516" s="28">
        <v>4</v>
      </c>
    </row>
    <row r="2517" spans="2:12" x14ac:dyDescent="0.2">
      <c r="B2517" s="184" t="s">
        <v>341</v>
      </c>
      <c r="C2517" s="5" t="s">
        <v>329</v>
      </c>
      <c r="D2517" s="5" t="s">
        <v>330</v>
      </c>
      <c r="E2517" s="5" t="s">
        <v>124</v>
      </c>
      <c r="F2517" s="184" t="s">
        <v>39</v>
      </c>
      <c r="G2517" s="5" t="s">
        <v>74</v>
      </c>
      <c r="H2517" s="5" t="s">
        <v>114</v>
      </c>
      <c r="I2517" s="5" t="s">
        <v>295</v>
      </c>
      <c r="J2517" s="10" t="s">
        <v>367</v>
      </c>
      <c r="K2517" s="185">
        <v>43245</v>
      </c>
      <c r="L2517" s="28">
        <v>2</v>
      </c>
    </row>
    <row r="2518" spans="2:12" x14ac:dyDescent="0.2">
      <c r="B2518" s="184" t="s">
        <v>341</v>
      </c>
      <c r="C2518" s="5" t="s">
        <v>329</v>
      </c>
      <c r="D2518" s="5" t="s">
        <v>330</v>
      </c>
      <c r="E2518" s="5" t="s">
        <v>319</v>
      </c>
      <c r="F2518" s="184" t="s">
        <v>43</v>
      </c>
      <c r="G2518" s="5" t="s">
        <v>74</v>
      </c>
      <c r="H2518" s="5" t="s">
        <v>114</v>
      </c>
      <c r="I2518" s="5" t="s">
        <v>572</v>
      </c>
      <c r="J2518" s="10" t="s">
        <v>96</v>
      </c>
      <c r="K2518" s="185">
        <v>43245</v>
      </c>
      <c r="L2518" s="28">
        <v>1</v>
      </c>
    </row>
    <row r="2519" spans="2:12" x14ac:dyDescent="0.2">
      <c r="B2519" s="5" t="s">
        <v>316</v>
      </c>
      <c r="C2519" s="5" t="s">
        <v>329</v>
      </c>
      <c r="D2519" s="5" t="s">
        <v>330</v>
      </c>
      <c r="E2519" s="5" t="s">
        <v>150</v>
      </c>
      <c r="F2519" s="5" t="s">
        <v>43</v>
      </c>
      <c r="G2519" s="5" t="s">
        <v>74</v>
      </c>
      <c r="H2519" s="5" t="s">
        <v>98</v>
      </c>
      <c r="I2519" s="5" t="s">
        <v>295</v>
      </c>
      <c r="J2519" s="10" t="s">
        <v>96</v>
      </c>
      <c r="K2519" s="27">
        <v>43246</v>
      </c>
      <c r="L2519" s="28">
        <v>1</v>
      </c>
    </row>
    <row r="2520" spans="2:12" x14ac:dyDescent="0.2">
      <c r="B2520" s="5" t="s">
        <v>316</v>
      </c>
      <c r="C2520" s="5" t="s">
        <v>329</v>
      </c>
      <c r="D2520" s="5" t="s">
        <v>330</v>
      </c>
      <c r="E2520" s="5" t="s">
        <v>188</v>
      </c>
      <c r="F2520" s="5" t="s">
        <v>50</v>
      </c>
      <c r="G2520" s="5" t="s">
        <v>74</v>
      </c>
      <c r="H2520" s="5" t="s">
        <v>98</v>
      </c>
      <c r="I2520" s="5" t="s">
        <v>295</v>
      </c>
      <c r="J2520" s="10" t="s">
        <v>96</v>
      </c>
      <c r="K2520" s="27">
        <v>43246</v>
      </c>
      <c r="L2520" s="28">
        <v>1</v>
      </c>
    </row>
    <row r="2521" spans="2:12" x14ac:dyDescent="0.2">
      <c r="B2521" s="5" t="s">
        <v>316</v>
      </c>
      <c r="C2521" s="5" t="s">
        <v>329</v>
      </c>
      <c r="D2521" s="5" t="s">
        <v>330</v>
      </c>
      <c r="E2521" s="5" t="s">
        <v>105</v>
      </c>
      <c r="F2521" s="5" t="s">
        <v>40</v>
      </c>
      <c r="G2521" s="5" t="s">
        <v>74</v>
      </c>
      <c r="H2521" s="5" t="s">
        <v>98</v>
      </c>
      <c r="I2521" s="5" t="s">
        <v>295</v>
      </c>
      <c r="J2521" s="10" t="s">
        <v>96</v>
      </c>
      <c r="K2521" s="27">
        <v>43247</v>
      </c>
      <c r="L2521" s="28">
        <v>1</v>
      </c>
    </row>
    <row r="2522" spans="2:12" x14ac:dyDescent="0.2">
      <c r="B2522" s="5" t="s">
        <v>316</v>
      </c>
      <c r="C2522" s="5" t="s">
        <v>329</v>
      </c>
      <c r="D2522" s="5" t="s">
        <v>330</v>
      </c>
      <c r="E2522" s="5" t="s">
        <v>168</v>
      </c>
      <c r="F2522" s="5" t="s">
        <v>47</v>
      </c>
      <c r="G2522" s="5" t="s">
        <v>74</v>
      </c>
      <c r="H2522" s="5" t="s">
        <v>98</v>
      </c>
      <c r="I2522" s="5" t="s">
        <v>295</v>
      </c>
      <c r="J2522" s="10" t="s">
        <v>96</v>
      </c>
      <c r="K2522" s="27">
        <v>43247</v>
      </c>
      <c r="L2522" s="28">
        <v>1</v>
      </c>
    </row>
    <row r="2523" spans="2:12" x14ac:dyDescent="0.2">
      <c r="B2523" s="5" t="s">
        <v>316</v>
      </c>
      <c r="C2523" s="5" t="s">
        <v>329</v>
      </c>
      <c r="D2523" s="5" t="s">
        <v>330</v>
      </c>
      <c r="E2523" s="5" t="s">
        <v>145</v>
      </c>
      <c r="F2523" s="5" t="s">
        <v>39</v>
      </c>
      <c r="G2523" s="5" t="s">
        <v>72</v>
      </c>
      <c r="H2523" s="5" t="s">
        <v>433</v>
      </c>
      <c r="I2523" s="5" t="s">
        <v>453</v>
      </c>
      <c r="J2523" s="10" t="s">
        <v>96</v>
      </c>
      <c r="K2523" s="27">
        <v>43248</v>
      </c>
      <c r="L2523" s="28">
        <v>6</v>
      </c>
    </row>
    <row r="2524" spans="2:12" x14ac:dyDescent="0.2">
      <c r="B2524" s="164" t="s">
        <v>316</v>
      </c>
      <c r="C2524" s="162" t="s">
        <v>329</v>
      </c>
      <c r="D2524" s="162" t="s">
        <v>330</v>
      </c>
      <c r="E2524" s="162" t="s">
        <v>158</v>
      </c>
      <c r="F2524" s="164" t="s">
        <v>43</v>
      </c>
      <c r="G2524" s="162" t="s">
        <v>74</v>
      </c>
      <c r="H2524" s="162" t="s">
        <v>98</v>
      </c>
      <c r="I2524" s="162" t="s">
        <v>295</v>
      </c>
      <c r="J2524" s="163" t="s">
        <v>96</v>
      </c>
      <c r="K2524" s="165">
        <v>43248</v>
      </c>
      <c r="L2524" s="166">
        <v>1</v>
      </c>
    </row>
    <row r="2525" spans="2:12" x14ac:dyDescent="0.2">
      <c r="B2525" s="184" t="s">
        <v>341</v>
      </c>
      <c r="C2525" s="5" t="s">
        <v>329</v>
      </c>
      <c r="D2525" s="5" t="s">
        <v>330</v>
      </c>
      <c r="E2525" s="5" t="s">
        <v>100</v>
      </c>
      <c r="F2525" s="184" t="s">
        <v>59</v>
      </c>
      <c r="G2525" s="5" t="s">
        <v>74</v>
      </c>
      <c r="H2525" s="5" t="s">
        <v>114</v>
      </c>
      <c r="I2525" s="5" t="s">
        <v>608</v>
      </c>
      <c r="J2525" s="10" t="s">
        <v>96</v>
      </c>
      <c r="K2525" s="185">
        <v>43248</v>
      </c>
      <c r="L2525" s="28">
        <v>1</v>
      </c>
    </row>
    <row r="2526" spans="2:12" x14ac:dyDescent="0.2">
      <c r="B2526" s="5" t="s">
        <v>316</v>
      </c>
      <c r="C2526" s="5" t="s">
        <v>329</v>
      </c>
      <c r="D2526" s="5" t="s">
        <v>330</v>
      </c>
      <c r="E2526" s="5" t="s">
        <v>44</v>
      </c>
      <c r="F2526" s="5" t="s">
        <v>44</v>
      </c>
      <c r="G2526" s="5" t="s">
        <v>72</v>
      </c>
      <c r="H2526" s="5" t="s">
        <v>125</v>
      </c>
      <c r="I2526" s="5" t="s">
        <v>768</v>
      </c>
      <c r="J2526" s="10" t="s">
        <v>96</v>
      </c>
      <c r="K2526" s="27">
        <v>43249</v>
      </c>
      <c r="L2526" s="28">
        <v>2</v>
      </c>
    </row>
    <row r="2527" spans="2:12" x14ac:dyDescent="0.2">
      <c r="B2527" s="184" t="s">
        <v>316</v>
      </c>
      <c r="C2527" s="5" t="s">
        <v>329</v>
      </c>
      <c r="D2527" s="5" t="s">
        <v>330</v>
      </c>
      <c r="E2527" s="5" t="s">
        <v>176</v>
      </c>
      <c r="F2527" s="184" t="s">
        <v>336</v>
      </c>
      <c r="G2527" s="5" t="s">
        <v>72</v>
      </c>
      <c r="H2527" s="5" t="s">
        <v>157</v>
      </c>
      <c r="I2527" s="5" t="s">
        <v>295</v>
      </c>
      <c r="J2527" s="10" t="s">
        <v>96</v>
      </c>
      <c r="K2527" s="185">
        <v>43249</v>
      </c>
      <c r="L2527" s="28">
        <v>6</v>
      </c>
    </row>
    <row r="2528" spans="2:12" x14ac:dyDescent="0.2">
      <c r="B2528" s="184" t="s">
        <v>341</v>
      </c>
      <c r="C2528" s="5" t="s">
        <v>329</v>
      </c>
      <c r="D2528" s="5" t="s">
        <v>330</v>
      </c>
      <c r="E2528" s="5" t="s">
        <v>150</v>
      </c>
      <c r="F2528" s="184" t="s">
        <v>43</v>
      </c>
      <c r="G2528" s="5" t="s">
        <v>74</v>
      </c>
      <c r="H2528" s="5" t="s">
        <v>114</v>
      </c>
      <c r="I2528" s="5" t="s">
        <v>815</v>
      </c>
      <c r="J2528" s="10" t="s">
        <v>96</v>
      </c>
      <c r="K2528" s="185">
        <v>43249</v>
      </c>
      <c r="L2528" s="28">
        <v>2</v>
      </c>
    </row>
    <row r="2529" spans="2:12" x14ac:dyDescent="0.2">
      <c r="B2529" s="184" t="s">
        <v>341</v>
      </c>
      <c r="C2529" s="5" t="s">
        <v>329</v>
      </c>
      <c r="D2529" s="5" t="s">
        <v>330</v>
      </c>
      <c r="E2529" s="5" t="s">
        <v>150</v>
      </c>
      <c r="F2529" s="184" t="s">
        <v>43</v>
      </c>
      <c r="G2529" s="5" t="s">
        <v>74</v>
      </c>
      <c r="H2529" s="5" t="s">
        <v>114</v>
      </c>
      <c r="I2529" s="5" t="s">
        <v>815</v>
      </c>
      <c r="J2529" s="10" t="s">
        <v>367</v>
      </c>
      <c r="K2529" s="185">
        <v>43249</v>
      </c>
      <c r="L2529" s="28">
        <v>2</v>
      </c>
    </row>
    <row r="2530" spans="2:12" x14ac:dyDescent="0.2">
      <c r="B2530" s="5" t="s">
        <v>316</v>
      </c>
      <c r="C2530" s="5" t="s">
        <v>329</v>
      </c>
      <c r="D2530" s="5" t="s">
        <v>330</v>
      </c>
      <c r="E2530" s="5" t="s">
        <v>111</v>
      </c>
      <c r="F2530" s="5" t="s">
        <v>53</v>
      </c>
      <c r="G2530" s="5" t="s">
        <v>74</v>
      </c>
      <c r="H2530" s="5" t="s">
        <v>98</v>
      </c>
      <c r="I2530" s="5" t="s">
        <v>295</v>
      </c>
      <c r="J2530" s="10" t="s">
        <v>96</v>
      </c>
      <c r="K2530" s="27">
        <v>43250</v>
      </c>
      <c r="L2530" s="28">
        <v>1</v>
      </c>
    </row>
    <row r="2531" spans="2:12" x14ac:dyDescent="0.2">
      <c r="B2531" s="5" t="s">
        <v>316</v>
      </c>
      <c r="C2531" s="5" t="s">
        <v>329</v>
      </c>
      <c r="D2531" s="5" t="s">
        <v>330</v>
      </c>
      <c r="E2531" s="5" t="s">
        <v>158</v>
      </c>
      <c r="F2531" s="5" t="s">
        <v>43</v>
      </c>
      <c r="G2531" s="5" t="s">
        <v>74</v>
      </c>
      <c r="H2531" s="5" t="s">
        <v>98</v>
      </c>
      <c r="I2531" s="5" t="s">
        <v>295</v>
      </c>
      <c r="J2531" s="10" t="s">
        <v>96</v>
      </c>
      <c r="K2531" s="27">
        <v>43250</v>
      </c>
      <c r="L2531" s="28">
        <v>1</v>
      </c>
    </row>
    <row r="2532" spans="2:12" x14ac:dyDescent="0.2">
      <c r="B2532" s="5" t="s">
        <v>316</v>
      </c>
      <c r="C2532" s="5" t="s">
        <v>329</v>
      </c>
      <c r="D2532" s="5" t="s">
        <v>330</v>
      </c>
      <c r="E2532" s="5" t="s">
        <v>123</v>
      </c>
      <c r="F2532" s="5" t="s">
        <v>39</v>
      </c>
      <c r="G2532" s="5" t="s">
        <v>72</v>
      </c>
      <c r="H2532" s="5" t="s">
        <v>106</v>
      </c>
      <c r="I2532" s="5" t="s">
        <v>295</v>
      </c>
      <c r="J2532" s="10" t="s">
        <v>96</v>
      </c>
      <c r="K2532" s="27">
        <v>43250</v>
      </c>
      <c r="L2532" s="28">
        <v>1</v>
      </c>
    </row>
    <row r="2533" spans="2:12" x14ac:dyDescent="0.2">
      <c r="B2533" s="5" t="s">
        <v>316</v>
      </c>
      <c r="C2533" s="5" t="s">
        <v>329</v>
      </c>
      <c r="D2533" s="5" t="s">
        <v>330</v>
      </c>
      <c r="E2533" s="5" t="s">
        <v>174</v>
      </c>
      <c r="F2533" s="5" t="s">
        <v>39</v>
      </c>
      <c r="G2533" s="5" t="s">
        <v>74</v>
      </c>
      <c r="H2533" s="5" t="s">
        <v>114</v>
      </c>
      <c r="I2533" s="5" t="s">
        <v>554</v>
      </c>
      <c r="J2533" s="10" t="s">
        <v>96</v>
      </c>
      <c r="K2533" s="27">
        <v>43250</v>
      </c>
      <c r="L2533" s="28">
        <v>1</v>
      </c>
    </row>
    <row r="2534" spans="2:12" x14ac:dyDescent="0.2">
      <c r="B2534" s="184" t="s">
        <v>341</v>
      </c>
      <c r="C2534" s="5" t="s">
        <v>329</v>
      </c>
      <c r="D2534" s="5" t="s">
        <v>330</v>
      </c>
      <c r="E2534" s="5" t="s">
        <v>192</v>
      </c>
      <c r="F2534" s="184" t="s">
        <v>53</v>
      </c>
      <c r="G2534" s="5" t="s">
        <v>74</v>
      </c>
      <c r="H2534" s="5" t="s">
        <v>114</v>
      </c>
      <c r="I2534" s="5" t="s">
        <v>352</v>
      </c>
      <c r="J2534" s="10" t="s">
        <v>96</v>
      </c>
      <c r="K2534" s="185">
        <v>43250</v>
      </c>
      <c r="L2534" s="28">
        <v>1</v>
      </c>
    </row>
    <row r="2535" spans="2:12" x14ac:dyDescent="0.2">
      <c r="B2535" s="184" t="s">
        <v>341</v>
      </c>
      <c r="C2535" s="5" t="s">
        <v>329</v>
      </c>
      <c r="D2535" s="5" t="s">
        <v>330</v>
      </c>
      <c r="E2535" s="5" t="s">
        <v>192</v>
      </c>
      <c r="F2535" s="184" t="s">
        <v>53</v>
      </c>
      <c r="G2535" s="5" t="s">
        <v>74</v>
      </c>
      <c r="H2535" s="5" t="s">
        <v>114</v>
      </c>
      <c r="I2535" s="5" t="s">
        <v>352</v>
      </c>
      <c r="J2535" s="10" t="s">
        <v>96</v>
      </c>
      <c r="K2535" s="185">
        <v>43250</v>
      </c>
      <c r="L2535" s="28">
        <v>1</v>
      </c>
    </row>
    <row r="2536" spans="2:12" x14ac:dyDescent="0.2">
      <c r="B2536" s="184" t="s">
        <v>341</v>
      </c>
      <c r="C2536" s="5" t="s">
        <v>329</v>
      </c>
      <c r="D2536" s="5" t="s">
        <v>330</v>
      </c>
      <c r="E2536" s="5" t="s">
        <v>192</v>
      </c>
      <c r="F2536" s="184" t="s">
        <v>53</v>
      </c>
      <c r="G2536" s="5" t="s">
        <v>74</v>
      </c>
      <c r="H2536" s="5" t="s">
        <v>114</v>
      </c>
      <c r="I2536" s="5" t="s">
        <v>352</v>
      </c>
      <c r="J2536" s="10" t="s">
        <v>367</v>
      </c>
      <c r="K2536" s="185">
        <v>43250</v>
      </c>
      <c r="L2536" s="28">
        <v>2</v>
      </c>
    </row>
    <row r="2537" spans="2:12" x14ac:dyDescent="0.2">
      <c r="B2537" s="184" t="s">
        <v>341</v>
      </c>
      <c r="C2537" s="5" t="s">
        <v>329</v>
      </c>
      <c r="D2537" s="5" t="s">
        <v>330</v>
      </c>
      <c r="E2537" s="5" t="s">
        <v>117</v>
      </c>
      <c r="F2537" s="184" t="s">
        <v>39</v>
      </c>
      <c r="G2537" s="5" t="s">
        <v>74</v>
      </c>
      <c r="H2537" s="5" t="s">
        <v>114</v>
      </c>
      <c r="I2537" s="5" t="s">
        <v>295</v>
      </c>
      <c r="J2537" s="10" t="s">
        <v>96</v>
      </c>
      <c r="K2537" s="185">
        <v>43250</v>
      </c>
      <c r="L2537" s="28">
        <v>1</v>
      </c>
    </row>
    <row r="2538" spans="2:12" x14ac:dyDescent="0.2">
      <c r="B2538" s="184" t="s">
        <v>341</v>
      </c>
      <c r="C2538" s="5" t="s">
        <v>329</v>
      </c>
      <c r="D2538" s="5" t="s">
        <v>330</v>
      </c>
      <c r="E2538" s="5" t="s">
        <v>136</v>
      </c>
      <c r="F2538" s="184" t="s">
        <v>49</v>
      </c>
      <c r="G2538" s="5" t="s">
        <v>74</v>
      </c>
      <c r="H2538" s="5" t="s">
        <v>114</v>
      </c>
      <c r="I2538" s="5" t="s">
        <v>967</v>
      </c>
      <c r="J2538" s="10" t="s">
        <v>96</v>
      </c>
      <c r="K2538" s="185">
        <v>43250</v>
      </c>
      <c r="L2538" s="28">
        <v>1</v>
      </c>
    </row>
    <row r="2539" spans="2:12" x14ac:dyDescent="0.2">
      <c r="B2539" s="184" t="s">
        <v>341</v>
      </c>
      <c r="C2539" s="5" t="s">
        <v>329</v>
      </c>
      <c r="D2539" s="5" t="s">
        <v>330</v>
      </c>
      <c r="E2539" s="5" t="s">
        <v>172</v>
      </c>
      <c r="F2539" s="184" t="s">
        <v>47</v>
      </c>
      <c r="G2539" s="5" t="s">
        <v>74</v>
      </c>
      <c r="H2539" s="5" t="s">
        <v>114</v>
      </c>
      <c r="I2539" s="5" t="s">
        <v>969</v>
      </c>
      <c r="J2539" s="10" t="s">
        <v>96</v>
      </c>
      <c r="K2539" s="185">
        <v>43250</v>
      </c>
      <c r="L2539" s="28">
        <v>1</v>
      </c>
    </row>
    <row r="2540" spans="2:12" x14ac:dyDescent="0.2">
      <c r="B2540" s="184" t="s">
        <v>341</v>
      </c>
      <c r="C2540" s="5" t="s">
        <v>329</v>
      </c>
      <c r="D2540" s="5" t="s">
        <v>330</v>
      </c>
      <c r="E2540" s="5" t="s">
        <v>130</v>
      </c>
      <c r="F2540" s="184" t="s">
        <v>57</v>
      </c>
      <c r="G2540" s="5" t="s">
        <v>74</v>
      </c>
      <c r="H2540" s="5" t="s">
        <v>114</v>
      </c>
      <c r="I2540" s="5" t="s">
        <v>971</v>
      </c>
      <c r="J2540" s="10" t="s">
        <v>96</v>
      </c>
      <c r="K2540" s="185">
        <v>43250</v>
      </c>
      <c r="L2540" s="28">
        <v>2</v>
      </c>
    </row>
    <row r="2541" spans="2:12" x14ac:dyDescent="0.2">
      <c r="B2541" s="184" t="s">
        <v>341</v>
      </c>
      <c r="C2541" s="5" t="s">
        <v>329</v>
      </c>
      <c r="D2541" s="5" t="s">
        <v>330</v>
      </c>
      <c r="E2541" s="5" t="s">
        <v>130</v>
      </c>
      <c r="F2541" s="184" t="s">
        <v>57</v>
      </c>
      <c r="G2541" s="5" t="s">
        <v>74</v>
      </c>
      <c r="H2541" s="5" t="s">
        <v>114</v>
      </c>
      <c r="I2541" s="5" t="s">
        <v>971</v>
      </c>
      <c r="J2541" s="10" t="s">
        <v>367</v>
      </c>
      <c r="K2541" s="185">
        <v>43250</v>
      </c>
      <c r="L2541" s="28">
        <v>2</v>
      </c>
    </row>
    <row r="2542" spans="2:12" x14ac:dyDescent="0.2">
      <c r="B2542" s="5" t="s">
        <v>316</v>
      </c>
      <c r="C2542" s="5" t="s">
        <v>329</v>
      </c>
      <c r="D2542" s="5" t="s">
        <v>330</v>
      </c>
      <c r="E2542" s="5" t="s">
        <v>160</v>
      </c>
      <c r="F2542" s="5" t="s">
        <v>48</v>
      </c>
      <c r="G2542" s="5" t="s">
        <v>74</v>
      </c>
      <c r="H2542" s="5" t="s">
        <v>98</v>
      </c>
      <c r="I2542" s="5" t="s">
        <v>295</v>
      </c>
      <c r="J2542" s="10" t="s">
        <v>96</v>
      </c>
      <c r="K2542" s="27">
        <v>43251</v>
      </c>
      <c r="L2542" s="28">
        <v>1</v>
      </c>
    </row>
    <row r="2543" spans="2:12" x14ac:dyDescent="0.2">
      <c r="B2543" s="5" t="s">
        <v>316</v>
      </c>
      <c r="C2543" s="5" t="s">
        <v>329</v>
      </c>
      <c r="D2543" s="5" t="s">
        <v>330</v>
      </c>
      <c r="E2543" s="5" t="s">
        <v>158</v>
      </c>
      <c r="F2543" s="5" t="s">
        <v>43</v>
      </c>
      <c r="G2543" s="5" t="s">
        <v>74</v>
      </c>
      <c r="H2543" s="5" t="s">
        <v>98</v>
      </c>
      <c r="I2543" s="5" t="s">
        <v>295</v>
      </c>
      <c r="J2543" s="10" t="s">
        <v>96</v>
      </c>
      <c r="K2543" s="27">
        <v>43251</v>
      </c>
      <c r="L2543" s="28">
        <v>1</v>
      </c>
    </row>
    <row r="2544" spans="2:12" x14ac:dyDescent="0.2">
      <c r="B2544" s="5" t="s">
        <v>316</v>
      </c>
      <c r="C2544" s="5" t="s">
        <v>329</v>
      </c>
      <c r="D2544" s="5" t="s">
        <v>330</v>
      </c>
      <c r="E2544" s="5" t="s">
        <v>42</v>
      </c>
      <c r="F2544" s="5" t="s">
        <v>42</v>
      </c>
      <c r="G2544" s="5" t="s">
        <v>72</v>
      </c>
      <c r="H2544" s="5" t="s">
        <v>108</v>
      </c>
      <c r="I2544" s="5" t="s">
        <v>295</v>
      </c>
      <c r="J2544" s="10" t="s">
        <v>96</v>
      </c>
      <c r="K2544" s="27">
        <v>43251</v>
      </c>
      <c r="L2544" s="28">
        <v>2</v>
      </c>
    </row>
    <row r="2545" spans="2:12" x14ac:dyDescent="0.2">
      <c r="B2545" s="164" t="s">
        <v>316</v>
      </c>
      <c r="C2545" s="162" t="s">
        <v>329</v>
      </c>
      <c r="D2545" s="162" t="s">
        <v>330</v>
      </c>
      <c r="E2545" s="162" t="s">
        <v>176</v>
      </c>
      <c r="F2545" s="164" t="s">
        <v>336</v>
      </c>
      <c r="G2545" s="162" t="s">
        <v>72</v>
      </c>
      <c r="H2545" s="162" t="s">
        <v>302</v>
      </c>
      <c r="I2545" s="162" t="s">
        <v>536</v>
      </c>
      <c r="J2545" s="163" t="s">
        <v>96</v>
      </c>
      <c r="K2545" s="165">
        <v>43251</v>
      </c>
      <c r="L2545" s="166">
        <v>2</v>
      </c>
    </row>
    <row r="2546" spans="2:12" x14ac:dyDescent="0.2">
      <c r="B2546" s="5" t="s">
        <v>316</v>
      </c>
      <c r="C2546" s="5" t="s">
        <v>329</v>
      </c>
      <c r="D2546" s="5" t="s">
        <v>330</v>
      </c>
      <c r="E2546" s="5" t="s">
        <v>124</v>
      </c>
      <c r="F2546" s="5" t="s">
        <v>39</v>
      </c>
      <c r="G2546" s="5" t="s">
        <v>74</v>
      </c>
      <c r="H2546" s="5" t="s">
        <v>114</v>
      </c>
      <c r="I2546" s="5" t="s">
        <v>778</v>
      </c>
      <c r="J2546" s="10" t="s">
        <v>96</v>
      </c>
      <c r="K2546" s="27">
        <v>43251</v>
      </c>
      <c r="L2546" s="28">
        <v>6</v>
      </c>
    </row>
    <row r="2547" spans="2:12" x14ac:dyDescent="0.2">
      <c r="B2547" s="184" t="s">
        <v>316</v>
      </c>
      <c r="C2547" s="5" t="s">
        <v>329</v>
      </c>
      <c r="D2547" s="5" t="s">
        <v>330</v>
      </c>
      <c r="E2547" s="5" t="s">
        <v>51</v>
      </c>
      <c r="F2547" s="184" t="s">
        <v>51</v>
      </c>
      <c r="G2547" s="5" t="s">
        <v>74</v>
      </c>
      <c r="H2547" s="5" t="s">
        <v>98</v>
      </c>
      <c r="I2547" s="5" t="s">
        <v>295</v>
      </c>
      <c r="J2547" s="10" t="s">
        <v>96</v>
      </c>
      <c r="K2547" s="185">
        <v>43251</v>
      </c>
      <c r="L2547" s="28">
        <v>1</v>
      </c>
    </row>
    <row r="2548" spans="2:12" x14ac:dyDescent="0.2">
      <c r="B2548" s="184" t="s">
        <v>341</v>
      </c>
      <c r="C2548" s="5" t="s">
        <v>329</v>
      </c>
      <c r="D2548" s="5" t="s">
        <v>330</v>
      </c>
      <c r="E2548" s="5" t="s">
        <v>160</v>
      </c>
      <c r="F2548" s="184" t="s">
        <v>48</v>
      </c>
      <c r="G2548" s="5" t="s">
        <v>74</v>
      </c>
      <c r="H2548" s="5" t="s">
        <v>114</v>
      </c>
      <c r="I2548" s="5" t="s">
        <v>413</v>
      </c>
      <c r="J2548" s="10" t="s">
        <v>96</v>
      </c>
      <c r="K2548" s="185">
        <v>43251</v>
      </c>
      <c r="L2548" s="28">
        <v>1</v>
      </c>
    </row>
    <row r="2549" spans="2:12" x14ac:dyDescent="0.2">
      <c r="B2549" s="184" t="s">
        <v>341</v>
      </c>
      <c r="C2549" s="5" t="s">
        <v>329</v>
      </c>
      <c r="D2549" s="5" t="s">
        <v>330</v>
      </c>
      <c r="E2549" s="5" t="s">
        <v>158</v>
      </c>
      <c r="F2549" s="184" t="s">
        <v>43</v>
      </c>
      <c r="G2549" s="5" t="s">
        <v>74</v>
      </c>
      <c r="H2549" s="5" t="s">
        <v>114</v>
      </c>
      <c r="I2549" s="5" t="s">
        <v>295</v>
      </c>
      <c r="J2549" s="10" t="s">
        <v>96</v>
      </c>
      <c r="K2549" s="185">
        <v>43251</v>
      </c>
      <c r="L2549" s="28">
        <v>4</v>
      </c>
    </row>
    <row r="2550" spans="2:12" x14ac:dyDescent="0.2">
      <c r="B2550" s="184" t="s">
        <v>341</v>
      </c>
      <c r="C2550" s="5" t="s">
        <v>329</v>
      </c>
      <c r="D2550" s="5" t="s">
        <v>330</v>
      </c>
      <c r="E2550" s="5" t="s">
        <v>158</v>
      </c>
      <c r="F2550" s="184" t="s">
        <v>43</v>
      </c>
      <c r="G2550" s="5" t="s">
        <v>74</v>
      </c>
      <c r="H2550" s="5" t="s">
        <v>114</v>
      </c>
      <c r="I2550" s="5" t="s">
        <v>295</v>
      </c>
      <c r="J2550" s="10" t="s">
        <v>367</v>
      </c>
      <c r="K2550" s="185">
        <v>43251</v>
      </c>
      <c r="L2550" s="28">
        <v>2</v>
      </c>
    </row>
    <row r="2551" spans="2:12" x14ac:dyDescent="0.2">
      <c r="B2551" s="184" t="s">
        <v>341</v>
      </c>
      <c r="C2551" s="5" t="s">
        <v>329</v>
      </c>
      <c r="D2551" s="5" t="s">
        <v>330</v>
      </c>
      <c r="E2551" s="5" t="s">
        <v>41</v>
      </c>
      <c r="F2551" s="184" t="s">
        <v>41</v>
      </c>
      <c r="G2551" s="5" t="s">
        <v>74</v>
      </c>
      <c r="H2551" s="5" t="s">
        <v>114</v>
      </c>
      <c r="I2551" s="5" t="s">
        <v>965</v>
      </c>
      <c r="J2551" s="10" t="s">
        <v>96</v>
      </c>
      <c r="K2551" s="185">
        <v>43251</v>
      </c>
      <c r="L2551" s="28">
        <v>1</v>
      </c>
    </row>
    <row r="2552" spans="2:12" x14ac:dyDescent="0.2">
      <c r="B2552" s="5" t="s">
        <v>316</v>
      </c>
      <c r="C2552" s="5" t="s">
        <v>32</v>
      </c>
      <c r="D2552" s="5" t="s">
        <v>14</v>
      </c>
      <c r="E2552" s="5" t="s">
        <v>322</v>
      </c>
      <c r="F2552" s="5" t="s">
        <v>39</v>
      </c>
      <c r="G2552" s="5" t="s">
        <v>75</v>
      </c>
      <c r="H2552" s="5" t="s">
        <v>322</v>
      </c>
      <c r="I2552" s="5" t="s">
        <v>295</v>
      </c>
      <c r="J2552" s="10" t="s">
        <v>96</v>
      </c>
      <c r="K2552" s="27">
        <v>43221</v>
      </c>
      <c r="L2552" s="28">
        <v>5</v>
      </c>
    </row>
    <row r="2553" spans="2:12" x14ac:dyDescent="0.2">
      <c r="B2553" s="5" t="s">
        <v>316</v>
      </c>
      <c r="C2553" s="5" t="s">
        <v>32</v>
      </c>
      <c r="D2553" s="5" t="s">
        <v>14</v>
      </c>
      <c r="E2553" s="5" t="s">
        <v>123</v>
      </c>
      <c r="F2553" s="5" t="s">
        <v>39</v>
      </c>
      <c r="G2553" s="5" t="s">
        <v>75</v>
      </c>
      <c r="H2553" s="5" t="s">
        <v>317</v>
      </c>
      <c r="I2553" s="5" t="s">
        <v>317</v>
      </c>
      <c r="J2553" s="10" t="s">
        <v>96</v>
      </c>
      <c r="K2553" s="27">
        <v>43222</v>
      </c>
      <c r="L2553" s="28">
        <v>4</v>
      </c>
    </row>
    <row r="2554" spans="2:12" x14ac:dyDescent="0.2">
      <c r="B2554" s="5" t="s">
        <v>316</v>
      </c>
      <c r="C2554" s="5" t="s">
        <v>32</v>
      </c>
      <c r="D2554" s="5" t="s">
        <v>14</v>
      </c>
      <c r="E2554" s="5" t="s">
        <v>116</v>
      </c>
      <c r="F2554" s="5" t="s">
        <v>46</v>
      </c>
      <c r="G2554" s="5" t="s">
        <v>72</v>
      </c>
      <c r="H2554" s="5" t="s">
        <v>387</v>
      </c>
      <c r="I2554" s="5" t="s">
        <v>295</v>
      </c>
      <c r="J2554" s="10" t="s">
        <v>96</v>
      </c>
      <c r="K2554" s="27">
        <v>43225</v>
      </c>
      <c r="L2554" s="28">
        <v>1</v>
      </c>
    </row>
    <row r="2555" spans="2:12" x14ac:dyDescent="0.2">
      <c r="B2555" s="5" t="s">
        <v>316</v>
      </c>
      <c r="C2555" s="5" t="s">
        <v>32</v>
      </c>
      <c r="D2555" s="5" t="s">
        <v>14</v>
      </c>
      <c r="E2555" s="5" t="s">
        <v>121</v>
      </c>
      <c r="F2555" s="5" t="s">
        <v>39</v>
      </c>
      <c r="G2555" s="5" t="s">
        <v>75</v>
      </c>
      <c r="H2555" s="5" t="s">
        <v>320</v>
      </c>
      <c r="I2555" s="5" t="s">
        <v>320</v>
      </c>
      <c r="J2555" s="10" t="s">
        <v>96</v>
      </c>
      <c r="K2555" s="27">
        <v>43225</v>
      </c>
      <c r="L2555" s="28">
        <v>4</v>
      </c>
    </row>
    <row r="2556" spans="2:12" x14ac:dyDescent="0.2">
      <c r="B2556" s="5" t="s">
        <v>316</v>
      </c>
      <c r="C2556" s="5" t="s">
        <v>32</v>
      </c>
      <c r="D2556" s="5" t="s">
        <v>14</v>
      </c>
      <c r="E2556" s="5" t="s">
        <v>322</v>
      </c>
      <c r="F2556" s="5" t="s">
        <v>39</v>
      </c>
      <c r="G2556" s="5" t="s">
        <v>75</v>
      </c>
      <c r="H2556" s="5" t="s">
        <v>322</v>
      </c>
      <c r="I2556" s="5" t="s">
        <v>295</v>
      </c>
      <c r="J2556" s="10" t="s">
        <v>96</v>
      </c>
      <c r="K2556" s="27">
        <v>43227</v>
      </c>
      <c r="L2556" s="28">
        <v>10</v>
      </c>
    </row>
    <row r="2557" spans="2:12" x14ac:dyDescent="0.2">
      <c r="B2557" s="5" t="s">
        <v>316</v>
      </c>
      <c r="C2557" s="5" t="s">
        <v>32</v>
      </c>
      <c r="D2557" s="5" t="s">
        <v>14</v>
      </c>
      <c r="E2557" s="5" t="s">
        <v>116</v>
      </c>
      <c r="F2557" s="5" t="s">
        <v>46</v>
      </c>
      <c r="G2557" s="5" t="s">
        <v>72</v>
      </c>
      <c r="H2557" s="5" t="s">
        <v>387</v>
      </c>
      <c r="I2557" s="5" t="s">
        <v>295</v>
      </c>
      <c r="J2557" s="10" t="s">
        <v>96</v>
      </c>
      <c r="K2557" s="27">
        <v>43228</v>
      </c>
      <c r="L2557" s="28">
        <v>1</v>
      </c>
    </row>
    <row r="2558" spans="2:12" x14ac:dyDescent="0.2">
      <c r="B2558" s="5" t="s">
        <v>316</v>
      </c>
      <c r="C2558" s="5" t="s">
        <v>32</v>
      </c>
      <c r="D2558" s="5" t="s">
        <v>14</v>
      </c>
      <c r="E2558" s="5" t="s">
        <v>44</v>
      </c>
      <c r="F2558" s="5" t="s">
        <v>44</v>
      </c>
      <c r="G2558" s="5" t="s">
        <v>75</v>
      </c>
      <c r="H2558" s="5" t="s">
        <v>434</v>
      </c>
      <c r="I2558" s="5" t="s">
        <v>295</v>
      </c>
      <c r="J2558" s="10" t="s">
        <v>96</v>
      </c>
      <c r="K2558" s="27">
        <v>43229</v>
      </c>
      <c r="L2558" s="28">
        <v>1</v>
      </c>
    </row>
    <row r="2559" spans="2:12" x14ac:dyDescent="0.2">
      <c r="B2559" s="5" t="s">
        <v>316</v>
      </c>
      <c r="C2559" s="5" t="s">
        <v>32</v>
      </c>
      <c r="D2559" s="5" t="s">
        <v>14</v>
      </c>
      <c r="E2559" s="5" t="s">
        <v>44</v>
      </c>
      <c r="F2559" s="5" t="s">
        <v>44</v>
      </c>
      <c r="G2559" s="5" t="s">
        <v>75</v>
      </c>
      <c r="H2559" s="5" t="s">
        <v>434</v>
      </c>
      <c r="I2559" s="5" t="s">
        <v>295</v>
      </c>
      <c r="J2559" s="10" t="s">
        <v>96</v>
      </c>
      <c r="K2559" s="27">
        <v>43231</v>
      </c>
      <c r="L2559" s="28">
        <v>4</v>
      </c>
    </row>
    <row r="2560" spans="2:12" x14ac:dyDescent="0.2">
      <c r="B2560" s="164" t="s">
        <v>316</v>
      </c>
      <c r="C2560" s="162" t="s">
        <v>32</v>
      </c>
      <c r="D2560" s="162" t="s">
        <v>14</v>
      </c>
      <c r="E2560" s="162" t="s">
        <v>66</v>
      </c>
      <c r="F2560" s="164" t="s">
        <v>66</v>
      </c>
      <c r="G2560" s="162" t="s">
        <v>75</v>
      </c>
      <c r="H2560" s="162" t="s">
        <v>415</v>
      </c>
      <c r="I2560" s="162" t="s">
        <v>295</v>
      </c>
      <c r="J2560" s="163" t="s">
        <v>96</v>
      </c>
      <c r="K2560" s="165">
        <v>43231</v>
      </c>
      <c r="L2560" s="166">
        <v>3</v>
      </c>
    </row>
    <row r="2561" spans="2:12" x14ac:dyDescent="0.2">
      <c r="B2561" s="5" t="s">
        <v>316</v>
      </c>
      <c r="C2561" s="5" t="s">
        <v>32</v>
      </c>
      <c r="D2561" s="5" t="s">
        <v>14</v>
      </c>
      <c r="E2561" s="5" t="s">
        <v>111</v>
      </c>
      <c r="F2561" s="5" t="s">
        <v>53</v>
      </c>
      <c r="G2561" s="5" t="s">
        <v>75</v>
      </c>
      <c r="H2561" s="5" t="s">
        <v>375</v>
      </c>
      <c r="I2561" s="5" t="s">
        <v>375</v>
      </c>
      <c r="J2561" s="10" t="s">
        <v>96</v>
      </c>
      <c r="K2561" s="27">
        <v>43231</v>
      </c>
      <c r="L2561" s="28">
        <v>4</v>
      </c>
    </row>
    <row r="2562" spans="2:12" x14ac:dyDescent="0.2">
      <c r="B2562" s="5" t="s">
        <v>316</v>
      </c>
      <c r="C2562" s="5" t="s">
        <v>32</v>
      </c>
      <c r="D2562" s="5" t="s">
        <v>14</v>
      </c>
      <c r="E2562" s="5" t="s">
        <v>322</v>
      </c>
      <c r="F2562" s="5" t="s">
        <v>39</v>
      </c>
      <c r="G2562" s="5" t="s">
        <v>75</v>
      </c>
      <c r="H2562" s="5" t="s">
        <v>322</v>
      </c>
      <c r="I2562" s="5" t="s">
        <v>295</v>
      </c>
      <c r="J2562" s="10" t="s">
        <v>96</v>
      </c>
      <c r="K2562" s="27">
        <v>43231</v>
      </c>
      <c r="L2562" s="28">
        <v>10</v>
      </c>
    </row>
    <row r="2563" spans="2:12" x14ac:dyDescent="0.2">
      <c r="B2563" s="5" t="s">
        <v>316</v>
      </c>
      <c r="C2563" s="5" t="s">
        <v>32</v>
      </c>
      <c r="D2563" s="5" t="s">
        <v>14</v>
      </c>
      <c r="E2563" s="5" t="s">
        <v>112</v>
      </c>
      <c r="F2563" s="5" t="s">
        <v>45</v>
      </c>
      <c r="G2563" s="5" t="s">
        <v>75</v>
      </c>
      <c r="H2563" s="5" t="s">
        <v>186</v>
      </c>
      <c r="I2563" s="5" t="s">
        <v>187</v>
      </c>
      <c r="J2563" s="10" t="s">
        <v>96</v>
      </c>
      <c r="K2563" s="27">
        <v>43235</v>
      </c>
      <c r="L2563" s="28">
        <v>6</v>
      </c>
    </row>
    <row r="2564" spans="2:12" x14ac:dyDescent="0.2">
      <c r="B2564" s="5" t="s">
        <v>316</v>
      </c>
      <c r="C2564" s="5" t="s">
        <v>32</v>
      </c>
      <c r="D2564" s="5" t="s">
        <v>14</v>
      </c>
      <c r="E2564" s="5" t="s">
        <v>188</v>
      </c>
      <c r="F2564" s="5" t="s">
        <v>50</v>
      </c>
      <c r="G2564" s="5" t="s">
        <v>72</v>
      </c>
      <c r="H2564" s="5" t="s">
        <v>302</v>
      </c>
      <c r="I2564" s="5" t="s">
        <v>514</v>
      </c>
      <c r="J2564" s="10" t="s">
        <v>96</v>
      </c>
      <c r="K2564" s="27">
        <v>43236</v>
      </c>
      <c r="L2564" s="28">
        <v>5</v>
      </c>
    </row>
    <row r="2565" spans="2:12" x14ac:dyDescent="0.2">
      <c r="B2565" s="5" t="s">
        <v>316</v>
      </c>
      <c r="C2565" s="5" t="s">
        <v>32</v>
      </c>
      <c r="D2565" s="5" t="s">
        <v>14</v>
      </c>
      <c r="E2565" s="5" t="s">
        <v>322</v>
      </c>
      <c r="F2565" s="5" t="s">
        <v>39</v>
      </c>
      <c r="G2565" s="5" t="s">
        <v>75</v>
      </c>
      <c r="H2565" s="5" t="s">
        <v>322</v>
      </c>
      <c r="I2565" s="5" t="s">
        <v>295</v>
      </c>
      <c r="J2565" s="10" t="s">
        <v>96</v>
      </c>
      <c r="K2565" s="27">
        <v>43236</v>
      </c>
      <c r="L2565" s="28">
        <v>10</v>
      </c>
    </row>
    <row r="2566" spans="2:12" x14ac:dyDescent="0.2">
      <c r="B2566" s="164" t="s">
        <v>316</v>
      </c>
      <c r="C2566" s="162" t="s">
        <v>32</v>
      </c>
      <c r="D2566" s="162" t="s">
        <v>14</v>
      </c>
      <c r="E2566" s="162" t="s">
        <v>180</v>
      </c>
      <c r="F2566" s="164" t="s">
        <v>39</v>
      </c>
      <c r="G2566" s="162" t="s">
        <v>72</v>
      </c>
      <c r="H2566" s="162" t="s">
        <v>140</v>
      </c>
      <c r="I2566" s="162" t="s">
        <v>423</v>
      </c>
      <c r="J2566" s="163" t="s">
        <v>96</v>
      </c>
      <c r="K2566" s="165">
        <v>43238</v>
      </c>
      <c r="L2566" s="166">
        <v>4</v>
      </c>
    </row>
    <row r="2567" spans="2:12" x14ac:dyDescent="0.2">
      <c r="B2567" s="5" t="s">
        <v>316</v>
      </c>
      <c r="C2567" s="5" t="s">
        <v>32</v>
      </c>
      <c r="D2567" s="5" t="s">
        <v>14</v>
      </c>
      <c r="E2567" s="5" t="s">
        <v>121</v>
      </c>
      <c r="F2567" s="5" t="s">
        <v>39</v>
      </c>
      <c r="G2567" s="5" t="s">
        <v>75</v>
      </c>
      <c r="H2567" s="5" t="s">
        <v>320</v>
      </c>
      <c r="I2567" s="5" t="s">
        <v>320</v>
      </c>
      <c r="J2567" s="10" t="s">
        <v>96</v>
      </c>
      <c r="K2567" s="27">
        <v>43239</v>
      </c>
      <c r="L2567" s="28">
        <v>4</v>
      </c>
    </row>
    <row r="2568" spans="2:12" x14ac:dyDescent="0.2">
      <c r="B2568" s="5" t="s">
        <v>316</v>
      </c>
      <c r="C2568" s="5" t="s">
        <v>32</v>
      </c>
      <c r="D2568" s="5" t="s">
        <v>14</v>
      </c>
      <c r="E2568" s="5" t="s">
        <v>66</v>
      </c>
      <c r="F2568" s="5" t="s">
        <v>66</v>
      </c>
      <c r="G2568" s="5" t="s">
        <v>75</v>
      </c>
      <c r="H2568" s="5" t="s">
        <v>415</v>
      </c>
      <c r="I2568" s="5" t="s">
        <v>295</v>
      </c>
      <c r="J2568" s="10" t="s">
        <v>96</v>
      </c>
      <c r="K2568" s="27">
        <v>43243</v>
      </c>
      <c r="L2568" s="28">
        <v>4</v>
      </c>
    </row>
    <row r="2569" spans="2:12" x14ac:dyDescent="0.2">
      <c r="B2569" s="5" t="s">
        <v>316</v>
      </c>
      <c r="C2569" s="5" t="s">
        <v>32</v>
      </c>
      <c r="D2569" s="5" t="s">
        <v>14</v>
      </c>
      <c r="E2569" s="5" t="s">
        <v>111</v>
      </c>
      <c r="F2569" s="5" t="s">
        <v>53</v>
      </c>
      <c r="G2569" s="5" t="s">
        <v>75</v>
      </c>
      <c r="H2569" s="5" t="s">
        <v>375</v>
      </c>
      <c r="I2569" s="5" t="s">
        <v>375</v>
      </c>
      <c r="J2569" s="10" t="s">
        <v>96</v>
      </c>
      <c r="K2569" s="27">
        <v>43245</v>
      </c>
      <c r="L2569" s="28">
        <v>3</v>
      </c>
    </row>
    <row r="2570" spans="2:12" x14ac:dyDescent="0.2">
      <c r="B2570" s="5" t="s">
        <v>316</v>
      </c>
      <c r="C2570" s="5" t="s">
        <v>32</v>
      </c>
      <c r="D2570" s="5" t="s">
        <v>14</v>
      </c>
      <c r="E2570" s="5" t="s">
        <v>112</v>
      </c>
      <c r="F2570" s="5" t="s">
        <v>45</v>
      </c>
      <c r="G2570" s="5" t="s">
        <v>75</v>
      </c>
      <c r="H2570" s="5" t="s">
        <v>186</v>
      </c>
      <c r="I2570" s="5" t="s">
        <v>187</v>
      </c>
      <c r="J2570" s="10" t="s">
        <v>96</v>
      </c>
      <c r="K2570" s="27">
        <v>43249</v>
      </c>
      <c r="L2570" s="28">
        <v>6</v>
      </c>
    </row>
    <row r="2571" spans="2:12" x14ac:dyDescent="0.2">
      <c r="B2571" s="164" t="s">
        <v>316</v>
      </c>
      <c r="C2571" s="162" t="s">
        <v>32</v>
      </c>
      <c r="D2571" s="162" t="s">
        <v>14</v>
      </c>
      <c r="E2571" s="162" t="s">
        <v>322</v>
      </c>
      <c r="F2571" s="164" t="s">
        <v>39</v>
      </c>
      <c r="G2571" s="162" t="s">
        <v>75</v>
      </c>
      <c r="H2571" s="162" t="s">
        <v>322</v>
      </c>
      <c r="I2571" s="162" t="s">
        <v>295</v>
      </c>
      <c r="J2571" s="163" t="s">
        <v>96</v>
      </c>
      <c r="K2571" s="165">
        <v>43249</v>
      </c>
      <c r="L2571" s="166">
        <v>10</v>
      </c>
    </row>
    <row r="2572" spans="2:12" x14ac:dyDescent="0.2">
      <c r="B2572" s="5" t="s">
        <v>316</v>
      </c>
      <c r="C2572" s="5" t="s">
        <v>32</v>
      </c>
      <c r="D2572" s="5" t="s">
        <v>14</v>
      </c>
      <c r="E2572" s="5" t="s">
        <v>116</v>
      </c>
      <c r="F2572" s="5" t="s">
        <v>46</v>
      </c>
      <c r="G2572" s="5" t="s">
        <v>72</v>
      </c>
      <c r="H2572" s="5" t="s">
        <v>387</v>
      </c>
      <c r="I2572" s="5" t="s">
        <v>295</v>
      </c>
      <c r="J2572" s="10" t="s">
        <v>96</v>
      </c>
      <c r="K2572" s="27">
        <v>43250</v>
      </c>
      <c r="L2572" s="28">
        <v>3</v>
      </c>
    </row>
    <row r="2573" spans="2:12" x14ac:dyDescent="0.2">
      <c r="B2573" s="5" t="s">
        <v>316</v>
      </c>
      <c r="C2573" s="5" t="s">
        <v>31</v>
      </c>
      <c r="D2573" s="5" t="s">
        <v>15</v>
      </c>
      <c r="E2573" s="5" t="s">
        <v>107</v>
      </c>
      <c r="F2573" s="5" t="s">
        <v>40</v>
      </c>
      <c r="G2573" s="5" t="s">
        <v>74</v>
      </c>
      <c r="H2573" s="5" t="s">
        <v>98</v>
      </c>
      <c r="I2573" s="5" t="s">
        <v>295</v>
      </c>
      <c r="J2573" s="10" t="s">
        <v>96</v>
      </c>
      <c r="K2573" s="27">
        <v>43221</v>
      </c>
      <c r="L2573" s="28">
        <v>1</v>
      </c>
    </row>
    <row r="2574" spans="2:12" x14ac:dyDescent="0.2">
      <c r="B2574" s="5" t="s">
        <v>316</v>
      </c>
      <c r="C2574" s="5" t="s">
        <v>31</v>
      </c>
      <c r="D2574" s="5" t="s">
        <v>15</v>
      </c>
      <c r="E2574" s="5" t="s">
        <v>115</v>
      </c>
      <c r="F2574" s="5" t="s">
        <v>48</v>
      </c>
      <c r="G2574" s="5" t="s">
        <v>74</v>
      </c>
      <c r="H2574" s="5" t="s">
        <v>98</v>
      </c>
      <c r="I2574" s="5" t="s">
        <v>295</v>
      </c>
      <c r="J2574" s="10" t="s">
        <v>96</v>
      </c>
      <c r="K2574" s="27">
        <v>43221</v>
      </c>
      <c r="L2574" s="28">
        <v>1</v>
      </c>
    </row>
    <row r="2575" spans="2:12" x14ac:dyDescent="0.2">
      <c r="B2575" s="5" t="s">
        <v>316</v>
      </c>
      <c r="C2575" s="5" t="s">
        <v>31</v>
      </c>
      <c r="D2575" s="5" t="s">
        <v>15</v>
      </c>
      <c r="E2575" s="5" t="s">
        <v>168</v>
      </c>
      <c r="F2575" s="5" t="s">
        <v>47</v>
      </c>
      <c r="G2575" s="5" t="s">
        <v>74</v>
      </c>
      <c r="H2575" s="5" t="s">
        <v>114</v>
      </c>
      <c r="I2575" s="5" t="s">
        <v>760</v>
      </c>
      <c r="J2575" s="10" t="s">
        <v>96</v>
      </c>
      <c r="K2575" s="27">
        <v>43221</v>
      </c>
      <c r="L2575" s="28">
        <v>1</v>
      </c>
    </row>
    <row r="2576" spans="2:12" x14ac:dyDescent="0.2">
      <c r="B2576" s="5" t="s">
        <v>316</v>
      </c>
      <c r="C2576" s="5" t="s">
        <v>31</v>
      </c>
      <c r="D2576" s="5" t="s">
        <v>15</v>
      </c>
      <c r="E2576" s="5" t="s">
        <v>322</v>
      </c>
      <c r="F2576" s="5" t="s">
        <v>39</v>
      </c>
      <c r="G2576" s="5" t="s">
        <v>75</v>
      </c>
      <c r="H2576" s="5" t="s">
        <v>322</v>
      </c>
      <c r="I2576" s="5" t="s">
        <v>295</v>
      </c>
      <c r="J2576" s="10" t="s">
        <v>96</v>
      </c>
      <c r="K2576" s="27">
        <v>43221</v>
      </c>
      <c r="L2576" s="28">
        <v>4</v>
      </c>
    </row>
    <row r="2577" spans="2:12" x14ac:dyDescent="0.2">
      <c r="B2577" s="184" t="s">
        <v>316</v>
      </c>
      <c r="C2577" s="5" t="s">
        <v>31</v>
      </c>
      <c r="D2577" s="5" t="s">
        <v>15</v>
      </c>
      <c r="E2577" s="5" t="s">
        <v>95</v>
      </c>
      <c r="F2577" s="184" t="s">
        <v>39</v>
      </c>
      <c r="G2577" s="5" t="s">
        <v>74</v>
      </c>
      <c r="H2577" s="5" t="s">
        <v>98</v>
      </c>
      <c r="I2577" s="5" t="s">
        <v>295</v>
      </c>
      <c r="J2577" s="10" t="s">
        <v>96</v>
      </c>
      <c r="K2577" s="185">
        <v>43222</v>
      </c>
      <c r="L2577" s="28">
        <v>1</v>
      </c>
    </row>
    <row r="2578" spans="2:12" x14ac:dyDescent="0.2">
      <c r="B2578" s="5" t="s">
        <v>316</v>
      </c>
      <c r="C2578" s="5" t="s">
        <v>31</v>
      </c>
      <c r="D2578" s="5" t="s">
        <v>15</v>
      </c>
      <c r="E2578" s="5" t="s">
        <v>99</v>
      </c>
      <c r="F2578" s="5" t="s">
        <v>39</v>
      </c>
      <c r="G2578" s="5" t="s">
        <v>72</v>
      </c>
      <c r="H2578" s="5" t="s">
        <v>125</v>
      </c>
      <c r="I2578" s="5" t="s">
        <v>749</v>
      </c>
      <c r="J2578" s="10" t="s">
        <v>96</v>
      </c>
      <c r="K2578" s="27">
        <v>43222</v>
      </c>
      <c r="L2578" s="28">
        <v>1</v>
      </c>
    </row>
    <row r="2579" spans="2:12" x14ac:dyDescent="0.2">
      <c r="B2579" s="184" t="s">
        <v>316</v>
      </c>
      <c r="C2579" s="5" t="s">
        <v>31</v>
      </c>
      <c r="D2579" s="5" t="s">
        <v>15</v>
      </c>
      <c r="E2579" s="5" t="s">
        <v>133</v>
      </c>
      <c r="F2579" s="184" t="s">
        <v>39</v>
      </c>
      <c r="G2579" s="5" t="s">
        <v>74</v>
      </c>
      <c r="H2579" s="5" t="s">
        <v>98</v>
      </c>
      <c r="I2579" s="5" t="s">
        <v>295</v>
      </c>
      <c r="J2579" s="10" t="s">
        <v>96</v>
      </c>
      <c r="K2579" s="185">
        <v>43222</v>
      </c>
      <c r="L2579" s="28">
        <v>1</v>
      </c>
    </row>
    <row r="2580" spans="2:12" x14ac:dyDescent="0.2">
      <c r="B2580" s="164" t="s">
        <v>316</v>
      </c>
      <c r="C2580" s="162" t="s">
        <v>31</v>
      </c>
      <c r="D2580" s="162" t="s">
        <v>15</v>
      </c>
      <c r="E2580" s="162" t="s">
        <v>195</v>
      </c>
      <c r="F2580" s="164" t="s">
        <v>40</v>
      </c>
      <c r="G2580" s="162" t="s">
        <v>74</v>
      </c>
      <c r="H2580" s="162" t="s">
        <v>114</v>
      </c>
      <c r="I2580" s="162" t="s">
        <v>295</v>
      </c>
      <c r="J2580" s="163" t="s">
        <v>96</v>
      </c>
      <c r="K2580" s="165">
        <v>43222</v>
      </c>
      <c r="L2580" s="166">
        <v>1</v>
      </c>
    </row>
    <row r="2581" spans="2:12" x14ac:dyDescent="0.2">
      <c r="B2581" s="5" t="s">
        <v>316</v>
      </c>
      <c r="C2581" s="5" t="s">
        <v>31</v>
      </c>
      <c r="D2581" s="5" t="s">
        <v>15</v>
      </c>
      <c r="E2581" s="5" t="s">
        <v>41</v>
      </c>
      <c r="F2581" s="5" t="s">
        <v>41</v>
      </c>
      <c r="G2581" s="5" t="s">
        <v>74</v>
      </c>
      <c r="H2581" s="5" t="s">
        <v>98</v>
      </c>
      <c r="I2581" s="5" t="s">
        <v>295</v>
      </c>
      <c r="J2581" s="10" t="s">
        <v>96</v>
      </c>
      <c r="K2581" s="27">
        <v>43222</v>
      </c>
      <c r="L2581" s="28">
        <v>1</v>
      </c>
    </row>
    <row r="2582" spans="2:12" x14ac:dyDescent="0.2">
      <c r="B2582" s="5" t="s">
        <v>316</v>
      </c>
      <c r="C2582" s="5" t="s">
        <v>31</v>
      </c>
      <c r="D2582" s="5" t="s">
        <v>15</v>
      </c>
      <c r="E2582" s="5" t="s">
        <v>41</v>
      </c>
      <c r="F2582" s="5" t="s">
        <v>41</v>
      </c>
      <c r="G2582" s="5" t="s">
        <v>74</v>
      </c>
      <c r="H2582" s="5" t="s">
        <v>98</v>
      </c>
      <c r="I2582" s="5" t="s">
        <v>295</v>
      </c>
      <c r="J2582" s="10" t="s">
        <v>96</v>
      </c>
      <c r="K2582" s="27">
        <v>43222</v>
      </c>
      <c r="L2582" s="28">
        <v>1</v>
      </c>
    </row>
    <row r="2583" spans="2:12" x14ac:dyDescent="0.2">
      <c r="B2583" s="5" t="s">
        <v>316</v>
      </c>
      <c r="C2583" s="5" t="s">
        <v>31</v>
      </c>
      <c r="D2583" s="5" t="s">
        <v>15</v>
      </c>
      <c r="E2583" s="5" t="s">
        <v>121</v>
      </c>
      <c r="F2583" s="5" t="s">
        <v>39</v>
      </c>
      <c r="G2583" s="5" t="s">
        <v>75</v>
      </c>
      <c r="H2583" s="5" t="s">
        <v>475</v>
      </c>
      <c r="I2583" s="5" t="s">
        <v>475</v>
      </c>
      <c r="J2583" s="10" t="s">
        <v>96</v>
      </c>
      <c r="K2583" s="27">
        <v>43222</v>
      </c>
      <c r="L2583" s="28">
        <v>1</v>
      </c>
    </row>
    <row r="2584" spans="2:12" x14ac:dyDescent="0.2">
      <c r="B2584" s="164" t="s">
        <v>316</v>
      </c>
      <c r="C2584" s="162" t="s">
        <v>31</v>
      </c>
      <c r="D2584" s="162" t="s">
        <v>15</v>
      </c>
      <c r="E2584" s="162" t="s">
        <v>176</v>
      </c>
      <c r="F2584" s="164" t="s">
        <v>336</v>
      </c>
      <c r="G2584" s="162" t="s">
        <v>74</v>
      </c>
      <c r="H2584" s="162" t="s">
        <v>98</v>
      </c>
      <c r="I2584" s="162" t="s">
        <v>295</v>
      </c>
      <c r="J2584" s="163" t="s">
        <v>96</v>
      </c>
      <c r="K2584" s="165">
        <v>43222</v>
      </c>
      <c r="L2584" s="166">
        <v>1</v>
      </c>
    </row>
    <row r="2585" spans="2:12" x14ac:dyDescent="0.2">
      <c r="B2585" s="184" t="s">
        <v>316</v>
      </c>
      <c r="C2585" s="5" t="s">
        <v>31</v>
      </c>
      <c r="D2585" s="5" t="s">
        <v>15</v>
      </c>
      <c r="E2585" s="5" t="s">
        <v>176</v>
      </c>
      <c r="F2585" s="184" t="s">
        <v>336</v>
      </c>
      <c r="G2585" s="5" t="s">
        <v>74</v>
      </c>
      <c r="H2585" s="5" t="s">
        <v>114</v>
      </c>
      <c r="I2585" s="5" t="s">
        <v>295</v>
      </c>
      <c r="J2585" s="10" t="s">
        <v>96</v>
      </c>
      <c r="K2585" s="185">
        <v>43222</v>
      </c>
      <c r="L2585" s="28">
        <v>1</v>
      </c>
    </row>
    <row r="2586" spans="2:12" x14ac:dyDescent="0.2">
      <c r="B2586" s="5" t="s">
        <v>316</v>
      </c>
      <c r="C2586" s="5" t="s">
        <v>31</v>
      </c>
      <c r="D2586" s="5" t="s">
        <v>15</v>
      </c>
      <c r="E2586" s="5" t="s">
        <v>51</v>
      </c>
      <c r="F2586" s="5" t="s">
        <v>51</v>
      </c>
      <c r="G2586" s="5" t="s">
        <v>74</v>
      </c>
      <c r="H2586" s="5" t="s">
        <v>98</v>
      </c>
      <c r="I2586" s="5" t="s">
        <v>295</v>
      </c>
      <c r="J2586" s="10" t="s">
        <v>96</v>
      </c>
      <c r="K2586" s="27">
        <v>43222</v>
      </c>
      <c r="L2586" s="28">
        <v>1</v>
      </c>
    </row>
    <row r="2587" spans="2:12" x14ac:dyDescent="0.2">
      <c r="B2587" s="184" t="s">
        <v>316</v>
      </c>
      <c r="C2587" s="5" t="s">
        <v>31</v>
      </c>
      <c r="D2587" s="5" t="s">
        <v>15</v>
      </c>
      <c r="E2587" s="5" t="s">
        <v>166</v>
      </c>
      <c r="F2587" s="184" t="s">
        <v>48</v>
      </c>
      <c r="G2587" s="5" t="s">
        <v>74</v>
      </c>
      <c r="H2587" s="5" t="s">
        <v>98</v>
      </c>
      <c r="I2587" s="5" t="s">
        <v>295</v>
      </c>
      <c r="J2587" s="10" t="s">
        <v>96</v>
      </c>
      <c r="K2587" s="185">
        <v>43222</v>
      </c>
      <c r="L2587" s="28">
        <v>1</v>
      </c>
    </row>
    <row r="2588" spans="2:12" x14ac:dyDescent="0.2">
      <c r="B2588" s="5" t="s">
        <v>316</v>
      </c>
      <c r="C2588" s="5" t="s">
        <v>31</v>
      </c>
      <c r="D2588" s="5" t="s">
        <v>15</v>
      </c>
      <c r="E2588" s="5" t="s">
        <v>148</v>
      </c>
      <c r="F2588" s="5" t="s">
        <v>336</v>
      </c>
      <c r="G2588" s="5" t="s">
        <v>75</v>
      </c>
      <c r="H2588" s="5" t="s">
        <v>485</v>
      </c>
      <c r="I2588" s="5" t="s">
        <v>295</v>
      </c>
      <c r="J2588" s="10" t="s">
        <v>96</v>
      </c>
      <c r="K2588" s="27">
        <v>43223</v>
      </c>
      <c r="L2588" s="28">
        <v>1</v>
      </c>
    </row>
    <row r="2589" spans="2:12" x14ac:dyDescent="0.2">
      <c r="B2589" s="5" t="s">
        <v>316</v>
      </c>
      <c r="C2589" s="5" t="s">
        <v>31</v>
      </c>
      <c r="D2589" s="5" t="s">
        <v>15</v>
      </c>
      <c r="E2589" s="5" t="s">
        <v>190</v>
      </c>
      <c r="F2589" s="5" t="s">
        <v>39</v>
      </c>
      <c r="G2589" s="5" t="s">
        <v>74</v>
      </c>
      <c r="H2589" s="5" t="s">
        <v>755</v>
      </c>
      <c r="I2589" s="5" t="s">
        <v>295</v>
      </c>
      <c r="J2589" s="10" t="s">
        <v>96</v>
      </c>
      <c r="K2589" s="27">
        <v>43223</v>
      </c>
      <c r="L2589" s="28">
        <v>1</v>
      </c>
    </row>
    <row r="2590" spans="2:12" x14ac:dyDescent="0.2">
      <c r="B2590" s="5" t="s">
        <v>316</v>
      </c>
      <c r="C2590" s="5" t="s">
        <v>31</v>
      </c>
      <c r="D2590" s="5" t="s">
        <v>15</v>
      </c>
      <c r="E2590" s="5" t="s">
        <v>136</v>
      </c>
      <c r="F2590" s="5" t="s">
        <v>49</v>
      </c>
      <c r="G2590" s="5" t="s">
        <v>74</v>
      </c>
      <c r="H2590" s="5" t="s">
        <v>98</v>
      </c>
      <c r="I2590" s="5" t="s">
        <v>295</v>
      </c>
      <c r="J2590" s="10" t="s">
        <v>96</v>
      </c>
      <c r="K2590" s="27">
        <v>43223</v>
      </c>
      <c r="L2590" s="28">
        <v>1</v>
      </c>
    </row>
    <row r="2591" spans="2:12" x14ac:dyDescent="0.2">
      <c r="B2591" s="5" t="s">
        <v>316</v>
      </c>
      <c r="C2591" s="5" t="s">
        <v>31</v>
      </c>
      <c r="D2591" s="5" t="s">
        <v>15</v>
      </c>
      <c r="E2591" s="5" t="s">
        <v>176</v>
      </c>
      <c r="F2591" s="5" t="s">
        <v>336</v>
      </c>
      <c r="G2591" s="5" t="s">
        <v>75</v>
      </c>
      <c r="H2591" s="5" t="s">
        <v>189</v>
      </c>
      <c r="I2591" s="5" t="s">
        <v>295</v>
      </c>
      <c r="J2591" s="10" t="s">
        <v>96</v>
      </c>
      <c r="K2591" s="27">
        <v>43223</v>
      </c>
      <c r="L2591" s="28">
        <v>1</v>
      </c>
    </row>
    <row r="2592" spans="2:12" x14ac:dyDescent="0.2">
      <c r="B2592" s="5" t="s">
        <v>316</v>
      </c>
      <c r="C2592" s="5" t="s">
        <v>31</v>
      </c>
      <c r="D2592" s="5" t="s">
        <v>15</v>
      </c>
      <c r="E2592" s="5" t="s">
        <v>155</v>
      </c>
      <c r="F2592" s="5" t="s">
        <v>47</v>
      </c>
      <c r="G2592" s="5" t="s">
        <v>74</v>
      </c>
      <c r="H2592" s="5" t="s">
        <v>98</v>
      </c>
      <c r="I2592" s="5" t="s">
        <v>295</v>
      </c>
      <c r="J2592" s="10" t="s">
        <v>96</v>
      </c>
      <c r="K2592" s="27">
        <v>43224</v>
      </c>
      <c r="L2592" s="28">
        <v>1</v>
      </c>
    </row>
    <row r="2593" spans="2:12" x14ac:dyDescent="0.2">
      <c r="B2593" s="5" t="s">
        <v>316</v>
      </c>
      <c r="C2593" s="5" t="s">
        <v>31</v>
      </c>
      <c r="D2593" s="5" t="s">
        <v>15</v>
      </c>
      <c r="E2593" s="5" t="s">
        <v>116</v>
      </c>
      <c r="F2593" s="5" t="s">
        <v>46</v>
      </c>
      <c r="G2593" s="5" t="s">
        <v>74</v>
      </c>
      <c r="H2593" s="5" t="s">
        <v>98</v>
      </c>
      <c r="I2593" s="5" t="s">
        <v>295</v>
      </c>
      <c r="J2593" s="10" t="s">
        <v>96</v>
      </c>
      <c r="K2593" s="27">
        <v>43224</v>
      </c>
      <c r="L2593" s="28">
        <v>1</v>
      </c>
    </row>
    <row r="2594" spans="2:12" x14ac:dyDescent="0.2">
      <c r="B2594" s="5" t="s">
        <v>316</v>
      </c>
      <c r="C2594" s="5" t="s">
        <v>31</v>
      </c>
      <c r="D2594" s="5" t="s">
        <v>15</v>
      </c>
      <c r="E2594" s="5" t="s">
        <v>151</v>
      </c>
      <c r="F2594" s="5" t="s">
        <v>41</v>
      </c>
      <c r="G2594" s="5" t="s">
        <v>74</v>
      </c>
      <c r="H2594" s="5" t="s">
        <v>114</v>
      </c>
      <c r="I2594" s="5" t="s">
        <v>452</v>
      </c>
      <c r="J2594" s="10" t="s">
        <v>96</v>
      </c>
      <c r="K2594" s="27">
        <v>43224</v>
      </c>
      <c r="L2594" s="28">
        <v>1</v>
      </c>
    </row>
    <row r="2595" spans="2:12" x14ac:dyDescent="0.2">
      <c r="B2595" s="164" t="s">
        <v>316</v>
      </c>
      <c r="C2595" s="162" t="s">
        <v>31</v>
      </c>
      <c r="D2595" s="162" t="s">
        <v>15</v>
      </c>
      <c r="E2595" s="162" t="s">
        <v>188</v>
      </c>
      <c r="F2595" s="164" t="s">
        <v>50</v>
      </c>
      <c r="G2595" s="162" t="s">
        <v>72</v>
      </c>
      <c r="H2595" s="162" t="s">
        <v>125</v>
      </c>
      <c r="I2595" s="162" t="s">
        <v>754</v>
      </c>
      <c r="J2595" s="163" t="s">
        <v>96</v>
      </c>
      <c r="K2595" s="165">
        <v>43224</v>
      </c>
      <c r="L2595" s="166">
        <v>1</v>
      </c>
    </row>
    <row r="2596" spans="2:12" x14ac:dyDescent="0.2">
      <c r="B2596" s="5" t="s">
        <v>316</v>
      </c>
      <c r="C2596" s="5" t="s">
        <v>31</v>
      </c>
      <c r="D2596" s="5" t="s">
        <v>15</v>
      </c>
      <c r="E2596" s="5" t="s">
        <v>128</v>
      </c>
      <c r="F2596" s="5" t="s">
        <v>52</v>
      </c>
      <c r="G2596" s="5" t="s">
        <v>74</v>
      </c>
      <c r="H2596" s="5" t="s">
        <v>98</v>
      </c>
      <c r="I2596" s="5" t="s">
        <v>295</v>
      </c>
      <c r="J2596" s="10" t="s">
        <v>96</v>
      </c>
      <c r="K2596" s="27">
        <v>43224</v>
      </c>
      <c r="L2596" s="28">
        <v>1</v>
      </c>
    </row>
    <row r="2597" spans="2:12" x14ac:dyDescent="0.2">
      <c r="B2597" s="5" t="s">
        <v>316</v>
      </c>
      <c r="C2597" s="5" t="s">
        <v>31</v>
      </c>
      <c r="D2597" s="5" t="s">
        <v>15</v>
      </c>
      <c r="E2597" s="5" t="s">
        <v>156</v>
      </c>
      <c r="F2597" s="5" t="s">
        <v>39</v>
      </c>
      <c r="G2597" s="5" t="s">
        <v>72</v>
      </c>
      <c r="H2597" s="5" t="s">
        <v>157</v>
      </c>
      <c r="I2597" s="5" t="s">
        <v>295</v>
      </c>
      <c r="J2597" s="10" t="s">
        <v>96</v>
      </c>
      <c r="K2597" s="27">
        <v>43224</v>
      </c>
      <c r="L2597" s="28">
        <v>1</v>
      </c>
    </row>
    <row r="2598" spans="2:12" x14ac:dyDescent="0.2">
      <c r="B2598" s="164" t="s">
        <v>316</v>
      </c>
      <c r="C2598" s="162" t="s">
        <v>31</v>
      </c>
      <c r="D2598" s="162" t="s">
        <v>15</v>
      </c>
      <c r="E2598" s="162" t="s">
        <v>107</v>
      </c>
      <c r="F2598" s="164" t="s">
        <v>40</v>
      </c>
      <c r="G2598" s="162" t="s">
        <v>74</v>
      </c>
      <c r="H2598" s="162" t="s">
        <v>114</v>
      </c>
      <c r="I2598" s="162" t="s">
        <v>396</v>
      </c>
      <c r="J2598" s="163" t="s">
        <v>96</v>
      </c>
      <c r="K2598" s="165">
        <v>43225</v>
      </c>
      <c r="L2598" s="166">
        <v>1</v>
      </c>
    </row>
    <row r="2599" spans="2:12" x14ac:dyDescent="0.2">
      <c r="B2599" s="5" t="s">
        <v>316</v>
      </c>
      <c r="C2599" s="5" t="s">
        <v>31</v>
      </c>
      <c r="D2599" s="5" t="s">
        <v>15</v>
      </c>
      <c r="E2599" s="5" t="s">
        <v>168</v>
      </c>
      <c r="F2599" s="5" t="s">
        <v>47</v>
      </c>
      <c r="G2599" s="5" t="s">
        <v>74</v>
      </c>
      <c r="H2599" s="5" t="s">
        <v>98</v>
      </c>
      <c r="I2599" s="5" t="s">
        <v>295</v>
      </c>
      <c r="J2599" s="10" t="s">
        <v>96</v>
      </c>
      <c r="K2599" s="27">
        <v>43225</v>
      </c>
      <c r="L2599" s="28">
        <v>1</v>
      </c>
    </row>
    <row r="2600" spans="2:12" x14ac:dyDescent="0.2">
      <c r="B2600" s="5" t="s">
        <v>316</v>
      </c>
      <c r="C2600" s="5" t="s">
        <v>31</v>
      </c>
      <c r="D2600" s="5" t="s">
        <v>15</v>
      </c>
      <c r="E2600" s="5" t="s">
        <v>193</v>
      </c>
      <c r="F2600" s="5" t="s">
        <v>44</v>
      </c>
      <c r="G2600" s="5" t="s">
        <v>74</v>
      </c>
      <c r="H2600" s="5" t="s">
        <v>98</v>
      </c>
      <c r="I2600" s="5" t="s">
        <v>295</v>
      </c>
      <c r="J2600" s="10" t="s">
        <v>96</v>
      </c>
      <c r="K2600" s="27">
        <v>43226</v>
      </c>
      <c r="L2600" s="28">
        <v>1</v>
      </c>
    </row>
    <row r="2601" spans="2:12" x14ac:dyDescent="0.2">
      <c r="B2601" s="164" t="s">
        <v>316</v>
      </c>
      <c r="C2601" s="162" t="s">
        <v>31</v>
      </c>
      <c r="D2601" s="162" t="s">
        <v>15</v>
      </c>
      <c r="E2601" s="162" t="s">
        <v>193</v>
      </c>
      <c r="F2601" s="164" t="s">
        <v>44</v>
      </c>
      <c r="G2601" s="162" t="s">
        <v>74</v>
      </c>
      <c r="H2601" s="162" t="s">
        <v>98</v>
      </c>
      <c r="I2601" s="162" t="s">
        <v>295</v>
      </c>
      <c r="J2601" s="163" t="s">
        <v>96</v>
      </c>
      <c r="K2601" s="165">
        <v>43227</v>
      </c>
      <c r="L2601" s="166">
        <v>1</v>
      </c>
    </row>
    <row r="2602" spans="2:12" x14ac:dyDescent="0.2">
      <c r="B2602" s="164" t="s">
        <v>316</v>
      </c>
      <c r="C2602" s="162" t="s">
        <v>31</v>
      </c>
      <c r="D2602" s="162" t="s">
        <v>15</v>
      </c>
      <c r="E2602" s="162" t="s">
        <v>173</v>
      </c>
      <c r="F2602" s="164" t="s">
        <v>53</v>
      </c>
      <c r="G2602" s="162" t="s">
        <v>72</v>
      </c>
      <c r="H2602" s="162" t="s">
        <v>194</v>
      </c>
      <c r="I2602" s="162" t="s">
        <v>295</v>
      </c>
      <c r="J2602" s="163" t="s">
        <v>96</v>
      </c>
      <c r="K2602" s="165">
        <v>43227</v>
      </c>
      <c r="L2602" s="166">
        <v>7</v>
      </c>
    </row>
    <row r="2603" spans="2:12" x14ac:dyDescent="0.2">
      <c r="B2603" s="5" t="s">
        <v>316</v>
      </c>
      <c r="C2603" s="5" t="s">
        <v>31</v>
      </c>
      <c r="D2603" s="5" t="s">
        <v>15</v>
      </c>
      <c r="E2603" s="5" t="s">
        <v>112</v>
      </c>
      <c r="F2603" s="5" t="s">
        <v>45</v>
      </c>
      <c r="G2603" s="5" t="s">
        <v>74</v>
      </c>
      <c r="H2603" s="5" t="s">
        <v>98</v>
      </c>
      <c r="I2603" s="5" t="s">
        <v>295</v>
      </c>
      <c r="J2603" s="10" t="s">
        <v>96</v>
      </c>
      <c r="K2603" s="27">
        <v>43227</v>
      </c>
      <c r="L2603" s="28">
        <v>1</v>
      </c>
    </row>
    <row r="2604" spans="2:12" x14ac:dyDescent="0.2">
      <c r="B2604" s="164" t="s">
        <v>316</v>
      </c>
      <c r="C2604" s="162" t="s">
        <v>31</v>
      </c>
      <c r="D2604" s="162" t="s">
        <v>15</v>
      </c>
      <c r="E2604" s="162" t="s">
        <v>116</v>
      </c>
      <c r="F2604" s="164" t="s">
        <v>46</v>
      </c>
      <c r="G2604" s="162" t="s">
        <v>74</v>
      </c>
      <c r="H2604" s="162" t="s">
        <v>98</v>
      </c>
      <c r="I2604" s="162" t="s">
        <v>295</v>
      </c>
      <c r="J2604" s="163" t="s">
        <v>96</v>
      </c>
      <c r="K2604" s="165">
        <v>43227</v>
      </c>
      <c r="L2604" s="166">
        <v>1</v>
      </c>
    </row>
    <row r="2605" spans="2:12" x14ac:dyDescent="0.2">
      <c r="B2605" s="5" t="s">
        <v>316</v>
      </c>
      <c r="C2605" s="5" t="s">
        <v>31</v>
      </c>
      <c r="D2605" s="5" t="s">
        <v>15</v>
      </c>
      <c r="E2605" s="5" t="s">
        <v>135</v>
      </c>
      <c r="F2605" s="5" t="s">
        <v>54</v>
      </c>
      <c r="G2605" s="5" t="s">
        <v>74</v>
      </c>
      <c r="H2605" s="5" t="s">
        <v>98</v>
      </c>
      <c r="I2605" s="5" t="s">
        <v>295</v>
      </c>
      <c r="J2605" s="10" t="s">
        <v>96</v>
      </c>
      <c r="K2605" s="27">
        <v>43227</v>
      </c>
      <c r="L2605" s="28">
        <v>1</v>
      </c>
    </row>
    <row r="2606" spans="2:12" x14ac:dyDescent="0.2">
      <c r="B2606" s="164" t="s">
        <v>316</v>
      </c>
      <c r="C2606" s="162" t="s">
        <v>31</v>
      </c>
      <c r="D2606" s="162" t="s">
        <v>15</v>
      </c>
      <c r="E2606" s="162" t="s">
        <v>119</v>
      </c>
      <c r="F2606" s="164" t="s">
        <v>41</v>
      </c>
      <c r="G2606" s="162" t="s">
        <v>75</v>
      </c>
      <c r="H2606" s="162" t="s">
        <v>120</v>
      </c>
      <c r="I2606" s="162" t="s">
        <v>120</v>
      </c>
      <c r="J2606" s="163" t="s">
        <v>96</v>
      </c>
      <c r="K2606" s="165">
        <v>43227</v>
      </c>
      <c r="L2606" s="166">
        <v>3</v>
      </c>
    </row>
    <row r="2607" spans="2:12" x14ac:dyDescent="0.2">
      <c r="B2607" s="164" t="s">
        <v>316</v>
      </c>
      <c r="C2607" s="162" t="s">
        <v>31</v>
      </c>
      <c r="D2607" s="162" t="s">
        <v>15</v>
      </c>
      <c r="E2607" s="162" t="s">
        <v>176</v>
      </c>
      <c r="F2607" s="164" t="s">
        <v>336</v>
      </c>
      <c r="G2607" s="162" t="s">
        <v>75</v>
      </c>
      <c r="H2607" s="162" t="s">
        <v>412</v>
      </c>
      <c r="I2607" s="162" t="s">
        <v>295</v>
      </c>
      <c r="J2607" s="163" t="s">
        <v>96</v>
      </c>
      <c r="K2607" s="165">
        <v>43227</v>
      </c>
      <c r="L2607" s="166">
        <v>1</v>
      </c>
    </row>
    <row r="2608" spans="2:12" x14ac:dyDescent="0.2">
      <c r="B2608" s="5" t="s">
        <v>316</v>
      </c>
      <c r="C2608" s="5" t="s">
        <v>31</v>
      </c>
      <c r="D2608" s="5" t="s">
        <v>15</v>
      </c>
      <c r="E2608" s="5" t="s">
        <v>154</v>
      </c>
      <c r="F2608" s="5" t="s">
        <v>50</v>
      </c>
      <c r="G2608" s="5" t="s">
        <v>74</v>
      </c>
      <c r="H2608" s="5" t="s">
        <v>98</v>
      </c>
      <c r="I2608" s="5" t="s">
        <v>295</v>
      </c>
      <c r="J2608" s="10" t="s">
        <v>96</v>
      </c>
      <c r="K2608" s="27">
        <v>43227</v>
      </c>
      <c r="L2608" s="28">
        <v>1</v>
      </c>
    </row>
    <row r="2609" spans="2:12" x14ac:dyDescent="0.2">
      <c r="B2609" s="184" t="s">
        <v>316</v>
      </c>
      <c r="C2609" s="5" t="s">
        <v>31</v>
      </c>
      <c r="D2609" s="5" t="s">
        <v>15</v>
      </c>
      <c r="E2609" s="5" t="s">
        <v>198</v>
      </c>
      <c r="F2609" s="184" t="s">
        <v>52</v>
      </c>
      <c r="G2609" s="5" t="s">
        <v>74</v>
      </c>
      <c r="H2609" s="5" t="s">
        <v>114</v>
      </c>
      <c r="I2609" s="5" t="s">
        <v>764</v>
      </c>
      <c r="J2609" s="10" t="s">
        <v>96</v>
      </c>
      <c r="K2609" s="185">
        <v>43227</v>
      </c>
      <c r="L2609" s="28">
        <v>1</v>
      </c>
    </row>
    <row r="2610" spans="2:12" x14ac:dyDescent="0.2">
      <c r="B2610" s="5" t="s">
        <v>316</v>
      </c>
      <c r="C2610" s="5" t="s">
        <v>31</v>
      </c>
      <c r="D2610" s="5" t="s">
        <v>15</v>
      </c>
      <c r="E2610" s="5" t="s">
        <v>319</v>
      </c>
      <c r="F2610" s="5" t="s">
        <v>43</v>
      </c>
      <c r="G2610" s="5" t="s">
        <v>75</v>
      </c>
      <c r="H2610" s="5" t="s">
        <v>424</v>
      </c>
      <c r="I2610" s="5" t="s">
        <v>425</v>
      </c>
      <c r="J2610" s="10" t="s">
        <v>96</v>
      </c>
      <c r="K2610" s="27">
        <v>43227</v>
      </c>
      <c r="L2610" s="28">
        <v>1</v>
      </c>
    </row>
    <row r="2611" spans="2:12" x14ac:dyDescent="0.2">
      <c r="B2611" s="184" t="s">
        <v>316</v>
      </c>
      <c r="C2611" s="5" t="s">
        <v>31</v>
      </c>
      <c r="D2611" s="5" t="s">
        <v>15</v>
      </c>
      <c r="E2611" s="5" t="s">
        <v>138</v>
      </c>
      <c r="F2611" s="184" t="s">
        <v>54</v>
      </c>
      <c r="G2611" s="5" t="s">
        <v>75</v>
      </c>
      <c r="H2611" s="5" t="s">
        <v>392</v>
      </c>
      <c r="I2611" s="5" t="s">
        <v>295</v>
      </c>
      <c r="J2611" s="10" t="s">
        <v>96</v>
      </c>
      <c r="K2611" s="185">
        <v>43228</v>
      </c>
      <c r="L2611" s="28">
        <v>1</v>
      </c>
    </row>
    <row r="2612" spans="2:12" x14ac:dyDescent="0.2">
      <c r="B2612" s="5" t="s">
        <v>316</v>
      </c>
      <c r="C2612" s="5" t="s">
        <v>31</v>
      </c>
      <c r="D2612" s="5" t="s">
        <v>15</v>
      </c>
      <c r="E2612" s="5" t="s">
        <v>196</v>
      </c>
      <c r="F2612" s="5" t="s">
        <v>39</v>
      </c>
      <c r="G2612" s="5" t="s">
        <v>74</v>
      </c>
      <c r="H2612" s="5" t="s">
        <v>98</v>
      </c>
      <c r="I2612" s="5" t="s">
        <v>295</v>
      </c>
      <c r="J2612" s="10" t="s">
        <v>96</v>
      </c>
      <c r="K2612" s="27">
        <v>43228</v>
      </c>
      <c r="L2612" s="28">
        <v>1</v>
      </c>
    </row>
    <row r="2613" spans="2:12" x14ac:dyDescent="0.2">
      <c r="B2613" s="5" t="s">
        <v>316</v>
      </c>
      <c r="C2613" s="5" t="s">
        <v>31</v>
      </c>
      <c r="D2613" s="5" t="s">
        <v>15</v>
      </c>
      <c r="E2613" s="5" t="s">
        <v>49</v>
      </c>
      <c r="F2613" s="5" t="s">
        <v>49</v>
      </c>
      <c r="G2613" s="5" t="s">
        <v>72</v>
      </c>
      <c r="H2613" s="5" t="s">
        <v>183</v>
      </c>
      <c r="I2613" s="5" t="s">
        <v>526</v>
      </c>
      <c r="J2613" s="10" t="s">
        <v>96</v>
      </c>
      <c r="K2613" s="27">
        <v>43228</v>
      </c>
      <c r="L2613" s="28">
        <v>1</v>
      </c>
    </row>
    <row r="2614" spans="2:12" x14ac:dyDescent="0.2">
      <c r="B2614" s="172" t="s">
        <v>316</v>
      </c>
      <c r="C2614" s="173" t="s">
        <v>31</v>
      </c>
      <c r="D2614" s="173" t="s">
        <v>15</v>
      </c>
      <c r="E2614" s="173" t="s">
        <v>124</v>
      </c>
      <c r="F2614" s="172" t="s">
        <v>39</v>
      </c>
      <c r="G2614" s="173" t="s">
        <v>72</v>
      </c>
      <c r="H2614" s="173" t="s">
        <v>183</v>
      </c>
      <c r="I2614" s="173" t="s">
        <v>528</v>
      </c>
      <c r="J2614" s="174" t="s">
        <v>96</v>
      </c>
      <c r="K2614" s="175">
        <v>43228</v>
      </c>
      <c r="L2614" s="176">
        <v>1</v>
      </c>
    </row>
    <row r="2615" spans="2:12" x14ac:dyDescent="0.2">
      <c r="B2615" s="164" t="s">
        <v>316</v>
      </c>
      <c r="C2615" s="162" t="s">
        <v>31</v>
      </c>
      <c r="D2615" s="162" t="s">
        <v>15</v>
      </c>
      <c r="E2615" s="162" t="s">
        <v>169</v>
      </c>
      <c r="F2615" s="164" t="s">
        <v>39</v>
      </c>
      <c r="G2615" s="162" t="s">
        <v>74</v>
      </c>
      <c r="H2615" s="162" t="s">
        <v>114</v>
      </c>
      <c r="I2615" s="162" t="s">
        <v>295</v>
      </c>
      <c r="J2615" s="163" t="s">
        <v>96</v>
      </c>
      <c r="K2615" s="165">
        <v>43228</v>
      </c>
      <c r="L2615" s="166">
        <v>2</v>
      </c>
    </row>
    <row r="2616" spans="2:12" x14ac:dyDescent="0.2">
      <c r="B2616" s="184" t="s">
        <v>316</v>
      </c>
      <c r="C2616" s="5" t="s">
        <v>31</v>
      </c>
      <c r="D2616" s="5" t="s">
        <v>15</v>
      </c>
      <c r="E2616" s="5" t="s">
        <v>101</v>
      </c>
      <c r="F2616" s="184" t="s">
        <v>58</v>
      </c>
      <c r="G2616" s="5" t="s">
        <v>72</v>
      </c>
      <c r="H2616" s="5" t="s">
        <v>125</v>
      </c>
      <c r="I2616" s="5" t="s">
        <v>355</v>
      </c>
      <c r="J2616" s="10" t="s">
        <v>96</v>
      </c>
      <c r="K2616" s="185">
        <v>43229</v>
      </c>
      <c r="L2616" s="28">
        <v>1</v>
      </c>
    </row>
    <row r="2617" spans="2:12" x14ac:dyDescent="0.2">
      <c r="B2617" s="5" t="s">
        <v>316</v>
      </c>
      <c r="C2617" s="5" t="s">
        <v>31</v>
      </c>
      <c r="D2617" s="5" t="s">
        <v>15</v>
      </c>
      <c r="E2617" s="5" t="s">
        <v>155</v>
      </c>
      <c r="F2617" s="5" t="s">
        <v>47</v>
      </c>
      <c r="G2617" s="5" t="s">
        <v>72</v>
      </c>
      <c r="H2617" s="5" t="s">
        <v>125</v>
      </c>
      <c r="I2617" s="5" t="s">
        <v>752</v>
      </c>
      <c r="J2617" s="10" t="s">
        <v>96</v>
      </c>
      <c r="K2617" s="27">
        <v>43229</v>
      </c>
      <c r="L2617" s="28">
        <v>1</v>
      </c>
    </row>
    <row r="2618" spans="2:12" x14ac:dyDescent="0.2">
      <c r="B2618" s="164" t="s">
        <v>316</v>
      </c>
      <c r="C2618" s="162" t="s">
        <v>31</v>
      </c>
      <c r="D2618" s="162" t="s">
        <v>15</v>
      </c>
      <c r="E2618" s="162" t="s">
        <v>118</v>
      </c>
      <c r="F2618" s="164" t="s">
        <v>39</v>
      </c>
      <c r="G2618" s="162" t="s">
        <v>72</v>
      </c>
      <c r="H2618" s="162" t="s">
        <v>125</v>
      </c>
      <c r="I2618" s="162" t="s">
        <v>515</v>
      </c>
      <c r="J2618" s="163" t="s">
        <v>96</v>
      </c>
      <c r="K2618" s="165">
        <v>43229</v>
      </c>
      <c r="L2618" s="166">
        <v>1</v>
      </c>
    </row>
    <row r="2619" spans="2:12" x14ac:dyDescent="0.2">
      <c r="B2619" s="5" t="s">
        <v>316</v>
      </c>
      <c r="C2619" s="5" t="s">
        <v>31</v>
      </c>
      <c r="D2619" s="5" t="s">
        <v>15</v>
      </c>
      <c r="E2619" s="5" t="s">
        <v>51</v>
      </c>
      <c r="F2619" s="5" t="s">
        <v>51</v>
      </c>
      <c r="G2619" s="5" t="s">
        <v>75</v>
      </c>
      <c r="H2619" s="5" t="s">
        <v>530</v>
      </c>
      <c r="I2619" s="5" t="s">
        <v>295</v>
      </c>
      <c r="J2619" s="10" t="s">
        <v>96</v>
      </c>
      <c r="K2619" s="27">
        <v>43229</v>
      </c>
      <c r="L2619" s="28">
        <v>1</v>
      </c>
    </row>
    <row r="2620" spans="2:12" x14ac:dyDescent="0.2">
      <c r="B2620" s="184" t="s">
        <v>316</v>
      </c>
      <c r="C2620" s="5" t="s">
        <v>31</v>
      </c>
      <c r="D2620" s="5" t="s">
        <v>15</v>
      </c>
      <c r="E2620" s="5" t="s">
        <v>44</v>
      </c>
      <c r="F2620" s="184" t="s">
        <v>44</v>
      </c>
      <c r="G2620" s="5" t="s">
        <v>74</v>
      </c>
      <c r="H2620" s="5" t="s">
        <v>98</v>
      </c>
      <c r="I2620" s="5" t="s">
        <v>295</v>
      </c>
      <c r="J2620" s="10" t="s">
        <v>96</v>
      </c>
      <c r="K2620" s="185">
        <v>43230</v>
      </c>
      <c r="L2620" s="28">
        <v>1</v>
      </c>
    </row>
    <row r="2621" spans="2:12" x14ac:dyDescent="0.2">
      <c r="B2621" s="5" t="s">
        <v>316</v>
      </c>
      <c r="C2621" s="5" t="s">
        <v>31</v>
      </c>
      <c r="D2621" s="5" t="s">
        <v>15</v>
      </c>
      <c r="E2621" s="5" t="s">
        <v>196</v>
      </c>
      <c r="F2621" s="5" t="s">
        <v>39</v>
      </c>
      <c r="G2621" s="5" t="s">
        <v>74</v>
      </c>
      <c r="H2621" s="5" t="s">
        <v>114</v>
      </c>
      <c r="I2621" s="5" t="s">
        <v>756</v>
      </c>
      <c r="J2621" s="10" t="s">
        <v>96</v>
      </c>
      <c r="K2621" s="27">
        <v>43230</v>
      </c>
      <c r="L2621" s="28">
        <v>2</v>
      </c>
    </row>
    <row r="2622" spans="2:12" x14ac:dyDescent="0.2">
      <c r="B2622" s="5" t="s">
        <v>316</v>
      </c>
      <c r="C2622" s="5" t="s">
        <v>31</v>
      </c>
      <c r="D2622" s="5" t="s">
        <v>15</v>
      </c>
      <c r="E2622" s="5" t="s">
        <v>117</v>
      </c>
      <c r="F2622" s="5" t="s">
        <v>39</v>
      </c>
      <c r="G2622" s="5" t="s">
        <v>75</v>
      </c>
      <c r="H2622" s="5" t="s">
        <v>416</v>
      </c>
      <c r="I2622" s="5" t="s">
        <v>416</v>
      </c>
      <c r="J2622" s="10" t="s">
        <v>96</v>
      </c>
      <c r="K2622" s="27">
        <v>43230</v>
      </c>
      <c r="L2622" s="28">
        <v>1</v>
      </c>
    </row>
    <row r="2623" spans="2:12" x14ac:dyDescent="0.2">
      <c r="B2623" s="5" t="s">
        <v>316</v>
      </c>
      <c r="C2623" s="5" t="s">
        <v>31</v>
      </c>
      <c r="D2623" s="5" t="s">
        <v>15</v>
      </c>
      <c r="E2623" s="5" t="s">
        <v>118</v>
      </c>
      <c r="F2623" s="5" t="s">
        <v>39</v>
      </c>
      <c r="G2623" s="5" t="s">
        <v>72</v>
      </c>
      <c r="H2623" s="5" t="s">
        <v>312</v>
      </c>
      <c r="I2623" s="5" t="s">
        <v>382</v>
      </c>
      <c r="J2623" s="10" t="s">
        <v>96</v>
      </c>
      <c r="K2623" s="27">
        <v>43230</v>
      </c>
      <c r="L2623" s="28">
        <v>1</v>
      </c>
    </row>
    <row r="2624" spans="2:12" x14ac:dyDescent="0.2">
      <c r="B2624" s="5" t="s">
        <v>316</v>
      </c>
      <c r="C2624" s="5" t="s">
        <v>31</v>
      </c>
      <c r="D2624" s="5" t="s">
        <v>15</v>
      </c>
      <c r="E2624" s="5" t="s">
        <v>119</v>
      </c>
      <c r="F2624" s="5" t="s">
        <v>41</v>
      </c>
      <c r="G2624" s="5" t="s">
        <v>74</v>
      </c>
      <c r="H2624" s="5" t="s">
        <v>114</v>
      </c>
      <c r="I2624" s="5" t="s">
        <v>757</v>
      </c>
      <c r="J2624" s="10" t="s">
        <v>96</v>
      </c>
      <c r="K2624" s="27">
        <v>43230</v>
      </c>
      <c r="L2624" s="28">
        <v>2</v>
      </c>
    </row>
    <row r="2625" spans="2:12" x14ac:dyDescent="0.2">
      <c r="B2625" s="5" t="s">
        <v>316</v>
      </c>
      <c r="C2625" s="5" t="s">
        <v>31</v>
      </c>
      <c r="D2625" s="5" t="s">
        <v>15</v>
      </c>
      <c r="E2625" s="5" t="s">
        <v>124</v>
      </c>
      <c r="F2625" s="5" t="s">
        <v>39</v>
      </c>
      <c r="G2625" s="5" t="s">
        <v>75</v>
      </c>
      <c r="H2625" s="5" t="s">
        <v>126</v>
      </c>
      <c r="I2625" s="5" t="s">
        <v>127</v>
      </c>
      <c r="J2625" s="10" t="s">
        <v>96</v>
      </c>
      <c r="K2625" s="27">
        <v>43230</v>
      </c>
      <c r="L2625" s="28">
        <v>1</v>
      </c>
    </row>
    <row r="2626" spans="2:12" x14ac:dyDescent="0.2">
      <c r="B2626" s="5" t="s">
        <v>316</v>
      </c>
      <c r="C2626" s="5" t="s">
        <v>31</v>
      </c>
      <c r="D2626" s="5" t="s">
        <v>15</v>
      </c>
      <c r="E2626" s="5" t="s">
        <v>154</v>
      </c>
      <c r="F2626" s="5" t="s">
        <v>50</v>
      </c>
      <c r="G2626" s="5" t="s">
        <v>74</v>
      </c>
      <c r="H2626" s="5" t="s">
        <v>98</v>
      </c>
      <c r="I2626" s="5" t="s">
        <v>295</v>
      </c>
      <c r="J2626" s="10" t="s">
        <v>96</v>
      </c>
      <c r="K2626" s="27">
        <v>43230</v>
      </c>
      <c r="L2626" s="28">
        <v>1</v>
      </c>
    </row>
    <row r="2627" spans="2:12" x14ac:dyDescent="0.2">
      <c r="B2627" s="5" t="s">
        <v>316</v>
      </c>
      <c r="C2627" s="5" t="s">
        <v>31</v>
      </c>
      <c r="D2627" s="5" t="s">
        <v>15</v>
      </c>
      <c r="E2627" s="5" t="s">
        <v>322</v>
      </c>
      <c r="F2627" s="5" t="s">
        <v>39</v>
      </c>
      <c r="G2627" s="5" t="s">
        <v>75</v>
      </c>
      <c r="H2627" s="5" t="s">
        <v>322</v>
      </c>
      <c r="I2627" s="5" t="s">
        <v>295</v>
      </c>
      <c r="J2627" s="10" t="s">
        <v>96</v>
      </c>
      <c r="K2627" s="27">
        <v>43230</v>
      </c>
      <c r="L2627" s="28">
        <v>6</v>
      </c>
    </row>
    <row r="2628" spans="2:12" x14ac:dyDescent="0.2">
      <c r="B2628" s="5" t="s">
        <v>316</v>
      </c>
      <c r="C2628" s="5" t="s">
        <v>31</v>
      </c>
      <c r="D2628" s="5" t="s">
        <v>15</v>
      </c>
      <c r="E2628" s="5" t="s">
        <v>191</v>
      </c>
      <c r="F2628" s="5" t="s">
        <v>55</v>
      </c>
      <c r="G2628" s="5" t="s">
        <v>75</v>
      </c>
      <c r="H2628" s="5" t="s">
        <v>444</v>
      </c>
      <c r="I2628" s="5" t="s">
        <v>295</v>
      </c>
      <c r="J2628" s="10" t="s">
        <v>96</v>
      </c>
      <c r="K2628" s="27">
        <v>43231</v>
      </c>
      <c r="L2628" s="28">
        <v>1</v>
      </c>
    </row>
    <row r="2629" spans="2:12" x14ac:dyDescent="0.2">
      <c r="B2629" s="5" t="s">
        <v>316</v>
      </c>
      <c r="C2629" s="5" t="s">
        <v>31</v>
      </c>
      <c r="D2629" s="5" t="s">
        <v>15</v>
      </c>
      <c r="E2629" s="5" t="s">
        <v>147</v>
      </c>
      <c r="F2629" s="5" t="s">
        <v>46</v>
      </c>
      <c r="G2629" s="5" t="s">
        <v>74</v>
      </c>
      <c r="H2629" s="5" t="s">
        <v>98</v>
      </c>
      <c r="I2629" s="5" t="s">
        <v>295</v>
      </c>
      <c r="J2629" s="10" t="s">
        <v>96</v>
      </c>
      <c r="K2629" s="27">
        <v>43231</v>
      </c>
      <c r="L2629" s="28">
        <v>1</v>
      </c>
    </row>
    <row r="2630" spans="2:12" x14ac:dyDescent="0.2">
      <c r="B2630" s="184" t="s">
        <v>316</v>
      </c>
      <c r="C2630" s="5" t="s">
        <v>31</v>
      </c>
      <c r="D2630" s="5" t="s">
        <v>15</v>
      </c>
      <c r="E2630" s="5" t="s">
        <v>124</v>
      </c>
      <c r="F2630" s="184" t="s">
        <v>39</v>
      </c>
      <c r="G2630" s="5" t="s">
        <v>75</v>
      </c>
      <c r="H2630" s="5" t="s">
        <v>337</v>
      </c>
      <c r="I2630" s="5" t="s">
        <v>450</v>
      </c>
      <c r="J2630" s="10" t="s">
        <v>96</v>
      </c>
      <c r="K2630" s="185">
        <v>43231</v>
      </c>
      <c r="L2630" s="28">
        <v>1</v>
      </c>
    </row>
    <row r="2631" spans="2:12" x14ac:dyDescent="0.2">
      <c r="B2631" s="5" t="s">
        <v>316</v>
      </c>
      <c r="C2631" s="5" t="s">
        <v>31</v>
      </c>
      <c r="D2631" s="5" t="s">
        <v>15</v>
      </c>
      <c r="E2631" s="5" t="s">
        <v>177</v>
      </c>
      <c r="F2631" s="5" t="s">
        <v>336</v>
      </c>
      <c r="G2631" s="5" t="s">
        <v>75</v>
      </c>
      <c r="H2631" s="5" t="s">
        <v>766</v>
      </c>
      <c r="I2631" s="5" t="s">
        <v>295</v>
      </c>
      <c r="J2631" s="10" t="s">
        <v>96</v>
      </c>
      <c r="K2631" s="27">
        <v>43231</v>
      </c>
      <c r="L2631" s="28">
        <v>1</v>
      </c>
    </row>
    <row r="2632" spans="2:12" x14ac:dyDescent="0.2">
      <c r="B2632" s="5" t="s">
        <v>316</v>
      </c>
      <c r="C2632" s="5" t="s">
        <v>31</v>
      </c>
      <c r="D2632" s="5" t="s">
        <v>15</v>
      </c>
      <c r="E2632" s="5" t="s">
        <v>44</v>
      </c>
      <c r="F2632" s="5" t="s">
        <v>44</v>
      </c>
      <c r="G2632" s="5" t="s">
        <v>72</v>
      </c>
      <c r="H2632" s="5" t="s">
        <v>125</v>
      </c>
      <c r="I2632" s="5" t="s">
        <v>540</v>
      </c>
      <c r="J2632" s="10" t="s">
        <v>96</v>
      </c>
      <c r="K2632" s="27">
        <v>43232</v>
      </c>
      <c r="L2632" s="28">
        <v>1</v>
      </c>
    </row>
    <row r="2633" spans="2:12" x14ac:dyDescent="0.2">
      <c r="B2633" s="5" t="s">
        <v>316</v>
      </c>
      <c r="C2633" s="5" t="s">
        <v>31</v>
      </c>
      <c r="D2633" s="5" t="s">
        <v>15</v>
      </c>
      <c r="E2633" s="5" t="s">
        <v>115</v>
      </c>
      <c r="F2633" s="5" t="s">
        <v>48</v>
      </c>
      <c r="G2633" s="5" t="s">
        <v>74</v>
      </c>
      <c r="H2633" s="5" t="s">
        <v>98</v>
      </c>
      <c r="I2633" s="5" t="s">
        <v>295</v>
      </c>
      <c r="J2633" s="10" t="s">
        <v>96</v>
      </c>
      <c r="K2633" s="27">
        <v>43232</v>
      </c>
      <c r="L2633" s="28">
        <v>1</v>
      </c>
    </row>
    <row r="2634" spans="2:12" x14ac:dyDescent="0.2">
      <c r="B2634" s="5" t="s">
        <v>316</v>
      </c>
      <c r="C2634" s="5" t="s">
        <v>31</v>
      </c>
      <c r="D2634" s="5" t="s">
        <v>15</v>
      </c>
      <c r="E2634" s="5" t="s">
        <v>150</v>
      </c>
      <c r="F2634" s="5" t="s">
        <v>43</v>
      </c>
      <c r="G2634" s="5" t="s">
        <v>74</v>
      </c>
      <c r="H2634" s="5" t="s">
        <v>114</v>
      </c>
      <c r="I2634" s="5" t="s">
        <v>754</v>
      </c>
      <c r="J2634" s="10" t="s">
        <v>96</v>
      </c>
      <c r="K2634" s="27">
        <v>43232</v>
      </c>
      <c r="L2634" s="28">
        <v>1</v>
      </c>
    </row>
    <row r="2635" spans="2:12" x14ac:dyDescent="0.2">
      <c r="B2635" s="5" t="s">
        <v>316</v>
      </c>
      <c r="C2635" s="5" t="s">
        <v>31</v>
      </c>
      <c r="D2635" s="5" t="s">
        <v>15</v>
      </c>
      <c r="E2635" s="5" t="s">
        <v>150</v>
      </c>
      <c r="F2635" s="5" t="s">
        <v>43</v>
      </c>
      <c r="G2635" s="5" t="s">
        <v>74</v>
      </c>
      <c r="H2635" s="5" t="s">
        <v>114</v>
      </c>
      <c r="I2635" s="5" t="s">
        <v>754</v>
      </c>
      <c r="J2635" s="10" t="s">
        <v>96</v>
      </c>
      <c r="K2635" s="27">
        <v>43232</v>
      </c>
      <c r="L2635" s="28">
        <v>1</v>
      </c>
    </row>
    <row r="2636" spans="2:12" x14ac:dyDescent="0.2">
      <c r="B2636" s="5" t="s">
        <v>316</v>
      </c>
      <c r="C2636" s="5" t="s">
        <v>31</v>
      </c>
      <c r="D2636" s="5" t="s">
        <v>15</v>
      </c>
      <c r="E2636" s="5" t="s">
        <v>150</v>
      </c>
      <c r="F2636" s="5" t="s">
        <v>43</v>
      </c>
      <c r="G2636" s="5" t="s">
        <v>74</v>
      </c>
      <c r="H2636" s="5" t="s">
        <v>114</v>
      </c>
      <c r="I2636" s="5" t="s">
        <v>754</v>
      </c>
      <c r="J2636" s="10" t="s">
        <v>96</v>
      </c>
      <c r="K2636" s="27">
        <v>43232</v>
      </c>
      <c r="L2636" s="28">
        <v>1</v>
      </c>
    </row>
    <row r="2637" spans="2:12" x14ac:dyDescent="0.2">
      <c r="B2637" s="5" t="s">
        <v>316</v>
      </c>
      <c r="C2637" s="5" t="s">
        <v>31</v>
      </c>
      <c r="D2637" s="5" t="s">
        <v>15</v>
      </c>
      <c r="E2637" s="5" t="s">
        <v>188</v>
      </c>
      <c r="F2637" s="5" t="s">
        <v>50</v>
      </c>
      <c r="G2637" s="5" t="s">
        <v>74</v>
      </c>
      <c r="H2637" s="5" t="s">
        <v>98</v>
      </c>
      <c r="I2637" s="5" t="s">
        <v>295</v>
      </c>
      <c r="J2637" s="10" t="s">
        <v>96</v>
      </c>
      <c r="K2637" s="27">
        <v>43232</v>
      </c>
      <c r="L2637" s="28">
        <v>1</v>
      </c>
    </row>
    <row r="2638" spans="2:12" x14ac:dyDescent="0.2">
      <c r="B2638" s="5" t="s">
        <v>316</v>
      </c>
      <c r="C2638" s="5" t="s">
        <v>31</v>
      </c>
      <c r="D2638" s="5" t="s">
        <v>15</v>
      </c>
      <c r="E2638" s="5" t="s">
        <v>115</v>
      </c>
      <c r="F2638" s="5" t="s">
        <v>48</v>
      </c>
      <c r="G2638" s="5" t="s">
        <v>74</v>
      </c>
      <c r="H2638" s="5" t="s">
        <v>98</v>
      </c>
      <c r="I2638" s="5" t="s">
        <v>295</v>
      </c>
      <c r="J2638" s="10" t="s">
        <v>96</v>
      </c>
      <c r="K2638" s="27">
        <v>43234</v>
      </c>
      <c r="L2638" s="28">
        <v>1</v>
      </c>
    </row>
    <row r="2639" spans="2:12" x14ac:dyDescent="0.2">
      <c r="B2639" s="5" t="s">
        <v>316</v>
      </c>
      <c r="C2639" s="5" t="s">
        <v>31</v>
      </c>
      <c r="D2639" s="5" t="s">
        <v>15</v>
      </c>
      <c r="E2639" s="5" t="s">
        <v>150</v>
      </c>
      <c r="F2639" s="5" t="s">
        <v>43</v>
      </c>
      <c r="G2639" s="5" t="s">
        <v>74</v>
      </c>
      <c r="H2639" s="5" t="s">
        <v>98</v>
      </c>
      <c r="I2639" s="5" t="s">
        <v>295</v>
      </c>
      <c r="J2639" s="10" t="s">
        <v>96</v>
      </c>
      <c r="K2639" s="27">
        <v>43234</v>
      </c>
      <c r="L2639" s="28">
        <v>1</v>
      </c>
    </row>
    <row r="2640" spans="2:12" x14ac:dyDescent="0.2">
      <c r="B2640" s="5" t="s">
        <v>316</v>
      </c>
      <c r="C2640" s="5" t="s">
        <v>31</v>
      </c>
      <c r="D2640" s="5" t="s">
        <v>15</v>
      </c>
      <c r="E2640" s="5" t="s">
        <v>118</v>
      </c>
      <c r="F2640" s="5" t="s">
        <v>39</v>
      </c>
      <c r="G2640" s="5" t="s">
        <v>72</v>
      </c>
      <c r="H2640" s="5" t="s">
        <v>377</v>
      </c>
      <c r="I2640" s="5" t="s">
        <v>411</v>
      </c>
      <c r="J2640" s="10" t="s">
        <v>96</v>
      </c>
      <c r="K2640" s="27">
        <v>43234</v>
      </c>
      <c r="L2640" s="28">
        <v>1</v>
      </c>
    </row>
    <row r="2641" spans="2:12" x14ac:dyDescent="0.2">
      <c r="B2641" s="5" t="s">
        <v>316</v>
      </c>
      <c r="C2641" s="5" t="s">
        <v>31</v>
      </c>
      <c r="D2641" s="5" t="s">
        <v>15</v>
      </c>
      <c r="E2641" s="5" t="s">
        <v>41</v>
      </c>
      <c r="F2641" s="5" t="s">
        <v>41</v>
      </c>
      <c r="G2641" s="5" t="s">
        <v>72</v>
      </c>
      <c r="H2641" s="5" t="s">
        <v>125</v>
      </c>
      <c r="I2641" s="5" t="s">
        <v>523</v>
      </c>
      <c r="J2641" s="10" t="s">
        <v>96</v>
      </c>
      <c r="K2641" s="27">
        <v>43234</v>
      </c>
      <c r="L2641" s="28">
        <v>1</v>
      </c>
    </row>
    <row r="2642" spans="2:12" x14ac:dyDescent="0.2">
      <c r="B2642" s="5" t="s">
        <v>316</v>
      </c>
      <c r="C2642" s="5" t="s">
        <v>31</v>
      </c>
      <c r="D2642" s="5" t="s">
        <v>15</v>
      </c>
      <c r="E2642" s="5" t="s">
        <v>41</v>
      </c>
      <c r="F2642" s="5" t="s">
        <v>41</v>
      </c>
      <c r="G2642" s="5" t="s">
        <v>74</v>
      </c>
      <c r="H2642" s="5" t="s">
        <v>98</v>
      </c>
      <c r="I2642" s="5" t="s">
        <v>295</v>
      </c>
      <c r="J2642" s="10" t="s">
        <v>96</v>
      </c>
      <c r="K2642" s="27">
        <v>43234</v>
      </c>
      <c r="L2642" s="28">
        <v>1</v>
      </c>
    </row>
    <row r="2643" spans="2:12" x14ac:dyDescent="0.2">
      <c r="B2643" s="5" t="s">
        <v>316</v>
      </c>
      <c r="C2643" s="5" t="s">
        <v>31</v>
      </c>
      <c r="D2643" s="5" t="s">
        <v>15</v>
      </c>
      <c r="E2643" s="5" t="s">
        <v>49</v>
      </c>
      <c r="F2643" s="5" t="s">
        <v>49</v>
      </c>
      <c r="G2643" s="5" t="s">
        <v>75</v>
      </c>
      <c r="H2643" s="5" t="s">
        <v>662</v>
      </c>
      <c r="I2643" s="5" t="s">
        <v>662</v>
      </c>
      <c r="J2643" s="10" t="s">
        <v>96</v>
      </c>
      <c r="K2643" s="27">
        <v>43234</v>
      </c>
      <c r="L2643" s="28">
        <v>1</v>
      </c>
    </row>
    <row r="2644" spans="2:12" x14ac:dyDescent="0.2">
      <c r="B2644" s="5" t="s">
        <v>316</v>
      </c>
      <c r="C2644" s="5" t="s">
        <v>31</v>
      </c>
      <c r="D2644" s="5" t="s">
        <v>15</v>
      </c>
      <c r="E2644" s="5" t="s">
        <v>176</v>
      </c>
      <c r="F2644" s="5" t="s">
        <v>336</v>
      </c>
      <c r="G2644" s="5" t="s">
        <v>75</v>
      </c>
      <c r="H2644" s="5" t="s">
        <v>412</v>
      </c>
      <c r="I2644" s="5" t="s">
        <v>295</v>
      </c>
      <c r="J2644" s="10" t="s">
        <v>96</v>
      </c>
      <c r="K2644" s="27">
        <v>43234</v>
      </c>
      <c r="L2644" s="28">
        <v>1</v>
      </c>
    </row>
    <row r="2645" spans="2:12" x14ac:dyDescent="0.2">
      <c r="B2645" s="5" t="s">
        <v>316</v>
      </c>
      <c r="C2645" s="5" t="s">
        <v>31</v>
      </c>
      <c r="D2645" s="5" t="s">
        <v>15</v>
      </c>
      <c r="E2645" s="5" t="s">
        <v>100</v>
      </c>
      <c r="F2645" s="5" t="s">
        <v>59</v>
      </c>
      <c r="G2645" s="5" t="s">
        <v>74</v>
      </c>
      <c r="H2645" s="5" t="s">
        <v>98</v>
      </c>
      <c r="I2645" s="5" t="s">
        <v>295</v>
      </c>
      <c r="J2645" s="10" t="s">
        <v>96</v>
      </c>
      <c r="K2645" s="27">
        <v>43235</v>
      </c>
      <c r="L2645" s="28">
        <v>1</v>
      </c>
    </row>
    <row r="2646" spans="2:12" x14ac:dyDescent="0.2">
      <c r="B2646" s="5" t="s">
        <v>316</v>
      </c>
      <c r="C2646" s="5" t="s">
        <v>31</v>
      </c>
      <c r="D2646" s="5" t="s">
        <v>15</v>
      </c>
      <c r="E2646" s="5" t="s">
        <v>193</v>
      </c>
      <c r="F2646" s="5" t="s">
        <v>44</v>
      </c>
      <c r="G2646" s="5" t="s">
        <v>74</v>
      </c>
      <c r="H2646" s="5" t="s">
        <v>98</v>
      </c>
      <c r="I2646" s="5" t="s">
        <v>295</v>
      </c>
      <c r="J2646" s="10" t="s">
        <v>96</v>
      </c>
      <c r="K2646" s="27">
        <v>43235</v>
      </c>
      <c r="L2646" s="28">
        <v>1</v>
      </c>
    </row>
    <row r="2647" spans="2:12" x14ac:dyDescent="0.2">
      <c r="B2647" s="184" t="s">
        <v>316</v>
      </c>
      <c r="C2647" s="5" t="s">
        <v>31</v>
      </c>
      <c r="D2647" s="5" t="s">
        <v>15</v>
      </c>
      <c r="E2647" s="5" t="s">
        <v>133</v>
      </c>
      <c r="F2647" s="184" t="s">
        <v>39</v>
      </c>
      <c r="G2647" s="5" t="s">
        <v>72</v>
      </c>
      <c r="H2647" s="5" t="s">
        <v>125</v>
      </c>
      <c r="I2647" s="5" t="s">
        <v>516</v>
      </c>
      <c r="J2647" s="10" t="s">
        <v>96</v>
      </c>
      <c r="K2647" s="185">
        <v>43235</v>
      </c>
      <c r="L2647" s="28">
        <v>1</v>
      </c>
    </row>
    <row r="2648" spans="2:12" x14ac:dyDescent="0.2">
      <c r="B2648" s="5" t="s">
        <v>316</v>
      </c>
      <c r="C2648" s="5" t="s">
        <v>31</v>
      </c>
      <c r="D2648" s="5" t="s">
        <v>15</v>
      </c>
      <c r="E2648" s="5" t="s">
        <v>107</v>
      </c>
      <c r="F2648" s="5" t="s">
        <v>40</v>
      </c>
      <c r="G2648" s="5" t="s">
        <v>74</v>
      </c>
      <c r="H2648" s="5" t="s">
        <v>98</v>
      </c>
      <c r="I2648" s="5" t="s">
        <v>295</v>
      </c>
      <c r="J2648" s="10" t="s">
        <v>96</v>
      </c>
      <c r="K2648" s="27">
        <v>43235</v>
      </c>
      <c r="L2648" s="28">
        <v>3</v>
      </c>
    </row>
    <row r="2649" spans="2:12" x14ac:dyDescent="0.2">
      <c r="B2649" s="5" t="s">
        <v>316</v>
      </c>
      <c r="C2649" s="5" t="s">
        <v>31</v>
      </c>
      <c r="D2649" s="5" t="s">
        <v>15</v>
      </c>
      <c r="E2649" s="5" t="s">
        <v>163</v>
      </c>
      <c r="F2649" s="5" t="s">
        <v>45</v>
      </c>
      <c r="G2649" s="5" t="s">
        <v>72</v>
      </c>
      <c r="H2649" s="5" t="s">
        <v>183</v>
      </c>
      <c r="I2649" s="5" t="s">
        <v>456</v>
      </c>
      <c r="J2649" s="10" t="s">
        <v>96</v>
      </c>
      <c r="K2649" s="27">
        <v>43235</v>
      </c>
      <c r="L2649" s="28">
        <v>1</v>
      </c>
    </row>
    <row r="2650" spans="2:12" x14ac:dyDescent="0.2">
      <c r="B2650" s="5" t="s">
        <v>316</v>
      </c>
      <c r="C2650" s="5" t="s">
        <v>31</v>
      </c>
      <c r="D2650" s="5" t="s">
        <v>15</v>
      </c>
      <c r="E2650" s="5" t="s">
        <v>163</v>
      </c>
      <c r="F2650" s="5" t="s">
        <v>45</v>
      </c>
      <c r="G2650" s="5" t="s">
        <v>74</v>
      </c>
      <c r="H2650" s="5" t="s">
        <v>98</v>
      </c>
      <c r="I2650" s="5" t="s">
        <v>295</v>
      </c>
      <c r="J2650" s="10" t="s">
        <v>96</v>
      </c>
      <c r="K2650" s="27">
        <v>43235</v>
      </c>
      <c r="L2650" s="28">
        <v>1</v>
      </c>
    </row>
    <row r="2651" spans="2:12" x14ac:dyDescent="0.2">
      <c r="B2651" s="5" t="s">
        <v>316</v>
      </c>
      <c r="C2651" s="5" t="s">
        <v>31</v>
      </c>
      <c r="D2651" s="5" t="s">
        <v>15</v>
      </c>
      <c r="E2651" s="5" t="s">
        <v>148</v>
      </c>
      <c r="F2651" s="5" t="s">
        <v>336</v>
      </c>
      <c r="G2651" s="5" t="s">
        <v>72</v>
      </c>
      <c r="H2651" s="5" t="s">
        <v>125</v>
      </c>
      <c r="I2651" s="5" t="s">
        <v>520</v>
      </c>
      <c r="J2651" s="10" t="s">
        <v>96</v>
      </c>
      <c r="K2651" s="27">
        <v>43235</v>
      </c>
      <c r="L2651" s="28">
        <v>1</v>
      </c>
    </row>
    <row r="2652" spans="2:12" x14ac:dyDescent="0.2">
      <c r="B2652" s="5" t="s">
        <v>316</v>
      </c>
      <c r="C2652" s="5" t="s">
        <v>31</v>
      </c>
      <c r="D2652" s="5" t="s">
        <v>15</v>
      </c>
      <c r="E2652" s="5" t="s">
        <v>148</v>
      </c>
      <c r="F2652" s="5" t="s">
        <v>336</v>
      </c>
      <c r="G2652" s="5" t="s">
        <v>72</v>
      </c>
      <c r="H2652" s="5" t="s">
        <v>125</v>
      </c>
      <c r="I2652" s="5" t="s">
        <v>520</v>
      </c>
      <c r="J2652" s="10" t="s">
        <v>96</v>
      </c>
      <c r="K2652" s="27">
        <v>43235</v>
      </c>
      <c r="L2652" s="28">
        <v>1</v>
      </c>
    </row>
    <row r="2653" spans="2:12" x14ac:dyDescent="0.2">
      <c r="B2653" s="5" t="s">
        <v>316</v>
      </c>
      <c r="C2653" s="5" t="s">
        <v>31</v>
      </c>
      <c r="D2653" s="5" t="s">
        <v>15</v>
      </c>
      <c r="E2653" s="5" t="s">
        <v>135</v>
      </c>
      <c r="F2653" s="5" t="s">
        <v>54</v>
      </c>
      <c r="G2653" s="5" t="s">
        <v>74</v>
      </c>
      <c r="H2653" s="5" t="s">
        <v>98</v>
      </c>
      <c r="I2653" s="5" t="s">
        <v>295</v>
      </c>
      <c r="J2653" s="10" t="s">
        <v>96</v>
      </c>
      <c r="K2653" s="27">
        <v>43235</v>
      </c>
      <c r="L2653" s="28">
        <v>1</v>
      </c>
    </row>
    <row r="2654" spans="2:12" x14ac:dyDescent="0.2">
      <c r="B2654" s="5" t="s">
        <v>316</v>
      </c>
      <c r="C2654" s="5" t="s">
        <v>31</v>
      </c>
      <c r="D2654" s="5" t="s">
        <v>15</v>
      </c>
      <c r="E2654" s="5" t="s">
        <v>172</v>
      </c>
      <c r="F2654" s="5" t="s">
        <v>47</v>
      </c>
      <c r="G2654" s="5" t="s">
        <v>74</v>
      </c>
      <c r="H2654" s="5" t="s">
        <v>98</v>
      </c>
      <c r="I2654" s="5" t="s">
        <v>295</v>
      </c>
      <c r="J2654" s="10" t="s">
        <v>96</v>
      </c>
      <c r="K2654" s="27">
        <v>43235</v>
      </c>
      <c r="L2654" s="28">
        <v>1</v>
      </c>
    </row>
    <row r="2655" spans="2:12" x14ac:dyDescent="0.2">
      <c r="B2655" s="5" t="s">
        <v>316</v>
      </c>
      <c r="C2655" s="5" t="s">
        <v>31</v>
      </c>
      <c r="D2655" s="5" t="s">
        <v>15</v>
      </c>
      <c r="E2655" s="5" t="s">
        <v>51</v>
      </c>
      <c r="F2655" s="5" t="s">
        <v>51</v>
      </c>
      <c r="G2655" s="5" t="s">
        <v>74</v>
      </c>
      <c r="H2655" s="5" t="s">
        <v>114</v>
      </c>
      <c r="I2655" s="5" t="s">
        <v>295</v>
      </c>
      <c r="J2655" s="10" t="s">
        <v>96</v>
      </c>
      <c r="K2655" s="27">
        <v>43235</v>
      </c>
      <c r="L2655" s="28">
        <v>1</v>
      </c>
    </row>
    <row r="2656" spans="2:12" x14ac:dyDescent="0.2">
      <c r="B2656" s="5" t="s">
        <v>316</v>
      </c>
      <c r="C2656" s="5" t="s">
        <v>31</v>
      </c>
      <c r="D2656" s="5" t="s">
        <v>15</v>
      </c>
      <c r="E2656" s="5" t="s">
        <v>99</v>
      </c>
      <c r="F2656" s="5" t="s">
        <v>39</v>
      </c>
      <c r="G2656" s="5" t="s">
        <v>72</v>
      </c>
      <c r="H2656" s="5" t="s">
        <v>302</v>
      </c>
      <c r="I2656" s="5" t="s">
        <v>456</v>
      </c>
      <c r="J2656" s="10" t="s">
        <v>96</v>
      </c>
      <c r="K2656" s="27">
        <v>43236</v>
      </c>
      <c r="L2656" s="28">
        <v>1</v>
      </c>
    </row>
    <row r="2657" spans="2:12" x14ac:dyDescent="0.2">
      <c r="B2657" s="5" t="s">
        <v>316</v>
      </c>
      <c r="C2657" s="5" t="s">
        <v>31</v>
      </c>
      <c r="D2657" s="5" t="s">
        <v>15</v>
      </c>
      <c r="E2657" s="5" t="s">
        <v>145</v>
      </c>
      <c r="F2657" s="5" t="s">
        <v>39</v>
      </c>
      <c r="G2657" s="5" t="s">
        <v>72</v>
      </c>
      <c r="H2657" s="5" t="s">
        <v>379</v>
      </c>
      <c r="I2657" s="5" t="s">
        <v>482</v>
      </c>
      <c r="J2657" s="10" t="s">
        <v>96</v>
      </c>
      <c r="K2657" s="27">
        <v>43236</v>
      </c>
      <c r="L2657" s="28">
        <v>1</v>
      </c>
    </row>
    <row r="2658" spans="2:12" x14ac:dyDescent="0.2">
      <c r="B2658" s="5" t="s">
        <v>316</v>
      </c>
      <c r="C2658" s="5" t="s">
        <v>31</v>
      </c>
      <c r="D2658" s="5" t="s">
        <v>15</v>
      </c>
      <c r="E2658" s="5" t="s">
        <v>139</v>
      </c>
      <c r="F2658" s="5" t="s">
        <v>39</v>
      </c>
      <c r="G2658" s="5" t="s">
        <v>72</v>
      </c>
      <c r="H2658" s="5" t="s">
        <v>178</v>
      </c>
      <c r="I2658" s="5" t="s">
        <v>295</v>
      </c>
      <c r="J2658" s="10" t="s">
        <v>96</v>
      </c>
      <c r="K2658" s="27">
        <v>43236</v>
      </c>
      <c r="L2658" s="28">
        <v>1</v>
      </c>
    </row>
    <row r="2659" spans="2:12" x14ac:dyDescent="0.2">
      <c r="B2659" s="5" t="s">
        <v>316</v>
      </c>
      <c r="C2659" s="5" t="s">
        <v>31</v>
      </c>
      <c r="D2659" s="5" t="s">
        <v>15</v>
      </c>
      <c r="E2659" s="5" t="s">
        <v>115</v>
      </c>
      <c r="F2659" s="5" t="s">
        <v>48</v>
      </c>
      <c r="G2659" s="5" t="s">
        <v>72</v>
      </c>
      <c r="H2659" s="5" t="s">
        <v>108</v>
      </c>
      <c r="I2659" s="5" t="s">
        <v>295</v>
      </c>
      <c r="J2659" s="10" t="s">
        <v>96</v>
      </c>
      <c r="K2659" s="27">
        <v>43236</v>
      </c>
      <c r="L2659" s="28">
        <v>1</v>
      </c>
    </row>
    <row r="2660" spans="2:12" x14ac:dyDescent="0.2">
      <c r="B2660" s="5" t="s">
        <v>316</v>
      </c>
      <c r="C2660" s="5" t="s">
        <v>31</v>
      </c>
      <c r="D2660" s="5" t="s">
        <v>15</v>
      </c>
      <c r="E2660" s="5" t="s">
        <v>116</v>
      </c>
      <c r="F2660" s="5" t="s">
        <v>46</v>
      </c>
      <c r="G2660" s="5" t="s">
        <v>72</v>
      </c>
      <c r="H2660" s="5" t="s">
        <v>302</v>
      </c>
      <c r="I2660" s="5" t="s">
        <v>442</v>
      </c>
      <c r="J2660" s="10" t="s">
        <v>96</v>
      </c>
      <c r="K2660" s="27">
        <v>43236</v>
      </c>
      <c r="L2660" s="28">
        <v>1</v>
      </c>
    </row>
    <row r="2661" spans="2:12" x14ac:dyDescent="0.2">
      <c r="B2661" s="5" t="s">
        <v>316</v>
      </c>
      <c r="C2661" s="5" t="s">
        <v>31</v>
      </c>
      <c r="D2661" s="5" t="s">
        <v>15</v>
      </c>
      <c r="E2661" s="5" t="s">
        <v>51</v>
      </c>
      <c r="F2661" s="5" t="s">
        <v>51</v>
      </c>
      <c r="G2661" s="5" t="s">
        <v>72</v>
      </c>
      <c r="H2661" s="5" t="s">
        <v>302</v>
      </c>
      <c r="I2661" s="5" t="s">
        <v>360</v>
      </c>
      <c r="J2661" s="10" t="s">
        <v>96</v>
      </c>
      <c r="K2661" s="27">
        <v>43236</v>
      </c>
      <c r="L2661" s="28">
        <v>1</v>
      </c>
    </row>
    <row r="2662" spans="2:12" x14ac:dyDescent="0.2">
      <c r="B2662" s="184" t="s">
        <v>316</v>
      </c>
      <c r="C2662" s="5" t="s">
        <v>31</v>
      </c>
      <c r="D2662" s="5" t="s">
        <v>15</v>
      </c>
      <c r="E2662" s="5" t="s">
        <v>128</v>
      </c>
      <c r="F2662" s="184" t="s">
        <v>52</v>
      </c>
      <c r="G2662" s="5" t="s">
        <v>72</v>
      </c>
      <c r="H2662" s="5" t="s">
        <v>140</v>
      </c>
      <c r="I2662" s="5" t="s">
        <v>397</v>
      </c>
      <c r="J2662" s="10" t="s">
        <v>96</v>
      </c>
      <c r="K2662" s="185">
        <v>43236</v>
      </c>
      <c r="L2662" s="28">
        <v>1</v>
      </c>
    </row>
    <row r="2663" spans="2:12" x14ac:dyDescent="0.2">
      <c r="B2663" s="164" t="s">
        <v>316</v>
      </c>
      <c r="C2663" s="162" t="s">
        <v>31</v>
      </c>
      <c r="D2663" s="162" t="s">
        <v>15</v>
      </c>
      <c r="E2663" s="162" t="s">
        <v>116</v>
      </c>
      <c r="F2663" s="164" t="s">
        <v>46</v>
      </c>
      <c r="G2663" s="162" t="s">
        <v>74</v>
      </c>
      <c r="H2663" s="162" t="s">
        <v>98</v>
      </c>
      <c r="I2663" s="162" t="s">
        <v>295</v>
      </c>
      <c r="J2663" s="163" t="s">
        <v>96</v>
      </c>
      <c r="K2663" s="165">
        <v>43237</v>
      </c>
      <c r="L2663" s="166">
        <v>1</v>
      </c>
    </row>
    <row r="2664" spans="2:12" x14ac:dyDescent="0.2">
      <c r="B2664" s="5" t="s">
        <v>316</v>
      </c>
      <c r="C2664" s="5" t="s">
        <v>31</v>
      </c>
      <c r="D2664" s="5" t="s">
        <v>15</v>
      </c>
      <c r="E2664" s="5" t="s">
        <v>116</v>
      </c>
      <c r="F2664" s="5" t="s">
        <v>46</v>
      </c>
      <c r="G2664" s="5" t="s">
        <v>74</v>
      </c>
      <c r="H2664" s="5" t="s">
        <v>98</v>
      </c>
      <c r="I2664" s="5" t="s">
        <v>295</v>
      </c>
      <c r="J2664" s="10" t="s">
        <v>96</v>
      </c>
      <c r="K2664" s="27">
        <v>43237</v>
      </c>
      <c r="L2664" s="28">
        <v>2</v>
      </c>
    </row>
    <row r="2665" spans="2:12" x14ac:dyDescent="0.2">
      <c r="B2665" s="5" t="s">
        <v>316</v>
      </c>
      <c r="C2665" s="5" t="s">
        <v>31</v>
      </c>
      <c r="D2665" s="5" t="s">
        <v>15</v>
      </c>
      <c r="E2665" s="5" t="s">
        <v>158</v>
      </c>
      <c r="F2665" s="5" t="s">
        <v>43</v>
      </c>
      <c r="G2665" s="5" t="s">
        <v>74</v>
      </c>
      <c r="H2665" s="5" t="s">
        <v>114</v>
      </c>
      <c r="I2665" s="5" t="s">
        <v>495</v>
      </c>
      <c r="J2665" s="10" t="s">
        <v>96</v>
      </c>
      <c r="K2665" s="27">
        <v>43237</v>
      </c>
      <c r="L2665" s="28">
        <v>6</v>
      </c>
    </row>
    <row r="2666" spans="2:12" x14ac:dyDescent="0.2">
      <c r="B2666" s="5" t="s">
        <v>316</v>
      </c>
      <c r="C2666" s="5" t="s">
        <v>31</v>
      </c>
      <c r="D2666" s="5" t="s">
        <v>15</v>
      </c>
      <c r="E2666" s="5" t="s">
        <v>138</v>
      </c>
      <c r="F2666" s="5" t="s">
        <v>54</v>
      </c>
      <c r="G2666" s="5" t="s">
        <v>75</v>
      </c>
      <c r="H2666" s="5" t="s">
        <v>392</v>
      </c>
      <c r="I2666" s="5" t="s">
        <v>295</v>
      </c>
      <c r="J2666" s="10" t="s">
        <v>96</v>
      </c>
      <c r="K2666" s="27">
        <v>43237</v>
      </c>
      <c r="L2666" s="28">
        <v>1</v>
      </c>
    </row>
    <row r="2667" spans="2:12" x14ac:dyDescent="0.2">
      <c r="B2667" s="5" t="s">
        <v>316</v>
      </c>
      <c r="C2667" s="5" t="s">
        <v>31</v>
      </c>
      <c r="D2667" s="5" t="s">
        <v>15</v>
      </c>
      <c r="E2667" s="5" t="s">
        <v>41</v>
      </c>
      <c r="F2667" s="5" t="s">
        <v>41</v>
      </c>
      <c r="G2667" s="5" t="s">
        <v>74</v>
      </c>
      <c r="H2667" s="5" t="s">
        <v>98</v>
      </c>
      <c r="I2667" s="5" t="s">
        <v>295</v>
      </c>
      <c r="J2667" s="10" t="s">
        <v>96</v>
      </c>
      <c r="K2667" s="27">
        <v>43237</v>
      </c>
      <c r="L2667" s="28">
        <v>1</v>
      </c>
    </row>
    <row r="2668" spans="2:12" x14ac:dyDescent="0.2">
      <c r="B2668" s="184" t="s">
        <v>316</v>
      </c>
      <c r="C2668" s="5" t="s">
        <v>31</v>
      </c>
      <c r="D2668" s="5" t="s">
        <v>15</v>
      </c>
      <c r="E2668" s="5" t="s">
        <v>119</v>
      </c>
      <c r="F2668" s="184" t="s">
        <v>41</v>
      </c>
      <c r="G2668" s="5" t="s">
        <v>74</v>
      </c>
      <c r="H2668" s="5" t="s">
        <v>98</v>
      </c>
      <c r="I2668" s="5" t="s">
        <v>295</v>
      </c>
      <c r="J2668" s="10" t="s">
        <v>96</v>
      </c>
      <c r="K2668" s="185">
        <v>43237</v>
      </c>
      <c r="L2668" s="28">
        <v>1</v>
      </c>
    </row>
    <row r="2669" spans="2:12" x14ac:dyDescent="0.2">
      <c r="B2669" s="5" t="s">
        <v>316</v>
      </c>
      <c r="C2669" s="5" t="s">
        <v>31</v>
      </c>
      <c r="D2669" s="5" t="s">
        <v>15</v>
      </c>
      <c r="E2669" s="5" t="s">
        <v>42</v>
      </c>
      <c r="F2669" s="5" t="s">
        <v>42</v>
      </c>
      <c r="G2669" s="5" t="s">
        <v>75</v>
      </c>
      <c r="H2669" s="5" t="s">
        <v>373</v>
      </c>
      <c r="I2669" s="5" t="s">
        <v>295</v>
      </c>
      <c r="J2669" s="10" t="s">
        <v>96</v>
      </c>
      <c r="K2669" s="27">
        <v>43237</v>
      </c>
      <c r="L2669" s="28">
        <v>4</v>
      </c>
    </row>
    <row r="2670" spans="2:12" x14ac:dyDescent="0.2">
      <c r="B2670" s="5" t="s">
        <v>316</v>
      </c>
      <c r="C2670" s="5" t="s">
        <v>31</v>
      </c>
      <c r="D2670" s="5" t="s">
        <v>15</v>
      </c>
      <c r="E2670" s="5" t="s">
        <v>51</v>
      </c>
      <c r="F2670" s="5" t="s">
        <v>51</v>
      </c>
      <c r="G2670" s="5" t="s">
        <v>72</v>
      </c>
      <c r="H2670" s="5" t="s">
        <v>125</v>
      </c>
      <c r="I2670" s="5" t="s">
        <v>360</v>
      </c>
      <c r="J2670" s="10" t="s">
        <v>96</v>
      </c>
      <c r="K2670" s="27">
        <v>43237</v>
      </c>
      <c r="L2670" s="28">
        <v>1</v>
      </c>
    </row>
    <row r="2671" spans="2:12" x14ac:dyDescent="0.2">
      <c r="B2671" s="5" t="s">
        <v>316</v>
      </c>
      <c r="C2671" s="5" t="s">
        <v>31</v>
      </c>
      <c r="D2671" s="5" t="s">
        <v>15</v>
      </c>
      <c r="E2671" s="5" t="s">
        <v>322</v>
      </c>
      <c r="F2671" s="5" t="s">
        <v>39</v>
      </c>
      <c r="G2671" s="5" t="s">
        <v>75</v>
      </c>
      <c r="H2671" s="5" t="s">
        <v>322</v>
      </c>
      <c r="I2671" s="5" t="s">
        <v>295</v>
      </c>
      <c r="J2671" s="10" t="s">
        <v>96</v>
      </c>
      <c r="K2671" s="27">
        <v>43237</v>
      </c>
      <c r="L2671" s="28">
        <v>3</v>
      </c>
    </row>
    <row r="2672" spans="2:12" x14ac:dyDescent="0.2">
      <c r="B2672" s="184" t="s">
        <v>316</v>
      </c>
      <c r="C2672" s="5" t="s">
        <v>31</v>
      </c>
      <c r="D2672" s="5" t="s">
        <v>15</v>
      </c>
      <c r="E2672" s="5" t="s">
        <v>99</v>
      </c>
      <c r="F2672" s="184" t="s">
        <v>39</v>
      </c>
      <c r="G2672" s="5" t="s">
        <v>74</v>
      </c>
      <c r="H2672" s="5" t="s">
        <v>98</v>
      </c>
      <c r="I2672" s="5" t="s">
        <v>295</v>
      </c>
      <c r="J2672" s="10" t="s">
        <v>96</v>
      </c>
      <c r="K2672" s="185">
        <v>43238</v>
      </c>
      <c r="L2672" s="28">
        <v>1</v>
      </c>
    </row>
    <row r="2673" spans="2:12" x14ac:dyDescent="0.2">
      <c r="B2673" s="5" t="s">
        <v>316</v>
      </c>
      <c r="C2673" s="5" t="s">
        <v>31</v>
      </c>
      <c r="D2673" s="5" t="s">
        <v>15</v>
      </c>
      <c r="E2673" s="5" t="s">
        <v>105</v>
      </c>
      <c r="F2673" s="5" t="s">
        <v>40</v>
      </c>
      <c r="G2673" s="5" t="s">
        <v>72</v>
      </c>
      <c r="H2673" s="5" t="s">
        <v>302</v>
      </c>
      <c r="I2673" s="5" t="s">
        <v>517</v>
      </c>
      <c r="J2673" s="10" t="s">
        <v>96</v>
      </c>
      <c r="K2673" s="27">
        <v>43238</v>
      </c>
      <c r="L2673" s="28">
        <v>1</v>
      </c>
    </row>
    <row r="2674" spans="2:12" x14ac:dyDescent="0.2">
      <c r="B2674" s="5" t="s">
        <v>316</v>
      </c>
      <c r="C2674" s="5" t="s">
        <v>31</v>
      </c>
      <c r="D2674" s="5" t="s">
        <v>15</v>
      </c>
      <c r="E2674" s="5" t="s">
        <v>107</v>
      </c>
      <c r="F2674" s="5" t="s">
        <v>40</v>
      </c>
      <c r="G2674" s="5" t="s">
        <v>74</v>
      </c>
      <c r="H2674" s="5" t="s">
        <v>98</v>
      </c>
      <c r="I2674" s="5" t="s">
        <v>295</v>
      </c>
      <c r="J2674" s="10" t="s">
        <v>96</v>
      </c>
      <c r="K2674" s="27">
        <v>43238</v>
      </c>
      <c r="L2674" s="28">
        <v>1</v>
      </c>
    </row>
    <row r="2675" spans="2:12" x14ac:dyDescent="0.2">
      <c r="B2675" s="5" t="s">
        <v>316</v>
      </c>
      <c r="C2675" s="5" t="s">
        <v>31</v>
      </c>
      <c r="D2675" s="5" t="s">
        <v>15</v>
      </c>
      <c r="E2675" s="5" t="s">
        <v>163</v>
      </c>
      <c r="F2675" s="5" t="s">
        <v>45</v>
      </c>
      <c r="G2675" s="5" t="s">
        <v>72</v>
      </c>
      <c r="H2675" s="5" t="s">
        <v>125</v>
      </c>
      <c r="I2675" s="5" t="s">
        <v>621</v>
      </c>
      <c r="J2675" s="10" t="s">
        <v>96</v>
      </c>
      <c r="K2675" s="27">
        <v>43238</v>
      </c>
      <c r="L2675" s="28">
        <v>1</v>
      </c>
    </row>
    <row r="2676" spans="2:12" x14ac:dyDescent="0.2">
      <c r="B2676" s="5" t="s">
        <v>316</v>
      </c>
      <c r="C2676" s="5" t="s">
        <v>31</v>
      </c>
      <c r="D2676" s="5" t="s">
        <v>15</v>
      </c>
      <c r="E2676" s="5" t="s">
        <v>116</v>
      </c>
      <c r="F2676" s="5" t="s">
        <v>46</v>
      </c>
      <c r="G2676" s="5" t="s">
        <v>72</v>
      </c>
      <c r="H2676" s="5" t="s">
        <v>146</v>
      </c>
      <c r="I2676" s="5" t="s">
        <v>294</v>
      </c>
      <c r="J2676" s="10" t="s">
        <v>96</v>
      </c>
      <c r="K2676" s="27">
        <v>43238</v>
      </c>
      <c r="L2676" s="28">
        <v>1</v>
      </c>
    </row>
    <row r="2677" spans="2:12" x14ac:dyDescent="0.2">
      <c r="B2677" s="5" t="s">
        <v>316</v>
      </c>
      <c r="C2677" s="5" t="s">
        <v>31</v>
      </c>
      <c r="D2677" s="5" t="s">
        <v>15</v>
      </c>
      <c r="E2677" s="5" t="s">
        <v>188</v>
      </c>
      <c r="F2677" s="5" t="s">
        <v>50</v>
      </c>
      <c r="G2677" s="5" t="s">
        <v>72</v>
      </c>
      <c r="H2677" s="5" t="s">
        <v>125</v>
      </c>
      <c r="I2677" s="5" t="s">
        <v>759</v>
      </c>
      <c r="J2677" s="10" t="s">
        <v>96</v>
      </c>
      <c r="K2677" s="27">
        <v>43238</v>
      </c>
      <c r="L2677" s="28">
        <v>1</v>
      </c>
    </row>
    <row r="2678" spans="2:12" x14ac:dyDescent="0.2">
      <c r="B2678" s="5" t="s">
        <v>316</v>
      </c>
      <c r="C2678" s="5" t="s">
        <v>31</v>
      </c>
      <c r="D2678" s="5" t="s">
        <v>15</v>
      </c>
      <c r="E2678" s="5" t="s">
        <v>176</v>
      </c>
      <c r="F2678" s="5" t="s">
        <v>336</v>
      </c>
      <c r="G2678" s="5" t="s">
        <v>72</v>
      </c>
      <c r="H2678" s="5" t="s">
        <v>125</v>
      </c>
      <c r="I2678" s="5" t="s">
        <v>762</v>
      </c>
      <c r="J2678" s="10" t="s">
        <v>96</v>
      </c>
      <c r="K2678" s="27">
        <v>43238</v>
      </c>
      <c r="L2678" s="28">
        <v>1</v>
      </c>
    </row>
    <row r="2679" spans="2:12" x14ac:dyDescent="0.2">
      <c r="B2679" s="164" t="s">
        <v>316</v>
      </c>
      <c r="C2679" s="162" t="s">
        <v>31</v>
      </c>
      <c r="D2679" s="162" t="s">
        <v>15</v>
      </c>
      <c r="E2679" s="162" t="s">
        <v>176</v>
      </c>
      <c r="F2679" s="164" t="s">
        <v>336</v>
      </c>
      <c r="G2679" s="162" t="s">
        <v>75</v>
      </c>
      <c r="H2679" s="162" t="s">
        <v>412</v>
      </c>
      <c r="I2679" s="162" t="s">
        <v>295</v>
      </c>
      <c r="J2679" s="163" t="s">
        <v>96</v>
      </c>
      <c r="K2679" s="165">
        <v>43238</v>
      </c>
      <c r="L2679" s="166">
        <v>2</v>
      </c>
    </row>
    <row r="2680" spans="2:12" x14ac:dyDescent="0.2">
      <c r="B2680" s="5" t="s">
        <v>316</v>
      </c>
      <c r="C2680" s="5" t="s">
        <v>31</v>
      </c>
      <c r="D2680" s="5" t="s">
        <v>15</v>
      </c>
      <c r="E2680" s="5" t="s">
        <v>123</v>
      </c>
      <c r="F2680" s="5" t="s">
        <v>39</v>
      </c>
      <c r="G2680" s="5" t="s">
        <v>72</v>
      </c>
      <c r="H2680" s="5" t="s">
        <v>140</v>
      </c>
      <c r="I2680" s="5" t="s">
        <v>527</v>
      </c>
      <c r="J2680" s="10" t="s">
        <v>96</v>
      </c>
      <c r="K2680" s="27">
        <v>43238</v>
      </c>
      <c r="L2680" s="28">
        <v>1</v>
      </c>
    </row>
    <row r="2681" spans="2:12" x14ac:dyDescent="0.2">
      <c r="B2681" s="164" t="s">
        <v>316</v>
      </c>
      <c r="C2681" s="162" t="s">
        <v>31</v>
      </c>
      <c r="D2681" s="162" t="s">
        <v>15</v>
      </c>
      <c r="E2681" s="162" t="s">
        <v>143</v>
      </c>
      <c r="F2681" s="164" t="s">
        <v>44</v>
      </c>
      <c r="G2681" s="162" t="s">
        <v>74</v>
      </c>
      <c r="H2681" s="162" t="s">
        <v>98</v>
      </c>
      <c r="I2681" s="162" t="s">
        <v>295</v>
      </c>
      <c r="J2681" s="163" t="s">
        <v>96</v>
      </c>
      <c r="K2681" s="165">
        <v>43238</v>
      </c>
      <c r="L2681" s="166">
        <v>1</v>
      </c>
    </row>
    <row r="2682" spans="2:12" x14ac:dyDescent="0.2">
      <c r="B2682" s="5" t="s">
        <v>316</v>
      </c>
      <c r="C2682" s="5" t="s">
        <v>31</v>
      </c>
      <c r="D2682" s="5" t="s">
        <v>15</v>
      </c>
      <c r="E2682" s="5" t="s">
        <v>156</v>
      </c>
      <c r="F2682" s="5" t="s">
        <v>39</v>
      </c>
      <c r="G2682" s="5" t="s">
        <v>72</v>
      </c>
      <c r="H2682" s="5" t="s">
        <v>108</v>
      </c>
      <c r="I2682" s="5" t="s">
        <v>515</v>
      </c>
      <c r="J2682" s="10" t="s">
        <v>96</v>
      </c>
      <c r="K2682" s="27">
        <v>43238</v>
      </c>
      <c r="L2682" s="28">
        <v>1</v>
      </c>
    </row>
    <row r="2683" spans="2:12" x14ac:dyDescent="0.2">
      <c r="B2683" s="5" t="s">
        <v>316</v>
      </c>
      <c r="C2683" s="5" t="s">
        <v>31</v>
      </c>
      <c r="D2683" s="5" t="s">
        <v>15</v>
      </c>
      <c r="E2683" s="5" t="s">
        <v>105</v>
      </c>
      <c r="F2683" s="5" t="s">
        <v>40</v>
      </c>
      <c r="G2683" s="5" t="s">
        <v>72</v>
      </c>
      <c r="H2683" s="5" t="s">
        <v>125</v>
      </c>
      <c r="I2683" s="5" t="s">
        <v>457</v>
      </c>
      <c r="J2683" s="10" t="s">
        <v>96</v>
      </c>
      <c r="K2683" s="27">
        <v>43239</v>
      </c>
      <c r="L2683" s="28">
        <v>1</v>
      </c>
    </row>
    <row r="2684" spans="2:12" x14ac:dyDescent="0.2">
      <c r="B2684" s="5" t="s">
        <v>316</v>
      </c>
      <c r="C2684" s="5" t="s">
        <v>31</v>
      </c>
      <c r="D2684" s="5" t="s">
        <v>15</v>
      </c>
      <c r="E2684" s="5" t="s">
        <v>107</v>
      </c>
      <c r="F2684" s="5" t="s">
        <v>40</v>
      </c>
      <c r="G2684" s="5" t="s">
        <v>74</v>
      </c>
      <c r="H2684" s="5" t="s">
        <v>114</v>
      </c>
      <c r="I2684" s="5" t="s">
        <v>504</v>
      </c>
      <c r="J2684" s="10" t="s">
        <v>96</v>
      </c>
      <c r="K2684" s="27">
        <v>43239</v>
      </c>
      <c r="L2684" s="28">
        <v>3</v>
      </c>
    </row>
    <row r="2685" spans="2:12" x14ac:dyDescent="0.2">
      <c r="B2685" s="164" t="s">
        <v>316</v>
      </c>
      <c r="C2685" s="162" t="s">
        <v>31</v>
      </c>
      <c r="D2685" s="162" t="s">
        <v>15</v>
      </c>
      <c r="E2685" s="162" t="s">
        <v>188</v>
      </c>
      <c r="F2685" s="164" t="s">
        <v>50</v>
      </c>
      <c r="G2685" s="162" t="s">
        <v>72</v>
      </c>
      <c r="H2685" s="162" t="s">
        <v>302</v>
      </c>
      <c r="I2685" s="162" t="s">
        <v>440</v>
      </c>
      <c r="J2685" s="163" t="s">
        <v>96</v>
      </c>
      <c r="K2685" s="165">
        <v>43239</v>
      </c>
      <c r="L2685" s="166">
        <v>1</v>
      </c>
    </row>
    <row r="2686" spans="2:12" x14ac:dyDescent="0.2">
      <c r="B2686" s="5" t="s">
        <v>316</v>
      </c>
      <c r="C2686" s="5" t="s">
        <v>31</v>
      </c>
      <c r="D2686" s="5" t="s">
        <v>15</v>
      </c>
      <c r="E2686" s="5" t="s">
        <v>154</v>
      </c>
      <c r="F2686" s="5" t="s">
        <v>50</v>
      </c>
      <c r="G2686" s="5" t="s">
        <v>74</v>
      </c>
      <c r="H2686" s="5" t="s">
        <v>98</v>
      </c>
      <c r="I2686" s="5" t="s">
        <v>295</v>
      </c>
      <c r="J2686" s="10" t="s">
        <v>96</v>
      </c>
      <c r="K2686" s="27">
        <v>43239</v>
      </c>
      <c r="L2686" s="28">
        <v>1</v>
      </c>
    </row>
    <row r="2687" spans="2:12" x14ac:dyDescent="0.2">
      <c r="B2687" s="164" t="s">
        <v>316</v>
      </c>
      <c r="C2687" s="162" t="s">
        <v>31</v>
      </c>
      <c r="D2687" s="162" t="s">
        <v>15</v>
      </c>
      <c r="E2687" s="162" t="s">
        <v>181</v>
      </c>
      <c r="F2687" s="164" t="s">
        <v>54</v>
      </c>
      <c r="G2687" s="162" t="s">
        <v>74</v>
      </c>
      <c r="H2687" s="162" t="s">
        <v>98</v>
      </c>
      <c r="I2687" s="162" t="s">
        <v>295</v>
      </c>
      <c r="J2687" s="163" t="s">
        <v>96</v>
      </c>
      <c r="K2687" s="165">
        <v>43239</v>
      </c>
      <c r="L2687" s="166">
        <v>1</v>
      </c>
    </row>
    <row r="2688" spans="2:12" x14ac:dyDescent="0.2">
      <c r="B2688" s="164" t="s">
        <v>316</v>
      </c>
      <c r="C2688" s="162" t="s">
        <v>31</v>
      </c>
      <c r="D2688" s="162" t="s">
        <v>15</v>
      </c>
      <c r="E2688" s="162" t="s">
        <v>99</v>
      </c>
      <c r="F2688" s="164" t="s">
        <v>39</v>
      </c>
      <c r="G2688" s="162" t="s">
        <v>75</v>
      </c>
      <c r="H2688" s="162" t="s">
        <v>141</v>
      </c>
      <c r="I2688" s="162" t="s">
        <v>142</v>
      </c>
      <c r="J2688" s="163" t="s">
        <v>96</v>
      </c>
      <c r="K2688" s="165">
        <v>43241</v>
      </c>
      <c r="L2688" s="166">
        <v>1</v>
      </c>
    </row>
    <row r="2689" spans="2:12" x14ac:dyDescent="0.2">
      <c r="B2689" s="5" t="s">
        <v>316</v>
      </c>
      <c r="C2689" s="5" t="s">
        <v>31</v>
      </c>
      <c r="D2689" s="5" t="s">
        <v>15</v>
      </c>
      <c r="E2689" s="5" t="s">
        <v>105</v>
      </c>
      <c r="F2689" s="5" t="s">
        <v>40</v>
      </c>
      <c r="G2689" s="5" t="s">
        <v>72</v>
      </c>
      <c r="H2689" s="5" t="s">
        <v>140</v>
      </c>
      <c r="I2689" s="5" t="s">
        <v>410</v>
      </c>
      <c r="J2689" s="10" t="s">
        <v>96</v>
      </c>
      <c r="K2689" s="27">
        <v>43241</v>
      </c>
      <c r="L2689" s="28">
        <v>1</v>
      </c>
    </row>
    <row r="2690" spans="2:12" x14ac:dyDescent="0.2">
      <c r="B2690" s="5" t="s">
        <v>316</v>
      </c>
      <c r="C2690" s="5" t="s">
        <v>31</v>
      </c>
      <c r="D2690" s="5" t="s">
        <v>15</v>
      </c>
      <c r="E2690" s="5" t="s">
        <v>107</v>
      </c>
      <c r="F2690" s="5" t="s">
        <v>40</v>
      </c>
      <c r="G2690" s="5" t="s">
        <v>74</v>
      </c>
      <c r="H2690" s="5" t="s">
        <v>98</v>
      </c>
      <c r="I2690" s="5" t="s">
        <v>295</v>
      </c>
      <c r="J2690" s="10" t="s">
        <v>96</v>
      </c>
      <c r="K2690" s="27">
        <v>43241</v>
      </c>
      <c r="L2690" s="28">
        <v>1</v>
      </c>
    </row>
    <row r="2691" spans="2:12" x14ac:dyDescent="0.2">
      <c r="B2691" s="5" t="s">
        <v>316</v>
      </c>
      <c r="C2691" s="5" t="s">
        <v>31</v>
      </c>
      <c r="D2691" s="5" t="s">
        <v>15</v>
      </c>
      <c r="E2691" s="5" t="s">
        <v>192</v>
      </c>
      <c r="F2691" s="5" t="s">
        <v>53</v>
      </c>
      <c r="G2691" s="5" t="s">
        <v>72</v>
      </c>
      <c r="H2691" s="5" t="s">
        <v>125</v>
      </c>
      <c r="I2691" s="5" t="s">
        <v>355</v>
      </c>
      <c r="J2691" s="10" t="s">
        <v>96</v>
      </c>
      <c r="K2691" s="27">
        <v>43241</v>
      </c>
      <c r="L2691" s="28">
        <v>1</v>
      </c>
    </row>
    <row r="2692" spans="2:12" x14ac:dyDescent="0.2">
      <c r="B2692" s="5" t="s">
        <v>316</v>
      </c>
      <c r="C2692" s="5" t="s">
        <v>31</v>
      </c>
      <c r="D2692" s="5" t="s">
        <v>15</v>
      </c>
      <c r="E2692" s="5" t="s">
        <v>115</v>
      </c>
      <c r="F2692" s="5" t="s">
        <v>48</v>
      </c>
      <c r="G2692" s="5" t="s">
        <v>74</v>
      </c>
      <c r="H2692" s="5" t="s">
        <v>98</v>
      </c>
      <c r="I2692" s="5" t="s">
        <v>295</v>
      </c>
      <c r="J2692" s="10" t="s">
        <v>96</v>
      </c>
      <c r="K2692" s="27">
        <v>43241</v>
      </c>
      <c r="L2692" s="28">
        <v>1</v>
      </c>
    </row>
    <row r="2693" spans="2:12" x14ac:dyDescent="0.2">
      <c r="B2693" s="164" t="s">
        <v>316</v>
      </c>
      <c r="C2693" s="162" t="s">
        <v>31</v>
      </c>
      <c r="D2693" s="162" t="s">
        <v>15</v>
      </c>
      <c r="E2693" s="162" t="s">
        <v>116</v>
      </c>
      <c r="F2693" s="164" t="s">
        <v>46</v>
      </c>
      <c r="G2693" s="162" t="s">
        <v>74</v>
      </c>
      <c r="H2693" s="162" t="s">
        <v>98</v>
      </c>
      <c r="I2693" s="162" t="s">
        <v>295</v>
      </c>
      <c r="J2693" s="163" t="s">
        <v>96</v>
      </c>
      <c r="K2693" s="165">
        <v>43241</v>
      </c>
      <c r="L2693" s="166">
        <v>1</v>
      </c>
    </row>
    <row r="2694" spans="2:12" x14ac:dyDescent="0.2">
      <c r="B2694" s="5" t="s">
        <v>316</v>
      </c>
      <c r="C2694" s="5" t="s">
        <v>31</v>
      </c>
      <c r="D2694" s="5" t="s">
        <v>15</v>
      </c>
      <c r="E2694" s="5" t="s">
        <v>135</v>
      </c>
      <c r="F2694" s="5" t="s">
        <v>54</v>
      </c>
      <c r="G2694" s="5" t="s">
        <v>74</v>
      </c>
      <c r="H2694" s="5" t="s">
        <v>98</v>
      </c>
      <c r="I2694" s="5" t="s">
        <v>295</v>
      </c>
      <c r="J2694" s="10" t="s">
        <v>96</v>
      </c>
      <c r="K2694" s="27">
        <v>43241</v>
      </c>
      <c r="L2694" s="28">
        <v>1</v>
      </c>
    </row>
    <row r="2695" spans="2:12" x14ac:dyDescent="0.2">
      <c r="B2695" s="5" t="s">
        <v>316</v>
      </c>
      <c r="C2695" s="5" t="s">
        <v>31</v>
      </c>
      <c r="D2695" s="5" t="s">
        <v>15</v>
      </c>
      <c r="E2695" s="5" t="s">
        <v>119</v>
      </c>
      <c r="F2695" s="5" t="s">
        <v>41</v>
      </c>
      <c r="G2695" s="5" t="s">
        <v>75</v>
      </c>
      <c r="H2695" s="5" t="s">
        <v>120</v>
      </c>
      <c r="I2695" s="5" t="s">
        <v>120</v>
      </c>
      <c r="J2695" s="10" t="s">
        <v>96</v>
      </c>
      <c r="K2695" s="27">
        <v>43241</v>
      </c>
      <c r="L2695" s="28">
        <v>2</v>
      </c>
    </row>
    <row r="2696" spans="2:12" x14ac:dyDescent="0.2">
      <c r="B2696" s="5" t="s">
        <v>316</v>
      </c>
      <c r="C2696" s="5" t="s">
        <v>31</v>
      </c>
      <c r="D2696" s="5" t="s">
        <v>15</v>
      </c>
      <c r="E2696" s="5" t="s">
        <v>119</v>
      </c>
      <c r="F2696" s="5" t="s">
        <v>41</v>
      </c>
      <c r="G2696" s="5" t="s">
        <v>75</v>
      </c>
      <c r="H2696" s="5" t="s">
        <v>524</v>
      </c>
      <c r="I2696" s="5" t="s">
        <v>524</v>
      </c>
      <c r="J2696" s="10" t="s">
        <v>96</v>
      </c>
      <c r="K2696" s="27">
        <v>43241</v>
      </c>
      <c r="L2696" s="28">
        <v>1</v>
      </c>
    </row>
    <row r="2697" spans="2:12" x14ac:dyDescent="0.2">
      <c r="B2697" s="5" t="s">
        <v>316</v>
      </c>
      <c r="C2697" s="5" t="s">
        <v>31</v>
      </c>
      <c r="D2697" s="5" t="s">
        <v>15</v>
      </c>
      <c r="E2697" s="5" t="s">
        <v>136</v>
      </c>
      <c r="F2697" s="5" t="s">
        <v>49</v>
      </c>
      <c r="G2697" s="5" t="s">
        <v>74</v>
      </c>
      <c r="H2697" s="5" t="s">
        <v>98</v>
      </c>
      <c r="I2697" s="5" t="s">
        <v>295</v>
      </c>
      <c r="J2697" s="10" t="s">
        <v>96</v>
      </c>
      <c r="K2697" s="27">
        <v>43241</v>
      </c>
      <c r="L2697" s="28">
        <v>1</v>
      </c>
    </row>
    <row r="2698" spans="2:12" x14ac:dyDescent="0.2">
      <c r="B2698" s="5" t="s">
        <v>316</v>
      </c>
      <c r="C2698" s="5" t="s">
        <v>31</v>
      </c>
      <c r="D2698" s="5" t="s">
        <v>15</v>
      </c>
      <c r="E2698" s="5" t="s">
        <v>123</v>
      </c>
      <c r="F2698" s="5" t="s">
        <v>39</v>
      </c>
      <c r="G2698" s="5" t="s">
        <v>72</v>
      </c>
      <c r="H2698" s="5" t="s">
        <v>106</v>
      </c>
      <c r="I2698" s="5" t="s">
        <v>295</v>
      </c>
      <c r="J2698" s="10" t="s">
        <v>96</v>
      </c>
      <c r="K2698" s="27">
        <v>43241</v>
      </c>
      <c r="L2698" s="28">
        <v>1</v>
      </c>
    </row>
    <row r="2699" spans="2:12" x14ac:dyDescent="0.2">
      <c r="B2699" s="5" t="s">
        <v>316</v>
      </c>
      <c r="C2699" s="5" t="s">
        <v>31</v>
      </c>
      <c r="D2699" s="5" t="s">
        <v>15</v>
      </c>
      <c r="E2699" s="5" t="s">
        <v>173</v>
      </c>
      <c r="F2699" s="5" t="s">
        <v>53</v>
      </c>
      <c r="G2699" s="5" t="s">
        <v>72</v>
      </c>
      <c r="H2699" s="5" t="s">
        <v>125</v>
      </c>
      <c r="I2699" s="5" t="s">
        <v>471</v>
      </c>
      <c r="J2699" s="10" t="s">
        <v>96</v>
      </c>
      <c r="K2699" s="27">
        <v>43242</v>
      </c>
      <c r="L2699" s="28">
        <v>1</v>
      </c>
    </row>
    <row r="2700" spans="2:12" x14ac:dyDescent="0.2">
      <c r="B2700" s="5" t="s">
        <v>316</v>
      </c>
      <c r="C2700" s="5" t="s">
        <v>31</v>
      </c>
      <c r="D2700" s="5" t="s">
        <v>15</v>
      </c>
      <c r="E2700" s="5" t="s">
        <v>61</v>
      </c>
      <c r="F2700" s="5" t="s">
        <v>61</v>
      </c>
      <c r="G2700" s="5" t="s">
        <v>74</v>
      </c>
      <c r="H2700" s="5" t="s">
        <v>98</v>
      </c>
      <c r="I2700" s="5" t="s">
        <v>295</v>
      </c>
      <c r="J2700" s="10" t="s">
        <v>96</v>
      </c>
      <c r="K2700" s="27">
        <v>43242</v>
      </c>
      <c r="L2700" s="28">
        <v>1</v>
      </c>
    </row>
    <row r="2701" spans="2:12" x14ac:dyDescent="0.2">
      <c r="B2701" s="5" t="s">
        <v>316</v>
      </c>
      <c r="C2701" s="5" t="s">
        <v>31</v>
      </c>
      <c r="D2701" s="5" t="s">
        <v>15</v>
      </c>
      <c r="E2701" s="5" t="s">
        <v>105</v>
      </c>
      <c r="F2701" s="5" t="s">
        <v>40</v>
      </c>
      <c r="G2701" s="5" t="s">
        <v>72</v>
      </c>
      <c r="H2701" s="5" t="s">
        <v>125</v>
      </c>
      <c r="I2701" s="5" t="s">
        <v>517</v>
      </c>
      <c r="J2701" s="10" t="s">
        <v>96</v>
      </c>
      <c r="K2701" s="27">
        <v>43242</v>
      </c>
      <c r="L2701" s="28">
        <v>1</v>
      </c>
    </row>
    <row r="2702" spans="2:12" x14ac:dyDescent="0.2">
      <c r="B2702" s="5" t="s">
        <v>316</v>
      </c>
      <c r="C2702" s="5" t="s">
        <v>31</v>
      </c>
      <c r="D2702" s="5" t="s">
        <v>15</v>
      </c>
      <c r="E2702" s="5" t="s">
        <v>195</v>
      </c>
      <c r="F2702" s="5" t="s">
        <v>40</v>
      </c>
      <c r="G2702" s="5" t="s">
        <v>75</v>
      </c>
      <c r="H2702" s="5" t="s">
        <v>518</v>
      </c>
      <c r="I2702" s="5" t="s">
        <v>753</v>
      </c>
      <c r="J2702" s="10" t="s">
        <v>96</v>
      </c>
      <c r="K2702" s="27">
        <v>43242</v>
      </c>
      <c r="L2702" s="28">
        <v>1</v>
      </c>
    </row>
    <row r="2703" spans="2:12" x14ac:dyDescent="0.2">
      <c r="B2703" s="5" t="s">
        <v>316</v>
      </c>
      <c r="C2703" s="5" t="s">
        <v>31</v>
      </c>
      <c r="D2703" s="5" t="s">
        <v>15</v>
      </c>
      <c r="E2703" s="5" t="s">
        <v>107</v>
      </c>
      <c r="F2703" s="5" t="s">
        <v>40</v>
      </c>
      <c r="G2703" s="5" t="s">
        <v>72</v>
      </c>
      <c r="H2703" s="5" t="s">
        <v>125</v>
      </c>
      <c r="I2703" s="5" t="s">
        <v>366</v>
      </c>
      <c r="J2703" s="10" t="s">
        <v>96</v>
      </c>
      <c r="K2703" s="27">
        <v>43242</v>
      </c>
      <c r="L2703" s="28">
        <v>1</v>
      </c>
    </row>
    <row r="2704" spans="2:12" x14ac:dyDescent="0.2">
      <c r="B2704" s="5" t="s">
        <v>316</v>
      </c>
      <c r="C2704" s="5" t="s">
        <v>31</v>
      </c>
      <c r="D2704" s="5" t="s">
        <v>15</v>
      </c>
      <c r="E2704" s="5" t="s">
        <v>168</v>
      </c>
      <c r="F2704" s="5" t="s">
        <v>47</v>
      </c>
      <c r="G2704" s="5" t="s">
        <v>72</v>
      </c>
      <c r="H2704" s="5" t="s">
        <v>302</v>
      </c>
      <c r="I2704" s="5" t="s">
        <v>521</v>
      </c>
      <c r="J2704" s="10" t="s">
        <v>96</v>
      </c>
      <c r="K2704" s="27">
        <v>43242</v>
      </c>
      <c r="L2704" s="28">
        <v>1</v>
      </c>
    </row>
    <row r="2705" spans="2:12" x14ac:dyDescent="0.2">
      <c r="B2705" s="5" t="s">
        <v>316</v>
      </c>
      <c r="C2705" s="5" t="s">
        <v>31</v>
      </c>
      <c r="D2705" s="5" t="s">
        <v>15</v>
      </c>
      <c r="E2705" s="5" t="s">
        <v>129</v>
      </c>
      <c r="F2705" s="5" t="s">
        <v>64</v>
      </c>
      <c r="G2705" s="5" t="s">
        <v>75</v>
      </c>
      <c r="H2705" s="5" t="s">
        <v>761</v>
      </c>
      <c r="I2705" s="5" t="s">
        <v>761</v>
      </c>
      <c r="J2705" s="10" t="s">
        <v>96</v>
      </c>
      <c r="K2705" s="27">
        <v>43242</v>
      </c>
      <c r="L2705" s="28">
        <v>1</v>
      </c>
    </row>
    <row r="2706" spans="2:12" x14ac:dyDescent="0.2">
      <c r="B2706" s="5" t="s">
        <v>316</v>
      </c>
      <c r="C2706" s="5" t="s">
        <v>31</v>
      </c>
      <c r="D2706" s="5" t="s">
        <v>15</v>
      </c>
      <c r="E2706" s="5" t="s">
        <v>124</v>
      </c>
      <c r="F2706" s="5" t="s">
        <v>39</v>
      </c>
      <c r="G2706" s="5" t="s">
        <v>75</v>
      </c>
      <c r="H2706" s="5" t="s">
        <v>337</v>
      </c>
      <c r="I2706" s="5" t="s">
        <v>450</v>
      </c>
      <c r="J2706" s="10" t="s">
        <v>96</v>
      </c>
      <c r="K2706" s="27">
        <v>43242</v>
      </c>
      <c r="L2706" s="28">
        <v>1</v>
      </c>
    </row>
    <row r="2707" spans="2:12" x14ac:dyDescent="0.2">
      <c r="B2707" s="5" t="s">
        <v>316</v>
      </c>
      <c r="C2707" s="5" t="s">
        <v>31</v>
      </c>
      <c r="D2707" s="5" t="s">
        <v>15</v>
      </c>
      <c r="E2707" s="5" t="s">
        <v>199</v>
      </c>
      <c r="F2707" s="5" t="s">
        <v>67</v>
      </c>
      <c r="G2707" s="5" t="s">
        <v>75</v>
      </c>
      <c r="H2707" s="5" t="s">
        <v>765</v>
      </c>
      <c r="I2707" s="5" t="s">
        <v>295</v>
      </c>
      <c r="J2707" s="10" t="s">
        <v>96</v>
      </c>
      <c r="K2707" s="27">
        <v>43242</v>
      </c>
      <c r="L2707" s="28">
        <v>1</v>
      </c>
    </row>
    <row r="2708" spans="2:12" x14ac:dyDescent="0.2">
      <c r="B2708" s="5" t="s">
        <v>316</v>
      </c>
      <c r="C2708" s="5" t="s">
        <v>31</v>
      </c>
      <c r="D2708" s="5" t="s">
        <v>15</v>
      </c>
      <c r="E2708" s="5" t="s">
        <v>99</v>
      </c>
      <c r="F2708" s="5" t="s">
        <v>39</v>
      </c>
      <c r="G2708" s="5" t="s">
        <v>75</v>
      </c>
      <c r="H2708" s="5" t="s">
        <v>141</v>
      </c>
      <c r="I2708" s="5" t="s">
        <v>142</v>
      </c>
      <c r="J2708" s="10" t="s">
        <v>96</v>
      </c>
      <c r="K2708" s="27">
        <v>43243</v>
      </c>
      <c r="L2708" s="28">
        <v>1</v>
      </c>
    </row>
    <row r="2709" spans="2:12" x14ac:dyDescent="0.2">
      <c r="B2709" s="5" t="s">
        <v>316</v>
      </c>
      <c r="C2709" s="5" t="s">
        <v>31</v>
      </c>
      <c r="D2709" s="5" t="s">
        <v>15</v>
      </c>
      <c r="E2709" s="5" t="s">
        <v>105</v>
      </c>
      <c r="F2709" s="5" t="s">
        <v>40</v>
      </c>
      <c r="G2709" s="5" t="s">
        <v>74</v>
      </c>
      <c r="H2709" s="5" t="s">
        <v>114</v>
      </c>
      <c r="I2709" s="5" t="s">
        <v>295</v>
      </c>
      <c r="J2709" s="10" t="s">
        <v>96</v>
      </c>
      <c r="K2709" s="27">
        <v>43243</v>
      </c>
      <c r="L2709" s="28">
        <v>1</v>
      </c>
    </row>
    <row r="2710" spans="2:12" x14ac:dyDescent="0.2">
      <c r="B2710" s="5" t="s">
        <v>316</v>
      </c>
      <c r="C2710" s="5" t="s">
        <v>31</v>
      </c>
      <c r="D2710" s="5" t="s">
        <v>15</v>
      </c>
      <c r="E2710" s="5" t="s">
        <v>165</v>
      </c>
      <c r="F2710" s="5" t="s">
        <v>45</v>
      </c>
      <c r="G2710" s="5" t="s">
        <v>305</v>
      </c>
      <c r="H2710" s="5" t="s">
        <v>306</v>
      </c>
      <c r="I2710" s="5" t="s">
        <v>306</v>
      </c>
      <c r="J2710" s="10" t="s">
        <v>96</v>
      </c>
      <c r="K2710" s="27">
        <v>43243</v>
      </c>
      <c r="L2710" s="28">
        <v>1</v>
      </c>
    </row>
    <row r="2711" spans="2:12" x14ac:dyDescent="0.2">
      <c r="B2711" s="5" t="s">
        <v>316</v>
      </c>
      <c r="C2711" s="5" t="s">
        <v>31</v>
      </c>
      <c r="D2711" s="5" t="s">
        <v>15</v>
      </c>
      <c r="E2711" s="5" t="s">
        <v>148</v>
      </c>
      <c r="F2711" s="5" t="s">
        <v>336</v>
      </c>
      <c r="G2711" s="5" t="s">
        <v>74</v>
      </c>
      <c r="H2711" s="5" t="s">
        <v>98</v>
      </c>
      <c r="I2711" s="5" t="s">
        <v>295</v>
      </c>
      <c r="J2711" s="10" t="s">
        <v>96</v>
      </c>
      <c r="K2711" s="27">
        <v>43243</v>
      </c>
      <c r="L2711" s="28">
        <v>1</v>
      </c>
    </row>
    <row r="2712" spans="2:12" x14ac:dyDescent="0.2">
      <c r="B2712" s="5" t="s">
        <v>316</v>
      </c>
      <c r="C2712" s="5" t="s">
        <v>31</v>
      </c>
      <c r="D2712" s="5" t="s">
        <v>15</v>
      </c>
      <c r="E2712" s="5" t="s">
        <v>150</v>
      </c>
      <c r="F2712" s="5" t="s">
        <v>43</v>
      </c>
      <c r="G2712" s="5" t="s">
        <v>74</v>
      </c>
      <c r="H2712" s="5" t="s">
        <v>98</v>
      </c>
      <c r="I2712" s="5" t="s">
        <v>295</v>
      </c>
      <c r="J2712" s="10" t="s">
        <v>96</v>
      </c>
      <c r="K2712" s="27">
        <v>43243</v>
      </c>
      <c r="L2712" s="28">
        <v>1</v>
      </c>
    </row>
    <row r="2713" spans="2:12" x14ac:dyDescent="0.2">
      <c r="B2713" s="184" t="s">
        <v>316</v>
      </c>
      <c r="C2713" s="5" t="s">
        <v>31</v>
      </c>
      <c r="D2713" s="5" t="s">
        <v>15</v>
      </c>
      <c r="E2713" s="5" t="s">
        <v>199</v>
      </c>
      <c r="F2713" s="184" t="s">
        <v>67</v>
      </c>
      <c r="G2713" s="5" t="s">
        <v>75</v>
      </c>
      <c r="H2713" s="5" t="s">
        <v>446</v>
      </c>
      <c r="I2713" s="5" t="s">
        <v>295</v>
      </c>
      <c r="J2713" s="10" t="s">
        <v>96</v>
      </c>
      <c r="K2713" s="185">
        <v>43243</v>
      </c>
      <c r="L2713" s="28">
        <v>1</v>
      </c>
    </row>
    <row r="2714" spans="2:12" x14ac:dyDescent="0.2">
      <c r="B2714" s="5" t="s">
        <v>316</v>
      </c>
      <c r="C2714" s="5" t="s">
        <v>31</v>
      </c>
      <c r="D2714" s="5" t="s">
        <v>15</v>
      </c>
      <c r="E2714" s="5" t="s">
        <v>95</v>
      </c>
      <c r="F2714" s="5" t="s">
        <v>39</v>
      </c>
      <c r="G2714" s="5" t="s">
        <v>74</v>
      </c>
      <c r="H2714" s="5" t="s">
        <v>98</v>
      </c>
      <c r="I2714" s="5" t="s">
        <v>295</v>
      </c>
      <c r="J2714" s="10" t="s">
        <v>96</v>
      </c>
      <c r="K2714" s="27">
        <v>43244</v>
      </c>
      <c r="L2714" s="28">
        <v>1</v>
      </c>
    </row>
    <row r="2715" spans="2:12" x14ac:dyDescent="0.2">
      <c r="B2715" s="164" t="s">
        <v>316</v>
      </c>
      <c r="C2715" s="162" t="s">
        <v>31</v>
      </c>
      <c r="D2715" s="162" t="s">
        <v>15</v>
      </c>
      <c r="E2715" s="162" t="s">
        <v>95</v>
      </c>
      <c r="F2715" s="164" t="s">
        <v>39</v>
      </c>
      <c r="G2715" s="162" t="s">
        <v>74</v>
      </c>
      <c r="H2715" s="162" t="s">
        <v>98</v>
      </c>
      <c r="I2715" s="162" t="s">
        <v>295</v>
      </c>
      <c r="J2715" s="163" t="s">
        <v>96</v>
      </c>
      <c r="K2715" s="165">
        <v>43244</v>
      </c>
      <c r="L2715" s="166">
        <v>1</v>
      </c>
    </row>
    <row r="2716" spans="2:12" x14ac:dyDescent="0.2">
      <c r="B2716" s="184" t="s">
        <v>316</v>
      </c>
      <c r="C2716" s="5" t="s">
        <v>31</v>
      </c>
      <c r="D2716" s="5" t="s">
        <v>15</v>
      </c>
      <c r="E2716" s="5" t="s">
        <v>133</v>
      </c>
      <c r="F2716" s="184" t="s">
        <v>39</v>
      </c>
      <c r="G2716" s="5" t="s">
        <v>72</v>
      </c>
      <c r="H2716" s="5" t="s">
        <v>302</v>
      </c>
      <c r="I2716" s="5" t="s">
        <v>522</v>
      </c>
      <c r="J2716" s="10" t="s">
        <v>96</v>
      </c>
      <c r="K2716" s="185">
        <v>43244</v>
      </c>
      <c r="L2716" s="28">
        <v>1</v>
      </c>
    </row>
    <row r="2717" spans="2:12" x14ac:dyDescent="0.2">
      <c r="B2717" s="5" t="s">
        <v>316</v>
      </c>
      <c r="C2717" s="5" t="s">
        <v>31</v>
      </c>
      <c r="D2717" s="5" t="s">
        <v>15</v>
      </c>
      <c r="E2717" s="5" t="s">
        <v>107</v>
      </c>
      <c r="F2717" s="5" t="s">
        <v>40</v>
      </c>
      <c r="G2717" s="5" t="s">
        <v>74</v>
      </c>
      <c r="H2717" s="5" t="s">
        <v>114</v>
      </c>
      <c r="I2717" s="5" t="s">
        <v>519</v>
      </c>
      <c r="J2717" s="10" t="s">
        <v>96</v>
      </c>
      <c r="K2717" s="27">
        <v>43244</v>
      </c>
      <c r="L2717" s="28">
        <v>1</v>
      </c>
    </row>
    <row r="2718" spans="2:12" x14ac:dyDescent="0.2">
      <c r="B2718" s="5" t="s">
        <v>316</v>
      </c>
      <c r="C2718" s="5" t="s">
        <v>31</v>
      </c>
      <c r="D2718" s="5" t="s">
        <v>15</v>
      </c>
      <c r="E2718" s="5" t="s">
        <v>41</v>
      </c>
      <c r="F2718" s="5" t="s">
        <v>41</v>
      </c>
      <c r="G2718" s="5" t="s">
        <v>74</v>
      </c>
      <c r="H2718" s="5" t="s">
        <v>98</v>
      </c>
      <c r="I2718" s="5" t="s">
        <v>295</v>
      </c>
      <c r="J2718" s="10" t="s">
        <v>96</v>
      </c>
      <c r="K2718" s="27">
        <v>43244</v>
      </c>
      <c r="L2718" s="28">
        <v>1</v>
      </c>
    </row>
    <row r="2719" spans="2:12" x14ac:dyDescent="0.2">
      <c r="B2719" s="5" t="s">
        <v>316</v>
      </c>
      <c r="C2719" s="5" t="s">
        <v>31</v>
      </c>
      <c r="D2719" s="5" t="s">
        <v>15</v>
      </c>
      <c r="E2719" s="5" t="s">
        <v>151</v>
      </c>
      <c r="F2719" s="5" t="s">
        <v>41</v>
      </c>
      <c r="G2719" s="5" t="s">
        <v>74</v>
      </c>
      <c r="H2719" s="5" t="s">
        <v>114</v>
      </c>
      <c r="I2719" s="5" t="s">
        <v>613</v>
      </c>
      <c r="J2719" s="10" t="s">
        <v>96</v>
      </c>
      <c r="K2719" s="27">
        <v>43244</v>
      </c>
      <c r="L2719" s="28">
        <v>1</v>
      </c>
    </row>
    <row r="2720" spans="2:12" x14ac:dyDescent="0.2">
      <c r="B2720" s="5" t="s">
        <v>316</v>
      </c>
      <c r="C2720" s="5" t="s">
        <v>31</v>
      </c>
      <c r="D2720" s="5" t="s">
        <v>15</v>
      </c>
      <c r="E2720" s="5" t="s">
        <v>121</v>
      </c>
      <c r="F2720" s="5" t="s">
        <v>39</v>
      </c>
      <c r="G2720" s="5" t="s">
        <v>75</v>
      </c>
      <c r="H2720" s="5" t="s">
        <v>416</v>
      </c>
      <c r="I2720" s="5" t="s">
        <v>416</v>
      </c>
      <c r="J2720" s="10" t="s">
        <v>96</v>
      </c>
      <c r="K2720" s="27">
        <v>43244</v>
      </c>
      <c r="L2720" s="28">
        <v>1</v>
      </c>
    </row>
    <row r="2721" spans="2:12" x14ac:dyDescent="0.2">
      <c r="B2721" s="5" t="s">
        <v>316</v>
      </c>
      <c r="C2721" s="5" t="s">
        <v>31</v>
      </c>
      <c r="D2721" s="5" t="s">
        <v>15</v>
      </c>
      <c r="E2721" s="5" t="s">
        <v>124</v>
      </c>
      <c r="F2721" s="5" t="s">
        <v>39</v>
      </c>
      <c r="G2721" s="5" t="s">
        <v>75</v>
      </c>
      <c r="H2721" s="5" t="s">
        <v>337</v>
      </c>
      <c r="I2721" s="5" t="s">
        <v>450</v>
      </c>
      <c r="J2721" s="10" t="s">
        <v>96</v>
      </c>
      <c r="K2721" s="27">
        <v>43244</v>
      </c>
      <c r="L2721" s="28">
        <v>1</v>
      </c>
    </row>
    <row r="2722" spans="2:12" x14ac:dyDescent="0.2">
      <c r="B2722" s="5" t="s">
        <v>316</v>
      </c>
      <c r="C2722" s="5" t="s">
        <v>31</v>
      </c>
      <c r="D2722" s="5" t="s">
        <v>15</v>
      </c>
      <c r="E2722" s="5" t="s">
        <v>128</v>
      </c>
      <c r="F2722" s="5" t="s">
        <v>52</v>
      </c>
      <c r="G2722" s="5" t="s">
        <v>72</v>
      </c>
      <c r="H2722" s="5" t="s">
        <v>125</v>
      </c>
      <c r="I2722" s="5" t="s">
        <v>397</v>
      </c>
      <c r="J2722" s="10" t="s">
        <v>96</v>
      </c>
      <c r="K2722" s="27">
        <v>43244</v>
      </c>
      <c r="L2722" s="28">
        <v>1</v>
      </c>
    </row>
    <row r="2723" spans="2:12" x14ac:dyDescent="0.2">
      <c r="B2723" s="5" t="s">
        <v>316</v>
      </c>
      <c r="C2723" s="5" t="s">
        <v>31</v>
      </c>
      <c r="D2723" s="5" t="s">
        <v>15</v>
      </c>
      <c r="E2723" s="5" t="s">
        <v>151</v>
      </c>
      <c r="F2723" s="5" t="s">
        <v>41</v>
      </c>
      <c r="G2723" s="5" t="s">
        <v>74</v>
      </c>
      <c r="H2723" s="5" t="s">
        <v>114</v>
      </c>
      <c r="I2723" s="5" t="s">
        <v>452</v>
      </c>
      <c r="J2723" s="10" t="s">
        <v>96</v>
      </c>
      <c r="K2723" s="27">
        <v>43245</v>
      </c>
      <c r="L2723" s="28">
        <v>1</v>
      </c>
    </row>
    <row r="2724" spans="2:12" x14ac:dyDescent="0.2">
      <c r="B2724" s="5" t="s">
        <v>316</v>
      </c>
      <c r="C2724" s="5" t="s">
        <v>31</v>
      </c>
      <c r="D2724" s="5" t="s">
        <v>15</v>
      </c>
      <c r="E2724" s="5" t="s">
        <v>136</v>
      </c>
      <c r="F2724" s="5" t="s">
        <v>49</v>
      </c>
      <c r="G2724" s="5" t="s">
        <v>74</v>
      </c>
      <c r="H2724" s="5" t="s">
        <v>98</v>
      </c>
      <c r="I2724" s="5" t="s">
        <v>295</v>
      </c>
      <c r="J2724" s="10" t="s">
        <v>96</v>
      </c>
      <c r="K2724" s="27">
        <v>43245</v>
      </c>
      <c r="L2724" s="28">
        <v>1</v>
      </c>
    </row>
    <row r="2725" spans="2:12" x14ac:dyDescent="0.2">
      <c r="B2725" s="5" t="s">
        <v>316</v>
      </c>
      <c r="C2725" s="5" t="s">
        <v>31</v>
      </c>
      <c r="D2725" s="5" t="s">
        <v>15</v>
      </c>
      <c r="E2725" s="5" t="s">
        <v>128</v>
      </c>
      <c r="F2725" s="5" t="s">
        <v>52</v>
      </c>
      <c r="G2725" s="5" t="s">
        <v>74</v>
      </c>
      <c r="H2725" s="5" t="s">
        <v>98</v>
      </c>
      <c r="I2725" s="5" t="s">
        <v>295</v>
      </c>
      <c r="J2725" s="10" t="s">
        <v>96</v>
      </c>
      <c r="K2725" s="27">
        <v>43245</v>
      </c>
      <c r="L2725" s="28">
        <v>1</v>
      </c>
    </row>
    <row r="2726" spans="2:12" x14ac:dyDescent="0.2">
      <c r="B2726" s="5" t="s">
        <v>316</v>
      </c>
      <c r="C2726" s="5" t="s">
        <v>31</v>
      </c>
      <c r="D2726" s="5" t="s">
        <v>15</v>
      </c>
      <c r="E2726" s="5" t="s">
        <v>322</v>
      </c>
      <c r="F2726" s="5" t="s">
        <v>39</v>
      </c>
      <c r="G2726" s="5" t="s">
        <v>75</v>
      </c>
      <c r="H2726" s="5" t="s">
        <v>322</v>
      </c>
      <c r="I2726" s="5" t="s">
        <v>295</v>
      </c>
      <c r="J2726" s="10" t="s">
        <v>96</v>
      </c>
      <c r="K2726" s="27">
        <v>43245</v>
      </c>
      <c r="L2726" s="28">
        <v>1</v>
      </c>
    </row>
    <row r="2727" spans="2:12" x14ac:dyDescent="0.2">
      <c r="B2727" s="5" t="s">
        <v>316</v>
      </c>
      <c r="C2727" s="5" t="s">
        <v>31</v>
      </c>
      <c r="D2727" s="5" t="s">
        <v>15</v>
      </c>
      <c r="E2727" s="5" t="s">
        <v>155</v>
      </c>
      <c r="F2727" s="5" t="s">
        <v>47</v>
      </c>
      <c r="G2727" s="5" t="s">
        <v>74</v>
      </c>
      <c r="H2727" s="5" t="s">
        <v>98</v>
      </c>
      <c r="I2727" s="5" t="s">
        <v>295</v>
      </c>
      <c r="J2727" s="10" t="s">
        <v>96</v>
      </c>
      <c r="K2727" s="27">
        <v>43246</v>
      </c>
      <c r="L2727" s="28">
        <v>1</v>
      </c>
    </row>
    <row r="2728" spans="2:12" x14ac:dyDescent="0.2">
      <c r="B2728" s="5" t="s">
        <v>316</v>
      </c>
      <c r="C2728" s="5" t="s">
        <v>31</v>
      </c>
      <c r="D2728" s="5" t="s">
        <v>15</v>
      </c>
      <c r="E2728" s="5" t="s">
        <v>105</v>
      </c>
      <c r="F2728" s="5" t="s">
        <v>40</v>
      </c>
      <c r="G2728" s="5" t="s">
        <v>72</v>
      </c>
      <c r="H2728" s="5" t="s">
        <v>125</v>
      </c>
      <c r="I2728" s="5" t="s">
        <v>471</v>
      </c>
      <c r="J2728" s="10" t="s">
        <v>96</v>
      </c>
      <c r="K2728" s="27">
        <v>43246</v>
      </c>
      <c r="L2728" s="28">
        <v>1</v>
      </c>
    </row>
    <row r="2729" spans="2:12" x14ac:dyDescent="0.2">
      <c r="B2729" s="5" t="s">
        <v>316</v>
      </c>
      <c r="C2729" s="5" t="s">
        <v>31</v>
      </c>
      <c r="D2729" s="5" t="s">
        <v>15</v>
      </c>
      <c r="E2729" s="5" t="s">
        <v>135</v>
      </c>
      <c r="F2729" s="5" t="s">
        <v>54</v>
      </c>
      <c r="G2729" s="5" t="s">
        <v>74</v>
      </c>
      <c r="H2729" s="5" t="s">
        <v>98</v>
      </c>
      <c r="I2729" s="5" t="s">
        <v>295</v>
      </c>
      <c r="J2729" s="10" t="s">
        <v>96</v>
      </c>
      <c r="K2729" s="27">
        <v>43246</v>
      </c>
      <c r="L2729" s="28">
        <v>1</v>
      </c>
    </row>
    <row r="2730" spans="2:12" x14ac:dyDescent="0.2">
      <c r="B2730" s="5" t="s">
        <v>316</v>
      </c>
      <c r="C2730" s="5" t="s">
        <v>31</v>
      </c>
      <c r="D2730" s="5" t="s">
        <v>15</v>
      </c>
      <c r="E2730" s="5" t="s">
        <v>167</v>
      </c>
      <c r="F2730" s="5" t="s">
        <v>60</v>
      </c>
      <c r="G2730" s="5" t="s">
        <v>74</v>
      </c>
      <c r="H2730" s="5" t="s">
        <v>98</v>
      </c>
      <c r="I2730" s="5" t="s">
        <v>295</v>
      </c>
      <c r="J2730" s="10" t="s">
        <v>96</v>
      </c>
      <c r="K2730" s="27">
        <v>43246</v>
      </c>
      <c r="L2730" s="28">
        <v>1</v>
      </c>
    </row>
    <row r="2731" spans="2:12" x14ac:dyDescent="0.2">
      <c r="B2731" s="5" t="s">
        <v>316</v>
      </c>
      <c r="C2731" s="5" t="s">
        <v>31</v>
      </c>
      <c r="D2731" s="5" t="s">
        <v>15</v>
      </c>
      <c r="E2731" s="5" t="s">
        <v>168</v>
      </c>
      <c r="F2731" s="5" t="s">
        <v>47</v>
      </c>
      <c r="G2731" s="5" t="s">
        <v>74</v>
      </c>
      <c r="H2731" s="5" t="s">
        <v>98</v>
      </c>
      <c r="I2731" s="5" t="s">
        <v>295</v>
      </c>
      <c r="J2731" s="10" t="s">
        <v>96</v>
      </c>
      <c r="K2731" s="27">
        <v>43246</v>
      </c>
      <c r="L2731" s="28">
        <v>1</v>
      </c>
    </row>
    <row r="2732" spans="2:12" x14ac:dyDescent="0.2">
      <c r="B2732" s="184" t="s">
        <v>316</v>
      </c>
      <c r="C2732" s="5" t="s">
        <v>31</v>
      </c>
      <c r="D2732" s="5" t="s">
        <v>15</v>
      </c>
      <c r="E2732" s="5" t="s">
        <v>99</v>
      </c>
      <c r="F2732" s="184" t="s">
        <v>39</v>
      </c>
      <c r="G2732" s="5" t="s">
        <v>72</v>
      </c>
      <c r="H2732" s="5" t="s">
        <v>125</v>
      </c>
      <c r="I2732" s="5" t="s">
        <v>749</v>
      </c>
      <c r="J2732" s="10" t="s">
        <v>96</v>
      </c>
      <c r="K2732" s="185">
        <v>43248</v>
      </c>
      <c r="L2732" s="28">
        <v>1</v>
      </c>
    </row>
    <row r="2733" spans="2:12" x14ac:dyDescent="0.2">
      <c r="B2733" s="5" t="s">
        <v>316</v>
      </c>
      <c r="C2733" s="5" t="s">
        <v>31</v>
      </c>
      <c r="D2733" s="5" t="s">
        <v>15</v>
      </c>
      <c r="E2733" s="5" t="s">
        <v>100</v>
      </c>
      <c r="F2733" s="5" t="s">
        <v>59</v>
      </c>
      <c r="G2733" s="5" t="s">
        <v>75</v>
      </c>
      <c r="H2733" s="5" t="s">
        <v>430</v>
      </c>
      <c r="I2733" s="5" t="s">
        <v>402</v>
      </c>
      <c r="J2733" s="10" t="s">
        <v>96</v>
      </c>
      <c r="K2733" s="27">
        <v>43248</v>
      </c>
      <c r="L2733" s="28">
        <v>1</v>
      </c>
    </row>
    <row r="2734" spans="2:12" x14ac:dyDescent="0.2">
      <c r="B2734" s="5" t="s">
        <v>316</v>
      </c>
      <c r="C2734" s="5" t="s">
        <v>31</v>
      </c>
      <c r="D2734" s="5" t="s">
        <v>15</v>
      </c>
      <c r="E2734" s="5" t="s">
        <v>101</v>
      </c>
      <c r="F2734" s="5" t="s">
        <v>58</v>
      </c>
      <c r="G2734" s="5" t="s">
        <v>72</v>
      </c>
      <c r="H2734" s="5" t="s">
        <v>125</v>
      </c>
      <c r="I2734" s="5" t="s">
        <v>405</v>
      </c>
      <c r="J2734" s="10" t="s">
        <v>96</v>
      </c>
      <c r="K2734" s="27">
        <v>43248</v>
      </c>
      <c r="L2734" s="28">
        <v>1</v>
      </c>
    </row>
    <row r="2735" spans="2:12" x14ac:dyDescent="0.2">
      <c r="B2735" s="164" t="s">
        <v>316</v>
      </c>
      <c r="C2735" s="162" t="s">
        <v>31</v>
      </c>
      <c r="D2735" s="162" t="s">
        <v>15</v>
      </c>
      <c r="E2735" s="162" t="s">
        <v>195</v>
      </c>
      <c r="F2735" s="164" t="s">
        <v>40</v>
      </c>
      <c r="G2735" s="162" t="s">
        <v>74</v>
      </c>
      <c r="H2735" s="162" t="s">
        <v>114</v>
      </c>
      <c r="I2735" s="162" t="s">
        <v>295</v>
      </c>
      <c r="J2735" s="163" t="s">
        <v>96</v>
      </c>
      <c r="K2735" s="165">
        <v>43248</v>
      </c>
      <c r="L2735" s="166">
        <v>1</v>
      </c>
    </row>
    <row r="2736" spans="2:12" x14ac:dyDescent="0.2">
      <c r="B2736" s="5" t="s">
        <v>316</v>
      </c>
      <c r="C2736" s="5" t="s">
        <v>31</v>
      </c>
      <c r="D2736" s="5" t="s">
        <v>15</v>
      </c>
      <c r="E2736" s="5" t="s">
        <v>150</v>
      </c>
      <c r="F2736" s="5" t="s">
        <v>43</v>
      </c>
      <c r="G2736" s="5" t="s">
        <v>75</v>
      </c>
      <c r="H2736" s="5" t="s">
        <v>175</v>
      </c>
      <c r="I2736" s="5" t="s">
        <v>295</v>
      </c>
      <c r="J2736" s="10" t="s">
        <v>96</v>
      </c>
      <c r="K2736" s="27">
        <v>43248</v>
      </c>
      <c r="L2736" s="28">
        <v>1</v>
      </c>
    </row>
    <row r="2737" spans="2:12" x14ac:dyDescent="0.2">
      <c r="B2737" s="5" t="s">
        <v>316</v>
      </c>
      <c r="C2737" s="5" t="s">
        <v>31</v>
      </c>
      <c r="D2737" s="5" t="s">
        <v>15</v>
      </c>
      <c r="E2737" s="5" t="s">
        <v>119</v>
      </c>
      <c r="F2737" s="5" t="s">
        <v>41</v>
      </c>
      <c r="G2737" s="5" t="s">
        <v>74</v>
      </c>
      <c r="H2737" s="5" t="s">
        <v>98</v>
      </c>
      <c r="I2737" s="5" t="s">
        <v>295</v>
      </c>
      <c r="J2737" s="10" t="s">
        <v>96</v>
      </c>
      <c r="K2737" s="27">
        <v>43248</v>
      </c>
      <c r="L2737" s="28">
        <v>1</v>
      </c>
    </row>
    <row r="2738" spans="2:12" x14ac:dyDescent="0.2">
      <c r="B2738" s="5" t="s">
        <v>316</v>
      </c>
      <c r="C2738" s="5" t="s">
        <v>31</v>
      </c>
      <c r="D2738" s="5" t="s">
        <v>15</v>
      </c>
      <c r="E2738" s="5" t="s">
        <v>129</v>
      </c>
      <c r="F2738" s="5" t="s">
        <v>64</v>
      </c>
      <c r="G2738" s="5" t="s">
        <v>74</v>
      </c>
      <c r="H2738" s="5" t="s">
        <v>98</v>
      </c>
      <c r="I2738" s="5" t="s">
        <v>295</v>
      </c>
      <c r="J2738" s="10" t="s">
        <v>96</v>
      </c>
      <c r="K2738" s="27">
        <v>43248</v>
      </c>
      <c r="L2738" s="28">
        <v>1</v>
      </c>
    </row>
    <row r="2739" spans="2:12" x14ac:dyDescent="0.2">
      <c r="B2739" s="164" t="s">
        <v>316</v>
      </c>
      <c r="C2739" s="162" t="s">
        <v>31</v>
      </c>
      <c r="D2739" s="162" t="s">
        <v>15</v>
      </c>
      <c r="E2739" s="162" t="s">
        <v>176</v>
      </c>
      <c r="F2739" s="164" t="s">
        <v>336</v>
      </c>
      <c r="G2739" s="162" t="s">
        <v>75</v>
      </c>
      <c r="H2739" s="162" t="s">
        <v>412</v>
      </c>
      <c r="I2739" s="162" t="s">
        <v>295</v>
      </c>
      <c r="J2739" s="163" t="s">
        <v>96</v>
      </c>
      <c r="K2739" s="165">
        <v>43248</v>
      </c>
      <c r="L2739" s="166">
        <v>5</v>
      </c>
    </row>
    <row r="2740" spans="2:12" x14ac:dyDescent="0.2">
      <c r="B2740" s="5" t="s">
        <v>316</v>
      </c>
      <c r="C2740" s="5" t="s">
        <v>31</v>
      </c>
      <c r="D2740" s="5" t="s">
        <v>15</v>
      </c>
      <c r="E2740" s="5" t="s">
        <v>95</v>
      </c>
      <c r="F2740" s="5" t="s">
        <v>39</v>
      </c>
      <c r="G2740" s="5" t="s">
        <v>74</v>
      </c>
      <c r="H2740" s="5" t="s">
        <v>98</v>
      </c>
      <c r="I2740" s="5" t="s">
        <v>295</v>
      </c>
      <c r="J2740" s="10" t="s">
        <v>96</v>
      </c>
      <c r="K2740" s="27">
        <v>43249</v>
      </c>
      <c r="L2740" s="28">
        <v>1</v>
      </c>
    </row>
    <row r="2741" spans="2:12" x14ac:dyDescent="0.2">
      <c r="B2741" s="5" t="s">
        <v>316</v>
      </c>
      <c r="C2741" s="5" t="s">
        <v>31</v>
      </c>
      <c r="D2741" s="5" t="s">
        <v>15</v>
      </c>
      <c r="E2741" s="5" t="s">
        <v>99</v>
      </c>
      <c r="F2741" s="5" t="s">
        <v>39</v>
      </c>
      <c r="G2741" s="5" t="s">
        <v>72</v>
      </c>
      <c r="H2741" s="5" t="s">
        <v>140</v>
      </c>
      <c r="I2741" s="5" t="s">
        <v>750</v>
      </c>
      <c r="J2741" s="10" t="s">
        <v>96</v>
      </c>
      <c r="K2741" s="27">
        <v>43249</v>
      </c>
      <c r="L2741" s="28">
        <v>1</v>
      </c>
    </row>
    <row r="2742" spans="2:12" x14ac:dyDescent="0.2">
      <c r="B2742" s="5" t="s">
        <v>316</v>
      </c>
      <c r="C2742" s="5" t="s">
        <v>31</v>
      </c>
      <c r="D2742" s="5" t="s">
        <v>15</v>
      </c>
      <c r="E2742" s="5" t="s">
        <v>107</v>
      </c>
      <c r="F2742" s="5" t="s">
        <v>40</v>
      </c>
      <c r="G2742" s="5" t="s">
        <v>74</v>
      </c>
      <c r="H2742" s="5" t="s">
        <v>98</v>
      </c>
      <c r="I2742" s="5" t="s">
        <v>295</v>
      </c>
      <c r="J2742" s="10" t="s">
        <v>96</v>
      </c>
      <c r="K2742" s="27">
        <v>43249</v>
      </c>
      <c r="L2742" s="28">
        <v>1</v>
      </c>
    </row>
    <row r="2743" spans="2:12" x14ac:dyDescent="0.2">
      <c r="B2743" s="5" t="s">
        <v>316</v>
      </c>
      <c r="C2743" s="5" t="s">
        <v>31</v>
      </c>
      <c r="D2743" s="5" t="s">
        <v>15</v>
      </c>
      <c r="E2743" s="5" t="s">
        <v>135</v>
      </c>
      <c r="F2743" s="5" t="s">
        <v>54</v>
      </c>
      <c r="G2743" s="5" t="s">
        <v>74</v>
      </c>
      <c r="H2743" s="5" t="s">
        <v>98</v>
      </c>
      <c r="I2743" s="5" t="s">
        <v>295</v>
      </c>
      <c r="J2743" s="10" t="s">
        <v>96</v>
      </c>
      <c r="K2743" s="27">
        <v>43249</v>
      </c>
      <c r="L2743" s="28">
        <v>1</v>
      </c>
    </row>
    <row r="2744" spans="2:12" x14ac:dyDescent="0.2">
      <c r="B2744" s="5" t="s">
        <v>316</v>
      </c>
      <c r="C2744" s="5" t="s">
        <v>31</v>
      </c>
      <c r="D2744" s="5" t="s">
        <v>15</v>
      </c>
      <c r="E2744" s="5" t="s">
        <v>41</v>
      </c>
      <c r="F2744" s="5" t="s">
        <v>41</v>
      </c>
      <c r="G2744" s="5" t="s">
        <v>72</v>
      </c>
      <c r="H2744" s="5" t="s">
        <v>125</v>
      </c>
      <c r="I2744" s="5" t="s">
        <v>621</v>
      </c>
      <c r="J2744" s="10" t="s">
        <v>96</v>
      </c>
      <c r="K2744" s="27">
        <v>43249</v>
      </c>
      <c r="L2744" s="28">
        <v>1</v>
      </c>
    </row>
    <row r="2745" spans="2:12" x14ac:dyDescent="0.2">
      <c r="B2745" s="5" t="s">
        <v>316</v>
      </c>
      <c r="C2745" s="5" t="s">
        <v>31</v>
      </c>
      <c r="D2745" s="5" t="s">
        <v>15</v>
      </c>
      <c r="E2745" s="5" t="s">
        <v>119</v>
      </c>
      <c r="F2745" s="5" t="s">
        <v>41</v>
      </c>
      <c r="G2745" s="5" t="s">
        <v>74</v>
      </c>
      <c r="H2745" s="5" t="s">
        <v>114</v>
      </c>
      <c r="I2745" s="5" t="s">
        <v>613</v>
      </c>
      <c r="J2745" s="10" t="s">
        <v>96</v>
      </c>
      <c r="K2745" s="27">
        <v>43249</v>
      </c>
      <c r="L2745" s="28">
        <v>1</v>
      </c>
    </row>
    <row r="2746" spans="2:12" x14ac:dyDescent="0.2">
      <c r="B2746" s="5" t="s">
        <v>316</v>
      </c>
      <c r="C2746" s="5" t="s">
        <v>31</v>
      </c>
      <c r="D2746" s="5" t="s">
        <v>15</v>
      </c>
      <c r="E2746" s="5" t="s">
        <v>180</v>
      </c>
      <c r="F2746" s="5" t="s">
        <v>39</v>
      </c>
      <c r="G2746" s="5" t="s">
        <v>72</v>
      </c>
      <c r="H2746" s="5" t="s">
        <v>106</v>
      </c>
      <c r="I2746" s="5" t="s">
        <v>295</v>
      </c>
      <c r="J2746" s="10" t="s">
        <v>96</v>
      </c>
      <c r="K2746" s="27">
        <v>43249</v>
      </c>
      <c r="L2746" s="28">
        <v>1</v>
      </c>
    </row>
    <row r="2747" spans="2:12" x14ac:dyDescent="0.2">
      <c r="B2747" s="184" t="s">
        <v>316</v>
      </c>
      <c r="C2747" s="5" t="s">
        <v>31</v>
      </c>
      <c r="D2747" s="5" t="s">
        <v>15</v>
      </c>
      <c r="E2747" s="5" t="s">
        <v>101</v>
      </c>
      <c r="F2747" s="184" t="s">
        <v>58</v>
      </c>
      <c r="G2747" s="5" t="s">
        <v>75</v>
      </c>
      <c r="H2747" s="5" t="s">
        <v>611</v>
      </c>
      <c r="I2747" s="5" t="s">
        <v>295</v>
      </c>
      <c r="J2747" s="10" t="s">
        <v>96</v>
      </c>
      <c r="K2747" s="185">
        <v>43250</v>
      </c>
      <c r="L2747" s="28">
        <v>1</v>
      </c>
    </row>
    <row r="2748" spans="2:12" x14ac:dyDescent="0.2">
      <c r="B2748" s="5" t="s">
        <v>316</v>
      </c>
      <c r="C2748" s="5" t="s">
        <v>31</v>
      </c>
      <c r="D2748" s="5" t="s">
        <v>15</v>
      </c>
      <c r="E2748" s="5" t="s">
        <v>121</v>
      </c>
      <c r="F2748" s="5" t="s">
        <v>39</v>
      </c>
      <c r="G2748" s="5" t="s">
        <v>75</v>
      </c>
      <c r="H2748" s="5" t="s">
        <v>475</v>
      </c>
      <c r="I2748" s="5" t="s">
        <v>758</v>
      </c>
      <c r="J2748" s="10" t="s">
        <v>96</v>
      </c>
      <c r="K2748" s="27">
        <v>43250</v>
      </c>
      <c r="L2748" s="28">
        <v>1</v>
      </c>
    </row>
    <row r="2749" spans="2:12" x14ac:dyDescent="0.2">
      <c r="B2749" s="184" t="s">
        <v>316</v>
      </c>
      <c r="C2749" s="5" t="s">
        <v>31</v>
      </c>
      <c r="D2749" s="5" t="s">
        <v>15</v>
      </c>
      <c r="E2749" s="5" t="s">
        <v>176</v>
      </c>
      <c r="F2749" s="184" t="s">
        <v>336</v>
      </c>
      <c r="G2749" s="5" t="s">
        <v>74</v>
      </c>
      <c r="H2749" s="5" t="s">
        <v>114</v>
      </c>
      <c r="I2749" s="5" t="s">
        <v>763</v>
      </c>
      <c r="J2749" s="10" t="s">
        <v>96</v>
      </c>
      <c r="K2749" s="185">
        <v>43250</v>
      </c>
      <c r="L2749" s="28">
        <v>1</v>
      </c>
    </row>
    <row r="2750" spans="2:12" x14ac:dyDescent="0.2">
      <c r="B2750" s="5" t="s">
        <v>316</v>
      </c>
      <c r="C2750" s="5" t="s">
        <v>31</v>
      </c>
      <c r="D2750" s="5" t="s">
        <v>15</v>
      </c>
      <c r="E2750" s="5" t="s">
        <v>124</v>
      </c>
      <c r="F2750" s="5" t="s">
        <v>39</v>
      </c>
      <c r="G2750" s="5" t="s">
        <v>72</v>
      </c>
      <c r="H2750" s="5" t="s">
        <v>157</v>
      </c>
      <c r="I2750" s="5" t="s">
        <v>295</v>
      </c>
      <c r="J2750" s="10" t="s">
        <v>96</v>
      </c>
      <c r="K2750" s="27">
        <v>43250</v>
      </c>
      <c r="L2750" s="28">
        <v>1</v>
      </c>
    </row>
    <row r="2751" spans="2:12" x14ac:dyDescent="0.2">
      <c r="B2751" s="5" t="s">
        <v>316</v>
      </c>
      <c r="C2751" s="5" t="s">
        <v>31</v>
      </c>
      <c r="D2751" s="5" t="s">
        <v>15</v>
      </c>
      <c r="E2751" s="5" t="s">
        <v>180</v>
      </c>
      <c r="F2751" s="5" t="s">
        <v>39</v>
      </c>
      <c r="G2751" s="5" t="s">
        <v>72</v>
      </c>
      <c r="H2751" s="5" t="s">
        <v>125</v>
      </c>
      <c r="I2751" s="5" t="s">
        <v>345</v>
      </c>
      <c r="J2751" s="10" t="s">
        <v>96</v>
      </c>
      <c r="K2751" s="27">
        <v>43250</v>
      </c>
      <c r="L2751" s="28">
        <v>1</v>
      </c>
    </row>
    <row r="2752" spans="2:12" x14ac:dyDescent="0.2">
      <c r="B2752" s="184" t="s">
        <v>316</v>
      </c>
      <c r="C2752" s="5" t="s">
        <v>31</v>
      </c>
      <c r="D2752" s="5" t="s">
        <v>15</v>
      </c>
      <c r="E2752" s="5" t="s">
        <v>133</v>
      </c>
      <c r="F2752" s="184" t="s">
        <v>39</v>
      </c>
      <c r="G2752" s="5" t="s">
        <v>72</v>
      </c>
      <c r="H2752" s="5" t="s">
        <v>302</v>
      </c>
      <c r="I2752" s="5" t="s">
        <v>751</v>
      </c>
      <c r="J2752" s="10" t="s">
        <v>96</v>
      </c>
      <c r="K2752" s="185">
        <v>43251</v>
      </c>
      <c r="L2752" s="28">
        <v>1</v>
      </c>
    </row>
    <row r="2753" spans="2:12" x14ac:dyDescent="0.2">
      <c r="B2753" s="5" t="s">
        <v>316</v>
      </c>
      <c r="C2753" s="5" t="s">
        <v>31</v>
      </c>
      <c r="D2753" s="5" t="s">
        <v>15</v>
      </c>
      <c r="E2753" s="5" t="s">
        <v>148</v>
      </c>
      <c r="F2753" s="5" t="s">
        <v>336</v>
      </c>
      <c r="G2753" s="5" t="s">
        <v>72</v>
      </c>
      <c r="H2753" s="5" t="s">
        <v>125</v>
      </c>
      <c r="I2753" s="5" t="s">
        <v>520</v>
      </c>
      <c r="J2753" s="10" t="s">
        <v>96</v>
      </c>
      <c r="K2753" s="27">
        <v>43251</v>
      </c>
      <c r="L2753" s="28">
        <v>1</v>
      </c>
    </row>
    <row r="2754" spans="2:12" x14ac:dyDescent="0.2">
      <c r="B2754" s="5" t="s">
        <v>316</v>
      </c>
      <c r="C2754" s="5" t="s">
        <v>31</v>
      </c>
      <c r="D2754" s="5" t="s">
        <v>15</v>
      </c>
      <c r="E2754" s="5" t="s">
        <v>49</v>
      </c>
      <c r="F2754" s="5" t="s">
        <v>49</v>
      </c>
      <c r="G2754" s="5" t="s">
        <v>72</v>
      </c>
      <c r="H2754" s="5" t="s">
        <v>125</v>
      </c>
      <c r="I2754" s="5" t="s">
        <v>525</v>
      </c>
      <c r="J2754" s="10" t="s">
        <v>96</v>
      </c>
      <c r="K2754" s="27">
        <v>43251</v>
      </c>
      <c r="L2754" s="28">
        <v>1</v>
      </c>
    </row>
    <row r="2755" spans="2:12" x14ac:dyDescent="0.2">
      <c r="B2755" s="5" t="s">
        <v>316</v>
      </c>
      <c r="C2755" s="5" t="s">
        <v>31</v>
      </c>
      <c r="D2755" s="5" t="s">
        <v>15</v>
      </c>
      <c r="E2755" s="5" t="s">
        <v>124</v>
      </c>
      <c r="F2755" s="5" t="s">
        <v>39</v>
      </c>
      <c r="G2755" s="5" t="s">
        <v>75</v>
      </c>
      <c r="H2755" s="5" t="s">
        <v>445</v>
      </c>
      <c r="I2755" s="5" t="s">
        <v>295</v>
      </c>
      <c r="J2755" s="10" t="s">
        <v>96</v>
      </c>
      <c r="K2755" s="27">
        <v>43251</v>
      </c>
      <c r="L2755" s="28">
        <v>1</v>
      </c>
    </row>
    <row r="2756" spans="2:12" x14ac:dyDescent="0.2">
      <c r="B2756" s="164" t="s">
        <v>316</v>
      </c>
      <c r="C2756" s="162" t="s">
        <v>31</v>
      </c>
      <c r="D2756" s="162" t="s">
        <v>15</v>
      </c>
      <c r="E2756" s="162" t="s">
        <v>154</v>
      </c>
      <c r="F2756" s="164" t="s">
        <v>50</v>
      </c>
      <c r="G2756" s="162" t="s">
        <v>72</v>
      </c>
      <c r="H2756" s="162" t="s">
        <v>125</v>
      </c>
      <c r="I2756" s="162" t="s">
        <v>529</v>
      </c>
      <c r="J2756" s="163" t="s">
        <v>96</v>
      </c>
      <c r="K2756" s="165">
        <v>43251</v>
      </c>
      <c r="L2756" s="166">
        <v>1</v>
      </c>
    </row>
    <row r="2757" spans="2:12" x14ac:dyDescent="0.2">
      <c r="B2757" s="164" t="s">
        <v>316</v>
      </c>
      <c r="C2757" s="162" t="s">
        <v>31</v>
      </c>
      <c r="D2757" s="162" t="s">
        <v>15</v>
      </c>
      <c r="E2757" s="162" t="s">
        <v>130</v>
      </c>
      <c r="F2757" s="164" t="s">
        <v>57</v>
      </c>
      <c r="G2757" s="162" t="s">
        <v>74</v>
      </c>
      <c r="H2757" s="162" t="s">
        <v>114</v>
      </c>
      <c r="I2757" s="162" t="s">
        <v>295</v>
      </c>
      <c r="J2757" s="163" t="s">
        <v>96</v>
      </c>
      <c r="K2757" s="165">
        <v>43251</v>
      </c>
      <c r="L2757" s="166">
        <v>2</v>
      </c>
    </row>
    <row r="2758" spans="2:12" x14ac:dyDescent="0.2">
      <c r="B2758" s="5" t="s">
        <v>316</v>
      </c>
      <c r="C2758" s="5" t="s">
        <v>31</v>
      </c>
      <c r="D2758" s="5" t="s">
        <v>15</v>
      </c>
      <c r="E2758" s="5" t="s">
        <v>128</v>
      </c>
      <c r="F2758" s="5" t="s">
        <v>52</v>
      </c>
      <c r="G2758" s="5" t="s">
        <v>74</v>
      </c>
      <c r="H2758" s="5" t="s">
        <v>98</v>
      </c>
      <c r="I2758" s="5" t="s">
        <v>295</v>
      </c>
      <c r="J2758" s="10" t="s">
        <v>96</v>
      </c>
      <c r="K2758" s="27">
        <v>43251</v>
      </c>
      <c r="L2758" s="28">
        <v>1</v>
      </c>
    </row>
    <row r="2759" spans="2:12" x14ac:dyDescent="0.2">
      <c r="B2759" s="5" t="s">
        <v>316</v>
      </c>
      <c r="C2759" s="5" t="s">
        <v>31</v>
      </c>
      <c r="D2759" s="5" t="s">
        <v>15</v>
      </c>
      <c r="E2759" s="5" t="s">
        <v>319</v>
      </c>
      <c r="F2759" s="5" t="s">
        <v>43</v>
      </c>
      <c r="G2759" s="5" t="s">
        <v>72</v>
      </c>
      <c r="H2759" s="5" t="s">
        <v>302</v>
      </c>
      <c r="I2759" s="5" t="s">
        <v>506</v>
      </c>
      <c r="J2759" s="10" t="s">
        <v>96</v>
      </c>
      <c r="K2759" s="27">
        <v>43251</v>
      </c>
      <c r="L2759" s="28">
        <v>1</v>
      </c>
    </row>
    <row r="2760" spans="2:12" x14ac:dyDescent="0.2">
      <c r="B2760" s="5" t="s">
        <v>316</v>
      </c>
      <c r="C2760" s="5" t="s">
        <v>31</v>
      </c>
      <c r="D2760" s="5" t="s">
        <v>15</v>
      </c>
      <c r="E2760" s="5" t="s">
        <v>156</v>
      </c>
      <c r="F2760" s="5" t="s">
        <v>39</v>
      </c>
      <c r="G2760" s="5" t="s">
        <v>72</v>
      </c>
      <c r="H2760" s="5" t="s">
        <v>157</v>
      </c>
      <c r="I2760" s="5" t="s">
        <v>295</v>
      </c>
      <c r="J2760" s="10" t="s">
        <v>96</v>
      </c>
      <c r="K2760" s="27">
        <v>43251</v>
      </c>
      <c r="L2760" s="28">
        <v>1</v>
      </c>
    </row>
    <row r="2761" spans="2:12" x14ac:dyDescent="0.2">
      <c r="K2761" s="214" t="s">
        <v>24</v>
      </c>
      <c r="L2761" s="10">
        <f>SUBTOTAL(109,Tabla3[PZAS MES ACTUAL])</f>
        <v>3920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125"/>
  <sheetViews>
    <sheetView showGridLines="0" zoomScale="84" zoomScaleNormal="84" workbookViewId="0">
      <pane ySplit="7" topLeftCell="A8" activePane="bottomLeft" state="frozen"/>
      <selection pane="bottomLeft"/>
    </sheetView>
  </sheetViews>
  <sheetFormatPr defaultColWidth="11.42578125" defaultRowHeight="15" x14ac:dyDescent="0.25"/>
  <cols>
    <col min="1" max="1" width="2.28515625" style="29" customWidth="1"/>
    <col min="2" max="2" width="15.42578125" style="29" customWidth="1"/>
    <col min="3" max="3" width="13" style="29" customWidth="1"/>
    <col min="4" max="4" width="34" style="29" customWidth="1"/>
    <col min="5" max="5" width="20.5703125" style="29" customWidth="1"/>
    <col min="6" max="6" width="15.28515625" style="142" customWidth="1"/>
    <col min="7" max="7" width="13.42578125" style="142" customWidth="1"/>
    <col min="8" max="8" width="40.7109375" style="29" customWidth="1"/>
    <col min="9" max="9" width="25.28515625" style="29" customWidth="1"/>
    <col min="10" max="10" width="16.28515625" style="29" customWidth="1"/>
    <col min="11" max="11" width="17.85546875" style="29" customWidth="1"/>
    <col min="12" max="12" width="14.7109375" style="29" customWidth="1"/>
    <col min="13" max="13" width="13" style="29" customWidth="1"/>
    <col min="14" max="14" width="21.28515625" customWidth="1"/>
    <col min="15" max="15" width="14.7109375" style="103" customWidth="1"/>
    <col min="16" max="16384" width="11.42578125" style="29"/>
  </cols>
  <sheetData>
    <row r="1" spans="2:15" ht="12.75" x14ac:dyDescent="0.2">
      <c r="N1" s="103"/>
      <c r="O1" s="29"/>
    </row>
    <row r="2" spans="2:15" ht="15.75" x14ac:dyDescent="0.25">
      <c r="B2" s="1" t="str">
        <f>'Resumen General'!B3</f>
        <v>MIMPARA, NPLATE, ARANESP, VECTIBIX, PROLIA,REPATHA,BLINCYTO &amp; XGEVA</v>
      </c>
      <c r="C2" s="1"/>
      <c r="N2" s="103"/>
      <c r="O2" s="29"/>
    </row>
    <row r="3" spans="2:15" x14ac:dyDescent="0.25">
      <c r="B3" s="2" t="s">
        <v>201</v>
      </c>
      <c r="C3" s="2"/>
      <c r="N3" s="103"/>
      <c r="O3" s="29"/>
    </row>
    <row r="4" spans="2:15" ht="14.25" x14ac:dyDescent="0.25">
      <c r="B4" s="3" t="str">
        <f>'Resumen General'!B5</f>
        <v>DEL 01 AL 31 DE MAYO 2018</v>
      </c>
      <c r="C4" s="3"/>
      <c r="N4" s="103"/>
      <c r="O4" s="29"/>
    </row>
    <row r="5" spans="2:15" ht="12.75" x14ac:dyDescent="0.2">
      <c r="N5" s="103"/>
      <c r="O5" s="29"/>
    </row>
    <row r="6" spans="2:15" ht="12.75" x14ac:dyDescent="0.2">
      <c r="N6" s="103"/>
      <c r="O6" s="29"/>
    </row>
    <row r="7" spans="2:15" ht="12.75" x14ac:dyDescent="0.2">
      <c r="B7" s="30" t="s">
        <v>203</v>
      </c>
      <c r="C7" s="30" t="s">
        <v>18</v>
      </c>
      <c r="D7" s="30" t="s">
        <v>35</v>
      </c>
      <c r="E7" s="30" t="s">
        <v>202</v>
      </c>
      <c r="F7" s="30" t="s">
        <v>204</v>
      </c>
      <c r="G7" s="30" t="s">
        <v>296</v>
      </c>
      <c r="H7" s="30" t="s">
        <v>91</v>
      </c>
      <c r="I7" s="30" t="s">
        <v>205</v>
      </c>
      <c r="J7" s="30" t="s">
        <v>38</v>
      </c>
      <c r="K7" s="30" t="s">
        <v>314</v>
      </c>
      <c r="L7" s="30" t="s">
        <v>315</v>
      </c>
      <c r="M7" s="30" t="s">
        <v>206</v>
      </c>
      <c r="N7" s="104" t="s">
        <v>207</v>
      </c>
      <c r="O7" s="29"/>
    </row>
    <row r="8" spans="2:15" ht="12.75" x14ac:dyDescent="0.2">
      <c r="B8" s="193" t="s">
        <v>75</v>
      </c>
      <c r="C8" s="193" t="s">
        <v>27</v>
      </c>
      <c r="D8" s="194" t="s">
        <v>5</v>
      </c>
      <c r="E8" s="195" t="s">
        <v>1650</v>
      </c>
      <c r="F8" s="195">
        <v>105</v>
      </c>
      <c r="G8" s="195">
        <v>105</v>
      </c>
      <c r="H8" s="196" t="s">
        <v>416</v>
      </c>
      <c r="I8" s="194" t="s">
        <v>295</v>
      </c>
      <c r="J8" s="194" t="s">
        <v>123</v>
      </c>
      <c r="K8" s="194" t="s">
        <v>316</v>
      </c>
      <c r="L8" s="195" t="s">
        <v>96</v>
      </c>
      <c r="M8" s="195">
        <v>1</v>
      </c>
      <c r="N8" s="197">
        <v>43221</v>
      </c>
      <c r="O8" s="29"/>
    </row>
    <row r="9" spans="2:15" ht="12.75" x14ac:dyDescent="0.2">
      <c r="B9" s="193" t="s">
        <v>74</v>
      </c>
      <c r="C9" s="193" t="s">
        <v>27</v>
      </c>
      <c r="D9" s="194" t="s">
        <v>8</v>
      </c>
      <c r="E9" s="195" t="s">
        <v>973</v>
      </c>
      <c r="F9" s="195">
        <v>792914</v>
      </c>
      <c r="G9" s="195">
        <v>635341</v>
      </c>
      <c r="H9" s="196" t="s">
        <v>295</v>
      </c>
      <c r="I9" s="194" t="s">
        <v>295</v>
      </c>
      <c r="J9" s="194" t="s">
        <v>180</v>
      </c>
      <c r="K9" s="194" t="s">
        <v>316</v>
      </c>
      <c r="L9" s="195" t="s">
        <v>96</v>
      </c>
      <c r="M9" s="195">
        <v>1</v>
      </c>
      <c r="N9" s="197">
        <v>43221</v>
      </c>
      <c r="O9" s="29"/>
    </row>
    <row r="10" spans="2:15" ht="12.75" x14ac:dyDescent="0.2">
      <c r="B10" s="32" t="s">
        <v>74</v>
      </c>
      <c r="C10" s="32" t="s">
        <v>27</v>
      </c>
      <c r="D10" s="32" t="s">
        <v>8</v>
      </c>
      <c r="E10" s="31" t="s">
        <v>978</v>
      </c>
      <c r="F10" s="31">
        <v>1051055</v>
      </c>
      <c r="G10" s="31">
        <v>575156</v>
      </c>
      <c r="H10" s="32" t="s">
        <v>604</v>
      </c>
      <c r="I10" s="32" t="s">
        <v>208</v>
      </c>
      <c r="J10" s="32" t="s">
        <v>42</v>
      </c>
      <c r="K10" s="32" t="s">
        <v>316</v>
      </c>
      <c r="L10" s="31" t="s">
        <v>96</v>
      </c>
      <c r="M10" s="31">
        <v>1</v>
      </c>
      <c r="N10" s="105">
        <v>43221</v>
      </c>
      <c r="O10" s="29"/>
    </row>
    <row r="11" spans="2:15" ht="12.75" x14ac:dyDescent="0.2">
      <c r="B11" s="167" t="s">
        <v>75</v>
      </c>
      <c r="C11" s="167" t="s">
        <v>27</v>
      </c>
      <c r="D11" s="168" t="s">
        <v>8</v>
      </c>
      <c r="E11" s="169" t="s">
        <v>1608</v>
      </c>
      <c r="F11" s="169">
        <v>522</v>
      </c>
      <c r="G11" s="169">
        <v>522</v>
      </c>
      <c r="H11" s="170" t="s">
        <v>127</v>
      </c>
      <c r="I11" s="168" t="s">
        <v>295</v>
      </c>
      <c r="J11" s="168" t="s">
        <v>121</v>
      </c>
      <c r="K11" s="168" t="s">
        <v>316</v>
      </c>
      <c r="L11" s="169" t="s">
        <v>96</v>
      </c>
      <c r="M11" s="169">
        <v>1</v>
      </c>
      <c r="N11" s="171">
        <v>43221</v>
      </c>
      <c r="O11" s="29"/>
    </row>
    <row r="12" spans="2:15" ht="12.75" x14ac:dyDescent="0.2">
      <c r="B12" s="32" t="s">
        <v>74</v>
      </c>
      <c r="C12" s="32" t="s">
        <v>30</v>
      </c>
      <c r="D12" s="32" t="s">
        <v>12</v>
      </c>
      <c r="E12" s="31" t="s">
        <v>1034</v>
      </c>
      <c r="F12" s="31">
        <v>2460053</v>
      </c>
      <c r="G12" s="195">
        <v>635341</v>
      </c>
      <c r="H12" s="32" t="s">
        <v>295</v>
      </c>
      <c r="I12" s="32" t="s">
        <v>295</v>
      </c>
      <c r="J12" s="32" t="s">
        <v>105</v>
      </c>
      <c r="K12" s="32" t="s">
        <v>316</v>
      </c>
      <c r="L12" s="31" t="s">
        <v>96</v>
      </c>
      <c r="M12" s="31">
        <v>1</v>
      </c>
      <c r="N12" s="105">
        <v>43221</v>
      </c>
      <c r="O12" s="29"/>
    </row>
    <row r="13" spans="2:15" ht="12.75" x14ac:dyDescent="0.2">
      <c r="B13" s="32" t="s">
        <v>75</v>
      </c>
      <c r="C13" s="32" t="s">
        <v>29</v>
      </c>
      <c r="D13" s="32" t="s">
        <v>344</v>
      </c>
      <c r="E13" s="31" t="s">
        <v>1678</v>
      </c>
      <c r="F13" s="31">
        <v>532</v>
      </c>
      <c r="G13" s="31">
        <v>532</v>
      </c>
      <c r="H13" s="32" t="s">
        <v>187</v>
      </c>
      <c r="I13" s="32" t="s">
        <v>295</v>
      </c>
      <c r="J13" s="32" t="s">
        <v>112</v>
      </c>
      <c r="K13" s="32" t="s">
        <v>316</v>
      </c>
      <c r="L13" s="31" t="s">
        <v>96</v>
      </c>
      <c r="M13" s="31">
        <v>1</v>
      </c>
      <c r="N13" s="105">
        <v>43221</v>
      </c>
      <c r="O13" s="29"/>
    </row>
    <row r="14" spans="2:15" ht="12.75" x14ac:dyDescent="0.2">
      <c r="B14" s="32" t="s">
        <v>74</v>
      </c>
      <c r="C14" s="32" t="s">
        <v>25</v>
      </c>
      <c r="D14" s="32" t="s">
        <v>478</v>
      </c>
      <c r="E14" s="31" t="s">
        <v>1045</v>
      </c>
      <c r="F14" s="31">
        <v>2953342</v>
      </c>
      <c r="G14" s="195">
        <v>635341</v>
      </c>
      <c r="H14" s="32" t="s">
        <v>295</v>
      </c>
      <c r="I14" s="32" t="s">
        <v>295</v>
      </c>
      <c r="J14" s="32" t="s">
        <v>118</v>
      </c>
      <c r="K14" s="32" t="s">
        <v>316</v>
      </c>
      <c r="L14" s="31" t="s">
        <v>96</v>
      </c>
      <c r="M14" s="31">
        <v>24</v>
      </c>
      <c r="N14" s="105">
        <v>43221</v>
      </c>
      <c r="O14" s="29"/>
    </row>
    <row r="15" spans="2:15" ht="12.75" x14ac:dyDescent="0.2">
      <c r="B15" s="32" t="s">
        <v>75</v>
      </c>
      <c r="C15" s="32" t="s">
        <v>25</v>
      </c>
      <c r="D15" s="32" t="s">
        <v>478</v>
      </c>
      <c r="E15" s="31" t="s">
        <v>1703</v>
      </c>
      <c r="F15" s="31">
        <v>564</v>
      </c>
      <c r="G15" s="31">
        <v>564</v>
      </c>
      <c r="H15" s="32" t="s">
        <v>369</v>
      </c>
      <c r="I15" s="32" t="s">
        <v>295</v>
      </c>
      <c r="J15" s="32" t="s">
        <v>119</v>
      </c>
      <c r="K15" s="32" t="s">
        <v>316</v>
      </c>
      <c r="L15" s="31" t="s">
        <v>96</v>
      </c>
      <c r="M15" s="31">
        <v>3</v>
      </c>
      <c r="N15" s="105">
        <v>43221</v>
      </c>
      <c r="O15" s="29"/>
    </row>
    <row r="16" spans="2:15" ht="12.75" x14ac:dyDescent="0.2">
      <c r="B16" s="193" t="s">
        <v>72</v>
      </c>
      <c r="C16" s="193" t="s">
        <v>25</v>
      </c>
      <c r="D16" s="32" t="s">
        <v>478</v>
      </c>
      <c r="E16" s="195" t="s">
        <v>1885</v>
      </c>
      <c r="F16" s="195">
        <v>2952137</v>
      </c>
      <c r="G16" s="195">
        <v>565046</v>
      </c>
      <c r="H16" s="196" t="s">
        <v>661</v>
      </c>
      <c r="I16" s="194" t="s">
        <v>208</v>
      </c>
      <c r="J16" s="194" t="s">
        <v>188</v>
      </c>
      <c r="K16" s="194" t="s">
        <v>316</v>
      </c>
      <c r="L16" s="195" t="s">
        <v>96</v>
      </c>
      <c r="M16" s="195">
        <v>5</v>
      </c>
      <c r="N16" s="197">
        <v>43221</v>
      </c>
      <c r="O16" s="29"/>
    </row>
    <row r="17" spans="2:15" ht="12.75" x14ac:dyDescent="0.2">
      <c r="B17" s="32" t="s">
        <v>74</v>
      </c>
      <c r="C17" s="32" t="s">
        <v>26</v>
      </c>
      <c r="D17" s="32" t="s">
        <v>13</v>
      </c>
      <c r="E17" s="31" t="s">
        <v>1064</v>
      </c>
      <c r="F17" s="31">
        <v>2956489</v>
      </c>
      <c r="G17" s="195">
        <v>635341</v>
      </c>
      <c r="H17" s="32" t="s">
        <v>295</v>
      </c>
      <c r="I17" s="32" t="s">
        <v>295</v>
      </c>
      <c r="J17" s="32" t="s">
        <v>105</v>
      </c>
      <c r="K17" s="32" t="s">
        <v>316</v>
      </c>
      <c r="L17" s="31" t="s">
        <v>96</v>
      </c>
      <c r="M17" s="31">
        <v>1</v>
      </c>
      <c r="N17" s="105">
        <v>43221</v>
      </c>
      <c r="O17" s="29"/>
    </row>
    <row r="18" spans="2:15" ht="12.75" x14ac:dyDescent="0.2">
      <c r="B18" s="193" t="s">
        <v>74</v>
      </c>
      <c r="C18" s="193" t="s">
        <v>26</v>
      </c>
      <c r="D18" s="32" t="s">
        <v>13</v>
      </c>
      <c r="E18" s="195" t="s">
        <v>1265</v>
      </c>
      <c r="F18" s="195">
        <v>2935968</v>
      </c>
      <c r="G18" s="195">
        <v>190740</v>
      </c>
      <c r="H18" s="196" t="s">
        <v>697</v>
      </c>
      <c r="I18" s="194" t="s">
        <v>208</v>
      </c>
      <c r="J18" s="194" t="s">
        <v>105</v>
      </c>
      <c r="K18" s="194" t="s">
        <v>341</v>
      </c>
      <c r="L18" s="195" t="s">
        <v>96</v>
      </c>
      <c r="M18" s="195">
        <v>1</v>
      </c>
      <c r="N18" s="197">
        <v>43221</v>
      </c>
      <c r="O18" s="29"/>
    </row>
    <row r="19" spans="2:15" ht="12.75" x14ac:dyDescent="0.2">
      <c r="B19" s="177" t="s">
        <v>74</v>
      </c>
      <c r="C19" s="177" t="s">
        <v>26</v>
      </c>
      <c r="D19" s="178" t="s">
        <v>13</v>
      </c>
      <c r="E19" s="179" t="s">
        <v>1266</v>
      </c>
      <c r="F19" s="179">
        <v>2955126</v>
      </c>
      <c r="G19" s="195">
        <v>635341</v>
      </c>
      <c r="H19" s="180" t="s">
        <v>295</v>
      </c>
      <c r="I19" s="178" t="s">
        <v>295</v>
      </c>
      <c r="J19" s="178" t="s">
        <v>166</v>
      </c>
      <c r="K19" s="178" t="s">
        <v>316</v>
      </c>
      <c r="L19" s="179" t="s">
        <v>96</v>
      </c>
      <c r="M19" s="179">
        <v>1</v>
      </c>
      <c r="N19" s="181">
        <v>43221</v>
      </c>
      <c r="O19" s="29"/>
    </row>
    <row r="20" spans="2:15" ht="12.75" x14ac:dyDescent="0.2">
      <c r="B20" s="167" t="s">
        <v>74</v>
      </c>
      <c r="C20" s="167" t="s">
        <v>26</v>
      </c>
      <c r="D20" s="168" t="s">
        <v>13</v>
      </c>
      <c r="E20" s="169" t="s">
        <v>1267</v>
      </c>
      <c r="F20" s="169">
        <v>2934447</v>
      </c>
      <c r="G20" s="169">
        <v>897146</v>
      </c>
      <c r="H20" s="170" t="s">
        <v>436</v>
      </c>
      <c r="I20" s="168" t="s">
        <v>295</v>
      </c>
      <c r="J20" s="168" t="s">
        <v>139</v>
      </c>
      <c r="K20" s="168" t="s">
        <v>316</v>
      </c>
      <c r="L20" s="169" t="s">
        <v>96</v>
      </c>
      <c r="M20" s="169">
        <v>1</v>
      </c>
      <c r="N20" s="171">
        <v>43221</v>
      </c>
      <c r="O20" s="29"/>
    </row>
    <row r="21" spans="2:15" ht="12.75" x14ac:dyDescent="0.2">
      <c r="B21" s="177" t="s">
        <v>74</v>
      </c>
      <c r="C21" s="177" t="s">
        <v>26</v>
      </c>
      <c r="D21" s="32" t="s">
        <v>13</v>
      </c>
      <c r="E21" s="179" t="s">
        <v>1268</v>
      </c>
      <c r="F21" s="179">
        <v>2956033</v>
      </c>
      <c r="G21" s="195">
        <v>635341</v>
      </c>
      <c r="H21" s="180" t="s">
        <v>295</v>
      </c>
      <c r="I21" s="178" t="s">
        <v>295</v>
      </c>
      <c r="J21" s="178" t="s">
        <v>100</v>
      </c>
      <c r="K21" s="178" t="s">
        <v>341</v>
      </c>
      <c r="L21" s="179" t="s">
        <v>96</v>
      </c>
      <c r="M21" s="179">
        <v>1</v>
      </c>
      <c r="N21" s="181">
        <v>43221</v>
      </c>
      <c r="O21" s="29"/>
    </row>
    <row r="22" spans="2:15" ht="12.75" x14ac:dyDescent="0.2">
      <c r="B22" s="32" t="s">
        <v>74</v>
      </c>
      <c r="C22" s="32" t="s">
        <v>26</v>
      </c>
      <c r="D22" s="32" t="s">
        <v>13</v>
      </c>
      <c r="E22" s="31" t="s">
        <v>1269</v>
      </c>
      <c r="F22" s="31">
        <v>991631</v>
      </c>
      <c r="G22" s="195">
        <v>635341</v>
      </c>
      <c r="H22" s="32" t="s">
        <v>295</v>
      </c>
      <c r="I22" s="32" t="s">
        <v>295</v>
      </c>
      <c r="J22" s="32" t="s">
        <v>105</v>
      </c>
      <c r="K22" s="32" t="s">
        <v>341</v>
      </c>
      <c r="L22" s="31" t="s">
        <v>96</v>
      </c>
      <c r="M22" s="31">
        <v>1</v>
      </c>
      <c r="N22" s="105">
        <v>43221</v>
      </c>
      <c r="O22" s="29"/>
    </row>
    <row r="23" spans="2:15" ht="12.75" x14ac:dyDescent="0.2">
      <c r="B23" s="32" t="s">
        <v>74</v>
      </c>
      <c r="C23" s="32" t="s">
        <v>26</v>
      </c>
      <c r="D23" s="32" t="s">
        <v>13</v>
      </c>
      <c r="E23" s="31" t="s">
        <v>1270</v>
      </c>
      <c r="F23" s="31">
        <v>706965</v>
      </c>
      <c r="G23" s="195">
        <v>635341</v>
      </c>
      <c r="H23" s="32" t="s">
        <v>295</v>
      </c>
      <c r="I23" s="32" t="s">
        <v>295</v>
      </c>
      <c r="J23" s="32" t="s">
        <v>177</v>
      </c>
      <c r="K23" s="32" t="s">
        <v>341</v>
      </c>
      <c r="L23" s="31" t="s">
        <v>96</v>
      </c>
      <c r="M23" s="31">
        <v>1</v>
      </c>
      <c r="N23" s="105">
        <v>43221</v>
      </c>
      <c r="O23" s="29"/>
    </row>
    <row r="24" spans="2:15" ht="12.75" x14ac:dyDescent="0.2">
      <c r="B24" s="32" t="s">
        <v>75</v>
      </c>
      <c r="C24" s="32" t="s">
        <v>26</v>
      </c>
      <c r="D24" s="32" t="s">
        <v>13</v>
      </c>
      <c r="E24" s="31" t="s">
        <v>1789</v>
      </c>
      <c r="F24" s="31">
        <v>522</v>
      </c>
      <c r="G24" s="31">
        <v>522</v>
      </c>
      <c r="H24" s="32" t="s">
        <v>127</v>
      </c>
      <c r="I24" s="32" t="s">
        <v>295</v>
      </c>
      <c r="J24" s="32" t="s">
        <v>124</v>
      </c>
      <c r="K24" s="32" t="s">
        <v>316</v>
      </c>
      <c r="L24" s="31" t="s">
        <v>96</v>
      </c>
      <c r="M24" s="31">
        <v>1</v>
      </c>
      <c r="N24" s="105">
        <v>43221</v>
      </c>
      <c r="O24" s="29"/>
    </row>
    <row r="25" spans="2:15" ht="12.75" x14ac:dyDescent="0.2">
      <c r="B25" s="182" t="s">
        <v>72</v>
      </c>
      <c r="C25" s="182" t="s">
        <v>26</v>
      </c>
      <c r="D25" s="32" t="s">
        <v>13</v>
      </c>
      <c r="E25" s="31" t="s">
        <v>1918</v>
      </c>
      <c r="F25" s="31">
        <v>2955886</v>
      </c>
      <c r="G25" s="31">
        <v>858646</v>
      </c>
      <c r="H25" s="183" t="s">
        <v>715</v>
      </c>
      <c r="I25" s="32" t="s">
        <v>208</v>
      </c>
      <c r="J25" s="32" t="s">
        <v>149</v>
      </c>
      <c r="K25" s="32" t="s">
        <v>316</v>
      </c>
      <c r="L25" s="31" t="s">
        <v>96</v>
      </c>
      <c r="M25" s="31">
        <v>1</v>
      </c>
      <c r="N25" s="105">
        <v>43221</v>
      </c>
      <c r="O25" s="29"/>
    </row>
    <row r="26" spans="2:15" ht="12.75" x14ac:dyDescent="0.2">
      <c r="B26" s="182" t="s">
        <v>72</v>
      </c>
      <c r="C26" s="182" t="s">
        <v>26</v>
      </c>
      <c r="D26" s="32" t="s">
        <v>13</v>
      </c>
      <c r="E26" s="31" t="s">
        <v>1919</v>
      </c>
      <c r="F26" s="31">
        <v>1144265</v>
      </c>
      <c r="G26" s="31">
        <v>925583</v>
      </c>
      <c r="H26" s="183" t="s">
        <v>726</v>
      </c>
      <c r="I26" s="32" t="s">
        <v>208</v>
      </c>
      <c r="J26" s="32" t="s">
        <v>41</v>
      </c>
      <c r="K26" s="32" t="s">
        <v>316</v>
      </c>
      <c r="L26" s="31" t="s">
        <v>96</v>
      </c>
      <c r="M26" s="31">
        <v>1</v>
      </c>
      <c r="N26" s="105">
        <v>43221</v>
      </c>
      <c r="O26" s="29"/>
    </row>
    <row r="27" spans="2:15" ht="12.75" x14ac:dyDescent="0.2">
      <c r="B27" s="32" t="s">
        <v>74</v>
      </c>
      <c r="C27" s="32" t="s">
        <v>329</v>
      </c>
      <c r="D27" s="32" t="s">
        <v>330</v>
      </c>
      <c r="E27" s="31" t="s">
        <v>1572</v>
      </c>
      <c r="F27" s="31">
        <v>1037870</v>
      </c>
      <c r="G27" s="31">
        <v>580827</v>
      </c>
      <c r="H27" s="32" t="s">
        <v>964</v>
      </c>
      <c r="I27" s="32" t="s">
        <v>208</v>
      </c>
      <c r="J27" s="32" t="s">
        <v>107</v>
      </c>
      <c r="K27" s="32" t="s">
        <v>341</v>
      </c>
      <c r="L27" s="31" t="s">
        <v>96</v>
      </c>
      <c r="M27" s="31">
        <v>2</v>
      </c>
      <c r="N27" s="105">
        <v>43221</v>
      </c>
      <c r="O27" s="29"/>
    </row>
    <row r="28" spans="2:15" ht="12.75" x14ac:dyDescent="0.2">
      <c r="B28" s="32" t="s">
        <v>74</v>
      </c>
      <c r="C28" s="32" t="s">
        <v>329</v>
      </c>
      <c r="D28" s="32" t="s">
        <v>330</v>
      </c>
      <c r="E28" s="31" t="s">
        <v>1572</v>
      </c>
      <c r="F28" s="31">
        <v>1037870</v>
      </c>
      <c r="G28" s="179">
        <v>580827</v>
      </c>
      <c r="H28" s="32" t="s">
        <v>964</v>
      </c>
      <c r="I28" s="32" t="s">
        <v>208</v>
      </c>
      <c r="J28" s="32" t="s">
        <v>107</v>
      </c>
      <c r="K28" s="32" t="s">
        <v>341</v>
      </c>
      <c r="L28" s="31" t="s">
        <v>367</v>
      </c>
      <c r="M28" s="31">
        <v>2</v>
      </c>
      <c r="N28" s="105">
        <v>43221</v>
      </c>
      <c r="O28" s="29"/>
    </row>
    <row r="29" spans="2:15" ht="12.75" x14ac:dyDescent="0.2">
      <c r="B29" s="167" t="s">
        <v>74</v>
      </c>
      <c r="C29" s="167" t="s">
        <v>329</v>
      </c>
      <c r="D29" s="168" t="s">
        <v>330</v>
      </c>
      <c r="E29" s="169" t="s">
        <v>1573</v>
      </c>
      <c r="F29" s="169">
        <v>1217919</v>
      </c>
      <c r="G29" s="169">
        <v>566478</v>
      </c>
      <c r="H29" s="170" t="s">
        <v>352</v>
      </c>
      <c r="I29" s="168" t="s">
        <v>208</v>
      </c>
      <c r="J29" s="168" t="s">
        <v>192</v>
      </c>
      <c r="K29" s="168" t="s">
        <v>341</v>
      </c>
      <c r="L29" s="169" t="s">
        <v>96</v>
      </c>
      <c r="M29" s="169">
        <v>1</v>
      </c>
      <c r="N29" s="171">
        <v>43221</v>
      </c>
      <c r="O29" s="29"/>
    </row>
    <row r="30" spans="2:15" ht="12.75" x14ac:dyDescent="0.2">
      <c r="B30" s="177" t="s">
        <v>74</v>
      </c>
      <c r="C30" s="177" t="s">
        <v>329</v>
      </c>
      <c r="D30" s="178" t="s">
        <v>330</v>
      </c>
      <c r="E30" s="179" t="s">
        <v>1574</v>
      </c>
      <c r="F30" s="179">
        <v>1026098</v>
      </c>
      <c r="G30" s="195">
        <v>635341</v>
      </c>
      <c r="H30" s="180" t="s">
        <v>295</v>
      </c>
      <c r="I30" s="178" t="s">
        <v>295</v>
      </c>
      <c r="J30" s="178" t="s">
        <v>118</v>
      </c>
      <c r="K30" s="178" t="s">
        <v>341</v>
      </c>
      <c r="L30" s="179" t="s">
        <v>96</v>
      </c>
      <c r="M30" s="179">
        <v>1</v>
      </c>
      <c r="N30" s="181">
        <v>43221</v>
      </c>
      <c r="O30" s="29"/>
    </row>
    <row r="31" spans="2:15" ht="12.75" x14ac:dyDescent="0.2">
      <c r="B31" s="182" t="s">
        <v>72</v>
      </c>
      <c r="C31" s="182" t="s">
        <v>329</v>
      </c>
      <c r="D31" s="32" t="s">
        <v>330</v>
      </c>
      <c r="E31" s="31" t="s">
        <v>2014</v>
      </c>
      <c r="F31" s="31">
        <v>2953127</v>
      </c>
      <c r="G31" s="31">
        <v>563356</v>
      </c>
      <c r="H31" s="183" t="s">
        <v>413</v>
      </c>
      <c r="I31" s="32" t="s">
        <v>208</v>
      </c>
      <c r="J31" s="32" t="s">
        <v>160</v>
      </c>
      <c r="K31" s="32" t="s">
        <v>316</v>
      </c>
      <c r="L31" s="31" t="s">
        <v>96</v>
      </c>
      <c r="M31" s="31">
        <v>6</v>
      </c>
      <c r="N31" s="105">
        <v>43221</v>
      </c>
      <c r="O31" s="29"/>
    </row>
    <row r="32" spans="2:15" ht="12.75" x14ac:dyDescent="0.2">
      <c r="B32" s="182" t="s">
        <v>72</v>
      </c>
      <c r="C32" s="182" t="s">
        <v>329</v>
      </c>
      <c r="D32" s="32" t="s">
        <v>330</v>
      </c>
      <c r="E32" s="31" t="s">
        <v>2015</v>
      </c>
      <c r="F32" s="31">
        <v>2944992</v>
      </c>
      <c r="G32" s="195">
        <v>635341</v>
      </c>
      <c r="H32" s="183" t="s">
        <v>295</v>
      </c>
      <c r="I32" s="32" t="s">
        <v>295</v>
      </c>
      <c r="J32" s="32" t="s">
        <v>168</v>
      </c>
      <c r="K32" s="32" t="s">
        <v>316</v>
      </c>
      <c r="L32" s="31" t="s">
        <v>96</v>
      </c>
      <c r="M32" s="31">
        <v>1</v>
      </c>
      <c r="N32" s="105">
        <v>43221</v>
      </c>
      <c r="O32" s="29"/>
    </row>
    <row r="33" spans="2:15" ht="12.75" x14ac:dyDescent="0.2">
      <c r="B33" s="182" t="s">
        <v>72</v>
      </c>
      <c r="C33" s="182" t="s">
        <v>329</v>
      </c>
      <c r="D33" s="32" t="s">
        <v>330</v>
      </c>
      <c r="E33" s="31" t="s">
        <v>2016</v>
      </c>
      <c r="F33" s="31">
        <v>766133</v>
      </c>
      <c r="G33" s="195">
        <v>635341</v>
      </c>
      <c r="H33" s="183" t="s">
        <v>295</v>
      </c>
      <c r="I33" s="32" t="s">
        <v>295</v>
      </c>
      <c r="J33" s="32" t="s">
        <v>42</v>
      </c>
      <c r="K33" s="32" t="s">
        <v>316</v>
      </c>
      <c r="L33" s="31" t="s">
        <v>96</v>
      </c>
      <c r="M33" s="31">
        <v>1</v>
      </c>
      <c r="N33" s="105">
        <v>43221</v>
      </c>
      <c r="O33" s="29"/>
    </row>
    <row r="34" spans="2:15" ht="12.75" x14ac:dyDescent="0.2">
      <c r="B34" s="32" t="s">
        <v>74</v>
      </c>
      <c r="C34" s="32" t="s">
        <v>31</v>
      </c>
      <c r="D34" s="32" t="s">
        <v>15</v>
      </c>
      <c r="E34" s="31" t="s">
        <v>1522</v>
      </c>
      <c r="F34" s="31">
        <v>2934265</v>
      </c>
      <c r="G34" s="195">
        <v>635341</v>
      </c>
      <c r="H34" s="32" t="s">
        <v>295</v>
      </c>
      <c r="I34" s="32" t="s">
        <v>295</v>
      </c>
      <c r="J34" s="32" t="s">
        <v>195</v>
      </c>
      <c r="K34" s="32" t="s">
        <v>316</v>
      </c>
      <c r="L34" s="31" t="s">
        <v>96</v>
      </c>
      <c r="M34" s="31">
        <v>1</v>
      </c>
      <c r="N34" s="105">
        <v>43221</v>
      </c>
      <c r="O34" s="29"/>
    </row>
    <row r="35" spans="2:15" ht="12.75" x14ac:dyDescent="0.2">
      <c r="B35" s="32" t="s">
        <v>74</v>
      </c>
      <c r="C35" s="32" t="s">
        <v>31</v>
      </c>
      <c r="D35" s="32" t="s">
        <v>15</v>
      </c>
      <c r="E35" s="31" t="s">
        <v>1530</v>
      </c>
      <c r="F35" s="31">
        <v>893218</v>
      </c>
      <c r="G35" s="195">
        <v>635341</v>
      </c>
      <c r="H35" s="32" t="s">
        <v>295</v>
      </c>
      <c r="I35" s="32" t="s">
        <v>295</v>
      </c>
      <c r="J35" s="32" t="s">
        <v>176</v>
      </c>
      <c r="K35" s="32" t="s">
        <v>316</v>
      </c>
      <c r="L35" s="31" t="s">
        <v>96</v>
      </c>
      <c r="M35" s="31">
        <v>1</v>
      </c>
      <c r="N35" s="105">
        <v>43221</v>
      </c>
      <c r="O35" s="29"/>
    </row>
    <row r="36" spans="2:15" ht="12.75" x14ac:dyDescent="0.2">
      <c r="B36" s="32" t="s">
        <v>74</v>
      </c>
      <c r="C36" s="32" t="s">
        <v>31</v>
      </c>
      <c r="D36" s="32" t="s">
        <v>15</v>
      </c>
      <c r="E36" s="31" t="s">
        <v>1531</v>
      </c>
      <c r="F36" s="31">
        <v>1161085</v>
      </c>
      <c r="G36" s="31">
        <v>585524</v>
      </c>
      <c r="H36" s="32" t="s">
        <v>760</v>
      </c>
      <c r="I36" s="32" t="s">
        <v>295</v>
      </c>
      <c r="J36" s="32" t="s">
        <v>168</v>
      </c>
      <c r="K36" s="32" t="s">
        <v>316</v>
      </c>
      <c r="L36" s="31" t="s">
        <v>96</v>
      </c>
      <c r="M36" s="31">
        <v>1</v>
      </c>
      <c r="N36" s="105">
        <v>43221</v>
      </c>
      <c r="O36" s="29"/>
    </row>
    <row r="37" spans="2:15" ht="12.75" x14ac:dyDescent="0.2">
      <c r="B37" s="32" t="s">
        <v>75</v>
      </c>
      <c r="C37" s="32" t="s">
        <v>31</v>
      </c>
      <c r="D37" s="32" t="s">
        <v>15</v>
      </c>
      <c r="E37" s="31" t="s">
        <v>1811</v>
      </c>
      <c r="F37" s="31">
        <v>547</v>
      </c>
      <c r="G37" s="31">
        <v>547</v>
      </c>
      <c r="H37" s="32" t="s">
        <v>475</v>
      </c>
      <c r="I37" s="32" t="s">
        <v>295</v>
      </c>
      <c r="J37" s="32" t="s">
        <v>121</v>
      </c>
      <c r="K37" s="32" t="s">
        <v>316</v>
      </c>
      <c r="L37" s="31" t="s">
        <v>96</v>
      </c>
      <c r="M37" s="31">
        <v>1</v>
      </c>
      <c r="N37" s="105">
        <v>43221</v>
      </c>
      <c r="O37" s="29"/>
    </row>
    <row r="38" spans="2:15" ht="12.75" x14ac:dyDescent="0.2">
      <c r="B38" s="182" t="s">
        <v>72</v>
      </c>
      <c r="C38" s="182" t="s">
        <v>31</v>
      </c>
      <c r="D38" s="32" t="s">
        <v>15</v>
      </c>
      <c r="E38" s="31" t="s">
        <v>1966</v>
      </c>
      <c r="F38" s="31">
        <v>643813</v>
      </c>
      <c r="G38" s="31">
        <v>607242</v>
      </c>
      <c r="H38" s="183" t="s">
        <v>749</v>
      </c>
      <c r="I38" s="32" t="s">
        <v>208</v>
      </c>
      <c r="J38" s="32" t="s">
        <v>99</v>
      </c>
      <c r="K38" s="32" t="s">
        <v>316</v>
      </c>
      <c r="L38" s="31" t="s">
        <v>96</v>
      </c>
      <c r="M38" s="31">
        <v>1</v>
      </c>
      <c r="N38" s="105">
        <v>43221</v>
      </c>
      <c r="O38" s="29"/>
    </row>
    <row r="39" spans="2:15" ht="12.75" x14ac:dyDescent="0.2">
      <c r="B39" s="177" t="s">
        <v>72</v>
      </c>
      <c r="C39" s="177" t="s">
        <v>27</v>
      </c>
      <c r="D39" s="178" t="s">
        <v>5</v>
      </c>
      <c r="E39" s="179" t="s">
        <v>1859</v>
      </c>
      <c r="F39" s="179">
        <v>402736</v>
      </c>
      <c r="G39" s="179" t="s">
        <v>590</v>
      </c>
      <c r="H39" s="180" t="s">
        <v>453</v>
      </c>
      <c r="I39" s="178" t="s">
        <v>208</v>
      </c>
      <c r="J39" s="178" t="s">
        <v>145</v>
      </c>
      <c r="K39" s="178" t="s">
        <v>316</v>
      </c>
      <c r="L39" s="179" t="s">
        <v>96</v>
      </c>
      <c r="M39" s="179">
        <v>3</v>
      </c>
      <c r="N39" s="181">
        <v>43222</v>
      </c>
      <c r="O39" s="29"/>
    </row>
    <row r="40" spans="2:15" ht="12.75" x14ac:dyDescent="0.2">
      <c r="B40" s="32" t="s">
        <v>75</v>
      </c>
      <c r="C40" s="32" t="s">
        <v>27</v>
      </c>
      <c r="D40" s="32" t="s">
        <v>7</v>
      </c>
      <c r="E40" s="31" t="s">
        <v>1631</v>
      </c>
      <c r="F40" s="31">
        <v>391</v>
      </c>
      <c r="G40" s="31">
        <v>391</v>
      </c>
      <c r="H40" s="32" t="s">
        <v>384</v>
      </c>
      <c r="I40" s="32" t="s">
        <v>295</v>
      </c>
      <c r="J40" s="32" t="s">
        <v>192</v>
      </c>
      <c r="K40" s="32" t="s">
        <v>316</v>
      </c>
      <c r="L40" s="31" t="s">
        <v>96</v>
      </c>
      <c r="M40" s="31">
        <v>2</v>
      </c>
      <c r="N40" s="105">
        <v>43222</v>
      </c>
      <c r="O40" s="29"/>
    </row>
    <row r="41" spans="2:15" ht="12.75" x14ac:dyDescent="0.2">
      <c r="B41" s="193" t="s">
        <v>72</v>
      </c>
      <c r="C41" s="193" t="s">
        <v>27</v>
      </c>
      <c r="D41" s="194" t="s">
        <v>7</v>
      </c>
      <c r="E41" s="195" t="s">
        <v>1856</v>
      </c>
      <c r="F41" s="195">
        <v>2453883</v>
      </c>
      <c r="G41" s="195">
        <v>651389</v>
      </c>
      <c r="H41" s="196" t="s">
        <v>612</v>
      </c>
      <c r="I41" s="194" t="s">
        <v>295</v>
      </c>
      <c r="J41" s="194" t="s">
        <v>41</v>
      </c>
      <c r="K41" s="194" t="s">
        <v>316</v>
      </c>
      <c r="L41" s="195" t="s">
        <v>96</v>
      </c>
      <c r="M41" s="195">
        <v>1</v>
      </c>
      <c r="N41" s="197">
        <v>43222</v>
      </c>
      <c r="O41" s="29"/>
    </row>
    <row r="42" spans="2:15" ht="12.75" x14ac:dyDescent="0.2">
      <c r="B42" s="32" t="s">
        <v>72</v>
      </c>
      <c r="C42" s="32" t="s">
        <v>27</v>
      </c>
      <c r="D42" s="32" t="s">
        <v>9</v>
      </c>
      <c r="E42" s="31" t="s">
        <v>1845</v>
      </c>
      <c r="F42" s="31">
        <v>974529</v>
      </c>
      <c r="G42" s="31">
        <v>584268</v>
      </c>
      <c r="H42" s="32" t="s">
        <v>505</v>
      </c>
      <c r="I42" s="32" t="s">
        <v>208</v>
      </c>
      <c r="J42" s="32" t="s">
        <v>116</v>
      </c>
      <c r="K42" s="32" t="s">
        <v>316</v>
      </c>
      <c r="L42" s="31" t="s">
        <v>96</v>
      </c>
      <c r="M42" s="31">
        <v>1</v>
      </c>
      <c r="N42" s="105">
        <v>43222</v>
      </c>
      <c r="O42" s="29"/>
    </row>
    <row r="43" spans="2:15" ht="12.75" x14ac:dyDescent="0.2">
      <c r="B43" s="32" t="s">
        <v>72</v>
      </c>
      <c r="C43" s="32" t="s">
        <v>27</v>
      </c>
      <c r="D43" s="32" t="s">
        <v>10</v>
      </c>
      <c r="E43" s="31" t="s">
        <v>1865</v>
      </c>
      <c r="F43" s="31">
        <v>704438</v>
      </c>
      <c r="G43" s="31">
        <v>734832</v>
      </c>
      <c r="H43" s="32" t="s">
        <v>629</v>
      </c>
      <c r="I43" s="32" t="s">
        <v>210</v>
      </c>
      <c r="J43" s="32" t="s">
        <v>113</v>
      </c>
      <c r="K43" s="32" t="s">
        <v>316</v>
      </c>
      <c r="L43" s="31" t="s">
        <v>96</v>
      </c>
      <c r="M43" s="31">
        <v>1</v>
      </c>
      <c r="N43" s="105">
        <v>43222</v>
      </c>
      <c r="O43" s="29"/>
    </row>
    <row r="44" spans="2:15" ht="12.75" x14ac:dyDescent="0.2">
      <c r="B44" s="177" t="s">
        <v>74</v>
      </c>
      <c r="C44" s="177" t="s">
        <v>30</v>
      </c>
      <c r="D44" s="178" t="s">
        <v>12</v>
      </c>
      <c r="E44" s="179" t="s">
        <v>1025</v>
      </c>
      <c r="F44" s="179">
        <v>2957107</v>
      </c>
      <c r="G44" s="179">
        <v>564519</v>
      </c>
      <c r="H44" s="180" t="s">
        <v>644</v>
      </c>
      <c r="I44" s="178" t="s">
        <v>298</v>
      </c>
      <c r="J44" s="178" t="s">
        <v>51</v>
      </c>
      <c r="K44" s="178" t="s">
        <v>316</v>
      </c>
      <c r="L44" s="179" t="s">
        <v>96</v>
      </c>
      <c r="M44" s="179">
        <v>1</v>
      </c>
      <c r="N44" s="181">
        <v>43222</v>
      </c>
      <c r="O44" s="29"/>
    </row>
    <row r="45" spans="2:15" ht="12.75" x14ac:dyDescent="0.2">
      <c r="B45" s="193" t="s">
        <v>72</v>
      </c>
      <c r="C45" s="193" t="s">
        <v>30</v>
      </c>
      <c r="D45" s="194" t="s">
        <v>12</v>
      </c>
      <c r="E45" s="195" t="s">
        <v>1868</v>
      </c>
      <c r="F45" s="195">
        <v>808529</v>
      </c>
      <c r="G45" s="195">
        <v>599009</v>
      </c>
      <c r="H45" s="196" t="s">
        <v>624</v>
      </c>
      <c r="I45" s="194" t="s">
        <v>208</v>
      </c>
      <c r="J45" s="194" t="s">
        <v>170</v>
      </c>
      <c r="K45" s="194" t="s">
        <v>316</v>
      </c>
      <c r="L45" s="195" t="s">
        <v>96</v>
      </c>
      <c r="M45" s="195">
        <v>2</v>
      </c>
      <c r="N45" s="197">
        <v>43222</v>
      </c>
      <c r="O45" s="29"/>
    </row>
    <row r="46" spans="2:15" ht="12.75" x14ac:dyDescent="0.2">
      <c r="B46" s="182" t="s">
        <v>72</v>
      </c>
      <c r="C46" s="182" t="s">
        <v>30</v>
      </c>
      <c r="D46" s="32" t="s">
        <v>12</v>
      </c>
      <c r="E46" s="31" t="s">
        <v>1869</v>
      </c>
      <c r="F46" s="31">
        <v>402736</v>
      </c>
      <c r="G46" s="31" t="s">
        <v>590</v>
      </c>
      <c r="H46" s="183" t="s">
        <v>453</v>
      </c>
      <c r="I46" s="32" t="s">
        <v>208</v>
      </c>
      <c r="J46" s="32" t="s">
        <v>145</v>
      </c>
      <c r="K46" s="32" t="s">
        <v>316</v>
      </c>
      <c r="L46" s="31" t="s">
        <v>96</v>
      </c>
      <c r="M46" s="31">
        <v>2</v>
      </c>
      <c r="N46" s="105">
        <v>43222</v>
      </c>
      <c r="O46" s="29"/>
    </row>
    <row r="47" spans="2:15" ht="12.75" x14ac:dyDescent="0.2">
      <c r="B47" s="32" t="s">
        <v>72</v>
      </c>
      <c r="C47" s="32" t="s">
        <v>30</v>
      </c>
      <c r="D47" s="32" t="s">
        <v>12</v>
      </c>
      <c r="E47" s="31" t="s">
        <v>1865</v>
      </c>
      <c r="F47" s="31">
        <v>704438</v>
      </c>
      <c r="G47" s="31">
        <v>734832</v>
      </c>
      <c r="H47" s="32" t="s">
        <v>629</v>
      </c>
      <c r="I47" s="32" t="s">
        <v>210</v>
      </c>
      <c r="J47" s="32" t="s">
        <v>113</v>
      </c>
      <c r="K47" s="32" t="s">
        <v>316</v>
      </c>
      <c r="L47" s="31" t="s">
        <v>96</v>
      </c>
      <c r="M47" s="31">
        <v>1</v>
      </c>
      <c r="N47" s="105">
        <v>43222</v>
      </c>
      <c r="O47" s="29"/>
    </row>
    <row r="48" spans="2:15" ht="12.75" x14ac:dyDescent="0.2">
      <c r="B48" s="182" t="s">
        <v>594</v>
      </c>
      <c r="C48" s="182" t="s">
        <v>30</v>
      </c>
      <c r="D48" s="32" t="s">
        <v>12</v>
      </c>
      <c r="E48" s="31" t="s">
        <v>2036</v>
      </c>
      <c r="F48" s="31">
        <v>3635</v>
      </c>
      <c r="G48" s="31">
        <v>3635</v>
      </c>
      <c r="H48" s="183" t="s">
        <v>432</v>
      </c>
      <c r="I48" s="32" t="s">
        <v>295</v>
      </c>
      <c r="J48" s="32" t="s">
        <v>121</v>
      </c>
      <c r="K48" s="32" t="s">
        <v>316</v>
      </c>
      <c r="L48" s="31" t="s">
        <v>96</v>
      </c>
      <c r="M48" s="31">
        <v>1</v>
      </c>
      <c r="N48" s="105">
        <v>43222</v>
      </c>
      <c r="O48" s="29"/>
    </row>
    <row r="49" spans="2:15" ht="12.75" x14ac:dyDescent="0.2">
      <c r="B49" s="32" t="s">
        <v>75</v>
      </c>
      <c r="C49" s="32" t="s">
        <v>29</v>
      </c>
      <c r="D49" s="32" t="s">
        <v>344</v>
      </c>
      <c r="E49" s="31" t="s">
        <v>1679</v>
      </c>
      <c r="F49" s="31">
        <v>195</v>
      </c>
      <c r="G49" s="31">
        <v>195</v>
      </c>
      <c r="H49" s="32" t="s">
        <v>189</v>
      </c>
      <c r="I49" s="32" t="s">
        <v>295</v>
      </c>
      <c r="J49" s="32" t="s">
        <v>177</v>
      </c>
      <c r="K49" s="32" t="s">
        <v>316</v>
      </c>
      <c r="L49" s="31" t="s">
        <v>96</v>
      </c>
      <c r="M49" s="31">
        <v>1</v>
      </c>
      <c r="N49" s="105">
        <v>43222</v>
      </c>
      <c r="O49" s="29"/>
    </row>
    <row r="50" spans="2:15" ht="12.75" x14ac:dyDescent="0.2">
      <c r="B50" s="32" t="s">
        <v>75</v>
      </c>
      <c r="C50" s="32" t="s">
        <v>28</v>
      </c>
      <c r="D50" s="32" t="s">
        <v>350</v>
      </c>
      <c r="E50" s="31" t="s">
        <v>1762</v>
      </c>
      <c r="F50" s="31">
        <v>525</v>
      </c>
      <c r="G50" s="31">
        <v>525</v>
      </c>
      <c r="H50" s="32" t="s">
        <v>391</v>
      </c>
      <c r="I50" s="32" t="s">
        <v>295</v>
      </c>
      <c r="J50" s="32" t="s">
        <v>145</v>
      </c>
      <c r="K50" s="32" t="s">
        <v>316</v>
      </c>
      <c r="L50" s="31" t="s">
        <v>96</v>
      </c>
      <c r="M50" s="31">
        <v>1</v>
      </c>
      <c r="N50" s="105">
        <v>43222</v>
      </c>
      <c r="O50" s="29"/>
    </row>
    <row r="51" spans="2:15" ht="12.75" x14ac:dyDescent="0.2">
      <c r="B51" s="193" t="s">
        <v>75</v>
      </c>
      <c r="C51" s="193" t="s">
        <v>28</v>
      </c>
      <c r="D51" s="32" t="s">
        <v>350</v>
      </c>
      <c r="E51" s="195" t="s">
        <v>1763</v>
      </c>
      <c r="F51" s="195">
        <v>525</v>
      </c>
      <c r="G51" s="195">
        <v>525</v>
      </c>
      <c r="H51" s="196" t="s">
        <v>391</v>
      </c>
      <c r="I51" s="194" t="s">
        <v>295</v>
      </c>
      <c r="J51" s="194" t="s">
        <v>145</v>
      </c>
      <c r="K51" s="194" t="s">
        <v>316</v>
      </c>
      <c r="L51" s="195" t="s">
        <v>96</v>
      </c>
      <c r="M51" s="195">
        <v>1</v>
      </c>
      <c r="N51" s="197">
        <v>43222</v>
      </c>
      <c r="O51" s="29"/>
    </row>
    <row r="52" spans="2:15" ht="12.75" x14ac:dyDescent="0.2">
      <c r="B52" s="182" t="s">
        <v>74</v>
      </c>
      <c r="C52" s="182" t="s">
        <v>26</v>
      </c>
      <c r="D52" s="32" t="s">
        <v>13</v>
      </c>
      <c r="E52" s="31" t="s">
        <v>1065</v>
      </c>
      <c r="F52" s="31">
        <v>2956705</v>
      </c>
      <c r="G52" s="31">
        <v>585591</v>
      </c>
      <c r="H52" s="183" t="s">
        <v>687</v>
      </c>
      <c r="I52" s="32" t="s">
        <v>208</v>
      </c>
      <c r="J52" s="32" t="s">
        <v>101</v>
      </c>
      <c r="K52" s="32" t="s">
        <v>316</v>
      </c>
      <c r="L52" s="31" t="s">
        <v>96</v>
      </c>
      <c r="M52" s="31">
        <v>1</v>
      </c>
      <c r="N52" s="105">
        <v>43222</v>
      </c>
      <c r="O52" s="29"/>
    </row>
    <row r="53" spans="2:15" ht="12.75" x14ac:dyDescent="0.2">
      <c r="B53" s="32" t="s">
        <v>74</v>
      </c>
      <c r="C53" s="32" t="s">
        <v>26</v>
      </c>
      <c r="D53" s="32" t="s">
        <v>13</v>
      </c>
      <c r="E53" s="31" t="s">
        <v>1066</v>
      </c>
      <c r="F53" s="31">
        <v>971812</v>
      </c>
      <c r="G53" s="195">
        <v>635341</v>
      </c>
      <c r="H53" s="32" t="s">
        <v>295</v>
      </c>
      <c r="I53" s="32" t="s">
        <v>295</v>
      </c>
      <c r="J53" s="32" t="s">
        <v>124</v>
      </c>
      <c r="K53" s="32" t="s">
        <v>341</v>
      </c>
      <c r="L53" s="31" t="s">
        <v>96</v>
      </c>
      <c r="M53" s="31">
        <v>1</v>
      </c>
      <c r="N53" s="105">
        <v>43222</v>
      </c>
      <c r="O53" s="29"/>
    </row>
    <row r="54" spans="2:15" ht="12.75" x14ac:dyDescent="0.2">
      <c r="B54" s="32" t="s">
        <v>74</v>
      </c>
      <c r="C54" s="32" t="s">
        <v>26</v>
      </c>
      <c r="D54" s="32" t="s">
        <v>13</v>
      </c>
      <c r="E54" s="31" t="s">
        <v>1067</v>
      </c>
      <c r="F54" s="31">
        <v>973459</v>
      </c>
      <c r="G54" s="195">
        <v>635341</v>
      </c>
      <c r="H54" s="32" t="s">
        <v>295</v>
      </c>
      <c r="I54" s="32" t="s">
        <v>295</v>
      </c>
      <c r="J54" s="32" t="s">
        <v>124</v>
      </c>
      <c r="K54" s="32" t="s">
        <v>316</v>
      </c>
      <c r="L54" s="31" t="s">
        <v>96</v>
      </c>
      <c r="M54" s="31">
        <v>1</v>
      </c>
      <c r="N54" s="105">
        <v>43222</v>
      </c>
      <c r="O54" s="29"/>
    </row>
    <row r="55" spans="2:15" ht="12.75" x14ac:dyDescent="0.2">
      <c r="B55" s="167" t="s">
        <v>74</v>
      </c>
      <c r="C55" s="167" t="s">
        <v>26</v>
      </c>
      <c r="D55" s="168" t="s">
        <v>13</v>
      </c>
      <c r="E55" s="169" t="s">
        <v>1068</v>
      </c>
      <c r="F55" s="169">
        <v>2956889</v>
      </c>
      <c r="G55" s="169">
        <v>540467</v>
      </c>
      <c r="H55" s="170" t="s">
        <v>790</v>
      </c>
      <c r="I55" s="168" t="s">
        <v>208</v>
      </c>
      <c r="J55" s="168" t="s">
        <v>116</v>
      </c>
      <c r="K55" s="168" t="s">
        <v>341</v>
      </c>
      <c r="L55" s="169" t="s">
        <v>96</v>
      </c>
      <c r="M55" s="169">
        <v>1</v>
      </c>
      <c r="N55" s="171">
        <v>43222</v>
      </c>
      <c r="O55" s="29"/>
    </row>
    <row r="56" spans="2:15" ht="12.75" x14ac:dyDescent="0.2">
      <c r="B56" s="193" t="s">
        <v>74</v>
      </c>
      <c r="C56" s="193" t="s">
        <v>26</v>
      </c>
      <c r="D56" s="194" t="s">
        <v>13</v>
      </c>
      <c r="E56" s="195" t="s">
        <v>1069</v>
      </c>
      <c r="F56" s="195">
        <v>2956959</v>
      </c>
      <c r="G56" s="195">
        <v>662923</v>
      </c>
      <c r="H56" s="196" t="s">
        <v>346</v>
      </c>
      <c r="I56" s="194" t="s">
        <v>295</v>
      </c>
      <c r="J56" s="194" t="s">
        <v>105</v>
      </c>
      <c r="K56" s="194" t="s">
        <v>341</v>
      </c>
      <c r="L56" s="195" t="s">
        <v>96</v>
      </c>
      <c r="M56" s="195">
        <v>1</v>
      </c>
      <c r="N56" s="197">
        <v>43222</v>
      </c>
      <c r="O56" s="29"/>
    </row>
    <row r="57" spans="2:15" ht="12.75" x14ac:dyDescent="0.2">
      <c r="B57" s="32" t="s">
        <v>74</v>
      </c>
      <c r="C57" s="32" t="s">
        <v>26</v>
      </c>
      <c r="D57" s="32" t="s">
        <v>13</v>
      </c>
      <c r="E57" s="31" t="s">
        <v>1070</v>
      </c>
      <c r="F57" s="31">
        <v>820789</v>
      </c>
      <c r="G57" s="31">
        <v>536364</v>
      </c>
      <c r="H57" s="32" t="s">
        <v>541</v>
      </c>
      <c r="I57" s="32" t="s">
        <v>208</v>
      </c>
      <c r="J57" s="32" t="s">
        <v>44</v>
      </c>
      <c r="K57" s="32" t="s">
        <v>341</v>
      </c>
      <c r="L57" s="31" t="s">
        <v>96</v>
      </c>
      <c r="M57" s="31">
        <v>1</v>
      </c>
      <c r="N57" s="105">
        <v>43222</v>
      </c>
      <c r="O57" s="29"/>
    </row>
    <row r="58" spans="2:15" ht="12.75" x14ac:dyDescent="0.2">
      <c r="B58" s="32" t="s">
        <v>74</v>
      </c>
      <c r="C58" s="32" t="s">
        <v>26</v>
      </c>
      <c r="D58" s="32" t="s">
        <v>13</v>
      </c>
      <c r="E58" s="31" t="s">
        <v>1071</v>
      </c>
      <c r="F58" s="31">
        <v>2957144</v>
      </c>
      <c r="G58" s="31">
        <v>650855</v>
      </c>
      <c r="H58" s="32" t="s">
        <v>718</v>
      </c>
      <c r="I58" s="32" t="s">
        <v>208</v>
      </c>
      <c r="J58" s="32" t="s">
        <v>158</v>
      </c>
      <c r="K58" s="32" t="s">
        <v>316</v>
      </c>
      <c r="L58" s="31" t="s">
        <v>96</v>
      </c>
      <c r="M58" s="31">
        <v>1</v>
      </c>
      <c r="N58" s="105">
        <v>43222</v>
      </c>
      <c r="O58" s="29"/>
    </row>
    <row r="59" spans="2:15" ht="12.75" x14ac:dyDescent="0.2">
      <c r="B59" s="182" t="s">
        <v>74</v>
      </c>
      <c r="C59" s="182" t="s">
        <v>26</v>
      </c>
      <c r="D59" s="32" t="s">
        <v>13</v>
      </c>
      <c r="E59" s="31" t="s">
        <v>1072</v>
      </c>
      <c r="F59" s="31">
        <v>2957304</v>
      </c>
      <c r="G59" s="195">
        <v>635341</v>
      </c>
      <c r="H59" s="183" t="s">
        <v>295</v>
      </c>
      <c r="I59" s="32" t="s">
        <v>295</v>
      </c>
      <c r="J59" s="32" t="s">
        <v>163</v>
      </c>
      <c r="K59" s="32" t="s">
        <v>341</v>
      </c>
      <c r="L59" s="31" t="s">
        <v>96</v>
      </c>
      <c r="M59" s="31">
        <v>1</v>
      </c>
      <c r="N59" s="105">
        <v>43222</v>
      </c>
      <c r="O59" s="29"/>
    </row>
    <row r="60" spans="2:15" ht="12.75" x14ac:dyDescent="0.2">
      <c r="B60" s="32" t="s">
        <v>74</v>
      </c>
      <c r="C60" s="32" t="s">
        <v>26</v>
      </c>
      <c r="D60" s="32" t="s">
        <v>13</v>
      </c>
      <c r="E60" s="31" t="s">
        <v>1073</v>
      </c>
      <c r="F60" s="31">
        <v>1207454</v>
      </c>
      <c r="G60" s="195">
        <v>635341</v>
      </c>
      <c r="H60" s="32" t="s">
        <v>295</v>
      </c>
      <c r="I60" s="32" t="s">
        <v>295</v>
      </c>
      <c r="J60" s="32" t="s">
        <v>319</v>
      </c>
      <c r="K60" s="32" t="s">
        <v>341</v>
      </c>
      <c r="L60" s="31" t="s">
        <v>96</v>
      </c>
      <c r="M60" s="31">
        <v>1</v>
      </c>
      <c r="N60" s="105">
        <v>43222</v>
      </c>
      <c r="O60" s="29"/>
    </row>
    <row r="61" spans="2:15" ht="12.75" x14ac:dyDescent="0.2">
      <c r="B61" s="167" t="s">
        <v>74</v>
      </c>
      <c r="C61" s="167" t="s">
        <v>26</v>
      </c>
      <c r="D61" s="168" t="s">
        <v>13</v>
      </c>
      <c r="E61" s="169" t="s">
        <v>1074</v>
      </c>
      <c r="F61" s="169">
        <v>1201895</v>
      </c>
      <c r="G61" s="195">
        <v>635341</v>
      </c>
      <c r="H61" s="170" t="s">
        <v>295</v>
      </c>
      <c r="I61" s="168" t="s">
        <v>295</v>
      </c>
      <c r="J61" s="168" t="s">
        <v>112</v>
      </c>
      <c r="K61" s="168" t="s">
        <v>341</v>
      </c>
      <c r="L61" s="169" t="s">
        <v>96</v>
      </c>
      <c r="M61" s="169">
        <v>1</v>
      </c>
      <c r="N61" s="171">
        <v>43222</v>
      </c>
      <c r="O61" s="29"/>
    </row>
    <row r="62" spans="2:15" ht="12.75" x14ac:dyDescent="0.2">
      <c r="B62" s="32" t="s">
        <v>74</v>
      </c>
      <c r="C62" s="32" t="s">
        <v>26</v>
      </c>
      <c r="D62" s="32" t="s">
        <v>13</v>
      </c>
      <c r="E62" s="31" t="s">
        <v>1075</v>
      </c>
      <c r="F62" s="31">
        <v>2957424</v>
      </c>
      <c r="G62" s="31">
        <v>919526</v>
      </c>
      <c r="H62" s="32" t="s">
        <v>839</v>
      </c>
      <c r="I62" s="32" t="s">
        <v>208</v>
      </c>
      <c r="J62" s="32" t="s">
        <v>195</v>
      </c>
      <c r="K62" s="32" t="s">
        <v>341</v>
      </c>
      <c r="L62" s="31" t="s">
        <v>96</v>
      </c>
      <c r="M62" s="31">
        <v>1</v>
      </c>
      <c r="N62" s="105">
        <v>43222</v>
      </c>
      <c r="O62" s="29"/>
    </row>
    <row r="63" spans="2:15" ht="12.75" x14ac:dyDescent="0.2">
      <c r="B63" s="182" t="s">
        <v>74</v>
      </c>
      <c r="C63" s="182" t="s">
        <v>26</v>
      </c>
      <c r="D63" s="32" t="s">
        <v>13</v>
      </c>
      <c r="E63" s="31" t="s">
        <v>1076</v>
      </c>
      <c r="F63" s="31">
        <v>968180</v>
      </c>
      <c r="G63" s="31">
        <v>753444</v>
      </c>
      <c r="H63" s="183" t="s">
        <v>811</v>
      </c>
      <c r="I63" s="32" t="s">
        <v>215</v>
      </c>
      <c r="J63" s="32" t="s">
        <v>133</v>
      </c>
      <c r="K63" s="32" t="s">
        <v>341</v>
      </c>
      <c r="L63" s="31" t="s">
        <v>96</v>
      </c>
      <c r="M63" s="31">
        <v>1</v>
      </c>
      <c r="N63" s="105">
        <v>43222</v>
      </c>
      <c r="O63" s="29"/>
    </row>
    <row r="64" spans="2:15" ht="12.75" x14ac:dyDescent="0.2">
      <c r="B64" s="32" t="s">
        <v>74</v>
      </c>
      <c r="C64" s="32" t="s">
        <v>26</v>
      </c>
      <c r="D64" s="32" t="s">
        <v>13</v>
      </c>
      <c r="E64" s="31" t="s">
        <v>1077</v>
      </c>
      <c r="F64" s="31">
        <v>2957446</v>
      </c>
      <c r="G64" s="195">
        <v>635341</v>
      </c>
      <c r="H64" s="32" t="s">
        <v>295</v>
      </c>
      <c r="I64" s="32" t="s">
        <v>295</v>
      </c>
      <c r="J64" s="32" t="s">
        <v>136</v>
      </c>
      <c r="K64" s="32" t="s">
        <v>341</v>
      </c>
      <c r="L64" s="31" t="s">
        <v>96</v>
      </c>
      <c r="M64" s="31">
        <v>1</v>
      </c>
      <c r="N64" s="105">
        <v>43222</v>
      </c>
      <c r="O64" s="29"/>
    </row>
    <row r="65" spans="2:15" ht="12.75" x14ac:dyDescent="0.2">
      <c r="B65" s="32" t="s">
        <v>74</v>
      </c>
      <c r="C65" s="32" t="s">
        <v>26</v>
      </c>
      <c r="D65" s="32" t="s">
        <v>13</v>
      </c>
      <c r="E65" s="31" t="s">
        <v>1078</v>
      </c>
      <c r="F65" s="31">
        <v>847918</v>
      </c>
      <c r="G65" s="31">
        <v>847918</v>
      </c>
      <c r="H65" s="32" t="s">
        <v>716</v>
      </c>
      <c r="I65" s="32" t="s">
        <v>334</v>
      </c>
      <c r="J65" s="32" t="s">
        <v>149</v>
      </c>
      <c r="K65" s="32" t="s">
        <v>316</v>
      </c>
      <c r="L65" s="31" t="s">
        <v>96</v>
      </c>
      <c r="M65" s="31">
        <v>1</v>
      </c>
      <c r="N65" s="105">
        <v>43222</v>
      </c>
      <c r="O65" s="29"/>
    </row>
    <row r="66" spans="2:15" ht="12.75" x14ac:dyDescent="0.2">
      <c r="B66" s="32" t="s">
        <v>74</v>
      </c>
      <c r="C66" s="32" t="s">
        <v>26</v>
      </c>
      <c r="D66" s="32" t="s">
        <v>13</v>
      </c>
      <c r="E66" s="31" t="s">
        <v>1079</v>
      </c>
      <c r="F66" s="31">
        <v>2957549</v>
      </c>
      <c r="G66" s="31">
        <v>534637</v>
      </c>
      <c r="H66" s="32" t="s">
        <v>860</v>
      </c>
      <c r="I66" s="32" t="s">
        <v>295</v>
      </c>
      <c r="J66" s="32" t="s">
        <v>163</v>
      </c>
      <c r="K66" s="32" t="s">
        <v>341</v>
      </c>
      <c r="L66" s="31" t="s">
        <v>96</v>
      </c>
      <c r="M66" s="31">
        <v>1</v>
      </c>
      <c r="N66" s="105">
        <v>43222</v>
      </c>
      <c r="O66" s="29"/>
    </row>
    <row r="67" spans="2:15" ht="12.75" x14ac:dyDescent="0.2">
      <c r="B67" s="32" t="s">
        <v>74</v>
      </c>
      <c r="C67" s="32" t="s">
        <v>26</v>
      </c>
      <c r="D67" s="32" t="s">
        <v>13</v>
      </c>
      <c r="E67" s="31" t="s">
        <v>1080</v>
      </c>
      <c r="F67" s="31">
        <v>1215647</v>
      </c>
      <c r="G67" s="195">
        <v>635341</v>
      </c>
      <c r="H67" s="32" t="s">
        <v>295</v>
      </c>
      <c r="I67" s="32" t="s">
        <v>295</v>
      </c>
      <c r="J67" s="32" t="s">
        <v>165</v>
      </c>
      <c r="K67" s="32" t="s">
        <v>341</v>
      </c>
      <c r="L67" s="31" t="s">
        <v>96</v>
      </c>
      <c r="M67" s="31">
        <v>1</v>
      </c>
      <c r="N67" s="105">
        <v>43222</v>
      </c>
      <c r="O67" s="29"/>
    </row>
    <row r="68" spans="2:15" ht="12.75" x14ac:dyDescent="0.2">
      <c r="B68" s="182" t="s">
        <v>74</v>
      </c>
      <c r="C68" s="182" t="s">
        <v>26</v>
      </c>
      <c r="D68" s="32" t="s">
        <v>13</v>
      </c>
      <c r="E68" s="31" t="s">
        <v>1081</v>
      </c>
      <c r="F68" s="31">
        <v>2937844</v>
      </c>
      <c r="G68" s="31">
        <v>2933764</v>
      </c>
      <c r="H68" s="183" t="s">
        <v>564</v>
      </c>
      <c r="I68" s="32" t="s">
        <v>295</v>
      </c>
      <c r="J68" s="32" t="s">
        <v>174</v>
      </c>
      <c r="K68" s="32" t="s">
        <v>341</v>
      </c>
      <c r="L68" s="31" t="s">
        <v>96</v>
      </c>
      <c r="M68" s="31">
        <v>1</v>
      </c>
      <c r="N68" s="105">
        <v>43222</v>
      </c>
      <c r="O68" s="29"/>
    </row>
    <row r="69" spans="2:15" ht="12.75" x14ac:dyDescent="0.2">
      <c r="B69" s="32" t="s">
        <v>74</v>
      </c>
      <c r="C69" s="32" t="s">
        <v>26</v>
      </c>
      <c r="D69" s="32" t="s">
        <v>13</v>
      </c>
      <c r="E69" s="31" t="s">
        <v>1271</v>
      </c>
      <c r="F69" s="31">
        <v>663000</v>
      </c>
      <c r="G69" s="31">
        <v>647920</v>
      </c>
      <c r="H69" s="32" t="s">
        <v>856</v>
      </c>
      <c r="I69" s="32" t="s">
        <v>295</v>
      </c>
      <c r="J69" s="32" t="s">
        <v>107</v>
      </c>
      <c r="K69" s="32" t="s">
        <v>341</v>
      </c>
      <c r="L69" s="31" t="s">
        <v>96</v>
      </c>
      <c r="M69" s="31">
        <v>1</v>
      </c>
      <c r="N69" s="105">
        <v>43222</v>
      </c>
      <c r="O69" s="29"/>
    </row>
    <row r="70" spans="2:15" ht="12.75" x14ac:dyDescent="0.2">
      <c r="B70" s="32" t="s">
        <v>74</v>
      </c>
      <c r="C70" s="32" t="s">
        <v>26</v>
      </c>
      <c r="D70" s="32" t="s">
        <v>13</v>
      </c>
      <c r="E70" s="31" t="s">
        <v>1272</v>
      </c>
      <c r="F70" s="31">
        <v>1209656</v>
      </c>
      <c r="G70" s="195">
        <v>635341</v>
      </c>
      <c r="H70" s="32" t="s">
        <v>295</v>
      </c>
      <c r="I70" s="32" t="s">
        <v>295</v>
      </c>
      <c r="J70" s="32" t="s">
        <v>136</v>
      </c>
      <c r="K70" s="32" t="s">
        <v>341</v>
      </c>
      <c r="L70" s="31" t="s">
        <v>96</v>
      </c>
      <c r="M70" s="31">
        <v>1</v>
      </c>
      <c r="N70" s="105">
        <v>43222</v>
      </c>
      <c r="O70" s="29"/>
    </row>
    <row r="71" spans="2:15" ht="12.75" x14ac:dyDescent="0.2">
      <c r="B71" s="32" t="s">
        <v>74</v>
      </c>
      <c r="C71" s="32" t="s">
        <v>26</v>
      </c>
      <c r="D71" s="32" t="s">
        <v>13</v>
      </c>
      <c r="E71" s="31" t="s">
        <v>1273</v>
      </c>
      <c r="F71" s="31">
        <v>2957168</v>
      </c>
      <c r="G71" s="31">
        <v>858665</v>
      </c>
      <c r="H71" s="32" t="s">
        <v>909</v>
      </c>
      <c r="I71" s="32" t="s">
        <v>208</v>
      </c>
      <c r="J71" s="32" t="s">
        <v>121</v>
      </c>
      <c r="K71" s="32" t="s">
        <v>341</v>
      </c>
      <c r="L71" s="31" t="s">
        <v>96</v>
      </c>
      <c r="M71" s="31">
        <v>1</v>
      </c>
      <c r="N71" s="105">
        <v>43222</v>
      </c>
      <c r="O71" s="29"/>
    </row>
    <row r="72" spans="2:15" ht="12.75" x14ac:dyDescent="0.2">
      <c r="B72" s="193" t="s">
        <v>74</v>
      </c>
      <c r="C72" s="193" t="s">
        <v>26</v>
      </c>
      <c r="D72" s="194" t="s">
        <v>13</v>
      </c>
      <c r="E72" s="195" t="s">
        <v>1274</v>
      </c>
      <c r="F72" s="195">
        <v>2957265</v>
      </c>
      <c r="G72" s="195">
        <v>635341</v>
      </c>
      <c r="H72" s="196" t="s">
        <v>295</v>
      </c>
      <c r="I72" s="194" t="s">
        <v>295</v>
      </c>
      <c r="J72" s="194" t="s">
        <v>172</v>
      </c>
      <c r="K72" s="194" t="s">
        <v>316</v>
      </c>
      <c r="L72" s="195" t="s">
        <v>96</v>
      </c>
      <c r="M72" s="195">
        <v>1</v>
      </c>
      <c r="N72" s="197">
        <v>43222</v>
      </c>
      <c r="O72" s="29"/>
    </row>
    <row r="73" spans="2:15" ht="12.75" x14ac:dyDescent="0.2">
      <c r="B73" s="32" t="s">
        <v>74</v>
      </c>
      <c r="C73" s="32" t="s">
        <v>26</v>
      </c>
      <c r="D73" s="32" t="s">
        <v>13</v>
      </c>
      <c r="E73" s="31" t="s">
        <v>1275</v>
      </c>
      <c r="F73" s="31">
        <v>850509</v>
      </c>
      <c r="G73" s="31">
        <v>648948</v>
      </c>
      <c r="H73" s="32" t="s">
        <v>709</v>
      </c>
      <c r="I73" s="32" t="s">
        <v>208</v>
      </c>
      <c r="J73" s="32" t="s">
        <v>112</v>
      </c>
      <c r="K73" s="32" t="s">
        <v>316</v>
      </c>
      <c r="L73" s="31" t="s">
        <v>96</v>
      </c>
      <c r="M73" s="31">
        <v>1</v>
      </c>
      <c r="N73" s="105">
        <v>43222</v>
      </c>
      <c r="O73" s="29"/>
    </row>
    <row r="74" spans="2:15" ht="12.75" x14ac:dyDescent="0.2">
      <c r="B74" s="32" t="s">
        <v>74</v>
      </c>
      <c r="C74" s="32" t="s">
        <v>26</v>
      </c>
      <c r="D74" s="32" t="s">
        <v>13</v>
      </c>
      <c r="E74" s="31" t="s">
        <v>1276</v>
      </c>
      <c r="F74" s="31">
        <v>2957365</v>
      </c>
      <c r="G74" s="195">
        <v>635341</v>
      </c>
      <c r="H74" s="32" t="s">
        <v>295</v>
      </c>
      <c r="I74" s="32" t="s">
        <v>295</v>
      </c>
      <c r="J74" s="32" t="s">
        <v>133</v>
      </c>
      <c r="K74" s="32" t="s">
        <v>341</v>
      </c>
      <c r="L74" s="31" t="s">
        <v>96</v>
      </c>
      <c r="M74" s="31">
        <v>1</v>
      </c>
      <c r="N74" s="105">
        <v>43222</v>
      </c>
      <c r="O74" s="29"/>
    </row>
    <row r="75" spans="2:15" ht="12.75" x14ac:dyDescent="0.2">
      <c r="B75" s="32" t="s">
        <v>72</v>
      </c>
      <c r="C75" s="32" t="s">
        <v>26</v>
      </c>
      <c r="D75" s="32" t="s">
        <v>13</v>
      </c>
      <c r="E75" s="31" t="s">
        <v>1897</v>
      </c>
      <c r="F75" s="31">
        <v>2956753</v>
      </c>
      <c r="G75" s="31">
        <v>566060</v>
      </c>
      <c r="H75" s="32" t="s">
        <v>712</v>
      </c>
      <c r="I75" s="32" t="s">
        <v>208</v>
      </c>
      <c r="J75" s="32" t="s">
        <v>116</v>
      </c>
      <c r="K75" s="32" t="s">
        <v>316</v>
      </c>
      <c r="L75" s="31" t="s">
        <v>96</v>
      </c>
      <c r="M75" s="31">
        <v>1</v>
      </c>
      <c r="N75" s="105">
        <v>43222</v>
      </c>
      <c r="O75" s="29"/>
    </row>
    <row r="76" spans="2:15" ht="12.75" x14ac:dyDescent="0.2">
      <c r="B76" s="32" t="s">
        <v>72</v>
      </c>
      <c r="C76" s="32" t="s">
        <v>26</v>
      </c>
      <c r="D76" s="32" t="s">
        <v>13</v>
      </c>
      <c r="E76" s="31" t="s">
        <v>1898</v>
      </c>
      <c r="F76" s="31">
        <v>882290</v>
      </c>
      <c r="G76" s="31">
        <v>647328</v>
      </c>
      <c r="H76" s="32" t="s">
        <v>731</v>
      </c>
      <c r="I76" s="32" t="s">
        <v>208</v>
      </c>
      <c r="J76" s="32" t="s">
        <v>168</v>
      </c>
      <c r="K76" s="32" t="s">
        <v>316</v>
      </c>
      <c r="L76" s="31" t="s">
        <v>96</v>
      </c>
      <c r="M76" s="31">
        <v>1</v>
      </c>
      <c r="N76" s="105">
        <v>43222</v>
      </c>
      <c r="O76" s="29"/>
    </row>
    <row r="77" spans="2:15" ht="12.75" x14ac:dyDescent="0.2">
      <c r="B77" s="32" t="s">
        <v>72</v>
      </c>
      <c r="C77" s="32" t="s">
        <v>26</v>
      </c>
      <c r="D77" s="32" t="s">
        <v>13</v>
      </c>
      <c r="E77" s="31" t="s">
        <v>1899</v>
      </c>
      <c r="F77" s="31">
        <v>1145160</v>
      </c>
      <c r="G77" s="31">
        <v>548738</v>
      </c>
      <c r="H77" s="32" t="s">
        <v>748</v>
      </c>
      <c r="I77" s="32" t="s">
        <v>295</v>
      </c>
      <c r="J77" s="32" t="s">
        <v>422</v>
      </c>
      <c r="K77" s="32" t="s">
        <v>316</v>
      </c>
      <c r="L77" s="31" t="s">
        <v>96</v>
      </c>
      <c r="M77" s="31">
        <v>1</v>
      </c>
      <c r="N77" s="105">
        <v>43222</v>
      </c>
      <c r="O77" s="29"/>
    </row>
    <row r="78" spans="2:15" ht="12.75" x14ac:dyDescent="0.2">
      <c r="B78" s="32" t="s">
        <v>72</v>
      </c>
      <c r="C78" s="32" t="s">
        <v>26</v>
      </c>
      <c r="D78" s="32" t="s">
        <v>13</v>
      </c>
      <c r="E78" s="31" t="s">
        <v>1900</v>
      </c>
      <c r="F78" s="31">
        <v>2957135</v>
      </c>
      <c r="G78" s="31">
        <v>584483</v>
      </c>
      <c r="H78" s="32" t="s">
        <v>682</v>
      </c>
      <c r="I78" s="32" t="s">
        <v>208</v>
      </c>
      <c r="J78" s="32" t="s">
        <v>99</v>
      </c>
      <c r="K78" s="32" t="s">
        <v>316</v>
      </c>
      <c r="L78" s="31" t="s">
        <v>96</v>
      </c>
      <c r="M78" s="31">
        <v>1</v>
      </c>
      <c r="N78" s="105">
        <v>43222</v>
      </c>
      <c r="O78" s="29"/>
    </row>
    <row r="79" spans="2:15" ht="12.75" x14ac:dyDescent="0.2">
      <c r="B79" s="167" t="s">
        <v>72</v>
      </c>
      <c r="C79" s="167" t="s">
        <v>26</v>
      </c>
      <c r="D79" s="32" t="s">
        <v>13</v>
      </c>
      <c r="E79" s="169" t="s">
        <v>1869</v>
      </c>
      <c r="F79" s="169">
        <v>402736</v>
      </c>
      <c r="G79" s="169" t="s">
        <v>590</v>
      </c>
      <c r="H79" s="170" t="s">
        <v>453</v>
      </c>
      <c r="I79" s="168" t="s">
        <v>208</v>
      </c>
      <c r="J79" s="168" t="s">
        <v>145</v>
      </c>
      <c r="K79" s="168" t="s">
        <v>316</v>
      </c>
      <c r="L79" s="169" t="s">
        <v>96</v>
      </c>
      <c r="M79" s="169">
        <v>5</v>
      </c>
      <c r="N79" s="171">
        <v>43222</v>
      </c>
      <c r="O79" s="29"/>
    </row>
    <row r="80" spans="2:15" ht="12.75" x14ac:dyDescent="0.2">
      <c r="B80" s="32" t="s">
        <v>72</v>
      </c>
      <c r="C80" s="32" t="s">
        <v>26</v>
      </c>
      <c r="D80" s="32" t="s">
        <v>13</v>
      </c>
      <c r="E80" s="31" t="s">
        <v>1901</v>
      </c>
      <c r="F80" s="31">
        <v>402736</v>
      </c>
      <c r="G80" s="31" t="s">
        <v>590</v>
      </c>
      <c r="H80" s="32" t="s">
        <v>453</v>
      </c>
      <c r="I80" s="32" t="s">
        <v>208</v>
      </c>
      <c r="J80" s="32" t="s">
        <v>145</v>
      </c>
      <c r="K80" s="32" t="s">
        <v>316</v>
      </c>
      <c r="L80" s="31" t="s">
        <v>96</v>
      </c>
      <c r="M80" s="31">
        <v>6</v>
      </c>
      <c r="N80" s="105">
        <v>43222</v>
      </c>
      <c r="O80" s="29"/>
    </row>
    <row r="81" spans="2:15" ht="12.75" x14ac:dyDescent="0.2">
      <c r="B81" s="32" t="s">
        <v>74</v>
      </c>
      <c r="C81" s="32" t="s">
        <v>329</v>
      </c>
      <c r="D81" s="32" t="s">
        <v>330</v>
      </c>
      <c r="E81" s="31" t="s">
        <v>1545</v>
      </c>
      <c r="F81" s="31">
        <v>2933669</v>
      </c>
      <c r="G81" s="31">
        <v>1037626</v>
      </c>
      <c r="H81" s="32" t="s">
        <v>568</v>
      </c>
      <c r="I81" s="32" t="s">
        <v>208</v>
      </c>
      <c r="J81" s="32" t="s">
        <v>167</v>
      </c>
      <c r="K81" s="32" t="s">
        <v>341</v>
      </c>
      <c r="L81" s="31" t="s">
        <v>96</v>
      </c>
      <c r="M81" s="31">
        <v>1</v>
      </c>
      <c r="N81" s="105">
        <v>43222</v>
      </c>
      <c r="O81" s="29"/>
    </row>
    <row r="82" spans="2:15" ht="12.75" x14ac:dyDescent="0.2">
      <c r="B82" s="32" t="s">
        <v>74</v>
      </c>
      <c r="C82" s="32" t="s">
        <v>329</v>
      </c>
      <c r="D82" s="32" t="s">
        <v>330</v>
      </c>
      <c r="E82" s="31" t="s">
        <v>1546</v>
      </c>
      <c r="F82" s="31">
        <v>2472244</v>
      </c>
      <c r="G82" s="31">
        <v>2926546</v>
      </c>
      <c r="H82" s="32" t="s">
        <v>467</v>
      </c>
      <c r="I82" s="32" t="s">
        <v>295</v>
      </c>
      <c r="J82" s="32" t="s">
        <v>154</v>
      </c>
      <c r="K82" s="32" t="s">
        <v>341</v>
      </c>
      <c r="L82" s="31" t="s">
        <v>96</v>
      </c>
      <c r="M82" s="31">
        <v>1</v>
      </c>
      <c r="N82" s="105">
        <v>43222</v>
      </c>
      <c r="O82" s="29"/>
    </row>
    <row r="83" spans="2:15" ht="12.75" x14ac:dyDescent="0.2">
      <c r="B83" s="32" t="s">
        <v>75</v>
      </c>
      <c r="C83" s="32" t="s">
        <v>329</v>
      </c>
      <c r="D83" s="32" t="s">
        <v>330</v>
      </c>
      <c r="E83" s="31" t="s">
        <v>1825</v>
      </c>
      <c r="F83" s="31">
        <v>521</v>
      </c>
      <c r="G83" s="31">
        <v>521</v>
      </c>
      <c r="H83" s="32" t="s">
        <v>486</v>
      </c>
      <c r="I83" s="32" t="s">
        <v>295</v>
      </c>
      <c r="J83" s="32" t="s">
        <v>121</v>
      </c>
      <c r="K83" s="32" t="s">
        <v>316</v>
      </c>
      <c r="L83" s="31" t="s">
        <v>96</v>
      </c>
      <c r="M83" s="31">
        <v>1</v>
      </c>
      <c r="N83" s="105">
        <v>43222</v>
      </c>
      <c r="O83" s="29"/>
    </row>
    <row r="84" spans="2:15" ht="12.75" x14ac:dyDescent="0.2">
      <c r="B84" s="182" t="s">
        <v>72</v>
      </c>
      <c r="C84" s="182" t="s">
        <v>329</v>
      </c>
      <c r="D84" s="32" t="s">
        <v>330</v>
      </c>
      <c r="E84" s="31" t="s">
        <v>1999</v>
      </c>
      <c r="F84" s="31">
        <v>1112135</v>
      </c>
      <c r="G84" s="31">
        <v>585558</v>
      </c>
      <c r="H84" s="183" t="s">
        <v>534</v>
      </c>
      <c r="I84" s="32" t="s">
        <v>208</v>
      </c>
      <c r="J84" s="32" t="s">
        <v>115</v>
      </c>
      <c r="K84" s="32" t="s">
        <v>316</v>
      </c>
      <c r="L84" s="31" t="s">
        <v>96</v>
      </c>
      <c r="M84" s="31">
        <v>2</v>
      </c>
      <c r="N84" s="105">
        <v>43222</v>
      </c>
      <c r="O84" s="29"/>
    </row>
    <row r="85" spans="2:15" ht="12.75" x14ac:dyDescent="0.2">
      <c r="B85" s="182" t="s">
        <v>72</v>
      </c>
      <c r="C85" s="182" t="s">
        <v>329</v>
      </c>
      <c r="D85" s="32" t="s">
        <v>330</v>
      </c>
      <c r="E85" s="31" t="s">
        <v>1901</v>
      </c>
      <c r="F85" s="31">
        <v>402736</v>
      </c>
      <c r="G85" s="31" t="s">
        <v>590</v>
      </c>
      <c r="H85" s="183" t="s">
        <v>453</v>
      </c>
      <c r="I85" s="32" t="s">
        <v>208</v>
      </c>
      <c r="J85" s="32" t="s">
        <v>145</v>
      </c>
      <c r="K85" s="32" t="s">
        <v>316</v>
      </c>
      <c r="L85" s="31" t="s">
        <v>96</v>
      </c>
      <c r="M85" s="31">
        <v>2</v>
      </c>
      <c r="N85" s="105">
        <v>43222</v>
      </c>
      <c r="O85" s="29"/>
    </row>
    <row r="86" spans="2:15" ht="12.75" x14ac:dyDescent="0.2">
      <c r="B86" s="167" t="s">
        <v>75</v>
      </c>
      <c r="C86" s="167" t="s">
        <v>32</v>
      </c>
      <c r="D86" s="168" t="s">
        <v>14</v>
      </c>
      <c r="E86" s="169" t="s">
        <v>1829</v>
      </c>
      <c r="F86" s="169">
        <v>526</v>
      </c>
      <c r="G86" s="169">
        <v>526</v>
      </c>
      <c r="H86" s="170" t="s">
        <v>317</v>
      </c>
      <c r="I86" s="168" t="s">
        <v>295</v>
      </c>
      <c r="J86" s="168" t="s">
        <v>123</v>
      </c>
      <c r="K86" s="168" t="s">
        <v>316</v>
      </c>
      <c r="L86" s="169" t="s">
        <v>96</v>
      </c>
      <c r="M86" s="169">
        <v>4</v>
      </c>
      <c r="N86" s="171">
        <v>43222</v>
      </c>
      <c r="O86" s="29"/>
    </row>
    <row r="87" spans="2:15" ht="12.75" x14ac:dyDescent="0.2">
      <c r="B87" s="167" t="s">
        <v>74</v>
      </c>
      <c r="C87" s="167" t="s">
        <v>31</v>
      </c>
      <c r="D87" s="168" t="s">
        <v>15</v>
      </c>
      <c r="E87" s="169" t="s">
        <v>1523</v>
      </c>
      <c r="F87" s="169">
        <v>2447958</v>
      </c>
      <c r="G87" s="169">
        <v>622444</v>
      </c>
      <c r="H87" s="170" t="s">
        <v>396</v>
      </c>
      <c r="I87" s="168" t="s">
        <v>208</v>
      </c>
      <c r="J87" s="168" t="s">
        <v>107</v>
      </c>
      <c r="K87" s="168" t="s">
        <v>316</v>
      </c>
      <c r="L87" s="169" t="s">
        <v>96</v>
      </c>
      <c r="M87" s="169">
        <v>1</v>
      </c>
      <c r="N87" s="171">
        <v>43222</v>
      </c>
      <c r="O87" s="29"/>
    </row>
    <row r="88" spans="2:15" ht="12.75" x14ac:dyDescent="0.2">
      <c r="B88" s="182" t="s">
        <v>72</v>
      </c>
      <c r="C88" s="182" t="s">
        <v>31</v>
      </c>
      <c r="D88" s="32" t="s">
        <v>15</v>
      </c>
      <c r="E88" s="31" t="s">
        <v>1950</v>
      </c>
      <c r="F88" s="31">
        <v>1172855</v>
      </c>
      <c r="G88" s="31">
        <v>608195</v>
      </c>
      <c r="H88" s="183" t="s">
        <v>754</v>
      </c>
      <c r="I88" s="32" t="s">
        <v>208</v>
      </c>
      <c r="J88" s="32" t="s">
        <v>188</v>
      </c>
      <c r="K88" s="32" t="s">
        <v>316</v>
      </c>
      <c r="L88" s="31" t="s">
        <v>96</v>
      </c>
      <c r="M88" s="31">
        <v>1</v>
      </c>
      <c r="N88" s="105">
        <v>43222</v>
      </c>
      <c r="O88" s="29"/>
    </row>
    <row r="89" spans="2:15" ht="12.75" x14ac:dyDescent="0.2">
      <c r="B89" s="32" t="s">
        <v>75</v>
      </c>
      <c r="C89" s="32" t="s">
        <v>27</v>
      </c>
      <c r="D89" s="32" t="s">
        <v>5</v>
      </c>
      <c r="E89" s="31" t="s">
        <v>1636</v>
      </c>
      <c r="F89" s="31">
        <v>522</v>
      </c>
      <c r="G89" s="31">
        <v>522</v>
      </c>
      <c r="H89" s="32" t="s">
        <v>127</v>
      </c>
      <c r="I89" s="32" t="s">
        <v>295</v>
      </c>
      <c r="J89" s="32" t="s">
        <v>124</v>
      </c>
      <c r="K89" s="32" t="s">
        <v>316</v>
      </c>
      <c r="L89" s="31" t="s">
        <v>96</v>
      </c>
      <c r="M89" s="31">
        <v>1</v>
      </c>
      <c r="N89" s="105">
        <v>43223</v>
      </c>
      <c r="O89" s="29"/>
    </row>
    <row r="90" spans="2:15" ht="12.75" x14ac:dyDescent="0.2">
      <c r="B90" s="167" t="s">
        <v>74</v>
      </c>
      <c r="C90" s="167" t="s">
        <v>27</v>
      </c>
      <c r="D90" s="168" t="s">
        <v>8</v>
      </c>
      <c r="E90" s="169" t="s">
        <v>974</v>
      </c>
      <c r="F90" s="169">
        <v>807960</v>
      </c>
      <c r="G90" s="169" t="s">
        <v>574</v>
      </c>
      <c r="H90" s="170" t="s">
        <v>458</v>
      </c>
      <c r="I90" s="168" t="s">
        <v>295</v>
      </c>
      <c r="J90" s="168" t="s">
        <v>165</v>
      </c>
      <c r="K90" s="168" t="s">
        <v>316</v>
      </c>
      <c r="L90" s="169" t="s">
        <v>96</v>
      </c>
      <c r="M90" s="169">
        <v>1</v>
      </c>
      <c r="N90" s="171">
        <v>43223</v>
      </c>
      <c r="O90" s="29"/>
    </row>
    <row r="91" spans="2:15" ht="12.75" x14ac:dyDescent="0.2">
      <c r="B91" s="32" t="s">
        <v>75</v>
      </c>
      <c r="C91" s="32" t="s">
        <v>27</v>
      </c>
      <c r="D91" s="32" t="s">
        <v>8</v>
      </c>
      <c r="E91" s="31" t="s">
        <v>1609</v>
      </c>
      <c r="F91" s="31">
        <v>36016</v>
      </c>
      <c r="G91" s="31">
        <v>36016</v>
      </c>
      <c r="H91" s="32" t="s">
        <v>620</v>
      </c>
      <c r="I91" s="32" t="s">
        <v>295</v>
      </c>
      <c r="J91" s="32" t="s">
        <v>124</v>
      </c>
      <c r="K91" s="32" t="s">
        <v>316</v>
      </c>
      <c r="L91" s="31" t="s">
        <v>96</v>
      </c>
      <c r="M91" s="31">
        <v>4</v>
      </c>
      <c r="N91" s="105">
        <v>43223</v>
      </c>
      <c r="O91" s="29"/>
    </row>
    <row r="92" spans="2:15" ht="12.75" x14ac:dyDescent="0.2">
      <c r="B92" s="32" t="s">
        <v>75</v>
      </c>
      <c r="C92" s="32" t="s">
        <v>27</v>
      </c>
      <c r="D92" s="32" t="s">
        <v>8</v>
      </c>
      <c r="E92" s="31" t="s">
        <v>1610</v>
      </c>
      <c r="F92" s="31">
        <v>36016</v>
      </c>
      <c r="G92" s="31">
        <v>36016</v>
      </c>
      <c r="H92" s="32" t="s">
        <v>620</v>
      </c>
      <c r="I92" s="32" t="s">
        <v>295</v>
      </c>
      <c r="J92" s="32" t="s">
        <v>123</v>
      </c>
      <c r="K92" s="32" t="s">
        <v>316</v>
      </c>
      <c r="L92" s="31" t="s">
        <v>96</v>
      </c>
      <c r="M92" s="31">
        <v>1</v>
      </c>
      <c r="N92" s="105">
        <v>43223</v>
      </c>
      <c r="O92" s="29"/>
    </row>
    <row r="93" spans="2:15" ht="12.75" x14ac:dyDescent="0.2">
      <c r="B93" s="32" t="s">
        <v>75</v>
      </c>
      <c r="C93" s="32" t="s">
        <v>27</v>
      </c>
      <c r="D93" s="32" t="s">
        <v>10</v>
      </c>
      <c r="E93" s="31" t="s">
        <v>1663</v>
      </c>
      <c r="F93" s="31">
        <v>1131</v>
      </c>
      <c r="G93" s="31">
        <v>1131</v>
      </c>
      <c r="H93" s="32" t="s">
        <v>301</v>
      </c>
      <c r="I93" s="32" t="s">
        <v>295</v>
      </c>
      <c r="J93" s="32" t="s">
        <v>124</v>
      </c>
      <c r="K93" s="32" t="s">
        <v>316</v>
      </c>
      <c r="L93" s="31" t="s">
        <v>96</v>
      </c>
      <c r="M93" s="31">
        <v>1</v>
      </c>
      <c r="N93" s="105">
        <v>43223</v>
      </c>
      <c r="O93" s="29"/>
    </row>
    <row r="94" spans="2:15" ht="12.75" x14ac:dyDescent="0.2">
      <c r="B94" s="32" t="s">
        <v>75</v>
      </c>
      <c r="C94" s="32" t="s">
        <v>33</v>
      </c>
      <c r="D94" s="32" t="s">
        <v>11</v>
      </c>
      <c r="E94" s="31" t="s">
        <v>1667</v>
      </c>
      <c r="F94" s="31">
        <v>1117</v>
      </c>
      <c r="G94" s="31">
        <v>1117</v>
      </c>
      <c r="H94" s="32" t="s">
        <v>638</v>
      </c>
      <c r="I94" s="32" t="s">
        <v>295</v>
      </c>
      <c r="J94" s="32" t="s">
        <v>51</v>
      </c>
      <c r="K94" s="32" t="s">
        <v>316</v>
      </c>
      <c r="L94" s="31" t="s">
        <v>96</v>
      </c>
      <c r="M94" s="31">
        <v>1</v>
      </c>
      <c r="N94" s="105">
        <v>43223</v>
      </c>
      <c r="O94" s="29"/>
    </row>
    <row r="95" spans="2:15" ht="12.75" x14ac:dyDescent="0.2">
      <c r="B95" s="177" t="s">
        <v>75</v>
      </c>
      <c r="C95" s="177" t="s">
        <v>29</v>
      </c>
      <c r="D95" s="178" t="s">
        <v>344</v>
      </c>
      <c r="E95" s="179" t="s">
        <v>1691</v>
      </c>
      <c r="F95" s="179">
        <v>37066</v>
      </c>
      <c r="G95" s="179">
        <v>37066</v>
      </c>
      <c r="H95" s="180" t="s">
        <v>450</v>
      </c>
      <c r="I95" s="178" t="s">
        <v>295</v>
      </c>
      <c r="J95" s="178" t="s">
        <v>107</v>
      </c>
      <c r="K95" s="178" t="s">
        <v>316</v>
      </c>
      <c r="L95" s="179" t="s">
        <v>96</v>
      </c>
      <c r="M95" s="179">
        <v>2</v>
      </c>
      <c r="N95" s="181">
        <v>43223</v>
      </c>
      <c r="O95" s="29"/>
    </row>
    <row r="96" spans="2:15" ht="12.75" x14ac:dyDescent="0.2">
      <c r="B96" s="32" t="s">
        <v>72</v>
      </c>
      <c r="C96" s="32" t="s">
        <v>29</v>
      </c>
      <c r="D96" s="32" t="s">
        <v>344</v>
      </c>
      <c r="E96" s="31" t="s">
        <v>1873</v>
      </c>
      <c r="F96" s="31">
        <v>2474946</v>
      </c>
      <c r="G96" s="31">
        <v>868612</v>
      </c>
      <c r="H96" s="32" t="s">
        <v>521</v>
      </c>
      <c r="I96" s="32" t="s">
        <v>299</v>
      </c>
      <c r="J96" s="32" t="s">
        <v>99</v>
      </c>
      <c r="K96" s="32" t="s">
        <v>316</v>
      </c>
      <c r="L96" s="31" t="s">
        <v>96</v>
      </c>
      <c r="M96" s="31">
        <v>1</v>
      </c>
      <c r="N96" s="105">
        <v>43223</v>
      </c>
      <c r="O96" s="29"/>
    </row>
    <row r="97" spans="2:15" ht="12.75" x14ac:dyDescent="0.2">
      <c r="B97" s="193" t="s">
        <v>75</v>
      </c>
      <c r="C97" s="193" t="s">
        <v>25</v>
      </c>
      <c r="D97" s="32" t="s">
        <v>478</v>
      </c>
      <c r="E97" s="195" t="s">
        <v>1734</v>
      </c>
      <c r="F97" s="195">
        <v>533</v>
      </c>
      <c r="G97" s="195">
        <v>533</v>
      </c>
      <c r="H97" s="196" t="s">
        <v>668</v>
      </c>
      <c r="I97" s="194" t="s">
        <v>295</v>
      </c>
      <c r="J97" s="194" t="s">
        <v>398</v>
      </c>
      <c r="K97" s="194" t="s">
        <v>316</v>
      </c>
      <c r="L97" s="195" t="s">
        <v>96</v>
      </c>
      <c r="M97" s="195">
        <v>1</v>
      </c>
      <c r="N97" s="197">
        <v>43223</v>
      </c>
      <c r="O97" s="29"/>
    </row>
    <row r="98" spans="2:15" ht="12.75" x14ac:dyDescent="0.2">
      <c r="B98" s="32" t="s">
        <v>74</v>
      </c>
      <c r="C98" s="32" t="s">
        <v>28</v>
      </c>
      <c r="D98" s="32" t="s">
        <v>350</v>
      </c>
      <c r="E98" s="31" t="s">
        <v>1056</v>
      </c>
      <c r="F98" s="31">
        <v>2953067</v>
      </c>
      <c r="G98" s="31" t="s">
        <v>577</v>
      </c>
      <c r="H98" s="32" t="s">
        <v>492</v>
      </c>
      <c r="I98" s="32" t="s">
        <v>298</v>
      </c>
      <c r="J98" s="32" t="s">
        <v>173</v>
      </c>
      <c r="K98" s="32" t="s">
        <v>316</v>
      </c>
      <c r="L98" s="31" t="s">
        <v>96</v>
      </c>
      <c r="M98" s="31">
        <v>1</v>
      </c>
      <c r="N98" s="105">
        <v>43223</v>
      </c>
      <c r="O98" s="29"/>
    </row>
    <row r="99" spans="2:15" ht="12.75" x14ac:dyDescent="0.2">
      <c r="B99" s="167" t="s">
        <v>75</v>
      </c>
      <c r="C99" s="167" t="s">
        <v>28</v>
      </c>
      <c r="D99" s="168" t="s">
        <v>350</v>
      </c>
      <c r="E99" s="169" t="s">
        <v>1764</v>
      </c>
      <c r="F99" s="169">
        <v>524</v>
      </c>
      <c r="G99" s="169">
        <v>524</v>
      </c>
      <c r="H99" s="170" t="s">
        <v>122</v>
      </c>
      <c r="I99" s="168" t="s">
        <v>295</v>
      </c>
      <c r="J99" s="168" t="s">
        <v>123</v>
      </c>
      <c r="K99" s="168" t="s">
        <v>316</v>
      </c>
      <c r="L99" s="169" t="s">
        <v>96</v>
      </c>
      <c r="M99" s="169">
        <v>1</v>
      </c>
      <c r="N99" s="171">
        <v>43223</v>
      </c>
      <c r="O99" s="29"/>
    </row>
    <row r="100" spans="2:15" ht="12.75" x14ac:dyDescent="0.2">
      <c r="B100" s="32" t="s">
        <v>75</v>
      </c>
      <c r="C100" s="32" t="s">
        <v>28</v>
      </c>
      <c r="D100" s="32" t="s">
        <v>350</v>
      </c>
      <c r="E100" s="31" t="s">
        <v>1765</v>
      </c>
      <c r="F100" s="31">
        <v>525</v>
      </c>
      <c r="G100" s="31">
        <v>525</v>
      </c>
      <c r="H100" s="32" t="s">
        <v>391</v>
      </c>
      <c r="I100" s="32" t="s">
        <v>295</v>
      </c>
      <c r="J100" s="32" t="s">
        <v>145</v>
      </c>
      <c r="K100" s="32" t="s">
        <v>316</v>
      </c>
      <c r="L100" s="31" t="s">
        <v>96</v>
      </c>
      <c r="M100" s="31">
        <v>1</v>
      </c>
      <c r="N100" s="105">
        <v>43223</v>
      </c>
      <c r="O100" s="29"/>
    </row>
    <row r="101" spans="2:15" ht="12.75" x14ac:dyDescent="0.2">
      <c r="B101" s="32" t="s">
        <v>74</v>
      </c>
      <c r="C101" s="32" t="s">
        <v>26</v>
      </c>
      <c r="D101" s="32" t="s">
        <v>13</v>
      </c>
      <c r="E101" s="31" t="s">
        <v>1082</v>
      </c>
      <c r="F101" s="31">
        <v>968092</v>
      </c>
      <c r="G101" s="31">
        <v>600306</v>
      </c>
      <c r="H101" s="32" t="s">
        <v>504</v>
      </c>
      <c r="I101" s="32" t="s">
        <v>208</v>
      </c>
      <c r="J101" s="32" t="s">
        <v>107</v>
      </c>
      <c r="K101" s="32" t="s">
        <v>341</v>
      </c>
      <c r="L101" s="31" t="s">
        <v>96</v>
      </c>
      <c r="M101" s="31">
        <v>1</v>
      </c>
      <c r="N101" s="105">
        <v>43223</v>
      </c>
      <c r="O101" s="29"/>
    </row>
    <row r="102" spans="2:15" ht="12.75" x14ac:dyDescent="0.2">
      <c r="B102" s="32" t="s">
        <v>74</v>
      </c>
      <c r="C102" s="32" t="s">
        <v>26</v>
      </c>
      <c r="D102" s="32" t="s">
        <v>13</v>
      </c>
      <c r="E102" s="31" t="s">
        <v>1083</v>
      </c>
      <c r="F102" s="31">
        <v>967946</v>
      </c>
      <c r="G102" s="195">
        <v>635341</v>
      </c>
      <c r="H102" s="32" t="s">
        <v>295</v>
      </c>
      <c r="I102" s="32" t="s">
        <v>295</v>
      </c>
      <c r="J102" s="32" t="s">
        <v>169</v>
      </c>
      <c r="K102" s="32" t="s">
        <v>341</v>
      </c>
      <c r="L102" s="31" t="s">
        <v>96</v>
      </c>
      <c r="M102" s="31">
        <v>1</v>
      </c>
      <c r="N102" s="105">
        <v>43223</v>
      </c>
      <c r="O102" s="29"/>
    </row>
    <row r="103" spans="2:15" ht="12.75" x14ac:dyDescent="0.2">
      <c r="B103" s="32" t="s">
        <v>74</v>
      </c>
      <c r="C103" s="32" t="s">
        <v>26</v>
      </c>
      <c r="D103" s="32" t="s">
        <v>13</v>
      </c>
      <c r="E103" s="31" t="s">
        <v>1084</v>
      </c>
      <c r="F103" s="31">
        <v>2958095</v>
      </c>
      <c r="G103" s="31">
        <v>556064</v>
      </c>
      <c r="H103" s="32" t="s">
        <v>840</v>
      </c>
      <c r="I103" s="32" t="s">
        <v>208</v>
      </c>
      <c r="J103" s="32" t="s">
        <v>195</v>
      </c>
      <c r="K103" s="32" t="s">
        <v>341</v>
      </c>
      <c r="L103" s="31" t="s">
        <v>96</v>
      </c>
      <c r="M103" s="31">
        <v>1</v>
      </c>
      <c r="N103" s="105">
        <v>43223</v>
      </c>
      <c r="O103" s="29"/>
    </row>
    <row r="104" spans="2:15" ht="12.75" x14ac:dyDescent="0.2">
      <c r="B104" s="32" t="s">
        <v>74</v>
      </c>
      <c r="C104" s="32" t="s">
        <v>26</v>
      </c>
      <c r="D104" s="32" t="s">
        <v>13</v>
      </c>
      <c r="E104" s="31" t="s">
        <v>1085</v>
      </c>
      <c r="F104" s="31">
        <v>1202730</v>
      </c>
      <c r="G104" s="195">
        <v>635341</v>
      </c>
      <c r="H104" s="32" t="s">
        <v>295</v>
      </c>
      <c r="I104" s="32" t="s">
        <v>295</v>
      </c>
      <c r="J104" s="32" t="s">
        <v>319</v>
      </c>
      <c r="K104" s="32" t="s">
        <v>341</v>
      </c>
      <c r="L104" s="31" t="s">
        <v>96</v>
      </c>
      <c r="M104" s="31">
        <v>1</v>
      </c>
      <c r="N104" s="105">
        <v>43223</v>
      </c>
      <c r="O104" s="29"/>
    </row>
    <row r="105" spans="2:15" ht="12.75" x14ac:dyDescent="0.2">
      <c r="B105" s="32" t="s">
        <v>74</v>
      </c>
      <c r="C105" s="32" t="s">
        <v>26</v>
      </c>
      <c r="D105" s="32" t="s">
        <v>13</v>
      </c>
      <c r="E105" s="31" t="s">
        <v>1086</v>
      </c>
      <c r="F105" s="31">
        <v>2958146</v>
      </c>
      <c r="G105" s="31">
        <v>622903</v>
      </c>
      <c r="H105" s="32" t="s">
        <v>548</v>
      </c>
      <c r="I105" s="32" t="s">
        <v>216</v>
      </c>
      <c r="J105" s="32" t="s">
        <v>195</v>
      </c>
      <c r="K105" s="32" t="s">
        <v>341</v>
      </c>
      <c r="L105" s="31" t="s">
        <v>96</v>
      </c>
      <c r="M105" s="31">
        <v>1</v>
      </c>
      <c r="N105" s="105">
        <v>43223</v>
      </c>
      <c r="O105" s="29"/>
    </row>
    <row r="106" spans="2:15" ht="12.75" x14ac:dyDescent="0.2">
      <c r="B106" s="193" t="s">
        <v>74</v>
      </c>
      <c r="C106" s="193" t="s">
        <v>26</v>
      </c>
      <c r="D106" s="194" t="s">
        <v>13</v>
      </c>
      <c r="E106" s="195" t="s">
        <v>1087</v>
      </c>
      <c r="F106" s="195">
        <v>2958211</v>
      </c>
      <c r="G106" s="195">
        <v>562740</v>
      </c>
      <c r="H106" s="196" t="s">
        <v>700</v>
      </c>
      <c r="I106" s="194" t="s">
        <v>208</v>
      </c>
      <c r="J106" s="194" t="s">
        <v>195</v>
      </c>
      <c r="K106" s="194" t="s">
        <v>316</v>
      </c>
      <c r="L106" s="195" t="s">
        <v>96</v>
      </c>
      <c r="M106" s="195">
        <v>1</v>
      </c>
      <c r="N106" s="197">
        <v>43223</v>
      </c>
      <c r="O106" s="29"/>
    </row>
    <row r="107" spans="2:15" ht="12.75" x14ac:dyDescent="0.2">
      <c r="B107" s="193" t="s">
        <v>74</v>
      </c>
      <c r="C107" s="193" t="s">
        <v>26</v>
      </c>
      <c r="D107" s="194" t="s">
        <v>13</v>
      </c>
      <c r="E107" s="195" t="s">
        <v>1088</v>
      </c>
      <c r="F107" s="195">
        <v>956462</v>
      </c>
      <c r="G107" s="195">
        <v>635341</v>
      </c>
      <c r="H107" s="196" t="s">
        <v>295</v>
      </c>
      <c r="I107" s="194" t="s">
        <v>295</v>
      </c>
      <c r="J107" s="194" t="s">
        <v>100</v>
      </c>
      <c r="K107" s="194" t="s">
        <v>341</v>
      </c>
      <c r="L107" s="195" t="s">
        <v>96</v>
      </c>
      <c r="M107" s="195">
        <v>1</v>
      </c>
      <c r="N107" s="197">
        <v>43223</v>
      </c>
      <c r="O107" s="29"/>
    </row>
    <row r="108" spans="2:15" ht="12.75" x14ac:dyDescent="0.2">
      <c r="B108" s="32" t="s">
        <v>74</v>
      </c>
      <c r="C108" s="32" t="s">
        <v>26</v>
      </c>
      <c r="D108" s="32" t="s">
        <v>13</v>
      </c>
      <c r="E108" s="31" t="s">
        <v>1089</v>
      </c>
      <c r="F108" s="31">
        <v>1086596</v>
      </c>
      <c r="G108" s="195">
        <v>635341</v>
      </c>
      <c r="H108" s="32" t="s">
        <v>295</v>
      </c>
      <c r="I108" s="32" t="s">
        <v>295</v>
      </c>
      <c r="J108" s="32" t="s">
        <v>44</v>
      </c>
      <c r="K108" s="32" t="s">
        <v>341</v>
      </c>
      <c r="L108" s="31" t="s">
        <v>96</v>
      </c>
      <c r="M108" s="31">
        <v>1</v>
      </c>
      <c r="N108" s="105">
        <v>43223</v>
      </c>
      <c r="O108" s="29"/>
    </row>
    <row r="109" spans="2:15" ht="12.75" x14ac:dyDescent="0.2">
      <c r="B109" s="167" t="s">
        <v>74</v>
      </c>
      <c r="C109" s="167" t="s">
        <v>26</v>
      </c>
      <c r="D109" s="168" t="s">
        <v>13</v>
      </c>
      <c r="E109" s="169" t="s">
        <v>1090</v>
      </c>
      <c r="F109" s="169">
        <v>826540</v>
      </c>
      <c r="G109" s="169">
        <v>593415</v>
      </c>
      <c r="H109" s="170" t="s">
        <v>443</v>
      </c>
      <c r="I109" s="168" t="s">
        <v>295</v>
      </c>
      <c r="J109" s="168" t="s">
        <v>348</v>
      </c>
      <c r="K109" s="168" t="s">
        <v>341</v>
      </c>
      <c r="L109" s="169" t="s">
        <v>96</v>
      </c>
      <c r="M109" s="169">
        <v>1</v>
      </c>
      <c r="N109" s="171">
        <v>43223</v>
      </c>
      <c r="O109" s="29"/>
    </row>
    <row r="110" spans="2:15" ht="12.75" x14ac:dyDescent="0.2">
      <c r="B110" s="32" t="s">
        <v>74</v>
      </c>
      <c r="C110" s="32" t="s">
        <v>26</v>
      </c>
      <c r="D110" s="32" t="s">
        <v>13</v>
      </c>
      <c r="E110" s="31" t="s">
        <v>1091</v>
      </c>
      <c r="F110" s="31">
        <v>661052</v>
      </c>
      <c r="G110" s="195">
        <v>635341</v>
      </c>
      <c r="H110" s="32" t="s">
        <v>295</v>
      </c>
      <c r="I110" s="32" t="s">
        <v>295</v>
      </c>
      <c r="J110" s="32" t="s">
        <v>116</v>
      </c>
      <c r="K110" s="32" t="s">
        <v>341</v>
      </c>
      <c r="L110" s="31" t="s">
        <v>96</v>
      </c>
      <c r="M110" s="31">
        <v>1</v>
      </c>
      <c r="N110" s="105">
        <v>43223</v>
      </c>
      <c r="O110" s="29"/>
    </row>
    <row r="111" spans="2:15" ht="12.75" x14ac:dyDescent="0.2">
      <c r="B111" s="32" t="s">
        <v>74</v>
      </c>
      <c r="C111" s="32" t="s">
        <v>26</v>
      </c>
      <c r="D111" s="32" t="s">
        <v>13</v>
      </c>
      <c r="E111" s="31" t="s">
        <v>1277</v>
      </c>
      <c r="F111" s="31">
        <v>2958295</v>
      </c>
      <c r="G111" s="195">
        <v>635341</v>
      </c>
      <c r="H111" s="32" t="s">
        <v>295</v>
      </c>
      <c r="I111" s="32" t="s">
        <v>295</v>
      </c>
      <c r="J111" s="32" t="s">
        <v>159</v>
      </c>
      <c r="K111" s="32" t="s">
        <v>341</v>
      </c>
      <c r="L111" s="31" t="s">
        <v>96</v>
      </c>
      <c r="M111" s="31">
        <v>1</v>
      </c>
      <c r="N111" s="105">
        <v>43223</v>
      </c>
      <c r="O111" s="29"/>
    </row>
    <row r="112" spans="2:15" ht="12.75" x14ac:dyDescent="0.2">
      <c r="B112" s="32" t="s">
        <v>74</v>
      </c>
      <c r="C112" s="32" t="s">
        <v>26</v>
      </c>
      <c r="D112" s="32" t="s">
        <v>13</v>
      </c>
      <c r="E112" s="31" t="s">
        <v>1278</v>
      </c>
      <c r="F112" s="31">
        <v>581211</v>
      </c>
      <c r="G112" s="31">
        <v>581211</v>
      </c>
      <c r="H112" s="32" t="s">
        <v>879</v>
      </c>
      <c r="I112" s="32" t="s">
        <v>208</v>
      </c>
      <c r="J112" s="32" t="s">
        <v>62</v>
      </c>
      <c r="K112" s="32" t="s">
        <v>341</v>
      </c>
      <c r="L112" s="31" t="s">
        <v>96</v>
      </c>
      <c r="M112" s="31">
        <v>1</v>
      </c>
      <c r="N112" s="105">
        <v>43223</v>
      </c>
      <c r="O112" s="29"/>
    </row>
    <row r="113" spans="2:15" ht="12.75" x14ac:dyDescent="0.2">
      <c r="B113" s="193" t="s">
        <v>74</v>
      </c>
      <c r="C113" s="193" t="s">
        <v>26</v>
      </c>
      <c r="D113" s="194" t="s">
        <v>13</v>
      </c>
      <c r="E113" s="195" t="s">
        <v>1279</v>
      </c>
      <c r="F113" s="195">
        <v>2958350</v>
      </c>
      <c r="G113" s="195">
        <v>860320</v>
      </c>
      <c r="H113" s="196" t="s">
        <v>880</v>
      </c>
      <c r="I113" s="194" t="s">
        <v>208</v>
      </c>
      <c r="J113" s="194" t="s">
        <v>62</v>
      </c>
      <c r="K113" s="194" t="s">
        <v>341</v>
      </c>
      <c r="L113" s="195" t="s">
        <v>96</v>
      </c>
      <c r="M113" s="195">
        <v>1</v>
      </c>
      <c r="N113" s="197">
        <v>43223</v>
      </c>
      <c r="O113" s="29"/>
    </row>
    <row r="114" spans="2:15" ht="12.75" x14ac:dyDescent="0.2">
      <c r="B114" s="167" t="s">
        <v>72</v>
      </c>
      <c r="C114" s="167" t="s">
        <v>26</v>
      </c>
      <c r="D114" s="168" t="s">
        <v>13</v>
      </c>
      <c r="E114" s="169" t="s">
        <v>1902</v>
      </c>
      <c r="F114" s="169">
        <v>735712</v>
      </c>
      <c r="G114" s="169">
        <v>656932</v>
      </c>
      <c r="H114" s="170" t="s">
        <v>382</v>
      </c>
      <c r="I114" s="168" t="s">
        <v>208</v>
      </c>
      <c r="J114" s="168" t="s">
        <v>180</v>
      </c>
      <c r="K114" s="168" t="s">
        <v>316</v>
      </c>
      <c r="L114" s="169" t="s">
        <v>96</v>
      </c>
      <c r="M114" s="169">
        <v>1</v>
      </c>
      <c r="N114" s="171">
        <v>43223</v>
      </c>
      <c r="O114" s="29"/>
    </row>
    <row r="115" spans="2:15" ht="12.75" x14ac:dyDescent="0.2">
      <c r="B115" s="32" t="s">
        <v>72</v>
      </c>
      <c r="C115" s="32" t="s">
        <v>26</v>
      </c>
      <c r="D115" s="32" t="s">
        <v>13</v>
      </c>
      <c r="E115" s="31" t="s">
        <v>1903</v>
      </c>
      <c r="F115" s="31">
        <v>892123</v>
      </c>
      <c r="G115" s="31">
        <v>517328</v>
      </c>
      <c r="H115" s="32" t="s">
        <v>497</v>
      </c>
      <c r="I115" s="32" t="s">
        <v>211</v>
      </c>
      <c r="J115" s="32" t="s">
        <v>61</v>
      </c>
      <c r="K115" s="32" t="s">
        <v>316</v>
      </c>
      <c r="L115" s="31" t="s">
        <v>96</v>
      </c>
      <c r="M115" s="31">
        <v>1</v>
      </c>
      <c r="N115" s="105">
        <v>43223</v>
      </c>
      <c r="O115" s="29"/>
    </row>
    <row r="116" spans="2:15" ht="12.75" x14ac:dyDescent="0.2">
      <c r="B116" s="32" t="s">
        <v>72</v>
      </c>
      <c r="C116" s="32" t="s">
        <v>26</v>
      </c>
      <c r="D116" s="32" t="s">
        <v>13</v>
      </c>
      <c r="E116" s="31" t="s">
        <v>1904</v>
      </c>
      <c r="F116" s="31">
        <v>972320</v>
      </c>
      <c r="G116" s="31">
        <v>647900</v>
      </c>
      <c r="H116" s="32" t="s">
        <v>723</v>
      </c>
      <c r="I116" s="32" t="s">
        <v>208</v>
      </c>
      <c r="J116" s="32" t="s">
        <v>168</v>
      </c>
      <c r="K116" s="32" t="s">
        <v>316</v>
      </c>
      <c r="L116" s="31" t="s">
        <v>96</v>
      </c>
      <c r="M116" s="31">
        <v>1</v>
      </c>
      <c r="N116" s="105">
        <v>43223</v>
      </c>
      <c r="O116" s="29"/>
    </row>
    <row r="117" spans="2:15" ht="12.75" x14ac:dyDescent="0.2">
      <c r="B117" s="182" t="s">
        <v>72</v>
      </c>
      <c r="C117" s="182" t="s">
        <v>26</v>
      </c>
      <c r="D117" s="32" t="s">
        <v>13</v>
      </c>
      <c r="E117" s="31" t="s">
        <v>1905</v>
      </c>
      <c r="F117" s="31">
        <v>1180436</v>
      </c>
      <c r="G117" s="31">
        <v>610195</v>
      </c>
      <c r="H117" s="183" t="s">
        <v>546</v>
      </c>
      <c r="I117" s="32" t="s">
        <v>208</v>
      </c>
      <c r="J117" s="32" t="s">
        <v>105</v>
      </c>
      <c r="K117" s="32" t="s">
        <v>316</v>
      </c>
      <c r="L117" s="31" t="s">
        <v>96</v>
      </c>
      <c r="M117" s="31">
        <v>1</v>
      </c>
      <c r="N117" s="105">
        <v>43223</v>
      </c>
      <c r="O117" s="29"/>
    </row>
    <row r="118" spans="2:15" ht="12.75" x14ac:dyDescent="0.2">
      <c r="B118" s="32" t="s">
        <v>72</v>
      </c>
      <c r="C118" s="32" t="s">
        <v>26</v>
      </c>
      <c r="D118" s="32" t="s">
        <v>13</v>
      </c>
      <c r="E118" s="31" t="s">
        <v>1906</v>
      </c>
      <c r="F118" s="31">
        <v>738749</v>
      </c>
      <c r="G118" s="31">
        <v>549913</v>
      </c>
      <c r="H118" s="32" t="s">
        <v>740</v>
      </c>
      <c r="I118" s="32" t="s">
        <v>216</v>
      </c>
      <c r="J118" s="32" t="s">
        <v>51</v>
      </c>
      <c r="K118" s="32" t="s">
        <v>316</v>
      </c>
      <c r="L118" s="31" t="s">
        <v>96</v>
      </c>
      <c r="M118" s="31">
        <v>1</v>
      </c>
      <c r="N118" s="105">
        <v>43223</v>
      </c>
      <c r="O118" s="29"/>
    </row>
    <row r="119" spans="2:15" ht="12.75" x14ac:dyDescent="0.2">
      <c r="B119" s="32" t="s">
        <v>74</v>
      </c>
      <c r="C119" s="32" t="s">
        <v>329</v>
      </c>
      <c r="D119" s="32" t="s">
        <v>330</v>
      </c>
      <c r="E119" s="31" t="s">
        <v>1547</v>
      </c>
      <c r="F119" s="31">
        <v>1129865</v>
      </c>
      <c r="G119" s="31">
        <v>897146</v>
      </c>
      <c r="H119" s="32" t="s">
        <v>436</v>
      </c>
      <c r="I119" s="32" t="s">
        <v>299</v>
      </c>
      <c r="J119" s="32" t="s">
        <v>158</v>
      </c>
      <c r="K119" s="32" t="s">
        <v>341</v>
      </c>
      <c r="L119" s="31" t="s">
        <v>96</v>
      </c>
      <c r="M119" s="31">
        <v>4</v>
      </c>
      <c r="N119" s="105">
        <v>43223</v>
      </c>
      <c r="O119" s="29"/>
    </row>
    <row r="120" spans="2:15" ht="12.75" x14ac:dyDescent="0.2">
      <c r="B120" s="177" t="s">
        <v>74</v>
      </c>
      <c r="C120" s="177" t="s">
        <v>329</v>
      </c>
      <c r="D120" s="178" t="s">
        <v>330</v>
      </c>
      <c r="E120" s="179" t="s">
        <v>1547</v>
      </c>
      <c r="F120" s="179">
        <v>1129865</v>
      </c>
      <c r="G120" s="179">
        <v>897146</v>
      </c>
      <c r="H120" s="180" t="s">
        <v>436</v>
      </c>
      <c r="I120" s="178" t="s">
        <v>299</v>
      </c>
      <c r="J120" s="178" t="s">
        <v>158</v>
      </c>
      <c r="K120" s="178" t="s">
        <v>341</v>
      </c>
      <c r="L120" s="179" t="s">
        <v>367</v>
      </c>
      <c r="M120" s="179">
        <v>2</v>
      </c>
      <c r="N120" s="181">
        <v>43223</v>
      </c>
      <c r="O120" s="29"/>
    </row>
    <row r="121" spans="2:15" ht="12.75" x14ac:dyDescent="0.2">
      <c r="B121" s="32" t="s">
        <v>74</v>
      </c>
      <c r="C121" s="32" t="s">
        <v>329</v>
      </c>
      <c r="D121" s="32" t="s">
        <v>330</v>
      </c>
      <c r="E121" s="31" t="s">
        <v>1548</v>
      </c>
      <c r="F121" s="31">
        <v>1013009</v>
      </c>
      <c r="G121" s="31">
        <v>534493</v>
      </c>
      <c r="H121" s="32" t="s">
        <v>970</v>
      </c>
      <c r="I121" s="32" t="s">
        <v>208</v>
      </c>
      <c r="J121" s="32" t="s">
        <v>154</v>
      </c>
      <c r="K121" s="32" t="s">
        <v>341</v>
      </c>
      <c r="L121" s="31" t="s">
        <v>96</v>
      </c>
      <c r="M121" s="31">
        <v>4</v>
      </c>
      <c r="N121" s="105">
        <v>43223</v>
      </c>
      <c r="O121" s="29"/>
    </row>
    <row r="122" spans="2:15" ht="12.75" x14ac:dyDescent="0.2">
      <c r="B122" s="193" t="s">
        <v>74</v>
      </c>
      <c r="C122" s="193" t="s">
        <v>329</v>
      </c>
      <c r="D122" s="194" t="s">
        <v>330</v>
      </c>
      <c r="E122" s="195" t="s">
        <v>1548</v>
      </c>
      <c r="F122" s="195">
        <v>1013009</v>
      </c>
      <c r="G122" s="195">
        <v>534493</v>
      </c>
      <c r="H122" s="196" t="s">
        <v>970</v>
      </c>
      <c r="I122" s="194" t="s">
        <v>208</v>
      </c>
      <c r="J122" s="194" t="s">
        <v>154</v>
      </c>
      <c r="K122" s="194" t="s">
        <v>341</v>
      </c>
      <c r="L122" s="195" t="s">
        <v>367</v>
      </c>
      <c r="M122" s="195">
        <v>2</v>
      </c>
      <c r="N122" s="197">
        <v>43223</v>
      </c>
      <c r="O122" s="29"/>
    </row>
    <row r="123" spans="2:15" ht="12.75" x14ac:dyDescent="0.2">
      <c r="B123" s="182" t="s">
        <v>72</v>
      </c>
      <c r="C123" s="182" t="s">
        <v>329</v>
      </c>
      <c r="D123" s="32" t="s">
        <v>330</v>
      </c>
      <c r="E123" s="31" t="s">
        <v>2000</v>
      </c>
      <c r="F123" s="31">
        <v>1159519</v>
      </c>
      <c r="G123" s="31">
        <v>600135</v>
      </c>
      <c r="H123" s="183" t="s">
        <v>544</v>
      </c>
      <c r="I123" s="32" t="s">
        <v>208</v>
      </c>
      <c r="J123" s="32" t="s">
        <v>105</v>
      </c>
      <c r="K123" s="32" t="s">
        <v>316</v>
      </c>
      <c r="L123" s="31" t="s">
        <v>96</v>
      </c>
      <c r="M123" s="31">
        <v>6</v>
      </c>
      <c r="N123" s="105">
        <v>43223</v>
      </c>
      <c r="O123" s="29"/>
    </row>
    <row r="124" spans="2:15" ht="12.75" x14ac:dyDescent="0.2">
      <c r="B124" s="182" t="s">
        <v>72</v>
      </c>
      <c r="C124" s="182" t="s">
        <v>329</v>
      </c>
      <c r="D124" s="32" t="s">
        <v>330</v>
      </c>
      <c r="E124" s="31" t="s">
        <v>2001</v>
      </c>
      <c r="F124" s="31">
        <v>1171703</v>
      </c>
      <c r="G124" s="31">
        <v>566478</v>
      </c>
      <c r="H124" s="183" t="s">
        <v>352</v>
      </c>
      <c r="I124" s="32" t="s">
        <v>208</v>
      </c>
      <c r="J124" s="32" t="s">
        <v>192</v>
      </c>
      <c r="K124" s="32" t="s">
        <v>316</v>
      </c>
      <c r="L124" s="31" t="s">
        <v>96</v>
      </c>
      <c r="M124" s="31">
        <v>2</v>
      </c>
      <c r="N124" s="105">
        <v>43223</v>
      </c>
      <c r="O124" s="29"/>
    </row>
    <row r="125" spans="2:15" ht="12.75" x14ac:dyDescent="0.2">
      <c r="B125" s="193" t="s">
        <v>72</v>
      </c>
      <c r="C125" s="193" t="s">
        <v>27</v>
      </c>
      <c r="D125" s="194" t="s">
        <v>5</v>
      </c>
      <c r="E125" s="195" t="s">
        <v>1860</v>
      </c>
      <c r="F125" s="195">
        <v>2935042</v>
      </c>
      <c r="G125" s="195">
        <v>607570</v>
      </c>
      <c r="H125" s="196" t="s">
        <v>449</v>
      </c>
      <c r="I125" s="194" t="s">
        <v>208</v>
      </c>
      <c r="J125" s="194" t="s">
        <v>160</v>
      </c>
      <c r="K125" s="194" t="s">
        <v>316</v>
      </c>
      <c r="L125" s="195" t="s">
        <v>96</v>
      </c>
      <c r="M125" s="195">
        <v>1</v>
      </c>
      <c r="N125" s="197">
        <v>43224</v>
      </c>
      <c r="O125" s="29"/>
    </row>
    <row r="126" spans="2:15" ht="12.75" x14ac:dyDescent="0.2">
      <c r="B126" s="32" t="s">
        <v>75</v>
      </c>
      <c r="C126" s="32" t="s">
        <v>27</v>
      </c>
      <c r="D126" s="32" t="s">
        <v>7</v>
      </c>
      <c r="E126" s="31" t="s">
        <v>1632</v>
      </c>
      <c r="F126" s="31">
        <v>391</v>
      </c>
      <c r="G126" s="31">
        <v>391</v>
      </c>
      <c r="H126" s="32" t="s">
        <v>384</v>
      </c>
      <c r="I126" s="32" t="s">
        <v>295</v>
      </c>
      <c r="J126" s="32" t="s">
        <v>192</v>
      </c>
      <c r="K126" s="32" t="s">
        <v>316</v>
      </c>
      <c r="L126" s="31" t="s">
        <v>96</v>
      </c>
      <c r="M126" s="31">
        <v>1</v>
      </c>
      <c r="N126" s="105">
        <v>43224</v>
      </c>
      <c r="O126" s="29"/>
    </row>
    <row r="127" spans="2:15" ht="12.75" x14ac:dyDescent="0.2">
      <c r="B127" s="167" t="s">
        <v>75</v>
      </c>
      <c r="C127" s="167" t="s">
        <v>27</v>
      </c>
      <c r="D127" s="168" t="s">
        <v>8</v>
      </c>
      <c r="E127" s="169" t="s">
        <v>1611</v>
      </c>
      <c r="F127" s="169">
        <v>522</v>
      </c>
      <c r="G127" s="169">
        <v>522</v>
      </c>
      <c r="H127" s="170" t="s">
        <v>127</v>
      </c>
      <c r="I127" s="168" t="s">
        <v>295</v>
      </c>
      <c r="J127" s="168" t="s">
        <v>121</v>
      </c>
      <c r="K127" s="168" t="s">
        <v>316</v>
      </c>
      <c r="L127" s="169" t="s">
        <v>96</v>
      </c>
      <c r="M127" s="169">
        <v>1</v>
      </c>
      <c r="N127" s="171">
        <v>43224</v>
      </c>
      <c r="O127" s="29"/>
    </row>
    <row r="128" spans="2:15" ht="12.75" x14ac:dyDescent="0.2">
      <c r="B128" s="32" t="s">
        <v>72</v>
      </c>
      <c r="C128" s="32" t="s">
        <v>27</v>
      </c>
      <c r="D128" s="32" t="s">
        <v>8</v>
      </c>
      <c r="E128" s="31" t="s">
        <v>1837</v>
      </c>
      <c r="F128" s="31">
        <v>2468218</v>
      </c>
      <c r="G128" s="31">
        <v>603828</v>
      </c>
      <c r="H128" s="32" t="s">
        <v>417</v>
      </c>
      <c r="I128" s="32" t="s">
        <v>208</v>
      </c>
      <c r="J128" s="32" t="s">
        <v>61</v>
      </c>
      <c r="K128" s="32" t="s">
        <v>316</v>
      </c>
      <c r="L128" s="31" t="s">
        <v>96</v>
      </c>
      <c r="M128" s="31">
        <v>2</v>
      </c>
      <c r="N128" s="105">
        <v>43224</v>
      </c>
      <c r="O128" s="29"/>
    </row>
    <row r="129" spans="2:15" ht="12.75" x14ac:dyDescent="0.2">
      <c r="B129" s="177" t="s">
        <v>72</v>
      </c>
      <c r="C129" s="177" t="s">
        <v>29</v>
      </c>
      <c r="D129" s="178" t="s">
        <v>344</v>
      </c>
      <c r="E129" s="179" t="s">
        <v>1837</v>
      </c>
      <c r="F129" s="179">
        <v>2468218</v>
      </c>
      <c r="G129" s="179">
        <v>603828</v>
      </c>
      <c r="H129" s="180" t="s">
        <v>417</v>
      </c>
      <c r="I129" s="178" t="s">
        <v>208</v>
      </c>
      <c r="J129" s="178" t="s">
        <v>61</v>
      </c>
      <c r="K129" s="178" t="s">
        <v>316</v>
      </c>
      <c r="L129" s="179" t="s">
        <v>96</v>
      </c>
      <c r="M129" s="179">
        <v>2</v>
      </c>
      <c r="N129" s="181">
        <v>43224</v>
      </c>
      <c r="O129" s="29"/>
    </row>
    <row r="130" spans="2:15" ht="12.75" x14ac:dyDescent="0.2">
      <c r="B130" s="32" t="s">
        <v>72</v>
      </c>
      <c r="C130" s="32" t="s">
        <v>29</v>
      </c>
      <c r="D130" s="32" t="s">
        <v>344</v>
      </c>
      <c r="E130" s="31" t="s">
        <v>1860</v>
      </c>
      <c r="F130" s="31">
        <v>2935042</v>
      </c>
      <c r="G130" s="31">
        <v>607570</v>
      </c>
      <c r="H130" s="32" t="s">
        <v>449</v>
      </c>
      <c r="I130" s="32" t="s">
        <v>208</v>
      </c>
      <c r="J130" s="32" t="s">
        <v>160</v>
      </c>
      <c r="K130" s="32" t="s">
        <v>316</v>
      </c>
      <c r="L130" s="31" t="s">
        <v>96</v>
      </c>
      <c r="M130" s="31">
        <v>1</v>
      </c>
      <c r="N130" s="105">
        <v>43224</v>
      </c>
      <c r="O130" s="29"/>
    </row>
    <row r="131" spans="2:15" ht="12.75" x14ac:dyDescent="0.2">
      <c r="B131" s="193" t="s">
        <v>74</v>
      </c>
      <c r="C131" s="193" t="s">
        <v>25</v>
      </c>
      <c r="D131" s="32" t="s">
        <v>478</v>
      </c>
      <c r="E131" s="195" t="s">
        <v>1043</v>
      </c>
      <c r="F131" s="195">
        <v>1194824</v>
      </c>
      <c r="G131" s="195">
        <v>635341</v>
      </c>
      <c r="H131" s="196" t="s">
        <v>295</v>
      </c>
      <c r="I131" s="194" t="s">
        <v>295</v>
      </c>
      <c r="J131" s="194" t="s">
        <v>49</v>
      </c>
      <c r="K131" s="194" t="s">
        <v>316</v>
      </c>
      <c r="L131" s="195" t="s">
        <v>96</v>
      </c>
      <c r="M131" s="195">
        <v>1</v>
      </c>
      <c r="N131" s="197">
        <v>43224</v>
      </c>
      <c r="O131" s="29"/>
    </row>
    <row r="132" spans="2:15" ht="12.75" x14ac:dyDescent="0.2">
      <c r="B132" s="32" t="s">
        <v>75</v>
      </c>
      <c r="C132" s="32" t="s">
        <v>25</v>
      </c>
      <c r="D132" s="32" t="s">
        <v>478</v>
      </c>
      <c r="E132" s="31" t="s">
        <v>1704</v>
      </c>
      <c r="F132" s="31">
        <v>403</v>
      </c>
      <c r="G132" s="31">
        <v>403</v>
      </c>
      <c r="H132" s="32" t="s">
        <v>483</v>
      </c>
      <c r="I132" s="32" t="s">
        <v>295</v>
      </c>
      <c r="J132" s="32" t="s">
        <v>111</v>
      </c>
      <c r="K132" s="32" t="s">
        <v>316</v>
      </c>
      <c r="L132" s="31" t="s">
        <v>96</v>
      </c>
      <c r="M132" s="31">
        <v>2</v>
      </c>
      <c r="N132" s="105">
        <v>43224</v>
      </c>
      <c r="O132" s="29"/>
    </row>
    <row r="133" spans="2:15" ht="12.75" x14ac:dyDescent="0.2">
      <c r="B133" s="32" t="s">
        <v>75</v>
      </c>
      <c r="C133" s="32" t="s">
        <v>25</v>
      </c>
      <c r="D133" s="32" t="s">
        <v>478</v>
      </c>
      <c r="E133" s="31" t="s">
        <v>1705</v>
      </c>
      <c r="F133" s="31">
        <v>523</v>
      </c>
      <c r="G133" s="31">
        <v>523</v>
      </c>
      <c r="H133" s="32" t="s">
        <v>320</v>
      </c>
      <c r="I133" s="32" t="s">
        <v>295</v>
      </c>
      <c r="J133" s="32" t="s">
        <v>121</v>
      </c>
      <c r="K133" s="32" t="s">
        <v>316</v>
      </c>
      <c r="L133" s="31" t="s">
        <v>96</v>
      </c>
      <c r="M133" s="31">
        <v>4</v>
      </c>
      <c r="N133" s="105">
        <v>43224</v>
      </c>
      <c r="O133" s="29"/>
    </row>
    <row r="134" spans="2:15" ht="12.75" x14ac:dyDescent="0.2">
      <c r="B134" s="193" t="s">
        <v>75</v>
      </c>
      <c r="C134" s="193" t="s">
        <v>25</v>
      </c>
      <c r="D134" s="32" t="s">
        <v>478</v>
      </c>
      <c r="E134" s="195" t="s">
        <v>1706</v>
      </c>
      <c r="F134" s="195">
        <v>634</v>
      </c>
      <c r="G134" s="195">
        <v>634</v>
      </c>
      <c r="H134" s="196" t="s">
        <v>663</v>
      </c>
      <c r="I134" s="194" t="s">
        <v>295</v>
      </c>
      <c r="J134" s="194" t="s">
        <v>168</v>
      </c>
      <c r="K134" s="194" t="s">
        <v>316</v>
      </c>
      <c r="L134" s="195" t="s">
        <v>96</v>
      </c>
      <c r="M134" s="195">
        <v>1</v>
      </c>
      <c r="N134" s="197">
        <v>43224</v>
      </c>
      <c r="O134" s="29"/>
    </row>
    <row r="135" spans="2:15" ht="12.75" x14ac:dyDescent="0.2">
      <c r="B135" s="193" t="s">
        <v>72</v>
      </c>
      <c r="C135" s="193" t="s">
        <v>25</v>
      </c>
      <c r="D135" s="32" t="s">
        <v>478</v>
      </c>
      <c r="E135" s="195" t="s">
        <v>1884</v>
      </c>
      <c r="F135" s="195">
        <v>1166956</v>
      </c>
      <c r="G135" s="195">
        <v>651841</v>
      </c>
      <c r="H135" s="196" t="s">
        <v>664</v>
      </c>
      <c r="I135" s="194" t="s">
        <v>208</v>
      </c>
      <c r="J135" s="194" t="s">
        <v>176</v>
      </c>
      <c r="K135" s="194" t="s">
        <v>316</v>
      </c>
      <c r="L135" s="195" t="s">
        <v>96</v>
      </c>
      <c r="M135" s="195">
        <v>10</v>
      </c>
      <c r="N135" s="197">
        <v>43224</v>
      </c>
      <c r="O135" s="29"/>
    </row>
    <row r="136" spans="2:15" ht="12.75" x14ac:dyDescent="0.2">
      <c r="B136" s="32" t="s">
        <v>74</v>
      </c>
      <c r="C136" s="32" t="s">
        <v>28</v>
      </c>
      <c r="D136" s="32" t="s">
        <v>350</v>
      </c>
      <c r="E136" s="31" t="s">
        <v>1057</v>
      </c>
      <c r="F136" s="31">
        <v>357790</v>
      </c>
      <c r="G136" s="31">
        <v>2958770</v>
      </c>
      <c r="H136" s="32" t="s">
        <v>673</v>
      </c>
      <c r="I136" s="32" t="s">
        <v>295</v>
      </c>
      <c r="J136" s="32" t="s">
        <v>163</v>
      </c>
      <c r="K136" s="32" t="s">
        <v>316</v>
      </c>
      <c r="L136" s="31" t="s">
        <v>96</v>
      </c>
      <c r="M136" s="31">
        <v>1</v>
      </c>
      <c r="N136" s="105">
        <v>43224</v>
      </c>
      <c r="O136" s="29"/>
    </row>
    <row r="137" spans="2:15" ht="12.75" x14ac:dyDescent="0.2">
      <c r="B137" s="167" t="s">
        <v>75</v>
      </c>
      <c r="C137" s="167" t="s">
        <v>28</v>
      </c>
      <c r="D137" s="168" t="s">
        <v>350</v>
      </c>
      <c r="E137" s="169" t="s">
        <v>1766</v>
      </c>
      <c r="F137" s="169">
        <v>183</v>
      </c>
      <c r="G137" s="169">
        <v>183</v>
      </c>
      <c r="H137" s="170" t="s">
        <v>451</v>
      </c>
      <c r="I137" s="168" t="s">
        <v>295</v>
      </c>
      <c r="J137" s="168" t="s">
        <v>168</v>
      </c>
      <c r="K137" s="168" t="s">
        <v>316</v>
      </c>
      <c r="L137" s="169" t="s">
        <v>96</v>
      </c>
      <c r="M137" s="169">
        <v>1</v>
      </c>
      <c r="N137" s="171">
        <v>43224</v>
      </c>
      <c r="O137" s="29"/>
    </row>
    <row r="138" spans="2:15" ht="12.75" x14ac:dyDescent="0.2">
      <c r="B138" s="32" t="s">
        <v>75</v>
      </c>
      <c r="C138" s="32" t="s">
        <v>28</v>
      </c>
      <c r="D138" s="32" t="s">
        <v>350</v>
      </c>
      <c r="E138" s="31" t="s">
        <v>1767</v>
      </c>
      <c r="F138" s="31">
        <v>525</v>
      </c>
      <c r="G138" s="31">
        <v>525</v>
      </c>
      <c r="H138" s="32" t="s">
        <v>391</v>
      </c>
      <c r="I138" s="32" t="s">
        <v>295</v>
      </c>
      <c r="J138" s="32" t="s">
        <v>145</v>
      </c>
      <c r="K138" s="32" t="s">
        <v>316</v>
      </c>
      <c r="L138" s="31" t="s">
        <v>96</v>
      </c>
      <c r="M138" s="31">
        <v>1</v>
      </c>
      <c r="N138" s="105">
        <v>43224</v>
      </c>
      <c r="O138" s="29"/>
    </row>
    <row r="139" spans="2:15" ht="12.75" x14ac:dyDescent="0.2">
      <c r="B139" s="32" t="s">
        <v>75</v>
      </c>
      <c r="C139" s="32" t="s">
        <v>28</v>
      </c>
      <c r="D139" s="32" t="s">
        <v>350</v>
      </c>
      <c r="E139" s="31" t="s">
        <v>1768</v>
      </c>
      <c r="F139" s="31">
        <v>424</v>
      </c>
      <c r="G139" s="31">
        <v>424</v>
      </c>
      <c r="H139" s="32" t="s">
        <v>357</v>
      </c>
      <c r="I139" s="32" t="s">
        <v>295</v>
      </c>
      <c r="J139" s="32" t="s">
        <v>136</v>
      </c>
      <c r="K139" s="32" t="s">
        <v>316</v>
      </c>
      <c r="L139" s="31" t="s">
        <v>96</v>
      </c>
      <c r="M139" s="31">
        <v>1</v>
      </c>
      <c r="N139" s="105">
        <v>43224</v>
      </c>
      <c r="O139" s="29"/>
    </row>
    <row r="140" spans="2:15" ht="12.75" x14ac:dyDescent="0.2">
      <c r="B140" s="32" t="s">
        <v>72</v>
      </c>
      <c r="C140" s="32" t="s">
        <v>28</v>
      </c>
      <c r="D140" s="32" t="s">
        <v>350</v>
      </c>
      <c r="E140" s="31" t="s">
        <v>1837</v>
      </c>
      <c r="F140" s="31">
        <v>2468218</v>
      </c>
      <c r="G140" s="31">
        <v>603828</v>
      </c>
      <c r="H140" s="32" t="s">
        <v>417</v>
      </c>
      <c r="I140" s="32" t="s">
        <v>208</v>
      </c>
      <c r="J140" s="32" t="s">
        <v>61</v>
      </c>
      <c r="K140" s="32" t="s">
        <v>316</v>
      </c>
      <c r="L140" s="31" t="s">
        <v>96</v>
      </c>
      <c r="M140" s="31">
        <v>2</v>
      </c>
      <c r="N140" s="105">
        <v>43224</v>
      </c>
      <c r="O140" s="29"/>
    </row>
    <row r="141" spans="2:15" ht="12.75" x14ac:dyDescent="0.2">
      <c r="B141" s="167" t="s">
        <v>74</v>
      </c>
      <c r="C141" s="167" t="s">
        <v>26</v>
      </c>
      <c r="D141" s="32" t="s">
        <v>13</v>
      </c>
      <c r="E141" s="169" t="s">
        <v>1092</v>
      </c>
      <c r="F141" s="169">
        <v>2956254</v>
      </c>
      <c r="G141" s="195">
        <v>635341</v>
      </c>
      <c r="H141" s="170" t="s">
        <v>295</v>
      </c>
      <c r="I141" s="168" t="s">
        <v>295</v>
      </c>
      <c r="J141" s="168" t="s">
        <v>151</v>
      </c>
      <c r="K141" s="168" t="s">
        <v>341</v>
      </c>
      <c r="L141" s="169" t="s">
        <v>96</v>
      </c>
      <c r="M141" s="169">
        <v>1</v>
      </c>
      <c r="N141" s="171">
        <v>43224</v>
      </c>
      <c r="O141" s="29"/>
    </row>
    <row r="142" spans="2:15" ht="12.75" x14ac:dyDescent="0.2">
      <c r="B142" s="167" t="s">
        <v>74</v>
      </c>
      <c r="C142" s="167" t="s">
        <v>26</v>
      </c>
      <c r="D142" s="168" t="s">
        <v>13</v>
      </c>
      <c r="E142" s="169" t="s">
        <v>1093</v>
      </c>
      <c r="F142" s="169">
        <v>875392</v>
      </c>
      <c r="G142" s="169">
        <v>633540</v>
      </c>
      <c r="H142" s="170" t="s">
        <v>861</v>
      </c>
      <c r="I142" s="168" t="s">
        <v>208</v>
      </c>
      <c r="J142" s="168" t="s">
        <v>163</v>
      </c>
      <c r="K142" s="168" t="s">
        <v>341</v>
      </c>
      <c r="L142" s="169" t="s">
        <v>96</v>
      </c>
      <c r="M142" s="169">
        <v>1</v>
      </c>
      <c r="N142" s="171">
        <v>43224</v>
      </c>
      <c r="O142" s="29"/>
    </row>
    <row r="143" spans="2:15" ht="12.75" x14ac:dyDescent="0.2">
      <c r="B143" s="32" t="s">
        <v>74</v>
      </c>
      <c r="C143" s="32" t="s">
        <v>26</v>
      </c>
      <c r="D143" s="32" t="s">
        <v>13</v>
      </c>
      <c r="E143" s="31" t="s">
        <v>1094</v>
      </c>
      <c r="F143" s="31">
        <v>1026050</v>
      </c>
      <c r="G143" s="31">
        <v>2927846</v>
      </c>
      <c r="H143" s="32" t="s">
        <v>746</v>
      </c>
      <c r="I143" s="32" t="s">
        <v>295</v>
      </c>
      <c r="J143" s="32" t="s">
        <v>348</v>
      </c>
      <c r="K143" s="32" t="s">
        <v>316</v>
      </c>
      <c r="L143" s="31" t="s">
        <v>96</v>
      </c>
      <c r="M143" s="31">
        <v>1</v>
      </c>
      <c r="N143" s="105">
        <v>43224</v>
      </c>
      <c r="O143" s="29"/>
    </row>
    <row r="144" spans="2:15" ht="12.75" x14ac:dyDescent="0.2">
      <c r="B144" s="32" t="s">
        <v>74</v>
      </c>
      <c r="C144" s="32" t="s">
        <v>26</v>
      </c>
      <c r="D144" s="32" t="s">
        <v>13</v>
      </c>
      <c r="E144" s="31" t="s">
        <v>1095</v>
      </c>
      <c r="F144" s="31">
        <v>997939</v>
      </c>
      <c r="G144" s="195">
        <v>635341</v>
      </c>
      <c r="H144" s="32" t="s">
        <v>295</v>
      </c>
      <c r="I144" s="32" t="s">
        <v>295</v>
      </c>
      <c r="J144" s="32" t="s">
        <v>107</v>
      </c>
      <c r="K144" s="32" t="s">
        <v>341</v>
      </c>
      <c r="L144" s="31" t="s">
        <v>96</v>
      </c>
      <c r="M144" s="31">
        <v>1</v>
      </c>
      <c r="N144" s="105">
        <v>43224</v>
      </c>
      <c r="O144" s="29"/>
    </row>
    <row r="145" spans="2:15" ht="12.75" x14ac:dyDescent="0.2">
      <c r="B145" s="32" t="s">
        <v>74</v>
      </c>
      <c r="C145" s="32" t="s">
        <v>26</v>
      </c>
      <c r="D145" s="32" t="s">
        <v>13</v>
      </c>
      <c r="E145" s="31" t="s">
        <v>1096</v>
      </c>
      <c r="F145" s="31">
        <v>655781</v>
      </c>
      <c r="G145" s="195">
        <v>635341</v>
      </c>
      <c r="H145" s="32" t="s">
        <v>295</v>
      </c>
      <c r="I145" s="32" t="s">
        <v>295</v>
      </c>
      <c r="J145" s="32" t="s">
        <v>117</v>
      </c>
      <c r="K145" s="32" t="s">
        <v>341</v>
      </c>
      <c r="L145" s="31" t="s">
        <v>96</v>
      </c>
      <c r="M145" s="31">
        <v>1</v>
      </c>
      <c r="N145" s="105">
        <v>43224</v>
      </c>
      <c r="O145" s="29"/>
    </row>
    <row r="146" spans="2:15" ht="12.75" x14ac:dyDescent="0.2">
      <c r="B146" s="32" t="s">
        <v>74</v>
      </c>
      <c r="C146" s="32" t="s">
        <v>26</v>
      </c>
      <c r="D146" s="32" t="s">
        <v>13</v>
      </c>
      <c r="E146" s="31" t="s">
        <v>1097</v>
      </c>
      <c r="F146" s="31">
        <v>2958762</v>
      </c>
      <c r="G146" s="195">
        <v>635341</v>
      </c>
      <c r="H146" s="32" t="s">
        <v>295</v>
      </c>
      <c r="I146" s="32" t="s">
        <v>295</v>
      </c>
      <c r="J146" s="32" t="s">
        <v>168</v>
      </c>
      <c r="K146" s="32" t="s">
        <v>341</v>
      </c>
      <c r="L146" s="31" t="s">
        <v>96</v>
      </c>
      <c r="M146" s="31">
        <v>1</v>
      </c>
      <c r="N146" s="105">
        <v>43224</v>
      </c>
      <c r="O146" s="29"/>
    </row>
    <row r="147" spans="2:15" ht="12.75" x14ac:dyDescent="0.2">
      <c r="B147" s="32" t="s">
        <v>74</v>
      </c>
      <c r="C147" s="32" t="s">
        <v>26</v>
      </c>
      <c r="D147" s="32" t="s">
        <v>13</v>
      </c>
      <c r="E147" s="31" t="s">
        <v>1098</v>
      </c>
      <c r="F147" s="31">
        <v>1161555</v>
      </c>
      <c r="G147" s="195">
        <v>635341</v>
      </c>
      <c r="H147" s="32" t="s">
        <v>295</v>
      </c>
      <c r="I147" s="32" t="s">
        <v>295</v>
      </c>
      <c r="J147" s="32" t="s">
        <v>41</v>
      </c>
      <c r="K147" s="32" t="s">
        <v>316</v>
      </c>
      <c r="L147" s="31" t="s">
        <v>96</v>
      </c>
      <c r="M147" s="31">
        <v>1</v>
      </c>
      <c r="N147" s="105">
        <v>43224</v>
      </c>
      <c r="O147" s="29"/>
    </row>
    <row r="148" spans="2:15" ht="12.75" x14ac:dyDescent="0.2">
      <c r="B148" s="32" t="s">
        <v>74</v>
      </c>
      <c r="C148" s="32" t="s">
        <v>26</v>
      </c>
      <c r="D148" s="32" t="s">
        <v>13</v>
      </c>
      <c r="E148" s="31" t="s">
        <v>1099</v>
      </c>
      <c r="F148" s="31">
        <v>996346</v>
      </c>
      <c r="G148" s="31">
        <v>2951708</v>
      </c>
      <c r="H148" s="32" t="s">
        <v>916</v>
      </c>
      <c r="I148" s="32" t="s">
        <v>295</v>
      </c>
      <c r="J148" s="32" t="s">
        <v>168</v>
      </c>
      <c r="K148" s="32" t="s">
        <v>341</v>
      </c>
      <c r="L148" s="31" t="s">
        <v>96</v>
      </c>
      <c r="M148" s="31">
        <v>1</v>
      </c>
      <c r="N148" s="105">
        <v>43224</v>
      </c>
      <c r="O148" s="29"/>
    </row>
    <row r="149" spans="2:15" ht="12.75" x14ac:dyDescent="0.2">
      <c r="B149" s="32" t="s">
        <v>74</v>
      </c>
      <c r="C149" s="32" t="s">
        <v>26</v>
      </c>
      <c r="D149" s="32" t="s">
        <v>13</v>
      </c>
      <c r="E149" s="31" t="s">
        <v>1100</v>
      </c>
      <c r="F149" s="31">
        <v>2958901</v>
      </c>
      <c r="G149" s="31">
        <v>598825</v>
      </c>
      <c r="H149" s="32" t="s">
        <v>792</v>
      </c>
      <c r="I149" s="32" t="s">
        <v>208</v>
      </c>
      <c r="J149" s="32" t="s">
        <v>150</v>
      </c>
      <c r="K149" s="32" t="s">
        <v>341</v>
      </c>
      <c r="L149" s="31" t="s">
        <v>96</v>
      </c>
      <c r="M149" s="31">
        <v>1</v>
      </c>
      <c r="N149" s="105">
        <v>43224</v>
      </c>
      <c r="O149" s="29"/>
    </row>
    <row r="150" spans="2:15" ht="12.75" x14ac:dyDescent="0.2">
      <c r="B150" s="167" t="s">
        <v>74</v>
      </c>
      <c r="C150" s="167" t="s">
        <v>26</v>
      </c>
      <c r="D150" s="168" t="s">
        <v>13</v>
      </c>
      <c r="E150" s="169" t="s">
        <v>1101</v>
      </c>
      <c r="F150" s="169">
        <v>2959074</v>
      </c>
      <c r="G150" s="169">
        <v>576237</v>
      </c>
      <c r="H150" s="170" t="s">
        <v>847</v>
      </c>
      <c r="I150" s="168" t="s">
        <v>298</v>
      </c>
      <c r="J150" s="168" t="s">
        <v>107</v>
      </c>
      <c r="K150" s="168" t="s">
        <v>341</v>
      </c>
      <c r="L150" s="169" t="s">
        <v>96</v>
      </c>
      <c r="M150" s="169">
        <v>1</v>
      </c>
      <c r="N150" s="171">
        <v>43224</v>
      </c>
      <c r="O150" s="29"/>
    </row>
    <row r="151" spans="2:15" ht="12.75" x14ac:dyDescent="0.2">
      <c r="B151" s="177" t="s">
        <v>74</v>
      </c>
      <c r="C151" s="177" t="s">
        <v>26</v>
      </c>
      <c r="D151" s="178" t="s">
        <v>13</v>
      </c>
      <c r="E151" s="179" t="s">
        <v>1102</v>
      </c>
      <c r="F151" s="179">
        <v>2959088</v>
      </c>
      <c r="G151" s="179">
        <v>1103660</v>
      </c>
      <c r="H151" s="180" t="s">
        <v>561</v>
      </c>
      <c r="I151" s="178" t="s">
        <v>211</v>
      </c>
      <c r="J151" s="178" t="s">
        <v>174</v>
      </c>
      <c r="K151" s="178" t="s">
        <v>341</v>
      </c>
      <c r="L151" s="179" t="s">
        <v>96</v>
      </c>
      <c r="M151" s="179">
        <v>1</v>
      </c>
      <c r="N151" s="181">
        <v>43224</v>
      </c>
      <c r="O151" s="29"/>
    </row>
    <row r="152" spans="2:15" ht="12.75" x14ac:dyDescent="0.2">
      <c r="B152" s="32" t="s">
        <v>74</v>
      </c>
      <c r="C152" s="32" t="s">
        <v>26</v>
      </c>
      <c r="D152" s="32" t="s">
        <v>13</v>
      </c>
      <c r="E152" s="31" t="s">
        <v>1103</v>
      </c>
      <c r="F152" s="31">
        <v>2958970</v>
      </c>
      <c r="G152" s="195">
        <v>635341</v>
      </c>
      <c r="H152" s="32" t="s">
        <v>295</v>
      </c>
      <c r="I152" s="32" t="s">
        <v>295</v>
      </c>
      <c r="J152" s="32" t="s">
        <v>190</v>
      </c>
      <c r="K152" s="32" t="s">
        <v>341</v>
      </c>
      <c r="L152" s="31" t="s">
        <v>96</v>
      </c>
      <c r="M152" s="31">
        <v>1</v>
      </c>
      <c r="N152" s="105">
        <v>43224</v>
      </c>
      <c r="O152" s="29"/>
    </row>
    <row r="153" spans="2:15" ht="12.75" x14ac:dyDescent="0.2">
      <c r="B153" s="32" t="s">
        <v>74</v>
      </c>
      <c r="C153" s="32" t="s">
        <v>26</v>
      </c>
      <c r="D153" s="32" t="s">
        <v>13</v>
      </c>
      <c r="E153" s="31" t="s">
        <v>1104</v>
      </c>
      <c r="F153" s="31">
        <v>975696</v>
      </c>
      <c r="G153" s="31">
        <v>650856</v>
      </c>
      <c r="H153" s="32" t="s">
        <v>875</v>
      </c>
      <c r="I153" s="32" t="s">
        <v>208</v>
      </c>
      <c r="J153" s="32" t="s">
        <v>150</v>
      </c>
      <c r="K153" s="32" t="s">
        <v>341</v>
      </c>
      <c r="L153" s="31" t="s">
        <v>96</v>
      </c>
      <c r="M153" s="31">
        <v>1</v>
      </c>
      <c r="N153" s="105">
        <v>43224</v>
      </c>
      <c r="O153" s="29"/>
    </row>
    <row r="154" spans="2:15" ht="12.75" x14ac:dyDescent="0.2">
      <c r="B154" s="32" t="s">
        <v>74</v>
      </c>
      <c r="C154" s="32" t="s">
        <v>26</v>
      </c>
      <c r="D154" s="32" t="s">
        <v>13</v>
      </c>
      <c r="E154" s="31" t="s">
        <v>1105</v>
      </c>
      <c r="F154" s="31">
        <v>999347</v>
      </c>
      <c r="G154" s="195">
        <v>635341</v>
      </c>
      <c r="H154" s="32" t="s">
        <v>295</v>
      </c>
      <c r="I154" s="32" t="s">
        <v>295</v>
      </c>
      <c r="J154" s="32" t="s">
        <v>129</v>
      </c>
      <c r="K154" s="32" t="s">
        <v>341</v>
      </c>
      <c r="L154" s="31" t="s">
        <v>96</v>
      </c>
      <c r="M154" s="31">
        <v>1</v>
      </c>
      <c r="N154" s="105">
        <v>43224</v>
      </c>
      <c r="O154" s="29"/>
    </row>
    <row r="155" spans="2:15" ht="12.75" x14ac:dyDescent="0.2">
      <c r="B155" s="32" t="s">
        <v>74</v>
      </c>
      <c r="C155" s="32" t="s">
        <v>26</v>
      </c>
      <c r="D155" s="32" t="s">
        <v>13</v>
      </c>
      <c r="E155" s="31" t="s">
        <v>1106</v>
      </c>
      <c r="F155" s="31">
        <v>838920</v>
      </c>
      <c r="G155" s="31">
        <v>570893</v>
      </c>
      <c r="H155" s="32" t="s">
        <v>872</v>
      </c>
      <c r="I155" s="32" t="s">
        <v>208</v>
      </c>
      <c r="J155" s="32" t="s">
        <v>148</v>
      </c>
      <c r="K155" s="32" t="s">
        <v>341</v>
      </c>
      <c r="L155" s="31" t="s">
        <v>96</v>
      </c>
      <c r="M155" s="31">
        <v>1</v>
      </c>
      <c r="N155" s="105">
        <v>43224</v>
      </c>
      <c r="O155" s="29"/>
    </row>
    <row r="156" spans="2:15" ht="12.75" x14ac:dyDescent="0.2">
      <c r="B156" s="32" t="s">
        <v>74</v>
      </c>
      <c r="C156" s="32" t="s">
        <v>26</v>
      </c>
      <c r="D156" s="32" t="s">
        <v>13</v>
      </c>
      <c r="E156" s="31" t="s">
        <v>1107</v>
      </c>
      <c r="F156" s="31">
        <v>2959183</v>
      </c>
      <c r="G156" s="195">
        <v>635341</v>
      </c>
      <c r="H156" s="32" t="s">
        <v>295</v>
      </c>
      <c r="I156" s="32" t="s">
        <v>295</v>
      </c>
      <c r="J156" s="32" t="s">
        <v>147</v>
      </c>
      <c r="K156" s="32" t="s">
        <v>341</v>
      </c>
      <c r="L156" s="31" t="s">
        <v>96</v>
      </c>
      <c r="M156" s="31">
        <v>1</v>
      </c>
      <c r="N156" s="105">
        <v>43224</v>
      </c>
      <c r="O156" s="29"/>
    </row>
    <row r="157" spans="2:15" ht="12.75" x14ac:dyDescent="0.2">
      <c r="B157" s="32" t="s">
        <v>74</v>
      </c>
      <c r="C157" s="32" t="s">
        <v>26</v>
      </c>
      <c r="D157" s="32" t="s">
        <v>13</v>
      </c>
      <c r="E157" s="31" t="s">
        <v>1108</v>
      </c>
      <c r="F157" s="31">
        <v>1045527</v>
      </c>
      <c r="G157" s="31">
        <v>602286</v>
      </c>
      <c r="H157" s="32" t="s">
        <v>915</v>
      </c>
      <c r="I157" s="32" t="s">
        <v>208</v>
      </c>
      <c r="J157" s="32" t="s">
        <v>168</v>
      </c>
      <c r="K157" s="32" t="s">
        <v>341</v>
      </c>
      <c r="L157" s="31" t="s">
        <v>96</v>
      </c>
      <c r="M157" s="31">
        <v>1</v>
      </c>
      <c r="N157" s="105">
        <v>43224</v>
      </c>
      <c r="O157" s="29"/>
    </row>
    <row r="158" spans="2:15" ht="12.75" x14ac:dyDescent="0.2">
      <c r="B158" s="32" t="s">
        <v>74</v>
      </c>
      <c r="C158" s="32" t="s">
        <v>26</v>
      </c>
      <c r="D158" s="32" t="s">
        <v>13</v>
      </c>
      <c r="E158" s="31" t="s">
        <v>1109</v>
      </c>
      <c r="F158" s="31">
        <v>1116595</v>
      </c>
      <c r="G158" s="195">
        <v>635341</v>
      </c>
      <c r="H158" s="32" t="s">
        <v>295</v>
      </c>
      <c r="I158" s="32" t="s">
        <v>295</v>
      </c>
      <c r="J158" s="32" t="s">
        <v>195</v>
      </c>
      <c r="K158" s="32" t="s">
        <v>341</v>
      </c>
      <c r="L158" s="31" t="s">
        <v>96</v>
      </c>
      <c r="M158" s="31">
        <v>1</v>
      </c>
      <c r="N158" s="105">
        <v>43224</v>
      </c>
      <c r="O158" s="29"/>
    </row>
    <row r="159" spans="2:15" ht="12.75" x14ac:dyDescent="0.2">
      <c r="B159" s="32" t="s">
        <v>74</v>
      </c>
      <c r="C159" s="32" t="s">
        <v>26</v>
      </c>
      <c r="D159" s="32" t="s">
        <v>13</v>
      </c>
      <c r="E159" s="31" t="s">
        <v>1280</v>
      </c>
      <c r="F159" s="31">
        <v>688459</v>
      </c>
      <c r="G159" s="31">
        <v>973498</v>
      </c>
      <c r="H159" s="32" t="s">
        <v>941</v>
      </c>
      <c r="I159" s="32" t="s">
        <v>208</v>
      </c>
      <c r="J159" s="32" t="s">
        <v>51</v>
      </c>
      <c r="K159" s="32" t="s">
        <v>341</v>
      </c>
      <c r="L159" s="31" t="s">
        <v>96</v>
      </c>
      <c r="M159" s="31">
        <v>1</v>
      </c>
      <c r="N159" s="105">
        <v>43224</v>
      </c>
      <c r="O159" s="29"/>
    </row>
    <row r="160" spans="2:15" ht="12.75" x14ac:dyDescent="0.2">
      <c r="B160" s="32" t="s">
        <v>74</v>
      </c>
      <c r="C160" s="32" t="s">
        <v>26</v>
      </c>
      <c r="D160" s="32" t="s">
        <v>13</v>
      </c>
      <c r="E160" s="31" t="s">
        <v>1281</v>
      </c>
      <c r="F160" s="31">
        <v>2958884</v>
      </c>
      <c r="G160" s="31">
        <v>675705</v>
      </c>
      <c r="H160" s="32" t="s">
        <v>942</v>
      </c>
      <c r="I160" s="32" t="s">
        <v>208</v>
      </c>
      <c r="J160" s="32" t="s">
        <v>51</v>
      </c>
      <c r="K160" s="32" t="s">
        <v>341</v>
      </c>
      <c r="L160" s="31" t="s">
        <v>96</v>
      </c>
      <c r="M160" s="31">
        <v>1</v>
      </c>
      <c r="N160" s="105">
        <v>43224</v>
      </c>
      <c r="O160" s="29"/>
    </row>
    <row r="161" spans="2:15" ht="12.75" x14ac:dyDescent="0.2">
      <c r="B161" s="32" t="s">
        <v>72</v>
      </c>
      <c r="C161" s="32" t="s">
        <v>26</v>
      </c>
      <c r="D161" s="32" t="s">
        <v>13</v>
      </c>
      <c r="E161" s="31" t="s">
        <v>1907</v>
      </c>
      <c r="F161" s="31">
        <v>817109</v>
      </c>
      <c r="G161" s="31">
        <v>608030</v>
      </c>
      <c r="H161" s="32" t="s">
        <v>513</v>
      </c>
      <c r="I161" s="32" t="s">
        <v>208</v>
      </c>
      <c r="J161" s="32" t="s">
        <v>150</v>
      </c>
      <c r="K161" s="32" t="s">
        <v>316</v>
      </c>
      <c r="L161" s="31" t="s">
        <v>96</v>
      </c>
      <c r="M161" s="31">
        <v>1</v>
      </c>
      <c r="N161" s="105">
        <v>43224</v>
      </c>
      <c r="O161" s="29"/>
    </row>
    <row r="162" spans="2:15" ht="12.75" x14ac:dyDescent="0.2">
      <c r="B162" s="182" t="s">
        <v>72</v>
      </c>
      <c r="C162" s="182" t="s">
        <v>26</v>
      </c>
      <c r="D162" s="32" t="s">
        <v>13</v>
      </c>
      <c r="E162" s="31" t="s">
        <v>1920</v>
      </c>
      <c r="F162" s="31">
        <v>983669</v>
      </c>
      <c r="G162" s="31">
        <v>600306</v>
      </c>
      <c r="H162" s="183" t="s">
        <v>504</v>
      </c>
      <c r="I162" s="32" t="s">
        <v>208</v>
      </c>
      <c r="J162" s="32" t="s">
        <v>129</v>
      </c>
      <c r="K162" s="32" t="s">
        <v>316</v>
      </c>
      <c r="L162" s="31" t="s">
        <v>96</v>
      </c>
      <c r="M162" s="31">
        <v>1</v>
      </c>
      <c r="N162" s="105">
        <v>43224</v>
      </c>
      <c r="O162" s="29"/>
    </row>
    <row r="163" spans="2:15" ht="12.75" x14ac:dyDescent="0.2">
      <c r="B163" s="32" t="s">
        <v>74</v>
      </c>
      <c r="C163" s="32" t="s">
        <v>329</v>
      </c>
      <c r="D163" s="32" t="s">
        <v>330</v>
      </c>
      <c r="E163" s="31" t="s">
        <v>1549</v>
      </c>
      <c r="F163" s="31">
        <v>408776</v>
      </c>
      <c r="G163" s="31">
        <v>923425</v>
      </c>
      <c r="H163" s="32" t="s">
        <v>571</v>
      </c>
      <c r="I163" s="32" t="s">
        <v>208</v>
      </c>
      <c r="J163" s="32" t="s">
        <v>151</v>
      </c>
      <c r="K163" s="32" t="s">
        <v>341</v>
      </c>
      <c r="L163" s="31" t="s">
        <v>96</v>
      </c>
      <c r="M163" s="31">
        <v>1</v>
      </c>
      <c r="N163" s="105">
        <v>43224</v>
      </c>
      <c r="O163" s="29"/>
    </row>
    <row r="164" spans="2:15" ht="12.75" x14ac:dyDescent="0.2">
      <c r="B164" s="32" t="s">
        <v>74</v>
      </c>
      <c r="C164" s="32" t="s">
        <v>329</v>
      </c>
      <c r="D164" s="32" t="s">
        <v>330</v>
      </c>
      <c r="E164" s="31" t="s">
        <v>1550</v>
      </c>
      <c r="F164" s="31">
        <v>33356</v>
      </c>
      <c r="G164" s="31">
        <v>646399</v>
      </c>
      <c r="H164" s="32" t="s">
        <v>780</v>
      </c>
      <c r="I164" s="32" t="s">
        <v>208</v>
      </c>
      <c r="J164" s="32" t="s">
        <v>128</v>
      </c>
      <c r="K164" s="32" t="s">
        <v>316</v>
      </c>
      <c r="L164" s="31" t="s">
        <v>96</v>
      </c>
      <c r="M164" s="31">
        <v>1</v>
      </c>
      <c r="N164" s="105">
        <v>43224</v>
      </c>
      <c r="O164" s="29"/>
    </row>
    <row r="165" spans="2:15" ht="12.75" x14ac:dyDescent="0.2">
      <c r="B165" s="182" t="s">
        <v>72</v>
      </c>
      <c r="C165" s="182" t="s">
        <v>329</v>
      </c>
      <c r="D165" s="32" t="s">
        <v>330</v>
      </c>
      <c r="E165" s="31" t="s">
        <v>2002</v>
      </c>
      <c r="F165" s="31">
        <v>1022889</v>
      </c>
      <c r="G165" s="31">
        <v>569903</v>
      </c>
      <c r="H165" s="183" t="s">
        <v>573</v>
      </c>
      <c r="I165" s="32" t="s">
        <v>208</v>
      </c>
      <c r="J165" s="32" t="s">
        <v>319</v>
      </c>
      <c r="K165" s="32" t="s">
        <v>316</v>
      </c>
      <c r="L165" s="31" t="s">
        <v>96</v>
      </c>
      <c r="M165" s="31">
        <v>2</v>
      </c>
      <c r="N165" s="105">
        <v>43224</v>
      </c>
      <c r="O165" s="29"/>
    </row>
    <row r="166" spans="2:15" ht="12.75" x14ac:dyDescent="0.2">
      <c r="B166" s="167" t="s">
        <v>74</v>
      </c>
      <c r="C166" s="167" t="s">
        <v>31</v>
      </c>
      <c r="D166" s="168" t="s">
        <v>15</v>
      </c>
      <c r="E166" s="169" t="s">
        <v>1524</v>
      </c>
      <c r="F166" s="169">
        <v>790122</v>
      </c>
      <c r="G166" s="169">
        <v>650044</v>
      </c>
      <c r="H166" s="170" t="s">
        <v>452</v>
      </c>
      <c r="I166" s="168" t="s">
        <v>208</v>
      </c>
      <c r="J166" s="168" t="s">
        <v>151</v>
      </c>
      <c r="K166" s="168" t="s">
        <v>316</v>
      </c>
      <c r="L166" s="169" t="s">
        <v>96</v>
      </c>
      <c r="M166" s="169">
        <v>1</v>
      </c>
      <c r="N166" s="171">
        <v>43224</v>
      </c>
      <c r="O166" s="29"/>
    </row>
    <row r="167" spans="2:15" ht="12.75" x14ac:dyDescent="0.2">
      <c r="B167" s="182" t="s">
        <v>72</v>
      </c>
      <c r="C167" s="182" t="s">
        <v>31</v>
      </c>
      <c r="D167" s="32" t="s">
        <v>15</v>
      </c>
      <c r="E167" s="31" t="s">
        <v>1967</v>
      </c>
      <c r="F167" s="31">
        <v>1052453</v>
      </c>
      <c r="G167" s="31">
        <v>516790</v>
      </c>
      <c r="H167" s="183" t="s">
        <v>526</v>
      </c>
      <c r="I167" s="32" t="s">
        <v>208</v>
      </c>
      <c r="J167" s="32" t="s">
        <v>49</v>
      </c>
      <c r="K167" s="32" t="s">
        <v>316</v>
      </c>
      <c r="L167" s="31" t="s">
        <v>96</v>
      </c>
      <c r="M167" s="31">
        <v>1</v>
      </c>
      <c r="N167" s="105">
        <v>43224</v>
      </c>
      <c r="O167" s="29"/>
    </row>
    <row r="168" spans="2:15" ht="12.75" x14ac:dyDescent="0.2">
      <c r="B168" s="32" t="s">
        <v>74</v>
      </c>
      <c r="C168" s="32" t="s">
        <v>27</v>
      </c>
      <c r="D168" s="32" t="s">
        <v>8</v>
      </c>
      <c r="E168" s="31" t="s">
        <v>975</v>
      </c>
      <c r="F168" s="31">
        <v>1051055</v>
      </c>
      <c r="G168" s="31">
        <v>575156</v>
      </c>
      <c r="H168" s="32" t="s">
        <v>604</v>
      </c>
      <c r="I168" s="32" t="s">
        <v>208</v>
      </c>
      <c r="J168" s="32" t="s">
        <v>42</v>
      </c>
      <c r="K168" s="32" t="s">
        <v>316</v>
      </c>
      <c r="L168" s="31" t="s">
        <v>96</v>
      </c>
      <c r="M168" s="31">
        <v>2</v>
      </c>
      <c r="N168" s="105">
        <v>43225</v>
      </c>
      <c r="O168" s="29"/>
    </row>
    <row r="169" spans="2:15" ht="12.75" x14ac:dyDescent="0.2">
      <c r="B169" s="32" t="s">
        <v>75</v>
      </c>
      <c r="C169" s="32" t="s">
        <v>29</v>
      </c>
      <c r="D169" s="32" t="s">
        <v>344</v>
      </c>
      <c r="E169" s="31" t="s">
        <v>1680</v>
      </c>
      <c r="F169" s="31">
        <v>532</v>
      </c>
      <c r="G169" s="31">
        <v>532</v>
      </c>
      <c r="H169" s="32" t="s">
        <v>187</v>
      </c>
      <c r="I169" s="32" t="s">
        <v>295</v>
      </c>
      <c r="J169" s="32" t="s">
        <v>112</v>
      </c>
      <c r="K169" s="32" t="s">
        <v>316</v>
      </c>
      <c r="L169" s="31" t="s">
        <v>96</v>
      </c>
      <c r="M169" s="31">
        <v>1</v>
      </c>
      <c r="N169" s="105">
        <v>43225</v>
      </c>
      <c r="O169" s="29"/>
    </row>
    <row r="170" spans="2:15" ht="12.75" x14ac:dyDescent="0.2">
      <c r="B170" s="32" t="s">
        <v>75</v>
      </c>
      <c r="C170" s="32" t="s">
        <v>25</v>
      </c>
      <c r="D170" s="32" t="s">
        <v>478</v>
      </c>
      <c r="E170" s="31" t="s">
        <v>1707</v>
      </c>
      <c r="F170" s="31">
        <v>356</v>
      </c>
      <c r="G170" s="31">
        <v>356</v>
      </c>
      <c r="H170" s="32" t="s">
        <v>659</v>
      </c>
      <c r="I170" s="32" t="s">
        <v>295</v>
      </c>
      <c r="J170" s="32" t="s">
        <v>158</v>
      </c>
      <c r="K170" s="32" t="s">
        <v>316</v>
      </c>
      <c r="L170" s="31" t="s">
        <v>96</v>
      </c>
      <c r="M170" s="31">
        <v>2</v>
      </c>
      <c r="N170" s="105">
        <v>43225</v>
      </c>
      <c r="O170" s="29"/>
    </row>
    <row r="171" spans="2:15" ht="12.75" x14ac:dyDescent="0.2">
      <c r="B171" s="167" t="s">
        <v>74</v>
      </c>
      <c r="C171" s="167" t="s">
        <v>26</v>
      </c>
      <c r="D171" s="168" t="s">
        <v>13</v>
      </c>
      <c r="E171" s="169" t="s">
        <v>1110</v>
      </c>
      <c r="F171" s="169">
        <v>2959594</v>
      </c>
      <c r="G171" s="169">
        <v>598389</v>
      </c>
      <c r="H171" s="170" t="s">
        <v>843</v>
      </c>
      <c r="I171" s="168" t="s">
        <v>212</v>
      </c>
      <c r="J171" s="168" t="s">
        <v>195</v>
      </c>
      <c r="K171" s="168" t="s">
        <v>341</v>
      </c>
      <c r="L171" s="169" t="s">
        <v>96</v>
      </c>
      <c r="M171" s="169">
        <v>1</v>
      </c>
      <c r="N171" s="171">
        <v>43225</v>
      </c>
      <c r="O171" s="29"/>
    </row>
    <row r="172" spans="2:15" ht="12.75" x14ac:dyDescent="0.2">
      <c r="B172" s="32" t="s">
        <v>74</v>
      </c>
      <c r="C172" s="32" t="s">
        <v>26</v>
      </c>
      <c r="D172" s="32" t="s">
        <v>13</v>
      </c>
      <c r="E172" s="31" t="s">
        <v>1111</v>
      </c>
      <c r="F172" s="31">
        <v>1209761</v>
      </c>
      <c r="G172" s="31">
        <v>561314</v>
      </c>
      <c r="H172" s="32" t="s">
        <v>841</v>
      </c>
      <c r="I172" s="32" t="s">
        <v>208</v>
      </c>
      <c r="J172" s="32" t="s">
        <v>195</v>
      </c>
      <c r="K172" s="32" t="s">
        <v>341</v>
      </c>
      <c r="L172" s="31" t="s">
        <v>96</v>
      </c>
      <c r="M172" s="31">
        <v>1</v>
      </c>
      <c r="N172" s="105">
        <v>43225</v>
      </c>
      <c r="O172" s="29"/>
    </row>
    <row r="173" spans="2:15" ht="12.75" x14ac:dyDescent="0.2">
      <c r="B173" s="167" t="s">
        <v>74</v>
      </c>
      <c r="C173" s="167" t="s">
        <v>26</v>
      </c>
      <c r="D173" s="168" t="s">
        <v>13</v>
      </c>
      <c r="E173" s="169" t="s">
        <v>1112</v>
      </c>
      <c r="F173" s="169">
        <v>2959763</v>
      </c>
      <c r="G173" s="169">
        <v>532300</v>
      </c>
      <c r="H173" s="170" t="s">
        <v>876</v>
      </c>
      <c r="I173" s="168" t="s">
        <v>295</v>
      </c>
      <c r="J173" s="168" t="s">
        <v>150</v>
      </c>
      <c r="K173" s="168" t="s">
        <v>341</v>
      </c>
      <c r="L173" s="169" t="s">
        <v>96</v>
      </c>
      <c r="M173" s="169">
        <v>1</v>
      </c>
      <c r="N173" s="171">
        <v>43225</v>
      </c>
      <c r="O173" s="29"/>
    </row>
    <row r="174" spans="2:15" ht="12.75" x14ac:dyDescent="0.2">
      <c r="B174" s="32" t="s">
        <v>74</v>
      </c>
      <c r="C174" s="32" t="s">
        <v>26</v>
      </c>
      <c r="D174" s="32" t="s">
        <v>13</v>
      </c>
      <c r="E174" s="31" t="s">
        <v>1113</v>
      </c>
      <c r="F174" s="31">
        <v>272770</v>
      </c>
      <c r="G174" s="195">
        <v>635341</v>
      </c>
      <c r="H174" s="32" t="s">
        <v>295</v>
      </c>
      <c r="I174" s="32" t="s">
        <v>295</v>
      </c>
      <c r="J174" s="32" t="s">
        <v>319</v>
      </c>
      <c r="K174" s="32" t="s">
        <v>341</v>
      </c>
      <c r="L174" s="31" t="s">
        <v>96</v>
      </c>
      <c r="M174" s="31">
        <v>1</v>
      </c>
      <c r="N174" s="105">
        <v>43225</v>
      </c>
      <c r="O174" s="29"/>
    </row>
    <row r="175" spans="2:15" ht="12.75" x14ac:dyDescent="0.2">
      <c r="B175" s="32" t="s">
        <v>74</v>
      </c>
      <c r="C175" s="32" t="s">
        <v>329</v>
      </c>
      <c r="D175" s="32" t="s">
        <v>330</v>
      </c>
      <c r="E175" s="31" t="s">
        <v>1551</v>
      </c>
      <c r="F175" s="31">
        <v>2466878</v>
      </c>
      <c r="G175" s="31">
        <v>2933764</v>
      </c>
      <c r="H175" s="32" t="s">
        <v>564</v>
      </c>
      <c r="I175" s="32" t="s">
        <v>295</v>
      </c>
      <c r="J175" s="32" t="s">
        <v>166</v>
      </c>
      <c r="K175" s="32" t="s">
        <v>341</v>
      </c>
      <c r="L175" s="31" t="s">
        <v>96</v>
      </c>
      <c r="M175" s="31">
        <v>1</v>
      </c>
      <c r="N175" s="105">
        <v>43225</v>
      </c>
      <c r="O175" s="29"/>
    </row>
    <row r="176" spans="2:15" ht="12.75" x14ac:dyDescent="0.2">
      <c r="B176" s="167" t="s">
        <v>74</v>
      </c>
      <c r="C176" s="167" t="s">
        <v>329</v>
      </c>
      <c r="D176" s="32" t="s">
        <v>330</v>
      </c>
      <c r="E176" s="169" t="s">
        <v>1551</v>
      </c>
      <c r="F176" s="169">
        <v>2466878</v>
      </c>
      <c r="G176" s="169">
        <v>2933764</v>
      </c>
      <c r="H176" s="170" t="s">
        <v>564</v>
      </c>
      <c r="I176" s="168" t="s">
        <v>295</v>
      </c>
      <c r="J176" s="168" t="s">
        <v>166</v>
      </c>
      <c r="K176" s="168" t="s">
        <v>341</v>
      </c>
      <c r="L176" s="169" t="s">
        <v>367</v>
      </c>
      <c r="M176" s="169">
        <v>2</v>
      </c>
      <c r="N176" s="171">
        <v>43225</v>
      </c>
      <c r="O176" s="29"/>
    </row>
    <row r="177" spans="2:15" ht="12.75" x14ac:dyDescent="0.2">
      <c r="B177" s="32" t="s">
        <v>75</v>
      </c>
      <c r="C177" s="32" t="s">
        <v>32</v>
      </c>
      <c r="D177" s="32" t="s">
        <v>14</v>
      </c>
      <c r="E177" s="31" t="s">
        <v>1830</v>
      </c>
      <c r="F177" s="31">
        <v>523</v>
      </c>
      <c r="G177" s="31">
        <v>523</v>
      </c>
      <c r="H177" s="32" t="s">
        <v>320</v>
      </c>
      <c r="I177" s="32" t="s">
        <v>295</v>
      </c>
      <c r="J177" s="32" t="s">
        <v>121</v>
      </c>
      <c r="K177" s="32" t="s">
        <v>316</v>
      </c>
      <c r="L177" s="31" t="s">
        <v>96</v>
      </c>
      <c r="M177" s="31">
        <v>4</v>
      </c>
      <c r="N177" s="105">
        <v>43225</v>
      </c>
      <c r="O177" s="29"/>
    </row>
    <row r="178" spans="2:15" ht="12.75" x14ac:dyDescent="0.2">
      <c r="B178" s="32" t="s">
        <v>75</v>
      </c>
      <c r="C178" s="32" t="s">
        <v>27</v>
      </c>
      <c r="D178" s="32" t="s">
        <v>5</v>
      </c>
      <c r="E178" s="31" t="s">
        <v>1651</v>
      </c>
      <c r="F178" s="31">
        <v>525</v>
      </c>
      <c r="G178" s="31">
        <v>525</v>
      </c>
      <c r="H178" s="32" t="s">
        <v>391</v>
      </c>
      <c r="I178" s="32" t="s">
        <v>295</v>
      </c>
      <c r="J178" s="32" t="s">
        <v>123</v>
      </c>
      <c r="K178" s="32" t="s">
        <v>316</v>
      </c>
      <c r="L178" s="31" t="s">
        <v>96</v>
      </c>
      <c r="M178" s="31">
        <v>1</v>
      </c>
      <c r="N178" s="105">
        <v>43226</v>
      </c>
      <c r="O178" s="29"/>
    </row>
    <row r="179" spans="2:15" ht="12.75" x14ac:dyDescent="0.2">
      <c r="B179" s="167" t="s">
        <v>75</v>
      </c>
      <c r="C179" s="167" t="s">
        <v>25</v>
      </c>
      <c r="D179" s="32" t="s">
        <v>478</v>
      </c>
      <c r="E179" s="169" t="s">
        <v>1708</v>
      </c>
      <c r="F179" s="169">
        <v>564</v>
      </c>
      <c r="G179" s="169">
        <v>564</v>
      </c>
      <c r="H179" s="170" t="s">
        <v>369</v>
      </c>
      <c r="I179" s="168" t="s">
        <v>295</v>
      </c>
      <c r="J179" s="168" t="s">
        <v>119</v>
      </c>
      <c r="K179" s="168" t="s">
        <v>316</v>
      </c>
      <c r="L179" s="169" t="s">
        <v>96</v>
      </c>
      <c r="M179" s="169">
        <v>1</v>
      </c>
      <c r="N179" s="171">
        <v>43226</v>
      </c>
      <c r="O179" s="29"/>
    </row>
    <row r="180" spans="2:15" ht="12.75" x14ac:dyDescent="0.2">
      <c r="B180" s="32" t="s">
        <v>75</v>
      </c>
      <c r="C180" s="32" t="s">
        <v>25</v>
      </c>
      <c r="D180" s="32" t="s">
        <v>478</v>
      </c>
      <c r="E180" s="31" t="s">
        <v>1709</v>
      </c>
      <c r="F180" s="31">
        <v>521</v>
      </c>
      <c r="G180" s="31">
        <v>521</v>
      </c>
      <c r="H180" s="32" t="s">
        <v>486</v>
      </c>
      <c r="I180" s="32" t="s">
        <v>295</v>
      </c>
      <c r="J180" s="32" t="s">
        <v>121</v>
      </c>
      <c r="K180" s="32" t="s">
        <v>316</v>
      </c>
      <c r="L180" s="31" t="s">
        <v>96</v>
      </c>
      <c r="M180" s="31">
        <v>1</v>
      </c>
      <c r="N180" s="105">
        <v>43226</v>
      </c>
      <c r="O180" s="29"/>
    </row>
    <row r="181" spans="2:15" ht="12.75" x14ac:dyDescent="0.2">
      <c r="B181" s="32" t="s">
        <v>75</v>
      </c>
      <c r="C181" s="32" t="s">
        <v>28</v>
      </c>
      <c r="D181" s="32" t="s">
        <v>350</v>
      </c>
      <c r="E181" s="31" t="s">
        <v>1769</v>
      </c>
      <c r="F181" s="31">
        <v>525</v>
      </c>
      <c r="G181" s="31">
        <v>525</v>
      </c>
      <c r="H181" s="32" t="s">
        <v>391</v>
      </c>
      <c r="I181" s="32" t="s">
        <v>295</v>
      </c>
      <c r="J181" s="32" t="s">
        <v>123</v>
      </c>
      <c r="K181" s="32" t="s">
        <v>316</v>
      </c>
      <c r="L181" s="31" t="s">
        <v>96</v>
      </c>
      <c r="M181" s="31">
        <v>1</v>
      </c>
      <c r="N181" s="105">
        <v>43226</v>
      </c>
      <c r="O181" s="29"/>
    </row>
    <row r="182" spans="2:15" ht="12.75" x14ac:dyDescent="0.2">
      <c r="B182" s="32" t="s">
        <v>75</v>
      </c>
      <c r="C182" s="32" t="s">
        <v>28</v>
      </c>
      <c r="D182" s="32" t="s">
        <v>350</v>
      </c>
      <c r="E182" s="31" t="s">
        <v>1651</v>
      </c>
      <c r="F182" s="31">
        <v>525</v>
      </c>
      <c r="G182" s="31">
        <v>525</v>
      </c>
      <c r="H182" s="32" t="s">
        <v>391</v>
      </c>
      <c r="I182" s="32" t="s">
        <v>295</v>
      </c>
      <c r="J182" s="32" t="s">
        <v>123</v>
      </c>
      <c r="K182" s="32" t="s">
        <v>316</v>
      </c>
      <c r="L182" s="31" t="s">
        <v>96</v>
      </c>
      <c r="M182" s="31">
        <v>1</v>
      </c>
      <c r="N182" s="105">
        <v>43226</v>
      </c>
      <c r="O182" s="29"/>
    </row>
    <row r="183" spans="2:15" ht="12.75" x14ac:dyDescent="0.2">
      <c r="B183" s="32" t="s">
        <v>74</v>
      </c>
      <c r="C183" s="32" t="s">
        <v>26</v>
      </c>
      <c r="D183" s="32" t="s">
        <v>13</v>
      </c>
      <c r="E183" s="31" t="s">
        <v>1114</v>
      </c>
      <c r="F183" s="31">
        <v>1119500</v>
      </c>
      <c r="G183" s="195">
        <v>635341</v>
      </c>
      <c r="H183" s="32" t="s">
        <v>295</v>
      </c>
      <c r="I183" s="32" t="s">
        <v>295</v>
      </c>
      <c r="J183" s="32" t="s">
        <v>151</v>
      </c>
      <c r="K183" s="32" t="s">
        <v>341</v>
      </c>
      <c r="L183" s="31" t="s">
        <v>96</v>
      </c>
      <c r="M183" s="31">
        <v>1</v>
      </c>
      <c r="N183" s="105">
        <v>43226</v>
      </c>
      <c r="O183" s="29"/>
    </row>
    <row r="184" spans="2:15" ht="12.75" x14ac:dyDescent="0.2">
      <c r="B184" s="32" t="s">
        <v>74</v>
      </c>
      <c r="C184" s="32" t="s">
        <v>26</v>
      </c>
      <c r="D184" s="32" t="s">
        <v>13</v>
      </c>
      <c r="E184" s="31" t="s">
        <v>1282</v>
      </c>
      <c r="F184" s="31">
        <v>1211196</v>
      </c>
      <c r="G184" s="31">
        <v>810419</v>
      </c>
      <c r="H184" s="32" t="s">
        <v>786</v>
      </c>
      <c r="I184" s="32" t="s">
        <v>295</v>
      </c>
      <c r="J184" s="32" t="s">
        <v>99</v>
      </c>
      <c r="K184" s="32" t="s">
        <v>341</v>
      </c>
      <c r="L184" s="31" t="s">
        <v>96</v>
      </c>
      <c r="M184" s="31">
        <v>1</v>
      </c>
      <c r="N184" s="105">
        <v>43226</v>
      </c>
      <c r="O184" s="29"/>
    </row>
    <row r="185" spans="2:15" ht="12.75" x14ac:dyDescent="0.2">
      <c r="B185" s="32" t="s">
        <v>75</v>
      </c>
      <c r="C185" s="32" t="s">
        <v>27</v>
      </c>
      <c r="D185" s="32" t="s">
        <v>5</v>
      </c>
      <c r="E185" s="31" t="s">
        <v>1624</v>
      </c>
      <c r="F185" s="31">
        <v>527</v>
      </c>
      <c r="G185" s="31">
        <v>527</v>
      </c>
      <c r="H185" s="32" t="s">
        <v>120</v>
      </c>
      <c r="I185" s="32" t="s">
        <v>295</v>
      </c>
      <c r="J185" s="32" t="s">
        <v>119</v>
      </c>
      <c r="K185" s="32" t="s">
        <v>316</v>
      </c>
      <c r="L185" s="31" t="s">
        <v>96</v>
      </c>
      <c r="M185" s="31">
        <v>4</v>
      </c>
      <c r="N185" s="105">
        <v>43227</v>
      </c>
      <c r="O185" s="29"/>
    </row>
    <row r="186" spans="2:15" ht="12.75" x14ac:dyDescent="0.2">
      <c r="B186" s="177" t="s">
        <v>75</v>
      </c>
      <c r="C186" s="177" t="s">
        <v>27</v>
      </c>
      <c r="D186" s="32" t="s">
        <v>5</v>
      </c>
      <c r="E186" s="179" t="s">
        <v>1637</v>
      </c>
      <c r="F186" s="179">
        <v>631</v>
      </c>
      <c r="G186" s="179">
        <v>631</v>
      </c>
      <c r="H186" s="180" t="s">
        <v>376</v>
      </c>
      <c r="I186" s="178" t="s">
        <v>295</v>
      </c>
      <c r="J186" s="178" t="s">
        <v>123</v>
      </c>
      <c r="K186" s="178" t="s">
        <v>316</v>
      </c>
      <c r="L186" s="179" t="s">
        <v>96</v>
      </c>
      <c r="M186" s="179">
        <v>1</v>
      </c>
      <c r="N186" s="181">
        <v>43227</v>
      </c>
      <c r="O186" s="29"/>
    </row>
    <row r="187" spans="2:15" ht="12.75" x14ac:dyDescent="0.2">
      <c r="B187" s="32" t="s">
        <v>75</v>
      </c>
      <c r="C187" s="32" t="s">
        <v>27</v>
      </c>
      <c r="D187" s="32" t="s">
        <v>9</v>
      </c>
      <c r="E187" s="31" t="s">
        <v>1623</v>
      </c>
      <c r="F187" s="31">
        <v>531</v>
      </c>
      <c r="G187" s="31">
        <v>531</v>
      </c>
      <c r="H187" s="32" t="s">
        <v>185</v>
      </c>
      <c r="I187" s="32" t="s">
        <v>295</v>
      </c>
      <c r="J187" s="32" t="s">
        <v>107</v>
      </c>
      <c r="K187" s="32" t="s">
        <v>316</v>
      </c>
      <c r="L187" s="31" t="s">
        <v>96</v>
      </c>
      <c r="M187" s="31">
        <v>1</v>
      </c>
      <c r="N187" s="105">
        <v>43227</v>
      </c>
      <c r="O187" s="29"/>
    </row>
    <row r="188" spans="2:15" ht="12.75" x14ac:dyDescent="0.2">
      <c r="B188" s="32" t="s">
        <v>75</v>
      </c>
      <c r="C188" s="32" t="s">
        <v>27</v>
      </c>
      <c r="D188" s="32" t="s">
        <v>9</v>
      </c>
      <c r="E188" s="31" t="s">
        <v>1624</v>
      </c>
      <c r="F188" s="31">
        <v>527</v>
      </c>
      <c r="G188" s="31">
        <v>527</v>
      </c>
      <c r="H188" s="32" t="s">
        <v>120</v>
      </c>
      <c r="I188" s="32" t="s">
        <v>295</v>
      </c>
      <c r="J188" s="32" t="s">
        <v>119</v>
      </c>
      <c r="K188" s="32" t="s">
        <v>316</v>
      </c>
      <c r="L188" s="31" t="s">
        <v>96</v>
      </c>
      <c r="M188" s="31">
        <v>1</v>
      </c>
      <c r="N188" s="105">
        <v>43227</v>
      </c>
      <c r="O188" s="29"/>
    </row>
    <row r="189" spans="2:15" ht="12.75" x14ac:dyDescent="0.2">
      <c r="B189" s="32" t="s">
        <v>72</v>
      </c>
      <c r="C189" s="32" t="s">
        <v>27</v>
      </c>
      <c r="D189" s="32" t="s">
        <v>9</v>
      </c>
      <c r="E189" s="31" t="s">
        <v>1847</v>
      </c>
      <c r="F189" s="31">
        <v>402736</v>
      </c>
      <c r="G189" s="31" t="s">
        <v>590</v>
      </c>
      <c r="H189" s="32" t="s">
        <v>453</v>
      </c>
      <c r="I189" s="32" t="s">
        <v>208</v>
      </c>
      <c r="J189" s="32" t="s">
        <v>145</v>
      </c>
      <c r="K189" s="32" t="s">
        <v>316</v>
      </c>
      <c r="L189" s="31" t="s">
        <v>96</v>
      </c>
      <c r="M189" s="31">
        <v>1</v>
      </c>
      <c r="N189" s="105">
        <v>43227</v>
      </c>
      <c r="O189" s="29"/>
    </row>
    <row r="190" spans="2:15" ht="12.75" x14ac:dyDescent="0.2">
      <c r="B190" s="32" t="s">
        <v>72</v>
      </c>
      <c r="C190" s="32" t="s">
        <v>27</v>
      </c>
      <c r="D190" s="32" t="s">
        <v>9</v>
      </c>
      <c r="E190" s="31" t="s">
        <v>1848</v>
      </c>
      <c r="F190" s="31">
        <v>402736</v>
      </c>
      <c r="G190" s="31" t="s">
        <v>590</v>
      </c>
      <c r="H190" s="32" t="s">
        <v>453</v>
      </c>
      <c r="I190" s="32" t="s">
        <v>208</v>
      </c>
      <c r="J190" s="32" t="s">
        <v>145</v>
      </c>
      <c r="K190" s="32" t="s">
        <v>316</v>
      </c>
      <c r="L190" s="31" t="s">
        <v>96</v>
      </c>
      <c r="M190" s="31">
        <v>1</v>
      </c>
      <c r="N190" s="105">
        <v>43227</v>
      </c>
      <c r="O190" s="29"/>
    </row>
    <row r="191" spans="2:15" ht="12.75" x14ac:dyDescent="0.2">
      <c r="B191" s="32" t="s">
        <v>75</v>
      </c>
      <c r="C191" s="32" t="s">
        <v>33</v>
      </c>
      <c r="D191" s="32" t="s">
        <v>11</v>
      </c>
      <c r="E191" s="31" t="s">
        <v>1668</v>
      </c>
      <c r="F191" s="31">
        <v>564</v>
      </c>
      <c r="G191" s="31">
        <v>564</v>
      </c>
      <c r="H191" s="32" t="s">
        <v>369</v>
      </c>
      <c r="I191" s="32" t="s">
        <v>295</v>
      </c>
      <c r="J191" s="32" t="s">
        <v>119</v>
      </c>
      <c r="K191" s="32" t="s">
        <v>316</v>
      </c>
      <c r="L191" s="31" t="s">
        <v>96</v>
      </c>
      <c r="M191" s="31">
        <v>2</v>
      </c>
      <c r="N191" s="105">
        <v>43227</v>
      </c>
      <c r="O191" s="29"/>
    </row>
    <row r="192" spans="2:15" ht="12.75" x14ac:dyDescent="0.2">
      <c r="B192" s="167" t="s">
        <v>75</v>
      </c>
      <c r="C192" s="167" t="s">
        <v>33</v>
      </c>
      <c r="D192" s="168" t="s">
        <v>11</v>
      </c>
      <c r="E192" s="169" t="s">
        <v>1669</v>
      </c>
      <c r="F192" s="169">
        <v>377</v>
      </c>
      <c r="G192" s="169">
        <v>377</v>
      </c>
      <c r="H192" s="170" t="s">
        <v>109</v>
      </c>
      <c r="I192" s="168" t="s">
        <v>295</v>
      </c>
      <c r="J192" s="168" t="s">
        <v>107</v>
      </c>
      <c r="K192" s="168" t="s">
        <v>316</v>
      </c>
      <c r="L192" s="169" t="s">
        <v>96</v>
      </c>
      <c r="M192" s="169">
        <v>1</v>
      </c>
      <c r="N192" s="171">
        <v>43227</v>
      </c>
      <c r="O192" s="29"/>
    </row>
    <row r="193" spans="2:15" ht="12.75" x14ac:dyDescent="0.2">
      <c r="B193" s="32" t="s">
        <v>74</v>
      </c>
      <c r="C193" s="32" t="s">
        <v>25</v>
      </c>
      <c r="D193" s="32" t="s">
        <v>478</v>
      </c>
      <c r="E193" s="31" t="s">
        <v>1044</v>
      </c>
      <c r="F193" s="31">
        <v>2954327</v>
      </c>
      <c r="G193" s="31">
        <v>618874</v>
      </c>
      <c r="H193" s="32" t="s">
        <v>489</v>
      </c>
      <c r="I193" s="32" t="s">
        <v>208</v>
      </c>
      <c r="J193" s="32" t="s">
        <v>153</v>
      </c>
      <c r="K193" s="32" t="s">
        <v>316</v>
      </c>
      <c r="L193" s="31" t="s">
        <v>96</v>
      </c>
      <c r="M193" s="31">
        <v>1</v>
      </c>
      <c r="N193" s="105">
        <v>43227</v>
      </c>
      <c r="O193" s="29"/>
    </row>
    <row r="194" spans="2:15" ht="12.75" x14ac:dyDescent="0.2">
      <c r="B194" s="32" t="s">
        <v>74</v>
      </c>
      <c r="C194" s="32" t="s">
        <v>25</v>
      </c>
      <c r="D194" s="32" t="s">
        <v>478</v>
      </c>
      <c r="E194" s="31" t="s">
        <v>1046</v>
      </c>
      <c r="F194" s="31">
        <v>2470446</v>
      </c>
      <c r="G194" s="31">
        <v>561802</v>
      </c>
      <c r="H194" s="32" t="s">
        <v>560</v>
      </c>
      <c r="I194" s="32" t="s">
        <v>295</v>
      </c>
      <c r="J194" s="32" t="s">
        <v>119</v>
      </c>
      <c r="K194" s="32" t="s">
        <v>316</v>
      </c>
      <c r="L194" s="31" t="s">
        <v>96</v>
      </c>
      <c r="M194" s="31">
        <v>7</v>
      </c>
      <c r="N194" s="105">
        <v>43227</v>
      </c>
      <c r="O194" s="29"/>
    </row>
    <row r="195" spans="2:15" ht="12.75" x14ac:dyDescent="0.2">
      <c r="B195" s="193" t="s">
        <v>75</v>
      </c>
      <c r="C195" s="193" t="s">
        <v>25</v>
      </c>
      <c r="D195" s="32" t="s">
        <v>478</v>
      </c>
      <c r="E195" s="195" t="s">
        <v>1710</v>
      </c>
      <c r="F195" s="195">
        <v>214</v>
      </c>
      <c r="G195" s="195">
        <v>214</v>
      </c>
      <c r="H195" s="196" t="s">
        <v>175</v>
      </c>
      <c r="I195" s="194" t="s">
        <v>295</v>
      </c>
      <c r="J195" s="194" t="s">
        <v>119</v>
      </c>
      <c r="K195" s="194" t="s">
        <v>316</v>
      </c>
      <c r="L195" s="195" t="s">
        <v>96</v>
      </c>
      <c r="M195" s="195">
        <v>1</v>
      </c>
      <c r="N195" s="197">
        <v>43227</v>
      </c>
      <c r="O195" s="29"/>
    </row>
    <row r="196" spans="2:15" ht="12.75" x14ac:dyDescent="0.2">
      <c r="B196" s="32" t="s">
        <v>75</v>
      </c>
      <c r="C196" s="32" t="s">
        <v>25</v>
      </c>
      <c r="D196" s="32" t="s">
        <v>478</v>
      </c>
      <c r="E196" s="31" t="s">
        <v>1711</v>
      </c>
      <c r="F196" s="31">
        <v>564</v>
      </c>
      <c r="G196" s="31">
        <v>564</v>
      </c>
      <c r="H196" s="32" t="s">
        <v>369</v>
      </c>
      <c r="I196" s="32" t="s">
        <v>295</v>
      </c>
      <c r="J196" s="32" t="s">
        <v>119</v>
      </c>
      <c r="K196" s="32" t="s">
        <v>316</v>
      </c>
      <c r="L196" s="31" t="s">
        <v>96</v>
      </c>
      <c r="M196" s="31">
        <v>3</v>
      </c>
      <c r="N196" s="105">
        <v>43227</v>
      </c>
      <c r="O196" s="29"/>
    </row>
    <row r="197" spans="2:15" ht="12.75" x14ac:dyDescent="0.2">
      <c r="B197" s="193" t="s">
        <v>75</v>
      </c>
      <c r="C197" s="193" t="s">
        <v>25</v>
      </c>
      <c r="D197" s="32" t="s">
        <v>478</v>
      </c>
      <c r="E197" s="195" t="s">
        <v>1712</v>
      </c>
      <c r="F197" s="195">
        <v>522</v>
      </c>
      <c r="G197" s="195">
        <v>522</v>
      </c>
      <c r="H197" s="196" t="s">
        <v>127</v>
      </c>
      <c r="I197" s="194" t="s">
        <v>295</v>
      </c>
      <c r="J197" s="194" t="s">
        <v>124</v>
      </c>
      <c r="K197" s="194" t="s">
        <v>316</v>
      </c>
      <c r="L197" s="195" t="s">
        <v>96</v>
      </c>
      <c r="M197" s="195">
        <v>18</v>
      </c>
      <c r="N197" s="197">
        <v>43227</v>
      </c>
      <c r="O197" s="29"/>
    </row>
    <row r="198" spans="2:15" ht="12.75" x14ac:dyDescent="0.2">
      <c r="B198" s="32" t="s">
        <v>75</v>
      </c>
      <c r="C198" s="32" t="s">
        <v>25</v>
      </c>
      <c r="D198" s="32" t="s">
        <v>478</v>
      </c>
      <c r="E198" s="31" t="s">
        <v>1713</v>
      </c>
      <c r="F198" s="31">
        <v>524</v>
      </c>
      <c r="G198" s="31">
        <v>524</v>
      </c>
      <c r="H198" s="32" t="s">
        <v>122</v>
      </c>
      <c r="I198" s="32" t="s">
        <v>295</v>
      </c>
      <c r="J198" s="32" t="s">
        <v>123</v>
      </c>
      <c r="K198" s="32" t="s">
        <v>316</v>
      </c>
      <c r="L198" s="31" t="s">
        <v>96</v>
      </c>
      <c r="M198" s="31">
        <v>6</v>
      </c>
      <c r="N198" s="105">
        <v>43227</v>
      </c>
      <c r="O198" s="29"/>
    </row>
    <row r="199" spans="2:15" ht="12.75" x14ac:dyDescent="0.2">
      <c r="B199" s="193" t="s">
        <v>75</v>
      </c>
      <c r="C199" s="193" t="s">
        <v>25</v>
      </c>
      <c r="D199" s="32" t="s">
        <v>478</v>
      </c>
      <c r="E199" s="195" t="s">
        <v>1714</v>
      </c>
      <c r="F199" s="195">
        <v>526</v>
      </c>
      <c r="G199" s="195">
        <v>526</v>
      </c>
      <c r="H199" s="196" t="s">
        <v>317</v>
      </c>
      <c r="I199" s="194" t="s">
        <v>295</v>
      </c>
      <c r="J199" s="194" t="s">
        <v>123</v>
      </c>
      <c r="K199" s="194" t="s">
        <v>316</v>
      </c>
      <c r="L199" s="195" t="s">
        <v>96</v>
      </c>
      <c r="M199" s="195">
        <v>3</v>
      </c>
      <c r="N199" s="197">
        <v>43227</v>
      </c>
      <c r="O199" s="29"/>
    </row>
    <row r="200" spans="2:15" ht="12.75" x14ac:dyDescent="0.2">
      <c r="B200" s="193" t="s">
        <v>75</v>
      </c>
      <c r="C200" s="193" t="s">
        <v>25</v>
      </c>
      <c r="D200" s="32" t="s">
        <v>478</v>
      </c>
      <c r="E200" s="195" t="s">
        <v>1715</v>
      </c>
      <c r="F200" s="195">
        <v>537</v>
      </c>
      <c r="G200" s="195">
        <v>537</v>
      </c>
      <c r="H200" s="196" t="s">
        <v>152</v>
      </c>
      <c r="I200" s="194" t="s">
        <v>295</v>
      </c>
      <c r="J200" s="194" t="s">
        <v>124</v>
      </c>
      <c r="K200" s="194" t="s">
        <v>316</v>
      </c>
      <c r="L200" s="195" t="s">
        <v>96</v>
      </c>
      <c r="M200" s="195">
        <v>7</v>
      </c>
      <c r="N200" s="197">
        <v>43227</v>
      </c>
      <c r="O200" s="29"/>
    </row>
    <row r="201" spans="2:15" ht="12.75" x14ac:dyDescent="0.2">
      <c r="B201" s="32" t="s">
        <v>75</v>
      </c>
      <c r="C201" s="32" t="s">
        <v>25</v>
      </c>
      <c r="D201" s="32" t="s">
        <v>478</v>
      </c>
      <c r="E201" s="31" t="s">
        <v>1716</v>
      </c>
      <c r="F201" s="31">
        <v>525</v>
      </c>
      <c r="G201" s="31">
        <v>525</v>
      </c>
      <c r="H201" s="32" t="s">
        <v>391</v>
      </c>
      <c r="I201" s="32" t="s">
        <v>295</v>
      </c>
      <c r="J201" s="32" t="s">
        <v>145</v>
      </c>
      <c r="K201" s="32" t="s">
        <v>316</v>
      </c>
      <c r="L201" s="31" t="s">
        <v>96</v>
      </c>
      <c r="M201" s="31">
        <v>8</v>
      </c>
      <c r="N201" s="105">
        <v>43227</v>
      </c>
      <c r="O201" s="29"/>
    </row>
    <row r="202" spans="2:15" ht="12.75" x14ac:dyDescent="0.2">
      <c r="B202" s="32" t="s">
        <v>75</v>
      </c>
      <c r="C202" s="32" t="s">
        <v>25</v>
      </c>
      <c r="D202" s="32" t="s">
        <v>478</v>
      </c>
      <c r="E202" s="31" t="s">
        <v>1717</v>
      </c>
      <c r="F202" s="31">
        <v>521</v>
      </c>
      <c r="G202" s="31">
        <v>521</v>
      </c>
      <c r="H202" s="32" t="s">
        <v>486</v>
      </c>
      <c r="I202" s="32" t="s">
        <v>295</v>
      </c>
      <c r="J202" s="32" t="s">
        <v>121</v>
      </c>
      <c r="K202" s="32" t="s">
        <v>316</v>
      </c>
      <c r="L202" s="31" t="s">
        <v>96</v>
      </c>
      <c r="M202" s="31">
        <v>2</v>
      </c>
      <c r="N202" s="105">
        <v>43227</v>
      </c>
      <c r="O202" s="29"/>
    </row>
    <row r="203" spans="2:15" ht="12.75" x14ac:dyDescent="0.2">
      <c r="B203" s="193" t="s">
        <v>75</v>
      </c>
      <c r="C203" s="193" t="s">
        <v>25</v>
      </c>
      <c r="D203" s="32" t="s">
        <v>478</v>
      </c>
      <c r="E203" s="195" t="s">
        <v>1718</v>
      </c>
      <c r="F203" s="195">
        <v>519</v>
      </c>
      <c r="G203" s="195">
        <v>519</v>
      </c>
      <c r="H203" s="196" t="s">
        <v>142</v>
      </c>
      <c r="I203" s="194" t="s">
        <v>295</v>
      </c>
      <c r="J203" s="194" t="s">
        <v>99</v>
      </c>
      <c r="K203" s="194" t="s">
        <v>316</v>
      </c>
      <c r="L203" s="195" t="s">
        <v>96</v>
      </c>
      <c r="M203" s="195">
        <v>5</v>
      </c>
      <c r="N203" s="197">
        <v>43227</v>
      </c>
      <c r="O203" s="29"/>
    </row>
    <row r="204" spans="2:15" ht="12.75" x14ac:dyDescent="0.2">
      <c r="B204" s="32" t="s">
        <v>75</v>
      </c>
      <c r="C204" s="32" t="s">
        <v>25</v>
      </c>
      <c r="D204" s="32" t="s">
        <v>478</v>
      </c>
      <c r="E204" s="31" t="s">
        <v>1624</v>
      </c>
      <c r="F204" s="31">
        <v>527</v>
      </c>
      <c r="G204" s="31">
        <v>527</v>
      </c>
      <c r="H204" s="32" t="s">
        <v>120</v>
      </c>
      <c r="I204" s="32" t="s">
        <v>295</v>
      </c>
      <c r="J204" s="32" t="s">
        <v>119</v>
      </c>
      <c r="K204" s="32" t="s">
        <v>316</v>
      </c>
      <c r="L204" s="31" t="s">
        <v>96</v>
      </c>
      <c r="M204" s="31">
        <v>13</v>
      </c>
      <c r="N204" s="105">
        <v>43227</v>
      </c>
      <c r="O204" s="29"/>
    </row>
    <row r="205" spans="2:15" ht="12.75" x14ac:dyDescent="0.2">
      <c r="B205" s="182" t="s">
        <v>75</v>
      </c>
      <c r="C205" s="182" t="s">
        <v>28</v>
      </c>
      <c r="D205" s="32" t="s">
        <v>350</v>
      </c>
      <c r="E205" s="31" t="s">
        <v>1712</v>
      </c>
      <c r="F205" s="31">
        <v>522</v>
      </c>
      <c r="G205" s="31">
        <v>522</v>
      </c>
      <c r="H205" s="183" t="s">
        <v>127</v>
      </c>
      <c r="I205" s="32" t="s">
        <v>295</v>
      </c>
      <c r="J205" s="32" t="s">
        <v>124</v>
      </c>
      <c r="K205" s="32" t="s">
        <v>316</v>
      </c>
      <c r="L205" s="31" t="s">
        <v>96</v>
      </c>
      <c r="M205" s="31">
        <v>1</v>
      </c>
      <c r="N205" s="105">
        <v>43227</v>
      </c>
      <c r="O205" s="29"/>
    </row>
    <row r="206" spans="2:15" ht="12.75" x14ac:dyDescent="0.2">
      <c r="B206" s="32" t="s">
        <v>75</v>
      </c>
      <c r="C206" s="32" t="s">
        <v>28</v>
      </c>
      <c r="D206" s="32" t="s">
        <v>350</v>
      </c>
      <c r="E206" s="31" t="s">
        <v>1624</v>
      </c>
      <c r="F206" s="31">
        <v>527</v>
      </c>
      <c r="G206" s="31">
        <v>527</v>
      </c>
      <c r="H206" s="32" t="s">
        <v>120</v>
      </c>
      <c r="I206" s="32" t="s">
        <v>295</v>
      </c>
      <c r="J206" s="32" t="s">
        <v>119</v>
      </c>
      <c r="K206" s="32" t="s">
        <v>316</v>
      </c>
      <c r="L206" s="31" t="s">
        <v>96</v>
      </c>
      <c r="M206" s="31">
        <v>2</v>
      </c>
      <c r="N206" s="105">
        <v>43227</v>
      </c>
      <c r="O206" s="29"/>
    </row>
    <row r="207" spans="2:15" ht="12.75" x14ac:dyDescent="0.2">
      <c r="B207" s="167" t="s">
        <v>74</v>
      </c>
      <c r="C207" s="167" t="s">
        <v>26</v>
      </c>
      <c r="D207" s="168" t="s">
        <v>13</v>
      </c>
      <c r="E207" s="169" t="s">
        <v>1115</v>
      </c>
      <c r="F207" s="169">
        <v>2960234</v>
      </c>
      <c r="G207" s="195">
        <v>635341</v>
      </c>
      <c r="H207" s="170" t="s">
        <v>295</v>
      </c>
      <c r="I207" s="168" t="s">
        <v>295</v>
      </c>
      <c r="J207" s="168" t="s">
        <v>145</v>
      </c>
      <c r="K207" s="168" t="s">
        <v>341</v>
      </c>
      <c r="L207" s="169" t="s">
        <v>96</v>
      </c>
      <c r="M207" s="169">
        <v>1</v>
      </c>
      <c r="N207" s="171">
        <v>43227</v>
      </c>
      <c r="O207" s="29"/>
    </row>
    <row r="208" spans="2:15" ht="12.75" x14ac:dyDescent="0.2">
      <c r="B208" s="167" t="s">
        <v>74</v>
      </c>
      <c r="C208" s="167" t="s">
        <v>26</v>
      </c>
      <c r="D208" s="168" t="s">
        <v>13</v>
      </c>
      <c r="E208" s="169" t="s">
        <v>1116</v>
      </c>
      <c r="F208" s="169">
        <v>2471652</v>
      </c>
      <c r="G208" s="169">
        <v>561802</v>
      </c>
      <c r="H208" s="170" t="s">
        <v>560</v>
      </c>
      <c r="I208" s="168" t="s">
        <v>295</v>
      </c>
      <c r="J208" s="168" t="s">
        <v>119</v>
      </c>
      <c r="K208" s="168" t="s">
        <v>316</v>
      </c>
      <c r="L208" s="169" t="s">
        <v>96</v>
      </c>
      <c r="M208" s="169">
        <v>1</v>
      </c>
      <c r="N208" s="171">
        <v>43227</v>
      </c>
      <c r="O208" s="29"/>
    </row>
    <row r="209" spans="2:15" ht="12.75" x14ac:dyDescent="0.2">
      <c r="B209" s="32" t="s">
        <v>74</v>
      </c>
      <c r="C209" s="32" t="s">
        <v>26</v>
      </c>
      <c r="D209" s="32" t="s">
        <v>13</v>
      </c>
      <c r="E209" s="31" t="s">
        <v>1117</v>
      </c>
      <c r="F209" s="31">
        <v>2960300</v>
      </c>
      <c r="G209" s="31">
        <v>585349</v>
      </c>
      <c r="H209" s="32" t="s">
        <v>721</v>
      </c>
      <c r="I209" s="32" t="s">
        <v>208</v>
      </c>
      <c r="J209" s="32" t="s">
        <v>117</v>
      </c>
      <c r="K209" s="32" t="s">
        <v>316</v>
      </c>
      <c r="L209" s="31" t="s">
        <v>96</v>
      </c>
      <c r="M209" s="31">
        <v>1</v>
      </c>
      <c r="N209" s="105">
        <v>43227</v>
      </c>
      <c r="O209" s="29"/>
    </row>
    <row r="210" spans="2:15" ht="12.75" x14ac:dyDescent="0.2">
      <c r="B210" s="32" t="s">
        <v>74</v>
      </c>
      <c r="C210" s="32" t="s">
        <v>26</v>
      </c>
      <c r="D210" s="32" t="s">
        <v>13</v>
      </c>
      <c r="E210" s="31" t="s">
        <v>1118</v>
      </c>
      <c r="F210" s="31">
        <v>2960317</v>
      </c>
      <c r="G210" s="31">
        <v>575074</v>
      </c>
      <c r="H210" s="32" t="s">
        <v>813</v>
      </c>
      <c r="I210" s="32" t="s">
        <v>295</v>
      </c>
      <c r="J210" s="32" t="s">
        <v>133</v>
      </c>
      <c r="K210" s="32" t="s">
        <v>341</v>
      </c>
      <c r="L210" s="31" t="s">
        <v>96</v>
      </c>
      <c r="M210" s="31">
        <v>1</v>
      </c>
      <c r="N210" s="105">
        <v>43227</v>
      </c>
      <c r="O210" s="29"/>
    </row>
    <row r="211" spans="2:15" ht="12.75" x14ac:dyDescent="0.2">
      <c r="B211" s="32" t="s">
        <v>74</v>
      </c>
      <c r="C211" s="32" t="s">
        <v>26</v>
      </c>
      <c r="D211" s="32" t="s">
        <v>13</v>
      </c>
      <c r="E211" s="31" t="s">
        <v>1119</v>
      </c>
      <c r="F211" s="31">
        <v>737855</v>
      </c>
      <c r="G211" s="31">
        <v>2927846</v>
      </c>
      <c r="H211" s="32" t="s">
        <v>815</v>
      </c>
      <c r="I211" s="32" t="s">
        <v>295</v>
      </c>
      <c r="J211" s="32" t="s">
        <v>348</v>
      </c>
      <c r="K211" s="32" t="s">
        <v>341</v>
      </c>
      <c r="L211" s="31" t="s">
        <v>96</v>
      </c>
      <c r="M211" s="31">
        <v>1</v>
      </c>
      <c r="N211" s="105">
        <v>43227</v>
      </c>
      <c r="O211" s="29"/>
    </row>
    <row r="212" spans="2:15" ht="12.75" x14ac:dyDescent="0.2">
      <c r="B212" s="32" t="s">
        <v>74</v>
      </c>
      <c r="C212" s="32" t="s">
        <v>26</v>
      </c>
      <c r="D212" s="32" t="s">
        <v>13</v>
      </c>
      <c r="E212" s="31" t="s">
        <v>1120</v>
      </c>
      <c r="F212" s="31">
        <v>971718</v>
      </c>
      <c r="G212" s="179">
        <v>2927846</v>
      </c>
      <c r="H212" s="32" t="s">
        <v>815</v>
      </c>
      <c r="I212" s="32" t="s">
        <v>295</v>
      </c>
      <c r="J212" s="32" t="s">
        <v>112</v>
      </c>
      <c r="K212" s="32" t="s">
        <v>341</v>
      </c>
      <c r="L212" s="31" t="s">
        <v>96</v>
      </c>
      <c r="M212" s="31">
        <v>1</v>
      </c>
      <c r="N212" s="105">
        <v>43227</v>
      </c>
      <c r="O212" s="29"/>
    </row>
    <row r="213" spans="2:15" ht="12.75" x14ac:dyDescent="0.2">
      <c r="B213" s="167" t="s">
        <v>74</v>
      </c>
      <c r="C213" s="167" t="s">
        <v>26</v>
      </c>
      <c r="D213" s="168" t="s">
        <v>13</v>
      </c>
      <c r="E213" s="169" t="s">
        <v>1121</v>
      </c>
      <c r="F213" s="169">
        <v>1213875</v>
      </c>
      <c r="G213" s="195">
        <v>635341</v>
      </c>
      <c r="H213" s="170" t="s">
        <v>295</v>
      </c>
      <c r="I213" s="168" t="s">
        <v>295</v>
      </c>
      <c r="J213" s="168" t="s">
        <v>135</v>
      </c>
      <c r="K213" s="168" t="s">
        <v>341</v>
      </c>
      <c r="L213" s="169" t="s">
        <v>96</v>
      </c>
      <c r="M213" s="169">
        <v>1</v>
      </c>
      <c r="N213" s="171">
        <v>43227</v>
      </c>
      <c r="O213" s="29"/>
    </row>
    <row r="214" spans="2:15" ht="12.75" x14ac:dyDescent="0.2">
      <c r="B214" s="32" t="s">
        <v>74</v>
      </c>
      <c r="C214" s="32" t="s">
        <v>26</v>
      </c>
      <c r="D214" s="32" t="s">
        <v>13</v>
      </c>
      <c r="E214" s="31" t="s">
        <v>1122</v>
      </c>
      <c r="F214" s="31">
        <v>1203883</v>
      </c>
      <c r="G214" s="195">
        <v>635341</v>
      </c>
      <c r="H214" s="32" t="s">
        <v>295</v>
      </c>
      <c r="I214" s="32" t="s">
        <v>295</v>
      </c>
      <c r="J214" s="32" t="s">
        <v>173</v>
      </c>
      <c r="K214" s="32" t="s">
        <v>341</v>
      </c>
      <c r="L214" s="31" t="s">
        <v>96</v>
      </c>
      <c r="M214" s="31">
        <v>1</v>
      </c>
      <c r="N214" s="105">
        <v>43227</v>
      </c>
      <c r="O214" s="29"/>
    </row>
    <row r="215" spans="2:15" ht="12.75" x14ac:dyDescent="0.2">
      <c r="B215" s="32" t="s">
        <v>74</v>
      </c>
      <c r="C215" s="32" t="s">
        <v>26</v>
      </c>
      <c r="D215" s="32" t="s">
        <v>13</v>
      </c>
      <c r="E215" s="31" t="s">
        <v>1123</v>
      </c>
      <c r="F215" s="31">
        <v>1006197</v>
      </c>
      <c r="G215" s="31">
        <v>752950</v>
      </c>
      <c r="H215" s="32" t="s">
        <v>958</v>
      </c>
      <c r="I215" s="32" t="s">
        <v>208</v>
      </c>
      <c r="J215" s="32" t="s">
        <v>174</v>
      </c>
      <c r="K215" s="32" t="s">
        <v>341</v>
      </c>
      <c r="L215" s="31" t="s">
        <v>96</v>
      </c>
      <c r="M215" s="31">
        <v>1</v>
      </c>
      <c r="N215" s="105">
        <v>43227</v>
      </c>
      <c r="O215" s="29"/>
    </row>
    <row r="216" spans="2:15" ht="12.75" x14ac:dyDescent="0.2">
      <c r="B216" s="177" t="s">
        <v>74</v>
      </c>
      <c r="C216" s="177" t="s">
        <v>26</v>
      </c>
      <c r="D216" s="32" t="s">
        <v>13</v>
      </c>
      <c r="E216" s="179" t="s">
        <v>1124</v>
      </c>
      <c r="F216" s="179">
        <v>2960469</v>
      </c>
      <c r="G216" s="179">
        <v>591505</v>
      </c>
      <c r="H216" s="180" t="s">
        <v>607</v>
      </c>
      <c r="I216" s="178" t="s">
        <v>208</v>
      </c>
      <c r="J216" s="178" t="s">
        <v>97</v>
      </c>
      <c r="K216" s="178" t="s">
        <v>341</v>
      </c>
      <c r="L216" s="179" t="s">
        <v>96</v>
      </c>
      <c r="M216" s="179">
        <v>1</v>
      </c>
      <c r="N216" s="181">
        <v>43227</v>
      </c>
      <c r="O216" s="29"/>
    </row>
    <row r="217" spans="2:15" ht="12.75" x14ac:dyDescent="0.2">
      <c r="B217" s="32" t="s">
        <v>74</v>
      </c>
      <c r="C217" s="32" t="s">
        <v>26</v>
      </c>
      <c r="D217" s="32" t="s">
        <v>13</v>
      </c>
      <c r="E217" s="31" t="s">
        <v>1125</v>
      </c>
      <c r="F217" s="31">
        <v>2960502</v>
      </c>
      <c r="G217" s="31">
        <v>612104</v>
      </c>
      <c r="H217" s="32" t="s">
        <v>563</v>
      </c>
      <c r="I217" s="32" t="s">
        <v>208</v>
      </c>
      <c r="J217" s="32" t="s">
        <v>139</v>
      </c>
      <c r="K217" s="32" t="s">
        <v>341</v>
      </c>
      <c r="L217" s="31" t="s">
        <v>96</v>
      </c>
      <c r="M217" s="31">
        <v>1</v>
      </c>
      <c r="N217" s="105">
        <v>43227</v>
      </c>
      <c r="O217" s="29"/>
    </row>
    <row r="218" spans="2:15" ht="12.75" x14ac:dyDescent="0.2">
      <c r="B218" s="177" t="s">
        <v>74</v>
      </c>
      <c r="C218" s="177" t="s">
        <v>26</v>
      </c>
      <c r="D218" s="32" t="s">
        <v>13</v>
      </c>
      <c r="E218" s="179" t="s">
        <v>1126</v>
      </c>
      <c r="F218" s="179">
        <v>2960524</v>
      </c>
      <c r="G218" s="195">
        <v>635341</v>
      </c>
      <c r="H218" s="180" t="s">
        <v>295</v>
      </c>
      <c r="I218" s="178" t="s">
        <v>295</v>
      </c>
      <c r="J218" s="178" t="s">
        <v>99</v>
      </c>
      <c r="K218" s="178" t="s">
        <v>341</v>
      </c>
      <c r="L218" s="179" t="s">
        <v>96</v>
      </c>
      <c r="M218" s="179">
        <v>1</v>
      </c>
      <c r="N218" s="181">
        <v>43227</v>
      </c>
      <c r="O218" s="29"/>
    </row>
    <row r="219" spans="2:15" ht="12.75" x14ac:dyDescent="0.2">
      <c r="B219" s="182" t="s">
        <v>74</v>
      </c>
      <c r="C219" s="182" t="s">
        <v>26</v>
      </c>
      <c r="D219" s="32" t="s">
        <v>13</v>
      </c>
      <c r="E219" s="31" t="s">
        <v>1127</v>
      </c>
      <c r="F219" s="31">
        <v>2960584</v>
      </c>
      <c r="G219" s="31">
        <v>190740</v>
      </c>
      <c r="H219" s="183" t="s">
        <v>697</v>
      </c>
      <c r="I219" s="32" t="s">
        <v>334</v>
      </c>
      <c r="J219" s="32" t="s">
        <v>107</v>
      </c>
      <c r="K219" s="32" t="s">
        <v>341</v>
      </c>
      <c r="L219" s="31" t="s">
        <v>96</v>
      </c>
      <c r="M219" s="31">
        <v>1</v>
      </c>
      <c r="N219" s="105">
        <v>43227</v>
      </c>
      <c r="O219" s="29"/>
    </row>
    <row r="220" spans="2:15" ht="12.75" x14ac:dyDescent="0.2">
      <c r="B220" s="32" t="s">
        <v>74</v>
      </c>
      <c r="C220" s="32" t="s">
        <v>26</v>
      </c>
      <c r="D220" s="32" t="s">
        <v>13</v>
      </c>
      <c r="E220" s="31" t="s">
        <v>1128</v>
      </c>
      <c r="F220" s="31">
        <v>2960614</v>
      </c>
      <c r="G220" s="31">
        <v>2960625</v>
      </c>
      <c r="H220" s="32" t="s">
        <v>891</v>
      </c>
      <c r="I220" s="32" t="s">
        <v>295</v>
      </c>
      <c r="J220" s="32" t="s">
        <v>41</v>
      </c>
      <c r="K220" s="32" t="s">
        <v>341</v>
      </c>
      <c r="L220" s="31" t="s">
        <v>96</v>
      </c>
      <c r="M220" s="31">
        <v>1</v>
      </c>
      <c r="N220" s="105">
        <v>43227</v>
      </c>
      <c r="O220" s="29"/>
    </row>
    <row r="221" spans="2:15" ht="12.75" x14ac:dyDescent="0.2">
      <c r="B221" s="32" t="s">
        <v>74</v>
      </c>
      <c r="C221" s="32" t="s">
        <v>26</v>
      </c>
      <c r="D221" s="32" t="s">
        <v>13</v>
      </c>
      <c r="E221" s="31" t="s">
        <v>1129</v>
      </c>
      <c r="F221" s="31">
        <v>829333</v>
      </c>
      <c r="G221" s="195">
        <v>635341</v>
      </c>
      <c r="H221" s="32" t="s">
        <v>295</v>
      </c>
      <c r="I221" s="32" t="s">
        <v>295</v>
      </c>
      <c r="J221" s="32" t="s">
        <v>41</v>
      </c>
      <c r="K221" s="32" t="s">
        <v>341</v>
      </c>
      <c r="L221" s="31" t="s">
        <v>96</v>
      </c>
      <c r="M221" s="31">
        <v>1</v>
      </c>
      <c r="N221" s="105">
        <v>43227</v>
      </c>
      <c r="O221" s="29"/>
    </row>
    <row r="222" spans="2:15" ht="12.75" x14ac:dyDescent="0.2">
      <c r="B222" s="32" t="s">
        <v>74</v>
      </c>
      <c r="C222" s="32" t="s">
        <v>26</v>
      </c>
      <c r="D222" s="32" t="s">
        <v>13</v>
      </c>
      <c r="E222" s="31" t="s">
        <v>1130</v>
      </c>
      <c r="F222" s="31">
        <v>731591</v>
      </c>
      <c r="G222" s="195">
        <v>635341</v>
      </c>
      <c r="H222" s="32" t="s">
        <v>295</v>
      </c>
      <c r="I222" s="32" t="s">
        <v>295</v>
      </c>
      <c r="J222" s="32" t="s">
        <v>97</v>
      </c>
      <c r="K222" s="32" t="s">
        <v>341</v>
      </c>
      <c r="L222" s="31" t="s">
        <v>96</v>
      </c>
      <c r="M222" s="31">
        <v>1</v>
      </c>
      <c r="N222" s="105">
        <v>43227</v>
      </c>
      <c r="O222" s="29"/>
    </row>
    <row r="223" spans="2:15" ht="12.75" x14ac:dyDescent="0.2">
      <c r="B223" s="193" t="s">
        <v>74</v>
      </c>
      <c r="C223" s="193" t="s">
        <v>26</v>
      </c>
      <c r="D223" s="194" t="s">
        <v>13</v>
      </c>
      <c r="E223" s="195" t="s">
        <v>1131</v>
      </c>
      <c r="F223" s="195">
        <v>1210599</v>
      </c>
      <c r="G223" s="195">
        <v>540742</v>
      </c>
      <c r="H223" s="196" t="s">
        <v>864</v>
      </c>
      <c r="I223" s="194" t="s">
        <v>208</v>
      </c>
      <c r="J223" s="194" t="s">
        <v>112</v>
      </c>
      <c r="K223" s="194" t="s">
        <v>341</v>
      </c>
      <c r="L223" s="195" t="s">
        <v>96</v>
      </c>
      <c r="M223" s="195">
        <v>1</v>
      </c>
      <c r="N223" s="197">
        <v>43227</v>
      </c>
      <c r="O223" s="29"/>
    </row>
    <row r="224" spans="2:15" ht="12.75" x14ac:dyDescent="0.2">
      <c r="B224" s="32" t="s">
        <v>74</v>
      </c>
      <c r="C224" s="32" t="s">
        <v>26</v>
      </c>
      <c r="D224" s="32" t="s">
        <v>13</v>
      </c>
      <c r="E224" s="31" t="s">
        <v>1132</v>
      </c>
      <c r="F224" s="31">
        <v>751425</v>
      </c>
      <c r="G224" s="31">
        <v>597110</v>
      </c>
      <c r="H224" s="32" t="s">
        <v>812</v>
      </c>
      <c r="I224" s="32" t="s">
        <v>208</v>
      </c>
      <c r="J224" s="32" t="s">
        <v>133</v>
      </c>
      <c r="K224" s="32" t="s">
        <v>341</v>
      </c>
      <c r="L224" s="31" t="s">
        <v>96</v>
      </c>
      <c r="M224" s="31">
        <v>1</v>
      </c>
      <c r="N224" s="105">
        <v>43227</v>
      </c>
      <c r="O224" s="29"/>
    </row>
    <row r="225" spans="2:15" ht="12.75" x14ac:dyDescent="0.2">
      <c r="B225" s="32" t="s">
        <v>74</v>
      </c>
      <c r="C225" s="32" t="s">
        <v>26</v>
      </c>
      <c r="D225" s="32" t="s">
        <v>13</v>
      </c>
      <c r="E225" s="31" t="s">
        <v>1133</v>
      </c>
      <c r="F225" s="31">
        <v>1211347</v>
      </c>
      <c r="G225" s="195">
        <v>635341</v>
      </c>
      <c r="H225" s="32" t="s">
        <v>295</v>
      </c>
      <c r="I225" s="32" t="s">
        <v>295</v>
      </c>
      <c r="J225" s="32" t="s">
        <v>62</v>
      </c>
      <c r="K225" s="32" t="s">
        <v>341</v>
      </c>
      <c r="L225" s="31" t="s">
        <v>96</v>
      </c>
      <c r="M225" s="31">
        <v>1</v>
      </c>
      <c r="N225" s="105">
        <v>43227</v>
      </c>
      <c r="O225" s="29"/>
    </row>
    <row r="226" spans="2:15" ht="12.75" x14ac:dyDescent="0.2">
      <c r="B226" s="32" t="s">
        <v>74</v>
      </c>
      <c r="C226" s="32" t="s">
        <v>26</v>
      </c>
      <c r="D226" s="32" t="s">
        <v>13</v>
      </c>
      <c r="E226" s="31" t="s">
        <v>1134</v>
      </c>
      <c r="F226" s="31">
        <v>2960892</v>
      </c>
      <c r="G226" s="195">
        <v>635341</v>
      </c>
      <c r="H226" s="32" t="s">
        <v>295</v>
      </c>
      <c r="I226" s="32" t="s">
        <v>295</v>
      </c>
      <c r="J226" s="32" t="s">
        <v>99</v>
      </c>
      <c r="K226" s="32" t="s">
        <v>341</v>
      </c>
      <c r="L226" s="31" t="s">
        <v>96</v>
      </c>
      <c r="M226" s="31">
        <v>1</v>
      </c>
      <c r="N226" s="105">
        <v>43227</v>
      </c>
      <c r="O226" s="29"/>
    </row>
    <row r="227" spans="2:15" ht="12.75" x14ac:dyDescent="0.2">
      <c r="B227" s="32" t="s">
        <v>74</v>
      </c>
      <c r="C227" s="32" t="s">
        <v>26</v>
      </c>
      <c r="D227" s="32" t="s">
        <v>13</v>
      </c>
      <c r="E227" s="31" t="s">
        <v>1135</v>
      </c>
      <c r="F227" s="31">
        <v>928954</v>
      </c>
      <c r="G227" s="195">
        <v>635341</v>
      </c>
      <c r="H227" s="32" t="s">
        <v>295</v>
      </c>
      <c r="I227" s="32" t="s">
        <v>295</v>
      </c>
      <c r="J227" s="32" t="s">
        <v>119</v>
      </c>
      <c r="K227" s="32" t="s">
        <v>341</v>
      </c>
      <c r="L227" s="31" t="s">
        <v>96</v>
      </c>
      <c r="M227" s="31">
        <v>1</v>
      </c>
      <c r="N227" s="105">
        <v>43227</v>
      </c>
      <c r="O227" s="29"/>
    </row>
    <row r="228" spans="2:15" ht="12.75" x14ac:dyDescent="0.2">
      <c r="B228" s="182" t="s">
        <v>74</v>
      </c>
      <c r="C228" s="182" t="s">
        <v>26</v>
      </c>
      <c r="D228" s="32" t="s">
        <v>13</v>
      </c>
      <c r="E228" s="31" t="s">
        <v>1136</v>
      </c>
      <c r="F228" s="31">
        <v>2960953</v>
      </c>
      <c r="G228" s="195">
        <v>635341</v>
      </c>
      <c r="H228" s="183" t="s">
        <v>295</v>
      </c>
      <c r="I228" s="32" t="s">
        <v>295</v>
      </c>
      <c r="J228" s="32" t="s">
        <v>159</v>
      </c>
      <c r="K228" s="32" t="s">
        <v>341</v>
      </c>
      <c r="L228" s="31" t="s">
        <v>96</v>
      </c>
      <c r="M228" s="31">
        <v>1</v>
      </c>
      <c r="N228" s="105">
        <v>43227</v>
      </c>
      <c r="O228" s="29"/>
    </row>
    <row r="229" spans="2:15" ht="12.75" x14ac:dyDescent="0.2">
      <c r="B229" s="32" t="s">
        <v>74</v>
      </c>
      <c r="C229" s="32" t="s">
        <v>26</v>
      </c>
      <c r="D229" s="32" t="s">
        <v>13</v>
      </c>
      <c r="E229" s="31" t="s">
        <v>1137</v>
      </c>
      <c r="F229" s="31">
        <v>675612</v>
      </c>
      <c r="G229" s="195">
        <v>635341</v>
      </c>
      <c r="H229" s="32" t="s">
        <v>295</v>
      </c>
      <c r="I229" s="32" t="s">
        <v>295</v>
      </c>
      <c r="J229" s="32" t="s">
        <v>163</v>
      </c>
      <c r="K229" s="32" t="s">
        <v>341</v>
      </c>
      <c r="L229" s="31" t="s">
        <v>96</v>
      </c>
      <c r="M229" s="31">
        <v>1</v>
      </c>
      <c r="N229" s="105">
        <v>43227</v>
      </c>
      <c r="O229" s="29"/>
    </row>
    <row r="230" spans="2:15" ht="12.75" x14ac:dyDescent="0.2">
      <c r="B230" s="32" t="s">
        <v>74</v>
      </c>
      <c r="C230" s="32" t="s">
        <v>26</v>
      </c>
      <c r="D230" s="32" t="s">
        <v>13</v>
      </c>
      <c r="E230" s="31" t="s">
        <v>1283</v>
      </c>
      <c r="F230" s="31">
        <v>1209694</v>
      </c>
      <c r="G230" s="195">
        <v>635341</v>
      </c>
      <c r="H230" s="32" t="s">
        <v>295</v>
      </c>
      <c r="I230" s="32" t="s">
        <v>295</v>
      </c>
      <c r="J230" s="32" t="s">
        <v>151</v>
      </c>
      <c r="K230" s="32" t="s">
        <v>341</v>
      </c>
      <c r="L230" s="31" t="s">
        <v>96</v>
      </c>
      <c r="M230" s="31">
        <v>1</v>
      </c>
      <c r="N230" s="105">
        <v>43227</v>
      </c>
      <c r="O230" s="29"/>
    </row>
    <row r="231" spans="2:15" ht="12.75" x14ac:dyDescent="0.2">
      <c r="B231" s="182" t="s">
        <v>74</v>
      </c>
      <c r="C231" s="182" t="s">
        <v>26</v>
      </c>
      <c r="D231" s="32" t="s">
        <v>13</v>
      </c>
      <c r="E231" s="31" t="s">
        <v>1284</v>
      </c>
      <c r="F231" s="31">
        <v>663075</v>
      </c>
      <c r="G231" s="31">
        <v>565644</v>
      </c>
      <c r="H231" s="183" t="s">
        <v>711</v>
      </c>
      <c r="I231" s="32" t="s">
        <v>213</v>
      </c>
      <c r="J231" s="32" t="s">
        <v>116</v>
      </c>
      <c r="K231" s="32" t="s">
        <v>341</v>
      </c>
      <c r="L231" s="31" t="s">
        <v>96</v>
      </c>
      <c r="M231" s="31">
        <v>1</v>
      </c>
      <c r="N231" s="105">
        <v>43227</v>
      </c>
      <c r="O231" s="29"/>
    </row>
    <row r="232" spans="2:15" ht="12.75" x14ac:dyDescent="0.2">
      <c r="B232" s="167" t="s">
        <v>74</v>
      </c>
      <c r="C232" s="167" t="s">
        <v>26</v>
      </c>
      <c r="D232" s="168" t="s">
        <v>13</v>
      </c>
      <c r="E232" s="169" t="s">
        <v>1285</v>
      </c>
      <c r="F232" s="169">
        <v>2960491</v>
      </c>
      <c r="G232" s="169">
        <v>624137</v>
      </c>
      <c r="H232" s="170" t="s">
        <v>890</v>
      </c>
      <c r="I232" s="168" t="s">
        <v>295</v>
      </c>
      <c r="J232" s="168" t="s">
        <v>118</v>
      </c>
      <c r="K232" s="168" t="s">
        <v>341</v>
      </c>
      <c r="L232" s="169" t="s">
        <v>96</v>
      </c>
      <c r="M232" s="169">
        <v>1</v>
      </c>
      <c r="N232" s="171">
        <v>43227</v>
      </c>
      <c r="O232" s="29"/>
    </row>
    <row r="233" spans="2:15" ht="12.75" x14ac:dyDescent="0.2">
      <c r="B233" s="177" t="s">
        <v>74</v>
      </c>
      <c r="C233" s="177" t="s">
        <v>26</v>
      </c>
      <c r="D233" s="178" t="s">
        <v>13</v>
      </c>
      <c r="E233" s="179" t="s">
        <v>1286</v>
      </c>
      <c r="F233" s="179">
        <v>2960541</v>
      </c>
      <c r="G233" s="195">
        <v>635341</v>
      </c>
      <c r="H233" s="180" t="s">
        <v>295</v>
      </c>
      <c r="I233" s="178" t="s">
        <v>295</v>
      </c>
      <c r="J233" s="178" t="s">
        <v>131</v>
      </c>
      <c r="K233" s="178" t="s">
        <v>316</v>
      </c>
      <c r="L233" s="179" t="s">
        <v>96</v>
      </c>
      <c r="M233" s="179">
        <v>1</v>
      </c>
      <c r="N233" s="181">
        <v>43227</v>
      </c>
      <c r="O233" s="29"/>
    </row>
    <row r="234" spans="2:15" ht="12.75" x14ac:dyDescent="0.2">
      <c r="B234" s="177" t="s">
        <v>74</v>
      </c>
      <c r="C234" s="177" t="s">
        <v>26</v>
      </c>
      <c r="D234" s="178" t="s">
        <v>13</v>
      </c>
      <c r="E234" s="179" t="s">
        <v>1287</v>
      </c>
      <c r="F234" s="179">
        <v>1209550</v>
      </c>
      <c r="G234" s="195">
        <v>635341</v>
      </c>
      <c r="H234" s="180" t="s">
        <v>295</v>
      </c>
      <c r="I234" s="178" t="s">
        <v>295</v>
      </c>
      <c r="J234" s="178" t="s">
        <v>42</v>
      </c>
      <c r="K234" s="178" t="s">
        <v>341</v>
      </c>
      <c r="L234" s="179" t="s">
        <v>96</v>
      </c>
      <c r="M234" s="179">
        <v>1</v>
      </c>
      <c r="N234" s="181">
        <v>43227</v>
      </c>
      <c r="O234" s="29"/>
    </row>
    <row r="235" spans="2:15" ht="12.75" x14ac:dyDescent="0.2">
      <c r="B235" s="32" t="s">
        <v>74</v>
      </c>
      <c r="C235" s="32" t="s">
        <v>26</v>
      </c>
      <c r="D235" s="32" t="s">
        <v>13</v>
      </c>
      <c r="E235" s="31" t="s">
        <v>1288</v>
      </c>
      <c r="F235" s="31">
        <v>1082066</v>
      </c>
      <c r="G235" s="195">
        <v>635341</v>
      </c>
      <c r="H235" s="32" t="s">
        <v>295</v>
      </c>
      <c r="I235" s="32" t="s">
        <v>295</v>
      </c>
      <c r="J235" s="32" t="s">
        <v>197</v>
      </c>
      <c r="K235" s="32" t="s">
        <v>341</v>
      </c>
      <c r="L235" s="31" t="s">
        <v>96</v>
      </c>
      <c r="M235" s="31">
        <v>1</v>
      </c>
      <c r="N235" s="105">
        <v>43227</v>
      </c>
      <c r="O235" s="29"/>
    </row>
    <row r="236" spans="2:15" ht="12.75" x14ac:dyDescent="0.2">
      <c r="B236" s="167" t="s">
        <v>74</v>
      </c>
      <c r="C236" s="167" t="s">
        <v>26</v>
      </c>
      <c r="D236" s="168" t="s">
        <v>13</v>
      </c>
      <c r="E236" s="169" t="s">
        <v>1289</v>
      </c>
      <c r="F236" s="169">
        <v>886964</v>
      </c>
      <c r="G236" s="195">
        <v>635341</v>
      </c>
      <c r="H236" s="170" t="s">
        <v>295</v>
      </c>
      <c r="I236" s="168" t="s">
        <v>295</v>
      </c>
      <c r="J236" s="168" t="s">
        <v>128</v>
      </c>
      <c r="K236" s="168" t="s">
        <v>316</v>
      </c>
      <c r="L236" s="169" t="s">
        <v>96</v>
      </c>
      <c r="M236" s="169">
        <v>1</v>
      </c>
      <c r="N236" s="171">
        <v>43227</v>
      </c>
      <c r="O236" s="29"/>
    </row>
    <row r="237" spans="2:15" ht="12.75" x14ac:dyDescent="0.2">
      <c r="B237" s="177" t="s">
        <v>74</v>
      </c>
      <c r="C237" s="177" t="s">
        <v>26</v>
      </c>
      <c r="D237" s="178" t="s">
        <v>13</v>
      </c>
      <c r="E237" s="179" t="s">
        <v>1290</v>
      </c>
      <c r="F237" s="179">
        <v>705831</v>
      </c>
      <c r="G237" s="179">
        <v>612104</v>
      </c>
      <c r="H237" s="180" t="s">
        <v>563</v>
      </c>
      <c r="I237" s="178" t="s">
        <v>208</v>
      </c>
      <c r="J237" s="178" t="s">
        <v>139</v>
      </c>
      <c r="K237" s="178" t="s">
        <v>316</v>
      </c>
      <c r="L237" s="179" t="s">
        <v>96</v>
      </c>
      <c r="M237" s="179">
        <v>1</v>
      </c>
      <c r="N237" s="181">
        <v>43227</v>
      </c>
      <c r="O237" s="29"/>
    </row>
    <row r="238" spans="2:15" ht="12.75" x14ac:dyDescent="0.2">
      <c r="B238" s="32" t="s">
        <v>72</v>
      </c>
      <c r="C238" s="32" t="s">
        <v>26</v>
      </c>
      <c r="D238" s="32" t="s">
        <v>13</v>
      </c>
      <c r="E238" s="31" t="s">
        <v>1908</v>
      </c>
      <c r="F238" s="31">
        <v>684286</v>
      </c>
      <c r="G238" s="31">
        <v>570767</v>
      </c>
      <c r="H238" s="32" t="s">
        <v>710</v>
      </c>
      <c r="I238" s="32" t="s">
        <v>208</v>
      </c>
      <c r="J238" s="32" t="s">
        <v>115</v>
      </c>
      <c r="K238" s="32" t="s">
        <v>316</v>
      </c>
      <c r="L238" s="31" t="s">
        <v>96</v>
      </c>
      <c r="M238" s="31">
        <v>1</v>
      </c>
      <c r="N238" s="105">
        <v>43227</v>
      </c>
      <c r="O238" s="29"/>
    </row>
    <row r="239" spans="2:15" ht="12.75" x14ac:dyDescent="0.2">
      <c r="B239" s="182" t="s">
        <v>72</v>
      </c>
      <c r="C239" s="182" t="s">
        <v>26</v>
      </c>
      <c r="D239" s="32" t="s">
        <v>13</v>
      </c>
      <c r="E239" s="31" t="s">
        <v>1921</v>
      </c>
      <c r="F239" s="31">
        <v>1010906</v>
      </c>
      <c r="G239" s="31">
        <v>608030</v>
      </c>
      <c r="H239" s="183" t="s">
        <v>513</v>
      </c>
      <c r="I239" s="32" t="s">
        <v>208</v>
      </c>
      <c r="J239" s="32" t="s">
        <v>158</v>
      </c>
      <c r="K239" s="32" t="s">
        <v>316</v>
      </c>
      <c r="L239" s="31" t="s">
        <v>96</v>
      </c>
      <c r="M239" s="31">
        <v>1</v>
      </c>
      <c r="N239" s="105">
        <v>43227</v>
      </c>
      <c r="O239" s="29"/>
    </row>
    <row r="240" spans="2:15" ht="12.75" x14ac:dyDescent="0.2">
      <c r="B240" s="182" t="s">
        <v>72</v>
      </c>
      <c r="C240" s="182" t="s">
        <v>26</v>
      </c>
      <c r="D240" s="32" t="s">
        <v>13</v>
      </c>
      <c r="E240" s="31" t="s">
        <v>1922</v>
      </c>
      <c r="F240" s="31">
        <v>655909</v>
      </c>
      <c r="G240" s="31">
        <v>655672</v>
      </c>
      <c r="H240" s="183" t="s">
        <v>495</v>
      </c>
      <c r="I240" s="32" t="s">
        <v>295</v>
      </c>
      <c r="J240" s="32" t="s">
        <v>116</v>
      </c>
      <c r="K240" s="32" t="s">
        <v>316</v>
      </c>
      <c r="L240" s="31" t="s">
        <v>96</v>
      </c>
      <c r="M240" s="31">
        <v>1</v>
      </c>
      <c r="N240" s="105">
        <v>43227</v>
      </c>
      <c r="O240" s="29"/>
    </row>
    <row r="241" spans="2:15" ht="12.75" x14ac:dyDescent="0.2">
      <c r="B241" s="167" t="s">
        <v>74</v>
      </c>
      <c r="C241" s="167" t="s">
        <v>329</v>
      </c>
      <c r="D241" s="32" t="s">
        <v>330</v>
      </c>
      <c r="E241" s="169" t="s">
        <v>1552</v>
      </c>
      <c r="F241" s="169">
        <v>1217236</v>
      </c>
      <c r="G241" s="195">
        <v>635341</v>
      </c>
      <c r="H241" s="170" t="s">
        <v>295</v>
      </c>
      <c r="I241" s="168" t="s">
        <v>295</v>
      </c>
      <c r="J241" s="168" t="s">
        <v>319</v>
      </c>
      <c r="K241" s="168" t="s">
        <v>341</v>
      </c>
      <c r="L241" s="169" t="s">
        <v>96</v>
      </c>
      <c r="M241" s="169">
        <v>2</v>
      </c>
      <c r="N241" s="171">
        <v>43227</v>
      </c>
      <c r="O241" s="29"/>
    </row>
    <row r="242" spans="2:15" ht="12.75" x14ac:dyDescent="0.2">
      <c r="B242" s="32" t="s">
        <v>74</v>
      </c>
      <c r="C242" s="32" t="s">
        <v>329</v>
      </c>
      <c r="D242" s="32" t="s">
        <v>330</v>
      </c>
      <c r="E242" s="31" t="s">
        <v>1552</v>
      </c>
      <c r="F242" s="31">
        <v>1217236</v>
      </c>
      <c r="G242" s="195">
        <v>635341</v>
      </c>
      <c r="H242" s="32" t="s">
        <v>295</v>
      </c>
      <c r="I242" s="32" t="s">
        <v>295</v>
      </c>
      <c r="J242" s="32" t="s">
        <v>319</v>
      </c>
      <c r="K242" s="32" t="s">
        <v>341</v>
      </c>
      <c r="L242" s="31" t="s">
        <v>367</v>
      </c>
      <c r="M242" s="31">
        <v>2</v>
      </c>
      <c r="N242" s="105">
        <v>43227</v>
      </c>
      <c r="O242" s="29"/>
    </row>
    <row r="243" spans="2:15" ht="12.75" x14ac:dyDescent="0.2">
      <c r="B243" s="32" t="s">
        <v>74</v>
      </c>
      <c r="C243" s="32" t="s">
        <v>329</v>
      </c>
      <c r="D243" s="32" t="s">
        <v>330</v>
      </c>
      <c r="E243" s="31" t="s">
        <v>1575</v>
      </c>
      <c r="F243" s="31">
        <v>1171278</v>
      </c>
      <c r="G243" s="31">
        <v>646219</v>
      </c>
      <c r="H243" s="32" t="s">
        <v>535</v>
      </c>
      <c r="I243" s="32" t="s">
        <v>208</v>
      </c>
      <c r="J243" s="32" t="s">
        <v>159</v>
      </c>
      <c r="K243" s="32" t="s">
        <v>341</v>
      </c>
      <c r="L243" s="31" t="s">
        <v>96</v>
      </c>
      <c r="M243" s="31">
        <v>4</v>
      </c>
      <c r="N243" s="105">
        <v>43227</v>
      </c>
      <c r="O243" s="29"/>
    </row>
    <row r="244" spans="2:15" ht="12.75" x14ac:dyDescent="0.2">
      <c r="B244" s="193" t="s">
        <v>74</v>
      </c>
      <c r="C244" s="193" t="s">
        <v>329</v>
      </c>
      <c r="D244" s="194" t="s">
        <v>330</v>
      </c>
      <c r="E244" s="195" t="s">
        <v>1575</v>
      </c>
      <c r="F244" s="195">
        <v>1171278</v>
      </c>
      <c r="G244" s="195">
        <v>646219</v>
      </c>
      <c r="H244" s="196" t="s">
        <v>535</v>
      </c>
      <c r="I244" s="194" t="s">
        <v>208</v>
      </c>
      <c r="J244" s="194" t="s">
        <v>159</v>
      </c>
      <c r="K244" s="194" t="s">
        <v>341</v>
      </c>
      <c r="L244" s="195" t="s">
        <v>367</v>
      </c>
      <c r="M244" s="195">
        <v>2</v>
      </c>
      <c r="N244" s="197">
        <v>43227</v>
      </c>
      <c r="O244" s="29"/>
    </row>
    <row r="245" spans="2:15" ht="12.75" x14ac:dyDescent="0.2">
      <c r="B245" s="182" t="s">
        <v>72</v>
      </c>
      <c r="C245" s="182" t="s">
        <v>329</v>
      </c>
      <c r="D245" s="32" t="s">
        <v>330</v>
      </c>
      <c r="E245" s="31" t="s">
        <v>2003</v>
      </c>
      <c r="F245" s="31">
        <v>1110250</v>
      </c>
      <c r="G245" s="31">
        <v>574017</v>
      </c>
      <c r="H245" s="183" t="s">
        <v>539</v>
      </c>
      <c r="I245" s="32" t="s">
        <v>208</v>
      </c>
      <c r="J245" s="32" t="s">
        <v>118</v>
      </c>
      <c r="K245" s="32" t="s">
        <v>316</v>
      </c>
      <c r="L245" s="31" t="s">
        <v>96</v>
      </c>
      <c r="M245" s="31">
        <v>2</v>
      </c>
      <c r="N245" s="105">
        <v>43227</v>
      </c>
      <c r="O245" s="29"/>
    </row>
    <row r="246" spans="2:15" ht="12.75" x14ac:dyDescent="0.2">
      <c r="B246" s="182" t="s">
        <v>72</v>
      </c>
      <c r="C246" s="182" t="s">
        <v>329</v>
      </c>
      <c r="D246" s="32" t="s">
        <v>330</v>
      </c>
      <c r="E246" s="31" t="s">
        <v>1848</v>
      </c>
      <c r="F246" s="31">
        <v>402736</v>
      </c>
      <c r="G246" s="31" t="s">
        <v>590</v>
      </c>
      <c r="H246" s="183" t="s">
        <v>453</v>
      </c>
      <c r="I246" s="32" t="s">
        <v>208</v>
      </c>
      <c r="J246" s="32" t="s">
        <v>145</v>
      </c>
      <c r="K246" s="32" t="s">
        <v>316</v>
      </c>
      <c r="L246" s="31" t="s">
        <v>96</v>
      </c>
      <c r="M246" s="31">
        <v>6</v>
      </c>
      <c r="N246" s="105">
        <v>43227</v>
      </c>
      <c r="O246" s="29"/>
    </row>
    <row r="247" spans="2:15" ht="12.75" x14ac:dyDescent="0.2">
      <c r="B247" s="32" t="s">
        <v>74</v>
      </c>
      <c r="C247" s="32" t="s">
        <v>31</v>
      </c>
      <c r="D247" s="32" t="s">
        <v>15</v>
      </c>
      <c r="E247" s="31" t="s">
        <v>1525</v>
      </c>
      <c r="F247" s="31">
        <v>856328</v>
      </c>
      <c r="G247" s="31">
        <v>2944979</v>
      </c>
      <c r="H247" s="32" t="s">
        <v>764</v>
      </c>
      <c r="I247" s="32" t="s">
        <v>295</v>
      </c>
      <c r="J247" s="32" t="s">
        <v>198</v>
      </c>
      <c r="K247" s="32" t="s">
        <v>316</v>
      </c>
      <c r="L247" s="31" t="s">
        <v>96</v>
      </c>
      <c r="M247" s="31">
        <v>1</v>
      </c>
      <c r="N247" s="105">
        <v>43227</v>
      </c>
      <c r="O247" s="29"/>
    </row>
    <row r="248" spans="2:15" ht="12.75" x14ac:dyDescent="0.2">
      <c r="B248" s="182" t="s">
        <v>75</v>
      </c>
      <c r="C248" s="182" t="s">
        <v>31</v>
      </c>
      <c r="D248" s="32" t="s">
        <v>15</v>
      </c>
      <c r="E248" s="31" t="s">
        <v>1624</v>
      </c>
      <c r="F248" s="31">
        <v>527</v>
      </c>
      <c r="G248" s="31">
        <v>527</v>
      </c>
      <c r="H248" s="183" t="s">
        <v>120</v>
      </c>
      <c r="I248" s="32" t="s">
        <v>295</v>
      </c>
      <c r="J248" s="32" t="s">
        <v>119</v>
      </c>
      <c r="K248" s="32" t="s">
        <v>316</v>
      </c>
      <c r="L248" s="31" t="s">
        <v>96</v>
      </c>
      <c r="M248" s="31">
        <v>3</v>
      </c>
      <c r="N248" s="105">
        <v>43227</v>
      </c>
      <c r="O248" s="29"/>
    </row>
    <row r="249" spans="2:15" ht="12.75" x14ac:dyDescent="0.2">
      <c r="B249" s="32" t="s">
        <v>75</v>
      </c>
      <c r="C249" s="32" t="s">
        <v>31</v>
      </c>
      <c r="D249" s="32" t="s">
        <v>15</v>
      </c>
      <c r="E249" s="31" t="s">
        <v>1808</v>
      </c>
      <c r="F249" s="31">
        <v>1006</v>
      </c>
      <c r="G249" s="31">
        <v>1006</v>
      </c>
      <c r="H249" s="32" t="s">
        <v>425</v>
      </c>
      <c r="I249" s="32" t="s">
        <v>295</v>
      </c>
      <c r="J249" s="32" t="s">
        <v>319</v>
      </c>
      <c r="K249" s="32" t="s">
        <v>316</v>
      </c>
      <c r="L249" s="31" t="s">
        <v>96</v>
      </c>
      <c r="M249" s="31">
        <v>1</v>
      </c>
      <c r="N249" s="105">
        <v>43227</v>
      </c>
      <c r="O249" s="29"/>
    </row>
    <row r="250" spans="2:15" ht="12.75" x14ac:dyDescent="0.2">
      <c r="B250" s="182" t="s">
        <v>72</v>
      </c>
      <c r="C250" s="182" t="s">
        <v>31</v>
      </c>
      <c r="D250" s="32" t="s">
        <v>15</v>
      </c>
      <c r="E250" s="31" t="s">
        <v>1968</v>
      </c>
      <c r="F250" s="31">
        <v>2464727</v>
      </c>
      <c r="G250" s="31">
        <v>603452</v>
      </c>
      <c r="H250" s="183" t="s">
        <v>355</v>
      </c>
      <c r="I250" s="32" t="s">
        <v>208</v>
      </c>
      <c r="J250" s="32" t="s">
        <v>101</v>
      </c>
      <c r="K250" s="32" t="s">
        <v>316</v>
      </c>
      <c r="L250" s="31" t="s">
        <v>96</v>
      </c>
      <c r="M250" s="31">
        <v>1</v>
      </c>
      <c r="N250" s="105">
        <v>43227</v>
      </c>
      <c r="O250" s="29"/>
    </row>
    <row r="251" spans="2:15" ht="12.75" x14ac:dyDescent="0.2">
      <c r="B251" s="32" t="s">
        <v>75</v>
      </c>
      <c r="C251" s="32" t="s">
        <v>27</v>
      </c>
      <c r="D251" s="32" t="s">
        <v>7</v>
      </c>
      <c r="E251" s="31" t="s">
        <v>1633</v>
      </c>
      <c r="F251" s="31">
        <v>48</v>
      </c>
      <c r="G251" s="31">
        <v>48</v>
      </c>
      <c r="H251" s="32" t="s">
        <v>361</v>
      </c>
      <c r="I251" s="32" t="s">
        <v>295</v>
      </c>
      <c r="J251" s="32" t="s">
        <v>121</v>
      </c>
      <c r="K251" s="32" t="s">
        <v>316</v>
      </c>
      <c r="L251" s="31" t="s">
        <v>96</v>
      </c>
      <c r="M251" s="31">
        <v>2</v>
      </c>
      <c r="N251" s="105">
        <v>43228</v>
      </c>
      <c r="O251" s="29"/>
    </row>
    <row r="252" spans="2:15" ht="12.75" x14ac:dyDescent="0.2">
      <c r="B252" s="32" t="s">
        <v>74</v>
      </c>
      <c r="C252" s="32" t="s">
        <v>27</v>
      </c>
      <c r="D252" s="32" t="s">
        <v>8</v>
      </c>
      <c r="E252" s="31" t="s">
        <v>979</v>
      </c>
      <c r="F252" s="31">
        <v>792914</v>
      </c>
      <c r="G252" s="31">
        <v>651389</v>
      </c>
      <c r="H252" s="32" t="s">
        <v>612</v>
      </c>
      <c r="I252" s="32" t="s">
        <v>295</v>
      </c>
      <c r="J252" s="32" t="s">
        <v>180</v>
      </c>
      <c r="K252" s="32" t="s">
        <v>316</v>
      </c>
      <c r="L252" s="31" t="s">
        <v>96</v>
      </c>
      <c r="M252" s="31">
        <v>1</v>
      </c>
      <c r="N252" s="105">
        <v>43228</v>
      </c>
      <c r="O252" s="29"/>
    </row>
    <row r="253" spans="2:15" ht="12.75" x14ac:dyDescent="0.2">
      <c r="B253" s="177" t="s">
        <v>75</v>
      </c>
      <c r="C253" s="177" t="s">
        <v>27</v>
      </c>
      <c r="D253" s="178" t="s">
        <v>8</v>
      </c>
      <c r="E253" s="179" t="s">
        <v>1612</v>
      </c>
      <c r="F253" s="179">
        <v>531</v>
      </c>
      <c r="G253" s="179">
        <v>531</v>
      </c>
      <c r="H253" s="180" t="s">
        <v>185</v>
      </c>
      <c r="I253" s="178" t="s">
        <v>295</v>
      </c>
      <c r="J253" s="178" t="s">
        <v>107</v>
      </c>
      <c r="K253" s="178" t="s">
        <v>316</v>
      </c>
      <c r="L253" s="179" t="s">
        <v>96</v>
      </c>
      <c r="M253" s="179">
        <v>1</v>
      </c>
      <c r="N253" s="181">
        <v>43228</v>
      </c>
      <c r="O253" s="29"/>
    </row>
    <row r="254" spans="2:15" ht="12.75" x14ac:dyDescent="0.2">
      <c r="B254" s="182" t="s">
        <v>75</v>
      </c>
      <c r="C254" s="182" t="s">
        <v>27</v>
      </c>
      <c r="D254" s="32" t="s">
        <v>8</v>
      </c>
      <c r="E254" s="31" t="s">
        <v>1613</v>
      </c>
      <c r="F254" s="31">
        <v>37066</v>
      </c>
      <c r="G254" s="31">
        <v>37066</v>
      </c>
      <c r="H254" s="183" t="s">
        <v>450</v>
      </c>
      <c r="I254" s="32" t="s">
        <v>295</v>
      </c>
      <c r="J254" s="32" t="s">
        <v>107</v>
      </c>
      <c r="K254" s="32" t="s">
        <v>316</v>
      </c>
      <c r="L254" s="31" t="s">
        <v>96</v>
      </c>
      <c r="M254" s="31">
        <v>1</v>
      </c>
      <c r="N254" s="105">
        <v>43228</v>
      </c>
      <c r="O254" s="29"/>
    </row>
    <row r="255" spans="2:15" ht="12.75" x14ac:dyDescent="0.2">
      <c r="B255" s="193" t="s">
        <v>72</v>
      </c>
      <c r="C255" s="193" t="s">
        <v>27</v>
      </c>
      <c r="D255" s="194" t="s">
        <v>8</v>
      </c>
      <c r="E255" s="195" t="s">
        <v>1839</v>
      </c>
      <c r="F255" s="195">
        <v>2458689</v>
      </c>
      <c r="G255" s="195">
        <v>604302</v>
      </c>
      <c r="H255" s="196" t="s">
        <v>617</v>
      </c>
      <c r="I255" s="194" t="s">
        <v>208</v>
      </c>
      <c r="J255" s="194" t="s">
        <v>49</v>
      </c>
      <c r="K255" s="194" t="s">
        <v>316</v>
      </c>
      <c r="L255" s="195" t="s">
        <v>96</v>
      </c>
      <c r="M255" s="195">
        <v>1</v>
      </c>
      <c r="N255" s="197">
        <v>43228</v>
      </c>
      <c r="O255" s="29"/>
    </row>
    <row r="256" spans="2:15" ht="12.75" x14ac:dyDescent="0.2">
      <c r="B256" s="32" t="s">
        <v>74</v>
      </c>
      <c r="C256" s="32" t="s">
        <v>27</v>
      </c>
      <c r="D256" s="32" t="s">
        <v>9</v>
      </c>
      <c r="E256" s="31" t="s">
        <v>986</v>
      </c>
      <c r="F256" s="31">
        <v>2961889</v>
      </c>
      <c r="G256" s="31">
        <v>588319</v>
      </c>
      <c r="H256" s="32" t="s">
        <v>626</v>
      </c>
      <c r="I256" s="32" t="s">
        <v>208</v>
      </c>
      <c r="J256" s="32" t="s">
        <v>319</v>
      </c>
      <c r="K256" s="32" t="s">
        <v>316</v>
      </c>
      <c r="L256" s="31" t="s">
        <v>96</v>
      </c>
      <c r="M256" s="31">
        <v>1</v>
      </c>
      <c r="N256" s="105">
        <v>43228</v>
      </c>
      <c r="O256" s="29"/>
    </row>
    <row r="257" spans="2:15" ht="12.75" x14ac:dyDescent="0.2">
      <c r="B257" s="167" t="s">
        <v>75</v>
      </c>
      <c r="C257" s="167" t="s">
        <v>27</v>
      </c>
      <c r="D257" s="32" t="s">
        <v>9</v>
      </c>
      <c r="E257" s="169" t="s">
        <v>1625</v>
      </c>
      <c r="F257" s="169">
        <v>537</v>
      </c>
      <c r="G257" s="169">
        <v>537</v>
      </c>
      <c r="H257" s="170" t="s">
        <v>152</v>
      </c>
      <c r="I257" s="168" t="s">
        <v>295</v>
      </c>
      <c r="J257" s="168" t="s">
        <v>124</v>
      </c>
      <c r="K257" s="168" t="s">
        <v>316</v>
      </c>
      <c r="L257" s="169" t="s">
        <v>96</v>
      </c>
      <c r="M257" s="169">
        <v>1</v>
      </c>
      <c r="N257" s="171">
        <v>43228</v>
      </c>
      <c r="O257" s="29"/>
    </row>
    <row r="258" spans="2:15" ht="12.75" x14ac:dyDescent="0.2">
      <c r="B258" s="32" t="s">
        <v>72</v>
      </c>
      <c r="C258" s="32" t="s">
        <v>27</v>
      </c>
      <c r="D258" s="32" t="s">
        <v>9</v>
      </c>
      <c r="E258" s="31" t="s">
        <v>1849</v>
      </c>
      <c r="F258" s="31">
        <v>1175846</v>
      </c>
      <c r="G258" s="31">
        <v>565376</v>
      </c>
      <c r="H258" s="32" t="s">
        <v>627</v>
      </c>
      <c r="I258" s="32" t="s">
        <v>208</v>
      </c>
      <c r="J258" s="32" t="s">
        <v>156</v>
      </c>
      <c r="K258" s="32" t="s">
        <v>316</v>
      </c>
      <c r="L258" s="31" t="s">
        <v>96</v>
      </c>
      <c r="M258" s="31">
        <v>1</v>
      </c>
      <c r="N258" s="105">
        <v>43228</v>
      </c>
      <c r="O258" s="29"/>
    </row>
    <row r="259" spans="2:15" ht="12.75" x14ac:dyDescent="0.2">
      <c r="B259" s="32" t="s">
        <v>75</v>
      </c>
      <c r="C259" s="32" t="s">
        <v>27</v>
      </c>
      <c r="D259" s="32" t="s">
        <v>10</v>
      </c>
      <c r="E259" s="31" t="s">
        <v>1664</v>
      </c>
      <c r="F259" s="31">
        <v>193</v>
      </c>
      <c r="G259" s="31">
        <v>193</v>
      </c>
      <c r="H259" s="32" t="s">
        <v>473</v>
      </c>
      <c r="I259" s="32" t="s">
        <v>295</v>
      </c>
      <c r="J259" s="32" t="s">
        <v>116</v>
      </c>
      <c r="K259" s="32" t="s">
        <v>316</v>
      </c>
      <c r="L259" s="31" t="s">
        <v>96</v>
      </c>
      <c r="M259" s="31">
        <v>1</v>
      </c>
      <c r="N259" s="105">
        <v>43228</v>
      </c>
      <c r="O259" s="29"/>
    </row>
    <row r="260" spans="2:15" ht="12.75" x14ac:dyDescent="0.2">
      <c r="B260" s="32" t="s">
        <v>72</v>
      </c>
      <c r="C260" s="32" t="s">
        <v>30</v>
      </c>
      <c r="D260" s="32" t="s">
        <v>12</v>
      </c>
      <c r="E260" s="31" t="s">
        <v>1849</v>
      </c>
      <c r="F260" s="31">
        <v>1175846</v>
      </c>
      <c r="G260" s="31">
        <v>565376</v>
      </c>
      <c r="H260" s="32" t="s">
        <v>627</v>
      </c>
      <c r="I260" s="32" t="s">
        <v>208</v>
      </c>
      <c r="J260" s="32" t="s">
        <v>156</v>
      </c>
      <c r="K260" s="32" t="s">
        <v>316</v>
      </c>
      <c r="L260" s="31" t="s">
        <v>96</v>
      </c>
      <c r="M260" s="31">
        <v>1</v>
      </c>
      <c r="N260" s="105">
        <v>43228</v>
      </c>
      <c r="O260" s="29"/>
    </row>
    <row r="261" spans="2:15" ht="12.75" x14ac:dyDescent="0.2">
      <c r="B261" s="193" t="s">
        <v>72</v>
      </c>
      <c r="C261" s="193" t="s">
        <v>29</v>
      </c>
      <c r="D261" s="194" t="s">
        <v>344</v>
      </c>
      <c r="E261" s="195" t="s">
        <v>1874</v>
      </c>
      <c r="F261" s="195">
        <v>1194445</v>
      </c>
      <c r="G261" s="195">
        <v>646380</v>
      </c>
      <c r="H261" s="196" t="s">
        <v>470</v>
      </c>
      <c r="I261" s="194" t="s">
        <v>209</v>
      </c>
      <c r="J261" s="194" t="s">
        <v>44</v>
      </c>
      <c r="K261" s="194" t="s">
        <v>316</v>
      </c>
      <c r="L261" s="195" t="s">
        <v>96</v>
      </c>
      <c r="M261" s="195">
        <v>1</v>
      </c>
      <c r="N261" s="197">
        <v>43228</v>
      </c>
      <c r="O261" s="29"/>
    </row>
    <row r="262" spans="2:15" ht="12.75" x14ac:dyDescent="0.2">
      <c r="B262" s="32" t="s">
        <v>75</v>
      </c>
      <c r="C262" s="32" t="s">
        <v>25</v>
      </c>
      <c r="D262" s="32" t="s">
        <v>478</v>
      </c>
      <c r="E262" s="31" t="s">
        <v>1719</v>
      </c>
      <c r="F262" s="31">
        <v>214</v>
      </c>
      <c r="G262" s="31">
        <v>214</v>
      </c>
      <c r="H262" s="32" t="s">
        <v>175</v>
      </c>
      <c r="I262" s="32" t="s">
        <v>295</v>
      </c>
      <c r="J262" s="32" t="s">
        <v>119</v>
      </c>
      <c r="K262" s="32" t="s">
        <v>316</v>
      </c>
      <c r="L262" s="31" t="s">
        <v>96</v>
      </c>
      <c r="M262" s="31">
        <v>1</v>
      </c>
      <c r="N262" s="105">
        <v>43228</v>
      </c>
      <c r="O262" s="29"/>
    </row>
    <row r="263" spans="2:15" ht="12.75" x14ac:dyDescent="0.2">
      <c r="B263" s="32" t="s">
        <v>75</v>
      </c>
      <c r="C263" s="32" t="s">
        <v>25</v>
      </c>
      <c r="D263" s="32" t="s">
        <v>478</v>
      </c>
      <c r="E263" s="31" t="s">
        <v>1720</v>
      </c>
      <c r="F263" s="31">
        <v>37069</v>
      </c>
      <c r="G263" s="31">
        <v>37069</v>
      </c>
      <c r="H263" s="32" t="s">
        <v>450</v>
      </c>
      <c r="I263" s="32" t="s">
        <v>295</v>
      </c>
      <c r="J263" s="32" t="s">
        <v>176</v>
      </c>
      <c r="K263" s="32" t="s">
        <v>316</v>
      </c>
      <c r="L263" s="31" t="s">
        <v>96</v>
      </c>
      <c r="M263" s="31">
        <v>6</v>
      </c>
      <c r="N263" s="105">
        <v>43228</v>
      </c>
      <c r="O263" s="29"/>
    </row>
    <row r="264" spans="2:15" ht="12.75" x14ac:dyDescent="0.2">
      <c r="B264" s="32" t="s">
        <v>75</v>
      </c>
      <c r="C264" s="32" t="s">
        <v>25</v>
      </c>
      <c r="D264" s="32" t="s">
        <v>478</v>
      </c>
      <c r="E264" s="31" t="s">
        <v>1721</v>
      </c>
      <c r="F264" s="31">
        <v>529</v>
      </c>
      <c r="G264" s="31">
        <v>529</v>
      </c>
      <c r="H264" s="32" t="s">
        <v>408</v>
      </c>
      <c r="I264" s="32" t="s">
        <v>295</v>
      </c>
      <c r="J264" s="32" t="s">
        <v>176</v>
      </c>
      <c r="K264" s="32" t="s">
        <v>316</v>
      </c>
      <c r="L264" s="31" t="s">
        <v>96</v>
      </c>
      <c r="M264" s="31">
        <v>2</v>
      </c>
      <c r="N264" s="105">
        <v>43228</v>
      </c>
      <c r="O264" s="29"/>
    </row>
    <row r="265" spans="2:15" ht="12.75" x14ac:dyDescent="0.2">
      <c r="B265" s="32" t="s">
        <v>75</v>
      </c>
      <c r="C265" s="32" t="s">
        <v>25</v>
      </c>
      <c r="D265" s="32" t="s">
        <v>478</v>
      </c>
      <c r="E265" s="31" t="s">
        <v>1722</v>
      </c>
      <c r="F265" s="31">
        <v>37069</v>
      </c>
      <c r="G265" s="31">
        <v>37069</v>
      </c>
      <c r="H265" s="32" t="s">
        <v>450</v>
      </c>
      <c r="I265" s="32" t="s">
        <v>295</v>
      </c>
      <c r="J265" s="32" t="s">
        <v>176</v>
      </c>
      <c r="K265" s="32" t="s">
        <v>316</v>
      </c>
      <c r="L265" s="31" t="s">
        <v>96</v>
      </c>
      <c r="M265" s="31">
        <v>3</v>
      </c>
      <c r="N265" s="105">
        <v>43228</v>
      </c>
      <c r="O265" s="29"/>
    </row>
    <row r="266" spans="2:15" ht="12.75" x14ac:dyDescent="0.2">
      <c r="B266" s="32" t="s">
        <v>75</v>
      </c>
      <c r="C266" s="32" t="s">
        <v>25</v>
      </c>
      <c r="D266" s="32" t="s">
        <v>478</v>
      </c>
      <c r="E266" s="31" t="s">
        <v>1723</v>
      </c>
      <c r="F266" s="31">
        <v>537</v>
      </c>
      <c r="G266" s="31">
        <v>537</v>
      </c>
      <c r="H266" s="32" t="s">
        <v>152</v>
      </c>
      <c r="I266" s="32" t="s">
        <v>295</v>
      </c>
      <c r="J266" s="32" t="s">
        <v>124</v>
      </c>
      <c r="K266" s="32" t="s">
        <v>316</v>
      </c>
      <c r="L266" s="31" t="s">
        <v>96</v>
      </c>
      <c r="M266" s="31">
        <v>6</v>
      </c>
      <c r="N266" s="105">
        <v>43228</v>
      </c>
      <c r="O266" s="29"/>
    </row>
    <row r="267" spans="2:15" ht="12.75" x14ac:dyDescent="0.2">
      <c r="B267" s="32" t="s">
        <v>74</v>
      </c>
      <c r="C267" s="32" t="s">
        <v>26</v>
      </c>
      <c r="D267" s="32" t="s">
        <v>13</v>
      </c>
      <c r="E267" s="31" t="s">
        <v>1138</v>
      </c>
      <c r="F267" s="31">
        <v>2961178</v>
      </c>
      <c r="G267" s="31">
        <v>527235</v>
      </c>
      <c r="H267" s="32" t="s">
        <v>679</v>
      </c>
      <c r="I267" s="32" t="s">
        <v>208</v>
      </c>
      <c r="J267" s="32" t="s">
        <v>97</v>
      </c>
      <c r="K267" s="32" t="s">
        <v>316</v>
      </c>
      <c r="L267" s="31" t="s">
        <v>96</v>
      </c>
      <c r="M267" s="31">
        <v>1</v>
      </c>
      <c r="N267" s="105">
        <v>43228</v>
      </c>
      <c r="O267" s="29"/>
    </row>
    <row r="268" spans="2:15" ht="12.75" x14ac:dyDescent="0.2">
      <c r="B268" s="32" t="s">
        <v>74</v>
      </c>
      <c r="C268" s="32" t="s">
        <v>26</v>
      </c>
      <c r="D268" s="32" t="s">
        <v>13</v>
      </c>
      <c r="E268" s="31" t="s">
        <v>1139</v>
      </c>
      <c r="F268" s="31">
        <v>661772</v>
      </c>
      <c r="G268" s="31">
        <v>588161</v>
      </c>
      <c r="H268" s="32" t="s">
        <v>822</v>
      </c>
      <c r="I268" s="32" t="s">
        <v>208</v>
      </c>
      <c r="J268" s="32" t="s">
        <v>145</v>
      </c>
      <c r="K268" s="32" t="s">
        <v>341</v>
      </c>
      <c r="L268" s="31" t="s">
        <v>96</v>
      </c>
      <c r="M268" s="31">
        <v>1</v>
      </c>
      <c r="N268" s="105">
        <v>43228</v>
      </c>
      <c r="O268" s="29"/>
    </row>
    <row r="269" spans="2:15" ht="12.75" x14ac:dyDescent="0.2">
      <c r="B269" s="32" t="s">
        <v>74</v>
      </c>
      <c r="C269" s="32" t="s">
        <v>26</v>
      </c>
      <c r="D269" s="32" t="s">
        <v>13</v>
      </c>
      <c r="E269" s="31" t="s">
        <v>1140</v>
      </c>
      <c r="F269" s="31">
        <v>902883</v>
      </c>
      <c r="G269" s="31">
        <v>590569</v>
      </c>
      <c r="H269" s="32" t="s">
        <v>842</v>
      </c>
      <c r="I269" s="32" t="s">
        <v>208</v>
      </c>
      <c r="J269" s="32" t="s">
        <v>195</v>
      </c>
      <c r="K269" s="32" t="s">
        <v>341</v>
      </c>
      <c r="L269" s="31" t="s">
        <v>96</v>
      </c>
      <c r="M269" s="31">
        <v>1</v>
      </c>
      <c r="N269" s="105">
        <v>43228</v>
      </c>
      <c r="O269" s="29"/>
    </row>
    <row r="270" spans="2:15" ht="12.75" x14ac:dyDescent="0.2">
      <c r="B270" s="182" t="s">
        <v>74</v>
      </c>
      <c r="C270" s="182" t="s">
        <v>26</v>
      </c>
      <c r="D270" s="32" t="s">
        <v>13</v>
      </c>
      <c r="E270" s="31" t="s">
        <v>1141</v>
      </c>
      <c r="F270" s="31">
        <v>560710</v>
      </c>
      <c r="G270" s="31">
        <v>548492</v>
      </c>
      <c r="H270" s="183" t="s">
        <v>688</v>
      </c>
      <c r="I270" s="32" t="s">
        <v>295</v>
      </c>
      <c r="J270" s="32" t="s">
        <v>160</v>
      </c>
      <c r="K270" s="32" t="s">
        <v>316</v>
      </c>
      <c r="L270" s="31" t="s">
        <v>96</v>
      </c>
      <c r="M270" s="31">
        <v>1</v>
      </c>
      <c r="N270" s="105">
        <v>43228</v>
      </c>
      <c r="O270" s="29"/>
    </row>
    <row r="271" spans="2:15" ht="12.75" x14ac:dyDescent="0.2">
      <c r="B271" s="32" t="s">
        <v>74</v>
      </c>
      <c r="C271" s="32" t="s">
        <v>26</v>
      </c>
      <c r="D271" s="32" t="s">
        <v>13</v>
      </c>
      <c r="E271" s="31" t="s">
        <v>1142</v>
      </c>
      <c r="F271" s="31">
        <v>773150</v>
      </c>
      <c r="G271" s="195">
        <v>635341</v>
      </c>
      <c r="H271" s="32" t="s">
        <v>295</v>
      </c>
      <c r="I271" s="32" t="s">
        <v>295</v>
      </c>
      <c r="J271" s="32" t="s">
        <v>113</v>
      </c>
      <c r="K271" s="32" t="s">
        <v>316</v>
      </c>
      <c r="L271" s="31" t="s">
        <v>96</v>
      </c>
      <c r="M271" s="31">
        <v>1</v>
      </c>
      <c r="N271" s="105">
        <v>43228</v>
      </c>
      <c r="O271" s="29"/>
    </row>
    <row r="272" spans="2:15" ht="12.75" x14ac:dyDescent="0.2">
      <c r="B272" s="32" t="s">
        <v>74</v>
      </c>
      <c r="C272" s="32" t="s">
        <v>26</v>
      </c>
      <c r="D272" s="32" t="s">
        <v>13</v>
      </c>
      <c r="E272" s="31" t="s">
        <v>1143</v>
      </c>
      <c r="F272" s="31">
        <v>2961397</v>
      </c>
      <c r="G272" s="31">
        <v>916176</v>
      </c>
      <c r="H272" s="32" t="s">
        <v>553</v>
      </c>
      <c r="I272" s="32" t="s">
        <v>581</v>
      </c>
      <c r="J272" s="32" t="s">
        <v>119</v>
      </c>
      <c r="K272" s="32" t="s">
        <v>341</v>
      </c>
      <c r="L272" s="31" t="s">
        <v>96</v>
      </c>
      <c r="M272" s="31">
        <v>1</v>
      </c>
      <c r="N272" s="105">
        <v>43228</v>
      </c>
      <c r="O272" s="29"/>
    </row>
    <row r="273" spans="2:15" ht="12.75" x14ac:dyDescent="0.2">
      <c r="B273" s="32" t="s">
        <v>74</v>
      </c>
      <c r="C273" s="32" t="s">
        <v>26</v>
      </c>
      <c r="D273" s="32" t="s">
        <v>13</v>
      </c>
      <c r="E273" s="31" t="s">
        <v>1144</v>
      </c>
      <c r="F273" s="31">
        <v>2961406</v>
      </c>
      <c r="G273" s="31">
        <v>610905</v>
      </c>
      <c r="H273" s="32" t="s">
        <v>920</v>
      </c>
      <c r="I273" s="32" t="s">
        <v>208</v>
      </c>
      <c r="J273" s="32" t="s">
        <v>137</v>
      </c>
      <c r="K273" s="32" t="s">
        <v>341</v>
      </c>
      <c r="L273" s="31" t="s">
        <v>96</v>
      </c>
      <c r="M273" s="31">
        <v>1</v>
      </c>
      <c r="N273" s="105">
        <v>43228</v>
      </c>
      <c r="O273" s="29"/>
    </row>
    <row r="274" spans="2:15" ht="12.75" x14ac:dyDescent="0.2">
      <c r="B274" s="32" t="s">
        <v>74</v>
      </c>
      <c r="C274" s="32" t="s">
        <v>26</v>
      </c>
      <c r="D274" s="32" t="s">
        <v>13</v>
      </c>
      <c r="E274" s="31" t="s">
        <v>1145</v>
      </c>
      <c r="F274" s="31">
        <v>1205540</v>
      </c>
      <c r="G274" s="31">
        <v>631008</v>
      </c>
      <c r="H274" s="32" t="s">
        <v>482</v>
      </c>
      <c r="I274" s="32" t="s">
        <v>208</v>
      </c>
      <c r="J274" s="32" t="s">
        <v>99</v>
      </c>
      <c r="K274" s="32" t="s">
        <v>341</v>
      </c>
      <c r="L274" s="31" t="s">
        <v>96</v>
      </c>
      <c r="M274" s="31">
        <v>1</v>
      </c>
      <c r="N274" s="105">
        <v>43228</v>
      </c>
      <c r="O274" s="29"/>
    </row>
    <row r="275" spans="2:15" ht="12.75" x14ac:dyDescent="0.2">
      <c r="B275" s="32" t="s">
        <v>74</v>
      </c>
      <c r="C275" s="32" t="s">
        <v>26</v>
      </c>
      <c r="D275" s="32" t="s">
        <v>13</v>
      </c>
      <c r="E275" s="31" t="s">
        <v>1146</v>
      </c>
      <c r="F275" s="31">
        <v>2961595</v>
      </c>
      <c r="G275" s="195">
        <v>635341</v>
      </c>
      <c r="H275" s="32" t="s">
        <v>295</v>
      </c>
      <c r="I275" s="32" t="s">
        <v>295</v>
      </c>
      <c r="J275" s="32" t="s">
        <v>42</v>
      </c>
      <c r="K275" s="32" t="s">
        <v>341</v>
      </c>
      <c r="L275" s="31" t="s">
        <v>96</v>
      </c>
      <c r="M275" s="31">
        <v>1</v>
      </c>
      <c r="N275" s="105">
        <v>43228</v>
      </c>
      <c r="O275" s="29"/>
    </row>
    <row r="276" spans="2:15" ht="12.75" x14ac:dyDescent="0.2">
      <c r="B276" s="32" t="s">
        <v>74</v>
      </c>
      <c r="C276" s="32" t="s">
        <v>26</v>
      </c>
      <c r="D276" s="32" t="s">
        <v>13</v>
      </c>
      <c r="E276" s="31" t="s">
        <v>1147</v>
      </c>
      <c r="F276" s="31">
        <v>1212376</v>
      </c>
      <c r="G276" s="195">
        <v>635341</v>
      </c>
      <c r="H276" s="32" t="s">
        <v>295</v>
      </c>
      <c r="I276" s="32" t="s">
        <v>295</v>
      </c>
      <c r="J276" s="32" t="s">
        <v>107</v>
      </c>
      <c r="K276" s="32" t="s">
        <v>341</v>
      </c>
      <c r="L276" s="31" t="s">
        <v>96</v>
      </c>
      <c r="M276" s="31">
        <v>1</v>
      </c>
      <c r="N276" s="105">
        <v>43228</v>
      </c>
      <c r="O276" s="29"/>
    </row>
    <row r="277" spans="2:15" ht="12.75" x14ac:dyDescent="0.2">
      <c r="B277" s="32" t="s">
        <v>74</v>
      </c>
      <c r="C277" s="32" t="s">
        <v>26</v>
      </c>
      <c r="D277" s="32" t="s">
        <v>13</v>
      </c>
      <c r="E277" s="31" t="s">
        <v>1148</v>
      </c>
      <c r="F277" s="31">
        <v>2961649</v>
      </c>
      <c r="G277" s="31">
        <v>594048</v>
      </c>
      <c r="H277" s="32" t="s">
        <v>801</v>
      </c>
      <c r="I277" s="32" t="s">
        <v>208</v>
      </c>
      <c r="J277" s="32" t="s">
        <v>44</v>
      </c>
      <c r="K277" s="32" t="s">
        <v>341</v>
      </c>
      <c r="L277" s="31" t="s">
        <v>96</v>
      </c>
      <c r="M277" s="31">
        <v>1</v>
      </c>
      <c r="N277" s="105">
        <v>43228</v>
      </c>
      <c r="O277" s="29"/>
    </row>
    <row r="278" spans="2:15" ht="12.75" x14ac:dyDescent="0.2">
      <c r="B278" s="167" t="s">
        <v>74</v>
      </c>
      <c r="C278" s="167" t="s">
        <v>26</v>
      </c>
      <c r="D278" s="168" t="s">
        <v>13</v>
      </c>
      <c r="E278" s="169" t="s">
        <v>1149</v>
      </c>
      <c r="F278" s="169">
        <v>2961738</v>
      </c>
      <c r="G278" s="169">
        <v>540467</v>
      </c>
      <c r="H278" s="170" t="s">
        <v>790</v>
      </c>
      <c r="I278" s="168" t="s">
        <v>208</v>
      </c>
      <c r="J278" s="168" t="s">
        <v>116</v>
      </c>
      <c r="K278" s="168" t="s">
        <v>341</v>
      </c>
      <c r="L278" s="169" t="s">
        <v>96</v>
      </c>
      <c r="M278" s="169">
        <v>1</v>
      </c>
      <c r="N278" s="171">
        <v>43228</v>
      </c>
      <c r="O278" s="29"/>
    </row>
    <row r="279" spans="2:15" ht="12.75" x14ac:dyDescent="0.2">
      <c r="B279" s="167" t="s">
        <v>74</v>
      </c>
      <c r="C279" s="167" t="s">
        <v>26</v>
      </c>
      <c r="D279" s="32" t="s">
        <v>13</v>
      </c>
      <c r="E279" s="169" t="s">
        <v>1150</v>
      </c>
      <c r="F279" s="169">
        <v>2961823</v>
      </c>
      <c r="G279" s="195">
        <v>635341</v>
      </c>
      <c r="H279" s="170" t="s">
        <v>295</v>
      </c>
      <c r="I279" s="168" t="s">
        <v>295</v>
      </c>
      <c r="J279" s="168" t="s">
        <v>181</v>
      </c>
      <c r="K279" s="168" t="s">
        <v>341</v>
      </c>
      <c r="L279" s="169" t="s">
        <v>96</v>
      </c>
      <c r="M279" s="169">
        <v>1</v>
      </c>
      <c r="N279" s="171">
        <v>43228</v>
      </c>
      <c r="O279" s="29"/>
    </row>
    <row r="280" spans="2:15" ht="12.75" x14ac:dyDescent="0.2">
      <c r="B280" s="32" t="s">
        <v>74</v>
      </c>
      <c r="C280" s="32" t="s">
        <v>26</v>
      </c>
      <c r="D280" s="32" t="s">
        <v>13</v>
      </c>
      <c r="E280" s="31" t="s">
        <v>1291</v>
      </c>
      <c r="F280" s="31">
        <v>2960393</v>
      </c>
      <c r="G280" s="195">
        <v>635341</v>
      </c>
      <c r="H280" s="32" t="s">
        <v>295</v>
      </c>
      <c r="I280" s="32" t="s">
        <v>295</v>
      </c>
      <c r="J280" s="32" t="s">
        <v>151</v>
      </c>
      <c r="K280" s="32" t="s">
        <v>316</v>
      </c>
      <c r="L280" s="31" t="s">
        <v>96</v>
      </c>
      <c r="M280" s="31">
        <v>1</v>
      </c>
      <c r="N280" s="105">
        <v>43228</v>
      </c>
      <c r="O280" s="29"/>
    </row>
    <row r="281" spans="2:15" ht="12.75" x14ac:dyDescent="0.2">
      <c r="B281" s="32" t="s">
        <v>74</v>
      </c>
      <c r="C281" s="32" t="s">
        <v>26</v>
      </c>
      <c r="D281" s="32" t="s">
        <v>13</v>
      </c>
      <c r="E281" s="31" t="s">
        <v>1292</v>
      </c>
      <c r="F281" s="31">
        <v>2961579</v>
      </c>
      <c r="G281" s="31">
        <v>527148</v>
      </c>
      <c r="H281" s="32" t="s">
        <v>793</v>
      </c>
      <c r="I281" s="32" t="s">
        <v>295</v>
      </c>
      <c r="J281" s="32" t="s">
        <v>159</v>
      </c>
      <c r="K281" s="32" t="s">
        <v>341</v>
      </c>
      <c r="L281" s="31" t="s">
        <v>96</v>
      </c>
      <c r="M281" s="31">
        <v>1</v>
      </c>
      <c r="N281" s="105">
        <v>43228</v>
      </c>
      <c r="O281" s="29"/>
    </row>
    <row r="282" spans="2:15" ht="12.75" x14ac:dyDescent="0.2">
      <c r="B282" s="32" t="s">
        <v>74</v>
      </c>
      <c r="C282" s="32" t="s">
        <v>26</v>
      </c>
      <c r="D282" s="32" t="s">
        <v>13</v>
      </c>
      <c r="E282" s="31" t="s">
        <v>1293</v>
      </c>
      <c r="F282" s="31">
        <v>2961631</v>
      </c>
      <c r="G282" s="195">
        <v>635341</v>
      </c>
      <c r="H282" s="32" t="s">
        <v>295</v>
      </c>
      <c r="I282" s="32" t="s">
        <v>295</v>
      </c>
      <c r="J282" s="32" t="s">
        <v>119</v>
      </c>
      <c r="K282" s="32" t="s">
        <v>341</v>
      </c>
      <c r="L282" s="31" t="s">
        <v>96</v>
      </c>
      <c r="M282" s="31">
        <v>1</v>
      </c>
      <c r="N282" s="105">
        <v>43228</v>
      </c>
      <c r="O282" s="29"/>
    </row>
    <row r="283" spans="2:15" ht="12.75" x14ac:dyDescent="0.2">
      <c r="B283" s="193" t="s">
        <v>72</v>
      </c>
      <c r="C283" s="193" t="s">
        <v>26</v>
      </c>
      <c r="D283" s="194" t="s">
        <v>13</v>
      </c>
      <c r="E283" s="195" t="s">
        <v>1909</v>
      </c>
      <c r="F283" s="195">
        <v>2961310</v>
      </c>
      <c r="G283" s="195">
        <v>646179</v>
      </c>
      <c r="H283" s="196" t="s">
        <v>648</v>
      </c>
      <c r="I283" s="194" t="s">
        <v>208</v>
      </c>
      <c r="J283" s="194" t="s">
        <v>41</v>
      </c>
      <c r="K283" s="194" t="s">
        <v>316</v>
      </c>
      <c r="L283" s="195" t="s">
        <v>96</v>
      </c>
      <c r="M283" s="195">
        <v>1</v>
      </c>
      <c r="N283" s="197">
        <v>43228</v>
      </c>
      <c r="O283" s="29"/>
    </row>
    <row r="284" spans="2:15" ht="12.75" x14ac:dyDescent="0.2">
      <c r="B284" s="182" t="s">
        <v>72</v>
      </c>
      <c r="C284" s="182" t="s">
        <v>26</v>
      </c>
      <c r="D284" s="32" t="s">
        <v>13</v>
      </c>
      <c r="E284" s="31" t="s">
        <v>1923</v>
      </c>
      <c r="F284" s="31">
        <v>402736</v>
      </c>
      <c r="G284" s="31" t="s">
        <v>590</v>
      </c>
      <c r="H284" s="183" t="s">
        <v>453</v>
      </c>
      <c r="I284" s="32" t="s">
        <v>208</v>
      </c>
      <c r="J284" s="32" t="s">
        <v>145</v>
      </c>
      <c r="K284" s="32" t="s">
        <v>316</v>
      </c>
      <c r="L284" s="31" t="s">
        <v>96</v>
      </c>
      <c r="M284" s="31">
        <v>6</v>
      </c>
      <c r="N284" s="105">
        <v>43228</v>
      </c>
      <c r="O284" s="29"/>
    </row>
    <row r="285" spans="2:15" ht="12.75" x14ac:dyDescent="0.2">
      <c r="B285" s="32" t="s">
        <v>74</v>
      </c>
      <c r="C285" s="32" t="s">
        <v>329</v>
      </c>
      <c r="D285" s="32" t="s">
        <v>330</v>
      </c>
      <c r="E285" s="31" t="s">
        <v>1553</v>
      </c>
      <c r="F285" s="31">
        <v>1015493</v>
      </c>
      <c r="G285" s="31">
        <v>581193</v>
      </c>
      <c r="H285" s="32" t="s">
        <v>962</v>
      </c>
      <c r="I285" s="32" t="s">
        <v>208</v>
      </c>
      <c r="J285" s="32" t="s">
        <v>145</v>
      </c>
      <c r="K285" s="32" t="s">
        <v>341</v>
      </c>
      <c r="L285" s="31" t="s">
        <v>96</v>
      </c>
      <c r="M285" s="31">
        <v>4</v>
      </c>
      <c r="N285" s="105">
        <v>43228</v>
      </c>
      <c r="O285" s="29"/>
    </row>
    <row r="286" spans="2:15" ht="12.75" x14ac:dyDescent="0.2">
      <c r="B286" s="32" t="s">
        <v>74</v>
      </c>
      <c r="C286" s="32" t="s">
        <v>329</v>
      </c>
      <c r="D286" s="32" t="s">
        <v>330</v>
      </c>
      <c r="E286" s="31" t="s">
        <v>1553</v>
      </c>
      <c r="F286" s="31">
        <v>1015493</v>
      </c>
      <c r="G286" s="31">
        <v>581193</v>
      </c>
      <c r="H286" s="32" t="s">
        <v>962</v>
      </c>
      <c r="I286" s="32" t="s">
        <v>208</v>
      </c>
      <c r="J286" s="32" t="s">
        <v>145</v>
      </c>
      <c r="K286" s="32" t="s">
        <v>341</v>
      </c>
      <c r="L286" s="31" t="s">
        <v>367</v>
      </c>
      <c r="M286" s="31">
        <v>2</v>
      </c>
      <c r="N286" s="105">
        <v>43228</v>
      </c>
      <c r="O286" s="29"/>
    </row>
    <row r="287" spans="2:15" ht="12.75" x14ac:dyDescent="0.2">
      <c r="B287" s="32" t="s">
        <v>74</v>
      </c>
      <c r="C287" s="32" t="s">
        <v>329</v>
      </c>
      <c r="D287" s="32" t="s">
        <v>330</v>
      </c>
      <c r="E287" s="31" t="s">
        <v>1554</v>
      </c>
      <c r="F287" s="31">
        <v>1129865</v>
      </c>
      <c r="G287" s="31">
        <v>897146</v>
      </c>
      <c r="H287" s="32" t="s">
        <v>436</v>
      </c>
      <c r="I287" s="32" t="s">
        <v>299</v>
      </c>
      <c r="J287" s="32" t="s">
        <v>158</v>
      </c>
      <c r="K287" s="32" t="s">
        <v>341</v>
      </c>
      <c r="L287" s="31" t="s">
        <v>96</v>
      </c>
      <c r="M287" s="31">
        <v>4</v>
      </c>
      <c r="N287" s="105">
        <v>43228</v>
      </c>
      <c r="O287" s="29"/>
    </row>
    <row r="288" spans="2:15" ht="12.75" x14ac:dyDescent="0.2">
      <c r="B288" s="32" t="s">
        <v>74</v>
      </c>
      <c r="C288" s="32" t="s">
        <v>329</v>
      </c>
      <c r="D288" s="32" t="s">
        <v>330</v>
      </c>
      <c r="E288" s="31" t="s">
        <v>1554</v>
      </c>
      <c r="F288" s="31">
        <v>1129865</v>
      </c>
      <c r="G288" s="31">
        <v>897146</v>
      </c>
      <c r="H288" s="32" t="s">
        <v>436</v>
      </c>
      <c r="I288" s="32" t="s">
        <v>299</v>
      </c>
      <c r="J288" s="32" t="s">
        <v>158</v>
      </c>
      <c r="K288" s="32" t="s">
        <v>341</v>
      </c>
      <c r="L288" s="31" t="s">
        <v>367</v>
      </c>
      <c r="M288" s="31">
        <v>2</v>
      </c>
      <c r="N288" s="105">
        <v>43228</v>
      </c>
      <c r="O288" s="29"/>
    </row>
    <row r="289" spans="2:15" ht="12.75" x14ac:dyDescent="0.2">
      <c r="B289" s="32" t="s">
        <v>74</v>
      </c>
      <c r="C289" s="32" t="s">
        <v>329</v>
      </c>
      <c r="D289" s="32" t="s">
        <v>330</v>
      </c>
      <c r="E289" s="31" t="s">
        <v>1555</v>
      </c>
      <c r="F289" s="31">
        <v>1211732</v>
      </c>
      <c r="G289" s="31" t="s">
        <v>583</v>
      </c>
      <c r="H289" s="32" t="s">
        <v>567</v>
      </c>
      <c r="I289" s="32" t="s">
        <v>295</v>
      </c>
      <c r="J289" s="32" t="s">
        <v>148</v>
      </c>
      <c r="K289" s="32" t="s">
        <v>341</v>
      </c>
      <c r="L289" s="31" t="s">
        <v>96</v>
      </c>
      <c r="M289" s="31">
        <v>1</v>
      </c>
      <c r="N289" s="105">
        <v>43228</v>
      </c>
      <c r="O289" s="29"/>
    </row>
    <row r="290" spans="2:15" ht="12.75" x14ac:dyDescent="0.2">
      <c r="B290" s="32" t="s">
        <v>74</v>
      </c>
      <c r="C290" s="32" t="s">
        <v>329</v>
      </c>
      <c r="D290" s="32" t="s">
        <v>330</v>
      </c>
      <c r="E290" s="31" t="s">
        <v>1556</v>
      </c>
      <c r="F290" s="31">
        <v>581654</v>
      </c>
      <c r="G290" s="31">
        <v>2926546</v>
      </c>
      <c r="H290" s="32" t="s">
        <v>757</v>
      </c>
      <c r="I290" s="32" t="s">
        <v>295</v>
      </c>
      <c r="J290" s="32" t="s">
        <v>130</v>
      </c>
      <c r="K290" s="32" t="s">
        <v>341</v>
      </c>
      <c r="L290" s="31" t="s">
        <v>96</v>
      </c>
      <c r="M290" s="31">
        <v>4</v>
      </c>
      <c r="N290" s="105">
        <v>43228</v>
      </c>
      <c r="O290" s="29"/>
    </row>
    <row r="291" spans="2:15" ht="12.75" x14ac:dyDescent="0.2">
      <c r="B291" s="32" t="s">
        <v>74</v>
      </c>
      <c r="C291" s="32" t="s">
        <v>329</v>
      </c>
      <c r="D291" s="32" t="s">
        <v>330</v>
      </c>
      <c r="E291" s="31" t="s">
        <v>1556</v>
      </c>
      <c r="F291" s="31">
        <v>581654</v>
      </c>
      <c r="G291" s="31">
        <v>2926546</v>
      </c>
      <c r="H291" s="32" t="s">
        <v>757</v>
      </c>
      <c r="I291" s="32" t="s">
        <v>295</v>
      </c>
      <c r="J291" s="32" t="s">
        <v>130</v>
      </c>
      <c r="K291" s="32" t="s">
        <v>341</v>
      </c>
      <c r="L291" s="31" t="s">
        <v>367</v>
      </c>
      <c r="M291" s="31">
        <v>2</v>
      </c>
      <c r="N291" s="105">
        <v>43228</v>
      </c>
      <c r="O291" s="29"/>
    </row>
    <row r="292" spans="2:15" ht="12.75" x14ac:dyDescent="0.2">
      <c r="B292" s="32" t="s">
        <v>75</v>
      </c>
      <c r="C292" s="32" t="s">
        <v>329</v>
      </c>
      <c r="D292" s="32" t="s">
        <v>330</v>
      </c>
      <c r="E292" s="31" t="s">
        <v>1826</v>
      </c>
      <c r="F292" s="31">
        <v>1131</v>
      </c>
      <c r="G292" s="31">
        <v>1131</v>
      </c>
      <c r="H292" s="32" t="s">
        <v>301</v>
      </c>
      <c r="I292" s="32" t="s">
        <v>295</v>
      </c>
      <c r="J292" s="32" t="s">
        <v>124</v>
      </c>
      <c r="K292" s="32" t="s">
        <v>316</v>
      </c>
      <c r="L292" s="31" t="s">
        <v>96</v>
      </c>
      <c r="M292" s="31">
        <v>3</v>
      </c>
      <c r="N292" s="105">
        <v>43228</v>
      </c>
      <c r="O292" s="29"/>
    </row>
    <row r="293" spans="2:15" ht="12.75" x14ac:dyDescent="0.2">
      <c r="B293" s="182" t="s">
        <v>72</v>
      </c>
      <c r="C293" s="182" t="s">
        <v>329</v>
      </c>
      <c r="D293" s="32" t="s">
        <v>330</v>
      </c>
      <c r="E293" s="31" t="s">
        <v>2004</v>
      </c>
      <c r="F293" s="31">
        <v>1164806</v>
      </c>
      <c r="G293" s="31">
        <v>546806</v>
      </c>
      <c r="H293" s="183" t="s">
        <v>781</v>
      </c>
      <c r="I293" s="32" t="s">
        <v>208</v>
      </c>
      <c r="J293" s="32" t="s">
        <v>156</v>
      </c>
      <c r="K293" s="32" t="s">
        <v>316</v>
      </c>
      <c r="L293" s="31" t="s">
        <v>96</v>
      </c>
      <c r="M293" s="31">
        <v>2</v>
      </c>
      <c r="N293" s="105">
        <v>43228</v>
      </c>
      <c r="O293" s="29"/>
    </row>
    <row r="294" spans="2:15" ht="12.75" x14ac:dyDescent="0.2">
      <c r="B294" s="182" t="s">
        <v>72</v>
      </c>
      <c r="C294" s="182" t="s">
        <v>329</v>
      </c>
      <c r="D294" s="32" t="s">
        <v>330</v>
      </c>
      <c r="E294" s="31" t="s">
        <v>2017</v>
      </c>
      <c r="F294" s="31">
        <v>2458213</v>
      </c>
      <c r="G294" s="195">
        <v>635341</v>
      </c>
      <c r="H294" s="183" t="s">
        <v>295</v>
      </c>
      <c r="I294" s="32" t="s">
        <v>295</v>
      </c>
      <c r="J294" s="32" t="s">
        <v>135</v>
      </c>
      <c r="K294" s="32" t="s">
        <v>316</v>
      </c>
      <c r="L294" s="31" t="s">
        <v>96</v>
      </c>
      <c r="M294" s="31">
        <v>2</v>
      </c>
      <c r="N294" s="105">
        <v>43228</v>
      </c>
      <c r="O294" s="29"/>
    </row>
    <row r="295" spans="2:15" ht="12.75" x14ac:dyDescent="0.2">
      <c r="B295" s="182" t="s">
        <v>72</v>
      </c>
      <c r="C295" s="182" t="s">
        <v>329</v>
      </c>
      <c r="D295" s="32" t="s">
        <v>330</v>
      </c>
      <c r="E295" s="31" t="s">
        <v>1923</v>
      </c>
      <c r="F295" s="31">
        <v>402736</v>
      </c>
      <c r="G295" s="31" t="s">
        <v>590</v>
      </c>
      <c r="H295" s="183" t="s">
        <v>453</v>
      </c>
      <c r="I295" s="32" t="s">
        <v>208</v>
      </c>
      <c r="J295" s="32" t="s">
        <v>145</v>
      </c>
      <c r="K295" s="32" t="s">
        <v>316</v>
      </c>
      <c r="L295" s="31" t="s">
        <v>96</v>
      </c>
      <c r="M295" s="31">
        <v>4</v>
      </c>
      <c r="N295" s="105">
        <v>43228</v>
      </c>
      <c r="O295" s="29"/>
    </row>
    <row r="296" spans="2:15" ht="12.75" x14ac:dyDescent="0.2">
      <c r="B296" s="182" t="s">
        <v>74</v>
      </c>
      <c r="C296" s="182" t="s">
        <v>31</v>
      </c>
      <c r="D296" s="32" t="s">
        <v>15</v>
      </c>
      <c r="E296" s="31" t="s">
        <v>1526</v>
      </c>
      <c r="F296" s="31">
        <v>2953060</v>
      </c>
      <c r="G296" s="195">
        <v>635341</v>
      </c>
      <c r="H296" s="183" t="s">
        <v>295</v>
      </c>
      <c r="I296" s="32" t="s">
        <v>295</v>
      </c>
      <c r="J296" s="32" t="s">
        <v>169</v>
      </c>
      <c r="K296" s="32" t="s">
        <v>316</v>
      </c>
      <c r="L296" s="31" t="s">
        <v>96</v>
      </c>
      <c r="M296" s="31">
        <v>2</v>
      </c>
      <c r="N296" s="105">
        <v>43228</v>
      </c>
      <c r="O296" s="29"/>
    </row>
    <row r="297" spans="2:15" ht="12.75" x14ac:dyDescent="0.2">
      <c r="B297" s="193" t="s">
        <v>74</v>
      </c>
      <c r="C297" s="193" t="s">
        <v>31</v>
      </c>
      <c r="D297" s="194" t="s">
        <v>15</v>
      </c>
      <c r="E297" s="195" t="s">
        <v>1532</v>
      </c>
      <c r="F297" s="195">
        <v>2961484</v>
      </c>
      <c r="G297" s="195">
        <v>608195</v>
      </c>
      <c r="H297" s="196" t="s">
        <v>754</v>
      </c>
      <c r="I297" s="194" t="s">
        <v>208</v>
      </c>
      <c r="J297" s="194" t="s">
        <v>150</v>
      </c>
      <c r="K297" s="194" t="s">
        <v>316</v>
      </c>
      <c r="L297" s="195" t="s">
        <v>96</v>
      </c>
      <c r="M297" s="195">
        <v>1</v>
      </c>
      <c r="N297" s="197">
        <v>43228</v>
      </c>
      <c r="O297" s="29"/>
    </row>
    <row r="298" spans="2:15" ht="12.75" x14ac:dyDescent="0.2">
      <c r="B298" s="182" t="s">
        <v>72</v>
      </c>
      <c r="C298" s="182" t="s">
        <v>31</v>
      </c>
      <c r="D298" s="32" t="s">
        <v>15</v>
      </c>
      <c r="E298" s="31" t="s">
        <v>1951</v>
      </c>
      <c r="F298" s="31">
        <v>2961765</v>
      </c>
      <c r="G298" s="31">
        <v>631252</v>
      </c>
      <c r="H298" s="183" t="s">
        <v>752</v>
      </c>
      <c r="I298" s="32" t="s">
        <v>208</v>
      </c>
      <c r="J298" s="32" t="s">
        <v>155</v>
      </c>
      <c r="K298" s="32" t="s">
        <v>316</v>
      </c>
      <c r="L298" s="31" t="s">
        <v>96</v>
      </c>
      <c r="M298" s="31">
        <v>1</v>
      </c>
      <c r="N298" s="105">
        <v>43228</v>
      </c>
      <c r="O298" s="29"/>
    </row>
    <row r="299" spans="2:15" ht="12.75" x14ac:dyDescent="0.2">
      <c r="B299" s="182" t="s">
        <v>72</v>
      </c>
      <c r="C299" s="182" t="s">
        <v>31</v>
      </c>
      <c r="D299" s="32" t="s">
        <v>15</v>
      </c>
      <c r="E299" s="31" t="s">
        <v>1952</v>
      </c>
      <c r="F299" s="31">
        <v>641315</v>
      </c>
      <c r="G299" s="31">
        <v>605044</v>
      </c>
      <c r="H299" s="183" t="s">
        <v>528</v>
      </c>
      <c r="I299" s="32" t="s">
        <v>295</v>
      </c>
      <c r="J299" s="32" t="s">
        <v>124</v>
      </c>
      <c r="K299" s="32" t="s">
        <v>316</v>
      </c>
      <c r="L299" s="31" t="s">
        <v>96</v>
      </c>
      <c r="M299" s="31">
        <v>1</v>
      </c>
      <c r="N299" s="105">
        <v>43228</v>
      </c>
      <c r="O299" s="29"/>
    </row>
    <row r="300" spans="2:15" ht="12.75" x14ac:dyDescent="0.2">
      <c r="B300" s="182" t="s">
        <v>72</v>
      </c>
      <c r="C300" s="182" t="s">
        <v>31</v>
      </c>
      <c r="D300" s="32" t="s">
        <v>15</v>
      </c>
      <c r="E300" s="31" t="s">
        <v>1969</v>
      </c>
      <c r="F300" s="31">
        <v>2466426</v>
      </c>
      <c r="G300" s="31">
        <v>556580</v>
      </c>
      <c r="H300" s="183" t="s">
        <v>515</v>
      </c>
      <c r="I300" s="32" t="s">
        <v>208</v>
      </c>
      <c r="J300" s="32" t="s">
        <v>118</v>
      </c>
      <c r="K300" s="32" t="s">
        <v>316</v>
      </c>
      <c r="L300" s="31" t="s">
        <v>96</v>
      </c>
      <c r="M300" s="31">
        <v>1</v>
      </c>
      <c r="N300" s="105">
        <v>43228</v>
      </c>
      <c r="O300" s="29"/>
    </row>
    <row r="301" spans="2:15" ht="12.75" x14ac:dyDescent="0.2">
      <c r="B301" s="32" t="s">
        <v>75</v>
      </c>
      <c r="C301" s="32" t="s">
        <v>27</v>
      </c>
      <c r="D301" s="32" t="s">
        <v>5</v>
      </c>
      <c r="E301" s="31" t="s">
        <v>1638</v>
      </c>
      <c r="F301" s="31">
        <v>532</v>
      </c>
      <c r="G301" s="31">
        <v>532</v>
      </c>
      <c r="H301" s="32" t="s">
        <v>187</v>
      </c>
      <c r="I301" s="32" t="s">
        <v>295</v>
      </c>
      <c r="J301" s="32" t="s">
        <v>112</v>
      </c>
      <c r="K301" s="32" t="s">
        <v>316</v>
      </c>
      <c r="L301" s="31" t="s">
        <v>96</v>
      </c>
      <c r="M301" s="31">
        <v>1</v>
      </c>
      <c r="N301" s="105">
        <v>43229</v>
      </c>
      <c r="O301" s="29"/>
    </row>
    <row r="302" spans="2:15" ht="12.75" x14ac:dyDescent="0.2">
      <c r="B302" s="32" t="s">
        <v>72</v>
      </c>
      <c r="C302" s="32" t="s">
        <v>27</v>
      </c>
      <c r="D302" s="32" t="s">
        <v>5</v>
      </c>
      <c r="E302" s="31" t="s">
        <v>1861</v>
      </c>
      <c r="F302" s="31">
        <v>2935042</v>
      </c>
      <c r="G302" s="31">
        <v>607570</v>
      </c>
      <c r="H302" s="32" t="s">
        <v>449</v>
      </c>
      <c r="I302" s="32" t="s">
        <v>208</v>
      </c>
      <c r="J302" s="32" t="s">
        <v>160</v>
      </c>
      <c r="K302" s="32" t="s">
        <v>316</v>
      </c>
      <c r="L302" s="31" t="s">
        <v>96</v>
      </c>
      <c r="M302" s="31">
        <v>1</v>
      </c>
      <c r="N302" s="105">
        <v>43229</v>
      </c>
      <c r="O302" s="29"/>
    </row>
    <row r="303" spans="2:15" ht="12.75" x14ac:dyDescent="0.2">
      <c r="B303" s="32" t="s">
        <v>74</v>
      </c>
      <c r="C303" s="32" t="s">
        <v>27</v>
      </c>
      <c r="D303" s="32" t="s">
        <v>8</v>
      </c>
      <c r="E303" s="31" t="s">
        <v>976</v>
      </c>
      <c r="F303" s="31">
        <v>1055629</v>
      </c>
      <c r="G303" s="31">
        <v>649964</v>
      </c>
      <c r="H303" s="32" t="s">
        <v>459</v>
      </c>
      <c r="I303" s="32" t="s">
        <v>208</v>
      </c>
      <c r="J303" s="32" t="s">
        <v>150</v>
      </c>
      <c r="K303" s="32" t="s">
        <v>316</v>
      </c>
      <c r="L303" s="31" t="s">
        <v>96</v>
      </c>
      <c r="M303" s="31">
        <v>1</v>
      </c>
      <c r="N303" s="105">
        <v>43229</v>
      </c>
      <c r="O303" s="29"/>
    </row>
    <row r="304" spans="2:15" ht="12.75" x14ac:dyDescent="0.2">
      <c r="B304" s="32" t="s">
        <v>75</v>
      </c>
      <c r="C304" s="32" t="s">
        <v>27</v>
      </c>
      <c r="D304" s="32" t="s">
        <v>8</v>
      </c>
      <c r="E304" s="31" t="s">
        <v>1614</v>
      </c>
      <c r="F304" s="31">
        <v>37066</v>
      </c>
      <c r="G304" s="31">
        <v>37066</v>
      </c>
      <c r="H304" s="32" t="s">
        <v>450</v>
      </c>
      <c r="I304" s="32" t="s">
        <v>295</v>
      </c>
      <c r="J304" s="32" t="s">
        <v>107</v>
      </c>
      <c r="K304" s="32" t="s">
        <v>316</v>
      </c>
      <c r="L304" s="31" t="s">
        <v>96</v>
      </c>
      <c r="M304" s="31">
        <v>1</v>
      </c>
      <c r="N304" s="105">
        <v>43229</v>
      </c>
      <c r="O304" s="29"/>
    </row>
    <row r="305" spans="2:15" ht="12.75" x14ac:dyDescent="0.2">
      <c r="B305" s="177" t="s">
        <v>74</v>
      </c>
      <c r="C305" s="177" t="s">
        <v>27</v>
      </c>
      <c r="D305" s="178" t="s">
        <v>9</v>
      </c>
      <c r="E305" s="179" t="s">
        <v>987</v>
      </c>
      <c r="F305" s="179">
        <v>2962400</v>
      </c>
      <c r="G305" s="179">
        <v>599009</v>
      </c>
      <c r="H305" s="180" t="s">
        <v>624</v>
      </c>
      <c r="I305" s="178" t="s">
        <v>208</v>
      </c>
      <c r="J305" s="178" t="s">
        <v>113</v>
      </c>
      <c r="K305" s="178" t="s">
        <v>316</v>
      </c>
      <c r="L305" s="179" t="s">
        <v>96</v>
      </c>
      <c r="M305" s="179">
        <v>1</v>
      </c>
      <c r="N305" s="181">
        <v>43229</v>
      </c>
      <c r="O305" s="29"/>
    </row>
    <row r="306" spans="2:15" ht="12.75" x14ac:dyDescent="0.2">
      <c r="B306" s="32" t="s">
        <v>74</v>
      </c>
      <c r="C306" s="32" t="s">
        <v>27</v>
      </c>
      <c r="D306" s="32" t="s">
        <v>10</v>
      </c>
      <c r="E306" s="31" t="s">
        <v>1003</v>
      </c>
      <c r="F306" s="31">
        <v>971756</v>
      </c>
      <c r="G306" s="195">
        <v>635341</v>
      </c>
      <c r="H306" s="32" t="s">
        <v>295</v>
      </c>
      <c r="I306" s="32" t="s">
        <v>295</v>
      </c>
      <c r="J306" s="32" t="s">
        <v>151</v>
      </c>
      <c r="K306" s="32" t="s">
        <v>316</v>
      </c>
      <c r="L306" s="31" t="s">
        <v>96</v>
      </c>
      <c r="M306" s="31">
        <v>1</v>
      </c>
      <c r="N306" s="105">
        <v>43229</v>
      </c>
      <c r="O306" s="29"/>
    </row>
    <row r="307" spans="2:15" ht="12.75" x14ac:dyDescent="0.2">
      <c r="B307" s="32" t="s">
        <v>74</v>
      </c>
      <c r="C307" s="32" t="s">
        <v>27</v>
      </c>
      <c r="D307" s="32" t="s">
        <v>10</v>
      </c>
      <c r="E307" s="31" t="s">
        <v>1004</v>
      </c>
      <c r="F307" s="31">
        <v>932667</v>
      </c>
      <c r="G307" s="31">
        <v>2959183</v>
      </c>
      <c r="H307" s="32" t="s">
        <v>631</v>
      </c>
      <c r="I307" s="32" t="s">
        <v>295</v>
      </c>
      <c r="J307" s="32" t="s">
        <v>49</v>
      </c>
      <c r="K307" s="32" t="s">
        <v>316</v>
      </c>
      <c r="L307" s="31" t="s">
        <v>96</v>
      </c>
      <c r="M307" s="31">
        <v>2</v>
      </c>
      <c r="N307" s="105">
        <v>43229</v>
      </c>
      <c r="O307" s="29"/>
    </row>
    <row r="308" spans="2:15" ht="12.75" x14ac:dyDescent="0.2">
      <c r="B308" s="32" t="s">
        <v>74</v>
      </c>
      <c r="C308" s="32" t="s">
        <v>331</v>
      </c>
      <c r="D308" s="32" t="s">
        <v>332</v>
      </c>
      <c r="E308" s="31" t="s">
        <v>1607</v>
      </c>
      <c r="F308" s="31">
        <v>2960291</v>
      </c>
      <c r="G308" s="31">
        <v>121077</v>
      </c>
      <c r="H308" s="32" t="s">
        <v>569</v>
      </c>
      <c r="I308" s="32" t="s">
        <v>208</v>
      </c>
      <c r="J308" s="32" t="s">
        <v>198</v>
      </c>
      <c r="K308" s="32" t="s">
        <v>316</v>
      </c>
      <c r="L308" s="31" t="s">
        <v>96</v>
      </c>
      <c r="M308" s="31">
        <v>19</v>
      </c>
      <c r="N308" s="105">
        <v>43229</v>
      </c>
      <c r="O308" s="29"/>
    </row>
    <row r="309" spans="2:15" ht="12.75" x14ac:dyDescent="0.2">
      <c r="B309" s="32" t="s">
        <v>74</v>
      </c>
      <c r="C309" s="32" t="s">
        <v>33</v>
      </c>
      <c r="D309" s="32" t="s">
        <v>11</v>
      </c>
      <c r="E309" s="31" t="s">
        <v>1018</v>
      </c>
      <c r="F309" s="31">
        <v>2936946</v>
      </c>
      <c r="G309" s="31">
        <v>656932</v>
      </c>
      <c r="H309" s="32" t="s">
        <v>382</v>
      </c>
      <c r="I309" s="32" t="s">
        <v>208</v>
      </c>
      <c r="J309" s="32" t="s">
        <v>121</v>
      </c>
      <c r="K309" s="32" t="s">
        <v>316</v>
      </c>
      <c r="L309" s="31" t="s">
        <v>96</v>
      </c>
      <c r="M309" s="31">
        <v>1</v>
      </c>
      <c r="N309" s="105">
        <v>43229</v>
      </c>
      <c r="O309" s="29"/>
    </row>
    <row r="310" spans="2:15" ht="12.75" x14ac:dyDescent="0.2">
      <c r="B310" s="32" t="s">
        <v>72</v>
      </c>
      <c r="C310" s="32" t="s">
        <v>29</v>
      </c>
      <c r="D310" s="32" t="s">
        <v>344</v>
      </c>
      <c r="E310" s="31" t="s">
        <v>1861</v>
      </c>
      <c r="F310" s="31">
        <v>2935042</v>
      </c>
      <c r="G310" s="31">
        <v>607570</v>
      </c>
      <c r="H310" s="32" t="s">
        <v>449</v>
      </c>
      <c r="I310" s="32" t="s">
        <v>208</v>
      </c>
      <c r="J310" s="32" t="s">
        <v>160</v>
      </c>
      <c r="K310" s="32" t="s">
        <v>316</v>
      </c>
      <c r="L310" s="31" t="s">
        <v>96</v>
      </c>
      <c r="M310" s="31">
        <v>1</v>
      </c>
      <c r="N310" s="105">
        <v>43229</v>
      </c>
      <c r="O310" s="29"/>
    </row>
    <row r="311" spans="2:15" ht="12.75" x14ac:dyDescent="0.2">
      <c r="B311" s="32" t="s">
        <v>75</v>
      </c>
      <c r="C311" s="32" t="s">
        <v>25</v>
      </c>
      <c r="D311" s="32" t="s">
        <v>478</v>
      </c>
      <c r="E311" s="31" t="s">
        <v>1724</v>
      </c>
      <c r="F311" s="31">
        <v>564</v>
      </c>
      <c r="G311" s="31">
        <v>564</v>
      </c>
      <c r="H311" s="32" t="s">
        <v>369</v>
      </c>
      <c r="I311" s="32" t="s">
        <v>295</v>
      </c>
      <c r="J311" s="32" t="s">
        <v>119</v>
      </c>
      <c r="K311" s="32" t="s">
        <v>316</v>
      </c>
      <c r="L311" s="31" t="s">
        <v>96</v>
      </c>
      <c r="M311" s="31">
        <v>2</v>
      </c>
      <c r="N311" s="105">
        <v>43229</v>
      </c>
      <c r="O311" s="29"/>
    </row>
    <row r="312" spans="2:15" ht="12.75" x14ac:dyDescent="0.2">
      <c r="B312" s="177" t="s">
        <v>75</v>
      </c>
      <c r="C312" s="177" t="s">
        <v>25</v>
      </c>
      <c r="D312" s="32" t="s">
        <v>478</v>
      </c>
      <c r="E312" s="179" t="s">
        <v>1725</v>
      </c>
      <c r="F312" s="179">
        <v>564</v>
      </c>
      <c r="G312" s="179">
        <v>564</v>
      </c>
      <c r="H312" s="180" t="s">
        <v>369</v>
      </c>
      <c r="I312" s="178" t="s">
        <v>295</v>
      </c>
      <c r="J312" s="178" t="s">
        <v>119</v>
      </c>
      <c r="K312" s="178" t="s">
        <v>316</v>
      </c>
      <c r="L312" s="179" t="s">
        <v>96</v>
      </c>
      <c r="M312" s="179">
        <v>1</v>
      </c>
      <c r="N312" s="181">
        <v>43229</v>
      </c>
      <c r="O312" s="29"/>
    </row>
    <row r="313" spans="2:15" ht="12.75" x14ac:dyDescent="0.2">
      <c r="B313" s="32" t="s">
        <v>75</v>
      </c>
      <c r="C313" s="32" t="s">
        <v>25</v>
      </c>
      <c r="D313" s="32" t="s">
        <v>478</v>
      </c>
      <c r="E313" s="31" t="s">
        <v>1726</v>
      </c>
      <c r="F313" s="31">
        <v>537</v>
      </c>
      <c r="G313" s="31">
        <v>537</v>
      </c>
      <c r="H313" s="32" t="s">
        <v>152</v>
      </c>
      <c r="I313" s="32" t="s">
        <v>295</v>
      </c>
      <c r="J313" s="32" t="s">
        <v>124</v>
      </c>
      <c r="K313" s="32" t="s">
        <v>316</v>
      </c>
      <c r="L313" s="31" t="s">
        <v>96</v>
      </c>
      <c r="M313" s="31">
        <v>2</v>
      </c>
      <c r="N313" s="105">
        <v>43229</v>
      </c>
      <c r="O313" s="29"/>
    </row>
    <row r="314" spans="2:15" ht="12.75" x14ac:dyDescent="0.2">
      <c r="B314" s="182" t="s">
        <v>75</v>
      </c>
      <c r="C314" s="182" t="s">
        <v>25</v>
      </c>
      <c r="D314" s="32" t="s">
        <v>478</v>
      </c>
      <c r="E314" s="31" t="s">
        <v>1727</v>
      </c>
      <c r="F314" s="31">
        <v>529</v>
      </c>
      <c r="G314" s="31">
        <v>529</v>
      </c>
      <c r="H314" s="183" t="s">
        <v>408</v>
      </c>
      <c r="I314" s="32" t="s">
        <v>295</v>
      </c>
      <c r="J314" s="32" t="s">
        <v>176</v>
      </c>
      <c r="K314" s="32" t="s">
        <v>316</v>
      </c>
      <c r="L314" s="31" t="s">
        <v>96</v>
      </c>
      <c r="M314" s="31">
        <v>8</v>
      </c>
      <c r="N314" s="105">
        <v>43229</v>
      </c>
      <c r="O314" s="29"/>
    </row>
    <row r="315" spans="2:15" ht="12.75" x14ac:dyDescent="0.2">
      <c r="B315" s="32" t="s">
        <v>75</v>
      </c>
      <c r="C315" s="32" t="s">
        <v>28</v>
      </c>
      <c r="D315" s="32" t="s">
        <v>350</v>
      </c>
      <c r="E315" s="31" t="s">
        <v>1770</v>
      </c>
      <c r="F315" s="31">
        <v>522</v>
      </c>
      <c r="G315" s="31">
        <v>522</v>
      </c>
      <c r="H315" s="32" t="s">
        <v>127</v>
      </c>
      <c r="I315" s="32" t="s">
        <v>295</v>
      </c>
      <c r="J315" s="32" t="s">
        <v>124</v>
      </c>
      <c r="K315" s="32" t="s">
        <v>316</v>
      </c>
      <c r="L315" s="31" t="s">
        <v>96</v>
      </c>
      <c r="M315" s="31">
        <v>3</v>
      </c>
      <c r="N315" s="105">
        <v>43229</v>
      </c>
      <c r="O315" s="29"/>
    </row>
    <row r="316" spans="2:15" ht="12.75" x14ac:dyDescent="0.2">
      <c r="B316" s="32" t="s">
        <v>75</v>
      </c>
      <c r="C316" s="32" t="s">
        <v>28</v>
      </c>
      <c r="D316" s="32" t="s">
        <v>350</v>
      </c>
      <c r="E316" s="31" t="s">
        <v>1771</v>
      </c>
      <c r="F316" s="31">
        <v>424</v>
      </c>
      <c r="G316" s="31">
        <v>424</v>
      </c>
      <c r="H316" s="32" t="s">
        <v>357</v>
      </c>
      <c r="I316" s="32" t="s">
        <v>295</v>
      </c>
      <c r="J316" s="32" t="s">
        <v>136</v>
      </c>
      <c r="K316" s="32" t="s">
        <v>316</v>
      </c>
      <c r="L316" s="31" t="s">
        <v>96</v>
      </c>
      <c r="M316" s="31">
        <v>1</v>
      </c>
      <c r="N316" s="105">
        <v>43229</v>
      </c>
      <c r="O316" s="29"/>
    </row>
    <row r="317" spans="2:15" ht="12.75" x14ac:dyDescent="0.2">
      <c r="B317" s="182" t="s">
        <v>72</v>
      </c>
      <c r="C317" s="182" t="s">
        <v>28</v>
      </c>
      <c r="D317" s="32" t="s">
        <v>350</v>
      </c>
      <c r="E317" s="31" t="s">
        <v>1895</v>
      </c>
      <c r="F317" s="31">
        <v>822459</v>
      </c>
      <c r="G317" s="195">
        <v>635341</v>
      </c>
      <c r="H317" s="183" t="s">
        <v>295</v>
      </c>
      <c r="I317" s="32" t="s">
        <v>295</v>
      </c>
      <c r="J317" s="32" t="s">
        <v>160</v>
      </c>
      <c r="K317" s="32" t="s">
        <v>316</v>
      </c>
      <c r="L317" s="31" t="s">
        <v>96</v>
      </c>
      <c r="M317" s="31">
        <v>5</v>
      </c>
      <c r="N317" s="105">
        <v>43229</v>
      </c>
      <c r="O317" s="29"/>
    </row>
    <row r="318" spans="2:15" ht="12.75" x14ac:dyDescent="0.2">
      <c r="B318" s="32" t="s">
        <v>74</v>
      </c>
      <c r="C318" s="32" t="s">
        <v>26</v>
      </c>
      <c r="D318" s="32" t="s">
        <v>13</v>
      </c>
      <c r="E318" s="31" t="s">
        <v>1151</v>
      </c>
      <c r="F318" s="31">
        <v>1034847</v>
      </c>
      <c r="G318" s="31">
        <v>621445</v>
      </c>
      <c r="H318" s="32" t="s">
        <v>693</v>
      </c>
      <c r="I318" s="32" t="s">
        <v>208</v>
      </c>
      <c r="J318" s="32" t="s">
        <v>133</v>
      </c>
      <c r="K318" s="32" t="s">
        <v>316</v>
      </c>
      <c r="L318" s="31" t="s">
        <v>96</v>
      </c>
      <c r="M318" s="31">
        <v>1</v>
      </c>
      <c r="N318" s="105">
        <v>43229</v>
      </c>
      <c r="O318" s="29"/>
    </row>
    <row r="319" spans="2:15" ht="12.75" x14ac:dyDescent="0.2">
      <c r="B319" s="32" t="s">
        <v>74</v>
      </c>
      <c r="C319" s="32" t="s">
        <v>26</v>
      </c>
      <c r="D319" s="32" t="s">
        <v>13</v>
      </c>
      <c r="E319" s="31" t="s">
        <v>1152</v>
      </c>
      <c r="F319" s="31">
        <v>1212932</v>
      </c>
      <c r="G319" s="195">
        <v>635341</v>
      </c>
      <c r="H319" s="32" t="s">
        <v>295</v>
      </c>
      <c r="I319" s="32" t="s">
        <v>295</v>
      </c>
      <c r="J319" s="32" t="s">
        <v>100</v>
      </c>
      <c r="K319" s="32" t="s">
        <v>341</v>
      </c>
      <c r="L319" s="31" t="s">
        <v>96</v>
      </c>
      <c r="M319" s="31">
        <v>1</v>
      </c>
      <c r="N319" s="105">
        <v>43229</v>
      </c>
      <c r="O319" s="29"/>
    </row>
    <row r="320" spans="2:15" ht="12.75" x14ac:dyDescent="0.2">
      <c r="B320" s="32" t="s">
        <v>74</v>
      </c>
      <c r="C320" s="32" t="s">
        <v>26</v>
      </c>
      <c r="D320" s="32" t="s">
        <v>13</v>
      </c>
      <c r="E320" s="31" t="s">
        <v>1153</v>
      </c>
      <c r="F320" s="31">
        <v>781995</v>
      </c>
      <c r="G320" s="31">
        <v>2952789</v>
      </c>
      <c r="H320" s="32" t="s">
        <v>798</v>
      </c>
      <c r="I320" s="32" t="s">
        <v>295</v>
      </c>
      <c r="J320" s="32" t="s">
        <v>132</v>
      </c>
      <c r="K320" s="32" t="s">
        <v>341</v>
      </c>
      <c r="L320" s="31" t="s">
        <v>96</v>
      </c>
      <c r="M320" s="31">
        <v>1</v>
      </c>
      <c r="N320" s="105">
        <v>43229</v>
      </c>
      <c r="O320" s="29"/>
    </row>
    <row r="321" spans="2:15" ht="12.75" x14ac:dyDescent="0.2">
      <c r="B321" s="182" t="s">
        <v>74</v>
      </c>
      <c r="C321" s="182" t="s">
        <v>26</v>
      </c>
      <c r="D321" s="32" t="s">
        <v>13</v>
      </c>
      <c r="E321" s="31" t="s">
        <v>1154</v>
      </c>
      <c r="F321" s="31">
        <v>1212266</v>
      </c>
      <c r="G321" s="195">
        <v>635341</v>
      </c>
      <c r="H321" s="183" t="s">
        <v>295</v>
      </c>
      <c r="I321" s="32" t="s">
        <v>295</v>
      </c>
      <c r="J321" s="32" t="s">
        <v>105</v>
      </c>
      <c r="K321" s="32" t="s">
        <v>341</v>
      </c>
      <c r="L321" s="31" t="s">
        <v>96</v>
      </c>
      <c r="M321" s="31">
        <v>1</v>
      </c>
      <c r="N321" s="105">
        <v>43229</v>
      </c>
      <c r="O321" s="29"/>
    </row>
    <row r="322" spans="2:15" ht="12.75" x14ac:dyDescent="0.2">
      <c r="B322" s="32" t="s">
        <v>74</v>
      </c>
      <c r="C322" s="32" t="s">
        <v>26</v>
      </c>
      <c r="D322" s="32" t="s">
        <v>13</v>
      </c>
      <c r="E322" s="31" t="s">
        <v>1155</v>
      </c>
      <c r="F322" s="31">
        <v>944150</v>
      </c>
      <c r="G322" s="31">
        <v>632685</v>
      </c>
      <c r="H322" s="32" t="s">
        <v>848</v>
      </c>
      <c r="I322" s="32" t="s">
        <v>208</v>
      </c>
      <c r="J322" s="32" t="s">
        <v>107</v>
      </c>
      <c r="K322" s="32" t="s">
        <v>341</v>
      </c>
      <c r="L322" s="31" t="s">
        <v>96</v>
      </c>
      <c r="M322" s="31">
        <v>1</v>
      </c>
      <c r="N322" s="105">
        <v>43229</v>
      </c>
      <c r="O322" s="29"/>
    </row>
    <row r="323" spans="2:15" ht="12.75" x14ac:dyDescent="0.2">
      <c r="B323" s="32" t="s">
        <v>74</v>
      </c>
      <c r="C323" s="32" t="s">
        <v>26</v>
      </c>
      <c r="D323" s="32" t="s">
        <v>13</v>
      </c>
      <c r="E323" s="31" t="s">
        <v>1156</v>
      </c>
      <c r="F323" s="31">
        <v>1009253</v>
      </c>
      <c r="G323" s="31">
        <v>579916</v>
      </c>
      <c r="H323" s="32" t="s">
        <v>698</v>
      </c>
      <c r="I323" s="32" t="s">
        <v>208</v>
      </c>
      <c r="J323" s="32" t="s">
        <v>105</v>
      </c>
      <c r="K323" s="32" t="s">
        <v>316</v>
      </c>
      <c r="L323" s="31" t="s">
        <v>96</v>
      </c>
      <c r="M323" s="31">
        <v>1</v>
      </c>
      <c r="N323" s="105">
        <v>43229</v>
      </c>
      <c r="O323" s="29"/>
    </row>
    <row r="324" spans="2:15" ht="12.75" x14ac:dyDescent="0.2">
      <c r="B324" s="32" t="s">
        <v>74</v>
      </c>
      <c r="C324" s="32" t="s">
        <v>26</v>
      </c>
      <c r="D324" s="32" t="s">
        <v>13</v>
      </c>
      <c r="E324" s="31" t="s">
        <v>1157</v>
      </c>
      <c r="F324" s="31">
        <v>2962167</v>
      </c>
      <c r="G324" s="31">
        <v>665231</v>
      </c>
      <c r="H324" s="32" t="s">
        <v>849</v>
      </c>
      <c r="I324" s="32" t="s">
        <v>208</v>
      </c>
      <c r="J324" s="32" t="s">
        <v>107</v>
      </c>
      <c r="K324" s="32" t="s">
        <v>341</v>
      </c>
      <c r="L324" s="31" t="s">
        <v>96</v>
      </c>
      <c r="M324" s="31">
        <v>1</v>
      </c>
      <c r="N324" s="105">
        <v>43229</v>
      </c>
      <c r="O324" s="29"/>
    </row>
    <row r="325" spans="2:15" ht="12.75" x14ac:dyDescent="0.2">
      <c r="B325" s="167" t="s">
        <v>74</v>
      </c>
      <c r="C325" s="167" t="s">
        <v>26</v>
      </c>
      <c r="D325" s="168" t="s">
        <v>13</v>
      </c>
      <c r="E325" s="169" t="s">
        <v>1158</v>
      </c>
      <c r="F325" s="169">
        <v>1213731</v>
      </c>
      <c r="G325" s="195">
        <v>635341</v>
      </c>
      <c r="H325" s="170" t="s">
        <v>295</v>
      </c>
      <c r="I325" s="168" t="s">
        <v>295</v>
      </c>
      <c r="J325" s="168" t="s">
        <v>133</v>
      </c>
      <c r="K325" s="168" t="s">
        <v>341</v>
      </c>
      <c r="L325" s="169" t="s">
        <v>96</v>
      </c>
      <c r="M325" s="169">
        <v>1</v>
      </c>
      <c r="N325" s="171">
        <v>43229</v>
      </c>
      <c r="O325" s="29"/>
    </row>
    <row r="326" spans="2:15" ht="12.75" x14ac:dyDescent="0.2">
      <c r="B326" s="32" t="s">
        <v>74</v>
      </c>
      <c r="C326" s="32" t="s">
        <v>26</v>
      </c>
      <c r="D326" s="32" t="s">
        <v>13</v>
      </c>
      <c r="E326" s="31" t="s">
        <v>1159</v>
      </c>
      <c r="F326" s="31">
        <v>2962248</v>
      </c>
      <c r="G326" s="195">
        <v>635341</v>
      </c>
      <c r="H326" s="32" t="s">
        <v>295</v>
      </c>
      <c r="I326" s="32" t="s">
        <v>295</v>
      </c>
      <c r="J326" s="32" t="s">
        <v>105</v>
      </c>
      <c r="K326" s="32" t="s">
        <v>341</v>
      </c>
      <c r="L326" s="31" t="s">
        <v>96</v>
      </c>
      <c r="M326" s="31">
        <v>1</v>
      </c>
      <c r="N326" s="105">
        <v>43229</v>
      </c>
      <c r="O326" s="29"/>
    </row>
    <row r="327" spans="2:15" ht="12.75" x14ac:dyDescent="0.2">
      <c r="B327" s="32" t="s">
        <v>74</v>
      </c>
      <c r="C327" s="32" t="s">
        <v>26</v>
      </c>
      <c r="D327" s="32" t="s">
        <v>13</v>
      </c>
      <c r="E327" s="31" t="s">
        <v>1160</v>
      </c>
      <c r="F327" s="31">
        <v>904209</v>
      </c>
      <c r="G327" s="31">
        <v>579231</v>
      </c>
      <c r="H327" s="32" t="s">
        <v>902</v>
      </c>
      <c r="I327" s="32" t="s">
        <v>208</v>
      </c>
      <c r="J327" s="32" t="s">
        <v>42</v>
      </c>
      <c r="K327" s="32" t="s">
        <v>341</v>
      </c>
      <c r="L327" s="31" t="s">
        <v>96</v>
      </c>
      <c r="M327" s="31">
        <v>1</v>
      </c>
      <c r="N327" s="105">
        <v>43229</v>
      </c>
      <c r="O327" s="29"/>
    </row>
    <row r="328" spans="2:15" ht="12.75" x14ac:dyDescent="0.2">
      <c r="B328" s="32" t="s">
        <v>74</v>
      </c>
      <c r="C328" s="32" t="s">
        <v>26</v>
      </c>
      <c r="D328" s="32" t="s">
        <v>13</v>
      </c>
      <c r="E328" s="31" t="s">
        <v>1161</v>
      </c>
      <c r="F328" s="31">
        <v>966987</v>
      </c>
      <c r="G328" s="31">
        <v>549856</v>
      </c>
      <c r="H328" s="32" t="s">
        <v>953</v>
      </c>
      <c r="I328" s="32" t="s">
        <v>213</v>
      </c>
      <c r="J328" s="32" t="s">
        <v>348</v>
      </c>
      <c r="K328" s="32" t="s">
        <v>341</v>
      </c>
      <c r="L328" s="31" t="s">
        <v>96</v>
      </c>
      <c r="M328" s="31">
        <v>1</v>
      </c>
      <c r="N328" s="105">
        <v>43229</v>
      </c>
      <c r="O328" s="29"/>
    </row>
    <row r="329" spans="2:15" ht="12.75" x14ac:dyDescent="0.2">
      <c r="B329" s="177" t="s">
        <v>74</v>
      </c>
      <c r="C329" s="177" t="s">
        <v>26</v>
      </c>
      <c r="D329" s="178" t="s">
        <v>13</v>
      </c>
      <c r="E329" s="179" t="s">
        <v>1162</v>
      </c>
      <c r="F329" s="179">
        <v>1219710</v>
      </c>
      <c r="G329" s="195">
        <v>635341</v>
      </c>
      <c r="H329" s="180" t="s">
        <v>295</v>
      </c>
      <c r="I329" s="178" t="s">
        <v>295</v>
      </c>
      <c r="J329" s="178" t="s">
        <v>112</v>
      </c>
      <c r="K329" s="178" t="s">
        <v>341</v>
      </c>
      <c r="L329" s="179" t="s">
        <v>96</v>
      </c>
      <c r="M329" s="179">
        <v>1</v>
      </c>
      <c r="N329" s="181">
        <v>43229</v>
      </c>
      <c r="O329" s="29"/>
    </row>
    <row r="330" spans="2:15" ht="12.75" x14ac:dyDescent="0.2">
      <c r="B330" s="32" t="s">
        <v>74</v>
      </c>
      <c r="C330" s="32" t="s">
        <v>26</v>
      </c>
      <c r="D330" s="32" t="s">
        <v>13</v>
      </c>
      <c r="E330" s="31" t="s">
        <v>1163</v>
      </c>
      <c r="F330" s="31">
        <v>1020989</v>
      </c>
      <c r="G330" s="195">
        <v>635341</v>
      </c>
      <c r="H330" s="32" t="s">
        <v>295</v>
      </c>
      <c r="I330" s="32" t="s">
        <v>295</v>
      </c>
      <c r="J330" s="32" t="s">
        <v>167</v>
      </c>
      <c r="K330" s="32" t="s">
        <v>341</v>
      </c>
      <c r="L330" s="31" t="s">
        <v>96</v>
      </c>
      <c r="M330" s="31">
        <v>1</v>
      </c>
      <c r="N330" s="105">
        <v>43229</v>
      </c>
      <c r="O330" s="29"/>
    </row>
    <row r="331" spans="2:15" ht="12.75" x14ac:dyDescent="0.2">
      <c r="B331" s="32" t="s">
        <v>74</v>
      </c>
      <c r="C331" s="32" t="s">
        <v>26</v>
      </c>
      <c r="D331" s="32" t="s">
        <v>13</v>
      </c>
      <c r="E331" s="31" t="s">
        <v>1164</v>
      </c>
      <c r="F331" s="31">
        <v>2962523</v>
      </c>
      <c r="G331" s="31">
        <v>610199</v>
      </c>
      <c r="H331" s="32" t="s">
        <v>850</v>
      </c>
      <c r="I331" s="32" t="s">
        <v>1050</v>
      </c>
      <c r="J331" s="32" t="s">
        <v>107</v>
      </c>
      <c r="K331" s="32" t="s">
        <v>341</v>
      </c>
      <c r="L331" s="31" t="s">
        <v>96</v>
      </c>
      <c r="M331" s="31">
        <v>1</v>
      </c>
      <c r="N331" s="105">
        <v>43229</v>
      </c>
      <c r="O331" s="29"/>
    </row>
    <row r="332" spans="2:15" ht="12.75" x14ac:dyDescent="0.2">
      <c r="B332" s="182" t="s">
        <v>74</v>
      </c>
      <c r="C332" s="182" t="s">
        <v>26</v>
      </c>
      <c r="D332" s="32" t="s">
        <v>13</v>
      </c>
      <c r="E332" s="31" t="s">
        <v>1165</v>
      </c>
      <c r="F332" s="31">
        <v>896096</v>
      </c>
      <c r="G332" s="31">
        <v>612340</v>
      </c>
      <c r="H332" s="183" t="s">
        <v>701</v>
      </c>
      <c r="I332" s="32" t="s">
        <v>208</v>
      </c>
      <c r="J332" s="32" t="s">
        <v>195</v>
      </c>
      <c r="K332" s="32" t="s">
        <v>316</v>
      </c>
      <c r="L332" s="31" t="s">
        <v>96</v>
      </c>
      <c r="M332" s="31">
        <v>1</v>
      </c>
      <c r="N332" s="105">
        <v>43229</v>
      </c>
      <c r="O332" s="29"/>
    </row>
    <row r="333" spans="2:15" ht="12.75" x14ac:dyDescent="0.2">
      <c r="B333" s="167" t="s">
        <v>74</v>
      </c>
      <c r="C333" s="167" t="s">
        <v>26</v>
      </c>
      <c r="D333" s="168" t="s">
        <v>13</v>
      </c>
      <c r="E333" s="169" t="s">
        <v>1166</v>
      </c>
      <c r="F333" s="169">
        <v>970303</v>
      </c>
      <c r="G333" s="195">
        <v>635341</v>
      </c>
      <c r="H333" s="170" t="s">
        <v>295</v>
      </c>
      <c r="I333" s="168" t="s">
        <v>295</v>
      </c>
      <c r="J333" s="168" t="s">
        <v>42</v>
      </c>
      <c r="K333" s="168" t="s">
        <v>341</v>
      </c>
      <c r="L333" s="169" t="s">
        <v>96</v>
      </c>
      <c r="M333" s="169">
        <v>1</v>
      </c>
      <c r="N333" s="171">
        <v>43229</v>
      </c>
      <c r="O333" s="29"/>
    </row>
    <row r="334" spans="2:15" ht="12.75" x14ac:dyDescent="0.2">
      <c r="B334" s="167" t="s">
        <v>74</v>
      </c>
      <c r="C334" s="167" t="s">
        <v>26</v>
      </c>
      <c r="D334" s="168" t="s">
        <v>13</v>
      </c>
      <c r="E334" s="169" t="s">
        <v>1167</v>
      </c>
      <c r="F334" s="169">
        <v>2962597</v>
      </c>
      <c r="G334" s="195">
        <v>635341</v>
      </c>
      <c r="H334" s="170" t="s">
        <v>295</v>
      </c>
      <c r="I334" s="168" t="s">
        <v>295</v>
      </c>
      <c r="J334" s="168" t="s">
        <v>111</v>
      </c>
      <c r="K334" s="168" t="s">
        <v>341</v>
      </c>
      <c r="L334" s="169" t="s">
        <v>96</v>
      </c>
      <c r="M334" s="169">
        <v>1</v>
      </c>
      <c r="N334" s="171">
        <v>43229</v>
      </c>
      <c r="O334" s="29"/>
    </row>
    <row r="335" spans="2:15" ht="12.75" x14ac:dyDescent="0.2">
      <c r="B335" s="32" t="s">
        <v>74</v>
      </c>
      <c r="C335" s="32" t="s">
        <v>26</v>
      </c>
      <c r="D335" s="32" t="s">
        <v>13</v>
      </c>
      <c r="E335" s="31" t="s">
        <v>1168</v>
      </c>
      <c r="F335" s="31">
        <v>2962671</v>
      </c>
      <c r="G335" s="31">
        <v>562842</v>
      </c>
      <c r="H335" s="32" t="s">
        <v>426</v>
      </c>
      <c r="I335" s="32" t="s">
        <v>208</v>
      </c>
      <c r="J335" s="32" t="s">
        <v>105</v>
      </c>
      <c r="K335" s="32" t="s">
        <v>341</v>
      </c>
      <c r="L335" s="31" t="s">
        <v>96</v>
      </c>
      <c r="M335" s="31">
        <v>1</v>
      </c>
      <c r="N335" s="105">
        <v>43229</v>
      </c>
      <c r="O335" s="29"/>
    </row>
    <row r="336" spans="2:15" ht="12.75" x14ac:dyDescent="0.2">
      <c r="B336" s="32" t="s">
        <v>74</v>
      </c>
      <c r="C336" s="32" t="s">
        <v>26</v>
      </c>
      <c r="D336" s="32" t="s">
        <v>13</v>
      </c>
      <c r="E336" s="31" t="s">
        <v>1169</v>
      </c>
      <c r="F336" s="31">
        <v>2962094</v>
      </c>
      <c r="G336" s="31">
        <v>598825</v>
      </c>
      <c r="H336" s="32" t="s">
        <v>792</v>
      </c>
      <c r="I336" s="32" t="s">
        <v>208</v>
      </c>
      <c r="J336" s="32" t="s">
        <v>319</v>
      </c>
      <c r="K336" s="32" t="s">
        <v>341</v>
      </c>
      <c r="L336" s="31" t="s">
        <v>96</v>
      </c>
      <c r="M336" s="31">
        <v>1</v>
      </c>
      <c r="N336" s="105">
        <v>43229</v>
      </c>
      <c r="O336" s="29"/>
    </row>
    <row r="337" spans="2:15" ht="12.75" x14ac:dyDescent="0.2">
      <c r="B337" s="32" t="s">
        <v>74</v>
      </c>
      <c r="C337" s="32" t="s">
        <v>26</v>
      </c>
      <c r="D337" s="32" t="s">
        <v>13</v>
      </c>
      <c r="E337" s="31" t="s">
        <v>1294</v>
      </c>
      <c r="F337" s="31">
        <v>1214996</v>
      </c>
      <c r="G337" s="195">
        <v>635341</v>
      </c>
      <c r="H337" s="32" t="s">
        <v>295</v>
      </c>
      <c r="I337" s="32" t="s">
        <v>295</v>
      </c>
      <c r="J337" s="32" t="s">
        <v>119</v>
      </c>
      <c r="K337" s="32" t="s">
        <v>341</v>
      </c>
      <c r="L337" s="31" t="s">
        <v>96</v>
      </c>
      <c r="M337" s="31">
        <v>1</v>
      </c>
      <c r="N337" s="105">
        <v>43229</v>
      </c>
      <c r="O337" s="29"/>
    </row>
    <row r="338" spans="2:15" ht="12.75" x14ac:dyDescent="0.2">
      <c r="B338" s="32" t="s">
        <v>75</v>
      </c>
      <c r="C338" s="32" t="s">
        <v>26</v>
      </c>
      <c r="D338" s="32" t="s">
        <v>13</v>
      </c>
      <c r="E338" s="31" t="s">
        <v>1790</v>
      </c>
      <c r="F338" s="31">
        <v>37091</v>
      </c>
      <c r="G338" s="31">
        <v>37091</v>
      </c>
      <c r="H338" s="32" t="s">
        <v>306</v>
      </c>
      <c r="I338" s="32" t="s">
        <v>295</v>
      </c>
      <c r="J338" s="32" t="s">
        <v>165</v>
      </c>
      <c r="K338" s="32" t="s">
        <v>316</v>
      </c>
      <c r="L338" s="31" t="s">
        <v>96</v>
      </c>
      <c r="M338" s="31">
        <v>1</v>
      </c>
      <c r="N338" s="105">
        <v>43229</v>
      </c>
      <c r="O338" s="29"/>
    </row>
    <row r="339" spans="2:15" ht="12.75" x14ac:dyDescent="0.2">
      <c r="B339" s="32" t="s">
        <v>75</v>
      </c>
      <c r="C339" s="32" t="s">
        <v>26</v>
      </c>
      <c r="D339" s="32" t="s">
        <v>13</v>
      </c>
      <c r="E339" s="31" t="s">
        <v>1791</v>
      </c>
      <c r="F339" s="31">
        <v>37091</v>
      </c>
      <c r="G339" s="31">
        <v>37091</v>
      </c>
      <c r="H339" s="32" t="s">
        <v>306</v>
      </c>
      <c r="I339" s="32" t="s">
        <v>295</v>
      </c>
      <c r="J339" s="32" t="s">
        <v>165</v>
      </c>
      <c r="K339" s="32" t="s">
        <v>316</v>
      </c>
      <c r="L339" s="31" t="s">
        <v>96</v>
      </c>
      <c r="M339" s="31">
        <v>1</v>
      </c>
      <c r="N339" s="105">
        <v>43229</v>
      </c>
      <c r="O339" s="29"/>
    </row>
    <row r="340" spans="2:15" ht="12.75" x14ac:dyDescent="0.2">
      <c r="B340" s="182" t="s">
        <v>72</v>
      </c>
      <c r="C340" s="182" t="s">
        <v>26</v>
      </c>
      <c r="D340" s="32" t="s">
        <v>13</v>
      </c>
      <c r="E340" s="31" t="s">
        <v>1924</v>
      </c>
      <c r="F340" s="31">
        <v>742854</v>
      </c>
      <c r="G340" s="31">
        <v>600821</v>
      </c>
      <c r="H340" s="183" t="s">
        <v>713</v>
      </c>
      <c r="I340" s="32" t="s">
        <v>213</v>
      </c>
      <c r="J340" s="32" t="s">
        <v>148</v>
      </c>
      <c r="K340" s="32" t="s">
        <v>316</v>
      </c>
      <c r="L340" s="31" t="s">
        <v>96</v>
      </c>
      <c r="M340" s="31">
        <v>1</v>
      </c>
      <c r="N340" s="105">
        <v>43229</v>
      </c>
      <c r="O340" s="29"/>
    </row>
    <row r="341" spans="2:15" ht="12.75" x14ac:dyDescent="0.2">
      <c r="B341" s="32" t="s">
        <v>74</v>
      </c>
      <c r="C341" s="32" t="s">
        <v>329</v>
      </c>
      <c r="D341" s="32" t="s">
        <v>330</v>
      </c>
      <c r="E341" s="31" t="s">
        <v>1557</v>
      </c>
      <c r="F341" s="31">
        <v>581654</v>
      </c>
      <c r="G341" s="31">
        <v>2926546</v>
      </c>
      <c r="H341" s="32" t="s">
        <v>757</v>
      </c>
      <c r="I341" s="32" t="s">
        <v>295</v>
      </c>
      <c r="J341" s="32" t="s">
        <v>130</v>
      </c>
      <c r="K341" s="32" t="s">
        <v>341</v>
      </c>
      <c r="L341" s="31" t="s">
        <v>96</v>
      </c>
      <c r="M341" s="31">
        <v>4</v>
      </c>
      <c r="N341" s="105">
        <v>43229</v>
      </c>
      <c r="O341" s="29"/>
    </row>
    <row r="342" spans="2:15" ht="12.75" x14ac:dyDescent="0.2">
      <c r="B342" s="32" t="s">
        <v>74</v>
      </c>
      <c r="C342" s="32" t="s">
        <v>329</v>
      </c>
      <c r="D342" s="32" t="s">
        <v>330</v>
      </c>
      <c r="E342" s="31" t="s">
        <v>1557</v>
      </c>
      <c r="F342" s="31">
        <v>581654</v>
      </c>
      <c r="G342" s="31">
        <v>2926546</v>
      </c>
      <c r="H342" s="32" t="s">
        <v>757</v>
      </c>
      <c r="I342" s="32" t="s">
        <v>295</v>
      </c>
      <c r="J342" s="32" t="s">
        <v>130</v>
      </c>
      <c r="K342" s="32" t="s">
        <v>341</v>
      </c>
      <c r="L342" s="31" t="s">
        <v>367</v>
      </c>
      <c r="M342" s="31">
        <v>2</v>
      </c>
      <c r="N342" s="105">
        <v>43229</v>
      </c>
      <c r="O342" s="29"/>
    </row>
    <row r="343" spans="2:15" ht="12.75" x14ac:dyDescent="0.2">
      <c r="B343" s="32" t="s">
        <v>75</v>
      </c>
      <c r="C343" s="32" t="s">
        <v>27</v>
      </c>
      <c r="D343" s="32" t="s">
        <v>5</v>
      </c>
      <c r="E343" s="31" t="s">
        <v>1639</v>
      </c>
      <c r="F343" s="31">
        <v>214</v>
      </c>
      <c r="G343" s="31">
        <v>214</v>
      </c>
      <c r="H343" s="32" t="s">
        <v>175</v>
      </c>
      <c r="I343" s="32" t="s">
        <v>295</v>
      </c>
      <c r="J343" s="32" t="s">
        <v>119</v>
      </c>
      <c r="K343" s="32" t="s">
        <v>316</v>
      </c>
      <c r="L343" s="31" t="s">
        <v>96</v>
      </c>
      <c r="M343" s="31">
        <v>1</v>
      </c>
      <c r="N343" s="105">
        <v>43230</v>
      </c>
      <c r="O343" s="29"/>
    </row>
    <row r="344" spans="2:15" ht="12.75" x14ac:dyDescent="0.2">
      <c r="B344" s="32" t="s">
        <v>75</v>
      </c>
      <c r="C344" s="32" t="s">
        <v>27</v>
      </c>
      <c r="D344" s="32" t="s">
        <v>5</v>
      </c>
      <c r="E344" s="31" t="s">
        <v>1640</v>
      </c>
      <c r="F344" s="31">
        <v>427</v>
      </c>
      <c r="G344" s="31">
        <v>427</v>
      </c>
      <c r="H344" s="32" t="s">
        <v>469</v>
      </c>
      <c r="I344" s="32" t="s">
        <v>295</v>
      </c>
      <c r="J344" s="32" t="s">
        <v>123</v>
      </c>
      <c r="K344" s="32" t="s">
        <v>316</v>
      </c>
      <c r="L344" s="31" t="s">
        <v>96</v>
      </c>
      <c r="M344" s="31">
        <v>1</v>
      </c>
      <c r="N344" s="105">
        <v>43230</v>
      </c>
      <c r="O344" s="29"/>
    </row>
    <row r="345" spans="2:15" ht="12.75" x14ac:dyDescent="0.2">
      <c r="B345" s="32" t="s">
        <v>75</v>
      </c>
      <c r="C345" s="32" t="s">
        <v>27</v>
      </c>
      <c r="D345" s="32" t="s">
        <v>5</v>
      </c>
      <c r="E345" s="31" t="s">
        <v>1641</v>
      </c>
      <c r="F345" s="31">
        <v>525</v>
      </c>
      <c r="G345" s="31">
        <v>525</v>
      </c>
      <c r="H345" s="32" t="s">
        <v>391</v>
      </c>
      <c r="I345" s="32" t="s">
        <v>295</v>
      </c>
      <c r="J345" s="32" t="s">
        <v>145</v>
      </c>
      <c r="K345" s="32" t="s">
        <v>316</v>
      </c>
      <c r="L345" s="31" t="s">
        <v>96</v>
      </c>
      <c r="M345" s="31">
        <v>1</v>
      </c>
      <c r="N345" s="105">
        <v>43230</v>
      </c>
      <c r="O345" s="29"/>
    </row>
    <row r="346" spans="2:15" ht="12.75" x14ac:dyDescent="0.2">
      <c r="B346" s="32" t="s">
        <v>74</v>
      </c>
      <c r="C346" s="32" t="s">
        <v>27</v>
      </c>
      <c r="D346" s="32" t="s">
        <v>8</v>
      </c>
      <c r="E346" s="31" t="s">
        <v>980</v>
      </c>
      <c r="F346" s="31">
        <v>2946785</v>
      </c>
      <c r="G346" s="31">
        <v>561802</v>
      </c>
      <c r="H346" s="32" t="s">
        <v>560</v>
      </c>
      <c r="I346" s="32" t="s">
        <v>295</v>
      </c>
      <c r="J346" s="32" t="s">
        <v>151</v>
      </c>
      <c r="K346" s="32" t="s">
        <v>316</v>
      </c>
      <c r="L346" s="31" t="s">
        <v>96</v>
      </c>
      <c r="M346" s="31">
        <v>1</v>
      </c>
      <c r="N346" s="105">
        <v>43230</v>
      </c>
      <c r="O346" s="29"/>
    </row>
    <row r="347" spans="2:15" ht="12.75" x14ac:dyDescent="0.2">
      <c r="B347" s="32" t="s">
        <v>75</v>
      </c>
      <c r="C347" s="32" t="s">
        <v>27</v>
      </c>
      <c r="D347" s="32" t="s">
        <v>9</v>
      </c>
      <c r="E347" s="31" t="s">
        <v>1626</v>
      </c>
      <c r="F347" s="31">
        <v>522</v>
      </c>
      <c r="G347" s="31">
        <v>522</v>
      </c>
      <c r="H347" s="32" t="s">
        <v>127</v>
      </c>
      <c r="I347" s="32" t="s">
        <v>295</v>
      </c>
      <c r="J347" s="32" t="s">
        <v>124</v>
      </c>
      <c r="K347" s="32" t="s">
        <v>316</v>
      </c>
      <c r="L347" s="31" t="s">
        <v>96</v>
      </c>
      <c r="M347" s="31">
        <v>1</v>
      </c>
      <c r="N347" s="105">
        <v>43230</v>
      </c>
      <c r="O347" s="29"/>
    </row>
    <row r="348" spans="2:15" ht="12.75" x14ac:dyDescent="0.2">
      <c r="B348" s="32" t="s">
        <v>72</v>
      </c>
      <c r="C348" s="32" t="s">
        <v>27</v>
      </c>
      <c r="D348" s="32" t="s">
        <v>9</v>
      </c>
      <c r="E348" s="31" t="s">
        <v>1850</v>
      </c>
      <c r="F348" s="31">
        <v>402736</v>
      </c>
      <c r="G348" s="31" t="s">
        <v>590</v>
      </c>
      <c r="H348" s="32" t="s">
        <v>453</v>
      </c>
      <c r="I348" s="32" t="s">
        <v>208</v>
      </c>
      <c r="J348" s="32" t="s">
        <v>145</v>
      </c>
      <c r="K348" s="32" t="s">
        <v>316</v>
      </c>
      <c r="L348" s="31" t="s">
        <v>96</v>
      </c>
      <c r="M348" s="31">
        <v>1</v>
      </c>
      <c r="N348" s="105">
        <v>43230</v>
      </c>
      <c r="O348" s="29"/>
    </row>
    <row r="349" spans="2:15" ht="12.75" x14ac:dyDescent="0.2">
      <c r="B349" s="177" t="s">
        <v>74</v>
      </c>
      <c r="C349" s="177" t="s">
        <v>30</v>
      </c>
      <c r="D349" s="178" t="s">
        <v>12</v>
      </c>
      <c r="E349" s="179" t="s">
        <v>1026</v>
      </c>
      <c r="F349" s="179">
        <v>2948103</v>
      </c>
      <c r="G349" s="179">
        <v>586547</v>
      </c>
      <c r="H349" s="180" t="s">
        <v>639</v>
      </c>
      <c r="I349" s="178" t="s">
        <v>208</v>
      </c>
      <c r="J349" s="178" t="s">
        <v>145</v>
      </c>
      <c r="K349" s="178" t="s">
        <v>316</v>
      </c>
      <c r="L349" s="179" t="s">
        <v>96</v>
      </c>
      <c r="M349" s="179">
        <v>1</v>
      </c>
      <c r="N349" s="181">
        <v>43230</v>
      </c>
      <c r="O349" s="29"/>
    </row>
    <row r="350" spans="2:15" ht="12.75" x14ac:dyDescent="0.2">
      <c r="B350" s="167" t="s">
        <v>74</v>
      </c>
      <c r="C350" s="167" t="s">
        <v>30</v>
      </c>
      <c r="D350" s="168" t="s">
        <v>12</v>
      </c>
      <c r="E350" s="169" t="s">
        <v>1027</v>
      </c>
      <c r="F350" s="169">
        <v>1168715</v>
      </c>
      <c r="G350" s="195">
        <v>635341</v>
      </c>
      <c r="H350" s="170" t="s">
        <v>295</v>
      </c>
      <c r="I350" s="168" t="s">
        <v>295</v>
      </c>
      <c r="J350" s="168" t="s">
        <v>139</v>
      </c>
      <c r="K350" s="168" t="s">
        <v>316</v>
      </c>
      <c r="L350" s="169" t="s">
        <v>96</v>
      </c>
      <c r="M350" s="169">
        <v>1</v>
      </c>
      <c r="N350" s="171">
        <v>43230</v>
      </c>
      <c r="O350" s="29"/>
    </row>
    <row r="351" spans="2:15" ht="12.75" x14ac:dyDescent="0.2">
      <c r="B351" s="32" t="s">
        <v>74</v>
      </c>
      <c r="C351" s="32" t="s">
        <v>30</v>
      </c>
      <c r="D351" s="32" t="s">
        <v>12</v>
      </c>
      <c r="E351" s="31" t="s">
        <v>1035</v>
      </c>
      <c r="F351" s="31">
        <v>2962832</v>
      </c>
      <c r="G351" s="195">
        <v>635341</v>
      </c>
      <c r="H351" s="32" t="s">
        <v>295</v>
      </c>
      <c r="I351" s="32" t="s">
        <v>295</v>
      </c>
      <c r="J351" s="32" t="s">
        <v>105</v>
      </c>
      <c r="K351" s="32" t="s">
        <v>316</v>
      </c>
      <c r="L351" s="31" t="s">
        <v>96</v>
      </c>
      <c r="M351" s="31">
        <v>1</v>
      </c>
      <c r="N351" s="105">
        <v>43230</v>
      </c>
      <c r="O351" s="29"/>
    </row>
    <row r="352" spans="2:15" ht="12.75" x14ac:dyDescent="0.2">
      <c r="B352" s="167" t="s">
        <v>75</v>
      </c>
      <c r="C352" s="167" t="s">
        <v>29</v>
      </c>
      <c r="D352" s="32" t="s">
        <v>344</v>
      </c>
      <c r="E352" s="169" t="s">
        <v>1681</v>
      </c>
      <c r="F352" s="169">
        <v>536</v>
      </c>
      <c r="G352" s="169">
        <v>536</v>
      </c>
      <c r="H352" s="170" t="s">
        <v>309</v>
      </c>
      <c r="I352" s="168" t="s">
        <v>295</v>
      </c>
      <c r="J352" s="168" t="s">
        <v>154</v>
      </c>
      <c r="K352" s="168" t="s">
        <v>316</v>
      </c>
      <c r="L352" s="169" t="s">
        <v>96</v>
      </c>
      <c r="M352" s="169">
        <v>1</v>
      </c>
      <c r="N352" s="171">
        <v>43230</v>
      </c>
      <c r="O352" s="29"/>
    </row>
    <row r="353" spans="2:15" ht="12.75" x14ac:dyDescent="0.2">
      <c r="B353" s="32" t="s">
        <v>75</v>
      </c>
      <c r="C353" s="32" t="s">
        <v>29</v>
      </c>
      <c r="D353" s="32" t="s">
        <v>344</v>
      </c>
      <c r="E353" s="31" t="s">
        <v>1682</v>
      </c>
      <c r="F353" s="31">
        <v>519</v>
      </c>
      <c r="G353" s="31">
        <v>519</v>
      </c>
      <c r="H353" s="32" t="s">
        <v>142</v>
      </c>
      <c r="I353" s="32" t="s">
        <v>295</v>
      </c>
      <c r="J353" s="32" t="s">
        <v>121</v>
      </c>
      <c r="K353" s="32" t="s">
        <v>316</v>
      </c>
      <c r="L353" s="31" t="s">
        <v>96</v>
      </c>
      <c r="M353" s="31">
        <v>1</v>
      </c>
      <c r="N353" s="105">
        <v>43230</v>
      </c>
      <c r="O353" s="29"/>
    </row>
    <row r="354" spans="2:15" ht="12.75" x14ac:dyDescent="0.2">
      <c r="B354" s="193" t="s">
        <v>75</v>
      </c>
      <c r="C354" s="193" t="s">
        <v>28</v>
      </c>
      <c r="D354" s="194" t="s">
        <v>350</v>
      </c>
      <c r="E354" s="195" t="s">
        <v>1639</v>
      </c>
      <c r="F354" s="195">
        <v>214</v>
      </c>
      <c r="G354" s="195">
        <v>214</v>
      </c>
      <c r="H354" s="196" t="s">
        <v>175</v>
      </c>
      <c r="I354" s="194" t="s">
        <v>295</v>
      </c>
      <c r="J354" s="194" t="s">
        <v>119</v>
      </c>
      <c r="K354" s="194" t="s">
        <v>316</v>
      </c>
      <c r="L354" s="195" t="s">
        <v>96</v>
      </c>
      <c r="M354" s="195">
        <v>1</v>
      </c>
      <c r="N354" s="197">
        <v>43230</v>
      </c>
      <c r="O354" s="29"/>
    </row>
    <row r="355" spans="2:15" ht="12.75" x14ac:dyDescent="0.2">
      <c r="B355" s="167" t="s">
        <v>74</v>
      </c>
      <c r="C355" s="167" t="s">
        <v>26</v>
      </c>
      <c r="D355" s="32" t="s">
        <v>13</v>
      </c>
      <c r="E355" s="169" t="s">
        <v>1170</v>
      </c>
      <c r="F355" s="169">
        <v>1209325</v>
      </c>
      <c r="G355" s="169">
        <v>412322</v>
      </c>
      <c r="H355" s="170" t="s">
        <v>828</v>
      </c>
      <c r="I355" s="168" t="s">
        <v>211</v>
      </c>
      <c r="J355" s="168" t="s">
        <v>105</v>
      </c>
      <c r="K355" s="168" t="s">
        <v>341</v>
      </c>
      <c r="L355" s="169" t="s">
        <v>96</v>
      </c>
      <c r="M355" s="169">
        <v>1</v>
      </c>
      <c r="N355" s="171">
        <v>43230</v>
      </c>
      <c r="O355" s="29"/>
    </row>
    <row r="356" spans="2:15" ht="12.75" x14ac:dyDescent="0.2">
      <c r="B356" s="32" t="s">
        <v>74</v>
      </c>
      <c r="C356" s="32" t="s">
        <v>26</v>
      </c>
      <c r="D356" s="32" t="s">
        <v>13</v>
      </c>
      <c r="E356" s="31" t="s">
        <v>1171</v>
      </c>
      <c r="F356" s="31">
        <v>2962861</v>
      </c>
      <c r="G356" s="195">
        <v>635341</v>
      </c>
      <c r="H356" s="32" t="s">
        <v>295</v>
      </c>
      <c r="I356" s="32" t="s">
        <v>295</v>
      </c>
      <c r="J356" s="32" t="s">
        <v>174</v>
      </c>
      <c r="K356" s="32" t="s">
        <v>341</v>
      </c>
      <c r="L356" s="31" t="s">
        <v>96</v>
      </c>
      <c r="M356" s="31">
        <v>1</v>
      </c>
      <c r="N356" s="105">
        <v>43230</v>
      </c>
      <c r="O356" s="29"/>
    </row>
    <row r="357" spans="2:15" ht="12.75" x14ac:dyDescent="0.2">
      <c r="B357" s="167" t="s">
        <v>74</v>
      </c>
      <c r="C357" s="167" t="s">
        <v>26</v>
      </c>
      <c r="D357" s="32" t="s">
        <v>13</v>
      </c>
      <c r="E357" s="169" t="s">
        <v>1172</v>
      </c>
      <c r="F357" s="169">
        <v>1203039</v>
      </c>
      <c r="G357" s="169">
        <v>646743</v>
      </c>
      <c r="H357" s="170" t="s">
        <v>507</v>
      </c>
      <c r="I357" s="168" t="s">
        <v>208</v>
      </c>
      <c r="J357" s="168" t="s">
        <v>135</v>
      </c>
      <c r="K357" s="168" t="s">
        <v>341</v>
      </c>
      <c r="L357" s="169" t="s">
        <v>96</v>
      </c>
      <c r="M357" s="169">
        <v>1</v>
      </c>
      <c r="N357" s="171">
        <v>43230</v>
      </c>
      <c r="O357" s="29"/>
    </row>
    <row r="358" spans="2:15" ht="12.75" x14ac:dyDescent="0.2">
      <c r="B358" s="32" t="s">
        <v>74</v>
      </c>
      <c r="C358" s="32" t="s">
        <v>26</v>
      </c>
      <c r="D358" s="32" t="s">
        <v>13</v>
      </c>
      <c r="E358" s="31" t="s">
        <v>1173</v>
      </c>
      <c r="F358" s="31">
        <v>965735</v>
      </c>
      <c r="G358" s="195">
        <v>635341</v>
      </c>
      <c r="H358" s="32" t="s">
        <v>295</v>
      </c>
      <c r="I358" s="32" t="s">
        <v>295</v>
      </c>
      <c r="J358" s="32" t="s">
        <v>135</v>
      </c>
      <c r="K358" s="32" t="s">
        <v>341</v>
      </c>
      <c r="L358" s="31" t="s">
        <v>96</v>
      </c>
      <c r="M358" s="31">
        <v>1</v>
      </c>
      <c r="N358" s="105">
        <v>43230</v>
      </c>
      <c r="O358" s="29"/>
    </row>
    <row r="359" spans="2:15" ht="12.75" x14ac:dyDescent="0.2">
      <c r="B359" s="167" t="s">
        <v>74</v>
      </c>
      <c r="C359" s="167" t="s">
        <v>26</v>
      </c>
      <c r="D359" s="168" t="s">
        <v>13</v>
      </c>
      <c r="E359" s="169" t="s">
        <v>1174</v>
      </c>
      <c r="F359" s="169">
        <v>2962931</v>
      </c>
      <c r="G359" s="169">
        <v>526364</v>
      </c>
      <c r="H359" s="170" t="s">
        <v>928</v>
      </c>
      <c r="I359" s="168" t="s">
        <v>208</v>
      </c>
      <c r="J359" s="168" t="s">
        <v>172</v>
      </c>
      <c r="K359" s="168" t="s">
        <v>341</v>
      </c>
      <c r="L359" s="169" t="s">
        <v>96</v>
      </c>
      <c r="M359" s="169">
        <v>1</v>
      </c>
      <c r="N359" s="171">
        <v>43230</v>
      </c>
      <c r="O359" s="29"/>
    </row>
    <row r="360" spans="2:15" ht="12.75" x14ac:dyDescent="0.2">
      <c r="B360" s="32" t="s">
        <v>74</v>
      </c>
      <c r="C360" s="32" t="s">
        <v>26</v>
      </c>
      <c r="D360" s="32" t="s">
        <v>13</v>
      </c>
      <c r="E360" s="31" t="s">
        <v>1175</v>
      </c>
      <c r="F360" s="31">
        <v>2962969</v>
      </c>
      <c r="G360" s="195">
        <v>635341</v>
      </c>
      <c r="H360" s="32" t="s">
        <v>295</v>
      </c>
      <c r="I360" s="32" t="s">
        <v>295</v>
      </c>
      <c r="J360" s="32" t="s">
        <v>66</v>
      </c>
      <c r="K360" s="32" t="s">
        <v>341</v>
      </c>
      <c r="L360" s="31" t="s">
        <v>96</v>
      </c>
      <c r="M360" s="31">
        <v>1</v>
      </c>
      <c r="N360" s="105">
        <v>43230</v>
      </c>
      <c r="O360" s="29"/>
    </row>
    <row r="361" spans="2:15" ht="12.75" x14ac:dyDescent="0.2">
      <c r="B361" s="32" t="s">
        <v>74</v>
      </c>
      <c r="C361" s="32" t="s">
        <v>26</v>
      </c>
      <c r="D361" s="32" t="s">
        <v>13</v>
      </c>
      <c r="E361" s="31" t="s">
        <v>1176</v>
      </c>
      <c r="F361" s="31">
        <v>1035234</v>
      </c>
      <c r="G361" s="195">
        <v>635341</v>
      </c>
      <c r="H361" s="32" t="s">
        <v>295</v>
      </c>
      <c r="I361" s="32" t="s">
        <v>295</v>
      </c>
      <c r="J361" s="32" t="s">
        <v>51</v>
      </c>
      <c r="K361" s="32" t="s">
        <v>341</v>
      </c>
      <c r="L361" s="31" t="s">
        <v>96</v>
      </c>
      <c r="M361" s="31">
        <v>1</v>
      </c>
      <c r="N361" s="105">
        <v>43230</v>
      </c>
      <c r="O361" s="29"/>
    </row>
    <row r="362" spans="2:15" ht="12.75" x14ac:dyDescent="0.2">
      <c r="B362" s="177" t="s">
        <v>74</v>
      </c>
      <c r="C362" s="177" t="s">
        <v>26</v>
      </c>
      <c r="D362" s="32" t="s">
        <v>13</v>
      </c>
      <c r="E362" s="179" t="s">
        <v>1177</v>
      </c>
      <c r="F362" s="179">
        <v>1139265</v>
      </c>
      <c r="G362" s="179">
        <v>595964</v>
      </c>
      <c r="H362" s="180" t="s">
        <v>745</v>
      </c>
      <c r="I362" s="178" t="s">
        <v>208</v>
      </c>
      <c r="J362" s="178" t="s">
        <v>198</v>
      </c>
      <c r="K362" s="178" t="s">
        <v>316</v>
      </c>
      <c r="L362" s="179" t="s">
        <v>96</v>
      </c>
      <c r="M362" s="179">
        <v>1</v>
      </c>
      <c r="N362" s="181">
        <v>43230</v>
      </c>
      <c r="O362" s="29"/>
    </row>
    <row r="363" spans="2:15" ht="12.75" x14ac:dyDescent="0.2">
      <c r="B363" s="167" t="s">
        <v>74</v>
      </c>
      <c r="C363" s="167" t="s">
        <v>26</v>
      </c>
      <c r="D363" s="32" t="s">
        <v>13</v>
      </c>
      <c r="E363" s="169" t="s">
        <v>1295</v>
      </c>
      <c r="F363" s="169">
        <v>1145530</v>
      </c>
      <c r="G363" s="169">
        <v>621163</v>
      </c>
      <c r="H363" s="170" t="s">
        <v>896</v>
      </c>
      <c r="I363" s="168" t="s">
        <v>208</v>
      </c>
      <c r="J363" s="168" t="s">
        <v>151</v>
      </c>
      <c r="K363" s="168" t="s">
        <v>341</v>
      </c>
      <c r="L363" s="169" t="s">
        <v>96</v>
      </c>
      <c r="M363" s="169">
        <v>1</v>
      </c>
      <c r="N363" s="171">
        <v>43230</v>
      </c>
      <c r="O363" s="29"/>
    </row>
    <row r="364" spans="2:15" ht="12.75" x14ac:dyDescent="0.2">
      <c r="B364" s="32" t="s">
        <v>74</v>
      </c>
      <c r="C364" s="32" t="s">
        <v>26</v>
      </c>
      <c r="D364" s="32" t="s">
        <v>13</v>
      </c>
      <c r="E364" s="31" t="s">
        <v>1296</v>
      </c>
      <c r="F364" s="31">
        <v>1217278</v>
      </c>
      <c r="G364" s="31">
        <v>649284</v>
      </c>
      <c r="H364" s="32" t="s">
        <v>549</v>
      </c>
      <c r="I364" s="32" t="s">
        <v>208</v>
      </c>
      <c r="J364" s="32" t="s">
        <v>163</v>
      </c>
      <c r="K364" s="32" t="s">
        <v>341</v>
      </c>
      <c r="L364" s="31" t="s">
        <v>96</v>
      </c>
      <c r="M364" s="31">
        <v>1</v>
      </c>
      <c r="N364" s="105">
        <v>43230</v>
      </c>
      <c r="O364" s="29"/>
    </row>
    <row r="365" spans="2:15" ht="12.75" x14ac:dyDescent="0.2">
      <c r="B365" s="32" t="s">
        <v>74</v>
      </c>
      <c r="C365" s="32" t="s">
        <v>26</v>
      </c>
      <c r="D365" s="32" t="s">
        <v>13</v>
      </c>
      <c r="E365" s="31" t="s">
        <v>1297</v>
      </c>
      <c r="F365" s="31">
        <v>2963003</v>
      </c>
      <c r="G365" s="31">
        <v>569179</v>
      </c>
      <c r="H365" s="32" t="s">
        <v>885</v>
      </c>
      <c r="I365" s="32" t="s">
        <v>298</v>
      </c>
      <c r="J365" s="32" t="s">
        <v>167</v>
      </c>
      <c r="K365" s="32" t="s">
        <v>341</v>
      </c>
      <c r="L365" s="31" t="s">
        <v>96</v>
      </c>
      <c r="M365" s="31">
        <v>1</v>
      </c>
      <c r="N365" s="105">
        <v>43230</v>
      </c>
      <c r="O365" s="29"/>
    </row>
    <row r="366" spans="2:15" ht="12.75" x14ac:dyDescent="0.2">
      <c r="B366" s="193" t="s">
        <v>74</v>
      </c>
      <c r="C366" s="193" t="s">
        <v>26</v>
      </c>
      <c r="D366" s="194" t="s">
        <v>13</v>
      </c>
      <c r="E366" s="195" t="s">
        <v>1298</v>
      </c>
      <c r="F366" s="195">
        <v>2963074</v>
      </c>
      <c r="G366" s="195">
        <v>635341</v>
      </c>
      <c r="H366" s="196" t="s">
        <v>295</v>
      </c>
      <c r="I366" s="194" t="s">
        <v>295</v>
      </c>
      <c r="J366" s="194" t="s">
        <v>135</v>
      </c>
      <c r="K366" s="194" t="s">
        <v>341</v>
      </c>
      <c r="L366" s="195" t="s">
        <v>96</v>
      </c>
      <c r="M366" s="195">
        <v>1</v>
      </c>
      <c r="N366" s="197">
        <v>43230</v>
      </c>
      <c r="O366" s="29"/>
    </row>
    <row r="367" spans="2:15" ht="12.75" x14ac:dyDescent="0.2">
      <c r="B367" s="32" t="s">
        <v>74</v>
      </c>
      <c r="C367" s="32" t="s">
        <v>26</v>
      </c>
      <c r="D367" s="32" t="s">
        <v>13</v>
      </c>
      <c r="E367" s="31" t="s">
        <v>1299</v>
      </c>
      <c r="F367" s="31">
        <v>985573</v>
      </c>
      <c r="G367" s="195">
        <v>635341</v>
      </c>
      <c r="H367" s="32" t="s">
        <v>295</v>
      </c>
      <c r="I367" s="32" t="s">
        <v>295</v>
      </c>
      <c r="J367" s="32" t="s">
        <v>133</v>
      </c>
      <c r="K367" s="32" t="s">
        <v>341</v>
      </c>
      <c r="L367" s="31" t="s">
        <v>96</v>
      </c>
      <c r="M367" s="31">
        <v>1</v>
      </c>
      <c r="N367" s="105">
        <v>43230</v>
      </c>
      <c r="O367" s="29"/>
    </row>
    <row r="368" spans="2:15" ht="12.75" x14ac:dyDescent="0.2">
      <c r="B368" s="32" t="s">
        <v>74</v>
      </c>
      <c r="C368" s="32" t="s">
        <v>26</v>
      </c>
      <c r="D368" s="32" t="s">
        <v>13</v>
      </c>
      <c r="E368" s="31" t="s">
        <v>1300</v>
      </c>
      <c r="F368" s="31">
        <v>897257</v>
      </c>
      <c r="G368" s="195">
        <v>635341</v>
      </c>
      <c r="H368" s="32" t="s">
        <v>295</v>
      </c>
      <c r="I368" s="32" t="s">
        <v>295</v>
      </c>
      <c r="J368" s="32" t="s">
        <v>133</v>
      </c>
      <c r="K368" s="32" t="s">
        <v>341</v>
      </c>
      <c r="L368" s="31" t="s">
        <v>96</v>
      </c>
      <c r="M368" s="31">
        <v>1</v>
      </c>
      <c r="N368" s="105">
        <v>43230</v>
      </c>
      <c r="O368" s="29"/>
    </row>
    <row r="369" spans="2:15" ht="12.75" x14ac:dyDescent="0.2">
      <c r="B369" s="182" t="s">
        <v>72</v>
      </c>
      <c r="C369" s="182" t="s">
        <v>26</v>
      </c>
      <c r="D369" s="32" t="s">
        <v>13</v>
      </c>
      <c r="E369" s="31" t="s">
        <v>1910</v>
      </c>
      <c r="F369" s="31">
        <v>2963128</v>
      </c>
      <c r="G369" s="31">
        <v>589582</v>
      </c>
      <c r="H369" s="183" t="s">
        <v>720</v>
      </c>
      <c r="I369" s="32" t="s">
        <v>208</v>
      </c>
      <c r="J369" s="32" t="s">
        <v>117</v>
      </c>
      <c r="K369" s="32" t="s">
        <v>316</v>
      </c>
      <c r="L369" s="31" t="s">
        <v>96</v>
      </c>
      <c r="M369" s="31">
        <v>1</v>
      </c>
      <c r="N369" s="105">
        <v>43230</v>
      </c>
      <c r="O369" s="29"/>
    </row>
    <row r="370" spans="2:15" ht="12.75" x14ac:dyDescent="0.2">
      <c r="B370" s="32" t="s">
        <v>74</v>
      </c>
      <c r="C370" s="32" t="s">
        <v>329</v>
      </c>
      <c r="D370" s="32" t="s">
        <v>330</v>
      </c>
      <c r="E370" s="31" t="s">
        <v>1576</v>
      </c>
      <c r="F370" s="31">
        <v>1034592</v>
      </c>
      <c r="G370" s="31">
        <v>566478</v>
      </c>
      <c r="H370" s="32" t="s">
        <v>352</v>
      </c>
      <c r="I370" s="32" t="s">
        <v>208</v>
      </c>
      <c r="J370" s="32" t="s">
        <v>173</v>
      </c>
      <c r="K370" s="32" t="s">
        <v>341</v>
      </c>
      <c r="L370" s="31" t="s">
        <v>96</v>
      </c>
      <c r="M370" s="31">
        <v>1</v>
      </c>
      <c r="N370" s="105">
        <v>43230</v>
      </c>
      <c r="O370" s="29"/>
    </row>
    <row r="371" spans="2:15" ht="12.75" x14ac:dyDescent="0.2">
      <c r="B371" s="182" t="s">
        <v>72</v>
      </c>
      <c r="C371" s="182" t="s">
        <v>329</v>
      </c>
      <c r="D371" s="32" t="s">
        <v>330</v>
      </c>
      <c r="E371" s="31" t="s">
        <v>2005</v>
      </c>
      <c r="F371" s="31">
        <v>869816</v>
      </c>
      <c r="G371" s="31">
        <v>528466</v>
      </c>
      <c r="H371" s="183" t="s">
        <v>776</v>
      </c>
      <c r="I371" s="32" t="s">
        <v>208</v>
      </c>
      <c r="J371" s="32" t="s">
        <v>123</v>
      </c>
      <c r="K371" s="32" t="s">
        <v>316</v>
      </c>
      <c r="L371" s="31" t="s">
        <v>96</v>
      </c>
      <c r="M371" s="31">
        <v>4</v>
      </c>
      <c r="N371" s="105">
        <v>43230</v>
      </c>
      <c r="O371" s="29"/>
    </row>
    <row r="372" spans="2:15" ht="12.75" x14ac:dyDescent="0.2">
      <c r="B372" s="32" t="s">
        <v>74</v>
      </c>
      <c r="C372" s="32" t="s">
        <v>31</v>
      </c>
      <c r="D372" s="32" t="s">
        <v>15</v>
      </c>
      <c r="E372" s="31" t="s">
        <v>1527</v>
      </c>
      <c r="F372" s="31">
        <v>2462113</v>
      </c>
      <c r="G372" s="31">
        <v>2926546</v>
      </c>
      <c r="H372" s="32" t="s">
        <v>757</v>
      </c>
      <c r="I372" s="32" t="s">
        <v>295</v>
      </c>
      <c r="J372" s="32" t="s">
        <v>119</v>
      </c>
      <c r="K372" s="32" t="s">
        <v>316</v>
      </c>
      <c r="L372" s="31" t="s">
        <v>96</v>
      </c>
      <c r="M372" s="31">
        <v>2</v>
      </c>
      <c r="N372" s="105">
        <v>43230</v>
      </c>
      <c r="O372" s="29"/>
    </row>
    <row r="373" spans="2:15" ht="12.75" x14ac:dyDescent="0.2">
      <c r="B373" s="32" t="s">
        <v>74</v>
      </c>
      <c r="C373" s="32" t="s">
        <v>31</v>
      </c>
      <c r="D373" s="32" t="s">
        <v>15</v>
      </c>
      <c r="E373" s="31" t="s">
        <v>1528</v>
      </c>
      <c r="F373" s="31">
        <v>2963384</v>
      </c>
      <c r="G373" s="31">
        <v>517304</v>
      </c>
      <c r="H373" s="32" t="s">
        <v>756</v>
      </c>
      <c r="I373" s="32" t="s">
        <v>208</v>
      </c>
      <c r="J373" s="32" t="s">
        <v>196</v>
      </c>
      <c r="K373" s="32" t="s">
        <v>316</v>
      </c>
      <c r="L373" s="31" t="s">
        <v>96</v>
      </c>
      <c r="M373" s="31">
        <v>2</v>
      </c>
      <c r="N373" s="105">
        <v>43230</v>
      </c>
      <c r="O373" s="29"/>
    </row>
    <row r="374" spans="2:15" ht="12.75" x14ac:dyDescent="0.2">
      <c r="B374" s="167" t="s">
        <v>75</v>
      </c>
      <c r="C374" s="167" t="s">
        <v>31</v>
      </c>
      <c r="D374" s="168" t="s">
        <v>15</v>
      </c>
      <c r="E374" s="169" t="s">
        <v>1809</v>
      </c>
      <c r="F374" s="169">
        <v>522</v>
      </c>
      <c r="G374" s="169">
        <v>522</v>
      </c>
      <c r="H374" s="170" t="s">
        <v>127</v>
      </c>
      <c r="I374" s="168" t="s">
        <v>295</v>
      </c>
      <c r="J374" s="168" t="s">
        <v>124</v>
      </c>
      <c r="K374" s="168" t="s">
        <v>316</v>
      </c>
      <c r="L374" s="169" t="s">
        <v>96</v>
      </c>
      <c r="M374" s="169">
        <v>1</v>
      </c>
      <c r="N374" s="171">
        <v>43230</v>
      </c>
      <c r="O374" s="29"/>
    </row>
    <row r="375" spans="2:15" ht="12.75" x14ac:dyDescent="0.2">
      <c r="B375" s="32" t="s">
        <v>75</v>
      </c>
      <c r="C375" s="32" t="s">
        <v>31</v>
      </c>
      <c r="D375" s="32" t="s">
        <v>15</v>
      </c>
      <c r="E375" s="31" t="s">
        <v>1812</v>
      </c>
      <c r="F375" s="31">
        <v>105</v>
      </c>
      <c r="G375" s="31">
        <v>105</v>
      </c>
      <c r="H375" s="32" t="s">
        <v>416</v>
      </c>
      <c r="I375" s="32" t="s">
        <v>295</v>
      </c>
      <c r="J375" s="32" t="s">
        <v>117</v>
      </c>
      <c r="K375" s="32" t="s">
        <v>316</v>
      </c>
      <c r="L375" s="31" t="s">
        <v>96</v>
      </c>
      <c r="M375" s="31">
        <v>1</v>
      </c>
      <c r="N375" s="105">
        <v>43230</v>
      </c>
      <c r="O375" s="29"/>
    </row>
    <row r="376" spans="2:15" ht="12.75" x14ac:dyDescent="0.2">
      <c r="B376" s="182" t="s">
        <v>72</v>
      </c>
      <c r="C376" s="182" t="s">
        <v>31</v>
      </c>
      <c r="D376" s="32" t="s">
        <v>15</v>
      </c>
      <c r="E376" s="31" t="s">
        <v>1953</v>
      </c>
      <c r="F376" s="31">
        <v>265355</v>
      </c>
      <c r="G376" s="31">
        <v>656932</v>
      </c>
      <c r="H376" s="183" t="s">
        <v>382</v>
      </c>
      <c r="I376" s="32" t="s">
        <v>208</v>
      </c>
      <c r="J376" s="32" t="s">
        <v>118</v>
      </c>
      <c r="K376" s="32" t="s">
        <v>316</v>
      </c>
      <c r="L376" s="31" t="s">
        <v>96</v>
      </c>
      <c r="M376" s="31">
        <v>1</v>
      </c>
      <c r="N376" s="105">
        <v>43230</v>
      </c>
      <c r="O376" s="29"/>
    </row>
    <row r="377" spans="2:15" ht="12.75" x14ac:dyDescent="0.2">
      <c r="B377" s="32" t="s">
        <v>72</v>
      </c>
      <c r="C377" s="32" t="s">
        <v>27</v>
      </c>
      <c r="D377" s="32" t="s">
        <v>8</v>
      </c>
      <c r="E377" s="31" t="s">
        <v>1840</v>
      </c>
      <c r="F377" s="31">
        <v>1195959</v>
      </c>
      <c r="G377" s="31">
        <v>651375</v>
      </c>
      <c r="H377" s="32" t="s">
        <v>616</v>
      </c>
      <c r="I377" s="32" t="s">
        <v>208</v>
      </c>
      <c r="J377" s="32" t="s">
        <v>170</v>
      </c>
      <c r="K377" s="32" t="s">
        <v>316</v>
      </c>
      <c r="L377" s="31" t="s">
        <v>96</v>
      </c>
      <c r="M377" s="31">
        <v>3</v>
      </c>
      <c r="N377" s="105">
        <v>43231</v>
      </c>
      <c r="O377" s="29"/>
    </row>
    <row r="378" spans="2:15" ht="12.75" x14ac:dyDescent="0.2">
      <c r="B378" s="32" t="s">
        <v>74</v>
      </c>
      <c r="C378" s="32" t="s">
        <v>27</v>
      </c>
      <c r="D378" s="32" t="s">
        <v>10</v>
      </c>
      <c r="E378" s="31" t="s">
        <v>1007</v>
      </c>
      <c r="F378" s="31">
        <v>2959782</v>
      </c>
      <c r="G378" s="195">
        <v>635341</v>
      </c>
      <c r="H378" s="32" t="s">
        <v>295</v>
      </c>
      <c r="I378" s="32" t="s">
        <v>295</v>
      </c>
      <c r="J378" s="32" t="s">
        <v>167</v>
      </c>
      <c r="K378" s="32" t="s">
        <v>316</v>
      </c>
      <c r="L378" s="31" t="s">
        <v>96</v>
      </c>
      <c r="M378" s="31">
        <v>4</v>
      </c>
      <c r="N378" s="105">
        <v>43231</v>
      </c>
      <c r="O378" s="29"/>
    </row>
    <row r="379" spans="2:15" ht="12.75" x14ac:dyDescent="0.2">
      <c r="B379" s="32" t="s">
        <v>72</v>
      </c>
      <c r="C379" s="32" t="s">
        <v>33</v>
      </c>
      <c r="D379" s="32" t="s">
        <v>11</v>
      </c>
      <c r="E379" s="31" t="s">
        <v>1867</v>
      </c>
      <c r="F379" s="31">
        <v>684216</v>
      </c>
      <c r="G379" s="31">
        <v>600186</v>
      </c>
      <c r="H379" s="32" t="s">
        <v>636</v>
      </c>
      <c r="I379" s="32" t="s">
        <v>208</v>
      </c>
      <c r="J379" s="32" t="s">
        <v>195</v>
      </c>
      <c r="K379" s="32" t="s">
        <v>316</v>
      </c>
      <c r="L379" s="31" t="s">
        <v>96</v>
      </c>
      <c r="M379" s="31">
        <v>3</v>
      </c>
      <c r="N379" s="105">
        <v>43231</v>
      </c>
      <c r="O379" s="29"/>
    </row>
    <row r="380" spans="2:15" ht="12.75" x14ac:dyDescent="0.2">
      <c r="B380" s="32" t="s">
        <v>74</v>
      </c>
      <c r="C380" s="32" t="s">
        <v>30</v>
      </c>
      <c r="D380" s="32" t="s">
        <v>12</v>
      </c>
      <c r="E380" s="31" t="s">
        <v>1036</v>
      </c>
      <c r="F380" s="31">
        <v>1026292</v>
      </c>
      <c r="G380" s="31">
        <v>651468</v>
      </c>
      <c r="H380" s="32" t="s">
        <v>642</v>
      </c>
      <c r="I380" s="32" t="s">
        <v>208</v>
      </c>
      <c r="J380" s="32" t="s">
        <v>115</v>
      </c>
      <c r="K380" s="32" t="s">
        <v>316</v>
      </c>
      <c r="L380" s="31" t="s">
        <v>96</v>
      </c>
      <c r="M380" s="31">
        <v>1</v>
      </c>
      <c r="N380" s="105">
        <v>43231</v>
      </c>
      <c r="O380" s="29"/>
    </row>
    <row r="381" spans="2:15" ht="12.75" x14ac:dyDescent="0.2">
      <c r="B381" s="32" t="s">
        <v>75</v>
      </c>
      <c r="C381" s="32" t="s">
        <v>29</v>
      </c>
      <c r="D381" s="32" t="s">
        <v>344</v>
      </c>
      <c r="E381" s="31" t="s">
        <v>1692</v>
      </c>
      <c r="F381" s="31">
        <v>519</v>
      </c>
      <c r="G381" s="31">
        <v>519</v>
      </c>
      <c r="H381" s="32" t="s">
        <v>142</v>
      </c>
      <c r="I381" s="32" t="s">
        <v>295</v>
      </c>
      <c r="J381" s="32" t="s">
        <v>99</v>
      </c>
      <c r="K381" s="32" t="s">
        <v>316</v>
      </c>
      <c r="L381" s="31" t="s">
        <v>96</v>
      </c>
      <c r="M381" s="31">
        <v>2</v>
      </c>
      <c r="N381" s="105">
        <v>43231</v>
      </c>
      <c r="O381" s="29"/>
    </row>
    <row r="382" spans="2:15" ht="12.75" x14ac:dyDescent="0.2">
      <c r="B382" s="167" t="s">
        <v>72</v>
      </c>
      <c r="C382" s="167" t="s">
        <v>29</v>
      </c>
      <c r="D382" s="168" t="s">
        <v>344</v>
      </c>
      <c r="E382" s="169" t="s">
        <v>1875</v>
      </c>
      <c r="F382" s="169">
        <v>2471127</v>
      </c>
      <c r="G382" s="169">
        <v>659812</v>
      </c>
      <c r="H382" s="170" t="s">
        <v>645</v>
      </c>
      <c r="I382" s="168" t="s">
        <v>208</v>
      </c>
      <c r="J382" s="168" t="s">
        <v>133</v>
      </c>
      <c r="K382" s="168" t="s">
        <v>316</v>
      </c>
      <c r="L382" s="169" t="s">
        <v>96</v>
      </c>
      <c r="M382" s="169">
        <v>1</v>
      </c>
      <c r="N382" s="171">
        <v>43231</v>
      </c>
      <c r="O382" s="29"/>
    </row>
    <row r="383" spans="2:15" ht="12.75" x14ac:dyDescent="0.2">
      <c r="B383" s="32" t="s">
        <v>74</v>
      </c>
      <c r="C383" s="32" t="s">
        <v>28</v>
      </c>
      <c r="D383" s="32" t="s">
        <v>350</v>
      </c>
      <c r="E383" s="31" t="s">
        <v>1059</v>
      </c>
      <c r="F383" s="31">
        <v>2953067</v>
      </c>
      <c r="G383" s="31" t="s">
        <v>577</v>
      </c>
      <c r="H383" s="32" t="s">
        <v>492</v>
      </c>
      <c r="I383" s="32" t="s">
        <v>298</v>
      </c>
      <c r="J383" s="32" t="s">
        <v>173</v>
      </c>
      <c r="K383" s="32" t="s">
        <v>316</v>
      </c>
      <c r="L383" s="31" t="s">
        <v>96</v>
      </c>
      <c r="M383" s="31">
        <v>1</v>
      </c>
      <c r="N383" s="105">
        <v>43231</v>
      </c>
      <c r="O383" s="29"/>
    </row>
    <row r="384" spans="2:15" ht="12.75" x14ac:dyDescent="0.2">
      <c r="B384" s="167" t="s">
        <v>74</v>
      </c>
      <c r="C384" s="167" t="s">
        <v>26</v>
      </c>
      <c r="D384" s="32" t="s">
        <v>13</v>
      </c>
      <c r="E384" s="169" t="s">
        <v>1178</v>
      </c>
      <c r="F384" s="169">
        <v>2962396</v>
      </c>
      <c r="G384" s="169">
        <v>648684</v>
      </c>
      <c r="H384" s="170" t="s">
        <v>934</v>
      </c>
      <c r="I384" s="168" t="s">
        <v>208</v>
      </c>
      <c r="J384" s="168" t="s">
        <v>130</v>
      </c>
      <c r="K384" s="168" t="s">
        <v>341</v>
      </c>
      <c r="L384" s="169" t="s">
        <v>96</v>
      </c>
      <c r="M384" s="169">
        <v>1</v>
      </c>
      <c r="N384" s="171">
        <v>43231</v>
      </c>
      <c r="O384" s="29"/>
    </row>
    <row r="385" spans="2:15" ht="12.75" x14ac:dyDescent="0.2">
      <c r="B385" s="32" t="s">
        <v>74</v>
      </c>
      <c r="C385" s="32" t="s">
        <v>26</v>
      </c>
      <c r="D385" s="32" t="s">
        <v>13</v>
      </c>
      <c r="E385" s="31" t="s">
        <v>1179</v>
      </c>
      <c r="F385" s="31">
        <v>866690</v>
      </c>
      <c r="G385" s="195">
        <v>635341</v>
      </c>
      <c r="H385" s="32" t="s">
        <v>295</v>
      </c>
      <c r="I385" s="32" t="s">
        <v>295</v>
      </c>
      <c r="J385" s="32" t="s">
        <v>107</v>
      </c>
      <c r="K385" s="32" t="s">
        <v>316</v>
      </c>
      <c r="L385" s="31" t="s">
        <v>96</v>
      </c>
      <c r="M385" s="31">
        <v>1</v>
      </c>
      <c r="N385" s="105">
        <v>43231</v>
      </c>
      <c r="O385" s="29"/>
    </row>
    <row r="386" spans="2:15" ht="12.75" x14ac:dyDescent="0.2">
      <c r="B386" s="32" t="s">
        <v>74</v>
      </c>
      <c r="C386" s="32" t="s">
        <v>26</v>
      </c>
      <c r="D386" s="32" t="s">
        <v>13</v>
      </c>
      <c r="E386" s="31" t="s">
        <v>1180</v>
      </c>
      <c r="F386" s="31">
        <v>1027676</v>
      </c>
      <c r="G386" s="31">
        <v>946502</v>
      </c>
      <c r="H386" s="32" t="s">
        <v>388</v>
      </c>
      <c r="I386" s="32" t="s">
        <v>213</v>
      </c>
      <c r="J386" s="32" t="s">
        <v>42</v>
      </c>
      <c r="K386" s="32" t="s">
        <v>341</v>
      </c>
      <c r="L386" s="31" t="s">
        <v>96</v>
      </c>
      <c r="M386" s="31">
        <v>1</v>
      </c>
      <c r="N386" s="105">
        <v>43231</v>
      </c>
      <c r="O386" s="29"/>
    </row>
    <row r="387" spans="2:15" ht="12.75" x14ac:dyDescent="0.2">
      <c r="B387" s="32" t="s">
        <v>74</v>
      </c>
      <c r="C387" s="32" t="s">
        <v>26</v>
      </c>
      <c r="D387" s="32" t="s">
        <v>13</v>
      </c>
      <c r="E387" s="31" t="s">
        <v>1181</v>
      </c>
      <c r="F387" s="31">
        <v>939998</v>
      </c>
      <c r="G387" s="195">
        <v>635341</v>
      </c>
      <c r="H387" s="32" t="s">
        <v>295</v>
      </c>
      <c r="I387" s="32" t="s">
        <v>295</v>
      </c>
      <c r="J387" s="32" t="s">
        <v>319</v>
      </c>
      <c r="K387" s="32" t="s">
        <v>341</v>
      </c>
      <c r="L387" s="31" t="s">
        <v>96</v>
      </c>
      <c r="M387" s="31">
        <v>1</v>
      </c>
      <c r="N387" s="105">
        <v>43231</v>
      </c>
      <c r="O387" s="29"/>
    </row>
    <row r="388" spans="2:15" ht="12.75" x14ac:dyDescent="0.2">
      <c r="B388" s="32" t="s">
        <v>74</v>
      </c>
      <c r="C388" s="32" t="s">
        <v>26</v>
      </c>
      <c r="D388" s="32" t="s">
        <v>13</v>
      </c>
      <c r="E388" s="31" t="s">
        <v>1182</v>
      </c>
      <c r="F388" s="31">
        <v>2964433</v>
      </c>
      <c r="G388" s="31">
        <v>662923</v>
      </c>
      <c r="H388" s="32" t="s">
        <v>346</v>
      </c>
      <c r="I388" s="32" t="s">
        <v>295</v>
      </c>
      <c r="J388" s="32" t="s">
        <v>107</v>
      </c>
      <c r="K388" s="32" t="s">
        <v>341</v>
      </c>
      <c r="L388" s="31" t="s">
        <v>96</v>
      </c>
      <c r="M388" s="31">
        <v>1</v>
      </c>
      <c r="N388" s="105">
        <v>43231</v>
      </c>
      <c r="O388" s="29"/>
    </row>
    <row r="389" spans="2:15" ht="12.75" x14ac:dyDescent="0.2">
      <c r="B389" s="193" t="s">
        <v>74</v>
      </c>
      <c r="C389" s="193" t="s">
        <v>26</v>
      </c>
      <c r="D389" s="194" t="s">
        <v>13</v>
      </c>
      <c r="E389" s="195" t="s">
        <v>1301</v>
      </c>
      <c r="F389" s="195">
        <v>59721</v>
      </c>
      <c r="G389" s="195">
        <v>561740</v>
      </c>
      <c r="H389" s="196" t="s">
        <v>913</v>
      </c>
      <c r="I389" s="194" t="s">
        <v>208</v>
      </c>
      <c r="J389" s="194" t="s">
        <v>136</v>
      </c>
      <c r="K389" s="194" t="s">
        <v>341</v>
      </c>
      <c r="L389" s="195" t="s">
        <v>96</v>
      </c>
      <c r="M389" s="195">
        <v>1</v>
      </c>
      <c r="N389" s="197">
        <v>43231</v>
      </c>
      <c r="O389" s="29"/>
    </row>
    <row r="390" spans="2:15" ht="12.75" x14ac:dyDescent="0.2">
      <c r="B390" s="193" t="s">
        <v>74</v>
      </c>
      <c r="C390" s="193" t="s">
        <v>26</v>
      </c>
      <c r="D390" s="32" t="s">
        <v>13</v>
      </c>
      <c r="E390" s="195" t="s">
        <v>1302</v>
      </c>
      <c r="F390" s="195">
        <v>1002222</v>
      </c>
      <c r="G390" s="195">
        <v>635341</v>
      </c>
      <c r="H390" s="196" t="s">
        <v>295</v>
      </c>
      <c r="I390" s="194" t="s">
        <v>295</v>
      </c>
      <c r="J390" s="194" t="s">
        <v>170</v>
      </c>
      <c r="K390" s="194" t="s">
        <v>316</v>
      </c>
      <c r="L390" s="195" t="s">
        <v>96</v>
      </c>
      <c r="M390" s="195">
        <v>1</v>
      </c>
      <c r="N390" s="197">
        <v>43231</v>
      </c>
      <c r="O390" s="29"/>
    </row>
    <row r="391" spans="2:15" ht="12.75" x14ac:dyDescent="0.2">
      <c r="B391" s="193" t="s">
        <v>74</v>
      </c>
      <c r="C391" s="193" t="s">
        <v>26</v>
      </c>
      <c r="D391" s="32" t="s">
        <v>13</v>
      </c>
      <c r="E391" s="195" t="s">
        <v>1303</v>
      </c>
      <c r="F391" s="195">
        <v>2964279</v>
      </c>
      <c r="G391" s="195">
        <v>635341</v>
      </c>
      <c r="H391" s="196" t="s">
        <v>295</v>
      </c>
      <c r="I391" s="194" t="s">
        <v>295</v>
      </c>
      <c r="J391" s="194" t="s">
        <v>319</v>
      </c>
      <c r="K391" s="194" t="s">
        <v>316</v>
      </c>
      <c r="L391" s="195" t="s">
        <v>96</v>
      </c>
      <c r="M391" s="195">
        <v>1</v>
      </c>
      <c r="N391" s="197">
        <v>43231</v>
      </c>
      <c r="O391" s="29"/>
    </row>
    <row r="392" spans="2:15" ht="12.75" x14ac:dyDescent="0.2">
      <c r="B392" s="193" t="s">
        <v>74</v>
      </c>
      <c r="C392" s="193" t="s">
        <v>26</v>
      </c>
      <c r="D392" s="32" t="s">
        <v>13</v>
      </c>
      <c r="E392" s="195" t="s">
        <v>1304</v>
      </c>
      <c r="F392" s="195">
        <v>2964473</v>
      </c>
      <c r="G392" s="195">
        <v>635341</v>
      </c>
      <c r="H392" s="196" t="s">
        <v>295</v>
      </c>
      <c r="I392" s="194" t="s">
        <v>295</v>
      </c>
      <c r="J392" s="194" t="s">
        <v>117</v>
      </c>
      <c r="K392" s="194" t="s">
        <v>341</v>
      </c>
      <c r="L392" s="195" t="s">
        <v>96</v>
      </c>
      <c r="M392" s="195">
        <v>1</v>
      </c>
      <c r="N392" s="197">
        <v>43231</v>
      </c>
      <c r="O392" s="29"/>
    </row>
    <row r="393" spans="2:15" ht="12.75" x14ac:dyDescent="0.2">
      <c r="B393" s="32" t="s">
        <v>74</v>
      </c>
      <c r="C393" s="32" t="s">
        <v>26</v>
      </c>
      <c r="D393" s="32" t="s">
        <v>13</v>
      </c>
      <c r="E393" s="31" t="s">
        <v>1305</v>
      </c>
      <c r="F393" s="31">
        <v>2963756</v>
      </c>
      <c r="G393" s="31">
        <v>673692</v>
      </c>
      <c r="H393" s="32" t="s">
        <v>844</v>
      </c>
      <c r="I393" s="32" t="s">
        <v>298</v>
      </c>
      <c r="J393" s="32" t="s">
        <v>195</v>
      </c>
      <c r="K393" s="32" t="s">
        <v>341</v>
      </c>
      <c r="L393" s="31" t="s">
        <v>96</v>
      </c>
      <c r="M393" s="31">
        <v>1</v>
      </c>
      <c r="N393" s="105">
        <v>43231</v>
      </c>
      <c r="O393" s="29"/>
    </row>
    <row r="394" spans="2:15" ht="12.75" x14ac:dyDescent="0.2">
      <c r="B394" s="32" t="s">
        <v>74</v>
      </c>
      <c r="C394" s="32" t="s">
        <v>26</v>
      </c>
      <c r="D394" s="32" t="s">
        <v>13</v>
      </c>
      <c r="E394" s="31" t="s">
        <v>1306</v>
      </c>
      <c r="F394" s="31">
        <v>694858</v>
      </c>
      <c r="G394" s="31">
        <v>594592</v>
      </c>
      <c r="H394" s="32" t="s">
        <v>943</v>
      </c>
      <c r="I394" s="32" t="s">
        <v>208</v>
      </c>
      <c r="J394" s="32" t="s">
        <v>51</v>
      </c>
      <c r="K394" s="32" t="s">
        <v>341</v>
      </c>
      <c r="L394" s="31" t="s">
        <v>96</v>
      </c>
      <c r="M394" s="31">
        <v>1</v>
      </c>
      <c r="N394" s="105">
        <v>43231</v>
      </c>
      <c r="O394" s="29"/>
    </row>
    <row r="395" spans="2:15" ht="12.75" x14ac:dyDescent="0.2">
      <c r="B395" s="32" t="s">
        <v>74</v>
      </c>
      <c r="C395" s="32" t="s">
        <v>26</v>
      </c>
      <c r="D395" s="32" t="s">
        <v>13</v>
      </c>
      <c r="E395" s="31" t="s">
        <v>1307</v>
      </c>
      <c r="F395" s="31">
        <v>694860</v>
      </c>
      <c r="G395" s="31">
        <v>594592</v>
      </c>
      <c r="H395" s="32" t="s">
        <v>943</v>
      </c>
      <c r="I395" s="32" t="s">
        <v>208</v>
      </c>
      <c r="J395" s="32" t="s">
        <v>51</v>
      </c>
      <c r="K395" s="32" t="s">
        <v>341</v>
      </c>
      <c r="L395" s="31" t="s">
        <v>96</v>
      </c>
      <c r="M395" s="31">
        <v>1</v>
      </c>
      <c r="N395" s="105">
        <v>43231</v>
      </c>
      <c r="O395" s="29"/>
    </row>
    <row r="396" spans="2:15" ht="12.75" x14ac:dyDescent="0.2">
      <c r="B396" s="177" t="s">
        <v>75</v>
      </c>
      <c r="C396" s="177" t="s">
        <v>26</v>
      </c>
      <c r="D396" s="32" t="s">
        <v>13</v>
      </c>
      <c r="E396" s="179" t="s">
        <v>1792</v>
      </c>
      <c r="F396" s="179">
        <v>37091</v>
      </c>
      <c r="G396" s="179">
        <v>37091</v>
      </c>
      <c r="H396" s="180" t="s">
        <v>306</v>
      </c>
      <c r="I396" s="178" t="s">
        <v>295</v>
      </c>
      <c r="J396" s="178" t="s">
        <v>165</v>
      </c>
      <c r="K396" s="178" t="s">
        <v>316</v>
      </c>
      <c r="L396" s="179" t="s">
        <v>96</v>
      </c>
      <c r="M396" s="179">
        <v>1</v>
      </c>
      <c r="N396" s="181">
        <v>43231</v>
      </c>
      <c r="O396" s="29"/>
    </row>
    <row r="397" spans="2:15" ht="12.75" x14ac:dyDescent="0.2">
      <c r="B397" s="182" t="s">
        <v>72</v>
      </c>
      <c r="C397" s="182" t="s">
        <v>26</v>
      </c>
      <c r="D397" s="32" t="s">
        <v>13</v>
      </c>
      <c r="E397" s="31" t="s">
        <v>1911</v>
      </c>
      <c r="F397" s="31">
        <v>1213032</v>
      </c>
      <c r="G397" s="31">
        <v>610452</v>
      </c>
      <c r="H397" s="183" t="s">
        <v>681</v>
      </c>
      <c r="I397" s="32" t="s">
        <v>295</v>
      </c>
      <c r="J397" s="32" t="s">
        <v>99</v>
      </c>
      <c r="K397" s="32" t="s">
        <v>316</v>
      </c>
      <c r="L397" s="31" t="s">
        <v>96</v>
      </c>
      <c r="M397" s="31">
        <v>1</v>
      </c>
      <c r="N397" s="105">
        <v>43231</v>
      </c>
      <c r="O397" s="29"/>
    </row>
    <row r="398" spans="2:15" ht="12.75" x14ac:dyDescent="0.2">
      <c r="B398" s="182" t="s">
        <v>72</v>
      </c>
      <c r="C398" s="182" t="s">
        <v>26</v>
      </c>
      <c r="D398" s="32" t="s">
        <v>13</v>
      </c>
      <c r="E398" s="31" t="s">
        <v>1912</v>
      </c>
      <c r="F398" s="31">
        <v>800162</v>
      </c>
      <c r="G398" s="31">
        <v>545540</v>
      </c>
      <c r="H398" s="183" t="s">
        <v>356</v>
      </c>
      <c r="I398" s="32" t="s">
        <v>208</v>
      </c>
      <c r="J398" s="32" t="s">
        <v>44</v>
      </c>
      <c r="K398" s="32" t="s">
        <v>316</v>
      </c>
      <c r="L398" s="31" t="s">
        <v>96</v>
      </c>
      <c r="M398" s="31">
        <v>1</v>
      </c>
      <c r="N398" s="105">
        <v>43231</v>
      </c>
      <c r="O398" s="29"/>
    </row>
    <row r="399" spans="2:15" ht="12.75" x14ac:dyDescent="0.2">
      <c r="B399" s="182" t="s">
        <v>72</v>
      </c>
      <c r="C399" s="182" t="s">
        <v>26</v>
      </c>
      <c r="D399" s="32" t="s">
        <v>13</v>
      </c>
      <c r="E399" s="31" t="s">
        <v>1925</v>
      </c>
      <c r="F399" s="31">
        <v>974529</v>
      </c>
      <c r="G399" s="31">
        <v>584268</v>
      </c>
      <c r="H399" s="183" t="s">
        <v>505</v>
      </c>
      <c r="I399" s="32" t="s">
        <v>208</v>
      </c>
      <c r="J399" s="32" t="s">
        <v>116</v>
      </c>
      <c r="K399" s="32" t="s">
        <v>316</v>
      </c>
      <c r="L399" s="31" t="s">
        <v>96</v>
      </c>
      <c r="M399" s="31">
        <v>1</v>
      </c>
      <c r="N399" s="105">
        <v>43231</v>
      </c>
      <c r="O399" s="29"/>
    </row>
    <row r="400" spans="2:15" ht="12.75" x14ac:dyDescent="0.2">
      <c r="B400" s="32" t="s">
        <v>74</v>
      </c>
      <c r="C400" s="32" t="s">
        <v>329</v>
      </c>
      <c r="D400" s="32" t="s">
        <v>330</v>
      </c>
      <c r="E400" s="31" t="s">
        <v>1558</v>
      </c>
      <c r="F400" s="31">
        <v>2963537</v>
      </c>
      <c r="G400" s="31">
        <v>2963550</v>
      </c>
      <c r="H400" s="32" t="s">
        <v>972</v>
      </c>
      <c r="I400" s="32" t="s">
        <v>295</v>
      </c>
      <c r="J400" s="32" t="s">
        <v>51</v>
      </c>
      <c r="K400" s="32" t="s">
        <v>341</v>
      </c>
      <c r="L400" s="31" t="s">
        <v>96</v>
      </c>
      <c r="M400" s="31">
        <v>4</v>
      </c>
      <c r="N400" s="105">
        <v>43231</v>
      </c>
      <c r="O400" s="29"/>
    </row>
    <row r="401" spans="2:15" ht="12.75" x14ac:dyDescent="0.2">
      <c r="B401" s="167" t="s">
        <v>74</v>
      </c>
      <c r="C401" s="167" t="s">
        <v>329</v>
      </c>
      <c r="D401" s="168" t="s">
        <v>330</v>
      </c>
      <c r="E401" s="169" t="s">
        <v>1558</v>
      </c>
      <c r="F401" s="169">
        <v>2963537</v>
      </c>
      <c r="G401" s="169">
        <v>2963550</v>
      </c>
      <c r="H401" s="170" t="s">
        <v>972</v>
      </c>
      <c r="I401" s="168" t="s">
        <v>295</v>
      </c>
      <c r="J401" s="168" t="s">
        <v>51</v>
      </c>
      <c r="K401" s="168" t="s">
        <v>341</v>
      </c>
      <c r="L401" s="169" t="s">
        <v>367</v>
      </c>
      <c r="M401" s="169">
        <v>2</v>
      </c>
      <c r="N401" s="171">
        <v>43231</v>
      </c>
      <c r="O401" s="29"/>
    </row>
    <row r="402" spans="2:15" ht="12.75" x14ac:dyDescent="0.2">
      <c r="B402" s="32" t="s">
        <v>74</v>
      </c>
      <c r="C402" s="32" t="s">
        <v>329</v>
      </c>
      <c r="D402" s="32" t="s">
        <v>330</v>
      </c>
      <c r="E402" s="31" t="s">
        <v>1559</v>
      </c>
      <c r="F402" s="31">
        <v>1043826</v>
      </c>
      <c r="G402" s="31">
        <v>570234</v>
      </c>
      <c r="H402" s="32" t="s">
        <v>572</v>
      </c>
      <c r="I402" s="32" t="s">
        <v>208</v>
      </c>
      <c r="J402" s="32" t="s">
        <v>319</v>
      </c>
      <c r="K402" s="32" t="s">
        <v>341</v>
      </c>
      <c r="L402" s="31" t="s">
        <v>96</v>
      </c>
      <c r="M402" s="31">
        <v>1</v>
      </c>
      <c r="N402" s="105">
        <v>43231</v>
      </c>
      <c r="O402" s="29"/>
    </row>
    <row r="403" spans="2:15" ht="12.75" x14ac:dyDescent="0.2">
      <c r="B403" s="182" t="s">
        <v>72</v>
      </c>
      <c r="C403" s="182" t="s">
        <v>329</v>
      </c>
      <c r="D403" s="32" t="s">
        <v>330</v>
      </c>
      <c r="E403" s="31" t="s">
        <v>2006</v>
      </c>
      <c r="F403" s="31">
        <v>338252</v>
      </c>
      <c r="G403" s="31">
        <v>607760</v>
      </c>
      <c r="H403" s="183" t="s">
        <v>775</v>
      </c>
      <c r="I403" s="32" t="s">
        <v>208</v>
      </c>
      <c r="J403" s="32" t="s">
        <v>168</v>
      </c>
      <c r="K403" s="32" t="s">
        <v>316</v>
      </c>
      <c r="L403" s="31" t="s">
        <v>96</v>
      </c>
      <c r="M403" s="31">
        <v>3</v>
      </c>
      <c r="N403" s="105">
        <v>43231</v>
      </c>
      <c r="O403" s="29"/>
    </row>
    <row r="404" spans="2:15" ht="12.75" x14ac:dyDescent="0.2">
      <c r="B404" s="182" t="s">
        <v>72</v>
      </c>
      <c r="C404" s="182" t="s">
        <v>329</v>
      </c>
      <c r="D404" s="32" t="s">
        <v>330</v>
      </c>
      <c r="E404" s="31" t="s">
        <v>2007</v>
      </c>
      <c r="F404" s="31">
        <v>2964362</v>
      </c>
      <c r="G404" s="31">
        <v>523336</v>
      </c>
      <c r="H404" s="183" t="s">
        <v>772</v>
      </c>
      <c r="I404" s="32" t="s">
        <v>295</v>
      </c>
      <c r="J404" s="32" t="s">
        <v>155</v>
      </c>
      <c r="K404" s="32" t="s">
        <v>316</v>
      </c>
      <c r="L404" s="31" t="s">
        <v>96</v>
      </c>
      <c r="M404" s="31">
        <v>2</v>
      </c>
      <c r="N404" s="105">
        <v>43231</v>
      </c>
      <c r="O404" s="29"/>
    </row>
    <row r="405" spans="2:15" ht="12.75" x14ac:dyDescent="0.2">
      <c r="B405" s="32" t="s">
        <v>75</v>
      </c>
      <c r="C405" s="32" t="s">
        <v>32</v>
      </c>
      <c r="D405" s="32" t="s">
        <v>14</v>
      </c>
      <c r="E405" s="31" t="s">
        <v>1831</v>
      </c>
      <c r="F405" s="31">
        <v>539</v>
      </c>
      <c r="G405" s="31">
        <v>539</v>
      </c>
      <c r="H405" s="32" t="s">
        <v>375</v>
      </c>
      <c r="I405" s="32" t="s">
        <v>295</v>
      </c>
      <c r="J405" s="32" t="s">
        <v>111</v>
      </c>
      <c r="K405" s="32" t="s">
        <v>316</v>
      </c>
      <c r="L405" s="31" t="s">
        <v>96</v>
      </c>
      <c r="M405" s="31">
        <v>4</v>
      </c>
      <c r="N405" s="105">
        <v>43231</v>
      </c>
      <c r="O405" s="29"/>
    </row>
    <row r="406" spans="2:15" ht="12.75" x14ac:dyDescent="0.2">
      <c r="B406" s="167" t="s">
        <v>74</v>
      </c>
      <c r="C406" s="167" t="s">
        <v>31</v>
      </c>
      <c r="D406" s="168" t="s">
        <v>15</v>
      </c>
      <c r="E406" s="169" t="s">
        <v>1533</v>
      </c>
      <c r="F406" s="169">
        <v>2961484</v>
      </c>
      <c r="G406" s="169">
        <v>608195</v>
      </c>
      <c r="H406" s="170" t="s">
        <v>754</v>
      </c>
      <c r="I406" s="168" t="s">
        <v>208</v>
      </c>
      <c r="J406" s="168" t="s">
        <v>150</v>
      </c>
      <c r="K406" s="168" t="s">
        <v>316</v>
      </c>
      <c r="L406" s="169" t="s">
        <v>96</v>
      </c>
      <c r="M406" s="169">
        <v>1</v>
      </c>
      <c r="N406" s="171">
        <v>43231</v>
      </c>
      <c r="O406" s="29"/>
    </row>
    <row r="407" spans="2:15" ht="12.75" x14ac:dyDescent="0.2">
      <c r="B407" s="32" t="s">
        <v>74</v>
      </c>
      <c r="C407" s="32" t="s">
        <v>31</v>
      </c>
      <c r="D407" s="32" t="s">
        <v>15</v>
      </c>
      <c r="E407" s="31" t="s">
        <v>1534</v>
      </c>
      <c r="F407" s="31">
        <v>2961484</v>
      </c>
      <c r="G407" s="31">
        <v>608195</v>
      </c>
      <c r="H407" s="32" t="s">
        <v>754</v>
      </c>
      <c r="I407" s="32" t="s">
        <v>208</v>
      </c>
      <c r="J407" s="32" t="s">
        <v>150</v>
      </c>
      <c r="K407" s="32" t="s">
        <v>316</v>
      </c>
      <c r="L407" s="31" t="s">
        <v>96</v>
      </c>
      <c r="M407" s="31">
        <v>1</v>
      </c>
      <c r="N407" s="105">
        <v>43231</v>
      </c>
      <c r="O407" s="29"/>
    </row>
    <row r="408" spans="2:15" ht="12.75" x14ac:dyDescent="0.2">
      <c r="B408" s="167" t="s">
        <v>75</v>
      </c>
      <c r="C408" s="167" t="s">
        <v>31</v>
      </c>
      <c r="D408" s="168" t="s">
        <v>15</v>
      </c>
      <c r="E408" s="169" t="s">
        <v>1810</v>
      </c>
      <c r="F408" s="169">
        <v>37069</v>
      </c>
      <c r="G408" s="169">
        <v>37069</v>
      </c>
      <c r="H408" s="170" t="s">
        <v>450</v>
      </c>
      <c r="I408" s="168" t="s">
        <v>295</v>
      </c>
      <c r="J408" s="168" t="s">
        <v>124</v>
      </c>
      <c r="K408" s="168" t="s">
        <v>316</v>
      </c>
      <c r="L408" s="169" t="s">
        <v>96</v>
      </c>
      <c r="M408" s="169">
        <v>1</v>
      </c>
      <c r="N408" s="171">
        <v>43231</v>
      </c>
      <c r="O408" s="29"/>
    </row>
    <row r="409" spans="2:15" ht="12.75" x14ac:dyDescent="0.2">
      <c r="B409" s="182" t="s">
        <v>72</v>
      </c>
      <c r="C409" s="182" t="s">
        <v>31</v>
      </c>
      <c r="D409" s="32" t="s">
        <v>15</v>
      </c>
      <c r="E409" s="31" t="s">
        <v>1970</v>
      </c>
      <c r="F409" s="31">
        <v>936700</v>
      </c>
      <c r="G409" s="31">
        <v>677372</v>
      </c>
      <c r="H409" s="183" t="s">
        <v>520</v>
      </c>
      <c r="I409" s="32" t="s">
        <v>208</v>
      </c>
      <c r="J409" s="32" t="s">
        <v>148</v>
      </c>
      <c r="K409" s="32" t="s">
        <v>316</v>
      </c>
      <c r="L409" s="31" t="s">
        <v>96</v>
      </c>
      <c r="M409" s="31">
        <v>1</v>
      </c>
      <c r="N409" s="105">
        <v>43231</v>
      </c>
      <c r="O409" s="29"/>
    </row>
    <row r="410" spans="2:15" ht="12.75" x14ac:dyDescent="0.2">
      <c r="B410" s="182" t="s">
        <v>72</v>
      </c>
      <c r="C410" s="182" t="s">
        <v>31</v>
      </c>
      <c r="D410" s="32" t="s">
        <v>15</v>
      </c>
      <c r="E410" s="31" t="s">
        <v>1971</v>
      </c>
      <c r="F410" s="31">
        <v>844594</v>
      </c>
      <c r="G410" s="31">
        <v>608587</v>
      </c>
      <c r="H410" s="183" t="s">
        <v>442</v>
      </c>
      <c r="I410" s="32" t="s">
        <v>295</v>
      </c>
      <c r="J410" s="32" t="s">
        <v>116</v>
      </c>
      <c r="K410" s="32" t="s">
        <v>316</v>
      </c>
      <c r="L410" s="31" t="s">
        <v>96</v>
      </c>
      <c r="M410" s="31">
        <v>1</v>
      </c>
      <c r="N410" s="105">
        <v>43231</v>
      </c>
      <c r="O410" s="29"/>
    </row>
    <row r="411" spans="2:15" ht="12.75" x14ac:dyDescent="0.2">
      <c r="B411" s="32" t="s">
        <v>72</v>
      </c>
      <c r="C411" s="32" t="s">
        <v>27</v>
      </c>
      <c r="D411" s="32" t="s">
        <v>9</v>
      </c>
      <c r="E411" s="31" t="s">
        <v>1851</v>
      </c>
      <c r="F411" s="31">
        <v>402736</v>
      </c>
      <c r="G411" s="31" t="s">
        <v>590</v>
      </c>
      <c r="H411" s="32" t="s">
        <v>453</v>
      </c>
      <c r="I411" s="32" t="s">
        <v>208</v>
      </c>
      <c r="J411" s="32" t="s">
        <v>145</v>
      </c>
      <c r="K411" s="32" t="s">
        <v>316</v>
      </c>
      <c r="L411" s="31" t="s">
        <v>96</v>
      </c>
      <c r="M411" s="31">
        <v>1</v>
      </c>
      <c r="N411" s="105">
        <v>43232</v>
      </c>
      <c r="O411" s="29"/>
    </row>
    <row r="412" spans="2:15" ht="12.75" x14ac:dyDescent="0.2">
      <c r="B412" s="32" t="s">
        <v>72</v>
      </c>
      <c r="C412" s="32" t="s">
        <v>30</v>
      </c>
      <c r="D412" s="32" t="s">
        <v>12</v>
      </c>
      <c r="E412" s="31" t="s">
        <v>1851</v>
      </c>
      <c r="F412" s="31">
        <v>402736</v>
      </c>
      <c r="G412" s="31" t="s">
        <v>590</v>
      </c>
      <c r="H412" s="32" t="s">
        <v>453</v>
      </c>
      <c r="I412" s="32" t="s">
        <v>208</v>
      </c>
      <c r="J412" s="32" t="s">
        <v>145</v>
      </c>
      <c r="K412" s="32" t="s">
        <v>316</v>
      </c>
      <c r="L412" s="31" t="s">
        <v>96</v>
      </c>
      <c r="M412" s="31">
        <v>2</v>
      </c>
      <c r="N412" s="105">
        <v>43232</v>
      </c>
      <c r="O412" s="29"/>
    </row>
    <row r="413" spans="2:15" ht="12.75" x14ac:dyDescent="0.2">
      <c r="B413" s="32" t="s">
        <v>74</v>
      </c>
      <c r="C413" s="32" t="s">
        <v>26</v>
      </c>
      <c r="D413" s="32" t="s">
        <v>13</v>
      </c>
      <c r="E413" s="31" t="s">
        <v>1183</v>
      </c>
      <c r="F413" s="31">
        <v>2962957</v>
      </c>
      <c r="G413" s="31">
        <v>598422</v>
      </c>
      <c r="H413" s="32" t="s">
        <v>930</v>
      </c>
      <c r="I413" s="32" t="s">
        <v>208</v>
      </c>
      <c r="J413" s="32" t="s">
        <v>153</v>
      </c>
      <c r="K413" s="32" t="s">
        <v>341</v>
      </c>
      <c r="L413" s="31" t="s">
        <v>96</v>
      </c>
      <c r="M413" s="31">
        <v>1</v>
      </c>
      <c r="N413" s="105">
        <v>43232</v>
      </c>
      <c r="O413" s="29"/>
    </row>
    <row r="414" spans="2:15" ht="12.75" x14ac:dyDescent="0.2">
      <c r="B414" s="167" t="s">
        <v>74</v>
      </c>
      <c r="C414" s="167" t="s">
        <v>26</v>
      </c>
      <c r="D414" s="168" t="s">
        <v>13</v>
      </c>
      <c r="E414" s="169" t="s">
        <v>1184</v>
      </c>
      <c r="F414" s="169">
        <v>689788</v>
      </c>
      <c r="G414" s="195">
        <v>635341</v>
      </c>
      <c r="H414" s="170" t="s">
        <v>295</v>
      </c>
      <c r="I414" s="168" t="s">
        <v>295</v>
      </c>
      <c r="J414" s="168" t="s">
        <v>168</v>
      </c>
      <c r="K414" s="168" t="s">
        <v>341</v>
      </c>
      <c r="L414" s="169" t="s">
        <v>96</v>
      </c>
      <c r="M414" s="169">
        <v>1</v>
      </c>
      <c r="N414" s="171">
        <v>43232</v>
      </c>
      <c r="O414" s="29"/>
    </row>
    <row r="415" spans="2:15" ht="12.75" x14ac:dyDescent="0.2">
      <c r="B415" s="167" t="s">
        <v>74</v>
      </c>
      <c r="C415" s="167" t="s">
        <v>26</v>
      </c>
      <c r="D415" s="32" t="s">
        <v>13</v>
      </c>
      <c r="E415" s="169" t="s">
        <v>1185</v>
      </c>
      <c r="F415" s="169">
        <v>2964933</v>
      </c>
      <c r="G415" s="169">
        <v>619940</v>
      </c>
      <c r="H415" s="170" t="s">
        <v>814</v>
      </c>
      <c r="I415" s="168" t="s">
        <v>208</v>
      </c>
      <c r="J415" s="168" t="s">
        <v>133</v>
      </c>
      <c r="K415" s="168" t="s">
        <v>341</v>
      </c>
      <c r="L415" s="169" t="s">
        <v>96</v>
      </c>
      <c r="M415" s="169">
        <v>1</v>
      </c>
      <c r="N415" s="171">
        <v>43232</v>
      </c>
      <c r="O415" s="29"/>
    </row>
    <row r="416" spans="2:15" ht="12.75" x14ac:dyDescent="0.2">
      <c r="B416" s="32" t="s">
        <v>74</v>
      </c>
      <c r="C416" s="32" t="s">
        <v>26</v>
      </c>
      <c r="D416" s="32" t="s">
        <v>13</v>
      </c>
      <c r="E416" s="31" t="s">
        <v>1186</v>
      </c>
      <c r="F416" s="31">
        <v>1216890</v>
      </c>
      <c r="G416" s="31">
        <v>645867</v>
      </c>
      <c r="H416" s="32" t="s">
        <v>851</v>
      </c>
      <c r="I416" s="32" t="s">
        <v>208</v>
      </c>
      <c r="J416" s="32" t="s">
        <v>107</v>
      </c>
      <c r="K416" s="32" t="s">
        <v>341</v>
      </c>
      <c r="L416" s="31" t="s">
        <v>96</v>
      </c>
      <c r="M416" s="31">
        <v>1</v>
      </c>
      <c r="N416" s="105">
        <v>43232</v>
      </c>
      <c r="O416" s="29"/>
    </row>
    <row r="417" spans="2:15" ht="12.75" x14ac:dyDescent="0.2">
      <c r="B417" s="32" t="s">
        <v>74</v>
      </c>
      <c r="C417" s="32" t="s">
        <v>26</v>
      </c>
      <c r="D417" s="32" t="s">
        <v>13</v>
      </c>
      <c r="E417" s="31" t="s">
        <v>1187</v>
      </c>
      <c r="F417" s="31">
        <v>2965056</v>
      </c>
      <c r="G417" s="31">
        <v>650236</v>
      </c>
      <c r="H417" s="32" t="s">
        <v>924</v>
      </c>
      <c r="I417" s="32" t="s">
        <v>208</v>
      </c>
      <c r="J417" s="32" t="s">
        <v>123</v>
      </c>
      <c r="K417" s="32" t="s">
        <v>341</v>
      </c>
      <c r="L417" s="31" t="s">
        <v>96</v>
      </c>
      <c r="M417" s="31">
        <v>1</v>
      </c>
      <c r="N417" s="105">
        <v>43232</v>
      </c>
      <c r="O417" s="29"/>
    </row>
    <row r="418" spans="2:15" ht="12.75" x14ac:dyDescent="0.2">
      <c r="B418" s="32" t="s">
        <v>74</v>
      </c>
      <c r="C418" s="32" t="s">
        <v>26</v>
      </c>
      <c r="D418" s="32" t="s">
        <v>13</v>
      </c>
      <c r="E418" s="31" t="s">
        <v>1188</v>
      </c>
      <c r="F418" s="31">
        <v>1215756</v>
      </c>
      <c r="G418" s="195">
        <v>635341</v>
      </c>
      <c r="H418" s="32" t="s">
        <v>295</v>
      </c>
      <c r="I418" s="32" t="s">
        <v>295</v>
      </c>
      <c r="J418" s="32" t="s">
        <v>66</v>
      </c>
      <c r="K418" s="32" t="s">
        <v>341</v>
      </c>
      <c r="L418" s="31" t="s">
        <v>96</v>
      </c>
      <c r="M418" s="31">
        <v>1</v>
      </c>
      <c r="N418" s="105">
        <v>43232</v>
      </c>
      <c r="O418" s="29"/>
    </row>
    <row r="419" spans="2:15" ht="12.75" x14ac:dyDescent="0.2">
      <c r="B419" s="32" t="s">
        <v>74</v>
      </c>
      <c r="C419" s="32" t="s">
        <v>26</v>
      </c>
      <c r="D419" s="32" t="s">
        <v>13</v>
      </c>
      <c r="E419" s="31" t="s">
        <v>1308</v>
      </c>
      <c r="F419" s="31">
        <v>963144</v>
      </c>
      <c r="G419" s="31">
        <v>517776</v>
      </c>
      <c r="H419" s="32" t="s">
        <v>784</v>
      </c>
      <c r="I419" s="32" t="s">
        <v>208</v>
      </c>
      <c r="J419" s="32" t="s">
        <v>131</v>
      </c>
      <c r="K419" s="32" t="s">
        <v>341</v>
      </c>
      <c r="L419" s="31" t="s">
        <v>96</v>
      </c>
      <c r="M419" s="31">
        <v>1</v>
      </c>
      <c r="N419" s="105">
        <v>43232</v>
      </c>
      <c r="O419" s="29"/>
    </row>
    <row r="420" spans="2:15" ht="12.75" x14ac:dyDescent="0.2">
      <c r="B420" s="182" t="s">
        <v>594</v>
      </c>
      <c r="C420" s="182" t="s">
        <v>26</v>
      </c>
      <c r="D420" s="32" t="s">
        <v>13</v>
      </c>
      <c r="E420" s="31" t="s">
        <v>2037</v>
      </c>
      <c r="F420" s="31">
        <v>3635</v>
      </c>
      <c r="G420" s="31">
        <v>3635</v>
      </c>
      <c r="H420" s="183" t="s">
        <v>432</v>
      </c>
      <c r="I420" s="32" t="s">
        <v>295</v>
      </c>
      <c r="J420" s="32" t="s">
        <v>156</v>
      </c>
      <c r="K420" s="32" t="s">
        <v>316</v>
      </c>
      <c r="L420" s="31" t="s">
        <v>96</v>
      </c>
      <c r="M420" s="31">
        <v>1</v>
      </c>
      <c r="N420" s="105">
        <v>43232</v>
      </c>
      <c r="O420" s="29"/>
    </row>
    <row r="421" spans="2:15" ht="12.75" x14ac:dyDescent="0.2">
      <c r="B421" s="182" t="s">
        <v>72</v>
      </c>
      <c r="C421" s="182" t="s">
        <v>329</v>
      </c>
      <c r="D421" s="32" t="s">
        <v>330</v>
      </c>
      <c r="E421" s="31" t="s">
        <v>2008</v>
      </c>
      <c r="F421" s="31">
        <v>2964792</v>
      </c>
      <c r="G421" s="31">
        <v>530010</v>
      </c>
      <c r="H421" s="183" t="s">
        <v>767</v>
      </c>
      <c r="I421" s="32" t="s">
        <v>215</v>
      </c>
      <c r="J421" s="32" t="s">
        <v>191</v>
      </c>
      <c r="K421" s="32" t="s">
        <v>316</v>
      </c>
      <c r="L421" s="31" t="s">
        <v>96</v>
      </c>
      <c r="M421" s="31">
        <v>6</v>
      </c>
      <c r="N421" s="105">
        <v>43232</v>
      </c>
      <c r="O421" s="29"/>
    </row>
    <row r="422" spans="2:15" ht="12.75" x14ac:dyDescent="0.2">
      <c r="B422" s="182" t="s">
        <v>72</v>
      </c>
      <c r="C422" s="182" t="s">
        <v>329</v>
      </c>
      <c r="D422" s="32" t="s">
        <v>330</v>
      </c>
      <c r="E422" s="31" t="s">
        <v>2009</v>
      </c>
      <c r="F422" s="31">
        <v>1195923</v>
      </c>
      <c r="G422" s="31">
        <v>539964</v>
      </c>
      <c r="H422" s="183" t="s">
        <v>509</v>
      </c>
      <c r="I422" s="32" t="s">
        <v>208</v>
      </c>
      <c r="J422" s="32" t="s">
        <v>118</v>
      </c>
      <c r="K422" s="32" t="s">
        <v>316</v>
      </c>
      <c r="L422" s="31" t="s">
        <v>96</v>
      </c>
      <c r="M422" s="31">
        <v>6</v>
      </c>
      <c r="N422" s="105">
        <v>43232</v>
      </c>
      <c r="O422" s="29"/>
    </row>
    <row r="423" spans="2:15" ht="12.75" x14ac:dyDescent="0.2">
      <c r="B423" s="182" t="s">
        <v>72</v>
      </c>
      <c r="C423" s="182" t="s">
        <v>31</v>
      </c>
      <c r="D423" s="32" t="s">
        <v>15</v>
      </c>
      <c r="E423" s="31" t="s">
        <v>1954</v>
      </c>
      <c r="F423" s="31">
        <v>2469384</v>
      </c>
      <c r="G423" s="31">
        <v>773811</v>
      </c>
      <c r="H423" s="183" t="s">
        <v>540</v>
      </c>
      <c r="I423" s="32" t="s">
        <v>208</v>
      </c>
      <c r="J423" s="32" t="s">
        <v>44</v>
      </c>
      <c r="K423" s="32" t="s">
        <v>316</v>
      </c>
      <c r="L423" s="31" t="s">
        <v>96</v>
      </c>
      <c r="M423" s="31">
        <v>1</v>
      </c>
      <c r="N423" s="105">
        <v>43232</v>
      </c>
      <c r="O423" s="29"/>
    </row>
    <row r="424" spans="2:15" ht="12.75" x14ac:dyDescent="0.2">
      <c r="B424" s="182" t="s">
        <v>72</v>
      </c>
      <c r="C424" s="182" t="s">
        <v>31</v>
      </c>
      <c r="D424" s="32" t="s">
        <v>15</v>
      </c>
      <c r="E424" s="31" t="s">
        <v>1972</v>
      </c>
      <c r="F424" s="31">
        <v>2965049</v>
      </c>
      <c r="G424" s="31">
        <v>649474</v>
      </c>
      <c r="H424" s="183" t="s">
        <v>523</v>
      </c>
      <c r="I424" s="32" t="s">
        <v>208</v>
      </c>
      <c r="J424" s="32" t="s">
        <v>41</v>
      </c>
      <c r="K424" s="32" t="s">
        <v>316</v>
      </c>
      <c r="L424" s="31" t="s">
        <v>96</v>
      </c>
      <c r="M424" s="31">
        <v>1</v>
      </c>
      <c r="N424" s="105">
        <v>43232</v>
      </c>
      <c r="O424" s="29"/>
    </row>
    <row r="425" spans="2:15" ht="12.75" x14ac:dyDescent="0.2">
      <c r="B425" s="32" t="s">
        <v>75</v>
      </c>
      <c r="C425" s="32" t="s">
        <v>27</v>
      </c>
      <c r="D425" s="32" t="s">
        <v>10</v>
      </c>
      <c r="E425" s="31" t="s">
        <v>1665</v>
      </c>
      <c r="F425" s="31">
        <v>424</v>
      </c>
      <c r="G425" s="31">
        <v>424</v>
      </c>
      <c r="H425" s="32" t="s">
        <v>357</v>
      </c>
      <c r="I425" s="32" t="s">
        <v>295</v>
      </c>
      <c r="J425" s="32" t="s">
        <v>49</v>
      </c>
      <c r="K425" s="32" t="s">
        <v>316</v>
      </c>
      <c r="L425" s="31" t="s">
        <v>96</v>
      </c>
      <c r="M425" s="31">
        <v>1</v>
      </c>
      <c r="N425" s="105">
        <v>43233</v>
      </c>
      <c r="O425" s="29"/>
    </row>
    <row r="426" spans="2:15" ht="12.75" x14ac:dyDescent="0.2">
      <c r="B426" s="182" t="s">
        <v>75</v>
      </c>
      <c r="C426" s="182" t="s">
        <v>27</v>
      </c>
      <c r="D426" s="32" t="s">
        <v>10</v>
      </c>
      <c r="E426" s="31" t="s">
        <v>1666</v>
      </c>
      <c r="F426" s="31">
        <v>424</v>
      </c>
      <c r="G426" s="31">
        <v>424</v>
      </c>
      <c r="H426" s="183" t="s">
        <v>357</v>
      </c>
      <c r="I426" s="32" t="s">
        <v>295</v>
      </c>
      <c r="J426" s="32" t="s">
        <v>49</v>
      </c>
      <c r="K426" s="32" t="s">
        <v>316</v>
      </c>
      <c r="L426" s="31" t="s">
        <v>96</v>
      </c>
      <c r="M426" s="31">
        <v>1</v>
      </c>
      <c r="N426" s="105">
        <v>43233</v>
      </c>
      <c r="O426" s="29"/>
    </row>
    <row r="427" spans="2:15" ht="12.75" x14ac:dyDescent="0.2">
      <c r="B427" s="32" t="s">
        <v>75</v>
      </c>
      <c r="C427" s="32" t="s">
        <v>25</v>
      </c>
      <c r="D427" s="32" t="s">
        <v>478</v>
      </c>
      <c r="E427" s="31" t="s">
        <v>1728</v>
      </c>
      <c r="F427" s="31">
        <v>633</v>
      </c>
      <c r="G427" s="31">
        <v>633</v>
      </c>
      <c r="H427" s="32" t="s">
        <v>488</v>
      </c>
      <c r="I427" s="32" t="s">
        <v>295</v>
      </c>
      <c r="J427" s="32" t="s">
        <v>168</v>
      </c>
      <c r="K427" s="32" t="s">
        <v>316</v>
      </c>
      <c r="L427" s="31" t="s">
        <v>96</v>
      </c>
      <c r="M427" s="31">
        <v>1</v>
      </c>
      <c r="N427" s="105">
        <v>43233</v>
      </c>
      <c r="O427" s="29"/>
    </row>
    <row r="428" spans="2:15" ht="12.75" x14ac:dyDescent="0.2">
      <c r="B428" s="32" t="s">
        <v>74</v>
      </c>
      <c r="C428" s="32" t="s">
        <v>26</v>
      </c>
      <c r="D428" s="32" t="s">
        <v>13</v>
      </c>
      <c r="E428" s="31" t="s">
        <v>1309</v>
      </c>
      <c r="F428" s="31">
        <v>2965794</v>
      </c>
      <c r="G428" s="31">
        <v>984882</v>
      </c>
      <c r="H428" s="32" t="s">
        <v>719</v>
      </c>
      <c r="I428" s="32" t="s">
        <v>208</v>
      </c>
      <c r="J428" s="32" t="s">
        <v>167</v>
      </c>
      <c r="K428" s="32" t="s">
        <v>316</v>
      </c>
      <c r="L428" s="31" t="s">
        <v>96</v>
      </c>
      <c r="M428" s="31">
        <v>1</v>
      </c>
      <c r="N428" s="105">
        <v>43233</v>
      </c>
      <c r="O428" s="29"/>
    </row>
    <row r="429" spans="2:15" ht="12.75" x14ac:dyDescent="0.2">
      <c r="B429" s="32" t="s">
        <v>74</v>
      </c>
      <c r="C429" s="32" t="s">
        <v>329</v>
      </c>
      <c r="D429" s="32" t="s">
        <v>330</v>
      </c>
      <c r="E429" s="31" t="s">
        <v>1560</v>
      </c>
      <c r="F429" s="31">
        <v>1045769</v>
      </c>
      <c r="G429" s="31">
        <v>859626</v>
      </c>
      <c r="H429" s="32" t="s">
        <v>565</v>
      </c>
      <c r="I429" s="32" t="s">
        <v>208</v>
      </c>
      <c r="J429" s="32" t="s">
        <v>133</v>
      </c>
      <c r="K429" s="32" t="s">
        <v>341</v>
      </c>
      <c r="L429" s="31" t="s">
        <v>96</v>
      </c>
      <c r="M429" s="31">
        <v>1</v>
      </c>
      <c r="N429" s="105">
        <v>43233</v>
      </c>
      <c r="O429" s="29"/>
    </row>
    <row r="430" spans="2:15" ht="12.75" x14ac:dyDescent="0.2">
      <c r="B430" s="167" t="s">
        <v>75</v>
      </c>
      <c r="C430" s="167" t="s">
        <v>27</v>
      </c>
      <c r="D430" s="168" t="s">
        <v>5</v>
      </c>
      <c r="E430" s="169" t="s">
        <v>1642</v>
      </c>
      <c r="F430" s="169">
        <v>105</v>
      </c>
      <c r="G430" s="169">
        <v>105</v>
      </c>
      <c r="H430" s="170" t="s">
        <v>416</v>
      </c>
      <c r="I430" s="168" t="s">
        <v>295</v>
      </c>
      <c r="J430" s="168" t="s">
        <v>117</v>
      </c>
      <c r="K430" s="168" t="s">
        <v>316</v>
      </c>
      <c r="L430" s="169" t="s">
        <v>96</v>
      </c>
      <c r="M430" s="169">
        <v>1</v>
      </c>
      <c r="N430" s="171">
        <v>43234</v>
      </c>
      <c r="O430" s="29"/>
    </row>
    <row r="431" spans="2:15" ht="12.75" x14ac:dyDescent="0.2">
      <c r="B431" s="32" t="s">
        <v>75</v>
      </c>
      <c r="C431" s="32" t="s">
        <v>27</v>
      </c>
      <c r="D431" s="32" t="s">
        <v>5</v>
      </c>
      <c r="E431" s="31" t="s">
        <v>1643</v>
      </c>
      <c r="F431" s="31">
        <v>522</v>
      </c>
      <c r="G431" s="31">
        <v>522</v>
      </c>
      <c r="H431" s="32" t="s">
        <v>127</v>
      </c>
      <c r="I431" s="32" t="s">
        <v>295</v>
      </c>
      <c r="J431" s="32" t="s">
        <v>124</v>
      </c>
      <c r="K431" s="32" t="s">
        <v>316</v>
      </c>
      <c r="L431" s="31" t="s">
        <v>96</v>
      </c>
      <c r="M431" s="31">
        <v>2</v>
      </c>
      <c r="N431" s="105">
        <v>43234</v>
      </c>
      <c r="O431" s="29"/>
    </row>
    <row r="432" spans="2:15" ht="12.75" x14ac:dyDescent="0.2">
      <c r="B432" s="193" t="s">
        <v>75</v>
      </c>
      <c r="C432" s="193" t="s">
        <v>27</v>
      </c>
      <c r="D432" s="194" t="s">
        <v>5</v>
      </c>
      <c r="E432" s="195" t="s">
        <v>1644</v>
      </c>
      <c r="F432" s="195">
        <v>527</v>
      </c>
      <c r="G432" s="195">
        <v>527</v>
      </c>
      <c r="H432" s="196" t="s">
        <v>120</v>
      </c>
      <c r="I432" s="194" t="s">
        <v>295</v>
      </c>
      <c r="J432" s="194" t="s">
        <v>119</v>
      </c>
      <c r="K432" s="194" t="s">
        <v>316</v>
      </c>
      <c r="L432" s="195" t="s">
        <v>96</v>
      </c>
      <c r="M432" s="195">
        <v>4</v>
      </c>
      <c r="N432" s="197">
        <v>43234</v>
      </c>
      <c r="O432" s="29"/>
    </row>
    <row r="433" spans="2:15" ht="12.75" x14ac:dyDescent="0.2">
      <c r="B433" s="32" t="s">
        <v>75</v>
      </c>
      <c r="C433" s="32" t="s">
        <v>27</v>
      </c>
      <c r="D433" s="32" t="s">
        <v>5</v>
      </c>
      <c r="E433" s="31" t="s">
        <v>1645</v>
      </c>
      <c r="F433" s="31">
        <v>105</v>
      </c>
      <c r="G433" s="31">
        <v>105</v>
      </c>
      <c r="H433" s="32" t="s">
        <v>416</v>
      </c>
      <c r="I433" s="32" t="s">
        <v>295</v>
      </c>
      <c r="J433" s="32" t="s">
        <v>123</v>
      </c>
      <c r="K433" s="32" t="s">
        <v>316</v>
      </c>
      <c r="L433" s="31" t="s">
        <v>96</v>
      </c>
      <c r="M433" s="31">
        <v>1</v>
      </c>
      <c r="N433" s="105">
        <v>43234</v>
      </c>
      <c r="O433" s="29"/>
    </row>
    <row r="434" spans="2:15" ht="12.75" x14ac:dyDescent="0.2">
      <c r="B434" s="177" t="s">
        <v>74</v>
      </c>
      <c r="C434" s="177" t="s">
        <v>27</v>
      </c>
      <c r="D434" s="178" t="s">
        <v>8</v>
      </c>
      <c r="E434" s="179" t="s">
        <v>981</v>
      </c>
      <c r="F434" s="179">
        <v>2967208</v>
      </c>
      <c r="G434" s="195">
        <v>635341</v>
      </c>
      <c r="H434" s="180" t="s">
        <v>295</v>
      </c>
      <c r="I434" s="178" t="s">
        <v>295</v>
      </c>
      <c r="J434" s="178" t="s">
        <v>124</v>
      </c>
      <c r="K434" s="178" t="s">
        <v>316</v>
      </c>
      <c r="L434" s="179" t="s">
        <v>96</v>
      </c>
      <c r="M434" s="179">
        <v>1</v>
      </c>
      <c r="N434" s="181">
        <v>43234</v>
      </c>
      <c r="O434" s="29"/>
    </row>
    <row r="435" spans="2:15" ht="12.75" x14ac:dyDescent="0.2">
      <c r="B435" s="193" t="s">
        <v>72</v>
      </c>
      <c r="C435" s="193" t="s">
        <v>27</v>
      </c>
      <c r="D435" s="194" t="s">
        <v>8</v>
      </c>
      <c r="E435" s="195" t="s">
        <v>1838</v>
      </c>
      <c r="F435" s="195">
        <v>2926914</v>
      </c>
      <c r="G435" s="195">
        <v>2926546</v>
      </c>
      <c r="H435" s="196" t="s">
        <v>613</v>
      </c>
      <c r="I435" s="194" t="s">
        <v>208</v>
      </c>
      <c r="J435" s="194" t="s">
        <v>107</v>
      </c>
      <c r="K435" s="194" t="s">
        <v>316</v>
      </c>
      <c r="L435" s="195" t="s">
        <v>96</v>
      </c>
      <c r="M435" s="195">
        <v>1</v>
      </c>
      <c r="N435" s="197">
        <v>43234</v>
      </c>
      <c r="O435" s="29"/>
    </row>
    <row r="436" spans="2:15" ht="12.75" x14ac:dyDescent="0.2">
      <c r="B436" s="32" t="s">
        <v>75</v>
      </c>
      <c r="C436" s="32" t="s">
        <v>27</v>
      </c>
      <c r="D436" s="32" t="s">
        <v>9</v>
      </c>
      <c r="E436" s="31" t="s">
        <v>1627</v>
      </c>
      <c r="F436" s="31">
        <v>519</v>
      </c>
      <c r="G436" s="31">
        <v>519</v>
      </c>
      <c r="H436" s="32" t="s">
        <v>142</v>
      </c>
      <c r="I436" s="32" t="s">
        <v>295</v>
      </c>
      <c r="J436" s="32" t="s">
        <v>99</v>
      </c>
      <c r="K436" s="32" t="s">
        <v>316</v>
      </c>
      <c r="L436" s="31" t="s">
        <v>96</v>
      </c>
      <c r="M436" s="31">
        <v>3</v>
      </c>
      <c r="N436" s="105">
        <v>43234</v>
      </c>
      <c r="O436" s="29"/>
    </row>
    <row r="437" spans="2:15" ht="12.75" x14ac:dyDescent="0.2">
      <c r="B437" s="32" t="s">
        <v>75</v>
      </c>
      <c r="C437" s="32" t="s">
        <v>27</v>
      </c>
      <c r="D437" s="32" t="s">
        <v>9</v>
      </c>
      <c r="E437" s="31" t="s">
        <v>1628</v>
      </c>
      <c r="F437" s="31">
        <v>537</v>
      </c>
      <c r="G437" s="31">
        <v>537</v>
      </c>
      <c r="H437" s="32" t="s">
        <v>152</v>
      </c>
      <c r="I437" s="32" t="s">
        <v>295</v>
      </c>
      <c r="J437" s="32" t="s">
        <v>124</v>
      </c>
      <c r="K437" s="32" t="s">
        <v>316</v>
      </c>
      <c r="L437" s="31" t="s">
        <v>96</v>
      </c>
      <c r="M437" s="31">
        <v>1</v>
      </c>
      <c r="N437" s="105">
        <v>43234</v>
      </c>
      <c r="O437" s="29"/>
    </row>
    <row r="438" spans="2:15" ht="12.75" x14ac:dyDescent="0.2">
      <c r="B438" s="32" t="s">
        <v>72</v>
      </c>
      <c r="C438" s="32" t="s">
        <v>27</v>
      </c>
      <c r="D438" s="32" t="s">
        <v>9</v>
      </c>
      <c r="E438" s="31" t="s">
        <v>1852</v>
      </c>
      <c r="F438" s="31">
        <v>366054</v>
      </c>
      <c r="G438" s="31">
        <v>747055</v>
      </c>
      <c r="H438" s="32" t="s">
        <v>374</v>
      </c>
      <c r="I438" s="32" t="s">
        <v>208</v>
      </c>
      <c r="J438" s="32" t="s">
        <v>44</v>
      </c>
      <c r="K438" s="32" t="s">
        <v>316</v>
      </c>
      <c r="L438" s="31" t="s">
        <v>96</v>
      </c>
      <c r="M438" s="31">
        <v>1</v>
      </c>
      <c r="N438" s="105">
        <v>43234</v>
      </c>
      <c r="O438" s="29"/>
    </row>
    <row r="439" spans="2:15" ht="12.75" x14ac:dyDescent="0.2">
      <c r="B439" s="167" t="s">
        <v>74</v>
      </c>
      <c r="C439" s="167" t="s">
        <v>27</v>
      </c>
      <c r="D439" s="168" t="s">
        <v>10</v>
      </c>
      <c r="E439" s="169" t="s">
        <v>1005</v>
      </c>
      <c r="F439" s="169">
        <v>2966229</v>
      </c>
      <c r="G439" s="169">
        <v>2966233</v>
      </c>
      <c r="H439" s="170" t="s">
        <v>632</v>
      </c>
      <c r="I439" s="168" t="s">
        <v>295</v>
      </c>
      <c r="J439" s="168" t="s">
        <v>168</v>
      </c>
      <c r="K439" s="168" t="s">
        <v>316</v>
      </c>
      <c r="L439" s="169" t="s">
        <v>96</v>
      </c>
      <c r="M439" s="169">
        <v>1</v>
      </c>
      <c r="N439" s="171">
        <v>43234</v>
      </c>
      <c r="O439" s="29"/>
    </row>
    <row r="440" spans="2:15" ht="12.75" x14ac:dyDescent="0.2">
      <c r="B440" s="32" t="s">
        <v>75</v>
      </c>
      <c r="C440" s="32" t="s">
        <v>33</v>
      </c>
      <c r="D440" s="32" t="s">
        <v>11</v>
      </c>
      <c r="E440" s="31" t="s">
        <v>1670</v>
      </c>
      <c r="F440" s="31">
        <v>564</v>
      </c>
      <c r="G440" s="31">
        <v>564</v>
      </c>
      <c r="H440" s="32" t="s">
        <v>369</v>
      </c>
      <c r="I440" s="32" t="s">
        <v>295</v>
      </c>
      <c r="J440" s="32" t="s">
        <v>119</v>
      </c>
      <c r="K440" s="32" t="s">
        <v>316</v>
      </c>
      <c r="L440" s="31" t="s">
        <v>96</v>
      </c>
      <c r="M440" s="31">
        <v>2</v>
      </c>
      <c r="N440" s="105">
        <v>43234</v>
      </c>
      <c r="O440" s="29"/>
    </row>
    <row r="441" spans="2:15" ht="12.75" x14ac:dyDescent="0.2">
      <c r="B441" s="32" t="s">
        <v>75</v>
      </c>
      <c r="C441" s="32" t="s">
        <v>33</v>
      </c>
      <c r="D441" s="32" t="s">
        <v>11</v>
      </c>
      <c r="E441" s="31" t="s">
        <v>1672</v>
      </c>
      <c r="F441" s="31">
        <v>522</v>
      </c>
      <c r="G441" s="31">
        <v>522</v>
      </c>
      <c r="H441" s="32" t="s">
        <v>127</v>
      </c>
      <c r="I441" s="32" t="s">
        <v>295</v>
      </c>
      <c r="J441" s="32" t="s">
        <v>124</v>
      </c>
      <c r="K441" s="32" t="s">
        <v>316</v>
      </c>
      <c r="L441" s="31" t="s">
        <v>96</v>
      </c>
      <c r="M441" s="31">
        <v>2</v>
      </c>
      <c r="N441" s="105">
        <v>43234</v>
      </c>
      <c r="O441" s="29"/>
    </row>
    <row r="442" spans="2:15" ht="12.75" x14ac:dyDescent="0.2">
      <c r="B442" s="32" t="s">
        <v>74</v>
      </c>
      <c r="C442" s="32" t="s">
        <v>30</v>
      </c>
      <c r="D442" s="32" t="s">
        <v>12</v>
      </c>
      <c r="E442" s="31" t="s">
        <v>1028</v>
      </c>
      <c r="F442" s="31">
        <v>1193288</v>
      </c>
      <c r="G442" s="31">
        <v>1172387</v>
      </c>
      <c r="H442" s="32" t="s">
        <v>643</v>
      </c>
      <c r="I442" s="32" t="s">
        <v>211</v>
      </c>
      <c r="J442" s="32" t="s">
        <v>196</v>
      </c>
      <c r="K442" s="32" t="s">
        <v>316</v>
      </c>
      <c r="L442" s="31" t="s">
        <v>96</v>
      </c>
      <c r="M442" s="31">
        <v>1</v>
      </c>
      <c r="N442" s="105">
        <v>43234</v>
      </c>
      <c r="O442" s="29"/>
    </row>
    <row r="443" spans="2:15" ht="12.75" x14ac:dyDescent="0.2">
      <c r="B443" s="32" t="s">
        <v>74</v>
      </c>
      <c r="C443" s="32" t="s">
        <v>30</v>
      </c>
      <c r="D443" s="32" t="s">
        <v>12</v>
      </c>
      <c r="E443" s="31" t="s">
        <v>1029</v>
      </c>
      <c r="F443" s="31">
        <v>2966189</v>
      </c>
      <c r="G443" s="195">
        <v>635341</v>
      </c>
      <c r="H443" s="32" t="s">
        <v>295</v>
      </c>
      <c r="I443" s="32" t="s">
        <v>295</v>
      </c>
      <c r="J443" s="32" t="s">
        <v>119</v>
      </c>
      <c r="K443" s="32" t="s">
        <v>316</v>
      </c>
      <c r="L443" s="31" t="s">
        <v>96</v>
      </c>
      <c r="M443" s="31">
        <v>1</v>
      </c>
      <c r="N443" s="105">
        <v>43234</v>
      </c>
      <c r="O443" s="29"/>
    </row>
    <row r="444" spans="2:15" ht="12.75" x14ac:dyDescent="0.2">
      <c r="B444" s="32" t="s">
        <v>75</v>
      </c>
      <c r="C444" s="32" t="s">
        <v>30</v>
      </c>
      <c r="D444" s="32" t="s">
        <v>12</v>
      </c>
      <c r="E444" s="31" t="s">
        <v>1677</v>
      </c>
      <c r="F444" s="31">
        <v>1131</v>
      </c>
      <c r="G444" s="31">
        <v>1131</v>
      </c>
      <c r="H444" s="32" t="s">
        <v>301</v>
      </c>
      <c r="I444" s="32" t="s">
        <v>295</v>
      </c>
      <c r="J444" s="32" t="s">
        <v>124</v>
      </c>
      <c r="K444" s="32" t="s">
        <v>316</v>
      </c>
      <c r="L444" s="31" t="s">
        <v>96</v>
      </c>
      <c r="M444" s="31">
        <v>4</v>
      </c>
      <c r="N444" s="105">
        <v>43234</v>
      </c>
      <c r="O444" s="29"/>
    </row>
    <row r="445" spans="2:15" ht="12.75" x14ac:dyDescent="0.2">
      <c r="B445" s="182" t="s">
        <v>75</v>
      </c>
      <c r="C445" s="182" t="s">
        <v>29</v>
      </c>
      <c r="D445" s="32" t="s">
        <v>344</v>
      </c>
      <c r="E445" s="31" t="s">
        <v>1683</v>
      </c>
      <c r="F445" s="31">
        <v>190</v>
      </c>
      <c r="G445" s="31">
        <v>190</v>
      </c>
      <c r="H445" s="183" t="s">
        <v>390</v>
      </c>
      <c r="I445" s="32" t="s">
        <v>295</v>
      </c>
      <c r="J445" s="32" t="s">
        <v>160</v>
      </c>
      <c r="K445" s="32" t="s">
        <v>316</v>
      </c>
      <c r="L445" s="31" t="s">
        <v>96</v>
      </c>
      <c r="M445" s="31">
        <v>1</v>
      </c>
      <c r="N445" s="105">
        <v>43234</v>
      </c>
      <c r="O445" s="29"/>
    </row>
    <row r="446" spans="2:15" ht="12.75" x14ac:dyDescent="0.2">
      <c r="B446" s="32" t="s">
        <v>75</v>
      </c>
      <c r="C446" s="32" t="s">
        <v>25</v>
      </c>
      <c r="D446" s="32" t="s">
        <v>478</v>
      </c>
      <c r="E446" s="31" t="s">
        <v>1729</v>
      </c>
      <c r="F446" s="31">
        <v>522</v>
      </c>
      <c r="G446" s="31">
        <v>522</v>
      </c>
      <c r="H446" s="32" t="s">
        <v>127</v>
      </c>
      <c r="I446" s="32" t="s">
        <v>295</v>
      </c>
      <c r="J446" s="32" t="s">
        <v>124</v>
      </c>
      <c r="K446" s="32" t="s">
        <v>316</v>
      </c>
      <c r="L446" s="31" t="s">
        <v>96</v>
      </c>
      <c r="M446" s="31">
        <v>22</v>
      </c>
      <c r="N446" s="105">
        <v>43234</v>
      </c>
      <c r="O446" s="29"/>
    </row>
    <row r="447" spans="2:15" ht="12.75" x14ac:dyDescent="0.2">
      <c r="B447" s="32" t="s">
        <v>75</v>
      </c>
      <c r="C447" s="32" t="s">
        <v>25</v>
      </c>
      <c r="D447" s="32" t="s">
        <v>478</v>
      </c>
      <c r="E447" s="31" t="s">
        <v>1730</v>
      </c>
      <c r="F447" s="31">
        <v>519</v>
      </c>
      <c r="G447" s="31">
        <v>519</v>
      </c>
      <c r="H447" s="32" t="s">
        <v>142</v>
      </c>
      <c r="I447" s="32" t="s">
        <v>295</v>
      </c>
      <c r="J447" s="32" t="s">
        <v>99</v>
      </c>
      <c r="K447" s="32" t="s">
        <v>316</v>
      </c>
      <c r="L447" s="31" t="s">
        <v>96</v>
      </c>
      <c r="M447" s="31">
        <v>9</v>
      </c>
      <c r="N447" s="105">
        <v>43234</v>
      </c>
      <c r="O447" s="29"/>
    </row>
    <row r="448" spans="2:15" ht="12.75" x14ac:dyDescent="0.2">
      <c r="B448" s="32" t="s">
        <v>75</v>
      </c>
      <c r="C448" s="32" t="s">
        <v>25</v>
      </c>
      <c r="D448" s="32" t="s">
        <v>478</v>
      </c>
      <c r="E448" s="31" t="s">
        <v>1731</v>
      </c>
      <c r="F448" s="31">
        <v>523</v>
      </c>
      <c r="G448" s="31">
        <v>523</v>
      </c>
      <c r="H448" s="32" t="s">
        <v>320</v>
      </c>
      <c r="I448" s="32" t="s">
        <v>295</v>
      </c>
      <c r="J448" s="32" t="s">
        <v>121</v>
      </c>
      <c r="K448" s="32" t="s">
        <v>316</v>
      </c>
      <c r="L448" s="31" t="s">
        <v>96</v>
      </c>
      <c r="M448" s="31">
        <v>4</v>
      </c>
      <c r="N448" s="105">
        <v>43234</v>
      </c>
      <c r="O448" s="29"/>
    </row>
    <row r="449" spans="2:15" ht="12.75" x14ac:dyDescent="0.2">
      <c r="B449" s="193" t="s">
        <v>75</v>
      </c>
      <c r="C449" s="193" t="s">
        <v>25</v>
      </c>
      <c r="D449" s="32" t="s">
        <v>478</v>
      </c>
      <c r="E449" s="195" t="s">
        <v>1732</v>
      </c>
      <c r="F449" s="195">
        <v>525</v>
      </c>
      <c r="G449" s="195">
        <v>525</v>
      </c>
      <c r="H449" s="196" t="s">
        <v>391</v>
      </c>
      <c r="I449" s="194" t="s">
        <v>295</v>
      </c>
      <c r="J449" s="194" t="s">
        <v>145</v>
      </c>
      <c r="K449" s="194" t="s">
        <v>316</v>
      </c>
      <c r="L449" s="195" t="s">
        <v>96</v>
      </c>
      <c r="M449" s="195">
        <v>4</v>
      </c>
      <c r="N449" s="197">
        <v>43234</v>
      </c>
      <c r="O449" s="29"/>
    </row>
    <row r="450" spans="2:15" ht="12.75" x14ac:dyDescent="0.2">
      <c r="B450" s="32" t="s">
        <v>75</v>
      </c>
      <c r="C450" s="32" t="s">
        <v>25</v>
      </c>
      <c r="D450" s="32" t="s">
        <v>478</v>
      </c>
      <c r="E450" s="31" t="s">
        <v>1644</v>
      </c>
      <c r="F450" s="31">
        <v>527</v>
      </c>
      <c r="G450" s="31">
        <v>527</v>
      </c>
      <c r="H450" s="32" t="s">
        <v>120</v>
      </c>
      <c r="I450" s="32" t="s">
        <v>295</v>
      </c>
      <c r="J450" s="32" t="s">
        <v>119</v>
      </c>
      <c r="K450" s="32" t="s">
        <v>316</v>
      </c>
      <c r="L450" s="31" t="s">
        <v>96</v>
      </c>
      <c r="M450" s="31">
        <v>6</v>
      </c>
      <c r="N450" s="105">
        <v>43234</v>
      </c>
      <c r="O450" s="29"/>
    </row>
    <row r="451" spans="2:15" ht="12.75" x14ac:dyDescent="0.2">
      <c r="B451" s="167" t="s">
        <v>75</v>
      </c>
      <c r="C451" s="167" t="s">
        <v>25</v>
      </c>
      <c r="D451" s="32" t="s">
        <v>478</v>
      </c>
      <c r="E451" s="169" t="s">
        <v>1733</v>
      </c>
      <c r="F451" s="169">
        <v>518</v>
      </c>
      <c r="G451" s="169">
        <v>518</v>
      </c>
      <c r="H451" s="170" t="s">
        <v>321</v>
      </c>
      <c r="I451" s="168" t="s">
        <v>295</v>
      </c>
      <c r="J451" s="168" t="s">
        <v>42</v>
      </c>
      <c r="K451" s="168" t="s">
        <v>316</v>
      </c>
      <c r="L451" s="169" t="s">
        <v>96</v>
      </c>
      <c r="M451" s="169">
        <v>1</v>
      </c>
      <c r="N451" s="171">
        <v>43234</v>
      </c>
      <c r="O451" s="29"/>
    </row>
    <row r="452" spans="2:15" ht="12.75" x14ac:dyDescent="0.2">
      <c r="B452" s="32" t="s">
        <v>74</v>
      </c>
      <c r="C452" s="32" t="s">
        <v>28</v>
      </c>
      <c r="D452" s="32" t="s">
        <v>350</v>
      </c>
      <c r="E452" s="31" t="s">
        <v>1058</v>
      </c>
      <c r="F452" s="31">
        <v>1194845</v>
      </c>
      <c r="G452" s="31" t="s">
        <v>576</v>
      </c>
      <c r="H452" s="32" t="s">
        <v>494</v>
      </c>
      <c r="I452" s="32" t="s">
        <v>295</v>
      </c>
      <c r="J452" s="32" t="s">
        <v>133</v>
      </c>
      <c r="K452" s="32" t="s">
        <v>316</v>
      </c>
      <c r="L452" s="31" t="s">
        <v>96</v>
      </c>
      <c r="M452" s="31">
        <v>2</v>
      </c>
      <c r="N452" s="105">
        <v>43234</v>
      </c>
      <c r="O452" s="29"/>
    </row>
    <row r="453" spans="2:15" ht="12.75" x14ac:dyDescent="0.2">
      <c r="B453" s="32" t="s">
        <v>75</v>
      </c>
      <c r="C453" s="32" t="s">
        <v>28</v>
      </c>
      <c r="D453" s="32" t="s">
        <v>350</v>
      </c>
      <c r="E453" s="31" t="s">
        <v>1730</v>
      </c>
      <c r="F453" s="31">
        <v>519</v>
      </c>
      <c r="G453" s="31">
        <v>519</v>
      </c>
      <c r="H453" s="32" t="s">
        <v>142</v>
      </c>
      <c r="I453" s="32" t="s">
        <v>295</v>
      </c>
      <c r="J453" s="32" t="s">
        <v>99</v>
      </c>
      <c r="K453" s="32" t="s">
        <v>316</v>
      </c>
      <c r="L453" s="31" t="s">
        <v>96</v>
      </c>
      <c r="M453" s="31">
        <v>2</v>
      </c>
      <c r="N453" s="105">
        <v>43234</v>
      </c>
      <c r="O453" s="29"/>
    </row>
    <row r="454" spans="2:15" ht="12.75" x14ac:dyDescent="0.2">
      <c r="B454" s="32" t="s">
        <v>75</v>
      </c>
      <c r="C454" s="32" t="s">
        <v>28</v>
      </c>
      <c r="D454" s="32" t="s">
        <v>350</v>
      </c>
      <c r="E454" s="31" t="s">
        <v>1644</v>
      </c>
      <c r="F454" s="31">
        <v>527</v>
      </c>
      <c r="G454" s="31">
        <v>527</v>
      </c>
      <c r="H454" s="32" t="s">
        <v>120</v>
      </c>
      <c r="I454" s="32" t="s">
        <v>295</v>
      </c>
      <c r="J454" s="32" t="s">
        <v>119</v>
      </c>
      <c r="K454" s="32" t="s">
        <v>316</v>
      </c>
      <c r="L454" s="31" t="s">
        <v>96</v>
      </c>
      <c r="M454" s="31">
        <v>3</v>
      </c>
      <c r="N454" s="105">
        <v>43234</v>
      </c>
      <c r="O454" s="29"/>
    </row>
    <row r="455" spans="2:15" ht="12.75" x14ac:dyDescent="0.2">
      <c r="B455" s="182" t="s">
        <v>75</v>
      </c>
      <c r="C455" s="182" t="s">
        <v>28</v>
      </c>
      <c r="D455" s="32" t="s">
        <v>350</v>
      </c>
      <c r="E455" s="31" t="s">
        <v>1772</v>
      </c>
      <c r="F455" s="31">
        <v>424</v>
      </c>
      <c r="G455" s="31">
        <v>424</v>
      </c>
      <c r="H455" s="183" t="s">
        <v>357</v>
      </c>
      <c r="I455" s="32" t="s">
        <v>295</v>
      </c>
      <c r="J455" s="32" t="s">
        <v>49</v>
      </c>
      <c r="K455" s="32" t="s">
        <v>316</v>
      </c>
      <c r="L455" s="31" t="s">
        <v>96</v>
      </c>
      <c r="M455" s="31">
        <v>1</v>
      </c>
      <c r="N455" s="105">
        <v>43234</v>
      </c>
      <c r="O455" s="29"/>
    </row>
    <row r="456" spans="2:15" ht="12.75" x14ac:dyDescent="0.2">
      <c r="B456" s="182" t="s">
        <v>74</v>
      </c>
      <c r="C456" s="182" t="s">
        <v>26</v>
      </c>
      <c r="D456" s="32" t="s">
        <v>13</v>
      </c>
      <c r="E456" s="31" t="s">
        <v>1189</v>
      </c>
      <c r="F456" s="31">
        <v>667884</v>
      </c>
      <c r="G456" s="31">
        <v>600387</v>
      </c>
      <c r="H456" s="183" t="s">
        <v>380</v>
      </c>
      <c r="I456" s="32" t="s">
        <v>208</v>
      </c>
      <c r="J456" s="32" t="s">
        <v>195</v>
      </c>
      <c r="K456" s="32" t="s">
        <v>341</v>
      </c>
      <c r="L456" s="31" t="s">
        <v>96</v>
      </c>
      <c r="M456" s="31">
        <v>1</v>
      </c>
      <c r="N456" s="105">
        <v>43234</v>
      </c>
      <c r="O456" s="29"/>
    </row>
    <row r="457" spans="2:15" ht="12.75" x14ac:dyDescent="0.2">
      <c r="B457" s="32" t="s">
        <v>74</v>
      </c>
      <c r="C457" s="32" t="s">
        <v>26</v>
      </c>
      <c r="D457" s="32" t="s">
        <v>13</v>
      </c>
      <c r="E457" s="31" t="s">
        <v>1190</v>
      </c>
      <c r="F457" s="31">
        <v>903248</v>
      </c>
      <c r="G457" s="31">
        <v>858703</v>
      </c>
      <c r="H457" s="32" t="s">
        <v>547</v>
      </c>
      <c r="I457" s="32" t="s">
        <v>208</v>
      </c>
      <c r="J457" s="32" t="s">
        <v>195</v>
      </c>
      <c r="K457" s="32" t="s">
        <v>341</v>
      </c>
      <c r="L457" s="31" t="s">
        <v>96</v>
      </c>
      <c r="M457" s="31">
        <v>1</v>
      </c>
      <c r="N457" s="105">
        <v>43234</v>
      </c>
      <c r="O457" s="29"/>
    </row>
    <row r="458" spans="2:15" ht="12.75" x14ac:dyDescent="0.2">
      <c r="B458" s="32" t="s">
        <v>74</v>
      </c>
      <c r="C458" s="32" t="s">
        <v>26</v>
      </c>
      <c r="D458" s="32" t="s">
        <v>13</v>
      </c>
      <c r="E458" s="31" t="s">
        <v>1191</v>
      </c>
      <c r="F458" s="31">
        <v>2966043</v>
      </c>
      <c r="G458" s="31">
        <v>664867</v>
      </c>
      <c r="H458" s="32" t="s">
        <v>911</v>
      </c>
      <c r="I458" s="32" t="s">
        <v>208</v>
      </c>
      <c r="J458" s="32" t="s">
        <v>49</v>
      </c>
      <c r="K458" s="32" t="s">
        <v>341</v>
      </c>
      <c r="L458" s="31" t="s">
        <v>96</v>
      </c>
      <c r="M458" s="31">
        <v>1</v>
      </c>
      <c r="N458" s="105">
        <v>43234</v>
      </c>
      <c r="O458" s="29"/>
    </row>
    <row r="459" spans="2:15" ht="12.75" x14ac:dyDescent="0.2">
      <c r="B459" s="32" t="s">
        <v>74</v>
      </c>
      <c r="C459" s="32" t="s">
        <v>26</v>
      </c>
      <c r="D459" s="32" t="s">
        <v>13</v>
      </c>
      <c r="E459" s="31" t="s">
        <v>1192</v>
      </c>
      <c r="F459" s="31">
        <v>681963</v>
      </c>
      <c r="G459" s="31">
        <v>524418</v>
      </c>
      <c r="H459" s="32" t="s">
        <v>889</v>
      </c>
      <c r="I459" s="32" t="s">
        <v>208</v>
      </c>
      <c r="J459" s="32" t="s">
        <v>118</v>
      </c>
      <c r="K459" s="32" t="s">
        <v>341</v>
      </c>
      <c r="L459" s="31" t="s">
        <v>96</v>
      </c>
      <c r="M459" s="31">
        <v>1</v>
      </c>
      <c r="N459" s="105">
        <v>43234</v>
      </c>
      <c r="O459" s="29"/>
    </row>
    <row r="460" spans="2:15" ht="12.75" x14ac:dyDescent="0.2">
      <c r="B460" s="193" t="s">
        <v>74</v>
      </c>
      <c r="C460" s="193" t="s">
        <v>26</v>
      </c>
      <c r="D460" s="194" t="s">
        <v>13</v>
      </c>
      <c r="E460" s="195" t="s">
        <v>1193</v>
      </c>
      <c r="F460" s="195">
        <v>1212456</v>
      </c>
      <c r="G460" s="195">
        <v>576521</v>
      </c>
      <c r="H460" s="196" t="s">
        <v>866</v>
      </c>
      <c r="I460" s="194" t="s">
        <v>208</v>
      </c>
      <c r="J460" s="194" t="s">
        <v>113</v>
      </c>
      <c r="K460" s="194" t="s">
        <v>341</v>
      </c>
      <c r="L460" s="195" t="s">
        <v>96</v>
      </c>
      <c r="M460" s="195">
        <v>1</v>
      </c>
      <c r="N460" s="197">
        <v>43234</v>
      </c>
      <c r="O460" s="29"/>
    </row>
    <row r="461" spans="2:15" ht="12.75" x14ac:dyDescent="0.2">
      <c r="B461" s="32" t="s">
        <v>74</v>
      </c>
      <c r="C461" s="32" t="s">
        <v>26</v>
      </c>
      <c r="D461" s="32" t="s">
        <v>13</v>
      </c>
      <c r="E461" s="31" t="s">
        <v>1194</v>
      </c>
      <c r="F461" s="31">
        <v>2964304</v>
      </c>
      <c r="G461" s="195">
        <v>635341</v>
      </c>
      <c r="H461" s="32" t="s">
        <v>295</v>
      </c>
      <c r="I461" s="32" t="s">
        <v>295</v>
      </c>
      <c r="J461" s="32" t="s">
        <v>133</v>
      </c>
      <c r="K461" s="32" t="s">
        <v>341</v>
      </c>
      <c r="L461" s="31" t="s">
        <v>96</v>
      </c>
      <c r="M461" s="31">
        <v>1</v>
      </c>
      <c r="N461" s="105">
        <v>43234</v>
      </c>
      <c r="O461" s="29"/>
    </row>
    <row r="462" spans="2:15" ht="12.75" x14ac:dyDescent="0.2">
      <c r="B462" s="167" t="s">
        <v>74</v>
      </c>
      <c r="C462" s="167" t="s">
        <v>26</v>
      </c>
      <c r="D462" s="168" t="s">
        <v>13</v>
      </c>
      <c r="E462" s="169" t="s">
        <v>1195</v>
      </c>
      <c r="F462" s="169">
        <v>2966194</v>
      </c>
      <c r="G462" s="169">
        <v>580471</v>
      </c>
      <c r="H462" s="170" t="s">
        <v>542</v>
      </c>
      <c r="I462" s="168" t="s">
        <v>208</v>
      </c>
      <c r="J462" s="168" t="s">
        <v>66</v>
      </c>
      <c r="K462" s="168" t="s">
        <v>341</v>
      </c>
      <c r="L462" s="169" t="s">
        <v>96</v>
      </c>
      <c r="M462" s="169">
        <v>1</v>
      </c>
      <c r="N462" s="171">
        <v>43234</v>
      </c>
      <c r="O462" s="29"/>
    </row>
    <row r="463" spans="2:15" ht="12.75" x14ac:dyDescent="0.2">
      <c r="B463" s="182" t="s">
        <v>74</v>
      </c>
      <c r="C463" s="182" t="s">
        <v>26</v>
      </c>
      <c r="D463" s="32" t="s">
        <v>13</v>
      </c>
      <c r="E463" s="31" t="s">
        <v>1196</v>
      </c>
      <c r="F463" s="31">
        <v>968877</v>
      </c>
      <c r="G463" s="195">
        <v>635341</v>
      </c>
      <c r="H463" s="183" t="s">
        <v>295</v>
      </c>
      <c r="I463" s="32" t="s">
        <v>295</v>
      </c>
      <c r="J463" s="32" t="s">
        <v>197</v>
      </c>
      <c r="K463" s="32" t="s">
        <v>341</v>
      </c>
      <c r="L463" s="31" t="s">
        <v>96</v>
      </c>
      <c r="M463" s="31">
        <v>1</v>
      </c>
      <c r="N463" s="105">
        <v>43234</v>
      </c>
      <c r="O463" s="29"/>
    </row>
    <row r="464" spans="2:15" ht="12.75" x14ac:dyDescent="0.2">
      <c r="B464" s="32" t="s">
        <v>74</v>
      </c>
      <c r="C464" s="32" t="s">
        <v>26</v>
      </c>
      <c r="D464" s="32" t="s">
        <v>13</v>
      </c>
      <c r="E464" s="31" t="s">
        <v>1197</v>
      </c>
      <c r="F464" s="31">
        <v>2966239</v>
      </c>
      <c r="G464" s="31">
        <v>667463</v>
      </c>
      <c r="H464" s="32" t="s">
        <v>865</v>
      </c>
      <c r="I464" s="32" t="s">
        <v>208</v>
      </c>
      <c r="J464" s="32" t="s">
        <v>112</v>
      </c>
      <c r="K464" s="32" t="s">
        <v>341</v>
      </c>
      <c r="L464" s="31" t="s">
        <v>96</v>
      </c>
      <c r="M464" s="31">
        <v>1</v>
      </c>
      <c r="N464" s="105">
        <v>43234</v>
      </c>
      <c r="O464" s="29"/>
    </row>
    <row r="465" spans="2:15" ht="12.75" x14ac:dyDescent="0.2">
      <c r="B465" s="167" t="s">
        <v>74</v>
      </c>
      <c r="C465" s="167" t="s">
        <v>26</v>
      </c>
      <c r="D465" s="168" t="s">
        <v>13</v>
      </c>
      <c r="E465" s="169" t="s">
        <v>1198</v>
      </c>
      <c r="F465" s="169">
        <v>222398</v>
      </c>
      <c r="G465" s="179">
        <v>590239</v>
      </c>
      <c r="H465" s="170" t="s">
        <v>933</v>
      </c>
      <c r="I465" s="168" t="s">
        <v>208</v>
      </c>
      <c r="J465" s="168" t="s">
        <v>130</v>
      </c>
      <c r="K465" s="168" t="s">
        <v>341</v>
      </c>
      <c r="L465" s="169" t="s">
        <v>96</v>
      </c>
      <c r="M465" s="169">
        <v>1</v>
      </c>
      <c r="N465" s="171">
        <v>43234</v>
      </c>
      <c r="O465" s="29"/>
    </row>
    <row r="466" spans="2:15" ht="12.75" x14ac:dyDescent="0.2">
      <c r="B466" s="177" t="s">
        <v>74</v>
      </c>
      <c r="C466" s="177" t="s">
        <v>26</v>
      </c>
      <c r="D466" s="32" t="s">
        <v>13</v>
      </c>
      <c r="E466" s="179" t="s">
        <v>1199</v>
      </c>
      <c r="F466" s="179">
        <v>510356</v>
      </c>
      <c r="G466" s="195">
        <v>635341</v>
      </c>
      <c r="H466" s="180" t="s">
        <v>295</v>
      </c>
      <c r="I466" s="178" t="s">
        <v>295</v>
      </c>
      <c r="J466" s="178" t="s">
        <v>44</v>
      </c>
      <c r="K466" s="178" t="s">
        <v>341</v>
      </c>
      <c r="L466" s="179" t="s">
        <v>96</v>
      </c>
      <c r="M466" s="179">
        <v>1</v>
      </c>
      <c r="N466" s="181">
        <v>43234</v>
      </c>
      <c r="O466" s="29"/>
    </row>
    <row r="467" spans="2:15" ht="12.75" x14ac:dyDescent="0.2">
      <c r="B467" s="32" t="s">
        <v>74</v>
      </c>
      <c r="C467" s="32" t="s">
        <v>26</v>
      </c>
      <c r="D467" s="32" t="s">
        <v>13</v>
      </c>
      <c r="E467" s="31" t="s">
        <v>1200</v>
      </c>
      <c r="F467" s="31">
        <v>784177</v>
      </c>
      <c r="G467" s="195">
        <v>635341</v>
      </c>
      <c r="H467" s="32" t="s">
        <v>295</v>
      </c>
      <c r="I467" s="32" t="s">
        <v>295</v>
      </c>
      <c r="J467" s="32" t="s">
        <v>99</v>
      </c>
      <c r="K467" s="32" t="s">
        <v>341</v>
      </c>
      <c r="L467" s="31" t="s">
        <v>96</v>
      </c>
      <c r="M467" s="31">
        <v>1</v>
      </c>
      <c r="N467" s="105">
        <v>43234</v>
      </c>
      <c r="O467" s="29"/>
    </row>
    <row r="468" spans="2:15" ht="12.75" x14ac:dyDescent="0.2">
      <c r="B468" s="193" t="s">
        <v>74</v>
      </c>
      <c r="C468" s="193" t="s">
        <v>26</v>
      </c>
      <c r="D468" s="32" t="s">
        <v>13</v>
      </c>
      <c r="E468" s="195" t="s">
        <v>1201</v>
      </c>
      <c r="F468" s="195">
        <v>2966514</v>
      </c>
      <c r="G468" s="195">
        <v>635341</v>
      </c>
      <c r="H468" s="196" t="s">
        <v>295</v>
      </c>
      <c r="I468" s="194" t="s">
        <v>295</v>
      </c>
      <c r="J468" s="194" t="s">
        <v>42</v>
      </c>
      <c r="K468" s="194" t="s">
        <v>341</v>
      </c>
      <c r="L468" s="195" t="s">
        <v>96</v>
      </c>
      <c r="M468" s="195">
        <v>1</v>
      </c>
      <c r="N468" s="197">
        <v>43234</v>
      </c>
      <c r="O468" s="29"/>
    </row>
    <row r="469" spans="2:15" ht="12.75" x14ac:dyDescent="0.2">
      <c r="B469" s="32" t="s">
        <v>74</v>
      </c>
      <c r="C469" s="32" t="s">
        <v>26</v>
      </c>
      <c r="D469" s="32" t="s">
        <v>13</v>
      </c>
      <c r="E469" s="31" t="s">
        <v>1202</v>
      </c>
      <c r="F469" s="31">
        <v>2966524</v>
      </c>
      <c r="G469" s="31">
        <v>2966528</v>
      </c>
      <c r="H469" s="32" t="s">
        <v>869</v>
      </c>
      <c r="I469" s="32" t="s">
        <v>295</v>
      </c>
      <c r="J469" s="32" t="s">
        <v>116</v>
      </c>
      <c r="K469" s="32" t="s">
        <v>341</v>
      </c>
      <c r="L469" s="31" t="s">
        <v>96</v>
      </c>
      <c r="M469" s="31">
        <v>1</v>
      </c>
      <c r="N469" s="105">
        <v>43234</v>
      </c>
      <c r="O469" s="29"/>
    </row>
    <row r="470" spans="2:15" ht="12.75" x14ac:dyDescent="0.2">
      <c r="B470" s="32" t="s">
        <v>74</v>
      </c>
      <c r="C470" s="32" t="s">
        <v>26</v>
      </c>
      <c r="D470" s="32" t="s">
        <v>13</v>
      </c>
      <c r="E470" s="31" t="s">
        <v>1203</v>
      </c>
      <c r="F470" s="31">
        <v>2966650</v>
      </c>
      <c r="G470" s="31">
        <v>981941</v>
      </c>
      <c r="H470" s="32" t="s">
        <v>938</v>
      </c>
      <c r="I470" s="32" t="s">
        <v>368</v>
      </c>
      <c r="J470" s="32" t="s">
        <v>51</v>
      </c>
      <c r="K470" s="32" t="s">
        <v>341</v>
      </c>
      <c r="L470" s="31" t="s">
        <v>96</v>
      </c>
      <c r="M470" s="31">
        <v>1</v>
      </c>
      <c r="N470" s="105">
        <v>43234</v>
      </c>
      <c r="O470" s="29"/>
    </row>
    <row r="471" spans="2:15" ht="12.75" x14ac:dyDescent="0.2">
      <c r="B471" s="32" t="s">
        <v>74</v>
      </c>
      <c r="C471" s="32" t="s">
        <v>26</v>
      </c>
      <c r="D471" s="32" t="s">
        <v>13</v>
      </c>
      <c r="E471" s="31" t="s">
        <v>1204</v>
      </c>
      <c r="F471" s="31">
        <v>2966855</v>
      </c>
      <c r="G471" s="195">
        <v>635341</v>
      </c>
      <c r="H471" s="32" t="s">
        <v>295</v>
      </c>
      <c r="I471" s="32" t="s">
        <v>295</v>
      </c>
      <c r="J471" s="32" t="s">
        <v>105</v>
      </c>
      <c r="K471" s="32" t="s">
        <v>341</v>
      </c>
      <c r="L471" s="31" t="s">
        <v>96</v>
      </c>
      <c r="M471" s="31">
        <v>1</v>
      </c>
      <c r="N471" s="105">
        <v>43234</v>
      </c>
      <c r="O471" s="29"/>
    </row>
    <row r="472" spans="2:15" ht="12.75" x14ac:dyDescent="0.2">
      <c r="B472" s="182" t="s">
        <v>74</v>
      </c>
      <c r="C472" s="182" t="s">
        <v>26</v>
      </c>
      <c r="D472" s="32" t="s">
        <v>13</v>
      </c>
      <c r="E472" s="31" t="s">
        <v>1205</v>
      </c>
      <c r="F472" s="31">
        <v>2966880</v>
      </c>
      <c r="G472" s="195">
        <v>635341</v>
      </c>
      <c r="H472" s="183" t="s">
        <v>295</v>
      </c>
      <c r="I472" s="32" t="s">
        <v>295</v>
      </c>
      <c r="J472" s="32" t="s">
        <v>119</v>
      </c>
      <c r="K472" s="32" t="s">
        <v>341</v>
      </c>
      <c r="L472" s="31" t="s">
        <v>96</v>
      </c>
      <c r="M472" s="31">
        <v>1</v>
      </c>
      <c r="N472" s="105">
        <v>43234</v>
      </c>
      <c r="O472" s="29"/>
    </row>
    <row r="473" spans="2:15" ht="12.75" x14ac:dyDescent="0.2">
      <c r="B473" s="193" t="s">
        <v>74</v>
      </c>
      <c r="C473" s="193" t="s">
        <v>26</v>
      </c>
      <c r="D473" s="194" t="s">
        <v>13</v>
      </c>
      <c r="E473" s="195" t="s">
        <v>1206</v>
      </c>
      <c r="F473" s="195">
        <v>892551</v>
      </c>
      <c r="G473" s="195">
        <v>635341</v>
      </c>
      <c r="H473" s="196" t="s">
        <v>295</v>
      </c>
      <c r="I473" s="194" t="s">
        <v>295</v>
      </c>
      <c r="J473" s="194" t="s">
        <v>95</v>
      </c>
      <c r="K473" s="194" t="s">
        <v>341</v>
      </c>
      <c r="L473" s="195" t="s">
        <v>96</v>
      </c>
      <c r="M473" s="195">
        <v>1</v>
      </c>
      <c r="N473" s="197">
        <v>43234</v>
      </c>
      <c r="O473" s="29"/>
    </row>
    <row r="474" spans="2:15" ht="12.75" x14ac:dyDescent="0.2">
      <c r="B474" s="182" t="s">
        <v>74</v>
      </c>
      <c r="C474" s="182" t="s">
        <v>26</v>
      </c>
      <c r="D474" s="32" t="s">
        <v>13</v>
      </c>
      <c r="E474" s="31" t="s">
        <v>1207</v>
      </c>
      <c r="F474" s="31">
        <v>2967027</v>
      </c>
      <c r="G474" s="31">
        <v>627288</v>
      </c>
      <c r="H474" s="183" t="s">
        <v>939</v>
      </c>
      <c r="I474" s="32" t="s">
        <v>208</v>
      </c>
      <c r="J474" s="32" t="s">
        <v>51</v>
      </c>
      <c r="K474" s="32" t="s">
        <v>341</v>
      </c>
      <c r="L474" s="31" t="s">
        <v>96</v>
      </c>
      <c r="M474" s="31">
        <v>1</v>
      </c>
      <c r="N474" s="105">
        <v>43234</v>
      </c>
      <c r="O474" s="29"/>
    </row>
    <row r="475" spans="2:15" ht="12.75" x14ac:dyDescent="0.2">
      <c r="B475" s="32" t="s">
        <v>74</v>
      </c>
      <c r="C475" s="32" t="s">
        <v>26</v>
      </c>
      <c r="D475" s="32" t="s">
        <v>13</v>
      </c>
      <c r="E475" s="31" t="s">
        <v>1208</v>
      </c>
      <c r="F475" s="31">
        <v>2967055</v>
      </c>
      <c r="G475" s="31">
        <v>647396</v>
      </c>
      <c r="H475" s="32" t="s">
        <v>742</v>
      </c>
      <c r="I475" s="32" t="s">
        <v>208</v>
      </c>
      <c r="J475" s="32" t="s">
        <v>128</v>
      </c>
      <c r="K475" s="32" t="s">
        <v>316</v>
      </c>
      <c r="L475" s="31" t="s">
        <v>96</v>
      </c>
      <c r="M475" s="31">
        <v>1</v>
      </c>
      <c r="N475" s="105">
        <v>43234</v>
      </c>
      <c r="O475" s="29"/>
    </row>
    <row r="476" spans="2:15" ht="12.75" x14ac:dyDescent="0.2">
      <c r="B476" s="167" t="s">
        <v>74</v>
      </c>
      <c r="C476" s="167" t="s">
        <v>26</v>
      </c>
      <c r="D476" s="168" t="s">
        <v>13</v>
      </c>
      <c r="E476" s="169" t="s">
        <v>1209</v>
      </c>
      <c r="F476" s="169">
        <v>838230</v>
      </c>
      <c r="G476" s="195">
        <v>635341</v>
      </c>
      <c r="H476" s="170" t="s">
        <v>295</v>
      </c>
      <c r="I476" s="168" t="s">
        <v>295</v>
      </c>
      <c r="J476" s="168" t="s">
        <v>173</v>
      </c>
      <c r="K476" s="168" t="s">
        <v>341</v>
      </c>
      <c r="L476" s="169" t="s">
        <v>96</v>
      </c>
      <c r="M476" s="169">
        <v>1</v>
      </c>
      <c r="N476" s="171">
        <v>43234</v>
      </c>
      <c r="O476" s="29"/>
    </row>
    <row r="477" spans="2:15" ht="12.75" x14ac:dyDescent="0.2">
      <c r="B477" s="182" t="s">
        <v>74</v>
      </c>
      <c r="C477" s="182" t="s">
        <v>26</v>
      </c>
      <c r="D477" s="32" t="s">
        <v>13</v>
      </c>
      <c r="E477" s="31" t="s">
        <v>1310</v>
      </c>
      <c r="F477" s="31">
        <v>801751</v>
      </c>
      <c r="G477" s="195">
        <v>635341</v>
      </c>
      <c r="H477" s="183" t="s">
        <v>295</v>
      </c>
      <c r="I477" s="32" t="s">
        <v>295</v>
      </c>
      <c r="J477" s="32" t="s">
        <v>131</v>
      </c>
      <c r="K477" s="32" t="s">
        <v>316</v>
      </c>
      <c r="L477" s="31" t="s">
        <v>96</v>
      </c>
      <c r="M477" s="31">
        <v>1</v>
      </c>
      <c r="N477" s="105">
        <v>43234</v>
      </c>
      <c r="O477" s="29"/>
    </row>
    <row r="478" spans="2:15" ht="12.75" x14ac:dyDescent="0.2">
      <c r="B478" s="193" t="s">
        <v>74</v>
      </c>
      <c r="C478" s="193" t="s">
        <v>26</v>
      </c>
      <c r="D478" s="194" t="s">
        <v>13</v>
      </c>
      <c r="E478" s="195" t="s">
        <v>1311</v>
      </c>
      <c r="F478" s="195">
        <v>2966082</v>
      </c>
      <c r="G478" s="195">
        <v>635341</v>
      </c>
      <c r="H478" s="196" t="s">
        <v>295</v>
      </c>
      <c r="I478" s="194" t="s">
        <v>295</v>
      </c>
      <c r="J478" s="194" t="s">
        <v>100</v>
      </c>
      <c r="K478" s="194" t="s">
        <v>316</v>
      </c>
      <c r="L478" s="195" t="s">
        <v>96</v>
      </c>
      <c r="M478" s="195">
        <v>1</v>
      </c>
      <c r="N478" s="197">
        <v>43234</v>
      </c>
      <c r="O478" s="29"/>
    </row>
    <row r="479" spans="2:15" ht="12.75" x14ac:dyDescent="0.2">
      <c r="B479" s="193" t="s">
        <v>74</v>
      </c>
      <c r="C479" s="193" t="s">
        <v>26</v>
      </c>
      <c r="D479" s="194" t="s">
        <v>13</v>
      </c>
      <c r="E479" s="195" t="s">
        <v>1312</v>
      </c>
      <c r="F479" s="195">
        <v>2966227</v>
      </c>
      <c r="G479" s="195">
        <v>583284</v>
      </c>
      <c r="H479" s="196" t="s">
        <v>785</v>
      </c>
      <c r="I479" s="194" t="s">
        <v>208</v>
      </c>
      <c r="J479" s="194" t="s">
        <v>399</v>
      </c>
      <c r="K479" s="194" t="s">
        <v>341</v>
      </c>
      <c r="L479" s="195" t="s">
        <v>96</v>
      </c>
      <c r="M479" s="195">
        <v>1</v>
      </c>
      <c r="N479" s="197">
        <v>43234</v>
      </c>
      <c r="O479" s="29"/>
    </row>
    <row r="480" spans="2:15" ht="12.75" x14ac:dyDescent="0.2">
      <c r="B480" s="193" t="s">
        <v>74</v>
      </c>
      <c r="C480" s="193" t="s">
        <v>26</v>
      </c>
      <c r="D480" s="194" t="s">
        <v>13</v>
      </c>
      <c r="E480" s="195" t="s">
        <v>1313</v>
      </c>
      <c r="F480" s="195">
        <v>2966324</v>
      </c>
      <c r="G480" s="195">
        <v>635341</v>
      </c>
      <c r="H480" s="196" t="s">
        <v>295</v>
      </c>
      <c r="I480" s="194" t="s">
        <v>295</v>
      </c>
      <c r="J480" s="194" t="s">
        <v>348</v>
      </c>
      <c r="K480" s="194" t="s">
        <v>341</v>
      </c>
      <c r="L480" s="195" t="s">
        <v>96</v>
      </c>
      <c r="M480" s="195">
        <v>1</v>
      </c>
      <c r="N480" s="197">
        <v>43234</v>
      </c>
      <c r="O480" s="29"/>
    </row>
    <row r="481" spans="2:15" ht="12.75" x14ac:dyDescent="0.2">
      <c r="B481" s="32" t="s">
        <v>74</v>
      </c>
      <c r="C481" s="32" t="s">
        <v>26</v>
      </c>
      <c r="D481" s="32" t="s">
        <v>13</v>
      </c>
      <c r="E481" s="31" t="s">
        <v>1314</v>
      </c>
      <c r="F481" s="31">
        <v>2966609</v>
      </c>
      <c r="G481" s="31">
        <v>914871</v>
      </c>
      <c r="H481" s="32" t="s">
        <v>802</v>
      </c>
      <c r="I481" s="32" t="s">
        <v>210</v>
      </c>
      <c r="J481" s="32" t="s">
        <v>44</v>
      </c>
      <c r="K481" s="32" t="s">
        <v>341</v>
      </c>
      <c r="L481" s="31" t="s">
        <v>96</v>
      </c>
      <c r="M481" s="31">
        <v>1</v>
      </c>
      <c r="N481" s="105">
        <v>43234</v>
      </c>
      <c r="O481" s="29"/>
    </row>
    <row r="482" spans="2:15" ht="12.75" x14ac:dyDescent="0.2">
      <c r="B482" s="32" t="s">
        <v>74</v>
      </c>
      <c r="C482" s="32" t="s">
        <v>26</v>
      </c>
      <c r="D482" s="32" t="s">
        <v>13</v>
      </c>
      <c r="E482" s="31" t="s">
        <v>1315</v>
      </c>
      <c r="F482" s="31">
        <v>141701</v>
      </c>
      <c r="G482" s="195">
        <v>635341</v>
      </c>
      <c r="H482" s="32" t="s">
        <v>295</v>
      </c>
      <c r="I482" s="32" t="s">
        <v>295</v>
      </c>
      <c r="J482" s="32" t="s">
        <v>121</v>
      </c>
      <c r="K482" s="32" t="s">
        <v>316</v>
      </c>
      <c r="L482" s="31" t="s">
        <v>96</v>
      </c>
      <c r="M482" s="31">
        <v>1</v>
      </c>
      <c r="N482" s="105">
        <v>43234</v>
      </c>
      <c r="O482" s="29"/>
    </row>
    <row r="483" spans="2:15" ht="12.75" x14ac:dyDescent="0.2">
      <c r="B483" s="167" t="s">
        <v>74</v>
      </c>
      <c r="C483" s="167" t="s">
        <v>26</v>
      </c>
      <c r="D483" s="168" t="s">
        <v>13</v>
      </c>
      <c r="E483" s="169" t="s">
        <v>1316</v>
      </c>
      <c r="F483" s="169">
        <v>2966727</v>
      </c>
      <c r="G483" s="169">
        <v>596415</v>
      </c>
      <c r="H483" s="170" t="s">
        <v>883</v>
      </c>
      <c r="I483" s="168" t="s">
        <v>295</v>
      </c>
      <c r="J483" s="168" t="s">
        <v>167</v>
      </c>
      <c r="K483" s="168" t="s">
        <v>341</v>
      </c>
      <c r="L483" s="169" t="s">
        <v>96</v>
      </c>
      <c r="M483" s="169">
        <v>1</v>
      </c>
      <c r="N483" s="171">
        <v>43234</v>
      </c>
      <c r="O483" s="29"/>
    </row>
    <row r="484" spans="2:15" ht="12.75" x14ac:dyDescent="0.2">
      <c r="B484" s="167" t="s">
        <v>74</v>
      </c>
      <c r="C484" s="167" t="s">
        <v>26</v>
      </c>
      <c r="D484" s="168" t="s">
        <v>13</v>
      </c>
      <c r="E484" s="169" t="s">
        <v>1317</v>
      </c>
      <c r="F484" s="169">
        <v>2966737</v>
      </c>
      <c r="G484" s="169">
        <v>649105</v>
      </c>
      <c r="H484" s="170" t="s">
        <v>884</v>
      </c>
      <c r="I484" s="168" t="s">
        <v>208</v>
      </c>
      <c r="J484" s="168" t="s">
        <v>167</v>
      </c>
      <c r="K484" s="168" t="s">
        <v>341</v>
      </c>
      <c r="L484" s="169" t="s">
        <v>96</v>
      </c>
      <c r="M484" s="169">
        <v>1</v>
      </c>
      <c r="N484" s="171">
        <v>43234</v>
      </c>
      <c r="O484" s="29"/>
    </row>
    <row r="485" spans="2:15" ht="12.75" x14ac:dyDescent="0.2">
      <c r="B485" s="32" t="s">
        <v>74</v>
      </c>
      <c r="C485" s="32" t="s">
        <v>26</v>
      </c>
      <c r="D485" s="32" t="s">
        <v>13</v>
      </c>
      <c r="E485" s="31" t="s">
        <v>1318</v>
      </c>
      <c r="F485" s="31">
        <v>1148020</v>
      </c>
      <c r="G485" s="195">
        <v>635341</v>
      </c>
      <c r="H485" s="32" t="s">
        <v>295</v>
      </c>
      <c r="I485" s="32" t="s">
        <v>295</v>
      </c>
      <c r="J485" s="32" t="s">
        <v>44</v>
      </c>
      <c r="K485" s="32" t="s">
        <v>341</v>
      </c>
      <c r="L485" s="31" t="s">
        <v>96</v>
      </c>
      <c r="M485" s="31">
        <v>1</v>
      </c>
      <c r="N485" s="105">
        <v>43234</v>
      </c>
      <c r="O485" s="29"/>
    </row>
    <row r="486" spans="2:15" ht="12.75" x14ac:dyDescent="0.2">
      <c r="B486" s="32" t="s">
        <v>74</v>
      </c>
      <c r="C486" s="32" t="s">
        <v>26</v>
      </c>
      <c r="D486" s="32" t="s">
        <v>13</v>
      </c>
      <c r="E486" s="31" t="s">
        <v>1319</v>
      </c>
      <c r="F486" s="31">
        <v>1024530</v>
      </c>
      <c r="G486" s="195">
        <v>635341</v>
      </c>
      <c r="H486" s="32" t="s">
        <v>295</v>
      </c>
      <c r="I486" s="32" t="s">
        <v>295</v>
      </c>
      <c r="J486" s="32" t="s">
        <v>165</v>
      </c>
      <c r="K486" s="32" t="s">
        <v>341</v>
      </c>
      <c r="L486" s="31" t="s">
        <v>96</v>
      </c>
      <c r="M486" s="31">
        <v>1</v>
      </c>
      <c r="N486" s="105">
        <v>43234</v>
      </c>
      <c r="O486" s="29"/>
    </row>
    <row r="487" spans="2:15" ht="12.75" x14ac:dyDescent="0.2">
      <c r="B487" s="32" t="s">
        <v>74</v>
      </c>
      <c r="C487" s="32" t="s">
        <v>26</v>
      </c>
      <c r="D487" s="32" t="s">
        <v>13</v>
      </c>
      <c r="E487" s="31" t="s">
        <v>1320</v>
      </c>
      <c r="F487" s="31">
        <v>1029210</v>
      </c>
      <c r="G487" s="195">
        <v>635341</v>
      </c>
      <c r="H487" s="32" t="s">
        <v>295</v>
      </c>
      <c r="I487" s="32" t="s">
        <v>295</v>
      </c>
      <c r="J487" s="32" t="s">
        <v>168</v>
      </c>
      <c r="K487" s="32" t="s">
        <v>316</v>
      </c>
      <c r="L487" s="31" t="s">
        <v>96</v>
      </c>
      <c r="M487" s="31">
        <v>1</v>
      </c>
      <c r="N487" s="105">
        <v>43234</v>
      </c>
      <c r="O487" s="29"/>
    </row>
    <row r="488" spans="2:15" ht="12.75" x14ac:dyDescent="0.2">
      <c r="B488" s="32" t="s">
        <v>75</v>
      </c>
      <c r="C488" s="32" t="s">
        <v>26</v>
      </c>
      <c r="D488" s="32" t="s">
        <v>13</v>
      </c>
      <c r="E488" s="31" t="s">
        <v>1793</v>
      </c>
      <c r="F488" s="31">
        <v>37091</v>
      </c>
      <c r="G488" s="31">
        <v>37091</v>
      </c>
      <c r="H488" s="32" t="s">
        <v>306</v>
      </c>
      <c r="I488" s="32" t="s">
        <v>295</v>
      </c>
      <c r="J488" s="32" t="s">
        <v>165</v>
      </c>
      <c r="K488" s="32" t="s">
        <v>316</v>
      </c>
      <c r="L488" s="31" t="s">
        <v>96</v>
      </c>
      <c r="M488" s="31">
        <v>1</v>
      </c>
      <c r="N488" s="105">
        <v>43234</v>
      </c>
      <c r="O488" s="29"/>
    </row>
    <row r="489" spans="2:15" ht="12.75" x14ac:dyDescent="0.2">
      <c r="B489" s="167" t="s">
        <v>75</v>
      </c>
      <c r="C489" s="167" t="s">
        <v>26</v>
      </c>
      <c r="D489" s="32" t="s">
        <v>13</v>
      </c>
      <c r="E489" s="169" t="s">
        <v>1794</v>
      </c>
      <c r="F489" s="169">
        <v>37091</v>
      </c>
      <c r="G489" s="169">
        <v>37091</v>
      </c>
      <c r="H489" s="170" t="s">
        <v>306</v>
      </c>
      <c r="I489" s="168" t="s">
        <v>295</v>
      </c>
      <c r="J489" s="168" t="s">
        <v>165</v>
      </c>
      <c r="K489" s="168" t="s">
        <v>316</v>
      </c>
      <c r="L489" s="169" t="s">
        <v>96</v>
      </c>
      <c r="M489" s="169">
        <v>1</v>
      </c>
      <c r="N489" s="171">
        <v>43234</v>
      </c>
      <c r="O489" s="29"/>
    </row>
    <row r="490" spans="2:15" ht="12.75" x14ac:dyDescent="0.2">
      <c r="B490" s="182" t="s">
        <v>72</v>
      </c>
      <c r="C490" s="182" t="s">
        <v>26</v>
      </c>
      <c r="D490" s="32" t="s">
        <v>13</v>
      </c>
      <c r="E490" s="31" t="s">
        <v>1926</v>
      </c>
      <c r="F490" s="31">
        <v>2966284</v>
      </c>
      <c r="G490" s="31">
        <v>649252</v>
      </c>
      <c r="H490" s="183" t="s">
        <v>696</v>
      </c>
      <c r="I490" s="32" t="s">
        <v>212</v>
      </c>
      <c r="J490" s="32" t="s">
        <v>145</v>
      </c>
      <c r="K490" s="32" t="s">
        <v>316</v>
      </c>
      <c r="L490" s="31" t="s">
        <v>96</v>
      </c>
      <c r="M490" s="31">
        <v>1</v>
      </c>
      <c r="N490" s="105">
        <v>43234</v>
      </c>
      <c r="O490" s="29"/>
    </row>
    <row r="491" spans="2:15" ht="12.75" x14ac:dyDescent="0.2">
      <c r="B491" s="182" t="s">
        <v>72</v>
      </c>
      <c r="C491" s="182" t="s">
        <v>26</v>
      </c>
      <c r="D491" s="32" t="s">
        <v>13</v>
      </c>
      <c r="E491" s="31" t="s">
        <v>1927</v>
      </c>
      <c r="F491" s="31">
        <v>985725</v>
      </c>
      <c r="G491" s="31">
        <v>818933</v>
      </c>
      <c r="H491" s="183" t="s">
        <v>724</v>
      </c>
      <c r="I491" s="32" t="s">
        <v>295</v>
      </c>
      <c r="J491" s="32" t="s">
        <v>41</v>
      </c>
      <c r="K491" s="32" t="s">
        <v>316</v>
      </c>
      <c r="L491" s="31" t="s">
        <v>96</v>
      </c>
      <c r="M491" s="31">
        <v>1</v>
      </c>
      <c r="N491" s="105">
        <v>43234</v>
      </c>
      <c r="O491" s="29"/>
    </row>
    <row r="492" spans="2:15" ht="12.75" x14ac:dyDescent="0.2">
      <c r="B492" s="32" t="s">
        <v>74</v>
      </c>
      <c r="C492" s="32" t="s">
        <v>329</v>
      </c>
      <c r="D492" s="32" t="s">
        <v>330</v>
      </c>
      <c r="E492" s="31" t="s">
        <v>1561</v>
      </c>
      <c r="F492" s="31">
        <v>1078036</v>
      </c>
      <c r="G492" s="31">
        <v>772939</v>
      </c>
      <c r="H492" s="32" t="s">
        <v>554</v>
      </c>
      <c r="I492" s="32" t="s">
        <v>208</v>
      </c>
      <c r="J492" s="32" t="s">
        <v>174</v>
      </c>
      <c r="K492" s="32" t="s">
        <v>341</v>
      </c>
      <c r="L492" s="31" t="s">
        <v>96</v>
      </c>
      <c r="M492" s="31">
        <v>1</v>
      </c>
      <c r="N492" s="105">
        <v>43234</v>
      </c>
      <c r="O492" s="29"/>
    </row>
    <row r="493" spans="2:15" ht="12.75" x14ac:dyDescent="0.2">
      <c r="B493" s="182" t="s">
        <v>72</v>
      </c>
      <c r="C493" s="182" t="s">
        <v>329</v>
      </c>
      <c r="D493" s="32" t="s">
        <v>330</v>
      </c>
      <c r="E493" s="31" t="s">
        <v>2010</v>
      </c>
      <c r="F493" s="31">
        <v>2966666</v>
      </c>
      <c r="G493" s="31">
        <v>645112</v>
      </c>
      <c r="H493" s="183" t="s">
        <v>774</v>
      </c>
      <c r="I493" s="32" t="s">
        <v>208</v>
      </c>
      <c r="J493" s="32" t="s">
        <v>121</v>
      </c>
      <c r="K493" s="32" t="s">
        <v>316</v>
      </c>
      <c r="L493" s="31" t="s">
        <v>96</v>
      </c>
      <c r="M493" s="31">
        <v>2</v>
      </c>
      <c r="N493" s="105">
        <v>43234</v>
      </c>
      <c r="O493" s="29"/>
    </row>
    <row r="494" spans="2:15" ht="12.75" x14ac:dyDescent="0.2">
      <c r="B494" s="182" t="s">
        <v>72</v>
      </c>
      <c r="C494" s="182" t="s">
        <v>329</v>
      </c>
      <c r="D494" s="32" t="s">
        <v>330</v>
      </c>
      <c r="E494" s="31" t="s">
        <v>2018</v>
      </c>
      <c r="F494" s="31">
        <v>1102780</v>
      </c>
      <c r="G494" s="31">
        <v>589819</v>
      </c>
      <c r="H494" s="183" t="s">
        <v>777</v>
      </c>
      <c r="I494" s="32" t="s">
        <v>208</v>
      </c>
      <c r="J494" s="32" t="s">
        <v>124</v>
      </c>
      <c r="K494" s="32" t="s">
        <v>316</v>
      </c>
      <c r="L494" s="31" t="s">
        <v>96</v>
      </c>
      <c r="M494" s="31">
        <v>4</v>
      </c>
      <c r="N494" s="105">
        <v>43234</v>
      </c>
      <c r="O494" s="29"/>
    </row>
    <row r="495" spans="2:15" ht="12.75" x14ac:dyDescent="0.2">
      <c r="B495" s="182" t="s">
        <v>72</v>
      </c>
      <c r="C495" s="182" t="s">
        <v>329</v>
      </c>
      <c r="D495" s="32" t="s">
        <v>330</v>
      </c>
      <c r="E495" s="31" t="s">
        <v>2019</v>
      </c>
      <c r="F495" s="31">
        <v>1213354</v>
      </c>
      <c r="G495" s="31">
        <v>566478</v>
      </c>
      <c r="H495" s="183" t="s">
        <v>352</v>
      </c>
      <c r="I495" s="32" t="s">
        <v>208</v>
      </c>
      <c r="J495" s="32" t="s">
        <v>192</v>
      </c>
      <c r="K495" s="32" t="s">
        <v>316</v>
      </c>
      <c r="L495" s="31" t="s">
        <v>96</v>
      </c>
      <c r="M495" s="31">
        <v>4</v>
      </c>
      <c r="N495" s="105">
        <v>43234</v>
      </c>
      <c r="O495" s="29"/>
    </row>
    <row r="496" spans="2:15" ht="12.75" x14ac:dyDescent="0.2">
      <c r="B496" s="182" t="s">
        <v>72</v>
      </c>
      <c r="C496" s="182" t="s">
        <v>329</v>
      </c>
      <c r="D496" s="32" t="s">
        <v>330</v>
      </c>
      <c r="E496" s="31" t="s">
        <v>2020</v>
      </c>
      <c r="F496" s="31">
        <v>402736</v>
      </c>
      <c r="G496" s="31" t="s">
        <v>590</v>
      </c>
      <c r="H496" s="183" t="s">
        <v>453</v>
      </c>
      <c r="I496" s="32" t="s">
        <v>208</v>
      </c>
      <c r="J496" s="32" t="s">
        <v>145</v>
      </c>
      <c r="K496" s="32" t="s">
        <v>316</v>
      </c>
      <c r="L496" s="31" t="s">
        <v>96</v>
      </c>
      <c r="M496" s="31">
        <v>6</v>
      </c>
      <c r="N496" s="105">
        <v>43234</v>
      </c>
      <c r="O496" s="29"/>
    </row>
    <row r="497" spans="2:15" ht="12.75" x14ac:dyDescent="0.2">
      <c r="B497" s="177" t="s">
        <v>75</v>
      </c>
      <c r="C497" s="177" t="s">
        <v>31</v>
      </c>
      <c r="D497" s="178" t="s">
        <v>15</v>
      </c>
      <c r="E497" s="179" t="s">
        <v>1813</v>
      </c>
      <c r="F497" s="179">
        <v>595</v>
      </c>
      <c r="G497" s="179">
        <v>595</v>
      </c>
      <c r="H497" s="180" t="s">
        <v>662</v>
      </c>
      <c r="I497" s="178" t="s">
        <v>295</v>
      </c>
      <c r="J497" s="178" t="s">
        <v>49</v>
      </c>
      <c r="K497" s="178" t="s">
        <v>316</v>
      </c>
      <c r="L497" s="179" t="s">
        <v>96</v>
      </c>
      <c r="M497" s="179">
        <v>1</v>
      </c>
      <c r="N497" s="181">
        <v>43234</v>
      </c>
      <c r="O497" s="29"/>
    </row>
    <row r="498" spans="2:15" ht="12.75" x14ac:dyDescent="0.2">
      <c r="B498" s="182" t="s">
        <v>72</v>
      </c>
      <c r="C498" s="182" t="s">
        <v>31</v>
      </c>
      <c r="D498" s="32" t="s">
        <v>15</v>
      </c>
      <c r="E498" s="31" t="s">
        <v>1973</v>
      </c>
      <c r="F498" s="31">
        <v>1176451</v>
      </c>
      <c r="G498" s="31">
        <v>649905</v>
      </c>
      <c r="H498" s="183" t="s">
        <v>411</v>
      </c>
      <c r="I498" s="32" t="s">
        <v>208</v>
      </c>
      <c r="J498" s="32" t="s">
        <v>118</v>
      </c>
      <c r="K498" s="32" t="s">
        <v>316</v>
      </c>
      <c r="L498" s="31" t="s">
        <v>96</v>
      </c>
      <c r="M498" s="31">
        <v>1</v>
      </c>
      <c r="N498" s="105">
        <v>43234</v>
      </c>
      <c r="O498" s="29"/>
    </row>
    <row r="499" spans="2:15" ht="12.75" x14ac:dyDescent="0.2">
      <c r="B499" s="32" t="s">
        <v>75</v>
      </c>
      <c r="C499" s="32" t="s">
        <v>27</v>
      </c>
      <c r="D499" s="32" t="s">
        <v>5</v>
      </c>
      <c r="E499" s="31" t="s">
        <v>1646</v>
      </c>
      <c r="F499" s="31">
        <v>631</v>
      </c>
      <c r="G499" s="31">
        <v>631</v>
      </c>
      <c r="H499" s="32" t="s">
        <v>376</v>
      </c>
      <c r="I499" s="32" t="s">
        <v>295</v>
      </c>
      <c r="J499" s="32" t="s">
        <v>121</v>
      </c>
      <c r="K499" s="32" t="s">
        <v>316</v>
      </c>
      <c r="L499" s="31" t="s">
        <v>96</v>
      </c>
      <c r="M499" s="31">
        <v>4</v>
      </c>
      <c r="N499" s="105">
        <v>43235</v>
      </c>
      <c r="O499" s="29"/>
    </row>
    <row r="500" spans="2:15" ht="12.75" x14ac:dyDescent="0.2">
      <c r="B500" s="182" t="s">
        <v>74</v>
      </c>
      <c r="C500" s="182" t="s">
        <v>27</v>
      </c>
      <c r="D500" s="32" t="s">
        <v>9</v>
      </c>
      <c r="E500" s="31" t="s">
        <v>988</v>
      </c>
      <c r="F500" s="31">
        <v>1204122</v>
      </c>
      <c r="G500" s="195">
        <v>635341</v>
      </c>
      <c r="H500" s="183" t="s">
        <v>295</v>
      </c>
      <c r="I500" s="32" t="s">
        <v>295</v>
      </c>
      <c r="J500" s="32" t="s">
        <v>151</v>
      </c>
      <c r="K500" s="32" t="s">
        <v>316</v>
      </c>
      <c r="L500" s="31" t="s">
        <v>96</v>
      </c>
      <c r="M500" s="31">
        <v>1</v>
      </c>
      <c r="N500" s="105">
        <v>43235</v>
      </c>
      <c r="O500" s="29"/>
    </row>
    <row r="501" spans="2:15" ht="12.75" x14ac:dyDescent="0.2">
      <c r="B501" s="32" t="s">
        <v>72</v>
      </c>
      <c r="C501" s="32" t="s">
        <v>27</v>
      </c>
      <c r="D501" s="32" t="s">
        <v>9</v>
      </c>
      <c r="E501" s="31" t="s">
        <v>1846</v>
      </c>
      <c r="F501" s="31">
        <v>843373</v>
      </c>
      <c r="G501" s="31">
        <v>1141710</v>
      </c>
      <c r="H501" s="32" t="s">
        <v>463</v>
      </c>
      <c r="I501" s="32" t="s">
        <v>208</v>
      </c>
      <c r="J501" s="32" t="s">
        <v>169</v>
      </c>
      <c r="K501" s="32" t="s">
        <v>316</v>
      </c>
      <c r="L501" s="31" t="s">
        <v>96</v>
      </c>
      <c r="M501" s="31">
        <v>2</v>
      </c>
      <c r="N501" s="105">
        <v>43235</v>
      </c>
      <c r="O501" s="29"/>
    </row>
    <row r="502" spans="2:15" ht="12.75" x14ac:dyDescent="0.2">
      <c r="B502" s="32" t="s">
        <v>74</v>
      </c>
      <c r="C502" s="32" t="s">
        <v>27</v>
      </c>
      <c r="D502" s="32" t="s">
        <v>10</v>
      </c>
      <c r="E502" s="31" t="s">
        <v>1008</v>
      </c>
      <c r="F502" s="31">
        <v>269416</v>
      </c>
      <c r="G502" s="195">
        <v>635341</v>
      </c>
      <c r="H502" s="32" t="s">
        <v>295</v>
      </c>
      <c r="I502" s="32" t="s">
        <v>295</v>
      </c>
      <c r="J502" s="32" t="s">
        <v>51</v>
      </c>
      <c r="K502" s="32" t="s">
        <v>316</v>
      </c>
      <c r="L502" s="31" t="s">
        <v>96</v>
      </c>
      <c r="M502" s="31">
        <v>2</v>
      </c>
      <c r="N502" s="105">
        <v>43235</v>
      </c>
      <c r="O502" s="29"/>
    </row>
    <row r="503" spans="2:15" ht="12.75" x14ac:dyDescent="0.2">
      <c r="B503" s="167" t="s">
        <v>74</v>
      </c>
      <c r="C503" s="167" t="s">
        <v>27</v>
      </c>
      <c r="D503" s="168" t="s">
        <v>10</v>
      </c>
      <c r="E503" s="169" t="s">
        <v>1009</v>
      </c>
      <c r="F503" s="169">
        <v>2967109</v>
      </c>
      <c r="G503" s="169">
        <v>785115</v>
      </c>
      <c r="H503" s="170" t="s">
        <v>633</v>
      </c>
      <c r="I503" s="168" t="s">
        <v>208</v>
      </c>
      <c r="J503" s="168" t="s">
        <v>174</v>
      </c>
      <c r="K503" s="168" t="s">
        <v>316</v>
      </c>
      <c r="L503" s="169" t="s">
        <v>96</v>
      </c>
      <c r="M503" s="169">
        <v>2</v>
      </c>
      <c r="N503" s="171">
        <v>43235</v>
      </c>
      <c r="O503" s="29"/>
    </row>
    <row r="504" spans="2:15" ht="12.75" x14ac:dyDescent="0.2">
      <c r="B504" s="32" t="s">
        <v>74</v>
      </c>
      <c r="C504" s="32" t="s">
        <v>30</v>
      </c>
      <c r="D504" s="32" t="s">
        <v>12</v>
      </c>
      <c r="E504" s="31" t="s">
        <v>1030</v>
      </c>
      <c r="F504" s="31">
        <v>2967357</v>
      </c>
      <c r="G504" s="195">
        <v>635341</v>
      </c>
      <c r="H504" s="32" t="s">
        <v>295</v>
      </c>
      <c r="I504" s="32" t="s">
        <v>295</v>
      </c>
      <c r="J504" s="32" t="s">
        <v>107</v>
      </c>
      <c r="K504" s="32" t="s">
        <v>316</v>
      </c>
      <c r="L504" s="31" t="s">
        <v>96</v>
      </c>
      <c r="M504" s="31">
        <v>1</v>
      </c>
      <c r="N504" s="105">
        <v>43235</v>
      </c>
      <c r="O504" s="29"/>
    </row>
    <row r="505" spans="2:15" ht="12.75" x14ac:dyDescent="0.2">
      <c r="B505" s="32" t="s">
        <v>74</v>
      </c>
      <c r="C505" s="32" t="s">
        <v>30</v>
      </c>
      <c r="D505" s="32" t="s">
        <v>12</v>
      </c>
      <c r="E505" s="31" t="s">
        <v>1031</v>
      </c>
      <c r="F505" s="31">
        <v>2967717</v>
      </c>
      <c r="G505" s="195">
        <v>635341</v>
      </c>
      <c r="H505" s="32" t="s">
        <v>295</v>
      </c>
      <c r="I505" s="32" t="s">
        <v>295</v>
      </c>
      <c r="J505" s="32" t="s">
        <v>399</v>
      </c>
      <c r="K505" s="32" t="s">
        <v>316</v>
      </c>
      <c r="L505" s="31" t="s">
        <v>96</v>
      </c>
      <c r="M505" s="31">
        <v>1</v>
      </c>
      <c r="N505" s="105">
        <v>43235</v>
      </c>
      <c r="O505" s="29"/>
    </row>
    <row r="506" spans="2:15" ht="12.75" x14ac:dyDescent="0.2">
      <c r="B506" s="193" t="s">
        <v>75</v>
      </c>
      <c r="C506" s="193" t="s">
        <v>29</v>
      </c>
      <c r="D506" s="194" t="s">
        <v>344</v>
      </c>
      <c r="E506" s="195" t="s">
        <v>1684</v>
      </c>
      <c r="F506" s="195">
        <v>37069</v>
      </c>
      <c r="G506" s="195">
        <v>37069</v>
      </c>
      <c r="H506" s="196" t="s">
        <v>450</v>
      </c>
      <c r="I506" s="194" t="s">
        <v>295</v>
      </c>
      <c r="J506" s="194" t="s">
        <v>176</v>
      </c>
      <c r="K506" s="194" t="s">
        <v>316</v>
      </c>
      <c r="L506" s="195" t="s">
        <v>96</v>
      </c>
      <c r="M506" s="195">
        <v>1</v>
      </c>
      <c r="N506" s="197">
        <v>43235</v>
      </c>
      <c r="O506" s="29"/>
    </row>
    <row r="507" spans="2:15" ht="12.75" x14ac:dyDescent="0.2">
      <c r="B507" s="177" t="s">
        <v>75</v>
      </c>
      <c r="C507" s="177" t="s">
        <v>29</v>
      </c>
      <c r="D507" s="178" t="s">
        <v>344</v>
      </c>
      <c r="E507" s="179" t="s">
        <v>1693</v>
      </c>
      <c r="F507" s="179">
        <v>631</v>
      </c>
      <c r="G507" s="179">
        <v>631</v>
      </c>
      <c r="H507" s="180" t="s">
        <v>376</v>
      </c>
      <c r="I507" s="178" t="s">
        <v>295</v>
      </c>
      <c r="J507" s="178" t="s">
        <v>121</v>
      </c>
      <c r="K507" s="178" t="s">
        <v>316</v>
      </c>
      <c r="L507" s="179" t="s">
        <v>96</v>
      </c>
      <c r="M507" s="179">
        <v>1</v>
      </c>
      <c r="N507" s="181">
        <v>43235</v>
      </c>
      <c r="O507" s="29"/>
    </row>
    <row r="508" spans="2:15" ht="12.75" x14ac:dyDescent="0.2">
      <c r="B508" s="193" t="s">
        <v>72</v>
      </c>
      <c r="C508" s="193" t="s">
        <v>29</v>
      </c>
      <c r="D508" s="194" t="s">
        <v>344</v>
      </c>
      <c r="E508" s="195" t="s">
        <v>1876</v>
      </c>
      <c r="F508" s="195">
        <v>2932801</v>
      </c>
      <c r="G508" s="195" t="s">
        <v>591</v>
      </c>
      <c r="H508" s="196" t="s">
        <v>472</v>
      </c>
      <c r="I508" s="194" t="s">
        <v>298</v>
      </c>
      <c r="J508" s="194" t="s">
        <v>116</v>
      </c>
      <c r="K508" s="194" t="s">
        <v>316</v>
      </c>
      <c r="L508" s="195" t="s">
        <v>96</v>
      </c>
      <c r="M508" s="195">
        <v>1</v>
      </c>
      <c r="N508" s="197">
        <v>43235</v>
      </c>
      <c r="O508" s="29"/>
    </row>
    <row r="509" spans="2:15" ht="12.75" x14ac:dyDescent="0.2">
      <c r="B509" s="32" t="s">
        <v>75</v>
      </c>
      <c r="C509" s="32" t="s">
        <v>28</v>
      </c>
      <c r="D509" s="32" t="s">
        <v>350</v>
      </c>
      <c r="E509" s="31" t="s">
        <v>1773</v>
      </c>
      <c r="F509" s="31">
        <v>1027</v>
      </c>
      <c r="G509" s="31">
        <v>1027</v>
      </c>
      <c r="H509" s="32" t="s">
        <v>364</v>
      </c>
      <c r="I509" s="32" t="s">
        <v>295</v>
      </c>
      <c r="J509" s="32" t="s">
        <v>99</v>
      </c>
      <c r="K509" s="32" t="s">
        <v>316</v>
      </c>
      <c r="L509" s="31" t="s">
        <v>96</v>
      </c>
      <c r="M509" s="31">
        <v>1</v>
      </c>
      <c r="N509" s="105">
        <v>43235</v>
      </c>
      <c r="O509" s="29"/>
    </row>
    <row r="510" spans="2:15" ht="12.75" x14ac:dyDescent="0.2">
      <c r="B510" s="32" t="s">
        <v>75</v>
      </c>
      <c r="C510" s="32" t="s">
        <v>28</v>
      </c>
      <c r="D510" s="32" t="s">
        <v>350</v>
      </c>
      <c r="E510" s="31" t="s">
        <v>1780</v>
      </c>
      <c r="F510" s="31">
        <v>214</v>
      </c>
      <c r="G510" s="31">
        <v>214</v>
      </c>
      <c r="H510" s="32" t="s">
        <v>175</v>
      </c>
      <c r="I510" s="32" t="s">
        <v>295</v>
      </c>
      <c r="J510" s="32" t="s">
        <v>119</v>
      </c>
      <c r="K510" s="32" t="s">
        <v>316</v>
      </c>
      <c r="L510" s="31" t="s">
        <v>96</v>
      </c>
      <c r="M510" s="31">
        <v>1</v>
      </c>
      <c r="N510" s="105">
        <v>43235</v>
      </c>
      <c r="O510" s="29"/>
    </row>
    <row r="511" spans="2:15" ht="12.75" x14ac:dyDescent="0.2">
      <c r="B511" s="32" t="s">
        <v>74</v>
      </c>
      <c r="C511" s="32" t="s">
        <v>26</v>
      </c>
      <c r="D511" s="32" t="s">
        <v>13</v>
      </c>
      <c r="E511" s="31" t="s">
        <v>1210</v>
      </c>
      <c r="F511" s="31">
        <v>2967285</v>
      </c>
      <c r="G511" s="31">
        <v>703931</v>
      </c>
      <c r="H511" s="32" t="s">
        <v>935</v>
      </c>
      <c r="I511" s="32" t="s">
        <v>217</v>
      </c>
      <c r="J511" s="32" t="s">
        <v>130</v>
      </c>
      <c r="K511" s="32" t="s">
        <v>341</v>
      </c>
      <c r="L511" s="31" t="s">
        <v>96</v>
      </c>
      <c r="M511" s="31">
        <v>1</v>
      </c>
      <c r="N511" s="105">
        <v>43235</v>
      </c>
      <c r="O511" s="29"/>
    </row>
    <row r="512" spans="2:15" ht="12.75" x14ac:dyDescent="0.2">
      <c r="B512" s="32" t="s">
        <v>74</v>
      </c>
      <c r="C512" s="32" t="s">
        <v>26</v>
      </c>
      <c r="D512" s="32" t="s">
        <v>13</v>
      </c>
      <c r="E512" s="31" t="s">
        <v>1211</v>
      </c>
      <c r="F512" s="31">
        <v>406508</v>
      </c>
      <c r="G512" s="31">
        <v>585463</v>
      </c>
      <c r="H512" s="32" t="s">
        <v>722</v>
      </c>
      <c r="I512" s="32" t="s">
        <v>208</v>
      </c>
      <c r="J512" s="32" t="s">
        <v>117</v>
      </c>
      <c r="K512" s="32" t="s">
        <v>316</v>
      </c>
      <c r="L512" s="31" t="s">
        <v>96</v>
      </c>
      <c r="M512" s="31">
        <v>1</v>
      </c>
      <c r="N512" s="105">
        <v>43235</v>
      </c>
      <c r="O512" s="29"/>
    </row>
    <row r="513" spans="2:15" ht="12.75" x14ac:dyDescent="0.2">
      <c r="B513" s="32" t="s">
        <v>74</v>
      </c>
      <c r="C513" s="32" t="s">
        <v>26</v>
      </c>
      <c r="D513" s="32" t="s">
        <v>13</v>
      </c>
      <c r="E513" s="31" t="s">
        <v>1212</v>
      </c>
      <c r="F513" s="31">
        <v>2967277</v>
      </c>
      <c r="G513" s="31">
        <v>1089677</v>
      </c>
      <c r="H513" s="32" t="s">
        <v>799</v>
      </c>
      <c r="I513" s="32" t="s">
        <v>216</v>
      </c>
      <c r="J513" s="32" t="s">
        <v>132</v>
      </c>
      <c r="K513" s="32" t="s">
        <v>341</v>
      </c>
      <c r="L513" s="31" t="s">
        <v>96</v>
      </c>
      <c r="M513" s="31">
        <v>1</v>
      </c>
      <c r="N513" s="105">
        <v>43235</v>
      </c>
      <c r="O513" s="29"/>
    </row>
    <row r="514" spans="2:15" ht="12.75" x14ac:dyDescent="0.2">
      <c r="B514" s="32" t="s">
        <v>74</v>
      </c>
      <c r="C514" s="32" t="s">
        <v>26</v>
      </c>
      <c r="D514" s="32" t="s">
        <v>13</v>
      </c>
      <c r="E514" s="31" t="s">
        <v>1213</v>
      </c>
      <c r="F514" s="31">
        <v>1025606</v>
      </c>
      <c r="G514" s="31">
        <v>662923</v>
      </c>
      <c r="H514" s="32" t="s">
        <v>346</v>
      </c>
      <c r="I514" s="32" t="s">
        <v>295</v>
      </c>
      <c r="J514" s="32" t="s">
        <v>107</v>
      </c>
      <c r="K514" s="32" t="s">
        <v>341</v>
      </c>
      <c r="L514" s="31" t="s">
        <v>96</v>
      </c>
      <c r="M514" s="31">
        <v>1</v>
      </c>
      <c r="N514" s="105">
        <v>43235</v>
      </c>
      <c r="O514" s="29"/>
    </row>
    <row r="515" spans="2:15" ht="12.75" x14ac:dyDescent="0.2">
      <c r="B515" s="32" t="s">
        <v>74</v>
      </c>
      <c r="C515" s="32" t="s">
        <v>26</v>
      </c>
      <c r="D515" s="32" t="s">
        <v>13</v>
      </c>
      <c r="E515" s="31" t="s">
        <v>1214</v>
      </c>
      <c r="F515" s="31">
        <v>2967046</v>
      </c>
      <c r="G515" s="31">
        <v>543557</v>
      </c>
      <c r="H515" s="32" t="s">
        <v>961</v>
      </c>
      <c r="I515" s="32" t="s">
        <v>208</v>
      </c>
      <c r="J515" s="32" t="s">
        <v>177</v>
      </c>
      <c r="K515" s="32" t="s">
        <v>341</v>
      </c>
      <c r="L515" s="31" t="s">
        <v>96</v>
      </c>
      <c r="M515" s="31">
        <v>1</v>
      </c>
      <c r="N515" s="105">
        <v>43235</v>
      </c>
      <c r="O515" s="29"/>
    </row>
    <row r="516" spans="2:15" ht="12.75" x14ac:dyDescent="0.2">
      <c r="B516" s="32" t="s">
        <v>74</v>
      </c>
      <c r="C516" s="32" t="s">
        <v>26</v>
      </c>
      <c r="D516" s="32" t="s">
        <v>13</v>
      </c>
      <c r="E516" s="31" t="s">
        <v>1215</v>
      </c>
      <c r="F516" s="31">
        <v>2967423</v>
      </c>
      <c r="G516" s="31">
        <v>2459906</v>
      </c>
      <c r="H516" s="32" t="s">
        <v>837</v>
      </c>
      <c r="I516" s="32" t="s">
        <v>211</v>
      </c>
      <c r="J516" s="32" t="s">
        <v>195</v>
      </c>
      <c r="K516" s="32" t="s">
        <v>341</v>
      </c>
      <c r="L516" s="31" t="s">
        <v>96</v>
      </c>
      <c r="M516" s="31">
        <v>1</v>
      </c>
      <c r="N516" s="105">
        <v>43235</v>
      </c>
      <c r="O516" s="29"/>
    </row>
    <row r="517" spans="2:15" ht="12.75" x14ac:dyDescent="0.2">
      <c r="B517" s="167" t="s">
        <v>74</v>
      </c>
      <c r="C517" s="167" t="s">
        <v>26</v>
      </c>
      <c r="D517" s="168" t="s">
        <v>13</v>
      </c>
      <c r="E517" s="169" t="s">
        <v>1216</v>
      </c>
      <c r="F517" s="169">
        <v>146944</v>
      </c>
      <c r="G517" s="169">
        <v>578948</v>
      </c>
      <c r="H517" s="170" t="s">
        <v>496</v>
      </c>
      <c r="I517" s="168" t="s">
        <v>208</v>
      </c>
      <c r="J517" s="168" t="s">
        <v>165</v>
      </c>
      <c r="K517" s="168" t="s">
        <v>341</v>
      </c>
      <c r="L517" s="169" t="s">
        <v>96</v>
      </c>
      <c r="M517" s="169">
        <v>1</v>
      </c>
      <c r="N517" s="171">
        <v>43235</v>
      </c>
      <c r="O517" s="29"/>
    </row>
    <row r="518" spans="2:15" ht="12.75" x14ac:dyDescent="0.2">
      <c r="B518" s="193" t="s">
        <v>74</v>
      </c>
      <c r="C518" s="193" t="s">
        <v>26</v>
      </c>
      <c r="D518" s="194" t="s">
        <v>13</v>
      </c>
      <c r="E518" s="195" t="s">
        <v>1217</v>
      </c>
      <c r="F518" s="195">
        <v>1209983</v>
      </c>
      <c r="G518" s="195">
        <v>579427</v>
      </c>
      <c r="H518" s="196" t="s">
        <v>871</v>
      </c>
      <c r="I518" s="194" t="s">
        <v>208</v>
      </c>
      <c r="J518" s="194" t="s">
        <v>148</v>
      </c>
      <c r="K518" s="194" t="s">
        <v>341</v>
      </c>
      <c r="L518" s="195" t="s">
        <v>96</v>
      </c>
      <c r="M518" s="195">
        <v>1</v>
      </c>
      <c r="N518" s="197">
        <v>43235</v>
      </c>
      <c r="O518" s="29"/>
    </row>
    <row r="519" spans="2:15" ht="12.75" x14ac:dyDescent="0.2">
      <c r="B519" s="32" t="s">
        <v>74</v>
      </c>
      <c r="C519" s="32" t="s">
        <v>26</v>
      </c>
      <c r="D519" s="32" t="s">
        <v>13</v>
      </c>
      <c r="E519" s="31" t="s">
        <v>1218</v>
      </c>
      <c r="F519" s="31">
        <v>901918</v>
      </c>
      <c r="G519" s="195">
        <v>635341</v>
      </c>
      <c r="H519" s="32" t="s">
        <v>295</v>
      </c>
      <c r="I519" s="32" t="s">
        <v>295</v>
      </c>
      <c r="J519" s="32" t="s">
        <v>66</v>
      </c>
      <c r="K519" s="32" t="s">
        <v>341</v>
      </c>
      <c r="L519" s="31" t="s">
        <v>96</v>
      </c>
      <c r="M519" s="31">
        <v>1</v>
      </c>
      <c r="N519" s="105">
        <v>43235</v>
      </c>
      <c r="O519" s="29"/>
    </row>
    <row r="520" spans="2:15" ht="12.75" x14ac:dyDescent="0.2">
      <c r="B520" s="32" t="s">
        <v>74</v>
      </c>
      <c r="C520" s="32" t="s">
        <v>26</v>
      </c>
      <c r="D520" s="32" t="s">
        <v>13</v>
      </c>
      <c r="E520" s="31" t="s">
        <v>1219</v>
      </c>
      <c r="F520" s="31">
        <v>2967522</v>
      </c>
      <c r="G520" s="31">
        <v>687060</v>
      </c>
      <c r="H520" s="32" t="s">
        <v>827</v>
      </c>
      <c r="I520" s="32" t="s">
        <v>211</v>
      </c>
      <c r="J520" s="32" t="s">
        <v>105</v>
      </c>
      <c r="K520" s="32" t="s">
        <v>341</v>
      </c>
      <c r="L520" s="31" t="s">
        <v>96</v>
      </c>
      <c r="M520" s="31">
        <v>1</v>
      </c>
      <c r="N520" s="105">
        <v>43235</v>
      </c>
      <c r="O520" s="29"/>
    </row>
    <row r="521" spans="2:15" ht="12.75" x14ac:dyDescent="0.2">
      <c r="B521" s="32" t="s">
        <v>74</v>
      </c>
      <c r="C521" s="32" t="s">
        <v>26</v>
      </c>
      <c r="D521" s="32" t="s">
        <v>13</v>
      </c>
      <c r="E521" s="31" t="s">
        <v>1220</v>
      </c>
      <c r="F521" s="31">
        <v>2967616</v>
      </c>
      <c r="G521" s="31">
        <v>2967618</v>
      </c>
      <c r="H521" s="32" t="s">
        <v>912</v>
      </c>
      <c r="I521" s="32" t="s">
        <v>295</v>
      </c>
      <c r="J521" s="32" t="s">
        <v>49</v>
      </c>
      <c r="K521" s="32" t="s">
        <v>341</v>
      </c>
      <c r="L521" s="31" t="s">
        <v>96</v>
      </c>
      <c r="M521" s="31">
        <v>1</v>
      </c>
      <c r="N521" s="105">
        <v>43235</v>
      </c>
      <c r="O521" s="29"/>
    </row>
    <row r="522" spans="2:15" ht="12.75" x14ac:dyDescent="0.2">
      <c r="B522" s="177" t="s">
        <v>74</v>
      </c>
      <c r="C522" s="177" t="s">
        <v>26</v>
      </c>
      <c r="D522" s="178" t="s">
        <v>13</v>
      </c>
      <c r="E522" s="179" t="s">
        <v>1221</v>
      </c>
      <c r="F522" s="179">
        <v>362369</v>
      </c>
      <c r="G522" s="195">
        <v>635341</v>
      </c>
      <c r="H522" s="180" t="s">
        <v>295</v>
      </c>
      <c r="I522" s="178" t="s">
        <v>295</v>
      </c>
      <c r="J522" s="178" t="s">
        <v>62</v>
      </c>
      <c r="K522" s="178" t="s">
        <v>341</v>
      </c>
      <c r="L522" s="179" t="s">
        <v>96</v>
      </c>
      <c r="M522" s="179">
        <v>1</v>
      </c>
      <c r="N522" s="181">
        <v>43235</v>
      </c>
      <c r="O522" s="29"/>
    </row>
    <row r="523" spans="2:15" ht="12.75" x14ac:dyDescent="0.2">
      <c r="B523" s="32" t="s">
        <v>74</v>
      </c>
      <c r="C523" s="32" t="s">
        <v>26</v>
      </c>
      <c r="D523" s="32" t="s">
        <v>13</v>
      </c>
      <c r="E523" s="31" t="s">
        <v>1222</v>
      </c>
      <c r="F523" s="31">
        <v>2967762</v>
      </c>
      <c r="G523" s="31">
        <v>535661</v>
      </c>
      <c r="H523" s="32" t="s">
        <v>925</v>
      </c>
      <c r="I523" s="32" t="s">
        <v>208</v>
      </c>
      <c r="J523" s="32" t="s">
        <v>124</v>
      </c>
      <c r="K523" s="32" t="s">
        <v>341</v>
      </c>
      <c r="L523" s="31" t="s">
        <v>96</v>
      </c>
      <c r="M523" s="31">
        <v>1</v>
      </c>
      <c r="N523" s="105">
        <v>43235</v>
      </c>
      <c r="O523" s="29"/>
    </row>
    <row r="524" spans="2:15" ht="12.75" x14ac:dyDescent="0.2">
      <c r="B524" s="32" t="s">
        <v>74</v>
      </c>
      <c r="C524" s="32" t="s">
        <v>26</v>
      </c>
      <c r="D524" s="32" t="s">
        <v>13</v>
      </c>
      <c r="E524" s="31" t="s">
        <v>1223</v>
      </c>
      <c r="F524" s="31">
        <v>903916</v>
      </c>
      <c r="G524" s="31">
        <v>2927846</v>
      </c>
      <c r="H524" s="32" t="s">
        <v>815</v>
      </c>
      <c r="I524" s="32" t="s">
        <v>295</v>
      </c>
      <c r="J524" s="32" t="s">
        <v>133</v>
      </c>
      <c r="K524" s="32" t="s">
        <v>341</v>
      </c>
      <c r="L524" s="31" t="s">
        <v>96</v>
      </c>
      <c r="M524" s="31">
        <v>1</v>
      </c>
      <c r="N524" s="105">
        <v>43235</v>
      </c>
      <c r="O524" s="29"/>
    </row>
    <row r="525" spans="2:15" ht="12.75" x14ac:dyDescent="0.2">
      <c r="B525" s="32" t="s">
        <v>74</v>
      </c>
      <c r="C525" s="32" t="s">
        <v>26</v>
      </c>
      <c r="D525" s="32" t="s">
        <v>13</v>
      </c>
      <c r="E525" s="31" t="s">
        <v>1224</v>
      </c>
      <c r="F525" s="31">
        <v>2933093</v>
      </c>
      <c r="G525" s="31">
        <v>2933099</v>
      </c>
      <c r="H525" s="32" t="s">
        <v>917</v>
      </c>
      <c r="I525" s="32" t="s">
        <v>295</v>
      </c>
      <c r="J525" s="32" t="s">
        <v>168</v>
      </c>
      <c r="K525" s="32" t="s">
        <v>341</v>
      </c>
      <c r="L525" s="31" t="s">
        <v>96</v>
      </c>
      <c r="M525" s="31">
        <v>1</v>
      </c>
      <c r="N525" s="105">
        <v>43235</v>
      </c>
      <c r="O525" s="29"/>
    </row>
    <row r="526" spans="2:15" ht="12.75" x14ac:dyDescent="0.2">
      <c r="B526" s="32" t="s">
        <v>74</v>
      </c>
      <c r="C526" s="32" t="s">
        <v>26</v>
      </c>
      <c r="D526" s="32" t="s">
        <v>13</v>
      </c>
      <c r="E526" s="31" t="s">
        <v>1321</v>
      </c>
      <c r="F526" s="31">
        <v>1212900</v>
      </c>
      <c r="G526" s="195">
        <v>635341</v>
      </c>
      <c r="H526" s="32" t="s">
        <v>295</v>
      </c>
      <c r="I526" s="32" t="s">
        <v>295</v>
      </c>
      <c r="J526" s="32" t="s">
        <v>131</v>
      </c>
      <c r="K526" s="32" t="s">
        <v>341</v>
      </c>
      <c r="L526" s="31" t="s">
        <v>96</v>
      </c>
      <c r="M526" s="31">
        <v>1</v>
      </c>
      <c r="N526" s="105">
        <v>43235</v>
      </c>
      <c r="O526" s="29"/>
    </row>
    <row r="527" spans="2:15" ht="12.75" x14ac:dyDescent="0.2">
      <c r="B527" s="167" t="s">
        <v>74</v>
      </c>
      <c r="C527" s="167" t="s">
        <v>26</v>
      </c>
      <c r="D527" s="168" t="s">
        <v>13</v>
      </c>
      <c r="E527" s="169" t="s">
        <v>1322</v>
      </c>
      <c r="F527" s="169">
        <v>800274</v>
      </c>
      <c r="G527" s="169" t="s">
        <v>579</v>
      </c>
      <c r="H527" s="170" t="s">
        <v>551</v>
      </c>
      <c r="I527" s="168" t="s">
        <v>580</v>
      </c>
      <c r="J527" s="168" t="s">
        <v>42</v>
      </c>
      <c r="K527" s="168" t="s">
        <v>341</v>
      </c>
      <c r="L527" s="169" t="s">
        <v>96</v>
      </c>
      <c r="M527" s="169">
        <v>1</v>
      </c>
      <c r="N527" s="171">
        <v>43235</v>
      </c>
      <c r="O527" s="29"/>
    </row>
    <row r="528" spans="2:15" ht="12.75" x14ac:dyDescent="0.2">
      <c r="B528" s="32" t="s">
        <v>74</v>
      </c>
      <c r="C528" s="32" t="s">
        <v>26</v>
      </c>
      <c r="D528" s="32" t="s">
        <v>13</v>
      </c>
      <c r="E528" s="31" t="s">
        <v>1323</v>
      </c>
      <c r="F528" s="31">
        <v>781172</v>
      </c>
      <c r="G528" s="31">
        <v>647736</v>
      </c>
      <c r="H528" s="32" t="s">
        <v>783</v>
      </c>
      <c r="I528" s="32" t="s">
        <v>208</v>
      </c>
      <c r="J528" s="32" t="s">
        <v>95</v>
      </c>
      <c r="K528" s="32" t="s">
        <v>341</v>
      </c>
      <c r="L528" s="31" t="s">
        <v>96</v>
      </c>
      <c r="M528" s="31">
        <v>1</v>
      </c>
      <c r="N528" s="105">
        <v>43235</v>
      </c>
      <c r="O528" s="29"/>
    </row>
    <row r="529" spans="2:15" ht="12.75" x14ac:dyDescent="0.2">
      <c r="B529" s="32" t="s">
        <v>74</v>
      </c>
      <c r="C529" s="32" t="s">
        <v>26</v>
      </c>
      <c r="D529" s="32" t="s">
        <v>13</v>
      </c>
      <c r="E529" s="31" t="s">
        <v>1324</v>
      </c>
      <c r="F529" s="31">
        <v>1214665</v>
      </c>
      <c r="G529" s="31">
        <v>646460</v>
      </c>
      <c r="H529" s="32" t="s">
        <v>558</v>
      </c>
      <c r="I529" s="32" t="s">
        <v>208</v>
      </c>
      <c r="J529" s="32" t="s">
        <v>129</v>
      </c>
      <c r="K529" s="32" t="s">
        <v>341</v>
      </c>
      <c r="L529" s="31" t="s">
        <v>96</v>
      </c>
      <c r="M529" s="31">
        <v>1</v>
      </c>
      <c r="N529" s="105">
        <v>43235</v>
      </c>
      <c r="O529" s="29"/>
    </row>
    <row r="530" spans="2:15" ht="12.75" x14ac:dyDescent="0.2">
      <c r="B530" s="32" t="s">
        <v>74</v>
      </c>
      <c r="C530" s="32" t="s">
        <v>26</v>
      </c>
      <c r="D530" s="32" t="s">
        <v>13</v>
      </c>
      <c r="E530" s="31" t="s">
        <v>1325</v>
      </c>
      <c r="F530" s="31">
        <v>1217081</v>
      </c>
      <c r="G530" s="195">
        <v>635341</v>
      </c>
      <c r="H530" s="32" t="s">
        <v>295</v>
      </c>
      <c r="I530" s="32" t="s">
        <v>295</v>
      </c>
      <c r="J530" s="32" t="s">
        <v>133</v>
      </c>
      <c r="K530" s="32" t="s">
        <v>341</v>
      </c>
      <c r="L530" s="31" t="s">
        <v>96</v>
      </c>
      <c r="M530" s="31">
        <v>1</v>
      </c>
      <c r="N530" s="105">
        <v>43235</v>
      </c>
      <c r="O530" s="29"/>
    </row>
    <row r="531" spans="2:15" ht="12.75" x14ac:dyDescent="0.2">
      <c r="B531" s="32" t="s">
        <v>74</v>
      </c>
      <c r="C531" s="32" t="s">
        <v>26</v>
      </c>
      <c r="D531" s="32" t="s">
        <v>13</v>
      </c>
      <c r="E531" s="31" t="s">
        <v>1326</v>
      </c>
      <c r="F531" s="31">
        <v>2968380</v>
      </c>
      <c r="G531" s="31" t="s">
        <v>578</v>
      </c>
      <c r="H531" s="32" t="s">
        <v>502</v>
      </c>
      <c r="I531" s="32" t="s">
        <v>295</v>
      </c>
      <c r="J531" s="32" t="s">
        <v>165</v>
      </c>
      <c r="K531" s="32" t="s">
        <v>341</v>
      </c>
      <c r="L531" s="31" t="s">
        <v>96</v>
      </c>
      <c r="M531" s="31">
        <v>1</v>
      </c>
      <c r="N531" s="105">
        <v>43235</v>
      </c>
      <c r="O531" s="29"/>
    </row>
    <row r="532" spans="2:15" ht="12.75" x14ac:dyDescent="0.2">
      <c r="B532" s="32" t="s">
        <v>74</v>
      </c>
      <c r="C532" s="32" t="s">
        <v>26</v>
      </c>
      <c r="D532" s="32" t="s">
        <v>13</v>
      </c>
      <c r="E532" s="31" t="s">
        <v>1327</v>
      </c>
      <c r="F532" s="31">
        <v>2968526</v>
      </c>
      <c r="G532" s="31">
        <v>594414</v>
      </c>
      <c r="H532" s="32" t="s">
        <v>739</v>
      </c>
      <c r="I532" s="32" t="s">
        <v>295</v>
      </c>
      <c r="J532" s="32" t="s">
        <v>197</v>
      </c>
      <c r="K532" s="32" t="s">
        <v>316</v>
      </c>
      <c r="L532" s="31" t="s">
        <v>96</v>
      </c>
      <c r="M532" s="31">
        <v>1</v>
      </c>
      <c r="N532" s="105">
        <v>43235</v>
      </c>
      <c r="O532" s="29"/>
    </row>
    <row r="533" spans="2:15" ht="12.75" x14ac:dyDescent="0.2">
      <c r="B533" s="182" t="s">
        <v>72</v>
      </c>
      <c r="C533" s="182" t="s">
        <v>26</v>
      </c>
      <c r="D533" s="32" t="s">
        <v>13</v>
      </c>
      <c r="E533" s="31" t="s">
        <v>1913</v>
      </c>
      <c r="F533" s="31">
        <v>851858</v>
      </c>
      <c r="G533" s="31">
        <v>646302</v>
      </c>
      <c r="H533" s="183" t="s">
        <v>501</v>
      </c>
      <c r="I533" s="32" t="s">
        <v>208</v>
      </c>
      <c r="J533" s="32" t="s">
        <v>105</v>
      </c>
      <c r="K533" s="32" t="s">
        <v>316</v>
      </c>
      <c r="L533" s="31" t="s">
        <v>96</v>
      </c>
      <c r="M533" s="31">
        <v>1</v>
      </c>
      <c r="N533" s="105">
        <v>43235</v>
      </c>
      <c r="O533" s="29"/>
    </row>
    <row r="534" spans="2:15" ht="12.75" x14ac:dyDescent="0.2">
      <c r="B534" s="182" t="s">
        <v>72</v>
      </c>
      <c r="C534" s="182" t="s">
        <v>26</v>
      </c>
      <c r="D534" s="32" t="s">
        <v>13</v>
      </c>
      <c r="E534" s="31" t="s">
        <v>1914</v>
      </c>
      <c r="F534" s="31">
        <v>2963826</v>
      </c>
      <c r="G534" s="31">
        <v>574055</v>
      </c>
      <c r="H534" s="183" t="s">
        <v>744</v>
      </c>
      <c r="I534" s="32" t="s">
        <v>208</v>
      </c>
      <c r="J534" s="32" t="s">
        <v>198</v>
      </c>
      <c r="K534" s="32" t="s">
        <v>316</v>
      </c>
      <c r="L534" s="31" t="s">
        <v>96</v>
      </c>
      <c r="M534" s="31">
        <v>1</v>
      </c>
      <c r="N534" s="105">
        <v>43235</v>
      </c>
      <c r="O534" s="29"/>
    </row>
    <row r="535" spans="2:15" ht="12.75" x14ac:dyDescent="0.2">
      <c r="B535" s="182" t="s">
        <v>72</v>
      </c>
      <c r="C535" s="182" t="s">
        <v>26</v>
      </c>
      <c r="D535" s="32" t="s">
        <v>13</v>
      </c>
      <c r="E535" s="31" t="s">
        <v>1928</v>
      </c>
      <c r="F535" s="31">
        <v>662988</v>
      </c>
      <c r="G535" s="31">
        <v>565644</v>
      </c>
      <c r="H535" s="183" t="s">
        <v>711</v>
      </c>
      <c r="I535" s="32" t="s">
        <v>213</v>
      </c>
      <c r="J535" s="32" t="s">
        <v>116</v>
      </c>
      <c r="K535" s="32" t="s">
        <v>316</v>
      </c>
      <c r="L535" s="31" t="s">
        <v>96</v>
      </c>
      <c r="M535" s="31">
        <v>1</v>
      </c>
      <c r="N535" s="105">
        <v>43235</v>
      </c>
      <c r="O535" s="29"/>
    </row>
    <row r="536" spans="2:15" ht="12.75" x14ac:dyDescent="0.2">
      <c r="B536" s="182" t="s">
        <v>72</v>
      </c>
      <c r="C536" s="182" t="s">
        <v>26</v>
      </c>
      <c r="D536" s="32" t="s">
        <v>13</v>
      </c>
      <c r="E536" s="31" t="s">
        <v>1929</v>
      </c>
      <c r="F536" s="31">
        <v>1164374</v>
      </c>
      <c r="G536" s="31">
        <v>650508</v>
      </c>
      <c r="H536" s="183" t="s">
        <v>691</v>
      </c>
      <c r="I536" s="32" t="s">
        <v>208</v>
      </c>
      <c r="J536" s="32" t="s">
        <v>133</v>
      </c>
      <c r="K536" s="32" t="s">
        <v>316</v>
      </c>
      <c r="L536" s="31" t="s">
        <v>96</v>
      </c>
      <c r="M536" s="31">
        <v>1</v>
      </c>
      <c r="N536" s="105">
        <v>43235</v>
      </c>
      <c r="O536" s="29"/>
    </row>
    <row r="537" spans="2:15" ht="12.75" x14ac:dyDescent="0.2">
      <c r="B537" s="167" t="s">
        <v>74</v>
      </c>
      <c r="C537" s="167" t="s">
        <v>329</v>
      </c>
      <c r="D537" s="168" t="s">
        <v>330</v>
      </c>
      <c r="E537" s="169" t="s">
        <v>1562</v>
      </c>
      <c r="F537" s="169">
        <v>1194579</v>
      </c>
      <c r="G537" s="195">
        <v>635341</v>
      </c>
      <c r="H537" s="170" t="s">
        <v>295</v>
      </c>
      <c r="I537" s="168" t="s">
        <v>295</v>
      </c>
      <c r="J537" s="168" t="s">
        <v>159</v>
      </c>
      <c r="K537" s="168" t="s">
        <v>341</v>
      </c>
      <c r="L537" s="169" t="s">
        <v>96</v>
      </c>
      <c r="M537" s="169">
        <v>1</v>
      </c>
      <c r="N537" s="171">
        <v>43235</v>
      </c>
      <c r="O537" s="29"/>
    </row>
    <row r="538" spans="2:15" ht="12.75" x14ac:dyDescent="0.2">
      <c r="B538" s="32" t="s">
        <v>74</v>
      </c>
      <c r="C538" s="32" t="s">
        <v>329</v>
      </c>
      <c r="D538" s="32" t="s">
        <v>330</v>
      </c>
      <c r="E538" s="31" t="s">
        <v>1563</v>
      </c>
      <c r="F538" s="31">
        <v>809787</v>
      </c>
      <c r="G538" s="31">
        <v>809787</v>
      </c>
      <c r="H538" s="32" t="s">
        <v>967</v>
      </c>
      <c r="I538" s="32" t="s">
        <v>295</v>
      </c>
      <c r="J538" s="32" t="s">
        <v>136</v>
      </c>
      <c r="K538" s="32" t="s">
        <v>341</v>
      </c>
      <c r="L538" s="31" t="s">
        <v>96</v>
      </c>
      <c r="M538" s="31">
        <v>1</v>
      </c>
      <c r="N538" s="105">
        <v>43235</v>
      </c>
      <c r="O538" s="29"/>
    </row>
    <row r="539" spans="2:15" ht="12.75" x14ac:dyDescent="0.2">
      <c r="B539" s="32" t="s">
        <v>74</v>
      </c>
      <c r="C539" s="32" t="s">
        <v>329</v>
      </c>
      <c r="D539" s="32" t="s">
        <v>330</v>
      </c>
      <c r="E539" s="31" t="s">
        <v>1564</v>
      </c>
      <c r="F539" s="31">
        <v>2452561</v>
      </c>
      <c r="G539" s="31">
        <v>586074</v>
      </c>
      <c r="H539" s="32" t="s">
        <v>570</v>
      </c>
      <c r="I539" s="32" t="s">
        <v>208</v>
      </c>
      <c r="J539" s="32" t="s">
        <v>41</v>
      </c>
      <c r="K539" s="32" t="s">
        <v>341</v>
      </c>
      <c r="L539" s="31" t="s">
        <v>96</v>
      </c>
      <c r="M539" s="31">
        <v>1</v>
      </c>
      <c r="N539" s="105">
        <v>43235</v>
      </c>
      <c r="O539" s="29"/>
    </row>
    <row r="540" spans="2:15" ht="12.75" x14ac:dyDescent="0.2">
      <c r="B540" s="32" t="s">
        <v>74</v>
      </c>
      <c r="C540" s="32" t="s">
        <v>329</v>
      </c>
      <c r="D540" s="32" t="s">
        <v>330</v>
      </c>
      <c r="E540" s="31" t="s">
        <v>1564</v>
      </c>
      <c r="F540" s="31">
        <v>2452561</v>
      </c>
      <c r="G540" s="31">
        <v>586074</v>
      </c>
      <c r="H540" s="32" t="s">
        <v>570</v>
      </c>
      <c r="I540" s="32" t="s">
        <v>208</v>
      </c>
      <c r="J540" s="32" t="s">
        <v>41</v>
      </c>
      <c r="K540" s="32" t="s">
        <v>341</v>
      </c>
      <c r="L540" s="31" t="s">
        <v>367</v>
      </c>
      <c r="M540" s="31">
        <v>2</v>
      </c>
      <c r="N540" s="105">
        <v>43235</v>
      </c>
      <c r="O540" s="29"/>
    </row>
    <row r="541" spans="2:15" ht="12.75" x14ac:dyDescent="0.2">
      <c r="B541" s="32" t="s">
        <v>74</v>
      </c>
      <c r="C541" s="32" t="s">
        <v>329</v>
      </c>
      <c r="D541" s="32" t="s">
        <v>330</v>
      </c>
      <c r="E541" s="31" t="s">
        <v>1565</v>
      </c>
      <c r="F541" s="31">
        <v>739888</v>
      </c>
      <c r="G541" s="31">
        <v>566478</v>
      </c>
      <c r="H541" s="32" t="s">
        <v>352</v>
      </c>
      <c r="I541" s="32" t="s">
        <v>208</v>
      </c>
      <c r="J541" s="32" t="s">
        <v>192</v>
      </c>
      <c r="K541" s="32" t="s">
        <v>341</v>
      </c>
      <c r="L541" s="31" t="s">
        <v>96</v>
      </c>
      <c r="M541" s="31">
        <v>1</v>
      </c>
      <c r="N541" s="105">
        <v>43235</v>
      </c>
      <c r="O541" s="29"/>
    </row>
    <row r="542" spans="2:15" ht="12.75" x14ac:dyDescent="0.2">
      <c r="B542" s="32" t="s">
        <v>74</v>
      </c>
      <c r="C542" s="32" t="s">
        <v>329</v>
      </c>
      <c r="D542" s="32" t="s">
        <v>330</v>
      </c>
      <c r="E542" s="31" t="s">
        <v>1566</v>
      </c>
      <c r="F542" s="31">
        <v>2968200</v>
      </c>
      <c r="G542" s="31">
        <v>543557</v>
      </c>
      <c r="H542" s="32" t="s">
        <v>961</v>
      </c>
      <c r="I542" s="32" t="s">
        <v>208</v>
      </c>
      <c r="J542" s="32" t="s">
        <v>130</v>
      </c>
      <c r="K542" s="32" t="s">
        <v>341</v>
      </c>
      <c r="L542" s="31" t="s">
        <v>96</v>
      </c>
      <c r="M542" s="31">
        <v>1</v>
      </c>
      <c r="N542" s="105">
        <v>43235</v>
      </c>
      <c r="O542" s="29"/>
    </row>
    <row r="543" spans="2:15" ht="12.75" x14ac:dyDescent="0.2">
      <c r="B543" s="32" t="s">
        <v>74</v>
      </c>
      <c r="C543" s="32" t="s">
        <v>329</v>
      </c>
      <c r="D543" s="32" t="s">
        <v>330</v>
      </c>
      <c r="E543" s="31" t="s">
        <v>1577</v>
      </c>
      <c r="F543" s="31">
        <v>1216119</v>
      </c>
      <c r="G543" s="195">
        <v>635341</v>
      </c>
      <c r="H543" s="32" t="s">
        <v>295</v>
      </c>
      <c r="I543" s="32" t="s">
        <v>295</v>
      </c>
      <c r="J543" s="32" t="s">
        <v>195</v>
      </c>
      <c r="K543" s="32" t="s">
        <v>341</v>
      </c>
      <c r="L543" s="31" t="s">
        <v>96</v>
      </c>
      <c r="M543" s="31">
        <v>1</v>
      </c>
      <c r="N543" s="105">
        <v>43235</v>
      </c>
      <c r="O543" s="29"/>
    </row>
    <row r="544" spans="2:15" ht="12.75" x14ac:dyDescent="0.2">
      <c r="B544" s="182" t="s">
        <v>74</v>
      </c>
      <c r="C544" s="182" t="s">
        <v>329</v>
      </c>
      <c r="D544" s="32" t="s">
        <v>330</v>
      </c>
      <c r="E544" s="31" t="s">
        <v>1577</v>
      </c>
      <c r="F544" s="31">
        <v>1216119</v>
      </c>
      <c r="G544" s="195">
        <v>635341</v>
      </c>
      <c r="H544" s="183" t="s">
        <v>295</v>
      </c>
      <c r="I544" s="32" t="s">
        <v>295</v>
      </c>
      <c r="J544" s="32" t="s">
        <v>195</v>
      </c>
      <c r="K544" s="32" t="s">
        <v>341</v>
      </c>
      <c r="L544" s="31" t="s">
        <v>367</v>
      </c>
      <c r="M544" s="31">
        <v>2</v>
      </c>
      <c r="N544" s="105">
        <v>43235</v>
      </c>
      <c r="O544" s="29"/>
    </row>
    <row r="545" spans="2:15" ht="12.75" x14ac:dyDescent="0.2">
      <c r="B545" s="32" t="s">
        <v>74</v>
      </c>
      <c r="C545" s="32" t="s">
        <v>329</v>
      </c>
      <c r="D545" s="32" t="s">
        <v>330</v>
      </c>
      <c r="E545" s="31" t="s">
        <v>1578</v>
      </c>
      <c r="F545" s="31">
        <v>1173210</v>
      </c>
      <c r="G545" s="195">
        <v>635341</v>
      </c>
      <c r="H545" s="32" t="s">
        <v>295</v>
      </c>
      <c r="I545" s="32" t="s">
        <v>295</v>
      </c>
      <c r="J545" s="32" t="s">
        <v>44</v>
      </c>
      <c r="K545" s="32" t="s">
        <v>341</v>
      </c>
      <c r="L545" s="31" t="s">
        <v>96</v>
      </c>
      <c r="M545" s="31">
        <v>2</v>
      </c>
      <c r="N545" s="105">
        <v>43235</v>
      </c>
      <c r="O545" s="29"/>
    </row>
    <row r="546" spans="2:15" ht="12.75" x14ac:dyDescent="0.2">
      <c r="B546" s="182" t="s">
        <v>72</v>
      </c>
      <c r="C546" s="182" t="s">
        <v>329</v>
      </c>
      <c r="D546" s="32" t="s">
        <v>330</v>
      </c>
      <c r="E546" s="31" t="s">
        <v>2011</v>
      </c>
      <c r="F546" s="31">
        <v>1177610</v>
      </c>
      <c r="G546" s="31">
        <v>566478</v>
      </c>
      <c r="H546" s="183" t="s">
        <v>352</v>
      </c>
      <c r="I546" s="32" t="s">
        <v>208</v>
      </c>
      <c r="J546" s="32" t="s">
        <v>192</v>
      </c>
      <c r="K546" s="32" t="s">
        <v>316</v>
      </c>
      <c r="L546" s="31" t="s">
        <v>96</v>
      </c>
      <c r="M546" s="31">
        <v>2</v>
      </c>
      <c r="N546" s="105">
        <v>43235</v>
      </c>
      <c r="O546" s="29"/>
    </row>
    <row r="547" spans="2:15" ht="12.75" x14ac:dyDescent="0.2">
      <c r="B547" s="182" t="s">
        <v>72</v>
      </c>
      <c r="C547" s="182" t="s">
        <v>329</v>
      </c>
      <c r="D547" s="32" t="s">
        <v>330</v>
      </c>
      <c r="E547" s="31" t="s">
        <v>2012</v>
      </c>
      <c r="F547" s="31">
        <v>1217156</v>
      </c>
      <c r="G547" s="31">
        <v>569205</v>
      </c>
      <c r="H547" s="183" t="s">
        <v>773</v>
      </c>
      <c r="I547" s="32" t="s">
        <v>208</v>
      </c>
      <c r="J547" s="32" t="s">
        <v>149</v>
      </c>
      <c r="K547" s="32" t="s">
        <v>316</v>
      </c>
      <c r="L547" s="31" t="s">
        <v>96</v>
      </c>
      <c r="M547" s="31">
        <v>2</v>
      </c>
      <c r="N547" s="105">
        <v>43235</v>
      </c>
      <c r="O547" s="29"/>
    </row>
    <row r="548" spans="2:15" ht="12.75" x14ac:dyDescent="0.2">
      <c r="B548" s="167" t="s">
        <v>75</v>
      </c>
      <c r="C548" s="167" t="s">
        <v>32</v>
      </c>
      <c r="D548" s="168" t="s">
        <v>14</v>
      </c>
      <c r="E548" s="169" t="s">
        <v>1832</v>
      </c>
      <c r="F548" s="169">
        <v>532</v>
      </c>
      <c r="G548" s="169">
        <v>532</v>
      </c>
      <c r="H548" s="170" t="s">
        <v>187</v>
      </c>
      <c r="I548" s="168" t="s">
        <v>295</v>
      </c>
      <c r="J548" s="168" t="s">
        <v>112</v>
      </c>
      <c r="K548" s="168" t="s">
        <v>316</v>
      </c>
      <c r="L548" s="169" t="s">
        <v>96</v>
      </c>
      <c r="M548" s="169">
        <v>6</v>
      </c>
      <c r="N548" s="171">
        <v>43235</v>
      </c>
      <c r="O548" s="29"/>
    </row>
    <row r="549" spans="2:15" ht="12.75" x14ac:dyDescent="0.2">
      <c r="B549" s="182" t="s">
        <v>72</v>
      </c>
      <c r="C549" s="182" t="s">
        <v>32</v>
      </c>
      <c r="D549" s="32" t="s">
        <v>14</v>
      </c>
      <c r="E549" s="31" t="s">
        <v>2033</v>
      </c>
      <c r="F549" s="31">
        <v>2951325</v>
      </c>
      <c r="G549" s="31">
        <v>683541</v>
      </c>
      <c r="H549" s="183" t="s">
        <v>514</v>
      </c>
      <c r="I549" s="32" t="s">
        <v>299</v>
      </c>
      <c r="J549" s="32" t="s">
        <v>188</v>
      </c>
      <c r="K549" s="32" t="s">
        <v>316</v>
      </c>
      <c r="L549" s="31" t="s">
        <v>96</v>
      </c>
      <c r="M549" s="31">
        <v>5</v>
      </c>
      <c r="N549" s="105">
        <v>43235</v>
      </c>
      <c r="O549" s="29"/>
    </row>
    <row r="550" spans="2:15" ht="12.75" x14ac:dyDescent="0.2">
      <c r="B550" s="177" t="s">
        <v>74</v>
      </c>
      <c r="C550" s="177" t="s">
        <v>31</v>
      </c>
      <c r="D550" s="32" t="s">
        <v>15</v>
      </c>
      <c r="E550" s="179" t="s">
        <v>1529</v>
      </c>
      <c r="F550" s="179">
        <v>2968017</v>
      </c>
      <c r="G550" s="195">
        <v>635341</v>
      </c>
      <c r="H550" s="180" t="s">
        <v>295</v>
      </c>
      <c r="I550" s="178" t="s">
        <v>295</v>
      </c>
      <c r="J550" s="178" t="s">
        <v>51</v>
      </c>
      <c r="K550" s="178" t="s">
        <v>316</v>
      </c>
      <c r="L550" s="179" t="s">
        <v>96</v>
      </c>
      <c r="M550" s="179">
        <v>1</v>
      </c>
      <c r="N550" s="181">
        <v>43235</v>
      </c>
      <c r="O550" s="29"/>
    </row>
    <row r="551" spans="2:15" ht="12.75" x14ac:dyDescent="0.2">
      <c r="B551" s="182" t="s">
        <v>72</v>
      </c>
      <c r="C551" s="182" t="s">
        <v>31</v>
      </c>
      <c r="D551" s="32" t="s">
        <v>15</v>
      </c>
      <c r="E551" s="31" t="s">
        <v>1955</v>
      </c>
      <c r="F551" s="31">
        <v>867827</v>
      </c>
      <c r="G551" s="31">
        <v>547726</v>
      </c>
      <c r="H551" s="183" t="s">
        <v>516</v>
      </c>
      <c r="I551" s="32" t="s">
        <v>299</v>
      </c>
      <c r="J551" s="32" t="s">
        <v>133</v>
      </c>
      <c r="K551" s="32" t="s">
        <v>316</v>
      </c>
      <c r="L551" s="31" t="s">
        <v>96</v>
      </c>
      <c r="M551" s="31">
        <v>1</v>
      </c>
      <c r="N551" s="105">
        <v>43235</v>
      </c>
      <c r="O551" s="29"/>
    </row>
    <row r="552" spans="2:15" ht="12.75" x14ac:dyDescent="0.2">
      <c r="B552" s="182" t="s">
        <v>72</v>
      </c>
      <c r="C552" s="182" t="s">
        <v>31</v>
      </c>
      <c r="D552" s="32" t="s">
        <v>15</v>
      </c>
      <c r="E552" s="31" t="s">
        <v>1956</v>
      </c>
      <c r="F552" s="31">
        <v>986926</v>
      </c>
      <c r="G552" s="31">
        <v>677372</v>
      </c>
      <c r="H552" s="183" t="s">
        <v>520</v>
      </c>
      <c r="I552" s="32" t="s">
        <v>208</v>
      </c>
      <c r="J552" s="32" t="s">
        <v>148</v>
      </c>
      <c r="K552" s="32" t="s">
        <v>316</v>
      </c>
      <c r="L552" s="31" t="s">
        <v>96</v>
      </c>
      <c r="M552" s="31">
        <v>1</v>
      </c>
      <c r="N552" s="105">
        <v>43235</v>
      </c>
      <c r="O552" s="29"/>
    </row>
    <row r="553" spans="2:15" ht="12.75" x14ac:dyDescent="0.2">
      <c r="B553" s="182" t="s">
        <v>72</v>
      </c>
      <c r="C553" s="182" t="s">
        <v>31</v>
      </c>
      <c r="D553" s="32" t="s">
        <v>15</v>
      </c>
      <c r="E553" s="31" t="s">
        <v>1957</v>
      </c>
      <c r="F553" s="31">
        <v>1038799</v>
      </c>
      <c r="G553" s="31">
        <v>559044</v>
      </c>
      <c r="H553" s="183" t="s">
        <v>456</v>
      </c>
      <c r="I553" s="32" t="s">
        <v>208</v>
      </c>
      <c r="J553" s="32" t="s">
        <v>163</v>
      </c>
      <c r="K553" s="32" t="s">
        <v>316</v>
      </c>
      <c r="L553" s="31" t="s">
        <v>96</v>
      </c>
      <c r="M553" s="31">
        <v>1</v>
      </c>
      <c r="N553" s="105">
        <v>43235</v>
      </c>
      <c r="O553" s="29"/>
    </row>
    <row r="554" spans="2:15" ht="12.75" x14ac:dyDescent="0.2">
      <c r="B554" s="182" t="s">
        <v>72</v>
      </c>
      <c r="C554" s="182" t="s">
        <v>31</v>
      </c>
      <c r="D554" s="32" t="s">
        <v>15</v>
      </c>
      <c r="E554" s="31" t="s">
        <v>1974</v>
      </c>
      <c r="F554" s="31">
        <v>2967819</v>
      </c>
      <c r="G554" s="31">
        <v>559044</v>
      </c>
      <c r="H554" s="183" t="s">
        <v>456</v>
      </c>
      <c r="I554" s="32" t="s">
        <v>208</v>
      </c>
      <c r="J554" s="32" t="s">
        <v>99</v>
      </c>
      <c r="K554" s="32" t="s">
        <v>316</v>
      </c>
      <c r="L554" s="31" t="s">
        <v>96</v>
      </c>
      <c r="M554" s="31">
        <v>1</v>
      </c>
      <c r="N554" s="105">
        <v>43235</v>
      </c>
      <c r="O554" s="29"/>
    </row>
    <row r="555" spans="2:15" ht="12.75" x14ac:dyDescent="0.2">
      <c r="B555" s="182" t="s">
        <v>72</v>
      </c>
      <c r="C555" s="182" t="s">
        <v>31</v>
      </c>
      <c r="D555" s="32" t="s">
        <v>15</v>
      </c>
      <c r="E555" s="31" t="s">
        <v>1975</v>
      </c>
      <c r="F555" s="31">
        <v>1167197</v>
      </c>
      <c r="G555" s="31">
        <v>603965</v>
      </c>
      <c r="H555" s="183" t="s">
        <v>759</v>
      </c>
      <c r="I555" s="32" t="s">
        <v>208</v>
      </c>
      <c r="J555" s="32" t="s">
        <v>188</v>
      </c>
      <c r="K555" s="32" t="s">
        <v>316</v>
      </c>
      <c r="L555" s="31" t="s">
        <v>96</v>
      </c>
      <c r="M555" s="31">
        <v>1</v>
      </c>
      <c r="N555" s="105">
        <v>43235</v>
      </c>
      <c r="O555" s="29"/>
    </row>
    <row r="556" spans="2:15" ht="12.75" x14ac:dyDescent="0.2">
      <c r="B556" s="32" t="s">
        <v>75</v>
      </c>
      <c r="C556" s="32" t="s">
        <v>27</v>
      </c>
      <c r="D556" s="32" t="s">
        <v>5</v>
      </c>
      <c r="E556" s="31" t="s">
        <v>1647</v>
      </c>
      <c r="F556" s="31">
        <v>531</v>
      </c>
      <c r="G556" s="31">
        <v>531</v>
      </c>
      <c r="H556" s="32" t="s">
        <v>185</v>
      </c>
      <c r="I556" s="32" t="s">
        <v>295</v>
      </c>
      <c r="J556" s="32" t="s">
        <v>107</v>
      </c>
      <c r="K556" s="32" t="s">
        <v>316</v>
      </c>
      <c r="L556" s="31" t="s">
        <v>96</v>
      </c>
      <c r="M556" s="31">
        <v>1</v>
      </c>
      <c r="N556" s="105">
        <v>43236</v>
      </c>
      <c r="O556" s="29"/>
    </row>
    <row r="557" spans="2:15" ht="12.75" x14ac:dyDescent="0.2">
      <c r="B557" s="32" t="s">
        <v>72</v>
      </c>
      <c r="C557" s="32" t="s">
        <v>27</v>
      </c>
      <c r="D557" s="32" t="s">
        <v>5</v>
      </c>
      <c r="E557" s="31" t="s">
        <v>1862</v>
      </c>
      <c r="F557" s="31">
        <v>851896</v>
      </c>
      <c r="G557" s="31">
        <v>617327</v>
      </c>
      <c r="H557" s="32" t="s">
        <v>601</v>
      </c>
      <c r="I557" s="32" t="s">
        <v>208</v>
      </c>
      <c r="J557" s="32" t="s">
        <v>113</v>
      </c>
      <c r="K557" s="32" t="s">
        <v>316</v>
      </c>
      <c r="L557" s="31" t="s">
        <v>96</v>
      </c>
      <c r="M557" s="31">
        <v>4</v>
      </c>
      <c r="N557" s="105">
        <v>43236</v>
      </c>
      <c r="O557" s="29"/>
    </row>
    <row r="558" spans="2:15" ht="12.75" x14ac:dyDescent="0.2">
      <c r="B558" s="177" t="s">
        <v>74</v>
      </c>
      <c r="C558" s="177" t="s">
        <v>27</v>
      </c>
      <c r="D558" s="178" t="s">
        <v>8</v>
      </c>
      <c r="E558" s="179" t="s">
        <v>977</v>
      </c>
      <c r="F558" s="179">
        <v>58185</v>
      </c>
      <c r="G558" s="179">
        <v>58185</v>
      </c>
      <c r="H558" s="180" t="s">
        <v>351</v>
      </c>
      <c r="I558" s="178" t="s">
        <v>208</v>
      </c>
      <c r="J558" s="178" t="s">
        <v>117</v>
      </c>
      <c r="K558" s="178" t="s">
        <v>316</v>
      </c>
      <c r="L558" s="179" t="s">
        <v>96</v>
      </c>
      <c r="M558" s="179">
        <v>1</v>
      </c>
      <c r="N558" s="181">
        <v>43236</v>
      </c>
      <c r="O558" s="29"/>
    </row>
    <row r="559" spans="2:15" ht="12.75" x14ac:dyDescent="0.2">
      <c r="B559" s="32" t="s">
        <v>75</v>
      </c>
      <c r="C559" s="32" t="s">
        <v>27</v>
      </c>
      <c r="D559" s="32" t="s">
        <v>8</v>
      </c>
      <c r="E559" s="31" t="s">
        <v>1615</v>
      </c>
      <c r="F559" s="31">
        <v>536</v>
      </c>
      <c r="G559" s="31">
        <v>536</v>
      </c>
      <c r="H559" s="32" t="s">
        <v>309</v>
      </c>
      <c r="I559" s="32" t="s">
        <v>295</v>
      </c>
      <c r="J559" s="32" t="s">
        <v>154</v>
      </c>
      <c r="K559" s="32" t="s">
        <v>316</v>
      </c>
      <c r="L559" s="31" t="s">
        <v>96</v>
      </c>
      <c r="M559" s="31">
        <v>1</v>
      </c>
      <c r="N559" s="105">
        <v>43236</v>
      </c>
      <c r="O559" s="29"/>
    </row>
    <row r="560" spans="2:15" ht="12.75" x14ac:dyDescent="0.2">
      <c r="B560" s="32" t="s">
        <v>74</v>
      </c>
      <c r="C560" s="32" t="s">
        <v>33</v>
      </c>
      <c r="D560" s="32" t="s">
        <v>11</v>
      </c>
      <c r="E560" s="31" t="s">
        <v>1019</v>
      </c>
      <c r="F560" s="31">
        <v>2936946</v>
      </c>
      <c r="G560" s="31">
        <v>656932</v>
      </c>
      <c r="H560" s="32" t="s">
        <v>382</v>
      </c>
      <c r="I560" s="32" t="s">
        <v>208</v>
      </c>
      <c r="J560" s="32" t="s">
        <v>121</v>
      </c>
      <c r="K560" s="32" t="s">
        <v>316</v>
      </c>
      <c r="L560" s="31" t="s">
        <v>96</v>
      </c>
      <c r="M560" s="31">
        <v>1</v>
      </c>
      <c r="N560" s="105">
        <v>43236</v>
      </c>
      <c r="O560" s="29"/>
    </row>
    <row r="561" spans="2:15" ht="12.75" x14ac:dyDescent="0.2">
      <c r="B561" s="193" t="s">
        <v>74</v>
      </c>
      <c r="C561" s="193" t="s">
        <v>33</v>
      </c>
      <c r="D561" s="194" t="s">
        <v>11</v>
      </c>
      <c r="E561" s="195" t="s">
        <v>1020</v>
      </c>
      <c r="F561" s="195">
        <v>2936946</v>
      </c>
      <c r="G561" s="195">
        <v>656932</v>
      </c>
      <c r="H561" s="196" t="s">
        <v>382</v>
      </c>
      <c r="I561" s="194" t="s">
        <v>208</v>
      </c>
      <c r="J561" s="194" t="s">
        <v>121</v>
      </c>
      <c r="K561" s="194" t="s">
        <v>316</v>
      </c>
      <c r="L561" s="195" t="s">
        <v>96</v>
      </c>
      <c r="M561" s="195">
        <v>1</v>
      </c>
      <c r="N561" s="197">
        <v>43236</v>
      </c>
      <c r="O561" s="29"/>
    </row>
    <row r="562" spans="2:15" ht="12.75" x14ac:dyDescent="0.2">
      <c r="B562" s="32" t="s">
        <v>75</v>
      </c>
      <c r="C562" s="32" t="s">
        <v>33</v>
      </c>
      <c r="D562" s="32" t="s">
        <v>11</v>
      </c>
      <c r="E562" s="31" t="s">
        <v>1671</v>
      </c>
      <c r="F562" s="31">
        <v>522</v>
      </c>
      <c r="G562" s="31">
        <v>522</v>
      </c>
      <c r="H562" s="32" t="s">
        <v>127</v>
      </c>
      <c r="I562" s="32" t="s">
        <v>295</v>
      </c>
      <c r="J562" s="32" t="s">
        <v>124</v>
      </c>
      <c r="K562" s="32" t="s">
        <v>316</v>
      </c>
      <c r="L562" s="31" t="s">
        <v>96</v>
      </c>
      <c r="M562" s="31">
        <v>2</v>
      </c>
      <c r="N562" s="105">
        <v>43236</v>
      </c>
      <c r="O562" s="29"/>
    </row>
    <row r="563" spans="2:15" ht="12.75" x14ac:dyDescent="0.2">
      <c r="B563" s="32" t="s">
        <v>75</v>
      </c>
      <c r="C563" s="32" t="s">
        <v>33</v>
      </c>
      <c r="D563" s="32" t="s">
        <v>11</v>
      </c>
      <c r="E563" s="31" t="s">
        <v>1673</v>
      </c>
      <c r="F563" s="31">
        <v>568</v>
      </c>
      <c r="G563" s="31">
        <v>568</v>
      </c>
      <c r="H563" s="32" t="s">
        <v>395</v>
      </c>
      <c r="I563" s="32" t="s">
        <v>295</v>
      </c>
      <c r="J563" s="32" t="s">
        <v>51</v>
      </c>
      <c r="K563" s="32" t="s">
        <v>316</v>
      </c>
      <c r="L563" s="31" t="s">
        <v>96</v>
      </c>
      <c r="M563" s="31">
        <v>1</v>
      </c>
      <c r="N563" s="105">
        <v>43236</v>
      </c>
      <c r="O563" s="29"/>
    </row>
    <row r="564" spans="2:15" ht="12.75" x14ac:dyDescent="0.2">
      <c r="B564" s="32" t="s">
        <v>74</v>
      </c>
      <c r="C564" s="32" t="s">
        <v>30</v>
      </c>
      <c r="D564" s="32" t="s">
        <v>12</v>
      </c>
      <c r="E564" s="31" t="s">
        <v>1032</v>
      </c>
      <c r="F564" s="31">
        <v>1001661</v>
      </c>
      <c r="G564" s="31">
        <v>1199032</v>
      </c>
      <c r="H564" s="32" t="s">
        <v>641</v>
      </c>
      <c r="I564" s="32" t="s">
        <v>211</v>
      </c>
      <c r="J564" s="32" t="s">
        <v>170</v>
      </c>
      <c r="K564" s="32" t="s">
        <v>316</v>
      </c>
      <c r="L564" s="31" t="s">
        <v>96</v>
      </c>
      <c r="M564" s="31">
        <v>1</v>
      </c>
      <c r="N564" s="105">
        <v>43236</v>
      </c>
      <c r="O564" s="29"/>
    </row>
    <row r="565" spans="2:15" ht="12.75" x14ac:dyDescent="0.2">
      <c r="B565" s="32" t="s">
        <v>74</v>
      </c>
      <c r="C565" s="32" t="s">
        <v>30</v>
      </c>
      <c r="D565" s="32" t="s">
        <v>12</v>
      </c>
      <c r="E565" s="31" t="s">
        <v>1037</v>
      </c>
      <c r="F565" s="31">
        <v>2969251</v>
      </c>
      <c r="G565" s="31">
        <v>591692</v>
      </c>
      <c r="H565" s="32" t="s">
        <v>640</v>
      </c>
      <c r="I565" s="32" t="s">
        <v>208</v>
      </c>
      <c r="J565" s="32" t="s">
        <v>105</v>
      </c>
      <c r="K565" s="32" t="s">
        <v>316</v>
      </c>
      <c r="L565" s="31" t="s">
        <v>96</v>
      </c>
      <c r="M565" s="31">
        <v>1</v>
      </c>
      <c r="N565" s="105">
        <v>43236</v>
      </c>
      <c r="O565" s="29"/>
    </row>
    <row r="566" spans="2:15" ht="12.75" x14ac:dyDescent="0.2">
      <c r="B566" s="193" t="s">
        <v>75</v>
      </c>
      <c r="C566" s="193" t="s">
        <v>29</v>
      </c>
      <c r="D566" s="194" t="s">
        <v>344</v>
      </c>
      <c r="E566" s="195" t="s">
        <v>1685</v>
      </c>
      <c r="F566" s="195">
        <v>524</v>
      </c>
      <c r="G566" s="195">
        <v>524</v>
      </c>
      <c r="H566" s="196" t="s">
        <v>122</v>
      </c>
      <c r="I566" s="194" t="s">
        <v>295</v>
      </c>
      <c r="J566" s="194" t="s">
        <v>123</v>
      </c>
      <c r="K566" s="194" t="s">
        <v>316</v>
      </c>
      <c r="L566" s="195" t="s">
        <v>96</v>
      </c>
      <c r="M566" s="195">
        <v>1</v>
      </c>
      <c r="N566" s="197">
        <v>43236</v>
      </c>
      <c r="O566" s="29"/>
    </row>
    <row r="567" spans="2:15" ht="12.75" x14ac:dyDescent="0.2">
      <c r="B567" s="32" t="s">
        <v>74</v>
      </c>
      <c r="C567" s="32" t="s">
        <v>25</v>
      </c>
      <c r="D567" s="32" t="s">
        <v>478</v>
      </c>
      <c r="E567" s="31" t="s">
        <v>1047</v>
      </c>
      <c r="F567" s="31">
        <v>1161608</v>
      </c>
      <c r="G567" s="195">
        <v>635341</v>
      </c>
      <c r="H567" s="32" t="s">
        <v>295</v>
      </c>
      <c r="I567" s="32" t="s">
        <v>295</v>
      </c>
      <c r="J567" s="32" t="s">
        <v>99</v>
      </c>
      <c r="K567" s="32" t="s">
        <v>316</v>
      </c>
      <c r="L567" s="31" t="s">
        <v>96</v>
      </c>
      <c r="M567" s="31">
        <v>2</v>
      </c>
      <c r="N567" s="105">
        <v>43236</v>
      </c>
      <c r="O567" s="29"/>
    </row>
    <row r="568" spans="2:15" ht="12.75" x14ac:dyDescent="0.2">
      <c r="B568" s="32" t="s">
        <v>75</v>
      </c>
      <c r="C568" s="32" t="s">
        <v>25</v>
      </c>
      <c r="D568" s="32" t="s">
        <v>478</v>
      </c>
      <c r="E568" s="31" t="s">
        <v>1735</v>
      </c>
      <c r="F568" s="31">
        <v>426</v>
      </c>
      <c r="G568" s="31">
        <v>426</v>
      </c>
      <c r="H568" s="32" t="s">
        <v>487</v>
      </c>
      <c r="I568" s="32" t="s">
        <v>295</v>
      </c>
      <c r="J568" s="32" t="s">
        <v>168</v>
      </c>
      <c r="K568" s="32" t="s">
        <v>316</v>
      </c>
      <c r="L568" s="31" t="s">
        <v>96</v>
      </c>
      <c r="M568" s="31">
        <v>1</v>
      </c>
      <c r="N568" s="105">
        <v>43236</v>
      </c>
      <c r="O568" s="29"/>
    </row>
    <row r="569" spans="2:15" ht="12.75" x14ac:dyDescent="0.2">
      <c r="B569" s="167" t="s">
        <v>75</v>
      </c>
      <c r="C569" s="167" t="s">
        <v>25</v>
      </c>
      <c r="D569" s="32" t="s">
        <v>478</v>
      </c>
      <c r="E569" s="169" t="s">
        <v>1737</v>
      </c>
      <c r="F569" s="169">
        <v>356</v>
      </c>
      <c r="G569" s="169">
        <v>356</v>
      </c>
      <c r="H569" s="170" t="s">
        <v>659</v>
      </c>
      <c r="I569" s="168" t="s">
        <v>295</v>
      </c>
      <c r="J569" s="168" t="s">
        <v>158</v>
      </c>
      <c r="K569" s="168" t="s">
        <v>316</v>
      </c>
      <c r="L569" s="169" t="s">
        <v>96</v>
      </c>
      <c r="M569" s="169">
        <v>2</v>
      </c>
      <c r="N569" s="171">
        <v>43236</v>
      </c>
      <c r="O569" s="29"/>
    </row>
    <row r="570" spans="2:15" ht="12.75" x14ac:dyDescent="0.2">
      <c r="B570" s="32" t="s">
        <v>75</v>
      </c>
      <c r="C570" s="32" t="s">
        <v>28</v>
      </c>
      <c r="D570" s="32" t="s">
        <v>350</v>
      </c>
      <c r="E570" s="31" t="s">
        <v>1774</v>
      </c>
      <c r="F570" s="31">
        <v>525</v>
      </c>
      <c r="G570" s="31">
        <v>525</v>
      </c>
      <c r="H570" s="32" t="s">
        <v>391</v>
      </c>
      <c r="I570" s="32" t="s">
        <v>295</v>
      </c>
      <c r="J570" s="32" t="s">
        <v>145</v>
      </c>
      <c r="K570" s="32" t="s">
        <v>316</v>
      </c>
      <c r="L570" s="31" t="s">
        <v>96</v>
      </c>
      <c r="M570" s="31">
        <v>1</v>
      </c>
      <c r="N570" s="105">
        <v>43236</v>
      </c>
      <c r="O570" s="29"/>
    </row>
    <row r="571" spans="2:15" ht="12.75" x14ac:dyDescent="0.2">
      <c r="B571" s="32" t="s">
        <v>74</v>
      </c>
      <c r="C571" s="32" t="s">
        <v>26</v>
      </c>
      <c r="D571" s="32" t="s">
        <v>13</v>
      </c>
      <c r="E571" s="31" t="s">
        <v>1225</v>
      </c>
      <c r="F571" s="31">
        <v>2968787</v>
      </c>
      <c r="G571" s="31">
        <v>600387</v>
      </c>
      <c r="H571" s="32" t="s">
        <v>380</v>
      </c>
      <c r="I571" s="32" t="s">
        <v>295</v>
      </c>
      <c r="J571" s="32" t="s">
        <v>107</v>
      </c>
      <c r="K571" s="32" t="s">
        <v>341</v>
      </c>
      <c r="L571" s="31" t="s">
        <v>96</v>
      </c>
      <c r="M571" s="31">
        <v>1</v>
      </c>
      <c r="N571" s="105">
        <v>43236</v>
      </c>
      <c r="O571" s="29"/>
    </row>
    <row r="572" spans="2:15" ht="12.75" x14ac:dyDescent="0.2">
      <c r="B572" s="167" t="s">
        <v>74</v>
      </c>
      <c r="C572" s="167" t="s">
        <v>26</v>
      </c>
      <c r="D572" s="168" t="s">
        <v>13</v>
      </c>
      <c r="E572" s="169" t="s">
        <v>1226</v>
      </c>
      <c r="F572" s="169">
        <v>2968812</v>
      </c>
      <c r="G572" s="169">
        <v>600339</v>
      </c>
      <c r="H572" s="170" t="s">
        <v>852</v>
      </c>
      <c r="I572" s="168" t="s">
        <v>295</v>
      </c>
      <c r="J572" s="168" t="s">
        <v>107</v>
      </c>
      <c r="K572" s="168" t="s">
        <v>341</v>
      </c>
      <c r="L572" s="169" t="s">
        <v>96</v>
      </c>
      <c r="M572" s="169">
        <v>1</v>
      </c>
      <c r="N572" s="171">
        <v>43236</v>
      </c>
      <c r="O572" s="29"/>
    </row>
    <row r="573" spans="2:15" ht="12.75" x14ac:dyDescent="0.2">
      <c r="B573" s="32" t="s">
        <v>74</v>
      </c>
      <c r="C573" s="32" t="s">
        <v>26</v>
      </c>
      <c r="D573" s="32" t="s">
        <v>13</v>
      </c>
      <c r="E573" s="31" t="s">
        <v>1227</v>
      </c>
      <c r="F573" s="31">
        <v>2968862</v>
      </c>
      <c r="G573" s="31">
        <v>540467</v>
      </c>
      <c r="H573" s="32" t="s">
        <v>790</v>
      </c>
      <c r="I573" s="32" t="s">
        <v>208</v>
      </c>
      <c r="J573" s="32" t="s">
        <v>116</v>
      </c>
      <c r="K573" s="32" t="s">
        <v>341</v>
      </c>
      <c r="L573" s="31" t="s">
        <v>96</v>
      </c>
      <c r="M573" s="31">
        <v>1</v>
      </c>
      <c r="N573" s="105">
        <v>43236</v>
      </c>
      <c r="O573" s="29"/>
    </row>
    <row r="574" spans="2:15" ht="12.75" x14ac:dyDescent="0.2">
      <c r="B574" s="182" t="s">
        <v>74</v>
      </c>
      <c r="C574" s="182" t="s">
        <v>26</v>
      </c>
      <c r="D574" s="32" t="s">
        <v>13</v>
      </c>
      <c r="E574" s="31" t="s">
        <v>1228</v>
      </c>
      <c r="F574" s="31">
        <v>848056</v>
      </c>
      <c r="G574" s="31">
        <v>856037</v>
      </c>
      <c r="H574" s="183" t="s">
        <v>836</v>
      </c>
      <c r="I574" s="32" t="s">
        <v>1229</v>
      </c>
      <c r="J574" s="32" t="s">
        <v>195</v>
      </c>
      <c r="K574" s="32" t="s">
        <v>341</v>
      </c>
      <c r="L574" s="31" t="s">
        <v>96</v>
      </c>
      <c r="M574" s="31">
        <v>1</v>
      </c>
      <c r="N574" s="105">
        <v>43236</v>
      </c>
      <c r="O574" s="29"/>
    </row>
    <row r="575" spans="2:15" ht="12.75" x14ac:dyDescent="0.2">
      <c r="B575" s="167" t="s">
        <v>74</v>
      </c>
      <c r="C575" s="167" t="s">
        <v>26</v>
      </c>
      <c r="D575" s="168" t="s">
        <v>13</v>
      </c>
      <c r="E575" s="169" t="s">
        <v>1230</v>
      </c>
      <c r="F575" s="169">
        <v>2969027</v>
      </c>
      <c r="G575" s="195">
        <v>635341</v>
      </c>
      <c r="H575" s="170" t="s">
        <v>295</v>
      </c>
      <c r="I575" s="168" t="s">
        <v>295</v>
      </c>
      <c r="J575" s="168" t="s">
        <v>170</v>
      </c>
      <c r="K575" s="168" t="s">
        <v>341</v>
      </c>
      <c r="L575" s="169" t="s">
        <v>96</v>
      </c>
      <c r="M575" s="169">
        <v>1</v>
      </c>
      <c r="N575" s="171">
        <v>43236</v>
      </c>
      <c r="O575" s="29"/>
    </row>
    <row r="576" spans="2:15" ht="12.75" x14ac:dyDescent="0.2">
      <c r="B576" s="32" t="s">
        <v>74</v>
      </c>
      <c r="C576" s="32" t="s">
        <v>26</v>
      </c>
      <c r="D576" s="32" t="s">
        <v>13</v>
      </c>
      <c r="E576" s="31" t="s">
        <v>1231</v>
      </c>
      <c r="F576" s="31">
        <v>510350</v>
      </c>
      <c r="G576" s="31">
        <v>558128</v>
      </c>
      <c r="H576" s="32" t="s">
        <v>940</v>
      </c>
      <c r="I576" s="32" t="s">
        <v>208</v>
      </c>
      <c r="J576" s="32" t="s">
        <v>51</v>
      </c>
      <c r="K576" s="32" t="s">
        <v>341</v>
      </c>
      <c r="L576" s="31" t="s">
        <v>96</v>
      </c>
      <c r="M576" s="31">
        <v>1</v>
      </c>
      <c r="N576" s="105">
        <v>43236</v>
      </c>
      <c r="O576" s="29"/>
    </row>
    <row r="577" spans="2:15" ht="12.75" x14ac:dyDescent="0.2">
      <c r="B577" s="32" t="s">
        <v>74</v>
      </c>
      <c r="C577" s="32" t="s">
        <v>26</v>
      </c>
      <c r="D577" s="32" t="s">
        <v>13</v>
      </c>
      <c r="E577" s="31" t="s">
        <v>1232</v>
      </c>
      <c r="F577" s="31">
        <v>1216255</v>
      </c>
      <c r="G577" s="31">
        <v>550581</v>
      </c>
      <c r="H577" s="32" t="s">
        <v>955</v>
      </c>
      <c r="I577" s="32" t="s">
        <v>295</v>
      </c>
      <c r="J577" s="32" t="s">
        <v>156</v>
      </c>
      <c r="K577" s="32" t="s">
        <v>341</v>
      </c>
      <c r="L577" s="31" t="s">
        <v>96</v>
      </c>
      <c r="M577" s="31">
        <v>1</v>
      </c>
      <c r="N577" s="105">
        <v>43236</v>
      </c>
      <c r="O577" s="29"/>
    </row>
    <row r="578" spans="2:15" ht="12.75" x14ac:dyDescent="0.2">
      <c r="B578" s="32" t="s">
        <v>74</v>
      </c>
      <c r="C578" s="32" t="s">
        <v>26</v>
      </c>
      <c r="D578" s="32" t="s">
        <v>13</v>
      </c>
      <c r="E578" s="31" t="s">
        <v>1233</v>
      </c>
      <c r="F578" s="31">
        <v>767689</v>
      </c>
      <c r="G578" s="31">
        <v>610167</v>
      </c>
      <c r="H578" s="32" t="s">
        <v>702</v>
      </c>
      <c r="I578" s="32" t="s">
        <v>208</v>
      </c>
      <c r="J578" s="32" t="s">
        <v>107</v>
      </c>
      <c r="K578" s="32" t="s">
        <v>316</v>
      </c>
      <c r="L578" s="31" t="s">
        <v>96</v>
      </c>
      <c r="M578" s="31">
        <v>1</v>
      </c>
      <c r="N578" s="105">
        <v>43236</v>
      </c>
      <c r="O578" s="29"/>
    </row>
    <row r="579" spans="2:15" ht="12.75" x14ac:dyDescent="0.2">
      <c r="B579" s="32" t="s">
        <v>74</v>
      </c>
      <c r="C579" s="32" t="s">
        <v>26</v>
      </c>
      <c r="D579" s="32" t="s">
        <v>13</v>
      </c>
      <c r="E579" s="31" t="s">
        <v>1234</v>
      </c>
      <c r="F579" s="31">
        <v>2969695</v>
      </c>
      <c r="G579" s="195">
        <v>635341</v>
      </c>
      <c r="H579" s="32" t="s">
        <v>295</v>
      </c>
      <c r="I579" s="32" t="s">
        <v>295</v>
      </c>
      <c r="J579" s="32" t="s">
        <v>163</v>
      </c>
      <c r="K579" s="32" t="s">
        <v>341</v>
      </c>
      <c r="L579" s="31" t="s">
        <v>96</v>
      </c>
      <c r="M579" s="31">
        <v>1</v>
      </c>
      <c r="N579" s="105">
        <v>43236</v>
      </c>
      <c r="O579" s="29"/>
    </row>
    <row r="580" spans="2:15" ht="12.75" x14ac:dyDescent="0.2">
      <c r="B580" s="32" t="s">
        <v>74</v>
      </c>
      <c r="C580" s="32" t="s">
        <v>26</v>
      </c>
      <c r="D580" s="32" t="s">
        <v>13</v>
      </c>
      <c r="E580" s="31" t="s">
        <v>1328</v>
      </c>
      <c r="F580" s="31">
        <v>968030</v>
      </c>
      <c r="G580" s="31">
        <v>518526</v>
      </c>
      <c r="H580" s="32" t="s">
        <v>816</v>
      </c>
      <c r="I580" s="32" t="s">
        <v>295</v>
      </c>
      <c r="J580" s="32" t="s">
        <v>133</v>
      </c>
      <c r="K580" s="32" t="s">
        <v>341</v>
      </c>
      <c r="L580" s="31" t="s">
        <v>96</v>
      </c>
      <c r="M580" s="31">
        <v>1</v>
      </c>
      <c r="N580" s="105">
        <v>43236</v>
      </c>
      <c r="O580" s="29"/>
    </row>
    <row r="581" spans="2:15" ht="12.75" x14ac:dyDescent="0.2">
      <c r="B581" s="32" t="s">
        <v>74</v>
      </c>
      <c r="C581" s="32" t="s">
        <v>26</v>
      </c>
      <c r="D581" s="32" t="s">
        <v>13</v>
      </c>
      <c r="E581" s="31" t="s">
        <v>1329</v>
      </c>
      <c r="F581" s="31">
        <v>346352</v>
      </c>
      <c r="G581" s="31">
        <v>531574</v>
      </c>
      <c r="H581" s="32" t="s">
        <v>505</v>
      </c>
      <c r="I581" s="32" t="s">
        <v>208</v>
      </c>
      <c r="J581" s="32" t="s">
        <v>130</v>
      </c>
      <c r="K581" s="32" t="s">
        <v>341</v>
      </c>
      <c r="L581" s="31" t="s">
        <v>96</v>
      </c>
      <c r="M581" s="31">
        <v>1</v>
      </c>
      <c r="N581" s="105">
        <v>43236</v>
      </c>
      <c r="O581" s="29"/>
    </row>
    <row r="582" spans="2:15" ht="12.75" x14ac:dyDescent="0.2">
      <c r="B582" s="32" t="s">
        <v>74</v>
      </c>
      <c r="C582" s="32" t="s">
        <v>26</v>
      </c>
      <c r="D582" s="32" t="s">
        <v>13</v>
      </c>
      <c r="E582" s="31" t="s">
        <v>1330</v>
      </c>
      <c r="F582" s="31">
        <v>1029381</v>
      </c>
      <c r="G582" s="195">
        <v>635341</v>
      </c>
      <c r="H582" s="32" t="s">
        <v>295</v>
      </c>
      <c r="I582" s="32" t="s">
        <v>295</v>
      </c>
      <c r="J582" s="32" t="s">
        <v>151</v>
      </c>
      <c r="K582" s="32" t="s">
        <v>316</v>
      </c>
      <c r="L582" s="31" t="s">
        <v>96</v>
      </c>
      <c r="M582" s="31">
        <v>1</v>
      </c>
      <c r="N582" s="105">
        <v>43236</v>
      </c>
      <c r="O582" s="29"/>
    </row>
    <row r="583" spans="2:15" ht="12.75" x14ac:dyDescent="0.2">
      <c r="B583" s="32" t="s">
        <v>74</v>
      </c>
      <c r="C583" s="32" t="s">
        <v>26</v>
      </c>
      <c r="D583" s="32" t="s">
        <v>13</v>
      </c>
      <c r="E583" s="31" t="s">
        <v>1331</v>
      </c>
      <c r="F583" s="31">
        <v>2969005</v>
      </c>
      <c r="G583" s="31">
        <v>678854</v>
      </c>
      <c r="H583" s="32" t="s">
        <v>791</v>
      </c>
      <c r="I583" s="32" t="s">
        <v>208</v>
      </c>
      <c r="J583" s="32" t="s">
        <v>173</v>
      </c>
      <c r="K583" s="32" t="s">
        <v>341</v>
      </c>
      <c r="L583" s="31" t="s">
        <v>96</v>
      </c>
      <c r="M583" s="31">
        <v>1</v>
      </c>
      <c r="N583" s="105">
        <v>43236</v>
      </c>
      <c r="O583" s="29"/>
    </row>
    <row r="584" spans="2:15" ht="12.75" x14ac:dyDescent="0.2">
      <c r="B584" s="177" t="s">
        <v>75</v>
      </c>
      <c r="C584" s="177" t="s">
        <v>26</v>
      </c>
      <c r="D584" s="178" t="s">
        <v>13</v>
      </c>
      <c r="E584" s="179" t="s">
        <v>1795</v>
      </c>
      <c r="F584" s="179">
        <v>357</v>
      </c>
      <c r="G584" s="179">
        <v>357</v>
      </c>
      <c r="H584" s="180" t="s">
        <v>454</v>
      </c>
      <c r="I584" s="178" t="s">
        <v>295</v>
      </c>
      <c r="J584" s="178" t="s">
        <v>51</v>
      </c>
      <c r="K584" s="178" t="s">
        <v>316</v>
      </c>
      <c r="L584" s="179" t="s">
        <v>96</v>
      </c>
      <c r="M584" s="179">
        <v>1</v>
      </c>
      <c r="N584" s="181">
        <v>43236</v>
      </c>
      <c r="O584" s="29"/>
    </row>
    <row r="585" spans="2:15" ht="12.75" x14ac:dyDescent="0.2">
      <c r="B585" s="32" t="s">
        <v>75</v>
      </c>
      <c r="C585" s="32" t="s">
        <v>26</v>
      </c>
      <c r="D585" s="32" t="s">
        <v>13</v>
      </c>
      <c r="E585" s="31" t="s">
        <v>1796</v>
      </c>
      <c r="F585" s="31">
        <v>48</v>
      </c>
      <c r="G585" s="31">
        <v>48</v>
      </c>
      <c r="H585" s="32" t="s">
        <v>361</v>
      </c>
      <c r="I585" s="32" t="s">
        <v>295</v>
      </c>
      <c r="J585" s="32" t="s">
        <v>95</v>
      </c>
      <c r="K585" s="32" t="s">
        <v>316</v>
      </c>
      <c r="L585" s="31" t="s">
        <v>96</v>
      </c>
      <c r="M585" s="31">
        <v>1</v>
      </c>
      <c r="N585" s="105">
        <v>43236</v>
      </c>
      <c r="O585" s="29"/>
    </row>
    <row r="586" spans="2:15" ht="12.75" x14ac:dyDescent="0.2">
      <c r="B586" s="182" t="s">
        <v>72</v>
      </c>
      <c r="C586" s="182" t="s">
        <v>26</v>
      </c>
      <c r="D586" s="32" t="s">
        <v>13</v>
      </c>
      <c r="E586" s="31" t="s">
        <v>1930</v>
      </c>
      <c r="F586" s="31">
        <v>402736</v>
      </c>
      <c r="G586" s="31" t="s">
        <v>590</v>
      </c>
      <c r="H586" s="183" t="s">
        <v>453</v>
      </c>
      <c r="I586" s="32" t="s">
        <v>208</v>
      </c>
      <c r="J586" s="32" t="s">
        <v>145</v>
      </c>
      <c r="K586" s="32" t="s">
        <v>316</v>
      </c>
      <c r="L586" s="31" t="s">
        <v>96</v>
      </c>
      <c r="M586" s="31">
        <v>8</v>
      </c>
      <c r="N586" s="105">
        <v>43236</v>
      </c>
      <c r="O586" s="29"/>
    </row>
    <row r="587" spans="2:15" ht="12.75" x14ac:dyDescent="0.2">
      <c r="B587" s="32" t="s">
        <v>74</v>
      </c>
      <c r="C587" s="32" t="s">
        <v>329</v>
      </c>
      <c r="D587" s="32" t="s">
        <v>330</v>
      </c>
      <c r="E587" s="31" t="s">
        <v>1567</v>
      </c>
      <c r="F587" s="31">
        <v>2969391</v>
      </c>
      <c r="G587" s="31">
        <v>567990</v>
      </c>
      <c r="H587" s="32" t="s">
        <v>969</v>
      </c>
      <c r="I587" s="32" t="s">
        <v>208</v>
      </c>
      <c r="J587" s="32" t="s">
        <v>172</v>
      </c>
      <c r="K587" s="32" t="s">
        <v>341</v>
      </c>
      <c r="L587" s="31" t="s">
        <v>96</v>
      </c>
      <c r="M587" s="31">
        <v>1</v>
      </c>
      <c r="N587" s="105">
        <v>43236</v>
      </c>
      <c r="O587" s="29"/>
    </row>
    <row r="588" spans="2:15" ht="12.75" x14ac:dyDescent="0.2">
      <c r="B588" s="32" t="s">
        <v>74</v>
      </c>
      <c r="C588" s="32" t="s">
        <v>329</v>
      </c>
      <c r="D588" s="32" t="s">
        <v>330</v>
      </c>
      <c r="E588" s="31" t="s">
        <v>1568</v>
      </c>
      <c r="F588" s="31">
        <v>2969407</v>
      </c>
      <c r="G588" s="31">
        <v>572118</v>
      </c>
      <c r="H588" s="32" t="s">
        <v>968</v>
      </c>
      <c r="I588" s="32" t="s">
        <v>215</v>
      </c>
      <c r="J588" s="32" t="s">
        <v>176</v>
      </c>
      <c r="K588" s="32" t="s">
        <v>341</v>
      </c>
      <c r="L588" s="31" t="s">
        <v>96</v>
      </c>
      <c r="M588" s="31">
        <v>2</v>
      </c>
      <c r="N588" s="105">
        <v>43236</v>
      </c>
      <c r="O588" s="29"/>
    </row>
    <row r="589" spans="2:15" ht="12.75" x14ac:dyDescent="0.2">
      <c r="B589" s="182" t="s">
        <v>74</v>
      </c>
      <c r="C589" s="182" t="s">
        <v>329</v>
      </c>
      <c r="D589" s="32" t="s">
        <v>330</v>
      </c>
      <c r="E589" s="31" t="s">
        <v>1579</v>
      </c>
      <c r="F589" s="31">
        <v>2453559</v>
      </c>
      <c r="G589" s="31" t="s">
        <v>584</v>
      </c>
      <c r="H589" s="183" t="s">
        <v>531</v>
      </c>
      <c r="I589" s="32" t="s">
        <v>295</v>
      </c>
      <c r="J589" s="32" t="s">
        <v>100</v>
      </c>
      <c r="K589" s="32" t="s">
        <v>316</v>
      </c>
      <c r="L589" s="31" t="s">
        <v>96</v>
      </c>
      <c r="M589" s="31">
        <v>1</v>
      </c>
      <c r="N589" s="105">
        <v>43236</v>
      </c>
      <c r="O589" s="29"/>
    </row>
    <row r="590" spans="2:15" ht="12.75" x14ac:dyDescent="0.2">
      <c r="B590" s="182" t="s">
        <v>72</v>
      </c>
      <c r="C590" s="182" t="s">
        <v>329</v>
      </c>
      <c r="D590" s="32" t="s">
        <v>330</v>
      </c>
      <c r="E590" s="31" t="s">
        <v>2013</v>
      </c>
      <c r="F590" s="31">
        <v>2948367</v>
      </c>
      <c r="G590" s="31">
        <v>582402</v>
      </c>
      <c r="H590" s="183" t="s">
        <v>532</v>
      </c>
      <c r="I590" s="32" t="s">
        <v>208</v>
      </c>
      <c r="J590" s="32" t="s">
        <v>145</v>
      </c>
      <c r="K590" s="32" t="s">
        <v>316</v>
      </c>
      <c r="L590" s="31" t="s">
        <v>96</v>
      </c>
      <c r="M590" s="31">
        <v>2</v>
      </c>
      <c r="N590" s="105">
        <v>43236</v>
      </c>
      <c r="O590" s="29"/>
    </row>
    <row r="591" spans="2:15" ht="12.75" x14ac:dyDescent="0.2">
      <c r="B591" s="32" t="s">
        <v>74</v>
      </c>
      <c r="C591" s="32" t="s">
        <v>31</v>
      </c>
      <c r="D591" s="32" t="s">
        <v>15</v>
      </c>
      <c r="E591" s="31" t="s">
        <v>1535</v>
      </c>
      <c r="F591" s="31">
        <v>1197213</v>
      </c>
      <c r="G591" s="31">
        <v>655672</v>
      </c>
      <c r="H591" s="32" t="s">
        <v>495</v>
      </c>
      <c r="I591" s="32" t="s">
        <v>295</v>
      </c>
      <c r="J591" s="32" t="s">
        <v>158</v>
      </c>
      <c r="K591" s="32" t="s">
        <v>316</v>
      </c>
      <c r="L591" s="31" t="s">
        <v>96</v>
      </c>
      <c r="M591" s="31">
        <v>6</v>
      </c>
      <c r="N591" s="105">
        <v>43236</v>
      </c>
      <c r="O591" s="29"/>
    </row>
    <row r="592" spans="2:15" ht="12.75" x14ac:dyDescent="0.2">
      <c r="B592" s="182" t="s">
        <v>72</v>
      </c>
      <c r="C592" s="182" t="s">
        <v>31</v>
      </c>
      <c r="D592" s="32" t="s">
        <v>15</v>
      </c>
      <c r="E592" s="31" t="s">
        <v>1958</v>
      </c>
      <c r="F592" s="31">
        <v>1211550</v>
      </c>
      <c r="G592" s="31">
        <v>631008</v>
      </c>
      <c r="H592" s="183" t="s">
        <v>482</v>
      </c>
      <c r="I592" s="32" t="s">
        <v>208</v>
      </c>
      <c r="J592" s="32" t="s">
        <v>145</v>
      </c>
      <c r="K592" s="32" t="s">
        <v>316</v>
      </c>
      <c r="L592" s="31" t="s">
        <v>96</v>
      </c>
      <c r="M592" s="31">
        <v>1</v>
      </c>
      <c r="N592" s="105">
        <v>43236</v>
      </c>
      <c r="O592" s="29"/>
    </row>
    <row r="593" spans="2:15" ht="12.75" x14ac:dyDescent="0.2">
      <c r="B593" s="182" t="s">
        <v>72</v>
      </c>
      <c r="C593" s="182" t="s">
        <v>31</v>
      </c>
      <c r="D593" s="32" t="s">
        <v>15</v>
      </c>
      <c r="E593" s="31" t="s">
        <v>1959</v>
      </c>
      <c r="F593" s="31">
        <v>663121</v>
      </c>
      <c r="G593" s="31">
        <v>650430</v>
      </c>
      <c r="H593" s="183" t="s">
        <v>360</v>
      </c>
      <c r="I593" s="32" t="s">
        <v>208</v>
      </c>
      <c r="J593" s="32" t="s">
        <v>51</v>
      </c>
      <c r="K593" s="32" t="s">
        <v>316</v>
      </c>
      <c r="L593" s="31" t="s">
        <v>96</v>
      </c>
      <c r="M593" s="31">
        <v>1</v>
      </c>
      <c r="N593" s="105">
        <v>43236</v>
      </c>
      <c r="O593" s="29"/>
    </row>
    <row r="594" spans="2:15" ht="12.75" x14ac:dyDescent="0.2">
      <c r="B594" s="182" t="s">
        <v>72</v>
      </c>
      <c r="C594" s="182" t="s">
        <v>31</v>
      </c>
      <c r="D594" s="32" t="s">
        <v>15</v>
      </c>
      <c r="E594" s="31" t="s">
        <v>1960</v>
      </c>
      <c r="F594" s="31">
        <v>1014395</v>
      </c>
      <c r="G594" s="31">
        <v>608636</v>
      </c>
      <c r="H594" s="183" t="s">
        <v>397</v>
      </c>
      <c r="I594" s="32" t="s">
        <v>208</v>
      </c>
      <c r="J594" s="32" t="s">
        <v>128</v>
      </c>
      <c r="K594" s="32" t="s">
        <v>316</v>
      </c>
      <c r="L594" s="31" t="s">
        <v>96</v>
      </c>
      <c r="M594" s="31">
        <v>1</v>
      </c>
      <c r="N594" s="105">
        <v>43236</v>
      </c>
      <c r="O594" s="29"/>
    </row>
    <row r="595" spans="2:15" ht="12.75" x14ac:dyDescent="0.2">
      <c r="B595" s="182" t="s">
        <v>72</v>
      </c>
      <c r="C595" s="182" t="s">
        <v>31</v>
      </c>
      <c r="D595" s="32" t="s">
        <v>15</v>
      </c>
      <c r="E595" s="31" t="s">
        <v>1961</v>
      </c>
      <c r="F595" s="31">
        <v>2969460</v>
      </c>
      <c r="G595" s="195">
        <v>635341</v>
      </c>
      <c r="H595" s="183" t="s">
        <v>295</v>
      </c>
      <c r="I595" s="32" t="s">
        <v>295</v>
      </c>
      <c r="J595" s="32" t="s">
        <v>139</v>
      </c>
      <c r="K595" s="32" t="s">
        <v>316</v>
      </c>
      <c r="L595" s="31" t="s">
        <v>96</v>
      </c>
      <c r="M595" s="31">
        <v>1</v>
      </c>
      <c r="N595" s="105">
        <v>43236</v>
      </c>
      <c r="O595" s="29"/>
    </row>
    <row r="596" spans="2:15" ht="12.75" x14ac:dyDescent="0.2">
      <c r="B596" s="32" t="s">
        <v>72</v>
      </c>
      <c r="C596" s="32" t="s">
        <v>27</v>
      </c>
      <c r="D596" s="32" t="s">
        <v>5</v>
      </c>
      <c r="E596" s="31" t="s">
        <v>1863</v>
      </c>
      <c r="F596" s="31">
        <v>2935042</v>
      </c>
      <c r="G596" s="31">
        <v>607570</v>
      </c>
      <c r="H596" s="32" t="s">
        <v>449</v>
      </c>
      <c r="I596" s="32" t="s">
        <v>208</v>
      </c>
      <c r="J596" s="32" t="s">
        <v>160</v>
      </c>
      <c r="K596" s="32" t="s">
        <v>316</v>
      </c>
      <c r="L596" s="31" t="s">
        <v>96</v>
      </c>
      <c r="M596" s="31">
        <v>1</v>
      </c>
      <c r="N596" s="105">
        <v>43237</v>
      </c>
      <c r="O596" s="29"/>
    </row>
    <row r="597" spans="2:15" ht="12.75" x14ac:dyDescent="0.2">
      <c r="B597" s="193" t="s">
        <v>74</v>
      </c>
      <c r="C597" s="193" t="s">
        <v>27</v>
      </c>
      <c r="D597" s="194" t="s">
        <v>6</v>
      </c>
      <c r="E597" s="195" t="s">
        <v>999</v>
      </c>
      <c r="F597" s="195">
        <v>703504</v>
      </c>
      <c r="G597" s="195">
        <v>2933764</v>
      </c>
      <c r="H597" s="196" t="s">
        <v>608</v>
      </c>
      <c r="I597" s="194" t="s">
        <v>295</v>
      </c>
      <c r="J597" s="194" t="s">
        <v>149</v>
      </c>
      <c r="K597" s="194" t="s">
        <v>316</v>
      </c>
      <c r="L597" s="195" t="s">
        <v>96</v>
      </c>
      <c r="M597" s="195">
        <v>1</v>
      </c>
      <c r="N597" s="197">
        <v>43237</v>
      </c>
      <c r="O597" s="29"/>
    </row>
    <row r="598" spans="2:15" ht="12.75" x14ac:dyDescent="0.2">
      <c r="B598" s="167" t="s">
        <v>74</v>
      </c>
      <c r="C598" s="167" t="s">
        <v>27</v>
      </c>
      <c r="D598" s="168" t="s">
        <v>8</v>
      </c>
      <c r="E598" s="169" t="s">
        <v>982</v>
      </c>
      <c r="F598" s="169">
        <v>792914</v>
      </c>
      <c r="G598" s="169">
        <v>651389</v>
      </c>
      <c r="H598" s="170" t="s">
        <v>621</v>
      </c>
      <c r="I598" s="168" t="s">
        <v>295</v>
      </c>
      <c r="J598" s="168" t="s">
        <v>180</v>
      </c>
      <c r="K598" s="168" t="s">
        <v>316</v>
      </c>
      <c r="L598" s="169" t="s">
        <v>96</v>
      </c>
      <c r="M598" s="169">
        <v>1</v>
      </c>
      <c r="N598" s="171">
        <v>43237</v>
      </c>
      <c r="O598" s="29"/>
    </row>
    <row r="599" spans="2:15" ht="12.75" x14ac:dyDescent="0.2">
      <c r="B599" s="32" t="s">
        <v>72</v>
      </c>
      <c r="C599" s="32" t="s">
        <v>27</v>
      </c>
      <c r="D599" s="32" t="s">
        <v>8</v>
      </c>
      <c r="E599" s="31" t="s">
        <v>1841</v>
      </c>
      <c r="F599" s="31">
        <v>1000837</v>
      </c>
      <c r="G599" s="31">
        <v>563619</v>
      </c>
      <c r="H599" s="32" t="s">
        <v>409</v>
      </c>
      <c r="I599" s="32" t="s">
        <v>208</v>
      </c>
      <c r="J599" s="32" t="s">
        <v>133</v>
      </c>
      <c r="K599" s="32" t="s">
        <v>316</v>
      </c>
      <c r="L599" s="31" t="s">
        <v>96</v>
      </c>
      <c r="M599" s="31">
        <v>5</v>
      </c>
      <c r="N599" s="105">
        <v>43237</v>
      </c>
      <c r="O599" s="29"/>
    </row>
    <row r="600" spans="2:15" ht="12.75" x14ac:dyDescent="0.2">
      <c r="B600" s="32" t="s">
        <v>74</v>
      </c>
      <c r="C600" s="32" t="s">
        <v>33</v>
      </c>
      <c r="D600" s="32" t="s">
        <v>11</v>
      </c>
      <c r="E600" s="31" t="s">
        <v>1021</v>
      </c>
      <c r="F600" s="31">
        <v>1213339</v>
      </c>
      <c r="G600" s="31">
        <v>561802</v>
      </c>
      <c r="H600" s="32" t="s">
        <v>637</v>
      </c>
      <c r="I600" s="32" t="s">
        <v>295</v>
      </c>
      <c r="J600" s="32" t="s">
        <v>62</v>
      </c>
      <c r="K600" s="32" t="s">
        <v>316</v>
      </c>
      <c r="L600" s="31" t="s">
        <v>96</v>
      </c>
      <c r="M600" s="31">
        <v>1</v>
      </c>
      <c r="N600" s="105">
        <v>43237</v>
      </c>
      <c r="O600" s="29"/>
    </row>
    <row r="601" spans="2:15" ht="12.75" x14ac:dyDescent="0.2">
      <c r="B601" s="193" t="s">
        <v>75</v>
      </c>
      <c r="C601" s="193" t="s">
        <v>29</v>
      </c>
      <c r="D601" s="194" t="s">
        <v>344</v>
      </c>
      <c r="E601" s="195" t="s">
        <v>1686</v>
      </c>
      <c r="F601" s="195">
        <v>631</v>
      </c>
      <c r="G601" s="195">
        <v>631</v>
      </c>
      <c r="H601" s="196" t="s">
        <v>376</v>
      </c>
      <c r="I601" s="194" t="s">
        <v>295</v>
      </c>
      <c r="J601" s="194" t="s">
        <v>121</v>
      </c>
      <c r="K601" s="194" t="s">
        <v>316</v>
      </c>
      <c r="L601" s="195" t="s">
        <v>96</v>
      </c>
      <c r="M601" s="195">
        <v>1</v>
      </c>
      <c r="N601" s="197">
        <v>43237</v>
      </c>
      <c r="O601" s="29"/>
    </row>
    <row r="602" spans="2:15" ht="12.75" x14ac:dyDescent="0.2">
      <c r="B602" s="193" t="s">
        <v>72</v>
      </c>
      <c r="C602" s="193" t="s">
        <v>29</v>
      </c>
      <c r="D602" s="194" t="s">
        <v>344</v>
      </c>
      <c r="E602" s="195" t="s">
        <v>1878</v>
      </c>
      <c r="F602" s="195">
        <v>1200973</v>
      </c>
      <c r="G602" s="195" t="s">
        <v>1879</v>
      </c>
      <c r="H602" s="196" t="s">
        <v>460</v>
      </c>
      <c r="I602" s="194" t="s">
        <v>295</v>
      </c>
      <c r="J602" s="194" t="s">
        <v>176</v>
      </c>
      <c r="K602" s="194" t="s">
        <v>316</v>
      </c>
      <c r="L602" s="195" t="s">
        <v>96</v>
      </c>
      <c r="M602" s="195">
        <v>1</v>
      </c>
      <c r="N602" s="197">
        <v>43237</v>
      </c>
      <c r="O602" s="29"/>
    </row>
    <row r="603" spans="2:15" ht="12.75" x14ac:dyDescent="0.2">
      <c r="B603" s="32" t="s">
        <v>72</v>
      </c>
      <c r="C603" s="32" t="s">
        <v>29</v>
      </c>
      <c r="D603" s="32" t="s">
        <v>344</v>
      </c>
      <c r="E603" s="31" t="s">
        <v>1863</v>
      </c>
      <c r="F603" s="31">
        <v>2935042</v>
      </c>
      <c r="G603" s="31">
        <v>607570</v>
      </c>
      <c r="H603" s="32" t="s">
        <v>449</v>
      </c>
      <c r="I603" s="32" t="s">
        <v>208</v>
      </c>
      <c r="J603" s="32" t="s">
        <v>160</v>
      </c>
      <c r="K603" s="32" t="s">
        <v>316</v>
      </c>
      <c r="L603" s="31" t="s">
        <v>96</v>
      </c>
      <c r="M603" s="31">
        <v>1</v>
      </c>
      <c r="N603" s="105">
        <v>43237</v>
      </c>
      <c r="O603" s="29"/>
    </row>
    <row r="604" spans="2:15" ht="12.75" x14ac:dyDescent="0.2">
      <c r="B604" s="167" t="s">
        <v>72</v>
      </c>
      <c r="C604" s="167" t="s">
        <v>29</v>
      </c>
      <c r="D604" s="168" t="s">
        <v>344</v>
      </c>
      <c r="E604" s="169" t="s">
        <v>1880</v>
      </c>
      <c r="F604" s="169">
        <v>2474946</v>
      </c>
      <c r="G604" s="169">
        <v>868612</v>
      </c>
      <c r="H604" s="170" t="s">
        <v>521</v>
      </c>
      <c r="I604" s="168" t="s">
        <v>208</v>
      </c>
      <c r="J604" s="168" t="s">
        <v>99</v>
      </c>
      <c r="K604" s="168" t="s">
        <v>316</v>
      </c>
      <c r="L604" s="169" t="s">
        <v>96</v>
      </c>
      <c r="M604" s="169">
        <v>1</v>
      </c>
      <c r="N604" s="171">
        <v>43237</v>
      </c>
      <c r="O604" s="29"/>
    </row>
    <row r="605" spans="2:15" ht="12.75" x14ac:dyDescent="0.2">
      <c r="B605" s="193" t="s">
        <v>72</v>
      </c>
      <c r="C605" s="193" t="s">
        <v>25</v>
      </c>
      <c r="D605" s="32" t="s">
        <v>478</v>
      </c>
      <c r="E605" s="195" t="s">
        <v>1887</v>
      </c>
      <c r="F605" s="195">
        <v>2952137</v>
      </c>
      <c r="G605" s="195">
        <v>565046</v>
      </c>
      <c r="H605" s="196" t="s">
        <v>661</v>
      </c>
      <c r="I605" s="194" t="s">
        <v>208</v>
      </c>
      <c r="J605" s="194" t="s">
        <v>188</v>
      </c>
      <c r="K605" s="194" t="s">
        <v>316</v>
      </c>
      <c r="L605" s="195" t="s">
        <v>96</v>
      </c>
      <c r="M605" s="195">
        <v>5</v>
      </c>
      <c r="N605" s="197">
        <v>43237</v>
      </c>
      <c r="O605" s="29"/>
    </row>
    <row r="606" spans="2:15" ht="12.75" x14ac:dyDescent="0.2">
      <c r="B606" s="32" t="s">
        <v>72</v>
      </c>
      <c r="C606" s="32" t="s">
        <v>25</v>
      </c>
      <c r="D606" s="32" t="s">
        <v>478</v>
      </c>
      <c r="E606" s="31" t="s">
        <v>1888</v>
      </c>
      <c r="F606" s="31">
        <v>1221090</v>
      </c>
      <c r="G606" s="31">
        <v>2933812</v>
      </c>
      <c r="H606" s="32" t="s">
        <v>481</v>
      </c>
      <c r="I606" s="32" t="s">
        <v>295</v>
      </c>
      <c r="J606" s="32" t="s">
        <v>44</v>
      </c>
      <c r="K606" s="32" t="s">
        <v>316</v>
      </c>
      <c r="L606" s="31" t="s">
        <v>96</v>
      </c>
      <c r="M606" s="31">
        <v>3</v>
      </c>
      <c r="N606" s="105">
        <v>43237</v>
      </c>
      <c r="O606" s="29"/>
    </row>
    <row r="607" spans="2:15" ht="12.75" x14ac:dyDescent="0.2">
      <c r="B607" s="32" t="s">
        <v>72</v>
      </c>
      <c r="C607" s="32" t="s">
        <v>25</v>
      </c>
      <c r="D607" s="32" t="s">
        <v>478</v>
      </c>
      <c r="E607" s="31" t="s">
        <v>1889</v>
      </c>
      <c r="F607" s="31">
        <v>726880</v>
      </c>
      <c r="G607" s="31">
        <v>649104</v>
      </c>
      <c r="H607" s="32" t="s">
        <v>653</v>
      </c>
      <c r="I607" s="32" t="s">
        <v>208</v>
      </c>
      <c r="J607" s="32" t="s">
        <v>44</v>
      </c>
      <c r="K607" s="32" t="s">
        <v>316</v>
      </c>
      <c r="L607" s="31" t="s">
        <v>96</v>
      </c>
      <c r="M607" s="31">
        <v>2</v>
      </c>
      <c r="N607" s="105">
        <v>43237</v>
      </c>
      <c r="O607" s="29"/>
    </row>
    <row r="608" spans="2:15" ht="12.75" x14ac:dyDescent="0.2">
      <c r="B608" s="32" t="s">
        <v>72</v>
      </c>
      <c r="C608" s="32" t="s">
        <v>28</v>
      </c>
      <c r="D608" s="32" t="s">
        <v>350</v>
      </c>
      <c r="E608" s="31" t="s">
        <v>1896</v>
      </c>
      <c r="F608" s="31">
        <v>1000837</v>
      </c>
      <c r="G608" s="31">
        <v>563619</v>
      </c>
      <c r="H608" s="32" t="s">
        <v>409</v>
      </c>
      <c r="I608" s="32" t="s">
        <v>208</v>
      </c>
      <c r="J608" s="32" t="s">
        <v>133</v>
      </c>
      <c r="K608" s="32" t="s">
        <v>316</v>
      </c>
      <c r="L608" s="31" t="s">
        <v>96</v>
      </c>
      <c r="M608" s="31">
        <v>2</v>
      </c>
      <c r="N608" s="105">
        <v>43237</v>
      </c>
      <c r="O608" s="29"/>
    </row>
    <row r="609" spans="2:15" ht="12.75" x14ac:dyDescent="0.2">
      <c r="B609" s="32" t="s">
        <v>74</v>
      </c>
      <c r="C609" s="32" t="s">
        <v>26</v>
      </c>
      <c r="D609" s="32" t="s">
        <v>13</v>
      </c>
      <c r="E609" s="31" t="s">
        <v>1235</v>
      </c>
      <c r="F609" s="31">
        <v>2970155</v>
      </c>
      <c r="G609" s="31">
        <v>657661</v>
      </c>
      <c r="H609" s="32" t="s">
        <v>882</v>
      </c>
      <c r="I609" s="32" t="s">
        <v>208</v>
      </c>
      <c r="J609" s="32" t="s">
        <v>167</v>
      </c>
      <c r="K609" s="32" t="s">
        <v>341</v>
      </c>
      <c r="L609" s="31" t="s">
        <v>96</v>
      </c>
      <c r="M609" s="31">
        <v>1</v>
      </c>
      <c r="N609" s="105">
        <v>43237</v>
      </c>
      <c r="O609" s="29"/>
    </row>
    <row r="610" spans="2:15" ht="12.75" x14ac:dyDescent="0.2">
      <c r="B610" s="32" t="s">
        <v>74</v>
      </c>
      <c r="C610" s="32" t="s">
        <v>26</v>
      </c>
      <c r="D610" s="32" t="s">
        <v>13</v>
      </c>
      <c r="E610" s="31" t="s">
        <v>1236</v>
      </c>
      <c r="F610" s="31">
        <v>943137</v>
      </c>
      <c r="G610" s="31">
        <v>574998</v>
      </c>
      <c r="H610" s="32" t="s">
        <v>949</v>
      </c>
      <c r="I610" s="32" t="s">
        <v>208</v>
      </c>
      <c r="J610" s="32" t="s">
        <v>128</v>
      </c>
      <c r="K610" s="32" t="s">
        <v>341</v>
      </c>
      <c r="L610" s="31" t="s">
        <v>96</v>
      </c>
      <c r="M610" s="31">
        <v>1</v>
      </c>
      <c r="N610" s="105">
        <v>43237</v>
      </c>
      <c r="O610" s="29"/>
    </row>
    <row r="611" spans="2:15" ht="12.75" x14ac:dyDescent="0.2">
      <c r="B611" s="32" t="s">
        <v>74</v>
      </c>
      <c r="C611" s="32" t="s">
        <v>26</v>
      </c>
      <c r="D611" s="32" t="s">
        <v>13</v>
      </c>
      <c r="E611" s="31" t="s">
        <v>1237</v>
      </c>
      <c r="F611" s="31">
        <v>1025980</v>
      </c>
      <c r="G611" s="31">
        <v>533469</v>
      </c>
      <c r="H611" s="32" t="s">
        <v>950</v>
      </c>
      <c r="I611" s="32" t="s">
        <v>208</v>
      </c>
      <c r="J611" s="32" t="s">
        <v>128</v>
      </c>
      <c r="K611" s="32" t="s">
        <v>341</v>
      </c>
      <c r="L611" s="31" t="s">
        <v>96</v>
      </c>
      <c r="M611" s="31">
        <v>1</v>
      </c>
      <c r="N611" s="105">
        <v>43237</v>
      </c>
      <c r="O611" s="29"/>
    </row>
    <row r="612" spans="2:15" ht="12.75" x14ac:dyDescent="0.2">
      <c r="B612" s="32" t="s">
        <v>74</v>
      </c>
      <c r="C612" s="32" t="s">
        <v>26</v>
      </c>
      <c r="D612" s="32" t="s">
        <v>13</v>
      </c>
      <c r="E612" s="31" t="s">
        <v>1238</v>
      </c>
      <c r="F612" s="31">
        <v>1126620</v>
      </c>
      <c r="G612" s="31">
        <v>585349</v>
      </c>
      <c r="H612" s="32" t="s">
        <v>721</v>
      </c>
      <c r="I612" s="32" t="s">
        <v>208</v>
      </c>
      <c r="J612" s="32" t="s">
        <v>168</v>
      </c>
      <c r="K612" s="32" t="s">
        <v>341</v>
      </c>
      <c r="L612" s="31" t="s">
        <v>96</v>
      </c>
      <c r="M612" s="31">
        <v>1</v>
      </c>
      <c r="N612" s="105">
        <v>43237</v>
      </c>
      <c r="O612" s="29"/>
    </row>
    <row r="613" spans="2:15" ht="12.75" x14ac:dyDescent="0.2">
      <c r="B613" s="32" t="s">
        <v>74</v>
      </c>
      <c r="C613" s="32" t="s">
        <v>26</v>
      </c>
      <c r="D613" s="32" t="s">
        <v>13</v>
      </c>
      <c r="E613" s="31" t="s">
        <v>1239</v>
      </c>
      <c r="F613" s="31">
        <v>370529</v>
      </c>
      <c r="G613" s="195">
        <v>635341</v>
      </c>
      <c r="H613" s="32" t="s">
        <v>295</v>
      </c>
      <c r="I613" s="32" t="s">
        <v>295</v>
      </c>
      <c r="J613" s="32" t="s">
        <v>348</v>
      </c>
      <c r="K613" s="32" t="s">
        <v>316</v>
      </c>
      <c r="L613" s="31" t="s">
        <v>96</v>
      </c>
      <c r="M613" s="31">
        <v>1</v>
      </c>
      <c r="N613" s="105">
        <v>43237</v>
      </c>
      <c r="O613" s="29"/>
    </row>
    <row r="614" spans="2:15" ht="12.75" x14ac:dyDescent="0.2">
      <c r="B614" s="32" t="s">
        <v>74</v>
      </c>
      <c r="C614" s="32" t="s">
        <v>26</v>
      </c>
      <c r="D614" s="32" t="s">
        <v>13</v>
      </c>
      <c r="E614" s="31" t="s">
        <v>1240</v>
      </c>
      <c r="F614" s="31">
        <v>2970231</v>
      </c>
      <c r="G614" s="31">
        <v>591116</v>
      </c>
      <c r="H614" s="32" t="s">
        <v>789</v>
      </c>
      <c r="I614" s="32" t="s">
        <v>208</v>
      </c>
      <c r="J614" s="32" t="s">
        <v>100</v>
      </c>
      <c r="K614" s="32" t="s">
        <v>341</v>
      </c>
      <c r="L614" s="31" t="s">
        <v>96</v>
      </c>
      <c r="M614" s="31">
        <v>1</v>
      </c>
      <c r="N614" s="105">
        <v>43237</v>
      </c>
      <c r="O614" s="29"/>
    </row>
    <row r="615" spans="2:15" ht="12.75" x14ac:dyDescent="0.2">
      <c r="B615" s="32" t="s">
        <v>74</v>
      </c>
      <c r="C615" s="32" t="s">
        <v>26</v>
      </c>
      <c r="D615" s="32" t="s">
        <v>13</v>
      </c>
      <c r="E615" s="31" t="s">
        <v>1241</v>
      </c>
      <c r="F615" s="31">
        <v>2970385</v>
      </c>
      <c r="G615" s="31">
        <v>540467</v>
      </c>
      <c r="H615" s="32" t="s">
        <v>790</v>
      </c>
      <c r="I615" s="32" t="s">
        <v>208</v>
      </c>
      <c r="J615" s="32" t="s">
        <v>100</v>
      </c>
      <c r="K615" s="32" t="s">
        <v>341</v>
      </c>
      <c r="L615" s="31" t="s">
        <v>96</v>
      </c>
      <c r="M615" s="31">
        <v>1</v>
      </c>
      <c r="N615" s="105">
        <v>43237</v>
      </c>
      <c r="O615" s="29"/>
    </row>
    <row r="616" spans="2:15" ht="12.75" x14ac:dyDescent="0.2">
      <c r="B616" s="32" t="s">
        <v>74</v>
      </c>
      <c r="C616" s="32" t="s">
        <v>26</v>
      </c>
      <c r="D616" s="32" t="s">
        <v>13</v>
      </c>
      <c r="E616" s="31" t="s">
        <v>1242</v>
      </c>
      <c r="F616" s="31">
        <v>2945756</v>
      </c>
      <c r="G616" s="31">
        <v>54646</v>
      </c>
      <c r="H616" s="32" t="s">
        <v>823</v>
      </c>
      <c r="I616" s="32" t="s">
        <v>214</v>
      </c>
      <c r="J616" s="32" t="s">
        <v>145</v>
      </c>
      <c r="K616" s="32" t="s">
        <v>341</v>
      </c>
      <c r="L616" s="31" t="s">
        <v>96</v>
      </c>
      <c r="M616" s="31">
        <v>1</v>
      </c>
      <c r="N616" s="105">
        <v>43237</v>
      </c>
      <c r="O616" s="29"/>
    </row>
    <row r="617" spans="2:15" ht="12.75" x14ac:dyDescent="0.2">
      <c r="B617" s="32" t="s">
        <v>74</v>
      </c>
      <c r="C617" s="32" t="s">
        <v>26</v>
      </c>
      <c r="D617" s="32" t="s">
        <v>13</v>
      </c>
      <c r="E617" s="31" t="s">
        <v>1243</v>
      </c>
      <c r="F617" s="31">
        <v>1212718</v>
      </c>
      <c r="G617" s="31">
        <v>651389</v>
      </c>
      <c r="H617" s="32" t="s">
        <v>621</v>
      </c>
      <c r="I617" s="32" t="s">
        <v>295</v>
      </c>
      <c r="J617" s="32" t="s">
        <v>147</v>
      </c>
      <c r="K617" s="32" t="s">
        <v>316</v>
      </c>
      <c r="L617" s="31" t="s">
        <v>96</v>
      </c>
      <c r="M617" s="31">
        <v>1</v>
      </c>
      <c r="N617" s="105">
        <v>43237</v>
      </c>
      <c r="O617" s="29"/>
    </row>
    <row r="618" spans="2:15" ht="12.75" x14ac:dyDescent="0.2">
      <c r="B618" s="32" t="s">
        <v>74</v>
      </c>
      <c r="C618" s="32" t="s">
        <v>26</v>
      </c>
      <c r="D618" s="32" t="s">
        <v>13</v>
      </c>
      <c r="E618" s="31" t="s">
        <v>1244</v>
      </c>
      <c r="F618" s="31">
        <v>2970739</v>
      </c>
      <c r="G618" s="195">
        <v>635341</v>
      </c>
      <c r="H618" s="32" t="s">
        <v>295</v>
      </c>
      <c r="I618" s="32" t="s">
        <v>295</v>
      </c>
      <c r="J618" s="32" t="s">
        <v>195</v>
      </c>
      <c r="K618" s="32" t="s">
        <v>341</v>
      </c>
      <c r="L618" s="31" t="s">
        <v>96</v>
      </c>
      <c r="M618" s="31">
        <v>1</v>
      </c>
      <c r="N618" s="105">
        <v>43237</v>
      </c>
      <c r="O618" s="29"/>
    </row>
    <row r="619" spans="2:15" ht="12.75" x14ac:dyDescent="0.2">
      <c r="B619" s="32" t="s">
        <v>74</v>
      </c>
      <c r="C619" s="32" t="s">
        <v>26</v>
      </c>
      <c r="D619" s="32" t="s">
        <v>13</v>
      </c>
      <c r="E619" s="31" t="s">
        <v>1245</v>
      </c>
      <c r="F619" s="31">
        <v>964307</v>
      </c>
      <c r="G619" s="31">
        <v>584588</v>
      </c>
      <c r="H619" s="32" t="s">
        <v>892</v>
      </c>
      <c r="I619" s="32" t="s">
        <v>208</v>
      </c>
      <c r="J619" s="32" t="s">
        <v>41</v>
      </c>
      <c r="K619" s="32" t="s">
        <v>341</v>
      </c>
      <c r="L619" s="31" t="s">
        <v>96</v>
      </c>
      <c r="M619" s="31">
        <v>1</v>
      </c>
      <c r="N619" s="105">
        <v>43237</v>
      </c>
      <c r="O619" s="29"/>
    </row>
    <row r="620" spans="2:15" ht="12.75" x14ac:dyDescent="0.2">
      <c r="B620" s="32" t="s">
        <v>74</v>
      </c>
      <c r="C620" s="32" t="s">
        <v>26</v>
      </c>
      <c r="D620" s="32" t="s">
        <v>13</v>
      </c>
      <c r="E620" s="31" t="s">
        <v>1246</v>
      </c>
      <c r="F620" s="31">
        <v>2970911</v>
      </c>
      <c r="G620" s="31">
        <v>2970920</v>
      </c>
      <c r="H620" s="32" t="s">
        <v>862</v>
      </c>
      <c r="I620" s="32" t="s">
        <v>295</v>
      </c>
      <c r="J620" s="32" t="s">
        <v>163</v>
      </c>
      <c r="K620" s="32" t="s">
        <v>341</v>
      </c>
      <c r="L620" s="31" t="s">
        <v>96</v>
      </c>
      <c r="M620" s="31">
        <v>1</v>
      </c>
      <c r="N620" s="105">
        <v>43237</v>
      </c>
      <c r="O620" s="29"/>
    </row>
    <row r="621" spans="2:15" ht="12.75" x14ac:dyDescent="0.2">
      <c r="B621" s="193" t="s">
        <v>74</v>
      </c>
      <c r="C621" s="193" t="s">
        <v>26</v>
      </c>
      <c r="D621" s="32" t="s">
        <v>13</v>
      </c>
      <c r="E621" s="195" t="s">
        <v>1247</v>
      </c>
      <c r="F621" s="195">
        <v>1020000</v>
      </c>
      <c r="G621" s="195">
        <v>600387</v>
      </c>
      <c r="H621" s="196" t="s">
        <v>380</v>
      </c>
      <c r="I621" s="194" t="s">
        <v>208</v>
      </c>
      <c r="J621" s="194" t="s">
        <v>107</v>
      </c>
      <c r="K621" s="194" t="s">
        <v>341</v>
      </c>
      <c r="L621" s="195" t="s">
        <v>96</v>
      </c>
      <c r="M621" s="195">
        <v>1</v>
      </c>
      <c r="N621" s="197">
        <v>43237</v>
      </c>
      <c r="O621" s="29"/>
    </row>
    <row r="622" spans="2:15" ht="12.75" x14ac:dyDescent="0.2">
      <c r="B622" s="32" t="s">
        <v>74</v>
      </c>
      <c r="C622" s="32" t="s">
        <v>26</v>
      </c>
      <c r="D622" s="32" t="s">
        <v>13</v>
      </c>
      <c r="E622" s="31" t="s">
        <v>1332</v>
      </c>
      <c r="F622" s="31">
        <v>1035706</v>
      </c>
      <c r="G622" s="31">
        <v>2970052</v>
      </c>
      <c r="H622" s="32" t="s">
        <v>903</v>
      </c>
      <c r="I622" s="32" t="s">
        <v>295</v>
      </c>
      <c r="J622" s="32" t="s">
        <v>42</v>
      </c>
      <c r="K622" s="32" t="s">
        <v>341</v>
      </c>
      <c r="L622" s="31" t="s">
        <v>96</v>
      </c>
      <c r="M622" s="31">
        <v>1</v>
      </c>
      <c r="N622" s="105">
        <v>43237</v>
      </c>
      <c r="O622" s="29"/>
    </row>
    <row r="623" spans="2:15" ht="12.75" x14ac:dyDescent="0.2">
      <c r="B623" s="32" t="s">
        <v>74</v>
      </c>
      <c r="C623" s="32" t="s">
        <v>26</v>
      </c>
      <c r="D623" s="32" t="s">
        <v>13</v>
      </c>
      <c r="E623" s="31" t="s">
        <v>1333</v>
      </c>
      <c r="F623" s="31">
        <v>2970094</v>
      </c>
      <c r="G623" s="31">
        <v>562842</v>
      </c>
      <c r="H623" s="32" t="s">
        <v>426</v>
      </c>
      <c r="I623" s="32" t="s">
        <v>295</v>
      </c>
      <c r="J623" s="32" t="s">
        <v>107</v>
      </c>
      <c r="K623" s="32" t="s">
        <v>341</v>
      </c>
      <c r="L623" s="31" t="s">
        <v>96</v>
      </c>
      <c r="M623" s="31">
        <v>1</v>
      </c>
      <c r="N623" s="105">
        <v>43237</v>
      </c>
      <c r="O623" s="29"/>
    </row>
    <row r="624" spans="2:15" ht="12.75" x14ac:dyDescent="0.2">
      <c r="B624" s="32" t="s">
        <v>74</v>
      </c>
      <c r="C624" s="32" t="s">
        <v>26</v>
      </c>
      <c r="D624" s="32" t="s">
        <v>13</v>
      </c>
      <c r="E624" s="31" t="s">
        <v>1334</v>
      </c>
      <c r="F624" s="31">
        <v>973042</v>
      </c>
      <c r="G624" s="195">
        <v>635341</v>
      </c>
      <c r="H624" s="32" t="s">
        <v>295</v>
      </c>
      <c r="I624" s="32" t="s">
        <v>295</v>
      </c>
      <c r="J624" s="32" t="s">
        <v>129</v>
      </c>
      <c r="K624" s="32" t="s">
        <v>341</v>
      </c>
      <c r="L624" s="31" t="s">
        <v>96</v>
      </c>
      <c r="M624" s="31">
        <v>1</v>
      </c>
      <c r="N624" s="105">
        <v>43237</v>
      </c>
      <c r="O624" s="29"/>
    </row>
    <row r="625" spans="2:15" ht="12.75" x14ac:dyDescent="0.2">
      <c r="B625" s="32" t="s">
        <v>74</v>
      </c>
      <c r="C625" s="32" t="s">
        <v>26</v>
      </c>
      <c r="D625" s="32" t="s">
        <v>13</v>
      </c>
      <c r="E625" s="31" t="s">
        <v>1335</v>
      </c>
      <c r="F625" s="31">
        <v>502261</v>
      </c>
      <c r="G625" s="31">
        <v>578948</v>
      </c>
      <c r="H625" s="32" t="s">
        <v>496</v>
      </c>
      <c r="I625" s="32" t="s">
        <v>208</v>
      </c>
      <c r="J625" s="32" t="s">
        <v>165</v>
      </c>
      <c r="K625" s="32" t="s">
        <v>341</v>
      </c>
      <c r="L625" s="31" t="s">
        <v>96</v>
      </c>
      <c r="M625" s="31">
        <v>1</v>
      </c>
      <c r="N625" s="105">
        <v>43237</v>
      </c>
      <c r="O625" s="29"/>
    </row>
    <row r="626" spans="2:15" ht="12.75" x14ac:dyDescent="0.2">
      <c r="B626" s="177" t="s">
        <v>74</v>
      </c>
      <c r="C626" s="177" t="s">
        <v>26</v>
      </c>
      <c r="D626" s="178" t="s">
        <v>13</v>
      </c>
      <c r="E626" s="179" t="s">
        <v>1336</v>
      </c>
      <c r="F626" s="179">
        <v>1121280</v>
      </c>
      <c r="G626" s="179">
        <v>523887</v>
      </c>
      <c r="H626" s="180" t="s">
        <v>830</v>
      </c>
      <c r="I626" s="178" t="s">
        <v>215</v>
      </c>
      <c r="J626" s="178" t="s">
        <v>105</v>
      </c>
      <c r="K626" s="178" t="s">
        <v>341</v>
      </c>
      <c r="L626" s="179" t="s">
        <v>96</v>
      </c>
      <c r="M626" s="179">
        <v>1</v>
      </c>
      <c r="N626" s="181">
        <v>43237</v>
      </c>
      <c r="O626" s="29"/>
    </row>
    <row r="627" spans="2:15" ht="12.75" x14ac:dyDescent="0.2">
      <c r="B627" s="193" t="s">
        <v>74</v>
      </c>
      <c r="C627" s="193" t="s">
        <v>26</v>
      </c>
      <c r="D627" s="194" t="s">
        <v>13</v>
      </c>
      <c r="E627" s="195" t="s">
        <v>1337</v>
      </c>
      <c r="F627" s="195">
        <v>2970705</v>
      </c>
      <c r="G627" s="195">
        <v>635341</v>
      </c>
      <c r="H627" s="196" t="s">
        <v>295</v>
      </c>
      <c r="I627" s="194" t="s">
        <v>295</v>
      </c>
      <c r="J627" s="194" t="s">
        <v>42</v>
      </c>
      <c r="K627" s="194" t="s">
        <v>316</v>
      </c>
      <c r="L627" s="195" t="s">
        <v>96</v>
      </c>
      <c r="M627" s="195">
        <v>1</v>
      </c>
      <c r="N627" s="197">
        <v>43237</v>
      </c>
      <c r="O627" s="29"/>
    </row>
    <row r="628" spans="2:15" ht="12.75" x14ac:dyDescent="0.2">
      <c r="B628" s="32" t="s">
        <v>74</v>
      </c>
      <c r="C628" s="32" t="s">
        <v>26</v>
      </c>
      <c r="D628" s="32" t="s">
        <v>13</v>
      </c>
      <c r="E628" s="31" t="s">
        <v>1338</v>
      </c>
      <c r="F628" s="31">
        <v>940809</v>
      </c>
      <c r="G628" s="31">
        <v>794267</v>
      </c>
      <c r="H628" s="32" t="s">
        <v>747</v>
      </c>
      <c r="I628" s="32" t="s">
        <v>208</v>
      </c>
      <c r="J628" s="32" t="s">
        <v>166</v>
      </c>
      <c r="K628" s="32" t="s">
        <v>316</v>
      </c>
      <c r="L628" s="31" t="s">
        <v>96</v>
      </c>
      <c r="M628" s="31">
        <v>1</v>
      </c>
      <c r="N628" s="105">
        <v>43237</v>
      </c>
      <c r="O628" s="29"/>
    </row>
    <row r="629" spans="2:15" ht="12.75" x14ac:dyDescent="0.2">
      <c r="B629" s="32" t="s">
        <v>74</v>
      </c>
      <c r="C629" s="32" t="s">
        <v>26</v>
      </c>
      <c r="D629" s="32" t="s">
        <v>13</v>
      </c>
      <c r="E629" s="31" t="s">
        <v>1339</v>
      </c>
      <c r="F629" s="31">
        <v>2970881</v>
      </c>
      <c r="G629" s="31">
        <v>578335</v>
      </c>
      <c r="H629" s="32" t="s">
        <v>945</v>
      </c>
      <c r="I629" s="32" t="s">
        <v>208</v>
      </c>
      <c r="J629" s="32" t="s">
        <v>169</v>
      </c>
      <c r="K629" s="32" t="s">
        <v>341</v>
      </c>
      <c r="L629" s="31" t="s">
        <v>96</v>
      </c>
      <c r="M629" s="31">
        <v>1</v>
      </c>
      <c r="N629" s="105">
        <v>43237</v>
      </c>
      <c r="O629" s="29"/>
    </row>
    <row r="630" spans="2:15" ht="12.75" x14ac:dyDescent="0.2">
      <c r="B630" s="167" t="s">
        <v>74</v>
      </c>
      <c r="C630" s="167" t="s">
        <v>26</v>
      </c>
      <c r="D630" s="168" t="s">
        <v>13</v>
      </c>
      <c r="E630" s="169" t="s">
        <v>1340</v>
      </c>
      <c r="F630" s="169">
        <v>1091295</v>
      </c>
      <c r="G630" s="169">
        <v>1055630</v>
      </c>
      <c r="H630" s="170" t="s">
        <v>959</v>
      </c>
      <c r="I630" s="168" t="s">
        <v>208</v>
      </c>
      <c r="J630" s="168" t="s">
        <v>199</v>
      </c>
      <c r="K630" s="168" t="s">
        <v>341</v>
      </c>
      <c r="L630" s="169" t="s">
        <v>96</v>
      </c>
      <c r="M630" s="169">
        <v>1</v>
      </c>
      <c r="N630" s="171">
        <v>43237</v>
      </c>
      <c r="O630" s="29"/>
    </row>
    <row r="631" spans="2:15" ht="12.75" x14ac:dyDescent="0.2">
      <c r="B631" s="182" t="s">
        <v>75</v>
      </c>
      <c r="C631" s="182" t="s">
        <v>26</v>
      </c>
      <c r="D631" s="32" t="s">
        <v>13</v>
      </c>
      <c r="E631" s="31" t="s">
        <v>1797</v>
      </c>
      <c r="F631" s="31">
        <v>37091</v>
      </c>
      <c r="G631" s="31">
        <v>37091</v>
      </c>
      <c r="H631" s="183" t="s">
        <v>306</v>
      </c>
      <c r="I631" s="32" t="s">
        <v>295</v>
      </c>
      <c r="J631" s="32" t="s">
        <v>165</v>
      </c>
      <c r="K631" s="32" t="s">
        <v>316</v>
      </c>
      <c r="L631" s="31" t="s">
        <v>96</v>
      </c>
      <c r="M631" s="31">
        <v>1</v>
      </c>
      <c r="N631" s="105">
        <v>43237</v>
      </c>
      <c r="O631" s="29"/>
    </row>
    <row r="632" spans="2:15" ht="12.75" x14ac:dyDescent="0.2">
      <c r="B632" s="32" t="s">
        <v>75</v>
      </c>
      <c r="C632" s="32" t="s">
        <v>26</v>
      </c>
      <c r="D632" s="32" t="s">
        <v>13</v>
      </c>
      <c r="E632" s="31" t="s">
        <v>1798</v>
      </c>
      <c r="F632" s="31">
        <v>37091</v>
      </c>
      <c r="G632" s="31">
        <v>37091</v>
      </c>
      <c r="H632" s="32" t="s">
        <v>306</v>
      </c>
      <c r="I632" s="32" t="s">
        <v>295</v>
      </c>
      <c r="J632" s="32" t="s">
        <v>165</v>
      </c>
      <c r="K632" s="32" t="s">
        <v>316</v>
      </c>
      <c r="L632" s="31" t="s">
        <v>96</v>
      </c>
      <c r="M632" s="31">
        <v>1</v>
      </c>
      <c r="N632" s="105">
        <v>43237</v>
      </c>
      <c r="O632" s="29"/>
    </row>
    <row r="633" spans="2:15" ht="12.75" x14ac:dyDescent="0.2">
      <c r="B633" s="32" t="s">
        <v>75</v>
      </c>
      <c r="C633" s="32" t="s">
        <v>26</v>
      </c>
      <c r="D633" s="32" t="s">
        <v>13</v>
      </c>
      <c r="E633" s="31" t="s">
        <v>1799</v>
      </c>
      <c r="F633" s="31">
        <v>37091</v>
      </c>
      <c r="G633" s="31">
        <v>37091</v>
      </c>
      <c r="H633" s="32" t="s">
        <v>306</v>
      </c>
      <c r="I633" s="32" t="s">
        <v>295</v>
      </c>
      <c r="J633" s="32" t="s">
        <v>165</v>
      </c>
      <c r="K633" s="32" t="s">
        <v>316</v>
      </c>
      <c r="L633" s="31" t="s">
        <v>96</v>
      </c>
      <c r="M633" s="31">
        <v>1</v>
      </c>
      <c r="N633" s="105">
        <v>43237</v>
      </c>
      <c r="O633" s="29"/>
    </row>
    <row r="634" spans="2:15" ht="12.75" x14ac:dyDescent="0.2">
      <c r="B634" s="182" t="s">
        <v>72</v>
      </c>
      <c r="C634" s="182" t="s">
        <v>26</v>
      </c>
      <c r="D634" s="32" t="s">
        <v>13</v>
      </c>
      <c r="E634" s="31" t="s">
        <v>1915</v>
      </c>
      <c r="F634" s="31">
        <v>956899</v>
      </c>
      <c r="G634" s="31">
        <v>646667</v>
      </c>
      <c r="H634" s="183" t="s">
        <v>556</v>
      </c>
      <c r="I634" s="32" t="s">
        <v>208</v>
      </c>
      <c r="J634" s="32" t="s">
        <v>182</v>
      </c>
      <c r="K634" s="32" t="s">
        <v>316</v>
      </c>
      <c r="L634" s="31" t="s">
        <v>96</v>
      </c>
      <c r="M634" s="31">
        <v>1</v>
      </c>
      <c r="N634" s="105">
        <v>43237</v>
      </c>
      <c r="O634" s="29"/>
    </row>
    <row r="635" spans="2:15" ht="12.75" x14ac:dyDescent="0.2">
      <c r="B635" s="182" t="s">
        <v>72</v>
      </c>
      <c r="C635" s="182" t="s">
        <v>26</v>
      </c>
      <c r="D635" s="32" t="s">
        <v>13</v>
      </c>
      <c r="E635" s="31" t="s">
        <v>1916</v>
      </c>
      <c r="F635" s="31">
        <v>903546</v>
      </c>
      <c r="G635" s="195">
        <v>635341</v>
      </c>
      <c r="H635" s="183" t="s">
        <v>295</v>
      </c>
      <c r="I635" s="32" t="s">
        <v>295</v>
      </c>
      <c r="J635" s="32" t="s">
        <v>105</v>
      </c>
      <c r="K635" s="32" t="s">
        <v>316</v>
      </c>
      <c r="L635" s="31" t="s">
        <v>96</v>
      </c>
      <c r="M635" s="31">
        <v>1</v>
      </c>
      <c r="N635" s="105">
        <v>43237</v>
      </c>
      <c r="O635" s="29"/>
    </row>
    <row r="636" spans="2:15" ht="12.75" x14ac:dyDescent="0.2">
      <c r="B636" s="182" t="s">
        <v>72</v>
      </c>
      <c r="C636" s="182" t="s">
        <v>26</v>
      </c>
      <c r="D636" s="32" t="s">
        <v>13</v>
      </c>
      <c r="E636" s="31" t="s">
        <v>1931</v>
      </c>
      <c r="F636" s="31">
        <v>888759</v>
      </c>
      <c r="G636" s="31">
        <v>594658</v>
      </c>
      <c r="H636" s="183" t="s">
        <v>689</v>
      </c>
      <c r="I636" s="32" t="s">
        <v>208</v>
      </c>
      <c r="J636" s="32" t="s">
        <v>133</v>
      </c>
      <c r="K636" s="32" t="s">
        <v>316</v>
      </c>
      <c r="L636" s="31" t="s">
        <v>96</v>
      </c>
      <c r="M636" s="31">
        <v>1</v>
      </c>
      <c r="N636" s="105">
        <v>43237</v>
      </c>
      <c r="O636" s="29"/>
    </row>
    <row r="637" spans="2:15" ht="12.75" x14ac:dyDescent="0.2">
      <c r="B637" s="182" t="s">
        <v>72</v>
      </c>
      <c r="C637" s="182" t="s">
        <v>26</v>
      </c>
      <c r="D637" s="32" t="s">
        <v>13</v>
      </c>
      <c r="E637" s="31" t="s">
        <v>1932</v>
      </c>
      <c r="F637" s="31">
        <v>390727</v>
      </c>
      <c r="G637" s="31">
        <v>604302</v>
      </c>
      <c r="H637" s="183" t="s">
        <v>617</v>
      </c>
      <c r="I637" s="32" t="s">
        <v>208</v>
      </c>
      <c r="J637" s="32" t="s">
        <v>49</v>
      </c>
      <c r="K637" s="32" t="s">
        <v>316</v>
      </c>
      <c r="L637" s="31" t="s">
        <v>96</v>
      </c>
      <c r="M637" s="31">
        <v>1</v>
      </c>
      <c r="N637" s="105">
        <v>43237</v>
      </c>
      <c r="O637" s="29"/>
    </row>
    <row r="638" spans="2:15" ht="12.75" x14ac:dyDescent="0.2">
      <c r="B638" s="32" t="s">
        <v>74</v>
      </c>
      <c r="C638" s="32" t="s">
        <v>329</v>
      </c>
      <c r="D638" s="32" t="s">
        <v>330</v>
      </c>
      <c r="E638" s="31" t="s">
        <v>1569</v>
      </c>
      <c r="F638" s="31">
        <v>2467080</v>
      </c>
      <c r="G638" s="31">
        <v>584804</v>
      </c>
      <c r="H638" s="32" t="s">
        <v>966</v>
      </c>
      <c r="I638" s="32" t="s">
        <v>208</v>
      </c>
      <c r="J638" s="32" t="s">
        <v>121</v>
      </c>
      <c r="K638" s="32" t="s">
        <v>341</v>
      </c>
      <c r="L638" s="31" t="s">
        <v>96</v>
      </c>
      <c r="M638" s="31">
        <v>2</v>
      </c>
      <c r="N638" s="105">
        <v>43237</v>
      </c>
      <c r="O638" s="29"/>
    </row>
    <row r="639" spans="2:15" ht="12.75" x14ac:dyDescent="0.2">
      <c r="B639" s="32" t="s">
        <v>74</v>
      </c>
      <c r="C639" s="32" t="s">
        <v>329</v>
      </c>
      <c r="D639" s="32" t="s">
        <v>330</v>
      </c>
      <c r="E639" s="31" t="s">
        <v>1569</v>
      </c>
      <c r="F639" s="31">
        <v>2467080</v>
      </c>
      <c r="G639" s="31">
        <v>584804</v>
      </c>
      <c r="H639" s="32" t="s">
        <v>966</v>
      </c>
      <c r="I639" s="32" t="s">
        <v>208</v>
      </c>
      <c r="J639" s="32" t="s">
        <v>121</v>
      </c>
      <c r="K639" s="32" t="s">
        <v>341</v>
      </c>
      <c r="L639" s="31" t="s">
        <v>367</v>
      </c>
      <c r="M639" s="31">
        <v>2</v>
      </c>
      <c r="N639" s="105">
        <v>43237</v>
      </c>
      <c r="O639" s="29"/>
    </row>
    <row r="640" spans="2:15" ht="12.75" x14ac:dyDescent="0.2">
      <c r="B640" s="32" t="s">
        <v>74</v>
      </c>
      <c r="C640" s="32" t="s">
        <v>329</v>
      </c>
      <c r="D640" s="32" t="s">
        <v>330</v>
      </c>
      <c r="E640" s="31" t="s">
        <v>1580</v>
      </c>
      <c r="F640" s="31">
        <v>1054770</v>
      </c>
      <c r="G640" s="31">
        <v>650670</v>
      </c>
      <c r="H640" s="32" t="s">
        <v>428</v>
      </c>
      <c r="I640" s="32" t="s">
        <v>295</v>
      </c>
      <c r="J640" s="32" t="s">
        <v>124</v>
      </c>
      <c r="K640" s="32" t="s">
        <v>341</v>
      </c>
      <c r="L640" s="31" t="s">
        <v>96</v>
      </c>
      <c r="M640" s="31">
        <v>4</v>
      </c>
      <c r="N640" s="105">
        <v>43237</v>
      </c>
      <c r="O640" s="29"/>
    </row>
    <row r="641" spans="2:15" ht="12.75" x14ac:dyDescent="0.2">
      <c r="B641" s="182" t="s">
        <v>74</v>
      </c>
      <c r="C641" s="182" t="s">
        <v>329</v>
      </c>
      <c r="D641" s="32" t="s">
        <v>330</v>
      </c>
      <c r="E641" s="31" t="s">
        <v>1580</v>
      </c>
      <c r="F641" s="31">
        <v>1054770</v>
      </c>
      <c r="G641" s="31">
        <v>650670</v>
      </c>
      <c r="H641" s="183" t="s">
        <v>428</v>
      </c>
      <c r="I641" s="32" t="s">
        <v>295</v>
      </c>
      <c r="J641" s="32" t="s">
        <v>124</v>
      </c>
      <c r="K641" s="32" t="s">
        <v>341</v>
      </c>
      <c r="L641" s="31" t="s">
        <v>367</v>
      </c>
      <c r="M641" s="31">
        <v>2</v>
      </c>
      <c r="N641" s="105">
        <v>43237</v>
      </c>
      <c r="O641" s="29"/>
    </row>
    <row r="642" spans="2:15" ht="12.75" x14ac:dyDescent="0.2">
      <c r="B642" s="182" t="s">
        <v>72</v>
      </c>
      <c r="C642" s="182" t="s">
        <v>32</v>
      </c>
      <c r="D642" s="32" t="s">
        <v>14</v>
      </c>
      <c r="E642" s="31" t="s">
        <v>2034</v>
      </c>
      <c r="F642" s="31">
        <v>820732</v>
      </c>
      <c r="G642" s="31">
        <v>604604</v>
      </c>
      <c r="H642" s="183" t="s">
        <v>423</v>
      </c>
      <c r="I642" s="32" t="s">
        <v>208</v>
      </c>
      <c r="J642" s="32" t="s">
        <v>180</v>
      </c>
      <c r="K642" s="32" t="s">
        <v>316</v>
      </c>
      <c r="L642" s="31" t="s">
        <v>96</v>
      </c>
      <c r="M642" s="31">
        <v>4</v>
      </c>
      <c r="N642" s="105">
        <v>43237</v>
      </c>
      <c r="O642" s="29"/>
    </row>
    <row r="643" spans="2:15" ht="12.75" x14ac:dyDescent="0.2">
      <c r="B643" s="32" t="s">
        <v>74</v>
      </c>
      <c r="C643" s="32" t="s">
        <v>31</v>
      </c>
      <c r="D643" s="32" t="s">
        <v>15</v>
      </c>
      <c r="E643" s="31" t="s">
        <v>1536</v>
      </c>
      <c r="F643" s="31">
        <v>1176019</v>
      </c>
      <c r="G643" s="31">
        <v>600306</v>
      </c>
      <c r="H643" s="32" t="s">
        <v>504</v>
      </c>
      <c r="I643" s="32" t="s">
        <v>208</v>
      </c>
      <c r="J643" s="32" t="s">
        <v>107</v>
      </c>
      <c r="K643" s="32" t="s">
        <v>316</v>
      </c>
      <c r="L643" s="31" t="s">
        <v>96</v>
      </c>
      <c r="M643" s="31">
        <v>3</v>
      </c>
      <c r="N643" s="105">
        <v>43237</v>
      </c>
      <c r="O643" s="29"/>
    </row>
    <row r="644" spans="2:15" ht="12.75" x14ac:dyDescent="0.2">
      <c r="B644" s="182" t="s">
        <v>72</v>
      </c>
      <c r="C644" s="182" t="s">
        <v>31</v>
      </c>
      <c r="D644" s="32" t="s">
        <v>15</v>
      </c>
      <c r="E644" s="31" t="s">
        <v>1962</v>
      </c>
      <c r="F644" s="31">
        <v>1000625</v>
      </c>
      <c r="G644" s="31">
        <v>650430</v>
      </c>
      <c r="H644" s="183" t="s">
        <v>360</v>
      </c>
      <c r="I644" s="32" t="s">
        <v>299</v>
      </c>
      <c r="J644" s="32" t="s">
        <v>51</v>
      </c>
      <c r="K644" s="32" t="s">
        <v>316</v>
      </c>
      <c r="L644" s="31" t="s">
        <v>96</v>
      </c>
      <c r="M644" s="31">
        <v>1</v>
      </c>
      <c r="N644" s="105">
        <v>43237</v>
      </c>
      <c r="O644" s="29"/>
    </row>
    <row r="645" spans="2:15" ht="12.75" x14ac:dyDescent="0.2">
      <c r="B645" s="182" t="s">
        <v>72</v>
      </c>
      <c r="C645" s="182" t="s">
        <v>31</v>
      </c>
      <c r="D645" s="32" t="s">
        <v>15</v>
      </c>
      <c r="E645" s="31" t="s">
        <v>1976</v>
      </c>
      <c r="F645" s="31">
        <v>950228</v>
      </c>
      <c r="G645" s="31" t="s">
        <v>593</v>
      </c>
      <c r="H645" s="183" t="s">
        <v>527</v>
      </c>
      <c r="I645" s="32" t="s">
        <v>208</v>
      </c>
      <c r="J645" s="32" t="s">
        <v>123</v>
      </c>
      <c r="K645" s="32" t="s">
        <v>316</v>
      </c>
      <c r="L645" s="31" t="s">
        <v>96</v>
      </c>
      <c r="M645" s="31">
        <v>1</v>
      </c>
      <c r="N645" s="105">
        <v>43237</v>
      </c>
      <c r="O645" s="29"/>
    </row>
    <row r="646" spans="2:15" ht="12.75" x14ac:dyDescent="0.2">
      <c r="B646" s="182" t="s">
        <v>72</v>
      </c>
      <c r="C646" s="182" t="s">
        <v>31</v>
      </c>
      <c r="D646" s="32" t="s">
        <v>15</v>
      </c>
      <c r="E646" s="31" t="s">
        <v>1977</v>
      </c>
      <c r="F646" s="31">
        <v>1195937</v>
      </c>
      <c r="G646" s="31">
        <v>649995</v>
      </c>
      <c r="H646" s="183" t="s">
        <v>750</v>
      </c>
      <c r="I646" s="32" t="s">
        <v>208</v>
      </c>
      <c r="J646" s="32" t="s">
        <v>99</v>
      </c>
      <c r="K646" s="32" t="s">
        <v>316</v>
      </c>
      <c r="L646" s="31" t="s">
        <v>96</v>
      </c>
      <c r="M646" s="31">
        <v>1</v>
      </c>
      <c r="N646" s="105">
        <v>43237</v>
      </c>
      <c r="O646" s="29"/>
    </row>
    <row r="647" spans="2:15" ht="12.75" x14ac:dyDescent="0.2">
      <c r="B647" s="182" t="s">
        <v>72</v>
      </c>
      <c r="C647" s="182" t="s">
        <v>31</v>
      </c>
      <c r="D647" s="32" t="s">
        <v>15</v>
      </c>
      <c r="E647" s="31" t="s">
        <v>1978</v>
      </c>
      <c r="F647" s="31">
        <v>407041</v>
      </c>
      <c r="G647" s="31">
        <v>604920</v>
      </c>
      <c r="H647" s="183" t="s">
        <v>762</v>
      </c>
      <c r="I647" s="32" t="s">
        <v>295</v>
      </c>
      <c r="J647" s="32" t="s">
        <v>176</v>
      </c>
      <c r="K647" s="32" t="s">
        <v>316</v>
      </c>
      <c r="L647" s="31" t="s">
        <v>96</v>
      </c>
      <c r="M647" s="31">
        <v>1</v>
      </c>
      <c r="N647" s="105">
        <v>43237</v>
      </c>
      <c r="O647" s="29"/>
    </row>
    <row r="648" spans="2:15" ht="12.75" x14ac:dyDescent="0.2">
      <c r="B648" s="182" t="s">
        <v>72</v>
      </c>
      <c r="C648" s="182" t="s">
        <v>31</v>
      </c>
      <c r="D648" s="32" t="s">
        <v>15</v>
      </c>
      <c r="E648" s="31" t="s">
        <v>1979</v>
      </c>
      <c r="F648" s="31">
        <v>1164484</v>
      </c>
      <c r="G648" s="31">
        <v>556580</v>
      </c>
      <c r="H648" s="183" t="s">
        <v>515</v>
      </c>
      <c r="I648" s="32" t="s">
        <v>208</v>
      </c>
      <c r="J648" s="32" t="s">
        <v>156</v>
      </c>
      <c r="K648" s="32" t="s">
        <v>316</v>
      </c>
      <c r="L648" s="31" t="s">
        <v>96</v>
      </c>
      <c r="M648" s="31">
        <v>1</v>
      </c>
      <c r="N648" s="105">
        <v>43237</v>
      </c>
      <c r="O648" s="29"/>
    </row>
    <row r="649" spans="2:15" ht="12.75" x14ac:dyDescent="0.2">
      <c r="B649" s="32" t="s">
        <v>75</v>
      </c>
      <c r="C649" s="32" t="s">
        <v>27</v>
      </c>
      <c r="D649" s="32" t="s">
        <v>5</v>
      </c>
      <c r="E649" s="31" t="s">
        <v>1648</v>
      </c>
      <c r="F649" s="31">
        <v>534</v>
      </c>
      <c r="G649" s="31">
        <v>534</v>
      </c>
      <c r="H649" s="32" t="s">
        <v>484</v>
      </c>
      <c r="I649" s="32" t="s">
        <v>295</v>
      </c>
      <c r="J649" s="32" t="s">
        <v>113</v>
      </c>
      <c r="K649" s="32" t="s">
        <v>316</v>
      </c>
      <c r="L649" s="31" t="s">
        <v>96</v>
      </c>
      <c r="M649" s="31">
        <v>1</v>
      </c>
      <c r="N649" s="105">
        <v>43238</v>
      </c>
      <c r="O649" s="29"/>
    </row>
    <row r="650" spans="2:15" ht="12.75" x14ac:dyDescent="0.2">
      <c r="B650" s="32" t="s">
        <v>74</v>
      </c>
      <c r="C650" s="32" t="s">
        <v>27</v>
      </c>
      <c r="D650" s="32" t="s">
        <v>7</v>
      </c>
      <c r="E650" s="31" t="s">
        <v>990</v>
      </c>
      <c r="F650" s="31">
        <v>2972127</v>
      </c>
      <c r="G650" s="195">
        <v>635341</v>
      </c>
      <c r="H650" s="32" t="s">
        <v>295</v>
      </c>
      <c r="I650" s="32" t="s">
        <v>295</v>
      </c>
      <c r="J650" s="32" t="s">
        <v>121</v>
      </c>
      <c r="K650" s="32" t="s">
        <v>316</v>
      </c>
      <c r="L650" s="31" t="s">
        <v>96</v>
      </c>
      <c r="M650" s="31">
        <v>1</v>
      </c>
      <c r="N650" s="105">
        <v>43238</v>
      </c>
      <c r="O650" s="29"/>
    </row>
    <row r="651" spans="2:15" ht="12.75" x14ac:dyDescent="0.2">
      <c r="B651" s="167" t="s">
        <v>75</v>
      </c>
      <c r="C651" s="167" t="s">
        <v>27</v>
      </c>
      <c r="D651" s="168" t="s">
        <v>8</v>
      </c>
      <c r="E651" s="169" t="s">
        <v>1616</v>
      </c>
      <c r="F651" s="169">
        <v>531</v>
      </c>
      <c r="G651" s="169">
        <v>531</v>
      </c>
      <c r="H651" s="170" t="s">
        <v>185</v>
      </c>
      <c r="I651" s="168" t="s">
        <v>295</v>
      </c>
      <c r="J651" s="168" t="s">
        <v>107</v>
      </c>
      <c r="K651" s="168" t="s">
        <v>316</v>
      </c>
      <c r="L651" s="169" t="s">
        <v>96</v>
      </c>
      <c r="M651" s="169">
        <v>1</v>
      </c>
      <c r="N651" s="171">
        <v>43238</v>
      </c>
      <c r="O651" s="29"/>
    </row>
    <row r="652" spans="2:15" ht="12.75" x14ac:dyDescent="0.2">
      <c r="B652" s="182" t="s">
        <v>72</v>
      </c>
      <c r="C652" s="182" t="s">
        <v>27</v>
      </c>
      <c r="D652" s="32" t="s">
        <v>8</v>
      </c>
      <c r="E652" s="31" t="s">
        <v>1842</v>
      </c>
      <c r="F652" s="31">
        <v>1037053</v>
      </c>
      <c r="G652" s="31">
        <v>638841</v>
      </c>
      <c r="H652" s="183" t="s">
        <v>457</v>
      </c>
      <c r="I652" s="32" t="s">
        <v>208</v>
      </c>
      <c r="J652" s="32" t="s">
        <v>105</v>
      </c>
      <c r="K652" s="32" t="s">
        <v>316</v>
      </c>
      <c r="L652" s="31" t="s">
        <v>96</v>
      </c>
      <c r="M652" s="31">
        <v>2</v>
      </c>
      <c r="N652" s="105">
        <v>43238</v>
      </c>
      <c r="O652" s="29"/>
    </row>
    <row r="653" spans="2:15" ht="12.75" x14ac:dyDescent="0.2">
      <c r="B653" s="32" t="s">
        <v>74</v>
      </c>
      <c r="C653" s="32" t="s">
        <v>30</v>
      </c>
      <c r="D653" s="32" t="s">
        <v>12</v>
      </c>
      <c r="E653" s="31" t="s">
        <v>1033</v>
      </c>
      <c r="F653" s="31">
        <v>1016001</v>
      </c>
      <c r="G653" s="31">
        <v>651389</v>
      </c>
      <c r="H653" s="32" t="s">
        <v>621</v>
      </c>
      <c r="I653" s="32" t="s">
        <v>295</v>
      </c>
      <c r="J653" s="32" t="s">
        <v>137</v>
      </c>
      <c r="K653" s="32" t="s">
        <v>316</v>
      </c>
      <c r="L653" s="31" t="s">
        <v>96</v>
      </c>
      <c r="M653" s="31">
        <v>1</v>
      </c>
      <c r="N653" s="105">
        <v>43238</v>
      </c>
      <c r="O653" s="29"/>
    </row>
    <row r="654" spans="2:15" ht="12.75" x14ac:dyDescent="0.2">
      <c r="B654" s="193" t="s">
        <v>75</v>
      </c>
      <c r="C654" s="193" t="s">
        <v>29</v>
      </c>
      <c r="D654" s="194" t="s">
        <v>344</v>
      </c>
      <c r="E654" s="195" t="s">
        <v>1687</v>
      </c>
      <c r="F654" s="195">
        <v>629</v>
      </c>
      <c r="G654" s="195">
        <v>629</v>
      </c>
      <c r="H654" s="196" t="s">
        <v>393</v>
      </c>
      <c r="I654" s="194" t="s">
        <v>295</v>
      </c>
      <c r="J654" s="194" t="s">
        <v>145</v>
      </c>
      <c r="K654" s="194" t="s">
        <v>316</v>
      </c>
      <c r="L654" s="195" t="s">
        <v>96</v>
      </c>
      <c r="M654" s="195">
        <v>1</v>
      </c>
      <c r="N654" s="197">
        <v>43238</v>
      </c>
      <c r="O654" s="29"/>
    </row>
    <row r="655" spans="2:15" ht="12.75" x14ac:dyDescent="0.2">
      <c r="B655" s="193" t="s">
        <v>75</v>
      </c>
      <c r="C655" s="193" t="s">
        <v>29</v>
      </c>
      <c r="D655" s="194" t="s">
        <v>344</v>
      </c>
      <c r="E655" s="195" t="s">
        <v>1688</v>
      </c>
      <c r="F655" s="195">
        <v>629</v>
      </c>
      <c r="G655" s="195">
        <v>629</v>
      </c>
      <c r="H655" s="196" t="s">
        <v>393</v>
      </c>
      <c r="I655" s="194" t="s">
        <v>295</v>
      </c>
      <c r="J655" s="194" t="s">
        <v>121</v>
      </c>
      <c r="K655" s="194" t="s">
        <v>316</v>
      </c>
      <c r="L655" s="195" t="s">
        <v>96</v>
      </c>
      <c r="M655" s="195">
        <v>1</v>
      </c>
      <c r="N655" s="197">
        <v>43238</v>
      </c>
      <c r="O655" s="29"/>
    </row>
    <row r="656" spans="2:15" ht="12.75" x14ac:dyDescent="0.2">
      <c r="B656" s="32" t="s">
        <v>75</v>
      </c>
      <c r="C656" s="32" t="s">
        <v>29</v>
      </c>
      <c r="D656" s="32" t="s">
        <v>344</v>
      </c>
      <c r="E656" s="31" t="s">
        <v>1694</v>
      </c>
      <c r="F656" s="31">
        <v>37069</v>
      </c>
      <c r="G656" s="31">
        <v>37069</v>
      </c>
      <c r="H656" s="32" t="s">
        <v>450</v>
      </c>
      <c r="I656" s="32" t="s">
        <v>295</v>
      </c>
      <c r="J656" s="32" t="s">
        <v>176</v>
      </c>
      <c r="K656" s="32" t="s">
        <v>316</v>
      </c>
      <c r="L656" s="31" t="s">
        <v>96</v>
      </c>
      <c r="M656" s="31">
        <v>1</v>
      </c>
      <c r="N656" s="105">
        <v>43238</v>
      </c>
      <c r="O656" s="29"/>
    </row>
    <row r="657" spans="2:15" ht="12.75" x14ac:dyDescent="0.2">
      <c r="B657" s="32" t="s">
        <v>75</v>
      </c>
      <c r="C657" s="32" t="s">
        <v>29</v>
      </c>
      <c r="D657" s="32" t="s">
        <v>344</v>
      </c>
      <c r="E657" s="31" t="s">
        <v>1695</v>
      </c>
      <c r="F657" s="31">
        <v>37066</v>
      </c>
      <c r="G657" s="31">
        <v>37066</v>
      </c>
      <c r="H657" s="32" t="s">
        <v>450</v>
      </c>
      <c r="I657" s="32" t="s">
        <v>295</v>
      </c>
      <c r="J657" s="32" t="s">
        <v>107</v>
      </c>
      <c r="K657" s="32" t="s">
        <v>316</v>
      </c>
      <c r="L657" s="31" t="s">
        <v>96</v>
      </c>
      <c r="M657" s="31">
        <v>1</v>
      </c>
      <c r="N657" s="105">
        <v>43238</v>
      </c>
      <c r="O657" s="29"/>
    </row>
    <row r="658" spans="2:15" ht="12.75" x14ac:dyDescent="0.2">
      <c r="B658" s="32" t="s">
        <v>72</v>
      </c>
      <c r="C658" s="32" t="s">
        <v>29</v>
      </c>
      <c r="D658" s="32" t="s">
        <v>344</v>
      </c>
      <c r="E658" s="31" t="s">
        <v>1877</v>
      </c>
      <c r="F658" s="31">
        <v>1160800</v>
      </c>
      <c r="G658" s="31">
        <v>617327</v>
      </c>
      <c r="H658" s="32" t="s">
        <v>601</v>
      </c>
      <c r="I658" s="32" t="s">
        <v>208</v>
      </c>
      <c r="J658" s="32" t="s">
        <v>133</v>
      </c>
      <c r="K658" s="32" t="s">
        <v>316</v>
      </c>
      <c r="L658" s="31" t="s">
        <v>96</v>
      </c>
      <c r="M658" s="31">
        <v>1</v>
      </c>
      <c r="N658" s="105">
        <v>43238</v>
      </c>
      <c r="O658" s="29"/>
    </row>
    <row r="659" spans="2:15" ht="12.75" x14ac:dyDescent="0.2">
      <c r="B659" s="167" t="s">
        <v>72</v>
      </c>
      <c r="C659" s="167" t="s">
        <v>29</v>
      </c>
      <c r="D659" s="168" t="s">
        <v>344</v>
      </c>
      <c r="E659" s="169" t="s">
        <v>1842</v>
      </c>
      <c r="F659" s="169">
        <v>1037053</v>
      </c>
      <c r="G659" s="169">
        <v>638841</v>
      </c>
      <c r="H659" s="170" t="s">
        <v>457</v>
      </c>
      <c r="I659" s="168" t="s">
        <v>208</v>
      </c>
      <c r="J659" s="168" t="s">
        <v>105</v>
      </c>
      <c r="K659" s="168" t="s">
        <v>316</v>
      </c>
      <c r="L659" s="169" t="s">
        <v>96</v>
      </c>
      <c r="M659" s="169">
        <v>1</v>
      </c>
      <c r="N659" s="171">
        <v>43238</v>
      </c>
      <c r="O659" s="29"/>
    </row>
    <row r="660" spans="2:15" ht="12.75" x14ac:dyDescent="0.2">
      <c r="B660" s="177" t="s">
        <v>72</v>
      </c>
      <c r="C660" s="177" t="s">
        <v>29</v>
      </c>
      <c r="D660" s="32" t="s">
        <v>344</v>
      </c>
      <c r="E660" s="179" t="s">
        <v>1881</v>
      </c>
      <c r="F660" s="179">
        <v>1032925</v>
      </c>
      <c r="G660" s="179">
        <v>651197</v>
      </c>
      <c r="H660" s="180" t="s">
        <v>460</v>
      </c>
      <c r="I660" s="178" t="s">
        <v>208</v>
      </c>
      <c r="J660" s="178" t="s">
        <v>176</v>
      </c>
      <c r="K660" s="178" t="s">
        <v>316</v>
      </c>
      <c r="L660" s="179" t="s">
        <v>96</v>
      </c>
      <c r="M660" s="179">
        <v>1</v>
      </c>
      <c r="N660" s="181">
        <v>43238</v>
      </c>
      <c r="O660" s="29"/>
    </row>
    <row r="661" spans="2:15" ht="12.75" x14ac:dyDescent="0.2">
      <c r="B661" s="32" t="s">
        <v>75</v>
      </c>
      <c r="C661" s="32" t="s">
        <v>25</v>
      </c>
      <c r="D661" s="32" t="s">
        <v>478</v>
      </c>
      <c r="E661" s="31" t="s">
        <v>1694</v>
      </c>
      <c r="F661" s="31">
        <v>37069</v>
      </c>
      <c r="G661" s="31">
        <v>37069</v>
      </c>
      <c r="H661" s="32" t="s">
        <v>450</v>
      </c>
      <c r="I661" s="32" t="s">
        <v>295</v>
      </c>
      <c r="J661" s="32" t="s">
        <v>176</v>
      </c>
      <c r="K661" s="32" t="s">
        <v>316</v>
      </c>
      <c r="L661" s="31" t="s">
        <v>96</v>
      </c>
      <c r="M661" s="31">
        <v>9</v>
      </c>
      <c r="N661" s="105">
        <v>43238</v>
      </c>
      <c r="O661" s="29"/>
    </row>
    <row r="662" spans="2:15" ht="12.75" x14ac:dyDescent="0.2">
      <c r="B662" s="32" t="s">
        <v>72</v>
      </c>
      <c r="C662" s="32" t="s">
        <v>25</v>
      </c>
      <c r="D662" s="32" t="s">
        <v>478</v>
      </c>
      <c r="E662" s="31" t="s">
        <v>1886</v>
      </c>
      <c r="F662" s="31">
        <v>707053</v>
      </c>
      <c r="G662" s="31">
        <v>646380</v>
      </c>
      <c r="H662" s="32" t="s">
        <v>470</v>
      </c>
      <c r="I662" s="32" t="s">
        <v>209</v>
      </c>
      <c r="J662" s="32" t="s">
        <v>44</v>
      </c>
      <c r="K662" s="32" t="s">
        <v>316</v>
      </c>
      <c r="L662" s="31" t="s">
        <v>96</v>
      </c>
      <c r="M662" s="31">
        <v>3</v>
      </c>
      <c r="N662" s="105">
        <v>43238</v>
      </c>
      <c r="O662" s="29"/>
    </row>
    <row r="663" spans="2:15" ht="12.75" x14ac:dyDescent="0.2">
      <c r="B663" s="32" t="s">
        <v>74</v>
      </c>
      <c r="C663" s="32" t="s">
        <v>28</v>
      </c>
      <c r="D663" s="32" t="s">
        <v>350</v>
      </c>
      <c r="E663" s="31" t="s">
        <v>1060</v>
      </c>
      <c r="F663" s="31">
        <v>2473971</v>
      </c>
      <c r="G663" s="195">
        <v>635341</v>
      </c>
      <c r="H663" s="32" t="s">
        <v>295</v>
      </c>
      <c r="I663" s="32" t="s">
        <v>295</v>
      </c>
      <c r="J663" s="32" t="s">
        <v>167</v>
      </c>
      <c r="K663" s="32" t="s">
        <v>316</v>
      </c>
      <c r="L663" s="31" t="s">
        <v>96</v>
      </c>
      <c r="M663" s="31">
        <v>1</v>
      </c>
      <c r="N663" s="105">
        <v>43238</v>
      </c>
      <c r="O663" s="29"/>
    </row>
    <row r="664" spans="2:15" ht="12.75" x14ac:dyDescent="0.2">
      <c r="B664" s="167" t="s">
        <v>75</v>
      </c>
      <c r="C664" s="167" t="s">
        <v>28</v>
      </c>
      <c r="D664" s="32" t="s">
        <v>350</v>
      </c>
      <c r="E664" s="169" t="s">
        <v>1775</v>
      </c>
      <c r="F664" s="169">
        <v>424</v>
      </c>
      <c r="G664" s="169">
        <v>424</v>
      </c>
      <c r="H664" s="170" t="s">
        <v>357</v>
      </c>
      <c r="I664" s="168" t="s">
        <v>295</v>
      </c>
      <c r="J664" s="168" t="s">
        <v>136</v>
      </c>
      <c r="K664" s="168" t="s">
        <v>316</v>
      </c>
      <c r="L664" s="169" t="s">
        <v>96</v>
      </c>
      <c r="M664" s="169">
        <v>2</v>
      </c>
      <c r="N664" s="171">
        <v>43238</v>
      </c>
      <c r="O664" s="29"/>
    </row>
    <row r="665" spans="2:15" ht="12.75" x14ac:dyDescent="0.2">
      <c r="B665" s="32" t="s">
        <v>75</v>
      </c>
      <c r="C665" s="32" t="s">
        <v>28</v>
      </c>
      <c r="D665" s="32" t="s">
        <v>350</v>
      </c>
      <c r="E665" s="31" t="s">
        <v>1776</v>
      </c>
      <c r="F665" s="31">
        <v>424</v>
      </c>
      <c r="G665" s="31">
        <v>424</v>
      </c>
      <c r="H665" s="32" t="s">
        <v>357</v>
      </c>
      <c r="I665" s="32" t="s">
        <v>295</v>
      </c>
      <c r="J665" s="32" t="s">
        <v>136</v>
      </c>
      <c r="K665" s="32" t="s">
        <v>316</v>
      </c>
      <c r="L665" s="31" t="s">
        <v>96</v>
      </c>
      <c r="M665" s="31">
        <v>1</v>
      </c>
      <c r="N665" s="105">
        <v>43238</v>
      </c>
      <c r="O665" s="29"/>
    </row>
    <row r="666" spans="2:15" ht="12.75" x14ac:dyDescent="0.2">
      <c r="B666" s="32" t="s">
        <v>75</v>
      </c>
      <c r="C666" s="32" t="s">
        <v>28</v>
      </c>
      <c r="D666" s="32" t="s">
        <v>350</v>
      </c>
      <c r="E666" s="31" t="s">
        <v>1777</v>
      </c>
      <c r="F666" s="31">
        <v>546</v>
      </c>
      <c r="G666" s="31">
        <v>546</v>
      </c>
      <c r="H666" s="32" t="s">
        <v>660</v>
      </c>
      <c r="I666" s="32" t="s">
        <v>295</v>
      </c>
      <c r="J666" s="32" t="s">
        <v>119</v>
      </c>
      <c r="K666" s="32" t="s">
        <v>316</v>
      </c>
      <c r="L666" s="31" t="s">
        <v>96</v>
      </c>
      <c r="M666" s="31">
        <v>1</v>
      </c>
      <c r="N666" s="105">
        <v>43238</v>
      </c>
      <c r="O666" s="29"/>
    </row>
    <row r="667" spans="2:15" ht="12.75" x14ac:dyDescent="0.2">
      <c r="B667" s="182" t="s">
        <v>72</v>
      </c>
      <c r="C667" s="182" t="s">
        <v>28</v>
      </c>
      <c r="D667" s="32" t="s">
        <v>350</v>
      </c>
      <c r="E667" s="31" t="s">
        <v>1842</v>
      </c>
      <c r="F667" s="31">
        <v>1037053</v>
      </c>
      <c r="G667" s="31">
        <v>638841</v>
      </c>
      <c r="H667" s="183" t="s">
        <v>457</v>
      </c>
      <c r="I667" s="32" t="s">
        <v>208</v>
      </c>
      <c r="J667" s="32" t="s">
        <v>105</v>
      </c>
      <c r="K667" s="32" t="s">
        <v>316</v>
      </c>
      <c r="L667" s="31" t="s">
        <v>96</v>
      </c>
      <c r="M667" s="31">
        <v>4</v>
      </c>
      <c r="N667" s="105">
        <v>43238</v>
      </c>
      <c r="O667" s="29"/>
    </row>
    <row r="668" spans="2:15" ht="12.75" x14ac:dyDescent="0.2">
      <c r="B668" s="32" t="s">
        <v>74</v>
      </c>
      <c r="C668" s="32" t="s">
        <v>26</v>
      </c>
      <c r="D668" s="32" t="s">
        <v>13</v>
      </c>
      <c r="E668" s="31" t="s">
        <v>1248</v>
      </c>
      <c r="F668" s="31">
        <v>881407</v>
      </c>
      <c r="G668" s="195">
        <v>635341</v>
      </c>
      <c r="H668" s="32" t="s">
        <v>295</v>
      </c>
      <c r="I668" s="32" t="s">
        <v>295</v>
      </c>
      <c r="J668" s="32" t="s">
        <v>133</v>
      </c>
      <c r="K668" s="32" t="s">
        <v>316</v>
      </c>
      <c r="L668" s="31" t="s">
        <v>96</v>
      </c>
      <c r="M668" s="31">
        <v>1</v>
      </c>
      <c r="N668" s="105">
        <v>43238</v>
      </c>
      <c r="O668" s="29"/>
    </row>
    <row r="669" spans="2:15" ht="12.75" x14ac:dyDescent="0.2">
      <c r="B669" s="167" t="s">
        <v>74</v>
      </c>
      <c r="C669" s="167" t="s">
        <v>26</v>
      </c>
      <c r="D669" s="32" t="s">
        <v>13</v>
      </c>
      <c r="E669" s="169" t="s">
        <v>1249</v>
      </c>
      <c r="F669" s="169">
        <v>1215064</v>
      </c>
      <c r="G669" s="169">
        <v>609810</v>
      </c>
      <c r="H669" s="170" t="s">
        <v>863</v>
      </c>
      <c r="I669" s="168" t="s">
        <v>208</v>
      </c>
      <c r="J669" s="168" t="s">
        <v>163</v>
      </c>
      <c r="K669" s="168" t="s">
        <v>341</v>
      </c>
      <c r="L669" s="169" t="s">
        <v>96</v>
      </c>
      <c r="M669" s="169">
        <v>1</v>
      </c>
      <c r="N669" s="171">
        <v>43238</v>
      </c>
      <c r="O669" s="29"/>
    </row>
    <row r="670" spans="2:15" ht="12.75" x14ac:dyDescent="0.2">
      <c r="B670" s="32" t="s">
        <v>74</v>
      </c>
      <c r="C670" s="32" t="s">
        <v>26</v>
      </c>
      <c r="D670" s="32" t="s">
        <v>13</v>
      </c>
      <c r="E670" s="31" t="s">
        <v>1250</v>
      </c>
      <c r="F670" s="31">
        <v>1076586</v>
      </c>
      <c r="G670" s="31">
        <v>1089828</v>
      </c>
      <c r="H670" s="32" t="s">
        <v>699</v>
      </c>
      <c r="I670" s="32" t="s">
        <v>334</v>
      </c>
      <c r="J670" s="32" t="s">
        <v>195</v>
      </c>
      <c r="K670" s="32" t="s">
        <v>316</v>
      </c>
      <c r="L670" s="31" t="s">
        <v>96</v>
      </c>
      <c r="M670" s="31">
        <v>1</v>
      </c>
      <c r="N670" s="105">
        <v>43238</v>
      </c>
      <c r="O670" s="29"/>
    </row>
    <row r="671" spans="2:15" ht="12.75" x14ac:dyDescent="0.2">
      <c r="B671" s="32" t="s">
        <v>74</v>
      </c>
      <c r="C671" s="32" t="s">
        <v>26</v>
      </c>
      <c r="D671" s="32" t="s">
        <v>13</v>
      </c>
      <c r="E671" s="31" t="s">
        <v>1251</v>
      </c>
      <c r="F671" s="31">
        <v>2971326</v>
      </c>
      <c r="G671" s="195">
        <v>635341</v>
      </c>
      <c r="H671" s="32" t="s">
        <v>295</v>
      </c>
      <c r="I671" s="32" t="s">
        <v>295</v>
      </c>
      <c r="J671" s="32" t="s">
        <v>117</v>
      </c>
      <c r="K671" s="32" t="s">
        <v>341</v>
      </c>
      <c r="L671" s="31" t="s">
        <v>96</v>
      </c>
      <c r="M671" s="31">
        <v>1</v>
      </c>
      <c r="N671" s="105">
        <v>43238</v>
      </c>
      <c r="O671" s="29"/>
    </row>
    <row r="672" spans="2:15" ht="12.75" x14ac:dyDescent="0.2">
      <c r="B672" s="32" t="s">
        <v>74</v>
      </c>
      <c r="C672" s="32" t="s">
        <v>26</v>
      </c>
      <c r="D672" s="32" t="s">
        <v>13</v>
      </c>
      <c r="E672" s="31" t="s">
        <v>1252</v>
      </c>
      <c r="F672" s="31">
        <v>826896</v>
      </c>
      <c r="G672" s="195">
        <v>635341</v>
      </c>
      <c r="H672" s="32" t="s">
        <v>295</v>
      </c>
      <c r="I672" s="32" t="s">
        <v>295</v>
      </c>
      <c r="J672" s="32" t="s">
        <v>188</v>
      </c>
      <c r="K672" s="32" t="s">
        <v>341</v>
      </c>
      <c r="L672" s="31" t="s">
        <v>96</v>
      </c>
      <c r="M672" s="31">
        <v>1</v>
      </c>
      <c r="N672" s="105">
        <v>43238</v>
      </c>
      <c r="O672" s="29"/>
    </row>
    <row r="673" spans="2:15" ht="12.75" x14ac:dyDescent="0.2">
      <c r="B673" s="167" t="s">
        <v>74</v>
      </c>
      <c r="C673" s="167" t="s">
        <v>26</v>
      </c>
      <c r="D673" s="32" t="s">
        <v>13</v>
      </c>
      <c r="E673" s="169" t="s">
        <v>1253</v>
      </c>
      <c r="F673" s="169">
        <v>2971393</v>
      </c>
      <c r="G673" s="169">
        <v>2971396</v>
      </c>
      <c r="H673" s="170" t="s">
        <v>853</v>
      </c>
      <c r="I673" s="168" t="s">
        <v>295</v>
      </c>
      <c r="J673" s="168" t="s">
        <v>107</v>
      </c>
      <c r="K673" s="168" t="s">
        <v>341</v>
      </c>
      <c r="L673" s="169" t="s">
        <v>96</v>
      </c>
      <c r="M673" s="169">
        <v>1</v>
      </c>
      <c r="N673" s="171">
        <v>43238</v>
      </c>
      <c r="O673" s="29"/>
    </row>
    <row r="674" spans="2:15" ht="12.75" x14ac:dyDescent="0.2">
      <c r="B674" s="167" t="s">
        <v>74</v>
      </c>
      <c r="C674" s="167" t="s">
        <v>26</v>
      </c>
      <c r="D674" s="32" t="s">
        <v>13</v>
      </c>
      <c r="E674" s="169" t="s">
        <v>1254</v>
      </c>
      <c r="F674" s="169">
        <v>2971417</v>
      </c>
      <c r="G674" s="169">
        <v>2971421</v>
      </c>
      <c r="H674" s="170" t="s">
        <v>854</v>
      </c>
      <c r="I674" s="168" t="s">
        <v>295</v>
      </c>
      <c r="J674" s="168" t="s">
        <v>107</v>
      </c>
      <c r="K674" s="168" t="s">
        <v>341</v>
      </c>
      <c r="L674" s="169" t="s">
        <v>96</v>
      </c>
      <c r="M674" s="169">
        <v>1</v>
      </c>
      <c r="N674" s="171">
        <v>43238</v>
      </c>
      <c r="O674" s="29"/>
    </row>
    <row r="675" spans="2:15" ht="12.75" x14ac:dyDescent="0.2">
      <c r="B675" s="167" t="s">
        <v>74</v>
      </c>
      <c r="C675" s="167" t="s">
        <v>26</v>
      </c>
      <c r="D675" s="168" t="s">
        <v>13</v>
      </c>
      <c r="E675" s="169" t="s">
        <v>1255</v>
      </c>
      <c r="F675" s="169">
        <v>694317</v>
      </c>
      <c r="G675" s="169">
        <v>597110</v>
      </c>
      <c r="H675" s="170" t="s">
        <v>812</v>
      </c>
      <c r="I675" s="168" t="s">
        <v>208</v>
      </c>
      <c r="J675" s="168" t="s">
        <v>124</v>
      </c>
      <c r="K675" s="168" t="s">
        <v>341</v>
      </c>
      <c r="L675" s="169" t="s">
        <v>96</v>
      </c>
      <c r="M675" s="169">
        <v>1</v>
      </c>
      <c r="N675" s="171">
        <v>43238</v>
      </c>
      <c r="O675" s="29"/>
    </row>
    <row r="676" spans="2:15" ht="12.75" x14ac:dyDescent="0.2">
      <c r="B676" s="32" t="s">
        <v>74</v>
      </c>
      <c r="C676" s="32" t="s">
        <v>26</v>
      </c>
      <c r="D676" s="32" t="s">
        <v>13</v>
      </c>
      <c r="E676" s="31" t="s">
        <v>1256</v>
      </c>
      <c r="F676" s="31">
        <v>2971746</v>
      </c>
      <c r="G676" s="31">
        <v>571728</v>
      </c>
      <c r="H676" s="32" t="s">
        <v>838</v>
      </c>
      <c r="I676" s="32" t="s">
        <v>1257</v>
      </c>
      <c r="J676" s="32" t="s">
        <v>195</v>
      </c>
      <c r="K676" s="32" t="s">
        <v>341</v>
      </c>
      <c r="L676" s="31" t="s">
        <v>96</v>
      </c>
      <c r="M676" s="31">
        <v>1</v>
      </c>
      <c r="N676" s="105">
        <v>43238</v>
      </c>
      <c r="O676" s="29"/>
    </row>
    <row r="677" spans="2:15" ht="12.75" x14ac:dyDescent="0.2">
      <c r="B677" s="32" t="s">
        <v>74</v>
      </c>
      <c r="C677" s="32" t="s">
        <v>26</v>
      </c>
      <c r="D677" s="32" t="s">
        <v>13</v>
      </c>
      <c r="E677" s="31" t="s">
        <v>1258</v>
      </c>
      <c r="F677" s="31">
        <v>2971790</v>
      </c>
      <c r="G677" s="31">
        <v>566692</v>
      </c>
      <c r="H677" s="32" t="s">
        <v>936</v>
      </c>
      <c r="I677" s="32" t="s">
        <v>208</v>
      </c>
      <c r="J677" s="32" t="s">
        <v>130</v>
      </c>
      <c r="K677" s="32" t="s">
        <v>341</v>
      </c>
      <c r="L677" s="31" t="s">
        <v>96</v>
      </c>
      <c r="M677" s="31">
        <v>1</v>
      </c>
      <c r="N677" s="105">
        <v>43238</v>
      </c>
      <c r="O677" s="29"/>
    </row>
    <row r="678" spans="2:15" ht="12.75" x14ac:dyDescent="0.2">
      <c r="B678" s="32" t="s">
        <v>74</v>
      </c>
      <c r="C678" s="32" t="s">
        <v>26</v>
      </c>
      <c r="D678" s="32" t="s">
        <v>13</v>
      </c>
      <c r="E678" s="31" t="s">
        <v>1259</v>
      </c>
      <c r="F678" s="31">
        <v>845246</v>
      </c>
      <c r="G678" s="31">
        <v>645796</v>
      </c>
      <c r="H678" s="32" t="s">
        <v>895</v>
      </c>
      <c r="I678" s="32" t="s">
        <v>208</v>
      </c>
      <c r="J678" s="32" t="s">
        <v>151</v>
      </c>
      <c r="K678" s="32" t="s">
        <v>341</v>
      </c>
      <c r="L678" s="31" t="s">
        <v>96</v>
      </c>
      <c r="M678" s="31">
        <v>1</v>
      </c>
      <c r="N678" s="105">
        <v>43238</v>
      </c>
      <c r="O678" s="29"/>
    </row>
    <row r="679" spans="2:15" ht="12.75" x14ac:dyDescent="0.2">
      <c r="B679" s="32" t="s">
        <v>74</v>
      </c>
      <c r="C679" s="32" t="s">
        <v>26</v>
      </c>
      <c r="D679" s="32" t="s">
        <v>13</v>
      </c>
      <c r="E679" s="31" t="s">
        <v>1260</v>
      </c>
      <c r="F679" s="31">
        <v>2971923</v>
      </c>
      <c r="G679" s="31">
        <v>662923</v>
      </c>
      <c r="H679" s="32" t="s">
        <v>346</v>
      </c>
      <c r="I679" s="32" t="s">
        <v>295</v>
      </c>
      <c r="J679" s="32" t="s">
        <v>107</v>
      </c>
      <c r="K679" s="32" t="s">
        <v>341</v>
      </c>
      <c r="L679" s="31" t="s">
        <v>96</v>
      </c>
      <c r="M679" s="31">
        <v>1</v>
      </c>
      <c r="N679" s="105">
        <v>43238</v>
      </c>
      <c r="O679" s="29"/>
    </row>
    <row r="680" spans="2:15" ht="12.75" x14ac:dyDescent="0.2">
      <c r="B680" s="182" t="s">
        <v>74</v>
      </c>
      <c r="C680" s="182" t="s">
        <v>26</v>
      </c>
      <c r="D680" s="32" t="s">
        <v>13</v>
      </c>
      <c r="E680" s="31" t="s">
        <v>1261</v>
      </c>
      <c r="F680" s="31">
        <v>900405</v>
      </c>
      <c r="G680" s="195">
        <v>635341</v>
      </c>
      <c r="H680" s="183" t="s">
        <v>295</v>
      </c>
      <c r="I680" s="32" t="s">
        <v>295</v>
      </c>
      <c r="J680" s="32" t="s">
        <v>135</v>
      </c>
      <c r="K680" s="32" t="s">
        <v>341</v>
      </c>
      <c r="L680" s="31" t="s">
        <v>96</v>
      </c>
      <c r="M680" s="31">
        <v>1</v>
      </c>
      <c r="N680" s="105">
        <v>43238</v>
      </c>
      <c r="O680" s="29"/>
    </row>
    <row r="681" spans="2:15" ht="12.75" x14ac:dyDescent="0.2">
      <c r="B681" s="32" t="s">
        <v>74</v>
      </c>
      <c r="C681" s="32" t="s">
        <v>26</v>
      </c>
      <c r="D681" s="32" t="s">
        <v>13</v>
      </c>
      <c r="E681" s="31" t="s">
        <v>1341</v>
      </c>
      <c r="F681" s="31">
        <v>2969362</v>
      </c>
      <c r="G681" s="31">
        <v>2969367</v>
      </c>
      <c r="H681" s="32" t="s">
        <v>810</v>
      </c>
      <c r="I681" s="32" t="s">
        <v>295</v>
      </c>
      <c r="J681" s="32" t="s">
        <v>160</v>
      </c>
      <c r="K681" s="32" t="s">
        <v>341</v>
      </c>
      <c r="L681" s="31" t="s">
        <v>96</v>
      </c>
      <c r="M681" s="31">
        <v>1</v>
      </c>
      <c r="N681" s="105">
        <v>43238</v>
      </c>
      <c r="O681" s="29"/>
    </row>
    <row r="682" spans="2:15" ht="12.75" x14ac:dyDescent="0.2">
      <c r="B682" s="32" t="s">
        <v>74</v>
      </c>
      <c r="C682" s="32" t="s">
        <v>26</v>
      </c>
      <c r="D682" s="32" t="s">
        <v>13</v>
      </c>
      <c r="E682" s="31" t="s">
        <v>1342</v>
      </c>
      <c r="F682" s="31">
        <v>2971311</v>
      </c>
      <c r="G682" s="31">
        <v>526386</v>
      </c>
      <c r="H682" s="32" t="s">
        <v>683</v>
      </c>
      <c r="I682" s="32" t="s">
        <v>1050</v>
      </c>
      <c r="J682" s="32" t="s">
        <v>173</v>
      </c>
      <c r="K682" s="32" t="s">
        <v>316</v>
      </c>
      <c r="L682" s="31" t="s">
        <v>96</v>
      </c>
      <c r="M682" s="31">
        <v>1</v>
      </c>
      <c r="N682" s="105">
        <v>43238</v>
      </c>
      <c r="O682" s="29"/>
    </row>
    <row r="683" spans="2:15" ht="12.75" x14ac:dyDescent="0.2">
      <c r="B683" s="32" t="s">
        <v>74</v>
      </c>
      <c r="C683" s="32" t="s">
        <v>26</v>
      </c>
      <c r="D683" s="32" t="s">
        <v>13</v>
      </c>
      <c r="E683" s="31" t="s">
        <v>1343</v>
      </c>
      <c r="F683" s="31">
        <v>359568</v>
      </c>
      <c r="G683" s="195">
        <v>635341</v>
      </c>
      <c r="H683" s="32" t="s">
        <v>295</v>
      </c>
      <c r="I683" s="32" t="s">
        <v>295</v>
      </c>
      <c r="J683" s="32" t="s">
        <v>41</v>
      </c>
      <c r="K683" s="32" t="s">
        <v>341</v>
      </c>
      <c r="L683" s="31" t="s">
        <v>96</v>
      </c>
      <c r="M683" s="31">
        <v>1</v>
      </c>
      <c r="N683" s="105">
        <v>43238</v>
      </c>
      <c r="O683" s="29"/>
    </row>
    <row r="684" spans="2:15" ht="12.75" x14ac:dyDescent="0.2">
      <c r="B684" s="32" t="s">
        <v>74</v>
      </c>
      <c r="C684" s="32" t="s">
        <v>26</v>
      </c>
      <c r="D684" s="32" t="s">
        <v>13</v>
      </c>
      <c r="E684" s="31" t="s">
        <v>1344</v>
      </c>
      <c r="F684" s="31">
        <v>959123</v>
      </c>
      <c r="G684" s="195">
        <v>635341</v>
      </c>
      <c r="H684" s="32" t="s">
        <v>295</v>
      </c>
      <c r="I684" s="32" t="s">
        <v>295</v>
      </c>
      <c r="J684" s="32" t="s">
        <v>44</v>
      </c>
      <c r="K684" s="32" t="s">
        <v>341</v>
      </c>
      <c r="L684" s="31" t="s">
        <v>96</v>
      </c>
      <c r="M684" s="31">
        <v>1</v>
      </c>
      <c r="N684" s="105">
        <v>43238</v>
      </c>
      <c r="O684" s="29"/>
    </row>
    <row r="685" spans="2:15" ht="12.75" x14ac:dyDescent="0.2">
      <c r="B685" s="32" t="s">
        <v>74</v>
      </c>
      <c r="C685" s="32" t="s">
        <v>26</v>
      </c>
      <c r="D685" s="32" t="s">
        <v>13</v>
      </c>
      <c r="E685" s="31" t="s">
        <v>1345</v>
      </c>
      <c r="F685" s="31">
        <v>2971632</v>
      </c>
      <c r="G685" s="31">
        <v>530813</v>
      </c>
      <c r="H685" s="32" t="s">
        <v>900</v>
      </c>
      <c r="I685" s="32" t="s">
        <v>295</v>
      </c>
      <c r="J685" s="32" t="s">
        <v>119</v>
      </c>
      <c r="K685" s="32" t="s">
        <v>341</v>
      </c>
      <c r="L685" s="31" t="s">
        <v>96</v>
      </c>
      <c r="M685" s="31">
        <v>1</v>
      </c>
      <c r="N685" s="105">
        <v>43238</v>
      </c>
      <c r="O685" s="29"/>
    </row>
    <row r="686" spans="2:15" ht="12.75" x14ac:dyDescent="0.2">
      <c r="B686" s="32" t="s">
        <v>74</v>
      </c>
      <c r="C686" s="32" t="s">
        <v>26</v>
      </c>
      <c r="D686" s="32" t="s">
        <v>13</v>
      </c>
      <c r="E686" s="31" t="s">
        <v>1346</v>
      </c>
      <c r="F686" s="31">
        <v>1214136</v>
      </c>
      <c r="G686" s="31">
        <v>622903</v>
      </c>
      <c r="H686" s="32" t="s">
        <v>548</v>
      </c>
      <c r="I686" s="32" t="s">
        <v>216</v>
      </c>
      <c r="J686" s="32" t="s">
        <v>195</v>
      </c>
      <c r="K686" s="32" t="s">
        <v>341</v>
      </c>
      <c r="L686" s="31" t="s">
        <v>96</v>
      </c>
      <c r="M686" s="31">
        <v>1</v>
      </c>
      <c r="N686" s="105">
        <v>43238</v>
      </c>
      <c r="O686" s="29"/>
    </row>
    <row r="687" spans="2:15" ht="12.75" x14ac:dyDescent="0.2">
      <c r="B687" s="182" t="s">
        <v>72</v>
      </c>
      <c r="C687" s="182" t="s">
        <v>26</v>
      </c>
      <c r="D687" s="32" t="s">
        <v>13</v>
      </c>
      <c r="E687" s="31" t="s">
        <v>1917</v>
      </c>
      <c r="F687" s="31">
        <v>967881</v>
      </c>
      <c r="G687" s="195">
        <v>635341</v>
      </c>
      <c r="H687" s="183" t="s">
        <v>295</v>
      </c>
      <c r="I687" s="32" t="s">
        <v>295</v>
      </c>
      <c r="J687" s="32" t="s">
        <v>180</v>
      </c>
      <c r="K687" s="32" t="s">
        <v>316</v>
      </c>
      <c r="L687" s="31" t="s">
        <v>96</v>
      </c>
      <c r="M687" s="31">
        <v>1</v>
      </c>
      <c r="N687" s="105">
        <v>43238</v>
      </c>
      <c r="O687" s="29"/>
    </row>
    <row r="688" spans="2:15" ht="12.75" x14ac:dyDescent="0.2">
      <c r="B688" s="182" t="s">
        <v>72</v>
      </c>
      <c r="C688" s="182" t="s">
        <v>26</v>
      </c>
      <c r="D688" s="32" t="s">
        <v>13</v>
      </c>
      <c r="E688" s="31" t="s">
        <v>1933</v>
      </c>
      <c r="F688" s="31">
        <v>835988</v>
      </c>
      <c r="G688" s="31">
        <v>608030</v>
      </c>
      <c r="H688" s="183" t="s">
        <v>513</v>
      </c>
      <c r="I688" s="32" t="s">
        <v>208</v>
      </c>
      <c r="J688" s="32" t="s">
        <v>149</v>
      </c>
      <c r="K688" s="32" t="s">
        <v>316</v>
      </c>
      <c r="L688" s="31" t="s">
        <v>96</v>
      </c>
      <c r="M688" s="31">
        <v>1</v>
      </c>
      <c r="N688" s="105">
        <v>43238</v>
      </c>
      <c r="O688" s="29"/>
    </row>
    <row r="689" spans="2:15" ht="12.75" x14ac:dyDescent="0.2">
      <c r="B689" s="32" t="s">
        <v>74</v>
      </c>
      <c r="C689" s="32" t="s">
        <v>329</v>
      </c>
      <c r="D689" s="32" t="s">
        <v>330</v>
      </c>
      <c r="E689" s="31" t="s">
        <v>1570</v>
      </c>
      <c r="F689" s="31">
        <v>1159477</v>
      </c>
      <c r="G689" s="195">
        <v>635341</v>
      </c>
      <c r="H689" s="32" t="s">
        <v>295</v>
      </c>
      <c r="I689" s="32" t="s">
        <v>295</v>
      </c>
      <c r="J689" s="32" t="s">
        <v>41</v>
      </c>
      <c r="K689" s="32" t="s">
        <v>341</v>
      </c>
      <c r="L689" s="31" t="s">
        <v>96</v>
      </c>
      <c r="M689" s="31">
        <v>1</v>
      </c>
      <c r="N689" s="105">
        <v>43238</v>
      </c>
      <c r="O689" s="29"/>
    </row>
    <row r="690" spans="2:15" ht="12.75" x14ac:dyDescent="0.2">
      <c r="B690" s="32" t="s">
        <v>74</v>
      </c>
      <c r="C690" s="32" t="s">
        <v>329</v>
      </c>
      <c r="D690" s="32" t="s">
        <v>330</v>
      </c>
      <c r="E690" s="31" t="s">
        <v>1581</v>
      </c>
      <c r="F690" s="31">
        <v>2933669</v>
      </c>
      <c r="G690" s="31">
        <v>1037626</v>
      </c>
      <c r="H690" s="32" t="s">
        <v>568</v>
      </c>
      <c r="I690" s="32" t="s">
        <v>208</v>
      </c>
      <c r="J690" s="32" t="s">
        <v>167</v>
      </c>
      <c r="K690" s="32" t="s">
        <v>341</v>
      </c>
      <c r="L690" s="31" t="s">
        <v>96</v>
      </c>
      <c r="M690" s="31">
        <v>1</v>
      </c>
      <c r="N690" s="105">
        <v>43238</v>
      </c>
      <c r="O690" s="29"/>
    </row>
    <row r="691" spans="2:15" ht="12.75" x14ac:dyDescent="0.2">
      <c r="B691" s="167" t="s">
        <v>74</v>
      </c>
      <c r="C691" s="167" t="s">
        <v>329</v>
      </c>
      <c r="D691" s="168" t="s">
        <v>330</v>
      </c>
      <c r="E691" s="169" t="s">
        <v>1582</v>
      </c>
      <c r="F691" s="169">
        <v>1171450</v>
      </c>
      <c r="G691" s="169">
        <v>753444</v>
      </c>
      <c r="H691" s="170" t="s">
        <v>811</v>
      </c>
      <c r="I691" s="168" t="s">
        <v>215</v>
      </c>
      <c r="J691" s="168" t="s">
        <v>319</v>
      </c>
      <c r="K691" s="168" t="s">
        <v>341</v>
      </c>
      <c r="L691" s="169" t="s">
        <v>96</v>
      </c>
      <c r="M691" s="169">
        <v>3</v>
      </c>
      <c r="N691" s="171">
        <v>43238</v>
      </c>
      <c r="O691" s="29"/>
    </row>
    <row r="692" spans="2:15" ht="12.75" x14ac:dyDescent="0.2">
      <c r="B692" s="177" t="s">
        <v>74</v>
      </c>
      <c r="C692" s="177" t="s">
        <v>329</v>
      </c>
      <c r="D692" s="178" t="s">
        <v>330</v>
      </c>
      <c r="E692" s="179" t="s">
        <v>1583</v>
      </c>
      <c r="F692" s="179">
        <v>2472244</v>
      </c>
      <c r="G692" s="179">
        <v>2926546</v>
      </c>
      <c r="H692" s="180" t="s">
        <v>613</v>
      </c>
      <c r="I692" s="178" t="s">
        <v>208</v>
      </c>
      <c r="J692" s="178" t="s">
        <v>154</v>
      </c>
      <c r="K692" s="178" t="s">
        <v>341</v>
      </c>
      <c r="L692" s="179" t="s">
        <v>96</v>
      </c>
      <c r="M692" s="179">
        <v>1</v>
      </c>
      <c r="N692" s="181">
        <v>43238</v>
      </c>
      <c r="O692" s="29"/>
    </row>
    <row r="693" spans="2:15" ht="12.75" x14ac:dyDescent="0.2">
      <c r="B693" s="32" t="s">
        <v>75</v>
      </c>
      <c r="C693" s="32" t="s">
        <v>329</v>
      </c>
      <c r="D693" s="32" t="s">
        <v>330</v>
      </c>
      <c r="E693" s="31" t="s">
        <v>1827</v>
      </c>
      <c r="F693" s="31">
        <v>1131</v>
      </c>
      <c r="G693" s="31">
        <v>1131</v>
      </c>
      <c r="H693" s="32" t="s">
        <v>301</v>
      </c>
      <c r="I693" s="32" t="s">
        <v>295</v>
      </c>
      <c r="J693" s="32" t="s">
        <v>124</v>
      </c>
      <c r="K693" s="32" t="s">
        <v>316</v>
      </c>
      <c r="L693" s="31" t="s">
        <v>96</v>
      </c>
      <c r="M693" s="31">
        <v>2</v>
      </c>
      <c r="N693" s="105">
        <v>43238</v>
      </c>
      <c r="O693" s="29"/>
    </row>
    <row r="694" spans="2:15" ht="12.75" x14ac:dyDescent="0.2">
      <c r="B694" s="182" t="s">
        <v>72</v>
      </c>
      <c r="C694" s="182" t="s">
        <v>329</v>
      </c>
      <c r="D694" s="32" t="s">
        <v>330</v>
      </c>
      <c r="E694" s="31" t="s">
        <v>2021</v>
      </c>
      <c r="F694" s="31">
        <v>1067826</v>
      </c>
      <c r="G694" s="31">
        <v>669163</v>
      </c>
      <c r="H694" s="183" t="s">
        <v>770</v>
      </c>
      <c r="I694" s="32" t="s">
        <v>211</v>
      </c>
      <c r="J694" s="32" t="s">
        <v>133</v>
      </c>
      <c r="K694" s="32" t="s">
        <v>316</v>
      </c>
      <c r="L694" s="31" t="s">
        <v>96</v>
      </c>
      <c r="M694" s="31">
        <v>4</v>
      </c>
      <c r="N694" s="105">
        <v>43238</v>
      </c>
      <c r="O694" s="29"/>
    </row>
    <row r="695" spans="2:15" ht="12.75" x14ac:dyDescent="0.2">
      <c r="B695" s="32" t="s">
        <v>75</v>
      </c>
      <c r="C695" s="32" t="s">
        <v>32</v>
      </c>
      <c r="D695" s="32" t="s">
        <v>14</v>
      </c>
      <c r="E695" s="31" t="s">
        <v>1833</v>
      </c>
      <c r="F695" s="31">
        <v>523</v>
      </c>
      <c r="G695" s="31">
        <v>523</v>
      </c>
      <c r="H695" s="32" t="s">
        <v>320</v>
      </c>
      <c r="I695" s="32" t="s">
        <v>295</v>
      </c>
      <c r="J695" s="32" t="s">
        <v>121</v>
      </c>
      <c r="K695" s="32" t="s">
        <v>316</v>
      </c>
      <c r="L695" s="31" t="s">
        <v>96</v>
      </c>
      <c r="M695" s="31">
        <v>4</v>
      </c>
      <c r="N695" s="105">
        <v>43238</v>
      </c>
      <c r="O695" s="29"/>
    </row>
    <row r="696" spans="2:15" ht="12.75" x14ac:dyDescent="0.2">
      <c r="B696" s="182" t="s">
        <v>72</v>
      </c>
      <c r="C696" s="182" t="s">
        <v>31</v>
      </c>
      <c r="D696" s="32" t="s">
        <v>15</v>
      </c>
      <c r="E696" s="31" t="s">
        <v>1963</v>
      </c>
      <c r="F696" s="31">
        <v>1038552</v>
      </c>
      <c r="G696" s="31">
        <v>608542</v>
      </c>
      <c r="H696" s="183" t="s">
        <v>294</v>
      </c>
      <c r="I696" s="32" t="s">
        <v>208</v>
      </c>
      <c r="J696" s="32" t="s">
        <v>116</v>
      </c>
      <c r="K696" s="32" t="s">
        <v>316</v>
      </c>
      <c r="L696" s="31" t="s">
        <v>96</v>
      </c>
      <c r="M696" s="31">
        <v>1</v>
      </c>
      <c r="N696" s="105">
        <v>43238</v>
      </c>
      <c r="O696" s="29"/>
    </row>
    <row r="697" spans="2:15" ht="12.75" x14ac:dyDescent="0.2">
      <c r="B697" s="182" t="s">
        <v>72</v>
      </c>
      <c r="C697" s="182" t="s">
        <v>31</v>
      </c>
      <c r="D697" s="32" t="s">
        <v>15</v>
      </c>
      <c r="E697" s="31" t="s">
        <v>1964</v>
      </c>
      <c r="F697" s="31">
        <v>653914</v>
      </c>
      <c r="G697" s="31">
        <v>600315</v>
      </c>
      <c r="H697" s="183" t="s">
        <v>517</v>
      </c>
      <c r="I697" s="32" t="s">
        <v>208</v>
      </c>
      <c r="J697" s="32" t="s">
        <v>105</v>
      </c>
      <c r="K697" s="32" t="s">
        <v>316</v>
      </c>
      <c r="L697" s="31" t="s">
        <v>96</v>
      </c>
      <c r="M697" s="31">
        <v>1</v>
      </c>
      <c r="N697" s="105">
        <v>43238</v>
      </c>
      <c r="O697" s="29"/>
    </row>
    <row r="698" spans="2:15" ht="12.75" x14ac:dyDescent="0.2">
      <c r="B698" s="182" t="s">
        <v>72</v>
      </c>
      <c r="C698" s="182" t="s">
        <v>31</v>
      </c>
      <c r="D698" s="32" t="s">
        <v>15</v>
      </c>
      <c r="E698" s="31" t="s">
        <v>1965</v>
      </c>
      <c r="F698" s="31">
        <v>127356</v>
      </c>
      <c r="G698" s="31">
        <v>651389</v>
      </c>
      <c r="H698" s="183" t="s">
        <v>621</v>
      </c>
      <c r="I698" s="32" t="s">
        <v>295</v>
      </c>
      <c r="J698" s="32" t="s">
        <v>163</v>
      </c>
      <c r="K698" s="32" t="s">
        <v>316</v>
      </c>
      <c r="L698" s="31" t="s">
        <v>96</v>
      </c>
      <c r="M698" s="31">
        <v>1</v>
      </c>
      <c r="N698" s="105">
        <v>43238</v>
      </c>
      <c r="O698" s="29"/>
    </row>
    <row r="699" spans="2:15" ht="12.75" x14ac:dyDescent="0.2">
      <c r="B699" s="182" t="s">
        <v>72</v>
      </c>
      <c r="C699" s="182" t="s">
        <v>31</v>
      </c>
      <c r="D699" s="32" t="s">
        <v>15</v>
      </c>
      <c r="E699" s="31" t="s">
        <v>1842</v>
      </c>
      <c r="F699" s="31">
        <v>1037053</v>
      </c>
      <c r="G699" s="31">
        <v>638841</v>
      </c>
      <c r="H699" s="183" t="s">
        <v>457</v>
      </c>
      <c r="I699" s="32" t="s">
        <v>208</v>
      </c>
      <c r="J699" s="32" t="s">
        <v>105</v>
      </c>
      <c r="K699" s="32" t="s">
        <v>316</v>
      </c>
      <c r="L699" s="31" t="s">
        <v>96</v>
      </c>
      <c r="M699" s="31">
        <v>1</v>
      </c>
      <c r="N699" s="105">
        <v>43238</v>
      </c>
      <c r="O699" s="29"/>
    </row>
    <row r="700" spans="2:15" ht="12.75" x14ac:dyDescent="0.2">
      <c r="B700" s="182" t="s">
        <v>72</v>
      </c>
      <c r="C700" s="182" t="s">
        <v>31</v>
      </c>
      <c r="D700" s="32" t="s">
        <v>15</v>
      </c>
      <c r="E700" s="31" t="s">
        <v>1980</v>
      </c>
      <c r="F700" s="31">
        <v>2943426</v>
      </c>
      <c r="G700" s="31">
        <v>615241</v>
      </c>
      <c r="H700" s="183" t="s">
        <v>440</v>
      </c>
      <c r="I700" s="32" t="s">
        <v>208</v>
      </c>
      <c r="J700" s="32" t="s">
        <v>188</v>
      </c>
      <c r="K700" s="32" t="s">
        <v>316</v>
      </c>
      <c r="L700" s="31" t="s">
        <v>96</v>
      </c>
      <c r="M700" s="31">
        <v>1</v>
      </c>
      <c r="N700" s="105">
        <v>43238</v>
      </c>
      <c r="O700" s="29"/>
    </row>
    <row r="701" spans="2:15" ht="12.75" x14ac:dyDescent="0.2">
      <c r="B701" s="182" t="s">
        <v>72</v>
      </c>
      <c r="C701" s="182" t="s">
        <v>31</v>
      </c>
      <c r="D701" s="32" t="s">
        <v>15</v>
      </c>
      <c r="E701" s="31" t="s">
        <v>1981</v>
      </c>
      <c r="F701" s="31">
        <v>962740</v>
      </c>
      <c r="G701" s="31">
        <v>602114</v>
      </c>
      <c r="H701" s="183" t="s">
        <v>471</v>
      </c>
      <c r="I701" s="32" t="s">
        <v>299</v>
      </c>
      <c r="J701" s="32" t="s">
        <v>173</v>
      </c>
      <c r="K701" s="32" t="s">
        <v>316</v>
      </c>
      <c r="L701" s="31" t="s">
        <v>96</v>
      </c>
      <c r="M701" s="31">
        <v>1</v>
      </c>
      <c r="N701" s="105">
        <v>43238</v>
      </c>
      <c r="O701" s="29"/>
    </row>
    <row r="702" spans="2:15" ht="12.75" x14ac:dyDescent="0.2">
      <c r="B702" s="32" t="s">
        <v>75</v>
      </c>
      <c r="C702" s="32" t="s">
        <v>27</v>
      </c>
      <c r="D702" s="32" t="s">
        <v>5</v>
      </c>
      <c r="E702" s="31" t="s">
        <v>1649</v>
      </c>
      <c r="F702" s="31">
        <v>534</v>
      </c>
      <c r="G702" s="31">
        <v>534</v>
      </c>
      <c r="H702" s="32" t="s">
        <v>484</v>
      </c>
      <c r="I702" s="32" t="s">
        <v>295</v>
      </c>
      <c r="J702" s="32" t="s">
        <v>121</v>
      </c>
      <c r="K702" s="32" t="s">
        <v>316</v>
      </c>
      <c r="L702" s="31" t="s">
        <v>96</v>
      </c>
      <c r="M702" s="31">
        <v>1</v>
      </c>
      <c r="N702" s="105">
        <v>43239</v>
      </c>
      <c r="O702" s="29"/>
    </row>
    <row r="703" spans="2:15" ht="12.75" x14ac:dyDescent="0.2">
      <c r="B703" s="32" t="s">
        <v>75</v>
      </c>
      <c r="C703" s="32" t="s">
        <v>27</v>
      </c>
      <c r="D703" s="32" t="s">
        <v>6</v>
      </c>
      <c r="E703" s="31" t="s">
        <v>1661</v>
      </c>
      <c r="F703" s="31">
        <v>408</v>
      </c>
      <c r="G703" s="31">
        <v>408</v>
      </c>
      <c r="H703" s="32" t="s">
        <v>162</v>
      </c>
      <c r="I703" s="32" t="s">
        <v>295</v>
      </c>
      <c r="J703" s="32" t="s">
        <v>107</v>
      </c>
      <c r="K703" s="32" t="s">
        <v>316</v>
      </c>
      <c r="L703" s="31" t="s">
        <v>96</v>
      </c>
      <c r="M703" s="31">
        <v>1</v>
      </c>
      <c r="N703" s="105">
        <v>43239</v>
      </c>
      <c r="O703" s="29"/>
    </row>
    <row r="704" spans="2:15" ht="12.75" x14ac:dyDescent="0.2">
      <c r="B704" s="32" t="s">
        <v>74</v>
      </c>
      <c r="C704" s="32" t="s">
        <v>27</v>
      </c>
      <c r="D704" s="32" t="s">
        <v>10</v>
      </c>
      <c r="E704" s="31" t="s">
        <v>1006</v>
      </c>
      <c r="F704" s="31">
        <v>2966229</v>
      </c>
      <c r="G704" s="31">
        <v>2966233</v>
      </c>
      <c r="H704" s="32" t="s">
        <v>632</v>
      </c>
      <c r="I704" s="32" t="s">
        <v>295</v>
      </c>
      <c r="J704" s="32" t="s">
        <v>168</v>
      </c>
      <c r="K704" s="32" t="s">
        <v>316</v>
      </c>
      <c r="L704" s="31" t="s">
        <v>96</v>
      </c>
      <c r="M704" s="31">
        <v>1</v>
      </c>
      <c r="N704" s="105">
        <v>43239</v>
      </c>
      <c r="O704" s="29"/>
    </row>
    <row r="705" spans="2:15" ht="12.75" x14ac:dyDescent="0.2">
      <c r="B705" s="32" t="s">
        <v>74</v>
      </c>
      <c r="C705" s="32" t="s">
        <v>29</v>
      </c>
      <c r="D705" s="32" t="s">
        <v>344</v>
      </c>
      <c r="E705" s="31" t="s">
        <v>1039</v>
      </c>
      <c r="F705" s="31">
        <v>2964300</v>
      </c>
      <c r="G705" s="31">
        <v>813748</v>
      </c>
      <c r="H705" s="32" t="s">
        <v>646</v>
      </c>
      <c r="I705" s="32" t="s">
        <v>208</v>
      </c>
      <c r="J705" s="32" t="s">
        <v>190</v>
      </c>
      <c r="K705" s="32" t="s">
        <v>316</v>
      </c>
      <c r="L705" s="31" t="s">
        <v>96</v>
      </c>
      <c r="M705" s="31">
        <v>1</v>
      </c>
      <c r="N705" s="105">
        <v>43239</v>
      </c>
      <c r="O705" s="29"/>
    </row>
    <row r="706" spans="2:15" ht="12.75" x14ac:dyDescent="0.2">
      <c r="B706" s="32" t="s">
        <v>75</v>
      </c>
      <c r="C706" s="32" t="s">
        <v>29</v>
      </c>
      <c r="D706" s="32" t="s">
        <v>344</v>
      </c>
      <c r="E706" s="31" t="s">
        <v>1689</v>
      </c>
      <c r="F706" s="31">
        <v>524</v>
      </c>
      <c r="G706" s="31">
        <v>524</v>
      </c>
      <c r="H706" s="32" t="s">
        <v>122</v>
      </c>
      <c r="I706" s="32" t="s">
        <v>295</v>
      </c>
      <c r="J706" s="32" t="s">
        <v>123</v>
      </c>
      <c r="K706" s="32" t="s">
        <v>316</v>
      </c>
      <c r="L706" s="31" t="s">
        <v>96</v>
      </c>
      <c r="M706" s="31">
        <v>2</v>
      </c>
      <c r="N706" s="105">
        <v>43239</v>
      </c>
      <c r="O706" s="29"/>
    </row>
    <row r="707" spans="2:15" ht="12.75" x14ac:dyDescent="0.2">
      <c r="B707" s="32" t="s">
        <v>75</v>
      </c>
      <c r="C707" s="32" t="s">
        <v>29</v>
      </c>
      <c r="D707" s="32" t="s">
        <v>344</v>
      </c>
      <c r="E707" s="31" t="s">
        <v>1690</v>
      </c>
      <c r="F707" s="31">
        <v>631</v>
      </c>
      <c r="G707" s="31">
        <v>631</v>
      </c>
      <c r="H707" s="32" t="s">
        <v>376</v>
      </c>
      <c r="I707" s="32" t="s">
        <v>295</v>
      </c>
      <c r="J707" s="32" t="s">
        <v>121</v>
      </c>
      <c r="K707" s="32" t="s">
        <v>316</v>
      </c>
      <c r="L707" s="31" t="s">
        <v>96</v>
      </c>
      <c r="M707" s="31">
        <v>1</v>
      </c>
      <c r="N707" s="105">
        <v>43239</v>
      </c>
      <c r="O707" s="29"/>
    </row>
    <row r="708" spans="2:15" ht="12.75" x14ac:dyDescent="0.2">
      <c r="B708" s="32" t="s">
        <v>72</v>
      </c>
      <c r="C708" s="32" t="s">
        <v>25</v>
      </c>
      <c r="D708" s="32" t="s">
        <v>478</v>
      </c>
      <c r="E708" s="31" t="s">
        <v>1890</v>
      </c>
      <c r="F708" s="31">
        <v>1167817</v>
      </c>
      <c r="G708" s="31">
        <v>603688</v>
      </c>
      <c r="H708" s="32" t="s">
        <v>490</v>
      </c>
      <c r="I708" s="32" t="s">
        <v>208</v>
      </c>
      <c r="J708" s="32" t="s">
        <v>398</v>
      </c>
      <c r="K708" s="32" t="s">
        <v>316</v>
      </c>
      <c r="L708" s="31" t="s">
        <v>96</v>
      </c>
      <c r="M708" s="31">
        <v>1</v>
      </c>
      <c r="N708" s="105">
        <v>43239</v>
      </c>
      <c r="O708" s="29"/>
    </row>
    <row r="709" spans="2:15" ht="12.75" x14ac:dyDescent="0.2">
      <c r="B709" s="32" t="s">
        <v>75</v>
      </c>
      <c r="C709" s="32" t="s">
        <v>28</v>
      </c>
      <c r="D709" s="32" t="s">
        <v>350</v>
      </c>
      <c r="E709" s="31" t="s">
        <v>1778</v>
      </c>
      <c r="F709" s="31">
        <v>523</v>
      </c>
      <c r="G709" s="31">
        <v>523</v>
      </c>
      <c r="H709" s="32" t="s">
        <v>320</v>
      </c>
      <c r="I709" s="32" t="s">
        <v>295</v>
      </c>
      <c r="J709" s="32" t="s">
        <v>123</v>
      </c>
      <c r="K709" s="32" t="s">
        <v>316</v>
      </c>
      <c r="L709" s="31" t="s">
        <v>96</v>
      </c>
      <c r="M709" s="31">
        <v>1</v>
      </c>
      <c r="N709" s="105">
        <v>43239</v>
      </c>
      <c r="O709" s="29"/>
    </row>
    <row r="710" spans="2:15" ht="12.75" x14ac:dyDescent="0.2">
      <c r="B710" s="32" t="s">
        <v>75</v>
      </c>
      <c r="C710" s="32" t="s">
        <v>28</v>
      </c>
      <c r="D710" s="32" t="s">
        <v>350</v>
      </c>
      <c r="E710" s="31" t="s">
        <v>1779</v>
      </c>
      <c r="F710" s="31">
        <v>631</v>
      </c>
      <c r="G710" s="31">
        <v>631</v>
      </c>
      <c r="H710" s="32" t="s">
        <v>376</v>
      </c>
      <c r="I710" s="32" t="s">
        <v>295</v>
      </c>
      <c r="J710" s="32" t="s">
        <v>121</v>
      </c>
      <c r="K710" s="32" t="s">
        <v>316</v>
      </c>
      <c r="L710" s="31" t="s">
        <v>96</v>
      </c>
      <c r="M710" s="31">
        <v>1</v>
      </c>
      <c r="N710" s="105">
        <v>43239</v>
      </c>
      <c r="O710" s="29"/>
    </row>
    <row r="711" spans="2:15" ht="12.75" x14ac:dyDescent="0.2">
      <c r="B711" s="32" t="s">
        <v>74</v>
      </c>
      <c r="C711" s="32" t="s">
        <v>26</v>
      </c>
      <c r="D711" s="32" t="s">
        <v>13</v>
      </c>
      <c r="E711" s="31" t="s">
        <v>1262</v>
      </c>
      <c r="F711" s="31">
        <v>1005526</v>
      </c>
      <c r="G711" s="31">
        <v>531361</v>
      </c>
      <c r="H711" s="32" t="s">
        <v>498</v>
      </c>
      <c r="I711" s="32" t="s">
        <v>208</v>
      </c>
      <c r="J711" s="32" t="s">
        <v>97</v>
      </c>
      <c r="K711" s="32" t="s">
        <v>341</v>
      </c>
      <c r="L711" s="31" t="s">
        <v>96</v>
      </c>
      <c r="M711" s="31">
        <v>1</v>
      </c>
      <c r="N711" s="105">
        <v>43239</v>
      </c>
      <c r="O711" s="29"/>
    </row>
    <row r="712" spans="2:15" ht="12.75" x14ac:dyDescent="0.2">
      <c r="B712" s="32" t="s">
        <v>74</v>
      </c>
      <c r="C712" s="32" t="s">
        <v>26</v>
      </c>
      <c r="D712" s="32" t="s">
        <v>13</v>
      </c>
      <c r="E712" s="31" t="s">
        <v>1263</v>
      </c>
      <c r="F712" s="31">
        <v>2970556</v>
      </c>
      <c r="G712" s="195">
        <v>635341</v>
      </c>
      <c r="H712" s="32" t="s">
        <v>295</v>
      </c>
      <c r="I712" s="32" t="s">
        <v>295</v>
      </c>
      <c r="J712" s="32" t="s">
        <v>97</v>
      </c>
      <c r="K712" s="32" t="s">
        <v>341</v>
      </c>
      <c r="L712" s="31" t="s">
        <v>96</v>
      </c>
      <c r="M712" s="31">
        <v>1</v>
      </c>
      <c r="N712" s="105">
        <v>43239</v>
      </c>
      <c r="O712" s="29"/>
    </row>
    <row r="713" spans="2:15" ht="12.75" x14ac:dyDescent="0.2">
      <c r="B713" s="182" t="s">
        <v>74</v>
      </c>
      <c r="C713" s="182" t="s">
        <v>329</v>
      </c>
      <c r="D713" s="32" t="s">
        <v>330</v>
      </c>
      <c r="E713" s="31" t="s">
        <v>1571</v>
      </c>
      <c r="F713" s="31">
        <v>2971235</v>
      </c>
      <c r="G713" s="195">
        <v>635341</v>
      </c>
      <c r="H713" s="183" t="s">
        <v>295</v>
      </c>
      <c r="I713" s="32" t="s">
        <v>295</v>
      </c>
      <c r="J713" s="32" t="s">
        <v>422</v>
      </c>
      <c r="K713" s="32" t="s">
        <v>341</v>
      </c>
      <c r="L713" s="31" t="s">
        <v>96</v>
      </c>
      <c r="M713" s="31">
        <v>1</v>
      </c>
      <c r="N713" s="105">
        <v>43239</v>
      </c>
      <c r="O713" s="29"/>
    </row>
    <row r="714" spans="2:15" ht="12.75" x14ac:dyDescent="0.2">
      <c r="B714" s="32" t="s">
        <v>75</v>
      </c>
      <c r="C714" s="32" t="s">
        <v>27</v>
      </c>
      <c r="D714" s="32" t="s">
        <v>8</v>
      </c>
      <c r="E714" s="31" t="s">
        <v>1617</v>
      </c>
      <c r="F714" s="31">
        <v>427</v>
      </c>
      <c r="G714" s="31">
        <v>427</v>
      </c>
      <c r="H714" s="32" t="s">
        <v>469</v>
      </c>
      <c r="I714" s="32" t="s">
        <v>295</v>
      </c>
      <c r="J714" s="32" t="s">
        <v>123</v>
      </c>
      <c r="K714" s="32" t="s">
        <v>316</v>
      </c>
      <c r="L714" s="31" t="s">
        <v>96</v>
      </c>
      <c r="M714" s="31">
        <v>1</v>
      </c>
      <c r="N714" s="105">
        <v>43240</v>
      </c>
      <c r="O714" s="29"/>
    </row>
    <row r="715" spans="2:15" ht="12.75" x14ac:dyDescent="0.2">
      <c r="B715" s="32" t="s">
        <v>74</v>
      </c>
      <c r="C715" s="32" t="s">
        <v>27</v>
      </c>
      <c r="D715" s="32" t="s">
        <v>10</v>
      </c>
      <c r="E715" s="31" t="s">
        <v>1010</v>
      </c>
      <c r="F715" s="31">
        <v>2973027</v>
      </c>
      <c r="G715" s="195">
        <v>635341</v>
      </c>
      <c r="H715" s="32" t="s">
        <v>295</v>
      </c>
      <c r="I715" s="32" t="s">
        <v>295</v>
      </c>
      <c r="J715" s="32" t="s">
        <v>132</v>
      </c>
      <c r="K715" s="32" t="s">
        <v>316</v>
      </c>
      <c r="L715" s="31" t="s">
        <v>96</v>
      </c>
      <c r="M715" s="31">
        <v>1</v>
      </c>
      <c r="N715" s="105">
        <v>43240</v>
      </c>
      <c r="O715" s="29"/>
    </row>
    <row r="716" spans="2:15" ht="12.75" x14ac:dyDescent="0.2">
      <c r="B716" s="32" t="s">
        <v>75</v>
      </c>
      <c r="C716" s="32" t="s">
        <v>25</v>
      </c>
      <c r="D716" s="32" t="s">
        <v>478</v>
      </c>
      <c r="E716" s="31" t="s">
        <v>1736</v>
      </c>
      <c r="F716" s="31">
        <v>631</v>
      </c>
      <c r="G716" s="31">
        <v>631</v>
      </c>
      <c r="H716" s="32" t="s">
        <v>376</v>
      </c>
      <c r="I716" s="32" t="s">
        <v>295</v>
      </c>
      <c r="J716" s="32" t="s">
        <v>121</v>
      </c>
      <c r="K716" s="32" t="s">
        <v>316</v>
      </c>
      <c r="L716" s="31" t="s">
        <v>96</v>
      </c>
      <c r="M716" s="31">
        <v>2</v>
      </c>
      <c r="N716" s="105">
        <v>43240</v>
      </c>
      <c r="O716" s="29"/>
    </row>
    <row r="717" spans="2:15" ht="12.75" x14ac:dyDescent="0.2">
      <c r="B717" s="32" t="s">
        <v>74</v>
      </c>
      <c r="C717" s="32" t="s">
        <v>26</v>
      </c>
      <c r="D717" s="32" t="s">
        <v>13</v>
      </c>
      <c r="E717" s="31" t="s">
        <v>1264</v>
      </c>
      <c r="F717" s="31">
        <v>1012112</v>
      </c>
      <c r="G717" s="195">
        <v>635341</v>
      </c>
      <c r="H717" s="32" t="s">
        <v>295</v>
      </c>
      <c r="I717" s="32" t="s">
        <v>295</v>
      </c>
      <c r="J717" s="32" t="s">
        <v>49</v>
      </c>
      <c r="K717" s="32" t="s">
        <v>316</v>
      </c>
      <c r="L717" s="31" t="s">
        <v>96</v>
      </c>
      <c r="M717" s="31">
        <v>1</v>
      </c>
      <c r="N717" s="105">
        <v>43240</v>
      </c>
      <c r="O717" s="29"/>
    </row>
    <row r="718" spans="2:15" ht="12.75" x14ac:dyDescent="0.2">
      <c r="B718" s="167" t="s">
        <v>74</v>
      </c>
      <c r="C718" s="167" t="s">
        <v>26</v>
      </c>
      <c r="D718" s="168" t="s">
        <v>13</v>
      </c>
      <c r="E718" s="169" t="s">
        <v>1347</v>
      </c>
      <c r="F718" s="169">
        <v>2972975</v>
      </c>
      <c r="G718" s="169">
        <v>538434</v>
      </c>
      <c r="H718" s="170" t="s">
        <v>787</v>
      </c>
      <c r="I718" s="168" t="s">
        <v>208</v>
      </c>
      <c r="J718" s="168" t="s">
        <v>99</v>
      </c>
      <c r="K718" s="168" t="s">
        <v>341</v>
      </c>
      <c r="L718" s="169" t="s">
        <v>96</v>
      </c>
      <c r="M718" s="169">
        <v>1</v>
      </c>
      <c r="N718" s="171">
        <v>43240</v>
      </c>
      <c r="O718" s="29"/>
    </row>
    <row r="719" spans="2:15" ht="12.75" x14ac:dyDescent="0.2">
      <c r="B719" s="167" t="s">
        <v>74</v>
      </c>
      <c r="C719" s="167" t="s">
        <v>27</v>
      </c>
      <c r="D719" s="168" t="s">
        <v>5</v>
      </c>
      <c r="E719" s="169" t="s">
        <v>996</v>
      </c>
      <c r="F719" s="169">
        <v>396529</v>
      </c>
      <c r="G719" s="169">
        <v>575156</v>
      </c>
      <c r="H719" s="170" t="s">
        <v>604</v>
      </c>
      <c r="I719" s="168" t="s">
        <v>208</v>
      </c>
      <c r="J719" s="168" t="s">
        <v>42</v>
      </c>
      <c r="K719" s="168" t="s">
        <v>316</v>
      </c>
      <c r="L719" s="169" t="s">
        <v>96</v>
      </c>
      <c r="M719" s="169">
        <v>1</v>
      </c>
      <c r="N719" s="171">
        <v>43241</v>
      </c>
      <c r="O719" s="29"/>
    </row>
    <row r="720" spans="2:15" ht="12.75" x14ac:dyDescent="0.2">
      <c r="B720" s="32" t="s">
        <v>75</v>
      </c>
      <c r="C720" s="32" t="s">
        <v>27</v>
      </c>
      <c r="D720" s="32" t="s">
        <v>5</v>
      </c>
      <c r="E720" s="31" t="s">
        <v>1652</v>
      </c>
      <c r="F720" s="31">
        <v>522</v>
      </c>
      <c r="G720" s="31">
        <v>522</v>
      </c>
      <c r="H720" s="32" t="s">
        <v>127</v>
      </c>
      <c r="I720" s="32" t="s">
        <v>295</v>
      </c>
      <c r="J720" s="32" t="s">
        <v>124</v>
      </c>
      <c r="K720" s="32" t="s">
        <v>316</v>
      </c>
      <c r="L720" s="31" t="s">
        <v>96</v>
      </c>
      <c r="M720" s="31">
        <v>2</v>
      </c>
      <c r="N720" s="105">
        <v>43241</v>
      </c>
      <c r="O720" s="29"/>
    </row>
    <row r="721" spans="2:15" ht="12.75" x14ac:dyDescent="0.2">
      <c r="B721" s="32" t="s">
        <v>74</v>
      </c>
      <c r="C721" s="32" t="s">
        <v>27</v>
      </c>
      <c r="D721" s="32" t="s">
        <v>7</v>
      </c>
      <c r="E721" s="31" t="s">
        <v>991</v>
      </c>
      <c r="F721" s="31">
        <v>2462113</v>
      </c>
      <c r="G721" s="31">
        <v>2926546</v>
      </c>
      <c r="H721" s="32" t="s">
        <v>613</v>
      </c>
      <c r="I721" s="32" t="s">
        <v>208</v>
      </c>
      <c r="J721" s="32" t="s">
        <v>119</v>
      </c>
      <c r="K721" s="32" t="s">
        <v>316</v>
      </c>
      <c r="L721" s="31" t="s">
        <v>96</v>
      </c>
      <c r="M721" s="31">
        <v>1</v>
      </c>
      <c r="N721" s="105">
        <v>43241</v>
      </c>
      <c r="O721" s="29"/>
    </row>
    <row r="722" spans="2:15" ht="12.75" x14ac:dyDescent="0.2">
      <c r="B722" s="32" t="s">
        <v>72</v>
      </c>
      <c r="C722" s="32" t="s">
        <v>27</v>
      </c>
      <c r="D722" s="32" t="s">
        <v>7</v>
      </c>
      <c r="E722" s="31" t="s">
        <v>1857</v>
      </c>
      <c r="F722" s="31">
        <v>402736</v>
      </c>
      <c r="G722" s="31" t="s">
        <v>590</v>
      </c>
      <c r="H722" s="32" t="s">
        <v>453</v>
      </c>
      <c r="I722" s="32" t="s">
        <v>208</v>
      </c>
      <c r="J722" s="32" t="s">
        <v>145</v>
      </c>
      <c r="K722" s="32" t="s">
        <v>316</v>
      </c>
      <c r="L722" s="31" t="s">
        <v>96</v>
      </c>
      <c r="M722" s="31">
        <v>1</v>
      </c>
      <c r="N722" s="105">
        <v>43241</v>
      </c>
      <c r="O722" s="29"/>
    </row>
    <row r="723" spans="2:15" ht="12.75" x14ac:dyDescent="0.2">
      <c r="B723" s="193" t="s">
        <v>74</v>
      </c>
      <c r="C723" s="193" t="s">
        <v>27</v>
      </c>
      <c r="D723" s="32" t="s">
        <v>9</v>
      </c>
      <c r="E723" s="195" t="s">
        <v>989</v>
      </c>
      <c r="F723" s="195">
        <v>2973541</v>
      </c>
      <c r="G723" s="195">
        <v>695999</v>
      </c>
      <c r="H723" s="196" t="s">
        <v>623</v>
      </c>
      <c r="I723" s="194" t="s">
        <v>208</v>
      </c>
      <c r="J723" s="194" t="s">
        <v>132</v>
      </c>
      <c r="K723" s="194" t="s">
        <v>316</v>
      </c>
      <c r="L723" s="195" t="s">
        <v>96</v>
      </c>
      <c r="M723" s="195">
        <v>1</v>
      </c>
      <c r="N723" s="197">
        <v>43241</v>
      </c>
      <c r="O723" s="29"/>
    </row>
    <row r="724" spans="2:15" ht="12.75" x14ac:dyDescent="0.2">
      <c r="B724" s="32" t="s">
        <v>75</v>
      </c>
      <c r="C724" s="32" t="s">
        <v>27</v>
      </c>
      <c r="D724" s="32" t="s">
        <v>9</v>
      </c>
      <c r="E724" s="31" t="s">
        <v>1629</v>
      </c>
      <c r="F724" s="31">
        <v>190</v>
      </c>
      <c r="G724" s="31">
        <v>190</v>
      </c>
      <c r="H724" s="32" t="s">
        <v>390</v>
      </c>
      <c r="I724" s="32" t="s">
        <v>295</v>
      </c>
      <c r="J724" s="32" t="s">
        <v>160</v>
      </c>
      <c r="K724" s="32" t="s">
        <v>316</v>
      </c>
      <c r="L724" s="31" t="s">
        <v>96</v>
      </c>
      <c r="M724" s="31">
        <v>1</v>
      </c>
      <c r="N724" s="105">
        <v>43241</v>
      </c>
      <c r="O724" s="29"/>
    </row>
    <row r="725" spans="2:15" ht="12.75" x14ac:dyDescent="0.2">
      <c r="B725" s="32" t="s">
        <v>74</v>
      </c>
      <c r="C725" s="32" t="s">
        <v>27</v>
      </c>
      <c r="D725" s="32" t="s">
        <v>10</v>
      </c>
      <c r="E725" s="31" t="s">
        <v>1011</v>
      </c>
      <c r="F725" s="31">
        <v>2947073</v>
      </c>
      <c r="G725" s="31">
        <v>1090083</v>
      </c>
      <c r="H725" s="32" t="s">
        <v>464</v>
      </c>
      <c r="I725" s="32" t="s">
        <v>208</v>
      </c>
      <c r="J725" s="32" t="s">
        <v>118</v>
      </c>
      <c r="K725" s="32" t="s">
        <v>316</v>
      </c>
      <c r="L725" s="31" t="s">
        <v>96</v>
      </c>
      <c r="M725" s="31">
        <v>2</v>
      </c>
      <c r="N725" s="105">
        <v>43241</v>
      </c>
      <c r="O725" s="29"/>
    </row>
    <row r="726" spans="2:15" ht="12.75" x14ac:dyDescent="0.2">
      <c r="B726" s="32" t="s">
        <v>75</v>
      </c>
      <c r="C726" s="32" t="s">
        <v>33</v>
      </c>
      <c r="D726" s="32" t="s">
        <v>11</v>
      </c>
      <c r="E726" s="31" t="s">
        <v>1674</v>
      </c>
      <c r="F726" s="31">
        <v>568</v>
      </c>
      <c r="G726" s="31">
        <v>568</v>
      </c>
      <c r="H726" s="32" t="s">
        <v>395</v>
      </c>
      <c r="I726" s="32" t="s">
        <v>295</v>
      </c>
      <c r="J726" s="32" t="s">
        <v>51</v>
      </c>
      <c r="K726" s="32" t="s">
        <v>316</v>
      </c>
      <c r="L726" s="31" t="s">
        <v>96</v>
      </c>
      <c r="M726" s="31">
        <v>2</v>
      </c>
      <c r="N726" s="105">
        <v>43241</v>
      </c>
      <c r="O726" s="29"/>
    </row>
    <row r="727" spans="2:15" ht="12.75" x14ac:dyDescent="0.2">
      <c r="B727" s="32" t="s">
        <v>75</v>
      </c>
      <c r="C727" s="32" t="s">
        <v>33</v>
      </c>
      <c r="D727" s="32" t="s">
        <v>11</v>
      </c>
      <c r="E727" s="31" t="s">
        <v>1675</v>
      </c>
      <c r="F727" s="31">
        <v>564</v>
      </c>
      <c r="G727" s="31">
        <v>564</v>
      </c>
      <c r="H727" s="32" t="s">
        <v>369</v>
      </c>
      <c r="I727" s="32" t="s">
        <v>295</v>
      </c>
      <c r="J727" s="32" t="s">
        <v>119</v>
      </c>
      <c r="K727" s="32" t="s">
        <v>316</v>
      </c>
      <c r="L727" s="31" t="s">
        <v>96</v>
      </c>
      <c r="M727" s="31">
        <v>2</v>
      </c>
      <c r="N727" s="105">
        <v>43241</v>
      </c>
      <c r="O727" s="29"/>
    </row>
    <row r="728" spans="2:15" ht="12.75" x14ac:dyDescent="0.2">
      <c r="B728" s="32" t="s">
        <v>74</v>
      </c>
      <c r="C728" s="32" t="s">
        <v>29</v>
      </c>
      <c r="D728" s="32" t="s">
        <v>344</v>
      </c>
      <c r="E728" s="31" t="s">
        <v>1040</v>
      </c>
      <c r="F728" s="31">
        <v>2973431</v>
      </c>
      <c r="G728" s="31">
        <v>646179</v>
      </c>
      <c r="H728" s="32" t="s">
        <v>648</v>
      </c>
      <c r="I728" s="32" t="s">
        <v>208</v>
      </c>
      <c r="J728" s="32" t="s">
        <v>41</v>
      </c>
      <c r="K728" s="32" t="s">
        <v>316</v>
      </c>
      <c r="L728" s="31" t="s">
        <v>96</v>
      </c>
      <c r="M728" s="31">
        <v>1</v>
      </c>
      <c r="N728" s="105">
        <v>43241</v>
      </c>
      <c r="O728" s="29"/>
    </row>
    <row r="729" spans="2:15" ht="12.75" x14ac:dyDescent="0.2">
      <c r="B729" s="32" t="s">
        <v>74</v>
      </c>
      <c r="C729" s="32" t="s">
        <v>25</v>
      </c>
      <c r="D729" s="32" t="s">
        <v>478</v>
      </c>
      <c r="E729" s="31" t="s">
        <v>1048</v>
      </c>
      <c r="F729" s="31">
        <v>2967801</v>
      </c>
      <c r="G729" s="195">
        <v>635341</v>
      </c>
      <c r="H729" s="32" t="s">
        <v>295</v>
      </c>
      <c r="I729" s="32" t="s">
        <v>295</v>
      </c>
      <c r="J729" s="32" t="s">
        <v>49</v>
      </c>
      <c r="K729" s="32" t="s">
        <v>316</v>
      </c>
      <c r="L729" s="31" t="s">
        <v>96</v>
      </c>
      <c r="M729" s="31">
        <v>5</v>
      </c>
      <c r="N729" s="105">
        <v>43241</v>
      </c>
      <c r="O729" s="29"/>
    </row>
    <row r="730" spans="2:15" ht="12.75" x14ac:dyDescent="0.2">
      <c r="B730" s="167" t="s">
        <v>75</v>
      </c>
      <c r="C730" s="167" t="s">
        <v>25</v>
      </c>
      <c r="D730" s="32" t="s">
        <v>478</v>
      </c>
      <c r="E730" s="169" t="s">
        <v>1738</v>
      </c>
      <c r="F730" s="169">
        <v>534</v>
      </c>
      <c r="G730" s="169">
        <v>534</v>
      </c>
      <c r="H730" s="170" t="s">
        <v>484</v>
      </c>
      <c r="I730" s="168" t="s">
        <v>295</v>
      </c>
      <c r="J730" s="168" t="s">
        <v>121</v>
      </c>
      <c r="K730" s="168" t="s">
        <v>316</v>
      </c>
      <c r="L730" s="169" t="s">
        <v>96</v>
      </c>
      <c r="M730" s="169">
        <v>1</v>
      </c>
      <c r="N730" s="171">
        <v>43241</v>
      </c>
      <c r="O730" s="29"/>
    </row>
    <row r="731" spans="2:15" ht="12.75" x14ac:dyDescent="0.2">
      <c r="B731" s="32" t="s">
        <v>75</v>
      </c>
      <c r="C731" s="32" t="s">
        <v>25</v>
      </c>
      <c r="D731" s="32" t="s">
        <v>478</v>
      </c>
      <c r="E731" s="31" t="s">
        <v>1739</v>
      </c>
      <c r="F731" s="31">
        <v>526</v>
      </c>
      <c r="G731" s="31">
        <v>526</v>
      </c>
      <c r="H731" s="32" t="s">
        <v>317</v>
      </c>
      <c r="I731" s="32" t="s">
        <v>295</v>
      </c>
      <c r="J731" s="32" t="s">
        <v>123</v>
      </c>
      <c r="K731" s="32" t="s">
        <v>316</v>
      </c>
      <c r="L731" s="31" t="s">
        <v>96</v>
      </c>
      <c r="M731" s="31">
        <v>4</v>
      </c>
      <c r="N731" s="105">
        <v>43241</v>
      </c>
      <c r="O731" s="29"/>
    </row>
    <row r="732" spans="2:15" ht="12.75" x14ac:dyDescent="0.2">
      <c r="B732" s="177" t="s">
        <v>75</v>
      </c>
      <c r="C732" s="177" t="s">
        <v>25</v>
      </c>
      <c r="D732" s="32" t="s">
        <v>478</v>
      </c>
      <c r="E732" s="179" t="s">
        <v>1740</v>
      </c>
      <c r="F732" s="179">
        <v>534</v>
      </c>
      <c r="G732" s="179">
        <v>534</v>
      </c>
      <c r="H732" s="180" t="s">
        <v>484</v>
      </c>
      <c r="I732" s="178" t="s">
        <v>295</v>
      </c>
      <c r="J732" s="178" t="s">
        <v>113</v>
      </c>
      <c r="K732" s="178" t="s">
        <v>316</v>
      </c>
      <c r="L732" s="179" t="s">
        <v>96</v>
      </c>
      <c r="M732" s="179">
        <v>3</v>
      </c>
      <c r="N732" s="181">
        <v>43241</v>
      </c>
      <c r="O732" s="29"/>
    </row>
    <row r="733" spans="2:15" ht="12.75" x14ac:dyDescent="0.2">
      <c r="B733" s="32" t="s">
        <v>75</v>
      </c>
      <c r="C733" s="32" t="s">
        <v>25</v>
      </c>
      <c r="D733" s="32" t="s">
        <v>478</v>
      </c>
      <c r="E733" s="31" t="s">
        <v>1741</v>
      </c>
      <c r="F733" s="31">
        <v>524</v>
      </c>
      <c r="G733" s="31">
        <v>524</v>
      </c>
      <c r="H733" s="32" t="s">
        <v>122</v>
      </c>
      <c r="I733" s="32" t="s">
        <v>295</v>
      </c>
      <c r="J733" s="32" t="s">
        <v>123</v>
      </c>
      <c r="K733" s="32" t="s">
        <v>316</v>
      </c>
      <c r="L733" s="31" t="s">
        <v>96</v>
      </c>
      <c r="M733" s="31">
        <v>5</v>
      </c>
      <c r="N733" s="105">
        <v>43241</v>
      </c>
      <c r="O733" s="29"/>
    </row>
    <row r="734" spans="2:15" ht="12.75" x14ac:dyDescent="0.2">
      <c r="B734" s="32" t="s">
        <v>75</v>
      </c>
      <c r="C734" s="32" t="s">
        <v>25</v>
      </c>
      <c r="D734" s="32" t="s">
        <v>478</v>
      </c>
      <c r="E734" s="31" t="s">
        <v>1742</v>
      </c>
      <c r="F734" s="31">
        <v>518</v>
      </c>
      <c r="G734" s="31">
        <v>518</v>
      </c>
      <c r="H734" s="32" t="s">
        <v>321</v>
      </c>
      <c r="I734" s="32" t="s">
        <v>295</v>
      </c>
      <c r="J734" s="32" t="s">
        <v>42</v>
      </c>
      <c r="K734" s="32" t="s">
        <v>316</v>
      </c>
      <c r="L734" s="31" t="s">
        <v>96</v>
      </c>
      <c r="M734" s="31">
        <v>2</v>
      </c>
      <c r="N734" s="105">
        <v>43241</v>
      </c>
      <c r="O734" s="29"/>
    </row>
    <row r="735" spans="2:15" ht="12.75" x14ac:dyDescent="0.2">
      <c r="B735" s="167" t="s">
        <v>75</v>
      </c>
      <c r="C735" s="167" t="s">
        <v>25</v>
      </c>
      <c r="D735" s="32" t="s">
        <v>478</v>
      </c>
      <c r="E735" s="169" t="s">
        <v>1743</v>
      </c>
      <c r="F735" s="169">
        <v>527</v>
      </c>
      <c r="G735" s="169">
        <v>527</v>
      </c>
      <c r="H735" s="170" t="s">
        <v>120</v>
      </c>
      <c r="I735" s="168" t="s">
        <v>295</v>
      </c>
      <c r="J735" s="168" t="s">
        <v>119</v>
      </c>
      <c r="K735" s="168" t="s">
        <v>316</v>
      </c>
      <c r="L735" s="169" t="s">
        <v>96</v>
      </c>
      <c r="M735" s="169">
        <v>21</v>
      </c>
      <c r="N735" s="171">
        <v>43241</v>
      </c>
      <c r="O735" s="29"/>
    </row>
    <row r="736" spans="2:15" ht="12.75" x14ac:dyDescent="0.2">
      <c r="B736" s="182" t="s">
        <v>72</v>
      </c>
      <c r="C736" s="182" t="s">
        <v>25</v>
      </c>
      <c r="D736" s="32" t="s">
        <v>478</v>
      </c>
      <c r="E736" s="31" t="s">
        <v>1891</v>
      </c>
      <c r="F736" s="31">
        <v>2471644</v>
      </c>
      <c r="G736" s="31">
        <v>515516</v>
      </c>
      <c r="H736" s="183" t="s">
        <v>480</v>
      </c>
      <c r="I736" s="32" t="s">
        <v>208</v>
      </c>
      <c r="J736" s="32" t="s">
        <v>44</v>
      </c>
      <c r="K736" s="32" t="s">
        <v>316</v>
      </c>
      <c r="L736" s="31" t="s">
        <v>96</v>
      </c>
      <c r="M736" s="31">
        <v>3</v>
      </c>
      <c r="N736" s="105">
        <v>43241</v>
      </c>
      <c r="O736" s="29"/>
    </row>
    <row r="737" spans="2:15" ht="12.75" x14ac:dyDescent="0.2">
      <c r="B737" s="167" t="s">
        <v>74</v>
      </c>
      <c r="C737" s="167" t="s">
        <v>28</v>
      </c>
      <c r="D737" s="168" t="s">
        <v>350</v>
      </c>
      <c r="E737" s="169" t="s">
        <v>1061</v>
      </c>
      <c r="F737" s="169">
        <v>2953067</v>
      </c>
      <c r="G737" s="169" t="s">
        <v>577</v>
      </c>
      <c r="H737" s="170" t="s">
        <v>492</v>
      </c>
      <c r="I737" s="168" t="s">
        <v>298</v>
      </c>
      <c r="J737" s="168" t="s">
        <v>173</v>
      </c>
      <c r="K737" s="168" t="s">
        <v>316</v>
      </c>
      <c r="L737" s="169" t="s">
        <v>96</v>
      </c>
      <c r="M737" s="169">
        <v>1</v>
      </c>
      <c r="N737" s="171">
        <v>43241</v>
      </c>
      <c r="O737" s="29"/>
    </row>
    <row r="738" spans="2:15" ht="12.75" x14ac:dyDescent="0.2">
      <c r="B738" s="32" t="s">
        <v>75</v>
      </c>
      <c r="C738" s="32" t="s">
        <v>28</v>
      </c>
      <c r="D738" s="32" t="s">
        <v>350</v>
      </c>
      <c r="E738" s="31" t="s">
        <v>1781</v>
      </c>
      <c r="F738" s="31">
        <v>152</v>
      </c>
      <c r="G738" s="31">
        <v>152</v>
      </c>
      <c r="H738" s="32" t="s">
        <v>671</v>
      </c>
      <c r="I738" s="32" t="s">
        <v>295</v>
      </c>
      <c r="J738" s="32" t="s">
        <v>160</v>
      </c>
      <c r="K738" s="32" t="s">
        <v>316</v>
      </c>
      <c r="L738" s="31" t="s">
        <v>96</v>
      </c>
      <c r="M738" s="31">
        <v>1</v>
      </c>
      <c r="N738" s="105">
        <v>43241</v>
      </c>
      <c r="O738" s="29"/>
    </row>
    <row r="739" spans="2:15" ht="12.75" x14ac:dyDescent="0.2">
      <c r="B739" s="32" t="s">
        <v>75</v>
      </c>
      <c r="C739" s="32" t="s">
        <v>28</v>
      </c>
      <c r="D739" s="32" t="s">
        <v>350</v>
      </c>
      <c r="E739" s="31" t="s">
        <v>1782</v>
      </c>
      <c r="F739" s="31">
        <v>531</v>
      </c>
      <c r="G739" s="31">
        <v>531</v>
      </c>
      <c r="H739" s="32" t="s">
        <v>185</v>
      </c>
      <c r="I739" s="32" t="s">
        <v>295</v>
      </c>
      <c r="J739" s="32" t="s">
        <v>107</v>
      </c>
      <c r="K739" s="32" t="s">
        <v>316</v>
      </c>
      <c r="L739" s="31" t="s">
        <v>96</v>
      </c>
      <c r="M739" s="31">
        <v>1</v>
      </c>
      <c r="N739" s="105">
        <v>43241</v>
      </c>
      <c r="O739" s="29"/>
    </row>
    <row r="740" spans="2:15" ht="12.75" x14ac:dyDescent="0.2">
      <c r="B740" s="167" t="s">
        <v>74</v>
      </c>
      <c r="C740" s="167" t="s">
        <v>26</v>
      </c>
      <c r="D740" s="168" t="s">
        <v>13</v>
      </c>
      <c r="E740" s="169" t="s">
        <v>1348</v>
      </c>
      <c r="F740" s="169">
        <v>1215361</v>
      </c>
      <c r="G740" s="169">
        <v>549856</v>
      </c>
      <c r="H740" s="170" t="s">
        <v>953</v>
      </c>
      <c r="I740" s="168" t="s">
        <v>213</v>
      </c>
      <c r="J740" s="168" t="s">
        <v>348</v>
      </c>
      <c r="K740" s="168" t="s">
        <v>341</v>
      </c>
      <c r="L740" s="169" t="s">
        <v>96</v>
      </c>
      <c r="M740" s="169">
        <v>1</v>
      </c>
      <c r="N740" s="171">
        <v>43241</v>
      </c>
      <c r="O740" s="29"/>
    </row>
    <row r="741" spans="2:15" ht="12.75" x14ac:dyDescent="0.2">
      <c r="B741" s="193" t="s">
        <v>74</v>
      </c>
      <c r="C741" s="193" t="s">
        <v>26</v>
      </c>
      <c r="D741" s="194" t="s">
        <v>13</v>
      </c>
      <c r="E741" s="195" t="s">
        <v>1349</v>
      </c>
      <c r="F741" s="195">
        <v>2973068</v>
      </c>
      <c r="G741" s="195">
        <v>635341</v>
      </c>
      <c r="H741" s="196" t="s">
        <v>295</v>
      </c>
      <c r="I741" s="194" t="s">
        <v>295</v>
      </c>
      <c r="J741" s="194" t="s">
        <v>117</v>
      </c>
      <c r="K741" s="194" t="s">
        <v>341</v>
      </c>
      <c r="L741" s="195" t="s">
        <v>96</v>
      </c>
      <c r="M741" s="195">
        <v>1</v>
      </c>
      <c r="N741" s="197">
        <v>43241</v>
      </c>
      <c r="O741" s="29"/>
    </row>
    <row r="742" spans="2:15" ht="12.75" x14ac:dyDescent="0.2">
      <c r="B742" s="32" t="s">
        <v>74</v>
      </c>
      <c r="C742" s="32" t="s">
        <v>26</v>
      </c>
      <c r="D742" s="32" t="s">
        <v>13</v>
      </c>
      <c r="E742" s="31" t="s">
        <v>1350</v>
      </c>
      <c r="F742" s="31">
        <v>2973180</v>
      </c>
      <c r="G742" s="31">
        <v>602058</v>
      </c>
      <c r="H742" s="32" t="s">
        <v>952</v>
      </c>
      <c r="I742" s="32" t="s">
        <v>295</v>
      </c>
      <c r="J742" s="32" t="s">
        <v>319</v>
      </c>
      <c r="K742" s="32" t="s">
        <v>341</v>
      </c>
      <c r="L742" s="31" t="s">
        <v>96</v>
      </c>
      <c r="M742" s="31">
        <v>1</v>
      </c>
      <c r="N742" s="105">
        <v>43241</v>
      </c>
      <c r="O742" s="29"/>
    </row>
    <row r="743" spans="2:15" ht="12.75" x14ac:dyDescent="0.2">
      <c r="B743" s="32" t="s">
        <v>74</v>
      </c>
      <c r="C743" s="32" t="s">
        <v>26</v>
      </c>
      <c r="D743" s="32" t="s">
        <v>13</v>
      </c>
      <c r="E743" s="31" t="s">
        <v>1351</v>
      </c>
      <c r="F743" s="31">
        <v>2973205</v>
      </c>
      <c r="G743" s="31">
        <v>648767</v>
      </c>
      <c r="H743" s="32" t="s">
        <v>904</v>
      </c>
      <c r="I743" s="32" t="s">
        <v>208</v>
      </c>
      <c r="J743" s="32" t="s">
        <v>42</v>
      </c>
      <c r="K743" s="32" t="s">
        <v>341</v>
      </c>
      <c r="L743" s="31" t="s">
        <v>96</v>
      </c>
      <c r="M743" s="31">
        <v>1</v>
      </c>
      <c r="N743" s="105">
        <v>43241</v>
      </c>
      <c r="O743" s="29"/>
    </row>
    <row r="744" spans="2:15" ht="12.75" x14ac:dyDescent="0.2">
      <c r="B744" s="32" t="s">
        <v>74</v>
      </c>
      <c r="C744" s="32" t="s">
        <v>26</v>
      </c>
      <c r="D744" s="32" t="s">
        <v>13</v>
      </c>
      <c r="E744" s="31" t="s">
        <v>1352</v>
      </c>
      <c r="F744" s="31">
        <v>611112</v>
      </c>
      <c r="G744" s="31">
        <v>306930</v>
      </c>
      <c r="H744" s="32" t="s">
        <v>728</v>
      </c>
      <c r="I744" s="32" t="s">
        <v>214</v>
      </c>
      <c r="J744" s="32" t="s">
        <v>151</v>
      </c>
      <c r="K744" s="32" t="s">
        <v>316</v>
      </c>
      <c r="L744" s="31" t="s">
        <v>96</v>
      </c>
      <c r="M744" s="31">
        <v>1</v>
      </c>
      <c r="N744" s="105">
        <v>43241</v>
      </c>
      <c r="O744" s="29"/>
    </row>
    <row r="745" spans="2:15" ht="12.75" x14ac:dyDescent="0.2">
      <c r="B745" s="182" t="s">
        <v>74</v>
      </c>
      <c r="C745" s="182" t="s">
        <v>26</v>
      </c>
      <c r="D745" s="32" t="s">
        <v>13</v>
      </c>
      <c r="E745" s="31" t="s">
        <v>1353</v>
      </c>
      <c r="F745" s="31">
        <v>988088</v>
      </c>
      <c r="G745" s="31" t="s">
        <v>579</v>
      </c>
      <c r="H745" s="183" t="s">
        <v>551</v>
      </c>
      <c r="I745" s="32" t="s">
        <v>580</v>
      </c>
      <c r="J745" s="32" t="s">
        <v>119</v>
      </c>
      <c r="K745" s="32" t="s">
        <v>341</v>
      </c>
      <c r="L745" s="31" t="s">
        <v>96</v>
      </c>
      <c r="M745" s="31">
        <v>1</v>
      </c>
      <c r="N745" s="105">
        <v>43241</v>
      </c>
      <c r="O745" s="29"/>
    </row>
    <row r="746" spans="2:15" ht="12.75" x14ac:dyDescent="0.2">
      <c r="B746" s="32" t="s">
        <v>74</v>
      </c>
      <c r="C746" s="32" t="s">
        <v>26</v>
      </c>
      <c r="D746" s="32" t="s">
        <v>13</v>
      </c>
      <c r="E746" s="31" t="s">
        <v>1354</v>
      </c>
      <c r="F746" s="31">
        <v>2973258</v>
      </c>
      <c r="G746" s="31">
        <v>589469</v>
      </c>
      <c r="H746" s="32" t="s">
        <v>832</v>
      </c>
      <c r="I746" s="32" t="s">
        <v>208</v>
      </c>
      <c r="J746" s="32" t="s">
        <v>105</v>
      </c>
      <c r="K746" s="32" t="s">
        <v>341</v>
      </c>
      <c r="L746" s="31" t="s">
        <v>96</v>
      </c>
      <c r="M746" s="31">
        <v>1</v>
      </c>
      <c r="N746" s="105">
        <v>43241</v>
      </c>
      <c r="O746" s="29"/>
    </row>
    <row r="747" spans="2:15" ht="12.75" x14ac:dyDescent="0.2">
      <c r="B747" s="177" t="s">
        <v>74</v>
      </c>
      <c r="C747" s="177" t="s">
        <v>26</v>
      </c>
      <c r="D747" s="32" t="s">
        <v>13</v>
      </c>
      <c r="E747" s="179" t="s">
        <v>1355</v>
      </c>
      <c r="F747" s="179">
        <v>910211</v>
      </c>
      <c r="G747" s="195">
        <v>635341</v>
      </c>
      <c r="H747" s="180" t="s">
        <v>295</v>
      </c>
      <c r="I747" s="178" t="s">
        <v>295</v>
      </c>
      <c r="J747" s="178" t="s">
        <v>44</v>
      </c>
      <c r="K747" s="178" t="s">
        <v>341</v>
      </c>
      <c r="L747" s="179" t="s">
        <v>96</v>
      </c>
      <c r="M747" s="179">
        <v>1</v>
      </c>
      <c r="N747" s="181">
        <v>43241</v>
      </c>
      <c r="O747" s="29"/>
    </row>
    <row r="748" spans="2:15" ht="12.75" x14ac:dyDescent="0.2">
      <c r="B748" s="32" t="s">
        <v>74</v>
      </c>
      <c r="C748" s="32" t="s">
        <v>26</v>
      </c>
      <c r="D748" s="32" t="s">
        <v>13</v>
      </c>
      <c r="E748" s="31" t="s">
        <v>1356</v>
      </c>
      <c r="F748" s="31">
        <v>2973356</v>
      </c>
      <c r="G748" s="31">
        <v>600135</v>
      </c>
      <c r="H748" s="32" t="s">
        <v>544</v>
      </c>
      <c r="I748" s="32" t="s">
        <v>295</v>
      </c>
      <c r="J748" s="32" t="s">
        <v>107</v>
      </c>
      <c r="K748" s="32" t="s">
        <v>341</v>
      </c>
      <c r="L748" s="31" t="s">
        <v>96</v>
      </c>
      <c r="M748" s="31">
        <v>1</v>
      </c>
      <c r="N748" s="105">
        <v>43241</v>
      </c>
      <c r="O748" s="29"/>
    </row>
    <row r="749" spans="2:15" ht="12.75" x14ac:dyDescent="0.2">
      <c r="B749" s="182" t="s">
        <v>74</v>
      </c>
      <c r="C749" s="182" t="s">
        <v>26</v>
      </c>
      <c r="D749" s="32" t="s">
        <v>13</v>
      </c>
      <c r="E749" s="31" t="s">
        <v>1357</v>
      </c>
      <c r="F749" s="31">
        <v>1212026</v>
      </c>
      <c r="G749" s="31">
        <v>763465</v>
      </c>
      <c r="H749" s="183" t="s">
        <v>807</v>
      </c>
      <c r="I749" s="32" t="s">
        <v>208</v>
      </c>
      <c r="J749" s="32" t="s">
        <v>101</v>
      </c>
      <c r="K749" s="32" t="s">
        <v>341</v>
      </c>
      <c r="L749" s="31" t="s">
        <v>96</v>
      </c>
      <c r="M749" s="31">
        <v>1</v>
      </c>
      <c r="N749" s="105">
        <v>43241</v>
      </c>
      <c r="O749" s="29"/>
    </row>
    <row r="750" spans="2:15" ht="12.75" x14ac:dyDescent="0.2">
      <c r="B750" s="32" t="s">
        <v>74</v>
      </c>
      <c r="C750" s="32" t="s">
        <v>26</v>
      </c>
      <c r="D750" s="32" t="s">
        <v>13</v>
      </c>
      <c r="E750" s="31" t="s">
        <v>1358</v>
      </c>
      <c r="F750" s="31">
        <v>871819</v>
      </c>
      <c r="G750" s="195">
        <v>635341</v>
      </c>
      <c r="H750" s="32" t="s">
        <v>295</v>
      </c>
      <c r="I750" s="32" t="s">
        <v>295</v>
      </c>
      <c r="J750" s="32" t="s">
        <v>107</v>
      </c>
      <c r="K750" s="32" t="s">
        <v>341</v>
      </c>
      <c r="L750" s="31" t="s">
        <v>96</v>
      </c>
      <c r="M750" s="31">
        <v>1</v>
      </c>
      <c r="N750" s="105">
        <v>43241</v>
      </c>
      <c r="O750" s="29"/>
    </row>
    <row r="751" spans="2:15" ht="12.75" x14ac:dyDescent="0.2">
      <c r="B751" s="177" t="s">
        <v>74</v>
      </c>
      <c r="C751" s="177" t="s">
        <v>26</v>
      </c>
      <c r="D751" s="178" t="s">
        <v>13</v>
      </c>
      <c r="E751" s="179" t="s">
        <v>1359</v>
      </c>
      <c r="F751" s="179">
        <v>2973457</v>
      </c>
      <c r="G751" s="195">
        <v>635341</v>
      </c>
      <c r="H751" s="180" t="s">
        <v>295</v>
      </c>
      <c r="I751" s="178" t="s">
        <v>295</v>
      </c>
      <c r="J751" s="178" t="s">
        <v>199</v>
      </c>
      <c r="K751" s="178" t="s">
        <v>341</v>
      </c>
      <c r="L751" s="179" t="s">
        <v>96</v>
      </c>
      <c r="M751" s="179">
        <v>1</v>
      </c>
      <c r="N751" s="181">
        <v>43241</v>
      </c>
      <c r="O751" s="29"/>
    </row>
    <row r="752" spans="2:15" ht="12.75" x14ac:dyDescent="0.2">
      <c r="B752" s="182" t="s">
        <v>74</v>
      </c>
      <c r="C752" s="182" t="s">
        <v>26</v>
      </c>
      <c r="D752" s="32" t="s">
        <v>13</v>
      </c>
      <c r="E752" s="31" t="s">
        <v>1360</v>
      </c>
      <c r="F752" s="31">
        <v>2973467</v>
      </c>
      <c r="G752" s="31">
        <v>2973486</v>
      </c>
      <c r="H752" s="183" t="s">
        <v>703</v>
      </c>
      <c r="I752" s="32" t="s">
        <v>295</v>
      </c>
      <c r="J752" s="32" t="s">
        <v>107</v>
      </c>
      <c r="K752" s="32" t="s">
        <v>316</v>
      </c>
      <c r="L752" s="31" t="s">
        <v>96</v>
      </c>
      <c r="M752" s="31">
        <v>1</v>
      </c>
      <c r="N752" s="105">
        <v>43241</v>
      </c>
      <c r="O752" s="29"/>
    </row>
    <row r="753" spans="2:15" ht="12.75" x14ac:dyDescent="0.2">
      <c r="B753" s="32" t="s">
        <v>74</v>
      </c>
      <c r="C753" s="32" t="s">
        <v>26</v>
      </c>
      <c r="D753" s="32" t="s">
        <v>13</v>
      </c>
      <c r="E753" s="31" t="s">
        <v>1361</v>
      </c>
      <c r="F753" s="31">
        <v>2973546</v>
      </c>
      <c r="G753" s="31">
        <v>608971</v>
      </c>
      <c r="H753" s="32" t="s">
        <v>803</v>
      </c>
      <c r="I753" s="32" t="s">
        <v>208</v>
      </c>
      <c r="J753" s="32" t="s">
        <v>44</v>
      </c>
      <c r="K753" s="32" t="s">
        <v>341</v>
      </c>
      <c r="L753" s="31" t="s">
        <v>96</v>
      </c>
      <c r="M753" s="31">
        <v>1</v>
      </c>
      <c r="N753" s="105">
        <v>43241</v>
      </c>
      <c r="O753" s="29"/>
    </row>
    <row r="754" spans="2:15" ht="12.75" x14ac:dyDescent="0.2">
      <c r="B754" s="32" t="s">
        <v>74</v>
      </c>
      <c r="C754" s="32" t="s">
        <v>26</v>
      </c>
      <c r="D754" s="32" t="s">
        <v>13</v>
      </c>
      <c r="E754" s="31" t="s">
        <v>1362</v>
      </c>
      <c r="F754" s="31">
        <v>1219261</v>
      </c>
      <c r="G754" s="31">
        <v>627800</v>
      </c>
      <c r="H754" s="32" t="s">
        <v>867</v>
      </c>
      <c r="I754" s="32" t="s">
        <v>334</v>
      </c>
      <c r="J754" s="32" t="s">
        <v>115</v>
      </c>
      <c r="K754" s="32" t="s">
        <v>341</v>
      </c>
      <c r="L754" s="31" t="s">
        <v>96</v>
      </c>
      <c r="M754" s="31">
        <v>1</v>
      </c>
      <c r="N754" s="105">
        <v>43241</v>
      </c>
      <c r="O754" s="29"/>
    </row>
    <row r="755" spans="2:15" ht="12.75" x14ac:dyDescent="0.2">
      <c r="B755" s="182" t="s">
        <v>74</v>
      </c>
      <c r="C755" s="182" t="s">
        <v>26</v>
      </c>
      <c r="D755" s="32" t="s">
        <v>13</v>
      </c>
      <c r="E755" s="31" t="s">
        <v>1363</v>
      </c>
      <c r="F755" s="31">
        <v>999915</v>
      </c>
      <c r="G755" s="195">
        <v>635341</v>
      </c>
      <c r="H755" s="183" t="s">
        <v>295</v>
      </c>
      <c r="I755" s="32" t="s">
        <v>295</v>
      </c>
      <c r="J755" s="32" t="s">
        <v>197</v>
      </c>
      <c r="K755" s="32" t="s">
        <v>316</v>
      </c>
      <c r="L755" s="31" t="s">
        <v>96</v>
      </c>
      <c r="M755" s="31">
        <v>1</v>
      </c>
      <c r="N755" s="105">
        <v>43241</v>
      </c>
      <c r="O755" s="29"/>
    </row>
    <row r="756" spans="2:15" ht="12.75" x14ac:dyDescent="0.2">
      <c r="B756" s="32" t="s">
        <v>74</v>
      </c>
      <c r="C756" s="32" t="s">
        <v>26</v>
      </c>
      <c r="D756" s="32" t="s">
        <v>13</v>
      </c>
      <c r="E756" s="31" t="s">
        <v>1364</v>
      </c>
      <c r="F756" s="31">
        <v>2973774</v>
      </c>
      <c r="G756" s="31">
        <v>2458962</v>
      </c>
      <c r="H756" s="32" t="s">
        <v>899</v>
      </c>
      <c r="I756" s="32" t="s">
        <v>208</v>
      </c>
      <c r="J756" s="32" t="s">
        <v>119</v>
      </c>
      <c r="K756" s="32" t="s">
        <v>341</v>
      </c>
      <c r="L756" s="31" t="s">
        <v>96</v>
      </c>
      <c r="M756" s="31">
        <v>1</v>
      </c>
      <c r="N756" s="105">
        <v>43241</v>
      </c>
      <c r="O756" s="29"/>
    </row>
    <row r="757" spans="2:15" ht="12.75" x14ac:dyDescent="0.2">
      <c r="B757" s="177" t="s">
        <v>74</v>
      </c>
      <c r="C757" s="177" t="s">
        <v>26</v>
      </c>
      <c r="D757" s="178" t="s">
        <v>13</v>
      </c>
      <c r="E757" s="179" t="s">
        <v>1365</v>
      </c>
      <c r="F757" s="179">
        <v>2973787</v>
      </c>
      <c r="G757" s="195">
        <v>635341</v>
      </c>
      <c r="H757" s="180" t="s">
        <v>295</v>
      </c>
      <c r="I757" s="178" t="s">
        <v>295</v>
      </c>
      <c r="J757" s="178" t="s">
        <v>199</v>
      </c>
      <c r="K757" s="178" t="s">
        <v>341</v>
      </c>
      <c r="L757" s="179" t="s">
        <v>96</v>
      </c>
      <c r="M757" s="179">
        <v>1</v>
      </c>
      <c r="N757" s="181">
        <v>43241</v>
      </c>
      <c r="O757" s="29"/>
    </row>
    <row r="758" spans="2:15" ht="12.75" x14ac:dyDescent="0.2">
      <c r="B758" s="32" t="s">
        <v>74</v>
      </c>
      <c r="C758" s="32" t="s">
        <v>26</v>
      </c>
      <c r="D758" s="32" t="s">
        <v>13</v>
      </c>
      <c r="E758" s="31" t="s">
        <v>1366</v>
      </c>
      <c r="F758" s="31">
        <v>2973786</v>
      </c>
      <c r="G758" s="195">
        <v>635341</v>
      </c>
      <c r="H758" s="32" t="s">
        <v>295</v>
      </c>
      <c r="I758" s="32" t="s">
        <v>295</v>
      </c>
      <c r="J758" s="32" t="s">
        <v>188</v>
      </c>
      <c r="K758" s="32" t="s">
        <v>341</v>
      </c>
      <c r="L758" s="31" t="s">
        <v>96</v>
      </c>
      <c r="M758" s="31">
        <v>1</v>
      </c>
      <c r="N758" s="105">
        <v>43241</v>
      </c>
      <c r="O758" s="29"/>
    </row>
    <row r="759" spans="2:15" ht="12.75" x14ac:dyDescent="0.2">
      <c r="B759" s="32" t="s">
        <v>74</v>
      </c>
      <c r="C759" s="32" t="s">
        <v>26</v>
      </c>
      <c r="D759" s="32" t="s">
        <v>13</v>
      </c>
      <c r="E759" s="31" t="s">
        <v>1367</v>
      </c>
      <c r="F759" s="31">
        <v>2973818</v>
      </c>
      <c r="G759" s="31">
        <v>1035960</v>
      </c>
      <c r="H759" s="32" t="s">
        <v>831</v>
      </c>
      <c r="I759" s="32" t="s">
        <v>211</v>
      </c>
      <c r="J759" s="32" t="s">
        <v>105</v>
      </c>
      <c r="K759" s="32" t="s">
        <v>341</v>
      </c>
      <c r="L759" s="31" t="s">
        <v>96</v>
      </c>
      <c r="M759" s="31">
        <v>1</v>
      </c>
      <c r="N759" s="105">
        <v>43241</v>
      </c>
      <c r="O759" s="29"/>
    </row>
    <row r="760" spans="2:15" ht="12.75" x14ac:dyDescent="0.2">
      <c r="B760" s="182" t="s">
        <v>74</v>
      </c>
      <c r="C760" s="182" t="s">
        <v>26</v>
      </c>
      <c r="D760" s="32" t="s">
        <v>13</v>
      </c>
      <c r="E760" s="31" t="s">
        <v>1368</v>
      </c>
      <c r="F760" s="31">
        <v>2973849</v>
      </c>
      <c r="G760" s="31">
        <v>576952</v>
      </c>
      <c r="H760" s="183" t="s">
        <v>926</v>
      </c>
      <c r="I760" s="32" t="s">
        <v>217</v>
      </c>
      <c r="J760" s="32" t="s">
        <v>124</v>
      </c>
      <c r="K760" s="32" t="s">
        <v>341</v>
      </c>
      <c r="L760" s="31" t="s">
        <v>96</v>
      </c>
      <c r="M760" s="31">
        <v>1</v>
      </c>
      <c r="N760" s="105">
        <v>43241</v>
      </c>
      <c r="O760" s="29"/>
    </row>
    <row r="761" spans="2:15" ht="12.75" x14ac:dyDescent="0.2">
      <c r="B761" s="32" t="s">
        <v>74</v>
      </c>
      <c r="C761" s="32" t="s">
        <v>26</v>
      </c>
      <c r="D761" s="32" t="s">
        <v>13</v>
      </c>
      <c r="E761" s="31" t="s">
        <v>1369</v>
      </c>
      <c r="F761" s="31">
        <v>2973847</v>
      </c>
      <c r="G761" s="31">
        <v>25584</v>
      </c>
      <c r="H761" s="32" t="s">
        <v>951</v>
      </c>
      <c r="I761" s="32" t="s">
        <v>208</v>
      </c>
      <c r="J761" s="32" t="s">
        <v>128</v>
      </c>
      <c r="K761" s="32" t="s">
        <v>341</v>
      </c>
      <c r="L761" s="31" t="s">
        <v>96</v>
      </c>
      <c r="M761" s="31">
        <v>1</v>
      </c>
      <c r="N761" s="105">
        <v>43241</v>
      </c>
      <c r="O761" s="29"/>
    </row>
    <row r="762" spans="2:15" ht="12.75" x14ac:dyDescent="0.2">
      <c r="B762" s="32" t="s">
        <v>74</v>
      </c>
      <c r="C762" s="32" t="s">
        <v>26</v>
      </c>
      <c r="D762" s="32" t="s">
        <v>13</v>
      </c>
      <c r="E762" s="31" t="s">
        <v>1370</v>
      </c>
      <c r="F762" s="31">
        <v>1202492</v>
      </c>
      <c r="G762" s="31">
        <v>571941</v>
      </c>
      <c r="H762" s="32" t="s">
        <v>905</v>
      </c>
      <c r="I762" s="32" t="s">
        <v>295</v>
      </c>
      <c r="J762" s="32" t="s">
        <v>42</v>
      </c>
      <c r="K762" s="32" t="s">
        <v>341</v>
      </c>
      <c r="L762" s="31" t="s">
        <v>96</v>
      </c>
      <c r="M762" s="31">
        <v>1</v>
      </c>
      <c r="N762" s="105">
        <v>43241</v>
      </c>
      <c r="O762" s="29"/>
    </row>
    <row r="763" spans="2:15" ht="12.75" x14ac:dyDescent="0.2">
      <c r="B763" s="32" t="s">
        <v>74</v>
      </c>
      <c r="C763" s="32" t="s">
        <v>26</v>
      </c>
      <c r="D763" s="32" t="s">
        <v>13</v>
      </c>
      <c r="E763" s="31" t="s">
        <v>1371</v>
      </c>
      <c r="F763" s="31">
        <v>2969495</v>
      </c>
      <c r="G763" s="195">
        <v>635341</v>
      </c>
      <c r="H763" s="32" t="s">
        <v>295</v>
      </c>
      <c r="I763" s="32" t="s">
        <v>295</v>
      </c>
      <c r="J763" s="32" t="s">
        <v>107</v>
      </c>
      <c r="K763" s="32" t="s">
        <v>316</v>
      </c>
      <c r="L763" s="31" t="s">
        <v>96</v>
      </c>
      <c r="M763" s="31">
        <v>2</v>
      </c>
      <c r="N763" s="105">
        <v>43241</v>
      </c>
      <c r="O763" s="29"/>
    </row>
    <row r="764" spans="2:15" ht="12.75" x14ac:dyDescent="0.2">
      <c r="B764" s="167" t="s">
        <v>74</v>
      </c>
      <c r="C764" s="167" t="s">
        <v>26</v>
      </c>
      <c r="D764" s="168" t="s">
        <v>13</v>
      </c>
      <c r="E764" s="169" t="s">
        <v>1372</v>
      </c>
      <c r="F764" s="169">
        <v>2974045</v>
      </c>
      <c r="G764" s="169">
        <v>545612</v>
      </c>
      <c r="H764" s="170" t="s">
        <v>545</v>
      </c>
      <c r="I764" s="168" t="s">
        <v>208</v>
      </c>
      <c r="J764" s="168" t="s">
        <v>107</v>
      </c>
      <c r="K764" s="168" t="s">
        <v>341</v>
      </c>
      <c r="L764" s="169" t="s">
        <v>96</v>
      </c>
      <c r="M764" s="169">
        <v>1</v>
      </c>
      <c r="N764" s="171">
        <v>43241</v>
      </c>
      <c r="O764" s="29"/>
    </row>
    <row r="765" spans="2:15" ht="12.75" x14ac:dyDescent="0.2">
      <c r="B765" s="32" t="s">
        <v>74</v>
      </c>
      <c r="C765" s="32" t="s">
        <v>26</v>
      </c>
      <c r="D765" s="32" t="s">
        <v>13</v>
      </c>
      <c r="E765" s="31" t="s">
        <v>1373</v>
      </c>
      <c r="F765" s="31">
        <v>1213102</v>
      </c>
      <c r="G765" s="31">
        <v>621445</v>
      </c>
      <c r="H765" s="32" t="s">
        <v>693</v>
      </c>
      <c r="I765" s="32" t="s">
        <v>208</v>
      </c>
      <c r="J765" s="32" t="s">
        <v>163</v>
      </c>
      <c r="K765" s="32" t="s">
        <v>341</v>
      </c>
      <c r="L765" s="31" t="s">
        <v>96</v>
      </c>
      <c r="M765" s="31">
        <v>1</v>
      </c>
      <c r="N765" s="105">
        <v>43241</v>
      </c>
      <c r="O765" s="29"/>
    </row>
    <row r="766" spans="2:15" ht="12.75" x14ac:dyDescent="0.2">
      <c r="B766" s="182" t="s">
        <v>72</v>
      </c>
      <c r="C766" s="182" t="s">
        <v>26</v>
      </c>
      <c r="D766" s="32" t="s">
        <v>13</v>
      </c>
      <c r="E766" s="31" t="s">
        <v>1857</v>
      </c>
      <c r="F766" s="31">
        <v>402736</v>
      </c>
      <c r="G766" s="31" t="s">
        <v>590</v>
      </c>
      <c r="H766" s="183" t="s">
        <v>453</v>
      </c>
      <c r="I766" s="32" t="s">
        <v>208</v>
      </c>
      <c r="J766" s="32" t="s">
        <v>145</v>
      </c>
      <c r="K766" s="32" t="s">
        <v>316</v>
      </c>
      <c r="L766" s="31" t="s">
        <v>96</v>
      </c>
      <c r="M766" s="31">
        <v>6</v>
      </c>
      <c r="N766" s="105">
        <v>43241</v>
      </c>
      <c r="O766" s="29"/>
    </row>
    <row r="767" spans="2:15" ht="12.75" x14ac:dyDescent="0.2">
      <c r="B767" s="182" t="s">
        <v>74</v>
      </c>
      <c r="C767" s="182" t="s">
        <v>329</v>
      </c>
      <c r="D767" s="32" t="s">
        <v>330</v>
      </c>
      <c r="E767" s="31" t="s">
        <v>1584</v>
      </c>
      <c r="F767" s="31">
        <v>2973426</v>
      </c>
      <c r="G767" s="31">
        <v>647795</v>
      </c>
      <c r="H767" s="183" t="s">
        <v>566</v>
      </c>
      <c r="I767" s="32" t="s">
        <v>208</v>
      </c>
      <c r="J767" s="32" t="s">
        <v>112</v>
      </c>
      <c r="K767" s="32" t="s">
        <v>341</v>
      </c>
      <c r="L767" s="31" t="s">
        <v>96</v>
      </c>
      <c r="M767" s="31">
        <v>4</v>
      </c>
      <c r="N767" s="105">
        <v>43241</v>
      </c>
      <c r="O767" s="29"/>
    </row>
    <row r="768" spans="2:15" ht="12.75" x14ac:dyDescent="0.2">
      <c r="B768" s="32" t="s">
        <v>74</v>
      </c>
      <c r="C768" s="32" t="s">
        <v>329</v>
      </c>
      <c r="D768" s="32" t="s">
        <v>330</v>
      </c>
      <c r="E768" s="31" t="s">
        <v>1584</v>
      </c>
      <c r="F768" s="31">
        <v>2973426</v>
      </c>
      <c r="G768" s="31">
        <v>647795</v>
      </c>
      <c r="H768" s="32" t="s">
        <v>566</v>
      </c>
      <c r="I768" s="32" t="s">
        <v>208</v>
      </c>
      <c r="J768" s="32" t="s">
        <v>112</v>
      </c>
      <c r="K768" s="32" t="s">
        <v>341</v>
      </c>
      <c r="L768" s="31" t="s">
        <v>367</v>
      </c>
      <c r="M768" s="31">
        <v>2</v>
      </c>
      <c r="N768" s="105">
        <v>43241</v>
      </c>
      <c r="O768" s="29"/>
    </row>
    <row r="769" spans="2:15" ht="12.75" x14ac:dyDescent="0.2">
      <c r="B769" s="32" t="s">
        <v>74</v>
      </c>
      <c r="C769" s="32" t="s">
        <v>329</v>
      </c>
      <c r="D769" s="32" t="s">
        <v>330</v>
      </c>
      <c r="E769" s="31" t="s">
        <v>1585</v>
      </c>
      <c r="F769" s="31">
        <v>1171203</v>
      </c>
      <c r="G769" s="195">
        <v>635341</v>
      </c>
      <c r="H769" s="32" t="s">
        <v>295</v>
      </c>
      <c r="I769" s="32" t="s">
        <v>295</v>
      </c>
      <c r="J769" s="32" t="s">
        <v>44</v>
      </c>
      <c r="K769" s="32" t="s">
        <v>341</v>
      </c>
      <c r="L769" s="31" t="s">
        <v>96</v>
      </c>
      <c r="M769" s="31">
        <v>2</v>
      </c>
      <c r="N769" s="105">
        <v>43241</v>
      </c>
      <c r="O769" s="29"/>
    </row>
    <row r="770" spans="2:15" ht="12.75" x14ac:dyDescent="0.2">
      <c r="B770" s="32" t="s">
        <v>75</v>
      </c>
      <c r="C770" s="32" t="s">
        <v>329</v>
      </c>
      <c r="D770" s="32" t="s">
        <v>330</v>
      </c>
      <c r="E770" s="31" t="s">
        <v>1828</v>
      </c>
      <c r="F770" s="31">
        <v>1131</v>
      </c>
      <c r="G770" s="31">
        <v>1131</v>
      </c>
      <c r="H770" s="32" t="s">
        <v>301</v>
      </c>
      <c r="I770" s="32" t="s">
        <v>295</v>
      </c>
      <c r="J770" s="32" t="s">
        <v>124</v>
      </c>
      <c r="K770" s="32" t="s">
        <v>316</v>
      </c>
      <c r="L770" s="31" t="s">
        <v>96</v>
      </c>
      <c r="M770" s="31">
        <v>3</v>
      </c>
      <c r="N770" s="105">
        <v>43241</v>
      </c>
      <c r="O770" s="29"/>
    </row>
    <row r="771" spans="2:15" ht="12.75" x14ac:dyDescent="0.2">
      <c r="B771" s="182" t="s">
        <v>72</v>
      </c>
      <c r="C771" s="182" t="s">
        <v>329</v>
      </c>
      <c r="D771" s="32" t="s">
        <v>330</v>
      </c>
      <c r="E771" s="31" t="s">
        <v>2022</v>
      </c>
      <c r="F771" s="31">
        <v>1162059</v>
      </c>
      <c r="G771" s="31">
        <v>562119</v>
      </c>
      <c r="H771" s="183" t="s">
        <v>769</v>
      </c>
      <c r="I771" s="32" t="s">
        <v>208</v>
      </c>
      <c r="J771" s="32" t="s">
        <v>101</v>
      </c>
      <c r="K771" s="32" t="s">
        <v>316</v>
      </c>
      <c r="L771" s="31" t="s">
        <v>96</v>
      </c>
      <c r="M771" s="31">
        <v>4</v>
      </c>
      <c r="N771" s="105">
        <v>43241</v>
      </c>
      <c r="O771" s="29"/>
    </row>
    <row r="772" spans="2:15" ht="12.75" x14ac:dyDescent="0.2">
      <c r="B772" s="167" t="s">
        <v>75</v>
      </c>
      <c r="C772" s="167" t="s">
        <v>31</v>
      </c>
      <c r="D772" s="168" t="s">
        <v>15</v>
      </c>
      <c r="E772" s="169" t="s">
        <v>1814</v>
      </c>
      <c r="F772" s="169">
        <v>15347</v>
      </c>
      <c r="G772" s="169">
        <v>15347</v>
      </c>
      <c r="H772" s="170" t="s">
        <v>761</v>
      </c>
      <c r="I772" s="168" t="s">
        <v>295</v>
      </c>
      <c r="J772" s="168" t="s">
        <v>129</v>
      </c>
      <c r="K772" s="168" t="s">
        <v>316</v>
      </c>
      <c r="L772" s="169" t="s">
        <v>96</v>
      </c>
      <c r="M772" s="169">
        <v>1</v>
      </c>
      <c r="N772" s="171">
        <v>43241</v>
      </c>
      <c r="O772" s="29"/>
    </row>
    <row r="773" spans="2:15" ht="12.75" x14ac:dyDescent="0.2">
      <c r="B773" s="32" t="s">
        <v>75</v>
      </c>
      <c r="C773" s="32" t="s">
        <v>31</v>
      </c>
      <c r="D773" s="32" t="s">
        <v>15</v>
      </c>
      <c r="E773" s="31" t="s">
        <v>1815</v>
      </c>
      <c r="F773" s="31">
        <v>519</v>
      </c>
      <c r="G773" s="31">
        <v>519</v>
      </c>
      <c r="H773" s="32" t="s">
        <v>142</v>
      </c>
      <c r="I773" s="32" t="s">
        <v>295</v>
      </c>
      <c r="J773" s="32" t="s">
        <v>99</v>
      </c>
      <c r="K773" s="32" t="s">
        <v>316</v>
      </c>
      <c r="L773" s="31" t="s">
        <v>96</v>
      </c>
      <c r="M773" s="31">
        <v>1</v>
      </c>
      <c r="N773" s="105">
        <v>43241</v>
      </c>
      <c r="O773" s="29"/>
    </row>
    <row r="774" spans="2:15" ht="12.75" x14ac:dyDescent="0.2">
      <c r="B774" s="32" t="s">
        <v>75</v>
      </c>
      <c r="C774" s="32" t="s">
        <v>31</v>
      </c>
      <c r="D774" s="32" t="s">
        <v>15</v>
      </c>
      <c r="E774" s="31" t="s">
        <v>1743</v>
      </c>
      <c r="F774" s="31">
        <v>527</v>
      </c>
      <c r="G774" s="31">
        <v>527</v>
      </c>
      <c r="H774" s="32" t="s">
        <v>120</v>
      </c>
      <c r="I774" s="32" t="s">
        <v>295</v>
      </c>
      <c r="J774" s="32" t="s">
        <v>119</v>
      </c>
      <c r="K774" s="32" t="s">
        <v>316</v>
      </c>
      <c r="L774" s="31" t="s">
        <v>96</v>
      </c>
      <c r="M774" s="31">
        <v>2</v>
      </c>
      <c r="N774" s="105">
        <v>43241</v>
      </c>
      <c r="O774" s="29"/>
    </row>
    <row r="775" spans="2:15" ht="12.75" x14ac:dyDescent="0.2">
      <c r="B775" s="182" t="s">
        <v>75</v>
      </c>
      <c r="C775" s="182" t="s">
        <v>31</v>
      </c>
      <c r="D775" s="32" t="s">
        <v>15</v>
      </c>
      <c r="E775" s="31" t="s">
        <v>1816</v>
      </c>
      <c r="F775" s="31">
        <v>601</v>
      </c>
      <c r="G775" s="31">
        <v>601</v>
      </c>
      <c r="H775" s="183" t="s">
        <v>524</v>
      </c>
      <c r="I775" s="32" t="s">
        <v>295</v>
      </c>
      <c r="J775" s="32" t="s">
        <v>119</v>
      </c>
      <c r="K775" s="32" t="s">
        <v>316</v>
      </c>
      <c r="L775" s="31" t="s">
        <v>96</v>
      </c>
      <c r="M775" s="31">
        <v>1</v>
      </c>
      <c r="N775" s="105">
        <v>43241</v>
      </c>
      <c r="O775" s="29"/>
    </row>
    <row r="776" spans="2:15" ht="12.75" x14ac:dyDescent="0.2">
      <c r="B776" s="182" t="s">
        <v>72</v>
      </c>
      <c r="C776" s="182" t="s">
        <v>31</v>
      </c>
      <c r="D776" s="32" t="s">
        <v>15</v>
      </c>
      <c r="E776" s="31" t="s">
        <v>1982</v>
      </c>
      <c r="F776" s="31">
        <v>389352</v>
      </c>
      <c r="G776" s="31">
        <v>600315</v>
      </c>
      <c r="H776" s="183" t="s">
        <v>517</v>
      </c>
      <c r="I776" s="32" t="s">
        <v>208</v>
      </c>
      <c r="J776" s="32" t="s">
        <v>105</v>
      </c>
      <c r="K776" s="32" t="s">
        <v>316</v>
      </c>
      <c r="L776" s="31" t="s">
        <v>96</v>
      </c>
      <c r="M776" s="31">
        <v>1</v>
      </c>
      <c r="N776" s="105">
        <v>43241</v>
      </c>
      <c r="O776" s="29"/>
    </row>
    <row r="777" spans="2:15" ht="12.75" x14ac:dyDescent="0.2">
      <c r="B777" s="182" t="s">
        <v>72</v>
      </c>
      <c r="C777" s="182" t="s">
        <v>31</v>
      </c>
      <c r="D777" s="32" t="s">
        <v>15</v>
      </c>
      <c r="E777" s="31" t="s">
        <v>1983</v>
      </c>
      <c r="F777" s="31">
        <v>514215</v>
      </c>
      <c r="G777" s="31">
        <v>603452</v>
      </c>
      <c r="H777" s="183" t="s">
        <v>355</v>
      </c>
      <c r="I777" s="32" t="s">
        <v>208</v>
      </c>
      <c r="J777" s="32" t="s">
        <v>192</v>
      </c>
      <c r="K777" s="32" t="s">
        <v>316</v>
      </c>
      <c r="L777" s="31" t="s">
        <v>96</v>
      </c>
      <c r="M777" s="31">
        <v>1</v>
      </c>
      <c r="N777" s="105">
        <v>43241</v>
      </c>
      <c r="O777" s="29"/>
    </row>
    <row r="778" spans="2:15" ht="12.75" x14ac:dyDescent="0.2">
      <c r="B778" s="182" t="s">
        <v>72</v>
      </c>
      <c r="C778" s="182" t="s">
        <v>31</v>
      </c>
      <c r="D778" s="32" t="s">
        <v>15</v>
      </c>
      <c r="E778" s="31" t="s">
        <v>1984</v>
      </c>
      <c r="F778" s="31">
        <v>1044268</v>
      </c>
      <c r="G778" s="31">
        <v>536376</v>
      </c>
      <c r="H778" s="183" t="s">
        <v>410</v>
      </c>
      <c r="I778" s="32" t="s">
        <v>299</v>
      </c>
      <c r="J778" s="32" t="s">
        <v>105</v>
      </c>
      <c r="K778" s="32" t="s">
        <v>316</v>
      </c>
      <c r="L778" s="31" t="s">
        <v>96</v>
      </c>
      <c r="M778" s="31">
        <v>1</v>
      </c>
      <c r="N778" s="105">
        <v>43241</v>
      </c>
      <c r="O778" s="29"/>
    </row>
    <row r="779" spans="2:15" ht="12.75" x14ac:dyDescent="0.2">
      <c r="B779" s="32" t="s">
        <v>75</v>
      </c>
      <c r="C779" s="32" t="s">
        <v>27</v>
      </c>
      <c r="D779" s="32" t="s">
        <v>5</v>
      </c>
      <c r="E779" s="31" t="s">
        <v>1653</v>
      </c>
      <c r="F779" s="31">
        <v>534</v>
      </c>
      <c r="G779" s="31">
        <v>534</v>
      </c>
      <c r="H779" s="32" t="s">
        <v>484</v>
      </c>
      <c r="I779" s="32" t="s">
        <v>295</v>
      </c>
      <c r="J779" s="32" t="s">
        <v>168</v>
      </c>
      <c r="K779" s="32" t="s">
        <v>316</v>
      </c>
      <c r="L779" s="31" t="s">
        <v>96</v>
      </c>
      <c r="M779" s="31">
        <v>1</v>
      </c>
      <c r="N779" s="105">
        <v>43242</v>
      </c>
      <c r="O779" s="29"/>
    </row>
    <row r="780" spans="2:15" ht="12.75" x14ac:dyDescent="0.2">
      <c r="B780" s="32" t="s">
        <v>72</v>
      </c>
      <c r="C780" s="32" t="s">
        <v>27</v>
      </c>
      <c r="D780" s="32" t="s">
        <v>5</v>
      </c>
      <c r="E780" s="31" t="s">
        <v>1864</v>
      </c>
      <c r="F780" s="31">
        <v>842897</v>
      </c>
      <c r="G780" s="31">
        <v>650462</v>
      </c>
      <c r="H780" s="32" t="s">
        <v>602</v>
      </c>
      <c r="I780" s="32" t="s">
        <v>208</v>
      </c>
      <c r="J780" s="32" t="s">
        <v>116</v>
      </c>
      <c r="K780" s="32" t="s">
        <v>316</v>
      </c>
      <c r="L780" s="31" t="s">
        <v>96</v>
      </c>
      <c r="M780" s="31">
        <v>1</v>
      </c>
      <c r="N780" s="105">
        <v>43242</v>
      </c>
      <c r="O780" s="29"/>
    </row>
    <row r="781" spans="2:15" ht="12.75" x14ac:dyDescent="0.2">
      <c r="B781" s="167" t="s">
        <v>74</v>
      </c>
      <c r="C781" s="167" t="s">
        <v>27</v>
      </c>
      <c r="D781" s="32" t="s">
        <v>7</v>
      </c>
      <c r="E781" s="169" t="s">
        <v>992</v>
      </c>
      <c r="F781" s="169">
        <v>988852</v>
      </c>
      <c r="G781" s="169">
        <v>2933764</v>
      </c>
      <c r="H781" s="170" t="s">
        <v>608</v>
      </c>
      <c r="I781" s="168" t="s">
        <v>295</v>
      </c>
      <c r="J781" s="168" t="s">
        <v>135</v>
      </c>
      <c r="K781" s="168" t="s">
        <v>316</v>
      </c>
      <c r="L781" s="169" t="s">
        <v>96</v>
      </c>
      <c r="M781" s="169">
        <v>1</v>
      </c>
      <c r="N781" s="171">
        <v>43242</v>
      </c>
      <c r="O781" s="29"/>
    </row>
    <row r="782" spans="2:15" ht="12.75" x14ac:dyDescent="0.2">
      <c r="B782" s="32" t="s">
        <v>72</v>
      </c>
      <c r="C782" s="32" t="s">
        <v>27</v>
      </c>
      <c r="D782" s="32" t="s">
        <v>8</v>
      </c>
      <c r="E782" s="31" t="s">
        <v>1843</v>
      </c>
      <c r="F782" s="31">
        <v>2451066</v>
      </c>
      <c r="G782" s="31">
        <v>707241</v>
      </c>
      <c r="H782" s="32" t="s">
        <v>618</v>
      </c>
      <c r="I782" s="32" t="s">
        <v>208</v>
      </c>
      <c r="J782" s="32" t="s">
        <v>168</v>
      </c>
      <c r="K782" s="32" t="s">
        <v>316</v>
      </c>
      <c r="L782" s="31" t="s">
        <v>96</v>
      </c>
      <c r="M782" s="31">
        <v>3</v>
      </c>
      <c r="N782" s="105">
        <v>43242</v>
      </c>
      <c r="O782" s="29"/>
    </row>
    <row r="783" spans="2:15" ht="12.75" x14ac:dyDescent="0.2">
      <c r="B783" s="32" t="s">
        <v>75</v>
      </c>
      <c r="C783" s="32" t="s">
        <v>25</v>
      </c>
      <c r="D783" s="32" t="s">
        <v>478</v>
      </c>
      <c r="E783" s="31" t="s">
        <v>1744</v>
      </c>
      <c r="F783" s="31">
        <v>631</v>
      </c>
      <c r="G783" s="31">
        <v>631</v>
      </c>
      <c r="H783" s="32" t="s">
        <v>376</v>
      </c>
      <c r="I783" s="32" t="s">
        <v>295</v>
      </c>
      <c r="J783" s="32" t="s">
        <v>121</v>
      </c>
      <c r="K783" s="32" t="s">
        <v>316</v>
      </c>
      <c r="L783" s="31" t="s">
        <v>96</v>
      </c>
      <c r="M783" s="31">
        <v>1</v>
      </c>
      <c r="N783" s="105">
        <v>43242</v>
      </c>
      <c r="O783" s="29"/>
    </row>
    <row r="784" spans="2:15" ht="12.75" x14ac:dyDescent="0.2">
      <c r="B784" s="32" t="s">
        <v>75</v>
      </c>
      <c r="C784" s="32" t="s">
        <v>28</v>
      </c>
      <c r="D784" s="32" t="s">
        <v>350</v>
      </c>
      <c r="E784" s="31" t="s">
        <v>1783</v>
      </c>
      <c r="F784" s="31">
        <v>524</v>
      </c>
      <c r="G784" s="31">
        <v>524</v>
      </c>
      <c r="H784" s="32" t="s">
        <v>122</v>
      </c>
      <c r="I784" s="32" t="s">
        <v>295</v>
      </c>
      <c r="J784" s="32" t="s">
        <v>123</v>
      </c>
      <c r="K784" s="32" t="s">
        <v>316</v>
      </c>
      <c r="L784" s="31" t="s">
        <v>96</v>
      </c>
      <c r="M784" s="31">
        <v>2</v>
      </c>
      <c r="N784" s="105">
        <v>43242</v>
      </c>
      <c r="O784" s="29"/>
    </row>
    <row r="785" spans="2:15" ht="12.75" x14ac:dyDescent="0.2">
      <c r="B785" s="32" t="s">
        <v>74</v>
      </c>
      <c r="C785" s="32" t="s">
        <v>26</v>
      </c>
      <c r="D785" s="32" t="s">
        <v>13</v>
      </c>
      <c r="E785" s="31" t="s">
        <v>1374</v>
      </c>
      <c r="F785" s="31">
        <v>276878</v>
      </c>
      <c r="G785" s="31">
        <v>2974172</v>
      </c>
      <c r="H785" s="32" t="s">
        <v>914</v>
      </c>
      <c r="I785" s="32" t="s">
        <v>295</v>
      </c>
      <c r="J785" s="32" t="s">
        <v>136</v>
      </c>
      <c r="K785" s="32" t="s">
        <v>341</v>
      </c>
      <c r="L785" s="31" t="s">
        <v>96</v>
      </c>
      <c r="M785" s="31">
        <v>1</v>
      </c>
      <c r="N785" s="105">
        <v>43242</v>
      </c>
      <c r="O785" s="29"/>
    </row>
    <row r="786" spans="2:15" ht="12.75" x14ac:dyDescent="0.2">
      <c r="B786" s="177" t="s">
        <v>74</v>
      </c>
      <c r="C786" s="177" t="s">
        <v>26</v>
      </c>
      <c r="D786" s="178" t="s">
        <v>13</v>
      </c>
      <c r="E786" s="179" t="s">
        <v>1375</v>
      </c>
      <c r="F786" s="179">
        <v>2974116</v>
      </c>
      <c r="G786" s="179">
        <v>2974133</v>
      </c>
      <c r="H786" s="180" t="s">
        <v>886</v>
      </c>
      <c r="I786" s="178" t="s">
        <v>295</v>
      </c>
      <c r="J786" s="178" t="s">
        <v>167</v>
      </c>
      <c r="K786" s="178" t="s">
        <v>341</v>
      </c>
      <c r="L786" s="179" t="s">
        <v>96</v>
      </c>
      <c r="M786" s="179">
        <v>1</v>
      </c>
      <c r="N786" s="181">
        <v>43242</v>
      </c>
      <c r="O786" s="29"/>
    </row>
    <row r="787" spans="2:15" ht="12.75" x14ac:dyDescent="0.2">
      <c r="B787" s="32" t="s">
        <v>74</v>
      </c>
      <c r="C787" s="32" t="s">
        <v>26</v>
      </c>
      <c r="D787" s="32" t="s">
        <v>13</v>
      </c>
      <c r="E787" s="31" t="s">
        <v>1376</v>
      </c>
      <c r="F787" s="31">
        <v>668036</v>
      </c>
      <c r="G787" s="195">
        <v>635341</v>
      </c>
      <c r="H787" s="32" t="s">
        <v>295</v>
      </c>
      <c r="I787" s="32" t="s">
        <v>295</v>
      </c>
      <c r="J787" s="32" t="s">
        <v>174</v>
      </c>
      <c r="K787" s="32" t="s">
        <v>341</v>
      </c>
      <c r="L787" s="31" t="s">
        <v>96</v>
      </c>
      <c r="M787" s="31">
        <v>1</v>
      </c>
      <c r="N787" s="105">
        <v>43242</v>
      </c>
      <c r="O787" s="29"/>
    </row>
    <row r="788" spans="2:15" ht="12.75" x14ac:dyDescent="0.2">
      <c r="B788" s="32" t="s">
        <v>74</v>
      </c>
      <c r="C788" s="32" t="s">
        <v>26</v>
      </c>
      <c r="D788" s="32" t="s">
        <v>13</v>
      </c>
      <c r="E788" s="31" t="s">
        <v>1377</v>
      </c>
      <c r="F788" s="31">
        <v>1031305</v>
      </c>
      <c r="G788" s="195">
        <v>635341</v>
      </c>
      <c r="H788" s="32" t="s">
        <v>295</v>
      </c>
      <c r="I788" s="32" t="s">
        <v>295</v>
      </c>
      <c r="J788" s="32" t="s">
        <v>44</v>
      </c>
      <c r="K788" s="32" t="s">
        <v>341</v>
      </c>
      <c r="L788" s="31" t="s">
        <v>96</v>
      </c>
      <c r="M788" s="31">
        <v>1</v>
      </c>
      <c r="N788" s="105">
        <v>43242</v>
      </c>
      <c r="O788" s="29"/>
    </row>
    <row r="789" spans="2:15" ht="12.75" x14ac:dyDescent="0.2">
      <c r="B789" s="167" t="s">
        <v>74</v>
      </c>
      <c r="C789" s="167" t="s">
        <v>26</v>
      </c>
      <c r="D789" s="168" t="s">
        <v>13</v>
      </c>
      <c r="E789" s="169" t="s">
        <v>1378</v>
      </c>
      <c r="F789" s="169">
        <v>970668</v>
      </c>
      <c r="G789" s="169">
        <v>605807</v>
      </c>
      <c r="H789" s="170" t="s">
        <v>555</v>
      </c>
      <c r="I789" s="168" t="s">
        <v>208</v>
      </c>
      <c r="J789" s="168" t="s">
        <v>42</v>
      </c>
      <c r="K789" s="168" t="s">
        <v>341</v>
      </c>
      <c r="L789" s="169" t="s">
        <v>96</v>
      </c>
      <c r="M789" s="169">
        <v>1</v>
      </c>
      <c r="N789" s="171">
        <v>43242</v>
      </c>
      <c r="O789" s="29"/>
    </row>
    <row r="790" spans="2:15" ht="12.75" x14ac:dyDescent="0.2">
      <c r="B790" s="32" t="s">
        <v>74</v>
      </c>
      <c r="C790" s="32" t="s">
        <v>26</v>
      </c>
      <c r="D790" s="32" t="s">
        <v>13</v>
      </c>
      <c r="E790" s="31" t="s">
        <v>1379</v>
      </c>
      <c r="F790" s="31">
        <v>2974480</v>
      </c>
      <c r="G790" s="31">
        <v>1003119</v>
      </c>
      <c r="H790" s="32" t="s">
        <v>956</v>
      </c>
      <c r="I790" s="32" t="s">
        <v>295</v>
      </c>
      <c r="J790" s="32" t="s">
        <v>156</v>
      </c>
      <c r="K790" s="32" t="s">
        <v>341</v>
      </c>
      <c r="L790" s="31" t="s">
        <v>96</v>
      </c>
      <c r="M790" s="31">
        <v>1</v>
      </c>
      <c r="N790" s="105">
        <v>43242</v>
      </c>
      <c r="O790" s="29"/>
    </row>
    <row r="791" spans="2:15" ht="12.75" x14ac:dyDescent="0.2">
      <c r="B791" s="32" t="s">
        <v>74</v>
      </c>
      <c r="C791" s="32" t="s">
        <v>26</v>
      </c>
      <c r="D791" s="32" t="s">
        <v>13</v>
      </c>
      <c r="E791" s="31" t="s">
        <v>1380</v>
      </c>
      <c r="F791" s="31">
        <v>2973605</v>
      </c>
      <c r="G791" s="31">
        <v>593546</v>
      </c>
      <c r="H791" s="32" t="s">
        <v>826</v>
      </c>
      <c r="I791" s="32" t="s">
        <v>216</v>
      </c>
      <c r="J791" s="32" t="s">
        <v>155</v>
      </c>
      <c r="K791" s="32" t="s">
        <v>341</v>
      </c>
      <c r="L791" s="31" t="s">
        <v>96</v>
      </c>
      <c r="M791" s="31">
        <v>1</v>
      </c>
      <c r="N791" s="105">
        <v>43242</v>
      </c>
      <c r="O791" s="29"/>
    </row>
    <row r="792" spans="2:15" ht="12.75" x14ac:dyDescent="0.2">
      <c r="B792" s="32" t="s">
        <v>74</v>
      </c>
      <c r="C792" s="32" t="s">
        <v>26</v>
      </c>
      <c r="D792" s="32" t="s">
        <v>13</v>
      </c>
      <c r="E792" s="31" t="s">
        <v>1381</v>
      </c>
      <c r="F792" s="31">
        <v>2974540</v>
      </c>
      <c r="G792" s="31">
        <v>2974548</v>
      </c>
      <c r="H792" s="32" t="s">
        <v>893</v>
      </c>
      <c r="I792" s="32" t="s">
        <v>295</v>
      </c>
      <c r="J792" s="32" t="s">
        <v>41</v>
      </c>
      <c r="K792" s="32" t="s">
        <v>341</v>
      </c>
      <c r="L792" s="31" t="s">
        <v>96</v>
      </c>
      <c r="M792" s="31">
        <v>1</v>
      </c>
      <c r="N792" s="105">
        <v>43242</v>
      </c>
      <c r="O792" s="29"/>
    </row>
    <row r="793" spans="2:15" ht="12.75" x14ac:dyDescent="0.2">
      <c r="B793" s="177" t="s">
        <v>74</v>
      </c>
      <c r="C793" s="177" t="s">
        <v>26</v>
      </c>
      <c r="D793" s="178" t="s">
        <v>13</v>
      </c>
      <c r="E793" s="179" t="s">
        <v>1382</v>
      </c>
      <c r="F793" s="179">
        <v>1199962</v>
      </c>
      <c r="G793" s="195">
        <v>635341</v>
      </c>
      <c r="H793" s="180" t="s">
        <v>295</v>
      </c>
      <c r="I793" s="178" t="s">
        <v>295</v>
      </c>
      <c r="J793" s="178" t="s">
        <v>348</v>
      </c>
      <c r="K793" s="178" t="s">
        <v>341</v>
      </c>
      <c r="L793" s="179" t="s">
        <v>96</v>
      </c>
      <c r="M793" s="179">
        <v>1</v>
      </c>
      <c r="N793" s="181">
        <v>43242</v>
      </c>
      <c r="O793" s="29"/>
    </row>
    <row r="794" spans="2:15" ht="12.75" x14ac:dyDescent="0.2">
      <c r="B794" s="32" t="s">
        <v>74</v>
      </c>
      <c r="C794" s="32" t="s">
        <v>26</v>
      </c>
      <c r="D794" s="32" t="s">
        <v>13</v>
      </c>
      <c r="E794" s="31" t="s">
        <v>1383</v>
      </c>
      <c r="F794" s="31">
        <v>2974838</v>
      </c>
      <c r="G794" s="31">
        <v>649562</v>
      </c>
      <c r="H794" s="32" t="s">
        <v>855</v>
      </c>
      <c r="I794" s="32" t="s">
        <v>208</v>
      </c>
      <c r="J794" s="32" t="s">
        <v>107</v>
      </c>
      <c r="K794" s="32" t="s">
        <v>341</v>
      </c>
      <c r="L794" s="31" t="s">
        <v>96</v>
      </c>
      <c r="M794" s="31">
        <v>1</v>
      </c>
      <c r="N794" s="105">
        <v>43242</v>
      </c>
      <c r="O794" s="29"/>
    </row>
    <row r="795" spans="2:15" ht="12.75" x14ac:dyDescent="0.2">
      <c r="B795" s="32" t="s">
        <v>74</v>
      </c>
      <c r="C795" s="32" t="s">
        <v>26</v>
      </c>
      <c r="D795" s="32" t="s">
        <v>13</v>
      </c>
      <c r="E795" s="31" t="s">
        <v>1384</v>
      </c>
      <c r="F795" s="31">
        <v>1216530</v>
      </c>
      <c r="G795" s="31">
        <v>991806</v>
      </c>
      <c r="H795" s="32" t="s">
        <v>960</v>
      </c>
      <c r="I795" s="32" t="s">
        <v>208</v>
      </c>
      <c r="J795" s="32" t="s">
        <v>199</v>
      </c>
      <c r="K795" s="32" t="s">
        <v>341</v>
      </c>
      <c r="L795" s="31" t="s">
        <v>96</v>
      </c>
      <c r="M795" s="31">
        <v>1</v>
      </c>
      <c r="N795" s="105">
        <v>43242</v>
      </c>
      <c r="O795" s="29"/>
    </row>
    <row r="796" spans="2:15" ht="12.75" x14ac:dyDescent="0.2">
      <c r="B796" s="167" t="s">
        <v>74</v>
      </c>
      <c r="C796" s="167" t="s">
        <v>26</v>
      </c>
      <c r="D796" s="168" t="s">
        <v>13</v>
      </c>
      <c r="E796" s="169" t="s">
        <v>1385</v>
      </c>
      <c r="F796" s="169">
        <v>2974947</v>
      </c>
      <c r="G796" s="195">
        <v>635341</v>
      </c>
      <c r="H796" s="170" t="s">
        <v>295</v>
      </c>
      <c r="I796" s="168" t="s">
        <v>295</v>
      </c>
      <c r="J796" s="168" t="s">
        <v>148</v>
      </c>
      <c r="K796" s="168" t="s">
        <v>316</v>
      </c>
      <c r="L796" s="169" t="s">
        <v>96</v>
      </c>
      <c r="M796" s="169">
        <v>2</v>
      </c>
      <c r="N796" s="171">
        <v>43242</v>
      </c>
      <c r="O796" s="29"/>
    </row>
    <row r="797" spans="2:15" ht="12.75" x14ac:dyDescent="0.2">
      <c r="B797" s="32" t="s">
        <v>74</v>
      </c>
      <c r="C797" s="32" t="s">
        <v>26</v>
      </c>
      <c r="D797" s="32" t="s">
        <v>13</v>
      </c>
      <c r="E797" s="31" t="s">
        <v>1386</v>
      </c>
      <c r="F797" s="31">
        <v>895809</v>
      </c>
      <c r="G797" s="31">
        <v>649715</v>
      </c>
      <c r="H797" s="32" t="s">
        <v>817</v>
      </c>
      <c r="I797" s="32" t="s">
        <v>208</v>
      </c>
      <c r="J797" s="32" t="s">
        <v>133</v>
      </c>
      <c r="K797" s="32" t="s">
        <v>341</v>
      </c>
      <c r="L797" s="31" t="s">
        <v>96</v>
      </c>
      <c r="M797" s="31">
        <v>1</v>
      </c>
      <c r="N797" s="105">
        <v>43242</v>
      </c>
      <c r="O797" s="29"/>
    </row>
    <row r="798" spans="2:15" ht="12.75" x14ac:dyDescent="0.2">
      <c r="B798" s="167" t="s">
        <v>74</v>
      </c>
      <c r="C798" s="167" t="s">
        <v>26</v>
      </c>
      <c r="D798" s="168" t="s">
        <v>13</v>
      </c>
      <c r="E798" s="169" t="s">
        <v>1387</v>
      </c>
      <c r="F798" s="169">
        <v>895732</v>
      </c>
      <c r="G798" s="195">
        <v>635341</v>
      </c>
      <c r="H798" s="170" t="s">
        <v>295</v>
      </c>
      <c r="I798" s="168" t="s">
        <v>295</v>
      </c>
      <c r="J798" s="168" t="s">
        <v>51</v>
      </c>
      <c r="K798" s="168" t="s">
        <v>341</v>
      </c>
      <c r="L798" s="169" t="s">
        <v>96</v>
      </c>
      <c r="M798" s="169">
        <v>1</v>
      </c>
      <c r="N798" s="171">
        <v>43242</v>
      </c>
      <c r="O798" s="29"/>
    </row>
    <row r="799" spans="2:15" ht="12.75" x14ac:dyDescent="0.2">
      <c r="B799" s="32" t="s">
        <v>74</v>
      </c>
      <c r="C799" s="32" t="s">
        <v>26</v>
      </c>
      <c r="D799" s="32" t="s">
        <v>13</v>
      </c>
      <c r="E799" s="31" t="s">
        <v>1388</v>
      </c>
      <c r="F799" s="31">
        <v>2975057</v>
      </c>
      <c r="G799" s="31">
        <v>625745</v>
      </c>
      <c r="H799" s="32" t="s">
        <v>873</v>
      </c>
      <c r="I799" s="32" t="s">
        <v>208</v>
      </c>
      <c r="J799" s="32" t="s">
        <v>149</v>
      </c>
      <c r="K799" s="32" t="s">
        <v>341</v>
      </c>
      <c r="L799" s="31" t="s">
        <v>96</v>
      </c>
      <c r="M799" s="31">
        <v>1</v>
      </c>
      <c r="N799" s="105">
        <v>43242</v>
      </c>
      <c r="O799" s="29"/>
    </row>
    <row r="800" spans="2:15" ht="12.75" x14ac:dyDescent="0.2">
      <c r="B800" s="182" t="s">
        <v>72</v>
      </c>
      <c r="C800" s="182" t="s">
        <v>26</v>
      </c>
      <c r="D800" s="32" t="s">
        <v>13</v>
      </c>
      <c r="E800" s="31" t="s">
        <v>1934</v>
      </c>
      <c r="F800" s="31">
        <v>1167341</v>
      </c>
      <c r="G800" s="31">
        <v>190740</v>
      </c>
      <c r="H800" s="183" t="s">
        <v>697</v>
      </c>
      <c r="I800" s="32" t="s">
        <v>208</v>
      </c>
      <c r="J800" s="32" t="s">
        <v>105</v>
      </c>
      <c r="K800" s="32" t="s">
        <v>316</v>
      </c>
      <c r="L800" s="31" t="s">
        <v>96</v>
      </c>
      <c r="M800" s="31">
        <v>1</v>
      </c>
      <c r="N800" s="105">
        <v>43242</v>
      </c>
      <c r="O800" s="29"/>
    </row>
    <row r="801" spans="2:15" ht="12.75" x14ac:dyDescent="0.2">
      <c r="B801" s="182" t="s">
        <v>72</v>
      </c>
      <c r="C801" s="182" t="s">
        <v>26</v>
      </c>
      <c r="D801" s="32" t="s">
        <v>13</v>
      </c>
      <c r="E801" s="31" t="s">
        <v>1935</v>
      </c>
      <c r="F801" s="31">
        <v>1043541</v>
      </c>
      <c r="G801" s="31">
        <v>517328</v>
      </c>
      <c r="H801" s="183" t="s">
        <v>497</v>
      </c>
      <c r="I801" s="32" t="s">
        <v>211</v>
      </c>
      <c r="J801" s="32" t="s">
        <v>42</v>
      </c>
      <c r="K801" s="32" t="s">
        <v>316</v>
      </c>
      <c r="L801" s="31" t="s">
        <v>96</v>
      </c>
      <c r="M801" s="31">
        <v>1</v>
      </c>
      <c r="N801" s="105">
        <v>43242</v>
      </c>
      <c r="O801" s="29"/>
    </row>
    <row r="802" spans="2:15" ht="12.75" x14ac:dyDescent="0.2">
      <c r="B802" s="167" t="s">
        <v>74</v>
      </c>
      <c r="C802" s="167" t="s">
        <v>329</v>
      </c>
      <c r="D802" s="168" t="s">
        <v>330</v>
      </c>
      <c r="E802" s="169" t="s">
        <v>1586</v>
      </c>
      <c r="F802" s="169">
        <v>1221284</v>
      </c>
      <c r="G802" s="169">
        <v>549817</v>
      </c>
      <c r="H802" s="170" t="s">
        <v>538</v>
      </c>
      <c r="I802" s="168" t="s">
        <v>208</v>
      </c>
      <c r="J802" s="168" t="s">
        <v>51</v>
      </c>
      <c r="K802" s="168" t="s">
        <v>341</v>
      </c>
      <c r="L802" s="169" t="s">
        <v>96</v>
      </c>
      <c r="M802" s="169">
        <v>4</v>
      </c>
      <c r="N802" s="171">
        <v>43242</v>
      </c>
      <c r="O802" s="29"/>
    </row>
    <row r="803" spans="2:15" ht="12.75" x14ac:dyDescent="0.2">
      <c r="B803" s="32" t="s">
        <v>74</v>
      </c>
      <c r="C803" s="32" t="s">
        <v>329</v>
      </c>
      <c r="D803" s="32" t="s">
        <v>330</v>
      </c>
      <c r="E803" s="31" t="s">
        <v>1586</v>
      </c>
      <c r="F803" s="31">
        <v>1221284</v>
      </c>
      <c r="G803" s="31">
        <v>549817</v>
      </c>
      <c r="H803" s="32" t="s">
        <v>538</v>
      </c>
      <c r="I803" s="32" t="s">
        <v>208</v>
      </c>
      <c r="J803" s="32" t="s">
        <v>51</v>
      </c>
      <c r="K803" s="32" t="s">
        <v>341</v>
      </c>
      <c r="L803" s="31" t="s">
        <v>367</v>
      </c>
      <c r="M803" s="31">
        <v>2</v>
      </c>
      <c r="N803" s="105">
        <v>43242</v>
      </c>
      <c r="O803" s="29"/>
    </row>
    <row r="804" spans="2:15" ht="12.75" x14ac:dyDescent="0.2">
      <c r="B804" s="182" t="s">
        <v>72</v>
      </c>
      <c r="C804" s="182" t="s">
        <v>329</v>
      </c>
      <c r="D804" s="32" t="s">
        <v>330</v>
      </c>
      <c r="E804" s="31" t="s">
        <v>2023</v>
      </c>
      <c r="F804" s="31">
        <v>2974374</v>
      </c>
      <c r="G804" s="195">
        <v>635341</v>
      </c>
      <c r="H804" s="183" t="s">
        <v>295</v>
      </c>
      <c r="I804" s="32" t="s">
        <v>295</v>
      </c>
      <c r="J804" s="32" t="s">
        <v>166</v>
      </c>
      <c r="K804" s="32" t="s">
        <v>316</v>
      </c>
      <c r="L804" s="31" t="s">
        <v>96</v>
      </c>
      <c r="M804" s="31">
        <v>2</v>
      </c>
      <c r="N804" s="105">
        <v>43242</v>
      </c>
      <c r="O804" s="29"/>
    </row>
    <row r="805" spans="2:15" ht="12.75" x14ac:dyDescent="0.2">
      <c r="B805" s="182" t="s">
        <v>72</v>
      </c>
      <c r="C805" s="182" t="s">
        <v>329</v>
      </c>
      <c r="D805" s="32" t="s">
        <v>330</v>
      </c>
      <c r="E805" s="31" t="s">
        <v>2024</v>
      </c>
      <c r="F805" s="31">
        <v>1042778</v>
      </c>
      <c r="G805" s="31">
        <v>647989</v>
      </c>
      <c r="H805" s="183" t="s">
        <v>533</v>
      </c>
      <c r="I805" s="32" t="s">
        <v>208</v>
      </c>
      <c r="J805" s="32" t="s">
        <v>113</v>
      </c>
      <c r="K805" s="32" t="s">
        <v>316</v>
      </c>
      <c r="L805" s="31" t="s">
        <v>96</v>
      </c>
      <c r="M805" s="31">
        <v>2</v>
      </c>
      <c r="N805" s="105">
        <v>43242</v>
      </c>
      <c r="O805" s="29"/>
    </row>
    <row r="806" spans="2:15" ht="12.75" x14ac:dyDescent="0.2">
      <c r="B806" s="167" t="s">
        <v>75</v>
      </c>
      <c r="C806" s="167" t="s">
        <v>31</v>
      </c>
      <c r="D806" s="168" t="s">
        <v>15</v>
      </c>
      <c r="E806" s="169" t="s">
        <v>1817</v>
      </c>
      <c r="F806" s="169">
        <v>37069</v>
      </c>
      <c r="G806" s="169">
        <v>37069</v>
      </c>
      <c r="H806" s="170" t="s">
        <v>450</v>
      </c>
      <c r="I806" s="168" t="s">
        <v>295</v>
      </c>
      <c r="J806" s="168" t="s">
        <v>124</v>
      </c>
      <c r="K806" s="168" t="s">
        <v>316</v>
      </c>
      <c r="L806" s="169" t="s">
        <v>96</v>
      </c>
      <c r="M806" s="169">
        <v>1</v>
      </c>
      <c r="N806" s="171">
        <v>43242</v>
      </c>
      <c r="O806" s="29"/>
    </row>
    <row r="807" spans="2:15" ht="12.75" x14ac:dyDescent="0.2">
      <c r="B807" s="32" t="s">
        <v>75</v>
      </c>
      <c r="C807" s="32" t="s">
        <v>31</v>
      </c>
      <c r="D807" s="32" t="s">
        <v>15</v>
      </c>
      <c r="E807" s="31" t="s">
        <v>1818</v>
      </c>
      <c r="F807" s="31">
        <v>549</v>
      </c>
      <c r="G807" s="31">
        <v>549</v>
      </c>
      <c r="H807" s="32" t="s">
        <v>753</v>
      </c>
      <c r="I807" s="32" t="s">
        <v>295</v>
      </c>
      <c r="J807" s="32" t="s">
        <v>195</v>
      </c>
      <c r="K807" s="32" t="s">
        <v>316</v>
      </c>
      <c r="L807" s="31" t="s">
        <v>96</v>
      </c>
      <c r="M807" s="31">
        <v>1</v>
      </c>
      <c r="N807" s="105">
        <v>43242</v>
      </c>
      <c r="O807" s="29"/>
    </row>
    <row r="808" spans="2:15" ht="12.75" x14ac:dyDescent="0.2">
      <c r="B808" s="182" t="s">
        <v>72</v>
      </c>
      <c r="C808" s="182" t="s">
        <v>31</v>
      </c>
      <c r="D808" s="32" t="s">
        <v>15</v>
      </c>
      <c r="E808" s="31" t="s">
        <v>1985</v>
      </c>
      <c r="F808" s="31">
        <v>1002862</v>
      </c>
      <c r="G808" s="31">
        <v>603967</v>
      </c>
      <c r="H808" s="183" t="s">
        <v>529</v>
      </c>
      <c r="I808" s="32" t="s">
        <v>208</v>
      </c>
      <c r="J808" s="32" t="s">
        <v>154</v>
      </c>
      <c r="K808" s="32" t="s">
        <v>316</v>
      </c>
      <c r="L808" s="31" t="s">
        <v>96</v>
      </c>
      <c r="M808" s="31">
        <v>1</v>
      </c>
      <c r="N808" s="105">
        <v>43242</v>
      </c>
      <c r="O808" s="29"/>
    </row>
    <row r="809" spans="2:15" ht="12.75" x14ac:dyDescent="0.2">
      <c r="B809" s="182" t="s">
        <v>72</v>
      </c>
      <c r="C809" s="182" t="s">
        <v>31</v>
      </c>
      <c r="D809" s="32" t="s">
        <v>15</v>
      </c>
      <c r="E809" s="31" t="s">
        <v>1986</v>
      </c>
      <c r="F809" s="31">
        <v>678228</v>
      </c>
      <c r="G809" s="31">
        <v>520443</v>
      </c>
      <c r="H809" s="183" t="s">
        <v>366</v>
      </c>
      <c r="I809" s="32" t="s">
        <v>208</v>
      </c>
      <c r="J809" s="32" t="s">
        <v>107</v>
      </c>
      <c r="K809" s="32" t="s">
        <v>316</v>
      </c>
      <c r="L809" s="31" t="s">
        <v>96</v>
      </c>
      <c r="M809" s="31">
        <v>1</v>
      </c>
      <c r="N809" s="105">
        <v>43242</v>
      </c>
      <c r="O809" s="29"/>
    </row>
    <row r="810" spans="2:15" ht="12.75" x14ac:dyDescent="0.2">
      <c r="B810" s="182" t="s">
        <v>72</v>
      </c>
      <c r="C810" s="182" t="s">
        <v>31</v>
      </c>
      <c r="D810" s="32" t="s">
        <v>15</v>
      </c>
      <c r="E810" s="31" t="s">
        <v>1987</v>
      </c>
      <c r="F810" s="31">
        <v>990757</v>
      </c>
      <c r="G810" s="31">
        <v>868612</v>
      </c>
      <c r="H810" s="183" t="s">
        <v>521</v>
      </c>
      <c r="I810" s="32" t="s">
        <v>208</v>
      </c>
      <c r="J810" s="32" t="s">
        <v>168</v>
      </c>
      <c r="K810" s="32" t="s">
        <v>316</v>
      </c>
      <c r="L810" s="31" t="s">
        <v>96</v>
      </c>
      <c r="M810" s="31">
        <v>1</v>
      </c>
      <c r="N810" s="105">
        <v>43242</v>
      </c>
      <c r="O810" s="29"/>
    </row>
    <row r="811" spans="2:15" ht="12.75" x14ac:dyDescent="0.2">
      <c r="B811" s="32" t="s">
        <v>75</v>
      </c>
      <c r="C811" s="32" t="s">
        <v>27</v>
      </c>
      <c r="D811" s="32" t="s">
        <v>5</v>
      </c>
      <c r="E811" s="31" t="s">
        <v>1654</v>
      </c>
      <c r="F811" s="31">
        <v>532</v>
      </c>
      <c r="G811" s="31">
        <v>532</v>
      </c>
      <c r="H811" s="32" t="s">
        <v>187</v>
      </c>
      <c r="I811" s="32" t="s">
        <v>295</v>
      </c>
      <c r="J811" s="32" t="s">
        <v>112</v>
      </c>
      <c r="K811" s="32" t="s">
        <v>316</v>
      </c>
      <c r="L811" s="31" t="s">
        <v>96</v>
      </c>
      <c r="M811" s="31">
        <v>1</v>
      </c>
      <c r="N811" s="105">
        <v>43243</v>
      </c>
      <c r="O811" s="29"/>
    </row>
    <row r="812" spans="2:15" ht="12.75" x14ac:dyDescent="0.2">
      <c r="B812" s="32" t="s">
        <v>74</v>
      </c>
      <c r="C812" s="32" t="s">
        <v>27</v>
      </c>
      <c r="D812" s="32" t="s">
        <v>7</v>
      </c>
      <c r="E812" s="31" t="s">
        <v>993</v>
      </c>
      <c r="F812" s="31">
        <v>2975551</v>
      </c>
      <c r="G812" s="31">
        <v>570183</v>
      </c>
      <c r="H812" s="32" t="s">
        <v>610</v>
      </c>
      <c r="I812" s="32" t="s">
        <v>208</v>
      </c>
      <c r="J812" s="32" t="s">
        <v>132</v>
      </c>
      <c r="K812" s="32" t="s">
        <v>316</v>
      </c>
      <c r="L812" s="31" t="s">
        <v>96</v>
      </c>
      <c r="M812" s="31">
        <v>1</v>
      </c>
      <c r="N812" s="105">
        <v>43243</v>
      </c>
      <c r="O812" s="29"/>
    </row>
    <row r="813" spans="2:15" ht="12.75" x14ac:dyDescent="0.2">
      <c r="B813" s="182" t="s">
        <v>74</v>
      </c>
      <c r="C813" s="182" t="s">
        <v>27</v>
      </c>
      <c r="D813" s="32" t="s">
        <v>7</v>
      </c>
      <c r="E813" s="31" t="s">
        <v>994</v>
      </c>
      <c r="F813" s="31">
        <v>1031823</v>
      </c>
      <c r="G813" s="31">
        <v>646105</v>
      </c>
      <c r="H813" s="183" t="s">
        <v>614</v>
      </c>
      <c r="I813" s="32" t="s">
        <v>208</v>
      </c>
      <c r="J813" s="32" t="s">
        <v>49</v>
      </c>
      <c r="K813" s="32" t="s">
        <v>316</v>
      </c>
      <c r="L813" s="31" t="s">
        <v>96</v>
      </c>
      <c r="M813" s="31">
        <v>1</v>
      </c>
      <c r="N813" s="105">
        <v>43243</v>
      </c>
      <c r="O813" s="29"/>
    </row>
    <row r="814" spans="2:15" ht="12.75" x14ac:dyDescent="0.2">
      <c r="B814" s="32" t="s">
        <v>75</v>
      </c>
      <c r="C814" s="32" t="s">
        <v>27</v>
      </c>
      <c r="D814" s="32" t="s">
        <v>7</v>
      </c>
      <c r="E814" s="31" t="s">
        <v>1634</v>
      </c>
      <c r="F814" s="31">
        <v>527</v>
      </c>
      <c r="G814" s="31">
        <v>527</v>
      </c>
      <c r="H814" s="32" t="s">
        <v>120</v>
      </c>
      <c r="I814" s="32" t="s">
        <v>295</v>
      </c>
      <c r="J814" s="32" t="s">
        <v>119</v>
      </c>
      <c r="K814" s="32" t="s">
        <v>316</v>
      </c>
      <c r="L814" s="31" t="s">
        <v>96</v>
      </c>
      <c r="M814" s="31">
        <v>1</v>
      </c>
      <c r="N814" s="105">
        <v>43243</v>
      </c>
      <c r="O814" s="29"/>
    </row>
    <row r="815" spans="2:15" ht="12.75" x14ac:dyDescent="0.2">
      <c r="B815" s="32" t="s">
        <v>72</v>
      </c>
      <c r="C815" s="32" t="s">
        <v>27</v>
      </c>
      <c r="D815" s="32" t="s">
        <v>9</v>
      </c>
      <c r="E815" s="31" t="s">
        <v>1853</v>
      </c>
      <c r="F815" s="31">
        <v>395810</v>
      </c>
      <c r="G815" s="31">
        <v>584268</v>
      </c>
      <c r="H815" s="32" t="s">
        <v>505</v>
      </c>
      <c r="I815" s="32" t="s">
        <v>208</v>
      </c>
      <c r="J815" s="32" t="s">
        <v>100</v>
      </c>
      <c r="K815" s="32" t="s">
        <v>316</v>
      </c>
      <c r="L815" s="31" t="s">
        <v>96</v>
      </c>
      <c r="M815" s="31">
        <v>1</v>
      </c>
      <c r="N815" s="105">
        <v>43243</v>
      </c>
      <c r="O815" s="29"/>
    </row>
    <row r="816" spans="2:15" ht="12.75" x14ac:dyDescent="0.2">
      <c r="B816" s="32" t="s">
        <v>74</v>
      </c>
      <c r="C816" s="32" t="s">
        <v>33</v>
      </c>
      <c r="D816" s="32" t="s">
        <v>11</v>
      </c>
      <c r="E816" s="31" t="s">
        <v>1022</v>
      </c>
      <c r="F816" s="31">
        <v>2936946</v>
      </c>
      <c r="G816" s="31">
        <v>656932</v>
      </c>
      <c r="H816" s="32" t="s">
        <v>382</v>
      </c>
      <c r="I816" s="32" t="s">
        <v>208</v>
      </c>
      <c r="J816" s="32" t="s">
        <v>124</v>
      </c>
      <c r="K816" s="32" t="s">
        <v>316</v>
      </c>
      <c r="L816" s="31" t="s">
        <v>96</v>
      </c>
      <c r="M816" s="31">
        <v>1</v>
      </c>
      <c r="N816" s="105">
        <v>43243</v>
      </c>
      <c r="O816" s="29"/>
    </row>
    <row r="817" spans="2:15" ht="12.75" x14ac:dyDescent="0.2">
      <c r="B817" s="32" t="s">
        <v>74</v>
      </c>
      <c r="C817" s="32" t="s">
        <v>33</v>
      </c>
      <c r="D817" s="32" t="s">
        <v>11</v>
      </c>
      <c r="E817" s="31" t="s">
        <v>1023</v>
      </c>
      <c r="F817" s="31">
        <v>2936946</v>
      </c>
      <c r="G817" s="31">
        <v>656932</v>
      </c>
      <c r="H817" s="32" t="s">
        <v>382</v>
      </c>
      <c r="I817" s="32" t="s">
        <v>208</v>
      </c>
      <c r="J817" s="32" t="s">
        <v>121</v>
      </c>
      <c r="K817" s="32" t="s">
        <v>316</v>
      </c>
      <c r="L817" s="31" t="s">
        <v>96</v>
      </c>
      <c r="M817" s="31">
        <v>1</v>
      </c>
      <c r="N817" s="105">
        <v>43243</v>
      </c>
      <c r="O817" s="29"/>
    </row>
    <row r="818" spans="2:15" ht="12.75" x14ac:dyDescent="0.2">
      <c r="B818" s="177" t="s">
        <v>74</v>
      </c>
      <c r="C818" s="177" t="s">
        <v>25</v>
      </c>
      <c r="D818" s="32" t="s">
        <v>478</v>
      </c>
      <c r="E818" s="179" t="s">
        <v>1049</v>
      </c>
      <c r="F818" s="179">
        <v>2976302</v>
      </c>
      <c r="G818" s="179">
        <v>617357</v>
      </c>
      <c r="H818" s="180" t="s">
        <v>651</v>
      </c>
      <c r="I818" s="178" t="s">
        <v>1050</v>
      </c>
      <c r="J818" s="178" t="s">
        <v>95</v>
      </c>
      <c r="K818" s="178" t="s">
        <v>316</v>
      </c>
      <c r="L818" s="179" t="s">
        <v>96</v>
      </c>
      <c r="M818" s="179">
        <v>6</v>
      </c>
      <c r="N818" s="181">
        <v>43243</v>
      </c>
      <c r="O818" s="29"/>
    </row>
    <row r="819" spans="2:15" ht="12.75" x14ac:dyDescent="0.2">
      <c r="B819" s="193" t="s">
        <v>75</v>
      </c>
      <c r="C819" s="193" t="s">
        <v>25</v>
      </c>
      <c r="D819" s="32" t="s">
        <v>478</v>
      </c>
      <c r="E819" s="195" t="s">
        <v>1745</v>
      </c>
      <c r="F819" s="195">
        <v>534</v>
      </c>
      <c r="G819" s="195">
        <v>534</v>
      </c>
      <c r="H819" s="196" t="s">
        <v>484</v>
      </c>
      <c r="I819" s="194" t="s">
        <v>295</v>
      </c>
      <c r="J819" s="194" t="s">
        <v>113</v>
      </c>
      <c r="K819" s="194" t="s">
        <v>316</v>
      </c>
      <c r="L819" s="195" t="s">
        <v>96</v>
      </c>
      <c r="M819" s="195">
        <v>1</v>
      </c>
      <c r="N819" s="197">
        <v>43243</v>
      </c>
      <c r="O819" s="29"/>
    </row>
    <row r="820" spans="2:15" ht="12.75" x14ac:dyDescent="0.2">
      <c r="B820" s="32" t="s">
        <v>75</v>
      </c>
      <c r="C820" s="32" t="s">
        <v>25</v>
      </c>
      <c r="D820" s="32" t="s">
        <v>478</v>
      </c>
      <c r="E820" s="31" t="s">
        <v>1746</v>
      </c>
      <c r="F820" s="31">
        <v>631</v>
      </c>
      <c r="G820" s="31">
        <v>631</v>
      </c>
      <c r="H820" s="32" t="s">
        <v>376</v>
      </c>
      <c r="I820" s="32" t="s">
        <v>295</v>
      </c>
      <c r="J820" s="32" t="s">
        <v>121</v>
      </c>
      <c r="K820" s="32" t="s">
        <v>316</v>
      </c>
      <c r="L820" s="31" t="s">
        <v>96</v>
      </c>
      <c r="M820" s="31">
        <v>1</v>
      </c>
      <c r="N820" s="105">
        <v>43243</v>
      </c>
      <c r="O820" s="29"/>
    </row>
    <row r="821" spans="2:15" ht="12.75" x14ac:dyDescent="0.2">
      <c r="B821" s="32" t="s">
        <v>74</v>
      </c>
      <c r="C821" s="32" t="s">
        <v>28</v>
      </c>
      <c r="D821" s="32" t="s">
        <v>350</v>
      </c>
      <c r="E821" s="31" t="s">
        <v>1062</v>
      </c>
      <c r="F821" s="31">
        <v>2976049</v>
      </c>
      <c r="G821" s="31">
        <v>2944287</v>
      </c>
      <c r="H821" s="32" t="s">
        <v>674</v>
      </c>
      <c r="I821" s="32" t="s">
        <v>295</v>
      </c>
      <c r="J821" s="32" t="s">
        <v>135</v>
      </c>
      <c r="K821" s="32" t="s">
        <v>316</v>
      </c>
      <c r="L821" s="31" t="s">
        <v>96</v>
      </c>
      <c r="M821" s="31">
        <v>2</v>
      </c>
      <c r="N821" s="105">
        <v>43243</v>
      </c>
      <c r="O821" s="29"/>
    </row>
    <row r="822" spans="2:15" ht="12.75" x14ac:dyDescent="0.2">
      <c r="B822" s="32" t="s">
        <v>75</v>
      </c>
      <c r="C822" s="32" t="s">
        <v>28</v>
      </c>
      <c r="D822" s="32" t="s">
        <v>350</v>
      </c>
      <c r="E822" s="31" t="s">
        <v>1784</v>
      </c>
      <c r="F822" s="31">
        <v>631</v>
      </c>
      <c r="G822" s="31">
        <v>631</v>
      </c>
      <c r="H822" s="32" t="s">
        <v>376</v>
      </c>
      <c r="I822" s="32" t="s">
        <v>295</v>
      </c>
      <c r="J822" s="32" t="s">
        <v>121</v>
      </c>
      <c r="K822" s="32" t="s">
        <v>316</v>
      </c>
      <c r="L822" s="31" t="s">
        <v>96</v>
      </c>
      <c r="M822" s="31">
        <v>1</v>
      </c>
      <c r="N822" s="105">
        <v>43243</v>
      </c>
      <c r="O822" s="29"/>
    </row>
    <row r="823" spans="2:15" ht="12.75" x14ac:dyDescent="0.2">
      <c r="B823" s="32" t="s">
        <v>74</v>
      </c>
      <c r="C823" s="32" t="s">
        <v>26</v>
      </c>
      <c r="D823" s="32" t="s">
        <v>13</v>
      </c>
      <c r="E823" s="31" t="s">
        <v>1389</v>
      </c>
      <c r="F823" s="31">
        <v>145295</v>
      </c>
      <c r="G823" s="31">
        <v>600289</v>
      </c>
      <c r="H823" s="32" t="s">
        <v>829</v>
      </c>
      <c r="I823" s="32" t="s">
        <v>208</v>
      </c>
      <c r="J823" s="32" t="s">
        <v>105</v>
      </c>
      <c r="K823" s="32" t="s">
        <v>341</v>
      </c>
      <c r="L823" s="31" t="s">
        <v>96</v>
      </c>
      <c r="M823" s="31">
        <v>1</v>
      </c>
      <c r="N823" s="105">
        <v>43243</v>
      </c>
      <c r="O823" s="29"/>
    </row>
    <row r="824" spans="2:15" ht="12.75" x14ac:dyDescent="0.2">
      <c r="B824" s="32" t="s">
        <v>74</v>
      </c>
      <c r="C824" s="32" t="s">
        <v>26</v>
      </c>
      <c r="D824" s="32" t="s">
        <v>13</v>
      </c>
      <c r="E824" s="31" t="s">
        <v>1390</v>
      </c>
      <c r="F824" s="31">
        <v>1212460</v>
      </c>
      <c r="G824" s="31">
        <v>535210</v>
      </c>
      <c r="H824" s="32" t="s">
        <v>805</v>
      </c>
      <c r="I824" s="32" t="s">
        <v>295</v>
      </c>
      <c r="J824" s="32" t="s">
        <v>66</v>
      </c>
      <c r="K824" s="32" t="s">
        <v>341</v>
      </c>
      <c r="L824" s="31" t="s">
        <v>96</v>
      </c>
      <c r="M824" s="31">
        <v>1</v>
      </c>
      <c r="N824" s="105">
        <v>43243</v>
      </c>
      <c r="O824" s="29"/>
    </row>
    <row r="825" spans="2:15" ht="12.75" x14ac:dyDescent="0.2">
      <c r="B825" s="32" t="s">
        <v>74</v>
      </c>
      <c r="C825" s="32" t="s">
        <v>26</v>
      </c>
      <c r="D825" s="32" t="s">
        <v>13</v>
      </c>
      <c r="E825" s="31" t="s">
        <v>1391</v>
      </c>
      <c r="F825" s="31">
        <v>2975477</v>
      </c>
      <c r="G825" s="31">
        <v>607944</v>
      </c>
      <c r="H825" s="32" t="s">
        <v>503</v>
      </c>
      <c r="I825" s="32" t="s">
        <v>208</v>
      </c>
      <c r="J825" s="32" t="s">
        <v>97</v>
      </c>
      <c r="K825" s="32" t="s">
        <v>341</v>
      </c>
      <c r="L825" s="31" t="s">
        <v>96</v>
      </c>
      <c r="M825" s="31">
        <v>1</v>
      </c>
      <c r="N825" s="105">
        <v>43243</v>
      </c>
      <c r="O825" s="29"/>
    </row>
    <row r="826" spans="2:15" ht="12.75" x14ac:dyDescent="0.2">
      <c r="B826" s="182" t="s">
        <v>74</v>
      </c>
      <c r="C826" s="182" t="s">
        <v>26</v>
      </c>
      <c r="D826" s="32" t="s">
        <v>13</v>
      </c>
      <c r="E826" s="31" t="s">
        <v>1392</v>
      </c>
      <c r="F826" s="31">
        <v>1216385</v>
      </c>
      <c r="G826" s="31">
        <v>578948</v>
      </c>
      <c r="H826" s="183" t="s">
        <v>496</v>
      </c>
      <c r="I826" s="32" t="s">
        <v>208</v>
      </c>
      <c r="J826" s="32" t="s">
        <v>165</v>
      </c>
      <c r="K826" s="32" t="s">
        <v>316</v>
      </c>
      <c r="L826" s="31" t="s">
        <v>96</v>
      </c>
      <c r="M826" s="31">
        <v>1</v>
      </c>
      <c r="N826" s="105">
        <v>43243</v>
      </c>
      <c r="O826" s="29"/>
    </row>
    <row r="827" spans="2:15" ht="12.75" x14ac:dyDescent="0.2">
      <c r="B827" s="182" t="s">
        <v>74</v>
      </c>
      <c r="C827" s="182" t="s">
        <v>26</v>
      </c>
      <c r="D827" s="32" t="s">
        <v>13</v>
      </c>
      <c r="E827" s="31" t="s">
        <v>1393</v>
      </c>
      <c r="F827" s="31">
        <v>929848</v>
      </c>
      <c r="G827" s="195">
        <v>635341</v>
      </c>
      <c r="H827" s="183" t="s">
        <v>295</v>
      </c>
      <c r="I827" s="32" t="s">
        <v>295</v>
      </c>
      <c r="J827" s="32" t="s">
        <v>160</v>
      </c>
      <c r="K827" s="32" t="s">
        <v>341</v>
      </c>
      <c r="L827" s="31" t="s">
        <v>96</v>
      </c>
      <c r="M827" s="31">
        <v>1</v>
      </c>
      <c r="N827" s="105">
        <v>43243</v>
      </c>
      <c r="O827" s="29"/>
    </row>
    <row r="828" spans="2:15" ht="12.75" x14ac:dyDescent="0.2">
      <c r="B828" s="182" t="s">
        <v>74</v>
      </c>
      <c r="C828" s="182" t="s">
        <v>26</v>
      </c>
      <c r="D828" s="32" t="s">
        <v>13</v>
      </c>
      <c r="E828" s="31" t="s">
        <v>1394</v>
      </c>
      <c r="F828" s="31">
        <v>1022288</v>
      </c>
      <c r="G828" s="31">
        <v>596037</v>
      </c>
      <c r="H828" s="183" t="s">
        <v>727</v>
      </c>
      <c r="I828" s="32" t="s">
        <v>216</v>
      </c>
      <c r="J828" s="32" t="s">
        <v>41</v>
      </c>
      <c r="K828" s="32" t="s">
        <v>316</v>
      </c>
      <c r="L828" s="31" t="s">
        <v>96</v>
      </c>
      <c r="M828" s="31">
        <v>1</v>
      </c>
      <c r="N828" s="105">
        <v>43243</v>
      </c>
      <c r="O828" s="29"/>
    </row>
    <row r="829" spans="2:15" ht="12.75" x14ac:dyDescent="0.2">
      <c r="B829" s="32" t="s">
        <v>74</v>
      </c>
      <c r="C829" s="32" t="s">
        <v>26</v>
      </c>
      <c r="D829" s="32" t="s">
        <v>13</v>
      </c>
      <c r="E829" s="31" t="s">
        <v>1395</v>
      </c>
      <c r="F829" s="31">
        <v>1215950</v>
      </c>
      <c r="G829" s="31">
        <v>649252</v>
      </c>
      <c r="H829" s="32" t="s">
        <v>696</v>
      </c>
      <c r="I829" s="32" t="s">
        <v>212</v>
      </c>
      <c r="J829" s="32" t="s">
        <v>133</v>
      </c>
      <c r="K829" s="32" t="s">
        <v>341</v>
      </c>
      <c r="L829" s="31" t="s">
        <v>96</v>
      </c>
      <c r="M829" s="31">
        <v>1</v>
      </c>
      <c r="N829" s="105">
        <v>43243</v>
      </c>
      <c r="O829" s="29"/>
    </row>
    <row r="830" spans="2:15" ht="12.75" x14ac:dyDescent="0.2">
      <c r="B830" s="32" t="s">
        <v>74</v>
      </c>
      <c r="C830" s="32" t="s">
        <v>26</v>
      </c>
      <c r="D830" s="32" t="s">
        <v>13</v>
      </c>
      <c r="E830" s="31" t="s">
        <v>1396</v>
      </c>
      <c r="F830" s="31">
        <v>712606</v>
      </c>
      <c r="G830" s="31">
        <v>589510</v>
      </c>
      <c r="H830" s="32" t="s">
        <v>809</v>
      </c>
      <c r="I830" s="32" t="s">
        <v>208</v>
      </c>
      <c r="J830" s="32" t="s">
        <v>160</v>
      </c>
      <c r="K830" s="32" t="s">
        <v>341</v>
      </c>
      <c r="L830" s="31" t="s">
        <v>96</v>
      </c>
      <c r="M830" s="31">
        <v>1</v>
      </c>
      <c r="N830" s="105">
        <v>43243</v>
      </c>
      <c r="O830" s="29"/>
    </row>
    <row r="831" spans="2:15" ht="12.75" x14ac:dyDescent="0.2">
      <c r="B831" s="32" t="s">
        <v>74</v>
      </c>
      <c r="C831" s="32" t="s">
        <v>26</v>
      </c>
      <c r="D831" s="32" t="s">
        <v>13</v>
      </c>
      <c r="E831" s="31" t="s">
        <v>1397</v>
      </c>
      <c r="F831" s="31">
        <v>1200064</v>
      </c>
      <c r="G831" s="195">
        <v>635341</v>
      </c>
      <c r="H831" s="32" t="s">
        <v>295</v>
      </c>
      <c r="I831" s="32" t="s">
        <v>295</v>
      </c>
      <c r="J831" s="32" t="s">
        <v>107</v>
      </c>
      <c r="K831" s="32" t="s">
        <v>341</v>
      </c>
      <c r="L831" s="31" t="s">
        <v>96</v>
      </c>
      <c r="M831" s="31">
        <v>1</v>
      </c>
      <c r="N831" s="105">
        <v>43243</v>
      </c>
      <c r="O831" s="29"/>
    </row>
    <row r="832" spans="2:15" ht="12.75" x14ac:dyDescent="0.2">
      <c r="B832" s="193" t="s">
        <v>74</v>
      </c>
      <c r="C832" s="193" t="s">
        <v>26</v>
      </c>
      <c r="D832" s="194" t="s">
        <v>13</v>
      </c>
      <c r="E832" s="195" t="s">
        <v>1398</v>
      </c>
      <c r="F832" s="195">
        <v>2975994</v>
      </c>
      <c r="G832" s="179">
        <v>591996</v>
      </c>
      <c r="H832" s="196" t="s">
        <v>923</v>
      </c>
      <c r="I832" s="194" t="s">
        <v>208</v>
      </c>
      <c r="J832" s="194" t="s">
        <v>176</v>
      </c>
      <c r="K832" s="194" t="s">
        <v>341</v>
      </c>
      <c r="L832" s="195" t="s">
        <v>96</v>
      </c>
      <c r="M832" s="195">
        <v>1</v>
      </c>
      <c r="N832" s="197">
        <v>43243</v>
      </c>
      <c r="O832" s="29"/>
    </row>
    <row r="833" spans="2:15" ht="12.75" x14ac:dyDescent="0.2">
      <c r="B833" s="32" t="s">
        <v>74</v>
      </c>
      <c r="C833" s="32" t="s">
        <v>26</v>
      </c>
      <c r="D833" s="32" t="s">
        <v>13</v>
      </c>
      <c r="E833" s="31" t="s">
        <v>1399</v>
      </c>
      <c r="F833" s="31">
        <v>1211298</v>
      </c>
      <c r="G833" s="195">
        <v>635341</v>
      </c>
      <c r="H833" s="32" t="s">
        <v>295</v>
      </c>
      <c r="I833" s="32" t="s">
        <v>295</v>
      </c>
      <c r="J833" s="32" t="s">
        <v>170</v>
      </c>
      <c r="K833" s="32" t="s">
        <v>341</v>
      </c>
      <c r="L833" s="31" t="s">
        <v>96</v>
      </c>
      <c r="M833" s="31">
        <v>1</v>
      </c>
      <c r="N833" s="105">
        <v>43243</v>
      </c>
      <c r="O833" s="29"/>
    </row>
    <row r="834" spans="2:15" ht="12.75" x14ac:dyDescent="0.2">
      <c r="B834" s="32" t="s">
        <v>74</v>
      </c>
      <c r="C834" s="32" t="s">
        <v>26</v>
      </c>
      <c r="D834" s="32" t="s">
        <v>13</v>
      </c>
      <c r="E834" s="31" t="s">
        <v>1400</v>
      </c>
      <c r="F834" s="31">
        <v>176565</v>
      </c>
      <c r="G834" s="195">
        <v>635341</v>
      </c>
      <c r="H834" s="32" t="s">
        <v>295</v>
      </c>
      <c r="I834" s="32" t="s">
        <v>295</v>
      </c>
      <c r="J834" s="32" t="s">
        <v>195</v>
      </c>
      <c r="K834" s="32" t="s">
        <v>341</v>
      </c>
      <c r="L834" s="31" t="s">
        <v>96</v>
      </c>
      <c r="M834" s="31">
        <v>1</v>
      </c>
      <c r="N834" s="105">
        <v>43243</v>
      </c>
      <c r="O834" s="29"/>
    </row>
    <row r="835" spans="2:15" ht="12.75" x14ac:dyDescent="0.2">
      <c r="B835" s="32" t="s">
        <v>74</v>
      </c>
      <c r="C835" s="32" t="s">
        <v>26</v>
      </c>
      <c r="D835" s="32" t="s">
        <v>13</v>
      </c>
      <c r="E835" s="31" t="s">
        <v>1401</v>
      </c>
      <c r="F835" s="31">
        <v>2976180</v>
      </c>
      <c r="G835" s="31">
        <v>588553</v>
      </c>
      <c r="H835" s="32" t="s">
        <v>887</v>
      </c>
      <c r="I835" s="32" t="s">
        <v>208</v>
      </c>
      <c r="J835" s="32" t="s">
        <v>167</v>
      </c>
      <c r="K835" s="32" t="s">
        <v>341</v>
      </c>
      <c r="L835" s="31" t="s">
        <v>96</v>
      </c>
      <c r="M835" s="31">
        <v>1</v>
      </c>
      <c r="N835" s="105">
        <v>43243</v>
      </c>
      <c r="O835" s="29"/>
    </row>
    <row r="836" spans="2:15" ht="12.75" x14ac:dyDescent="0.2">
      <c r="B836" s="32" t="s">
        <v>74</v>
      </c>
      <c r="C836" s="32" t="s">
        <v>26</v>
      </c>
      <c r="D836" s="32" t="s">
        <v>13</v>
      </c>
      <c r="E836" s="31" t="s">
        <v>1402</v>
      </c>
      <c r="F836" s="31">
        <v>1214831</v>
      </c>
      <c r="G836" s="195">
        <v>635341</v>
      </c>
      <c r="H836" s="32" t="s">
        <v>295</v>
      </c>
      <c r="I836" s="32" t="s">
        <v>295</v>
      </c>
      <c r="J836" s="32" t="s">
        <v>163</v>
      </c>
      <c r="K836" s="32" t="s">
        <v>316</v>
      </c>
      <c r="L836" s="31" t="s">
        <v>96</v>
      </c>
      <c r="M836" s="31">
        <v>1</v>
      </c>
      <c r="N836" s="105">
        <v>43243</v>
      </c>
      <c r="O836" s="29"/>
    </row>
    <row r="837" spans="2:15" ht="12.75" x14ac:dyDescent="0.2">
      <c r="B837" s="32" t="s">
        <v>74</v>
      </c>
      <c r="C837" s="32" t="s">
        <v>26</v>
      </c>
      <c r="D837" s="32" t="s">
        <v>13</v>
      </c>
      <c r="E837" s="31" t="s">
        <v>1403</v>
      </c>
      <c r="F837" s="31">
        <v>2976370</v>
      </c>
      <c r="G837" s="31">
        <v>546409</v>
      </c>
      <c r="H837" s="32" t="s">
        <v>819</v>
      </c>
      <c r="I837" s="32" t="s">
        <v>208</v>
      </c>
      <c r="J837" s="32" t="s">
        <v>133</v>
      </c>
      <c r="K837" s="32" t="s">
        <v>341</v>
      </c>
      <c r="L837" s="31" t="s">
        <v>96</v>
      </c>
      <c r="M837" s="31">
        <v>1</v>
      </c>
      <c r="N837" s="105">
        <v>43243</v>
      </c>
      <c r="O837" s="29"/>
    </row>
    <row r="838" spans="2:15" ht="12.75" x14ac:dyDescent="0.2">
      <c r="B838" s="167" t="s">
        <v>74</v>
      </c>
      <c r="C838" s="167" t="s">
        <v>26</v>
      </c>
      <c r="D838" s="168" t="s">
        <v>13</v>
      </c>
      <c r="E838" s="169" t="s">
        <v>1404</v>
      </c>
      <c r="F838" s="169">
        <v>2976389</v>
      </c>
      <c r="G838" s="169">
        <v>1039209</v>
      </c>
      <c r="H838" s="170" t="s">
        <v>937</v>
      </c>
      <c r="I838" s="168" t="s">
        <v>208</v>
      </c>
      <c r="J838" s="168" t="s">
        <v>130</v>
      </c>
      <c r="K838" s="168" t="s">
        <v>341</v>
      </c>
      <c r="L838" s="169" t="s">
        <v>96</v>
      </c>
      <c r="M838" s="169">
        <v>1</v>
      </c>
      <c r="N838" s="171">
        <v>43243</v>
      </c>
      <c r="O838" s="29"/>
    </row>
    <row r="839" spans="2:15" ht="12.75" x14ac:dyDescent="0.2">
      <c r="B839" s="32" t="s">
        <v>74</v>
      </c>
      <c r="C839" s="32" t="s">
        <v>26</v>
      </c>
      <c r="D839" s="32" t="s">
        <v>13</v>
      </c>
      <c r="E839" s="31" t="s">
        <v>1405</v>
      </c>
      <c r="F839" s="31">
        <v>767689</v>
      </c>
      <c r="G839" s="31">
        <v>610167</v>
      </c>
      <c r="H839" s="32" t="s">
        <v>702</v>
      </c>
      <c r="I839" s="32" t="s">
        <v>208</v>
      </c>
      <c r="J839" s="32" t="s">
        <v>107</v>
      </c>
      <c r="K839" s="32" t="s">
        <v>316</v>
      </c>
      <c r="L839" s="31" t="s">
        <v>96</v>
      </c>
      <c r="M839" s="31">
        <v>1</v>
      </c>
      <c r="N839" s="105">
        <v>43243</v>
      </c>
      <c r="O839" s="29"/>
    </row>
    <row r="840" spans="2:15" ht="12.75" x14ac:dyDescent="0.2">
      <c r="B840" s="32" t="s">
        <v>74</v>
      </c>
      <c r="C840" s="32" t="s">
        <v>26</v>
      </c>
      <c r="D840" s="32" t="s">
        <v>13</v>
      </c>
      <c r="E840" s="31" t="s">
        <v>1406</v>
      </c>
      <c r="F840" s="31">
        <v>1217150</v>
      </c>
      <c r="G840" s="31">
        <v>577349</v>
      </c>
      <c r="H840" s="32" t="s">
        <v>550</v>
      </c>
      <c r="I840" s="32" t="s">
        <v>208</v>
      </c>
      <c r="J840" s="32" t="s">
        <v>149</v>
      </c>
      <c r="K840" s="32" t="s">
        <v>341</v>
      </c>
      <c r="L840" s="31" t="s">
        <v>96</v>
      </c>
      <c r="M840" s="31">
        <v>1</v>
      </c>
      <c r="N840" s="105">
        <v>43243</v>
      </c>
      <c r="O840" s="29"/>
    </row>
    <row r="841" spans="2:15" ht="12.75" x14ac:dyDescent="0.2">
      <c r="B841" s="32" t="s">
        <v>74</v>
      </c>
      <c r="C841" s="32" t="s">
        <v>26</v>
      </c>
      <c r="D841" s="32" t="s">
        <v>13</v>
      </c>
      <c r="E841" s="31" t="s">
        <v>1407</v>
      </c>
      <c r="F841" s="31">
        <v>786455</v>
      </c>
      <c r="G841" s="195">
        <v>635341</v>
      </c>
      <c r="H841" s="32" t="s">
        <v>295</v>
      </c>
      <c r="I841" s="32" t="s">
        <v>295</v>
      </c>
      <c r="J841" s="32" t="s">
        <v>195</v>
      </c>
      <c r="K841" s="32" t="s">
        <v>341</v>
      </c>
      <c r="L841" s="31" t="s">
        <v>96</v>
      </c>
      <c r="M841" s="31">
        <v>1</v>
      </c>
      <c r="N841" s="105">
        <v>43243</v>
      </c>
      <c r="O841" s="29"/>
    </row>
    <row r="842" spans="2:15" ht="12.75" x14ac:dyDescent="0.2">
      <c r="B842" s="32" t="s">
        <v>74</v>
      </c>
      <c r="C842" s="32" t="s">
        <v>26</v>
      </c>
      <c r="D842" s="32" t="s">
        <v>13</v>
      </c>
      <c r="E842" s="31" t="s">
        <v>1408</v>
      </c>
      <c r="F842" s="31">
        <v>960797</v>
      </c>
      <c r="G842" s="31">
        <v>573364</v>
      </c>
      <c r="H842" s="32" t="s">
        <v>931</v>
      </c>
      <c r="I842" s="32" t="s">
        <v>208</v>
      </c>
      <c r="J842" s="32" t="s">
        <v>154</v>
      </c>
      <c r="K842" s="32" t="s">
        <v>341</v>
      </c>
      <c r="L842" s="31" t="s">
        <v>96</v>
      </c>
      <c r="M842" s="31">
        <v>1</v>
      </c>
      <c r="N842" s="105">
        <v>43243</v>
      </c>
      <c r="O842" s="29"/>
    </row>
    <row r="843" spans="2:15" ht="12.75" x14ac:dyDescent="0.2">
      <c r="B843" s="32" t="s">
        <v>75</v>
      </c>
      <c r="C843" s="32" t="s">
        <v>26</v>
      </c>
      <c r="D843" s="32" t="s">
        <v>13</v>
      </c>
      <c r="E843" s="31" t="s">
        <v>1800</v>
      </c>
      <c r="F843" s="31">
        <v>37091</v>
      </c>
      <c r="G843" s="31">
        <v>37091</v>
      </c>
      <c r="H843" s="32" t="s">
        <v>306</v>
      </c>
      <c r="I843" s="32" t="s">
        <v>295</v>
      </c>
      <c r="J843" s="32" t="s">
        <v>165</v>
      </c>
      <c r="K843" s="32" t="s">
        <v>316</v>
      </c>
      <c r="L843" s="31" t="s">
        <v>96</v>
      </c>
      <c r="M843" s="31">
        <v>1</v>
      </c>
      <c r="N843" s="105">
        <v>43243</v>
      </c>
      <c r="O843" s="29"/>
    </row>
    <row r="844" spans="2:15" ht="12.75" x14ac:dyDescent="0.2">
      <c r="B844" s="32" t="s">
        <v>75</v>
      </c>
      <c r="C844" s="32" t="s">
        <v>26</v>
      </c>
      <c r="D844" s="32" t="s">
        <v>13</v>
      </c>
      <c r="E844" s="31" t="s">
        <v>1801</v>
      </c>
      <c r="F844" s="31">
        <v>37091</v>
      </c>
      <c r="G844" s="31">
        <v>37091</v>
      </c>
      <c r="H844" s="32" t="s">
        <v>306</v>
      </c>
      <c r="I844" s="32" t="s">
        <v>295</v>
      </c>
      <c r="J844" s="32" t="s">
        <v>165</v>
      </c>
      <c r="K844" s="32" t="s">
        <v>316</v>
      </c>
      <c r="L844" s="31" t="s">
        <v>96</v>
      </c>
      <c r="M844" s="31">
        <v>1</v>
      </c>
      <c r="N844" s="105">
        <v>43243</v>
      </c>
      <c r="O844" s="29"/>
    </row>
    <row r="845" spans="2:15" ht="12.75" x14ac:dyDescent="0.2">
      <c r="B845" s="32" t="s">
        <v>75</v>
      </c>
      <c r="C845" s="32" t="s">
        <v>26</v>
      </c>
      <c r="D845" s="32" t="s">
        <v>13</v>
      </c>
      <c r="E845" s="31" t="s">
        <v>1802</v>
      </c>
      <c r="F845" s="31">
        <v>37091</v>
      </c>
      <c r="G845" s="31">
        <v>37091</v>
      </c>
      <c r="H845" s="32" t="s">
        <v>306</v>
      </c>
      <c r="I845" s="32" t="s">
        <v>295</v>
      </c>
      <c r="J845" s="32" t="s">
        <v>165</v>
      </c>
      <c r="K845" s="32" t="s">
        <v>316</v>
      </c>
      <c r="L845" s="31" t="s">
        <v>96</v>
      </c>
      <c r="M845" s="31">
        <v>1</v>
      </c>
      <c r="N845" s="105">
        <v>43243</v>
      </c>
      <c r="O845" s="29"/>
    </row>
    <row r="846" spans="2:15" ht="12.75" x14ac:dyDescent="0.2">
      <c r="B846" s="32" t="s">
        <v>75</v>
      </c>
      <c r="C846" s="32" t="s">
        <v>26</v>
      </c>
      <c r="D846" s="32" t="s">
        <v>13</v>
      </c>
      <c r="E846" s="31" t="s">
        <v>1803</v>
      </c>
      <c r="F846" s="31">
        <v>37091</v>
      </c>
      <c r="G846" s="31">
        <v>37091</v>
      </c>
      <c r="H846" s="32" t="s">
        <v>306</v>
      </c>
      <c r="I846" s="32" t="s">
        <v>295</v>
      </c>
      <c r="J846" s="32" t="s">
        <v>165</v>
      </c>
      <c r="K846" s="32" t="s">
        <v>316</v>
      </c>
      <c r="L846" s="31" t="s">
        <v>96</v>
      </c>
      <c r="M846" s="31">
        <v>1</v>
      </c>
      <c r="N846" s="105">
        <v>43243</v>
      </c>
      <c r="O846" s="29"/>
    </row>
    <row r="847" spans="2:15" ht="12.75" x14ac:dyDescent="0.2">
      <c r="B847" s="32" t="s">
        <v>74</v>
      </c>
      <c r="C847" s="32" t="s">
        <v>329</v>
      </c>
      <c r="D847" s="32" t="s">
        <v>330</v>
      </c>
      <c r="E847" s="31" t="s">
        <v>1587</v>
      </c>
      <c r="F847" s="31">
        <v>1206527</v>
      </c>
      <c r="G847" s="31">
        <v>561802</v>
      </c>
      <c r="H847" s="32" t="s">
        <v>637</v>
      </c>
      <c r="I847" s="32" t="s">
        <v>295</v>
      </c>
      <c r="J847" s="32" t="s">
        <v>149</v>
      </c>
      <c r="K847" s="32" t="s">
        <v>341</v>
      </c>
      <c r="L847" s="31" t="s">
        <v>96</v>
      </c>
      <c r="M847" s="31">
        <v>1</v>
      </c>
      <c r="N847" s="105">
        <v>43243</v>
      </c>
      <c r="O847" s="29"/>
    </row>
    <row r="848" spans="2:15" ht="12.75" x14ac:dyDescent="0.2">
      <c r="B848" s="182" t="s">
        <v>72</v>
      </c>
      <c r="C848" s="182" t="s">
        <v>329</v>
      </c>
      <c r="D848" s="32" t="s">
        <v>330</v>
      </c>
      <c r="E848" s="31" t="s">
        <v>2025</v>
      </c>
      <c r="F848" s="31">
        <v>2934913</v>
      </c>
      <c r="G848" s="31">
        <v>545540</v>
      </c>
      <c r="H848" s="183" t="s">
        <v>356</v>
      </c>
      <c r="I848" s="32" t="s">
        <v>208</v>
      </c>
      <c r="J848" s="32" t="s">
        <v>100</v>
      </c>
      <c r="K848" s="32" t="s">
        <v>316</v>
      </c>
      <c r="L848" s="31" t="s">
        <v>96</v>
      </c>
      <c r="M848" s="31">
        <v>2</v>
      </c>
      <c r="N848" s="105">
        <v>43243</v>
      </c>
      <c r="O848" s="29"/>
    </row>
    <row r="849" spans="2:15" ht="12.75" x14ac:dyDescent="0.2">
      <c r="B849" s="32" t="s">
        <v>74</v>
      </c>
      <c r="C849" s="32" t="s">
        <v>31</v>
      </c>
      <c r="D849" s="32" t="s">
        <v>15</v>
      </c>
      <c r="E849" s="31" t="s">
        <v>1537</v>
      </c>
      <c r="F849" s="31">
        <v>501633</v>
      </c>
      <c r="G849" s="195">
        <v>635341</v>
      </c>
      <c r="H849" s="32" t="s">
        <v>295</v>
      </c>
      <c r="I849" s="32" t="s">
        <v>295</v>
      </c>
      <c r="J849" s="32" t="s">
        <v>105</v>
      </c>
      <c r="K849" s="32" t="s">
        <v>316</v>
      </c>
      <c r="L849" s="31" t="s">
        <v>96</v>
      </c>
      <c r="M849" s="31">
        <v>1</v>
      </c>
      <c r="N849" s="105">
        <v>43243</v>
      </c>
      <c r="O849" s="29"/>
    </row>
    <row r="850" spans="2:15" ht="12.75" x14ac:dyDescent="0.2">
      <c r="B850" s="167" t="s">
        <v>75</v>
      </c>
      <c r="C850" s="167" t="s">
        <v>31</v>
      </c>
      <c r="D850" s="168" t="s">
        <v>15</v>
      </c>
      <c r="E850" s="169" t="s">
        <v>1819</v>
      </c>
      <c r="F850" s="169">
        <v>519</v>
      </c>
      <c r="G850" s="169">
        <v>519</v>
      </c>
      <c r="H850" s="170" t="s">
        <v>142</v>
      </c>
      <c r="I850" s="168" t="s">
        <v>295</v>
      </c>
      <c r="J850" s="168" t="s">
        <v>99</v>
      </c>
      <c r="K850" s="168" t="s">
        <v>316</v>
      </c>
      <c r="L850" s="169" t="s">
        <v>96</v>
      </c>
      <c r="M850" s="169">
        <v>1</v>
      </c>
      <c r="N850" s="171">
        <v>43243</v>
      </c>
      <c r="O850" s="29"/>
    </row>
    <row r="851" spans="2:15" ht="12.75" x14ac:dyDescent="0.2">
      <c r="B851" s="32" t="s">
        <v>75</v>
      </c>
      <c r="C851" s="32" t="s">
        <v>31</v>
      </c>
      <c r="D851" s="32" t="s">
        <v>15</v>
      </c>
      <c r="E851" s="31" t="s">
        <v>1820</v>
      </c>
      <c r="F851" s="31">
        <v>37091</v>
      </c>
      <c r="G851" s="31">
        <v>37091</v>
      </c>
      <c r="H851" s="32" t="s">
        <v>306</v>
      </c>
      <c r="I851" s="32" t="s">
        <v>295</v>
      </c>
      <c r="J851" s="32" t="s">
        <v>165</v>
      </c>
      <c r="K851" s="32" t="s">
        <v>316</v>
      </c>
      <c r="L851" s="31" t="s">
        <v>96</v>
      </c>
      <c r="M851" s="31">
        <v>1</v>
      </c>
      <c r="N851" s="105">
        <v>43243</v>
      </c>
      <c r="O851" s="29"/>
    </row>
    <row r="852" spans="2:15" ht="12.75" x14ac:dyDescent="0.2">
      <c r="B852" s="32" t="s">
        <v>74</v>
      </c>
      <c r="C852" s="32" t="s">
        <v>27</v>
      </c>
      <c r="D852" s="32" t="s">
        <v>6</v>
      </c>
      <c r="E852" s="31" t="s">
        <v>1000</v>
      </c>
      <c r="F852" s="31">
        <v>2456996</v>
      </c>
      <c r="G852" s="31">
        <v>591505</v>
      </c>
      <c r="H852" s="32" t="s">
        <v>607</v>
      </c>
      <c r="I852" s="32" t="s">
        <v>208</v>
      </c>
      <c r="J852" s="32" t="s">
        <v>133</v>
      </c>
      <c r="K852" s="32" t="s">
        <v>316</v>
      </c>
      <c r="L852" s="31" t="s">
        <v>96</v>
      </c>
      <c r="M852" s="31">
        <v>1</v>
      </c>
      <c r="N852" s="105">
        <v>43244</v>
      </c>
      <c r="O852" s="29"/>
    </row>
    <row r="853" spans="2:15" ht="12.75" x14ac:dyDescent="0.2">
      <c r="B853" s="32" t="s">
        <v>72</v>
      </c>
      <c r="C853" s="32" t="s">
        <v>30</v>
      </c>
      <c r="D853" s="32" t="s">
        <v>12</v>
      </c>
      <c r="E853" s="31" t="s">
        <v>1870</v>
      </c>
      <c r="F853" s="31">
        <v>1171522</v>
      </c>
      <c r="G853" s="31">
        <v>714103</v>
      </c>
      <c r="H853" s="32" t="s">
        <v>468</v>
      </c>
      <c r="I853" s="32" t="s">
        <v>217</v>
      </c>
      <c r="J853" s="32" t="s">
        <v>188</v>
      </c>
      <c r="K853" s="32" t="s">
        <v>316</v>
      </c>
      <c r="L853" s="31" t="s">
        <v>96</v>
      </c>
      <c r="M853" s="31">
        <v>1</v>
      </c>
      <c r="N853" s="105">
        <v>43244</v>
      </c>
      <c r="O853" s="29"/>
    </row>
    <row r="854" spans="2:15" ht="12.75" x14ac:dyDescent="0.2">
      <c r="B854" s="177" t="s">
        <v>75</v>
      </c>
      <c r="C854" s="177" t="s">
        <v>29</v>
      </c>
      <c r="D854" s="178" t="s">
        <v>344</v>
      </c>
      <c r="E854" s="179" t="s">
        <v>1696</v>
      </c>
      <c r="F854" s="179">
        <v>523</v>
      </c>
      <c r="G854" s="179">
        <v>523</v>
      </c>
      <c r="H854" s="180" t="s">
        <v>320</v>
      </c>
      <c r="I854" s="178" t="s">
        <v>295</v>
      </c>
      <c r="J854" s="178" t="s">
        <v>121</v>
      </c>
      <c r="K854" s="178" t="s">
        <v>316</v>
      </c>
      <c r="L854" s="179" t="s">
        <v>96</v>
      </c>
      <c r="M854" s="179">
        <v>1</v>
      </c>
      <c r="N854" s="181">
        <v>43244</v>
      </c>
      <c r="O854" s="29"/>
    </row>
    <row r="855" spans="2:15" ht="12.75" x14ac:dyDescent="0.2">
      <c r="B855" s="32" t="s">
        <v>74</v>
      </c>
      <c r="C855" s="32" t="s">
        <v>25</v>
      </c>
      <c r="D855" s="32" t="s">
        <v>478</v>
      </c>
      <c r="E855" s="31" t="s">
        <v>1051</v>
      </c>
      <c r="F855" s="31">
        <v>2468743</v>
      </c>
      <c r="G855" s="31">
        <v>561802</v>
      </c>
      <c r="H855" s="32" t="s">
        <v>637</v>
      </c>
      <c r="I855" s="32" t="s">
        <v>295</v>
      </c>
      <c r="J855" s="32" t="s">
        <v>191</v>
      </c>
      <c r="K855" s="32" t="s">
        <v>316</v>
      </c>
      <c r="L855" s="31" t="s">
        <v>96</v>
      </c>
      <c r="M855" s="31">
        <v>1</v>
      </c>
      <c r="N855" s="105">
        <v>43244</v>
      </c>
      <c r="O855" s="29"/>
    </row>
    <row r="856" spans="2:15" ht="12.75" x14ac:dyDescent="0.2">
      <c r="B856" s="32" t="s">
        <v>74</v>
      </c>
      <c r="C856" s="32" t="s">
        <v>25</v>
      </c>
      <c r="D856" s="32" t="s">
        <v>478</v>
      </c>
      <c r="E856" s="31" t="s">
        <v>1052</v>
      </c>
      <c r="F856" s="31">
        <v>2468743</v>
      </c>
      <c r="G856" s="31">
        <v>561802</v>
      </c>
      <c r="H856" s="32" t="s">
        <v>637</v>
      </c>
      <c r="I856" s="32" t="s">
        <v>295</v>
      </c>
      <c r="J856" s="32" t="s">
        <v>191</v>
      </c>
      <c r="K856" s="32" t="s">
        <v>316</v>
      </c>
      <c r="L856" s="31" t="s">
        <v>96</v>
      </c>
      <c r="M856" s="31">
        <v>1</v>
      </c>
      <c r="N856" s="105">
        <v>43244</v>
      </c>
      <c r="O856" s="29"/>
    </row>
    <row r="857" spans="2:15" ht="12.75" x14ac:dyDescent="0.2">
      <c r="B857" s="167" t="s">
        <v>74</v>
      </c>
      <c r="C857" s="167" t="s">
        <v>25</v>
      </c>
      <c r="D857" s="32" t="s">
        <v>478</v>
      </c>
      <c r="E857" s="169" t="s">
        <v>1053</v>
      </c>
      <c r="F857" s="169">
        <v>2977470</v>
      </c>
      <c r="G857" s="195">
        <v>635341</v>
      </c>
      <c r="H857" s="170" t="s">
        <v>295</v>
      </c>
      <c r="I857" s="168" t="s">
        <v>295</v>
      </c>
      <c r="J857" s="168" t="s">
        <v>150</v>
      </c>
      <c r="K857" s="168" t="s">
        <v>316</v>
      </c>
      <c r="L857" s="169" t="s">
        <v>96</v>
      </c>
      <c r="M857" s="169">
        <v>3</v>
      </c>
      <c r="N857" s="171">
        <v>43244</v>
      </c>
      <c r="O857" s="29"/>
    </row>
    <row r="858" spans="2:15" ht="12.75" x14ac:dyDescent="0.2">
      <c r="B858" s="32" t="s">
        <v>75</v>
      </c>
      <c r="C858" s="32" t="s">
        <v>25</v>
      </c>
      <c r="D858" s="32" t="s">
        <v>478</v>
      </c>
      <c r="E858" s="31" t="s">
        <v>1747</v>
      </c>
      <c r="F858" s="31">
        <v>105</v>
      </c>
      <c r="G858" s="31">
        <v>105</v>
      </c>
      <c r="H858" s="32" t="s">
        <v>416</v>
      </c>
      <c r="I858" s="32" t="s">
        <v>295</v>
      </c>
      <c r="J858" s="32" t="s">
        <v>117</v>
      </c>
      <c r="K858" s="32" t="s">
        <v>316</v>
      </c>
      <c r="L858" s="31" t="s">
        <v>96</v>
      </c>
      <c r="M858" s="31">
        <v>20</v>
      </c>
      <c r="N858" s="105">
        <v>43244</v>
      </c>
      <c r="O858" s="29"/>
    </row>
    <row r="859" spans="2:15" ht="12.75" x14ac:dyDescent="0.2">
      <c r="B859" s="167" t="s">
        <v>75</v>
      </c>
      <c r="C859" s="167" t="s">
        <v>25</v>
      </c>
      <c r="D859" s="32" t="s">
        <v>478</v>
      </c>
      <c r="E859" s="169" t="s">
        <v>1748</v>
      </c>
      <c r="F859" s="169">
        <v>631</v>
      </c>
      <c r="G859" s="169">
        <v>631</v>
      </c>
      <c r="H859" s="170" t="s">
        <v>376</v>
      </c>
      <c r="I859" s="168" t="s">
        <v>295</v>
      </c>
      <c r="J859" s="168" t="s">
        <v>123</v>
      </c>
      <c r="K859" s="168" t="s">
        <v>316</v>
      </c>
      <c r="L859" s="169" t="s">
        <v>96</v>
      </c>
      <c r="M859" s="169">
        <v>1</v>
      </c>
      <c r="N859" s="171">
        <v>43244</v>
      </c>
      <c r="O859" s="29"/>
    </row>
    <row r="860" spans="2:15" ht="12.75" x14ac:dyDescent="0.2">
      <c r="B860" s="32" t="s">
        <v>75</v>
      </c>
      <c r="C860" s="32" t="s">
        <v>25</v>
      </c>
      <c r="D860" s="32" t="s">
        <v>478</v>
      </c>
      <c r="E860" s="31" t="s">
        <v>1749</v>
      </c>
      <c r="F860" s="31">
        <v>663</v>
      </c>
      <c r="G860" s="31">
        <v>663</v>
      </c>
      <c r="H860" s="32" t="s">
        <v>606</v>
      </c>
      <c r="I860" s="32" t="s">
        <v>295</v>
      </c>
      <c r="J860" s="32" t="s">
        <v>121</v>
      </c>
      <c r="K860" s="32" t="s">
        <v>316</v>
      </c>
      <c r="L860" s="31" t="s">
        <v>96</v>
      </c>
      <c r="M860" s="31">
        <v>1</v>
      </c>
      <c r="N860" s="105">
        <v>43244</v>
      </c>
      <c r="O860" s="29"/>
    </row>
    <row r="861" spans="2:15" ht="12.75" x14ac:dyDescent="0.2">
      <c r="B861" s="32" t="s">
        <v>74</v>
      </c>
      <c r="C861" s="32" t="s">
        <v>26</v>
      </c>
      <c r="D861" s="32" t="s">
        <v>13</v>
      </c>
      <c r="E861" s="31" t="s">
        <v>1409</v>
      </c>
      <c r="F861" s="31">
        <v>2976619</v>
      </c>
      <c r="G861" s="195">
        <v>635341</v>
      </c>
      <c r="H861" s="32" t="s">
        <v>295</v>
      </c>
      <c r="I861" s="32" t="s">
        <v>295</v>
      </c>
      <c r="J861" s="32" t="s">
        <v>133</v>
      </c>
      <c r="K861" s="32" t="s">
        <v>341</v>
      </c>
      <c r="L861" s="31" t="s">
        <v>96</v>
      </c>
      <c r="M861" s="31">
        <v>1</v>
      </c>
      <c r="N861" s="105">
        <v>43244</v>
      </c>
      <c r="O861" s="29"/>
    </row>
    <row r="862" spans="2:15" ht="12.75" x14ac:dyDescent="0.2">
      <c r="B862" s="32" t="s">
        <v>74</v>
      </c>
      <c r="C862" s="32" t="s">
        <v>26</v>
      </c>
      <c r="D862" s="32" t="s">
        <v>13</v>
      </c>
      <c r="E862" s="31" t="s">
        <v>1410</v>
      </c>
      <c r="F862" s="31">
        <v>968124</v>
      </c>
      <c r="G862" s="31">
        <v>581889</v>
      </c>
      <c r="H862" s="32" t="s">
        <v>894</v>
      </c>
      <c r="I862" s="32" t="s">
        <v>217</v>
      </c>
      <c r="J862" s="32" t="s">
        <v>41</v>
      </c>
      <c r="K862" s="32" t="s">
        <v>341</v>
      </c>
      <c r="L862" s="31" t="s">
        <v>96</v>
      </c>
      <c r="M862" s="31">
        <v>1</v>
      </c>
      <c r="N862" s="105">
        <v>43244</v>
      </c>
      <c r="O862" s="29"/>
    </row>
    <row r="863" spans="2:15" ht="12.75" x14ac:dyDescent="0.2">
      <c r="B863" s="32" t="s">
        <v>74</v>
      </c>
      <c r="C863" s="32" t="s">
        <v>26</v>
      </c>
      <c r="D863" s="32" t="s">
        <v>13</v>
      </c>
      <c r="E863" s="31" t="s">
        <v>1411</v>
      </c>
      <c r="F863" s="31">
        <v>814827</v>
      </c>
      <c r="G863" s="31">
        <v>563418</v>
      </c>
      <c r="H863" s="32" t="s">
        <v>918</v>
      </c>
      <c r="I863" s="32" t="s">
        <v>295</v>
      </c>
      <c r="J863" s="32" t="s">
        <v>168</v>
      </c>
      <c r="K863" s="32" t="s">
        <v>341</v>
      </c>
      <c r="L863" s="31" t="s">
        <v>96</v>
      </c>
      <c r="M863" s="31">
        <v>1</v>
      </c>
      <c r="N863" s="105">
        <v>43244</v>
      </c>
      <c r="O863" s="29"/>
    </row>
    <row r="864" spans="2:15" ht="12.75" x14ac:dyDescent="0.2">
      <c r="B864" s="177" t="s">
        <v>74</v>
      </c>
      <c r="C864" s="177" t="s">
        <v>26</v>
      </c>
      <c r="D864" s="32" t="s">
        <v>13</v>
      </c>
      <c r="E864" s="179" t="s">
        <v>1412</v>
      </c>
      <c r="F864" s="179">
        <v>1217521</v>
      </c>
      <c r="G864" s="179">
        <v>596581</v>
      </c>
      <c r="H864" s="180" t="s">
        <v>794</v>
      </c>
      <c r="I864" s="178" t="s">
        <v>208</v>
      </c>
      <c r="J864" s="178" t="s">
        <v>159</v>
      </c>
      <c r="K864" s="178" t="s">
        <v>341</v>
      </c>
      <c r="L864" s="179" t="s">
        <v>96</v>
      </c>
      <c r="M864" s="179">
        <v>1</v>
      </c>
      <c r="N864" s="181">
        <v>43244</v>
      </c>
      <c r="O864" s="29"/>
    </row>
    <row r="865" spans="2:15" ht="12.75" x14ac:dyDescent="0.2">
      <c r="B865" s="32" t="s">
        <v>74</v>
      </c>
      <c r="C865" s="32" t="s">
        <v>26</v>
      </c>
      <c r="D865" s="32" t="s">
        <v>13</v>
      </c>
      <c r="E865" s="31" t="s">
        <v>1413</v>
      </c>
      <c r="F865" s="31">
        <v>2976945</v>
      </c>
      <c r="G865" s="195">
        <v>635341</v>
      </c>
      <c r="H865" s="32" t="s">
        <v>295</v>
      </c>
      <c r="I865" s="32" t="s">
        <v>295</v>
      </c>
      <c r="J865" s="32" t="s">
        <v>105</v>
      </c>
      <c r="K865" s="32" t="s">
        <v>341</v>
      </c>
      <c r="L865" s="31" t="s">
        <v>96</v>
      </c>
      <c r="M865" s="31">
        <v>1</v>
      </c>
      <c r="N865" s="105">
        <v>43244</v>
      </c>
      <c r="O865" s="29"/>
    </row>
    <row r="866" spans="2:15" ht="12.75" x14ac:dyDescent="0.2">
      <c r="B866" s="167" t="s">
        <v>74</v>
      </c>
      <c r="C866" s="167" t="s">
        <v>26</v>
      </c>
      <c r="D866" s="168" t="s">
        <v>13</v>
      </c>
      <c r="E866" s="169" t="s">
        <v>1414</v>
      </c>
      <c r="F866" s="169">
        <v>1207839</v>
      </c>
      <c r="G866" s="169">
        <v>2976979</v>
      </c>
      <c r="H866" s="170" t="s">
        <v>946</v>
      </c>
      <c r="I866" s="168" t="s">
        <v>295</v>
      </c>
      <c r="J866" s="168" t="s">
        <v>169</v>
      </c>
      <c r="K866" s="168" t="s">
        <v>341</v>
      </c>
      <c r="L866" s="169" t="s">
        <v>96</v>
      </c>
      <c r="M866" s="169">
        <v>1</v>
      </c>
      <c r="N866" s="171">
        <v>43244</v>
      </c>
      <c r="O866" s="29"/>
    </row>
    <row r="867" spans="2:15" ht="12.75" x14ac:dyDescent="0.2">
      <c r="B867" s="32" t="s">
        <v>74</v>
      </c>
      <c r="C867" s="32" t="s">
        <v>26</v>
      </c>
      <c r="D867" s="32" t="s">
        <v>13</v>
      </c>
      <c r="E867" s="31" t="s">
        <v>1415</v>
      </c>
      <c r="F867" s="31">
        <v>1207008</v>
      </c>
      <c r="G867" s="31">
        <v>2977032</v>
      </c>
      <c r="H867" s="32" t="s">
        <v>947</v>
      </c>
      <c r="I867" s="32" t="s">
        <v>295</v>
      </c>
      <c r="J867" s="32" t="s">
        <v>169</v>
      </c>
      <c r="K867" s="32" t="s">
        <v>341</v>
      </c>
      <c r="L867" s="31" t="s">
        <v>96</v>
      </c>
      <c r="M867" s="31">
        <v>1</v>
      </c>
      <c r="N867" s="105">
        <v>43244</v>
      </c>
      <c r="O867" s="29"/>
    </row>
    <row r="868" spans="2:15" ht="12.75" x14ac:dyDescent="0.2">
      <c r="B868" s="32" t="s">
        <v>74</v>
      </c>
      <c r="C868" s="32" t="s">
        <v>26</v>
      </c>
      <c r="D868" s="32" t="s">
        <v>13</v>
      </c>
      <c r="E868" s="31" t="s">
        <v>1416</v>
      </c>
      <c r="F868" s="31">
        <v>1214534</v>
      </c>
      <c r="G868" s="31">
        <v>2933764</v>
      </c>
      <c r="H868" s="32" t="s">
        <v>608</v>
      </c>
      <c r="I868" s="32" t="s">
        <v>295</v>
      </c>
      <c r="J868" s="32" t="s">
        <v>427</v>
      </c>
      <c r="K868" s="32" t="s">
        <v>341</v>
      </c>
      <c r="L868" s="31" t="s">
        <v>96</v>
      </c>
      <c r="M868" s="31">
        <v>1</v>
      </c>
      <c r="N868" s="105">
        <v>43244</v>
      </c>
      <c r="O868" s="29"/>
    </row>
    <row r="869" spans="2:15" ht="12.75" x14ac:dyDescent="0.2">
      <c r="B869" s="182" t="s">
        <v>74</v>
      </c>
      <c r="C869" s="182" t="s">
        <v>26</v>
      </c>
      <c r="D869" s="32" t="s">
        <v>13</v>
      </c>
      <c r="E869" s="31" t="s">
        <v>1417</v>
      </c>
      <c r="F869" s="31">
        <v>696128</v>
      </c>
      <c r="G869" s="31" t="s">
        <v>592</v>
      </c>
      <c r="H869" s="183" t="s">
        <v>508</v>
      </c>
      <c r="I869" s="32" t="s">
        <v>334</v>
      </c>
      <c r="J869" s="32" t="s">
        <v>133</v>
      </c>
      <c r="K869" s="32" t="s">
        <v>341</v>
      </c>
      <c r="L869" s="31" t="s">
        <v>96</v>
      </c>
      <c r="M869" s="31">
        <v>1</v>
      </c>
      <c r="N869" s="105">
        <v>43244</v>
      </c>
      <c r="O869" s="29"/>
    </row>
    <row r="870" spans="2:15" ht="12.75" x14ac:dyDescent="0.2">
      <c r="B870" s="182" t="s">
        <v>74</v>
      </c>
      <c r="C870" s="182" t="s">
        <v>26</v>
      </c>
      <c r="D870" s="32" t="s">
        <v>13</v>
      </c>
      <c r="E870" s="31" t="s">
        <v>1418</v>
      </c>
      <c r="F870" s="31">
        <v>870749</v>
      </c>
      <c r="G870" s="31">
        <v>590344</v>
      </c>
      <c r="H870" s="183" t="s">
        <v>906</v>
      </c>
      <c r="I870" s="32" t="s">
        <v>208</v>
      </c>
      <c r="J870" s="32" t="s">
        <v>42</v>
      </c>
      <c r="K870" s="32" t="s">
        <v>341</v>
      </c>
      <c r="L870" s="31" t="s">
        <v>96</v>
      </c>
      <c r="M870" s="31">
        <v>1</v>
      </c>
      <c r="N870" s="105">
        <v>43244</v>
      </c>
      <c r="O870" s="29"/>
    </row>
    <row r="871" spans="2:15" ht="12.75" x14ac:dyDescent="0.2">
      <c r="B871" s="32" t="s">
        <v>74</v>
      </c>
      <c r="C871" s="32" t="s">
        <v>26</v>
      </c>
      <c r="D871" s="32" t="s">
        <v>13</v>
      </c>
      <c r="E871" s="31" t="s">
        <v>1419</v>
      </c>
      <c r="F871" s="31">
        <v>2977135</v>
      </c>
      <c r="G871" s="31">
        <v>809237</v>
      </c>
      <c r="H871" s="32" t="s">
        <v>877</v>
      </c>
      <c r="I871" s="32" t="s">
        <v>208</v>
      </c>
      <c r="J871" s="32" t="s">
        <v>135</v>
      </c>
      <c r="K871" s="32" t="s">
        <v>341</v>
      </c>
      <c r="L871" s="31" t="s">
        <v>96</v>
      </c>
      <c r="M871" s="31">
        <v>1</v>
      </c>
      <c r="N871" s="105">
        <v>43244</v>
      </c>
      <c r="O871" s="29"/>
    </row>
    <row r="872" spans="2:15" ht="12.75" x14ac:dyDescent="0.2">
      <c r="B872" s="167" t="s">
        <v>74</v>
      </c>
      <c r="C872" s="167" t="s">
        <v>26</v>
      </c>
      <c r="D872" s="168" t="s">
        <v>13</v>
      </c>
      <c r="E872" s="169" t="s">
        <v>1420</v>
      </c>
      <c r="F872" s="169">
        <v>2976681</v>
      </c>
      <c r="G872" s="169">
        <v>640967</v>
      </c>
      <c r="H872" s="170" t="s">
        <v>557</v>
      </c>
      <c r="I872" s="168" t="s">
        <v>208</v>
      </c>
      <c r="J872" s="168" t="s">
        <v>188</v>
      </c>
      <c r="K872" s="168" t="s">
        <v>341</v>
      </c>
      <c r="L872" s="169" t="s">
        <v>96</v>
      </c>
      <c r="M872" s="169">
        <v>1</v>
      </c>
      <c r="N872" s="171">
        <v>43244</v>
      </c>
      <c r="O872" s="29"/>
    </row>
    <row r="873" spans="2:15" ht="12.75" x14ac:dyDescent="0.2">
      <c r="B873" s="32" t="s">
        <v>74</v>
      </c>
      <c r="C873" s="32" t="s">
        <v>26</v>
      </c>
      <c r="D873" s="32" t="s">
        <v>13</v>
      </c>
      <c r="E873" s="31" t="s">
        <v>1421</v>
      </c>
      <c r="F873" s="31">
        <v>163822</v>
      </c>
      <c r="G873" s="31">
        <v>609485</v>
      </c>
      <c r="H873" s="32" t="s">
        <v>818</v>
      </c>
      <c r="I873" s="32" t="s">
        <v>208</v>
      </c>
      <c r="J873" s="32" t="s">
        <v>133</v>
      </c>
      <c r="K873" s="32" t="s">
        <v>341</v>
      </c>
      <c r="L873" s="31" t="s">
        <v>96</v>
      </c>
      <c r="M873" s="31">
        <v>1</v>
      </c>
      <c r="N873" s="105">
        <v>43244</v>
      </c>
      <c r="O873" s="29"/>
    </row>
    <row r="874" spans="2:15" ht="12.75" x14ac:dyDescent="0.2">
      <c r="B874" s="32" t="s">
        <v>74</v>
      </c>
      <c r="C874" s="32" t="s">
        <v>26</v>
      </c>
      <c r="D874" s="32" t="s">
        <v>13</v>
      </c>
      <c r="E874" s="31" t="s">
        <v>1422</v>
      </c>
      <c r="F874" s="31">
        <v>2977221</v>
      </c>
      <c r="G874" s="31">
        <v>714656</v>
      </c>
      <c r="H874" s="32" t="s">
        <v>874</v>
      </c>
      <c r="I874" s="32" t="s">
        <v>208</v>
      </c>
      <c r="J874" s="32" t="s">
        <v>149</v>
      </c>
      <c r="K874" s="32" t="s">
        <v>341</v>
      </c>
      <c r="L874" s="31" t="s">
        <v>96</v>
      </c>
      <c r="M874" s="31">
        <v>1</v>
      </c>
      <c r="N874" s="105">
        <v>43244</v>
      </c>
      <c r="O874" s="29"/>
    </row>
    <row r="875" spans="2:15" ht="12.75" x14ac:dyDescent="0.2">
      <c r="B875" s="32" t="s">
        <v>74</v>
      </c>
      <c r="C875" s="32" t="s">
        <v>26</v>
      </c>
      <c r="D875" s="32" t="s">
        <v>13</v>
      </c>
      <c r="E875" s="31" t="s">
        <v>1423</v>
      </c>
      <c r="F875" s="31">
        <v>2977224</v>
      </c>
      <c r="G875" s="31">
        <v>662923</v>
      </c>
      <c r="H875" s="32" t="s">
        <v>346</v>
      </c>
      <c r="I875" s="32" t="s">
        <v>208</v>
      </c>
      <c r="J875" s="32" t="s">
        <v>107</v>
      </c>
      <c r="K875" s="32" t="s">
        <v>341</v>
      </c>
      <c r="L875" s="31" t="s">
        <v>96</v>
      </c>
      <c r="M875" s="31">
        <v>1</v>
      </c>
      <c r="N875" s="105">
        <v>43244</v>
      </c>
      <c r="O875" s="29"/>
    </row>
    <row r="876" spans="2:15" ht="12.75" x14ac:dyDescent="0.2">
      <c r="B876" s="32" t="s">
        <v>74</v>
      </c>
      <c r="C876" s="32" t="s">
        <v>26</v>
      </c>
      <c r="D876" s="32" t="s">
        <v>13</v>
      </c>
      <c r="E876" s="31" t="s">
        <v>1424</v>
      </c>
      <c r="F876" s="31">
        <v>1024945</v>
      </c>
      <c r="G876" s="31">
        <v>600387</v>
      </c>
      <c r="H876" s="32" t="s">
        <v>380</v>
      </c>
      <c r="I876" s="32" t="s">
        <v>208</v>
      </c>
      <c r="J876" s="32" t="s">
        <v>107</v>
      </c>
      <c r="K876" s="32" t="s">
        <v>341</v>
      </c>
      <c r="L876" s="31" t="s">
        <v>96</v>
      </c>
      <c r="M876" s="31">
        <v>1</v>
      </c>
      <c r="N876" s="105">
        <v>43244</v>
      </c>
      <c r="O876" s="29"/>
    </row>
    <row r="877" spans="2:15" ht="12.75" x14ac:dyDescent="0.2">
      <c r="B877" s="32" t="s">
        <v>74</v>
      </c>
      <c r="C877" s="32" t="s">
        <v>26</v>
      </c>
      <c r="D877" s="32" t="s">
        <v>13</v>
      </c>
      <c r="E877" s="31" t="s">
        <v>1425</v>
      </c>
      <c r="F877" s="31">
        <v>1053282</v>
      </c>
      <c r="G877" s="195">
        <v>635341</v>
      </c>
      <c r="H877" s="32" t="s">
        <v>295</v>
      </c>
      <c r="I877" s="32" t="s">
        <v>295</v>
      </c>
      <c r="J877" s="32" t="s">
        <v>190</v>
      </c>
      <c r="K877" s="32" t="s">
        <v>341</v>
      </c>
      <c r="L877" s="31" t="s">
        <v>96</v>
      </c>
      <c r="M877" s="31">
        <v>1</v>
      </c>
      <c r="N877" s="105">
        <v>43244</v>
      </c>
      <c r="O877" s="29"/>
    </row>
    <row r="878" spans="2:15" ht="12.75" x14ac:dyDescent="0.2">
      <c r="B878" s="32" t="s">
        <v>74</v>
      </c>
      <c r="C878" s="32" t="s">
        <v>26</v>
      </c>
      <c r="D878" s="32" t="s">
        <v>13</v>
      </c>
      <c r="E878" s="31" t="s">
        <v>1426</v>
      </c>
      <c r="F878" s="31">
        <v>1172310</v>
      </c>
      <c r="G878" s="195">
        <v>635341</v>
      </c>
      <c r="H878" s="32" t="s">
        <v>295</v>
      </c>
      <c r="I878" s="32" t="s">
        <v>295</v>
      </c>
      <c r="J878" s="32" t="s">
        <v>107</v>
      </c>
      <c r="K878" s="32" t="s">
        <v>341</v>
      </c>
      <c r="L878" s="31" t="s">
        <v>96</v>
      </c>
      <c r="M878" s="31">
        <v>1</v>
      </c>
      <c r="N878" s="105">
        <v>43244</v>
      </c>
      <c r="O878" s="29"/>
    </row>
    <row r="879" spans="2:15" ht="12.75" x14ac:dyDescent="0.2">
      <c r="B879" s="32" t="s">
        <v>74</v>
      </c>
      <c r="C879" s="32" t="s">
        <v>26</v>
      </c>
      <c r="D879" s="32" t="s">
        <v>13</v>
      </c>
      <c r="E879" s="31" t="s">
        <v>1427</v>
      </c>
      <c r="F879" s="31">
        <v>2977410</v>
      </c>
      <c r="G879" s="31">
        <v>581819</v>
      </c>
      <c r="H879" s="32" t="s">
        <v>833</v>
      </c>
      <c r="I879" s="32" t="s">
        <v>295</v>
      </c>
      <c r="J879" s="32" t="s">
        <v>105</v>
      </c>
      <c r="K879" s="32" t="s">
        <v>341</v>
      </c>
      <c r="L879" s="31" t="s">
        <v>96</v>
      </c>
      <c r="M879" s="31">
        <v>1</v>
      </c>
      <c r="N879" s="105">
        <v>43244</v>
      </c>
    </row>
    <row r="880" spans="2:15" ht="12.75" x14ac:dyDescent="0.2">
      <c r="B880" s="32" t="s">
        <v>74</v>
      </c>
      <c r="C880" s="32" t="s">
        <v>26</v>
      </c>
      <c r="D880" s="32" t="s">
        <v>13</v>
      </c>
      <c r="E880" s="31" t="s">
        <v>1428</v>
      </c>
      <c r="F880" s="31">
        <v>2977431</v>
      </c>
      <c r="G880" s="31">
        <v>529358</v>
      </c>
      <c r="H880" s="32" t="s">
        <v>919</v>
      </c>
      <c r="I880" s="32" t="s">
        <v>208</v>
      </c>
      <c r="J880" s="32" t="s">
        <v>168</v>
      </c>
      <c r="K880" s="32" t="s">
        <v>341</v>
      </c>
      <c r="L880" s="31" t="s">
        <v>96</v>
      </c>
      <c r="M880" s="31">
        <v>1</v>
      </c>
      <c r="N880" s="105">
        <v>43244</v>
      </c>
    </row>
    <row r="881" spans="2:14" ht="12.75" x14ac:dyDescent="0.2">
      <c r="B881" s="32" t="s">
        <v>74</v>
      </c>
      <c r="C881" s="32" t="s">
        <v>26</v>
      </c>
      <c r="D881" s="32" t="s">
        <v>13</v>
      </c>
      <c r="E881" s="31" t="s">
        <v>1429</v>
      </c>
      <c r="F881" s="31">
        <v>1111865</v>
      </c>
      <c r="G881" s="195">
        <v>635341</v>
      </c>
      <c r="H881" s="32" t="s">
        <v>295</v>
      </c>
      <c r="I881" s="32" t="s">
        <v>295</v>
      </c>
      <c r="J881" s="32" t="s">
        <v>117</v>
      </c>
      <c r="K881" s="32" t="s">
        <v>341</v>
      </c>
      <c r="L881" s="31" t="s">
        <v>96</v>
      </c>
      <c r="M881" s="31">
        <v>1</v>
      </c>
      <c r="N881" s="105">
        <v>43244</v>
      </c>
    </row>
    <row r="882" spans="2:14" ht="12.75" x14ac:dyDescent="0.2">
      <c r="B882" s="32" t="s">
        <v>74</v>
      </c>
      <c r="C882" s="32" t="s">
        <v>26</v>
      </c>
      <c r="D882" s="32" t="s">
        <v>13</v>
      </c>
      <c r="E882" s="31" t="s">
        <v>1430</v>
      </c>
      <c r="F882" s="31">
        <v>699662</v>
      </c>
      <c r="G882" s="31">
        <v>597157</v>
      </c>
      <c r="H882" s="32" t="s">
        <v>927</v>
      </c>
      <c r="I882" s="32" t="s">
        <v>208</v>
      </c>
      <c r="J882" s="32" t="s">
        <v>124</v>
      </c>
      <c r="K882" s="32" t="s">
        <v>341</v>
      </c>
      <c r="L882" s="31" t="s">
        <v>96</v>
      </c>
      <c r="M882" s="31">
        <v>1</v>
      </c>
      <c r="N882" s="105">
        <v>43244</v>
      </c>
    </row>
    <row r="883" spans="2:14" ht="12.75" x14ac:dyDescent="0.2">
      <c r="B883" s="32" t="s">
        <v>74</v>
      </c>
      <c r="C883" s="32" t="s">
        <v>26</v>
      </c>
      <c r="D883" s="32" t="s">
        <v>13</v>
      </c>
      <c r="E883" s="31" t="s">
        <v>1431</v>
      </c>
      <c r="F883" s="31">
        <v>779576</v>
      </c>
      <c r="G883" s="31">
        <v>583471</v>
      </c>
      <c r="H883" s="32" t="s">
        <v>948</v>
      </c>
      <c r="I883" s="32" t="s">
        <v>208</v>
      </c>
      <c r="J883" s="32" t="s">
        <v>169</v>
      </c>
      <c r="K883" s="32" t="s">
        <v>341</v>
      </c>
      <c r="L883" s="31" t="s">
        <v>96</v>
      </c>
      <c r="M883" s="31">
        <v>1</v>
      </c>
      <c r="N883" s="105">
        <v>43244</v>
      </c>
    </row>
    <row r="884" spans="2:14" ht="12.75" x14ac:dyDescent="0.2">
      <c r="B884" s="182" t="s">
        <v>72</v>
      </c>
      <c r="C884" s="182" t="s">
        <v>26</v>
      </c>
      <c r="D884" s="32" t="s">
        <v>13</v>
      </c>
      <c r="E884" s="31" t="s">
        <v>1936</v>
      </c>
      <c r="F884" s="31">
        <v>2968927</v>
      </c>
      <c r="G884" s="31">
        <v>515307</v>
      </c>
      <c r="H884" s="183" t="s">
        <v>692</v>
      </c>
      <c r="I884" s="32" t="s">
        <v>208</v>
      </c>
      <c r="J884" s="32" t="s">
        <v>133</v>
      </c>
      <c r="K884" s="32" t="s">
        <v>316</v>
      </c>
      <c r="L884" s="31" t="s">
        <v>96</v>
      </c>
      <c r="M884" s="31">
        <v>1</v>
      </c>
      <c r="N884" s="105">
        <v>43244</v>
      </c>
    </row>
    <row r="885" spans="2:14" ht="12.75" x14ac:dyDescent="0.2">
      <c r="B885" s="32" t="s">
        <v>74</v>
      </c>
      <c r="C885" s="32" t="s">
        <v>329</v>
      </c>
      <c r="D885" s="32" t="s">
        <v>330</v>
      </c>
      <c r="E885" s="31" t="s">
        <v>1588</v>
      </c>
      <c r="F885" s="31">
        <v>2976015</v>
      </c>
      <c r="G885" s="31">
        <v>545196</v>
      </c>
      <c r="H885" s="32" t="s">
        <v>963</v>
      </c>
      <c r="I885" s="32" t="s">
        <v>211</v>
      </c>
      <c r="J885" s="32" t="s">
        <v>195</v>
      </c>
      <c r="K885" s="32" t="s">
        <v>341</v>
      </c>
      <c r="L885" s="31" t="s">
        <v>96</v>
      </c>
      <c r="M885" s="31">
        <v>1</v>
      </c>
      <c r="N885" s="105">
        <v>43244</v>
      </c>
    </row>
    <row r="886" spans="2:14" ht="12.75" x14ac:dyDescent="0.2">
      <c r="B886" s="32" t="s">
        <v>74</v>
      </c>
      <c r="C886" s="32" t="s">
        <v>329</v>
      </c>
      <c r="D886" s="32" t="s">
        <v>330</v>
      </c>
      <c r="E886" s="31" t="s">
        <v>1589</v>
      </c>
      <c r="F886" s="31">
        <v>1045769</v>
      </c>
      <c r="G886" s="31">
        <v>859626</v>
      </c>
      <c r="H886" s="32" t="s">
        <v>565</v>
      </c>
      <c r="I886" s="32" t="s">
        <v>208</v>
      </c>
      <c r="J886" s="32" t="s">
        <v>133</v>
      </c>
      <c r="K886" s="32" t="s">
        <v>341</v>
      </c>
      <c r="L886" s="31" t="s">
        <v>96</v>
      </c>
      <c r="M886" s="31">
        <v>1</v>
      </c>
      <c r="N886" s="105">
        <v>43244</v>
      </c>
    </row>
    <row r="887" spans="2:14" ht="12.75" x14ac:dyDescent="0.2">
      <c r="B887" s="32" t="s">
        <v>74</v>
      </c>
      <c r="C887" s="32" t="s">
        <v>329</v>
      </c>
      <c r="D887" s="32" t="s">
        <v>330</v>
      </c>
      <c r="E887" s="31" t="s">
        <v>1589</v>
      </c>
      <c r="F887" s="31">
        <v>1045769</v>
      </c>
      <c r="G887" s="31">
        <v>859626</v>
      </c>
      <c r="H887" s="32" t="s">
        <v>565</v>
      </c>
      <c r="I887" s="32" t="s">
        <v>208</v>
      </c>
      <c r="J887" s="32" t="s">
        <v>133</v>
      </c>
      <c r="K887" s="32" t="s">
        <v>341</v>
      </c>
      <c r="L887" s="31" t="s">
        <v>367</v>
      </c>
      <c r="M887" s="31">
        <v>2</v>
      </c>
      <c r="N887" s="105">
        <v>43244</v>
      </c>
    </row>
    <row r="888" spans="2:14" ht="12.75" x14ac:dyDescent="0.2">
      <c r="B888" s="32" t="s">
        <v>74</v>
      </c>
      <c r="C888" s="32" t="s">
        <v>329</v>
      </c>
      <c r="D888" s="32" t="s">
        <v>330</v>
      </c>
      <c r="E888" s="31" t="s">
        <v>1590</v>
      </c>
      <c r="F888" s="31">
        <v>587220</v>
      </c>
      <c r="G888" s="195">
        <v>635341</v>
      </c>
      <c r="H888" s="32" t="s">
        <v>295</v>
      </c>
      <c r="I888" s="32" t="s">
        <v>295</v>
      </c>
      <c r="J888" s="32" t="s">
        <v>124</v>
      </c>
      <c r="K888" s="32" t="s">
        <v>341</v>
      </c>
      <c r="L888" s="31" t="s">
        <v>96</v>
      </c>
      <c r="M888" s="31">
        <v>4</v>
      </c>
      <c r="N888" s="105">
        <v>43244</v>
      </c>
    </row>
    <row r="889" spans="2:14" ht="12.75" x14ac:dyDescent="0.2">
      <c r="B889" s="167" t="s">
        <v>74</v>
      </c>
      <c r="C889" s="167" t="s">
        <v>329</v>
      </c>
      <c r="D889" s="168" t="s">
        <v>330</v>
      </c>
      <c r="E889" s="169" t="s">
        <v>1590</v>
      </c>
      <c r="F889" s="169">
        <v>587220</v>
      </c>
      <c r="G889" s="195">
        <v>635341</v>
      </c>
      <c r="H889" s="170" t="s">
        <v>295</v>
      </c>
      <c r="I889" s="168" t="s">
        <v>295</v>
      </c>
      <c r="J889" s="168" t="s">
        <v>124</v>
      </c>
      <c r="K889" s="168" t="s">
        <v>341</v>
      </c>
      <c r="L889" s="169" t="s">
        <v>367</v>
      </c>
      <c r="M889" s="169">
        <v>2</v>
      </c>
      <c r="N889" s="171">
        <v>43244</v>
      </c>
    </row>
    <row r="890" spans="2:14" ht="12.75" x14ac:dyDescent="0.2">
      <c r="B890" s="182" t="s">
        <v>72</v>
      </c>
      <c r="C890" s="182" t="s">
        <v>329</v>
      </c>
      <c r="D890" s="32" t="s">
        <v>330</v>
      </c>
      <c r="E890" s="31" t="s">
        <v>2026</v>
      </c>
      <c r="F890" s="31">
        <v>2473923</v>
      </c>
      <c r="G890" s="31">
        <v>577847</v>
      </c>
      <c r="H890" s="183" t="s">
        <v>537</v>
      </c>
      <c r="I890" s="32" t="s">
        <v>208</v>
      </c>
      <c r="J890" s="32" t="s">
        <v>124</v>
      </c>
      <c r="K890" s="32" t="s">
        <v>316</v>
      </c>
      <c r="L890" s="31" t="s">
        <v>96</v>
      </c>
      <c r="M890" s="31">
        <v>2</v>
      </c>
      <c r="N890" s="105">
        <v>43244</v>
      </c>
    </row>
    <row r="891" spans="2:14" ht="12.75" x14ac:dyDescent="0.2">
      <c r="B891" s="182" t="s">
        <v>72</v>
      </c>
      <c r="C891" s="182" t="s">
        <v>329</v>
      </c>
      <c r="D891" s="32" t="s">
        <v>330</v>
      </c>
      <c r="E891" s="31" t="s">
        <v>2027</v>
      </c>
      <c r="F891" s="31">
        <v>2470377</v>
      </c>
      <c r="G891" s="31">
        <v>523336</v>
      </c>
      <c r="H891" s="183" t="s">
        <v>772</v>
      </c>
      <c r="I891" s="32" t="s">
        <v>295</v>
      </c>
      <c r="J891" s="32" t="s">
        <v>113</v>
      </c>
      <c r="K891" s="32" t="s">
        <v>316</v>
      </c>
      <c r="L891" s="31" t="s">
        <v>96</v>
      </c>
      <c r="M891" s="31">
        <v>1</v>
      </c>
      <c r="N891" s="105">
        <v>43244</v>
      </c>
    </row>
    <row r="892" spans="2:14" ht="12.75" x14ac:dyDescent="0.2">
      <c r="B892" s="182" t="s">
        <v>72</v>
      </c>
      <c r="C892" s="182" t="s">
        <v>329</v>
      </c>
      <c r="D892" s="32" t="s">
        <v>330</v>
      </c>
      <c r="E892" s="31" t="s">
        <v>2028</v>
      </c>
      <c r="F892" s="31">
        <v>1164416</v>
      </c>
      <c r="G892" s="31">
        <v>568251</v>
      </c>
      <c r="H892" s="183" t="s">
        <v>771</v>
      </c>
      <c r="I892" s="32" t="s">
        <v>208</v>
      </c>
      <c r="J892" s="32" t="s">
        <v>145</v>
      </c>
      <c r="K892" s="32" t="s">
        <v>316</v>
      </c>
      <c r="L892" s="31" t="s">
        <v>96</v>
      </c>
      <c r="M892" s="31">
        <v>6</v>
      </c>
      <c r="N892" s="105">
        <v>43244</v>
      </c>
    </row>
    <row r="893" spans="2:14" ht="12.75" x14ac:dyDescent="0.2">
      <c r="B893" s="167" t="s">
        <v>74</v>
      </c>
      <c r="C893" s="167" t="s">
        <v>31</v>
      </c>
      <c r="D893" s="168" t="s">
        <v>15</v>
      </c>
      <c r="E893" s="169" t="s">
        <v>1538</v>
      </c>
      <c r="F893" s="169">
        <v>2927230</v>
      </c>
      <c r="G893" s="169">
        <v>2926546</v>
      </c>
      <c r="H893" s="170" t="s">
        <v>613</v>
      </c>
      <c r="I893" s="168" t="s">
        <v>208</v>
      </c>
      <c r="J893" s="168" t="s">
        <v>151</v>
      </c>
      <c r="K893" s="168" t="s">
        <v>316</v>
      </c>
      <c r="L893" s="169" t="s">
        <v>96</v>
      </c>
      <c r="M893" s="169">
        <v>1</v>
      </c>
      <c r="N893" s="171">
        <v>43244</v>
      </c>
    </row>
    <row r="894" spans="2:14" ht="12.75" x14ac:dyDescent="0.2">
      <c r="B894" s="32" t="s">
        <v>74</v>
      </c>
      <c r="C894" s="32" t="s">
        <v>31</v>
      </c>
      <c r="D894" s="32" t="s">
        <v>15</v>
      </c>
      <c r="E894" s="31" t="s">
        <v>1539</v>
      </c>
      <c r="F894" s="31">
        <v>892173</v>
      </c>
      <c r="G894" s="31" t="s">
        <v>582</v>
      </c>
      <c r="H894" s="32" t="s">
        <v>519</v>
      </c>
      <c r="I894" s="32" t="s">
        <v>295</v>
      </c>
      <c r="J894" s="32" t="s">
        <v>107</v>
      </c>
      <c r="K894" s="32" t="s">
        <v>316</v>
      </c>
      <c r="L894" s="31" t="s">
        <v>96</v>
      </c>
      <c r="M894" s="31">
        <v>1</v>
      </c>
      <c r="N894" s="105">
        <v>43244</v>
      </c>
    </row>
    <row r="895" spans="2:14" ht="12.75" x14ac:dyDescent="0.2">
      <c r="B895" s="32" t="s">
        <v>75</v>
      </c>
      <c r="C895" s="32" t="s">
        <v>31</v>
      </c>
      <c r="D895" s="32" t="s">
        <v>15</v>
      </c>
      <c r="E895" s="31" t="s">
        <v>1821</v>
      </c>
      <c r="F895" s="31">
        <v>1404</v>
      </c>
      <c r="G895" s="31">
        <v>1404</v>
      </c>
      <c r="H895" s="32" t="s">
        <v>402</v>
      </c>
      <c r="I895" s="32" t="s">
        <v>295</v>
      </c>
      <c r="J895" s="32" t="s">
        <v>100</v>
      </c>
      <c r="K895" s="32" t="s">
        <v>316</v>
      </c>
      <c r="L895" s="31" t="s">
        <v>96</v>
      </c>
      <c r="M895" s="31">
        <v>1</v>
      </c>
      <c r="N895" s="105">
        <v>43244</v>
      </c>
    </row>
    <row r="896" spans="2:14" ht="12.75" x14ac:dyDescent="0.2">
      <c r="B896" s="182" t="s">
        <v>75</v>
      </c>
      <c r="C896" s="182" t="s">
        <v>31</v>
      </c>
      <c r="D896" s="32" t="s">
        <v>15</v>
      </c>
      <c r="E896" s="31" t="s">
        <v>1822</v>
      </c>
      <c r="F896" s="31">
        <v>37069</v>
      </c>
      <c r="G896" s="31">
        <v>37069</v>
      </c>
      <c r="H896" s="183" t="s">
        <v>450</v>
      </c>
      <c r="I896" s="32" t="s">
        <v>295</v>
      </c>
      <c r="J896" s="32" t="s">
        <v>124</v>
      </c>
      <c r="K896" s="32" t="s">
        <v>316</v>
      </c>
      <c r="L896" s="31" t="s">
        <v>96</v>
      </c>
      <c r="M896" s="31">
        <v>1</v>
      </c>
      <c r="N896" s="105">
        <v>43244</v>
      </c>
    </row>
    <row r="897" spans="2:14" ht="12.75" x14ac:dyDescent="0.2">
      <c r="B897" s="32" t="s">
        <v>75</v>
      </c>
      <c r="C897" s="32" t="s">
        <v>31</v>
      </c>
      <c r="D897" s="32" t="s">
        <v>15</v>
      </c>
      <c r="E897" s="31" t="s">
        <v>1823</v>
      </c>
      <c r="F897" s="31">
        <v>105</v>
      </c>
      <c r="G897" s="31">
        <v>105</v>
      </c>
      <c r="H897" s="32" t="s">
        <v>416</v>
      </c>
      <c r="I897" s="32" t="s">
        <v>295</v>
      </c>
      <c r="J897" s="32" t="s">
        <v>121</v>
      </c>
      <c r="K897" s="32" t="s">
        <v>316</v>
      </c>
      <c r="L897" s="31" t="s">
        <v>96</v>
      </c>
      <c r="M897" s="31">
        <v>1</v>
      </c>
      <c r="N897" s="105">
        <v>43244</v>
      </c>
    </row>
    <row r="898" spans="2:14" ht="12.75" x14ac:dyDescent="0.2">
      <c r="B898" s="182" t="s">
        <v>72</v>
      </c>
      <c r="C898" s="182" t="s">
        <v>31</v>
      </c>
      <c r="D898" s="32" t="s">
        <v>15</v>
      </c>
      <c r="E898" s="31" t="s">
        <v>1988</v>
      </c>
      <c r="F898" s="31">
        <v>743162</v>
      </c>
      <c r="G898" s="31">
        <v>671347</v>
      </c>
      <c r="H898" s="183" t="s">
        <v>405</v>
      </c>
      <c r="I898" s="32" t="s">
        <v>208</v>
      </c>
      <c r="J898" s="32" t="s">
        <v>101</v>
      </c>
      <c r="K898" s="32" t="s">
        <v>316</v>
      </c>
      <c r="L898" s="31" t="s">
        <v>96</v>
      </c>
      <c r="M898" s="31">
        <v>1</v>
      </c>
      <c r="N898" s="105">
        <v>43244</v>
      </c>
    </row>
    <row r="899" spans="2:14" ht="12.75" x14ac:dyDescent="0.2">
      <c r="B899" s="182" t="s">
        <v>72</v>
      </c>
      <c r="C899" s="182" t="s">
        <v>31</v>
      </c>
      <c r="D899" s="32" t="s">
        <v>15</v>
      </c>
      <c r="E899" s="31" t="s">
        <v>1989</v>
      </c>
      <c r="F899" s="31">
        <v>397832</v>
      </c>
      <c r="G899" s="31">
        <v>608636</v>
      </c>
      <c r="H899" s="183" t="s">
        <v>397</v>
      </c>
      <c r="I899" s="32" t="s">
        <v>208</v>
      </c>
      <c r="J899" s="32" t="s">
        <v>128</v>
      </c>
      <c r="K899" s="32" t="s">
        <v>316</v>
      </c>
      <c r="L899" s="31" t="s">
        <v>96</v>
      </c>
      <c r="M899" s="31">
        <v>1</v>
      </c>
      <c r="N899" s="105">
        <v>43244</v>
      </c>
    </row>
    <row r="900" spans="2:14" ht="12.75" x14ac:dyDescent="0.2">
      <c r="B900" s="182" t="s">
        <v>72</v>
      </c>
      <c r="C900" s="182" t="s">
        <v>31</v>
      </c>
      <c r="D900" s="32" t="s">
        <v>15</v>
      </c>
      <c r="E900" s="31" t="s">
        <v>1990</v>
      </c>
      <c r="F900" s="31">
        <v>1094955</v>
      </c>
      <c r="G900" s="31">
        <v>606857</v>
      </c>
      <c r="H900" s="183" t="s">
        <v>522</v>
      </c>
      <c r="I900" s="32" t="s">
        <v>299</v>
      </c>
      <c r="J900" s="32" t="s">
        <v>133</v>
      </c>
      <c r="K900" s="32" t="s">
        <v>316</v>
      </c>
      <c r="L900" s="31" t="s">
        <v>96</v>
      </c>
      <c r="M900" s="31">
        <v>1</v>
      </c>
      <c r="N900" s="105">
        <v>43244</v>
      </c>
    </row>
    <row r="901" spans="2:14" ht="12.75" x14ac:dyDescent="0.2">
      <c r="B901" s="32" t="s">
        <v>74</v>
      </c>
      <c r="C901" s="32" t="s">
        <v>27</v>
      </c>
      <c r="D901" s="32" t="s">
        <v>5</v>
      </c>
      <c r="E901" s="31" t="s">
        <v>997</v>
      </c>
      <c r="F901" s="31">
        <v>2978236</v>
      </c>
      <c r="G901" s="31">
        <v>804026</v>
      </c>
      <c r="H901" s="32" t="s">
        <v>599</v>
      </c>
      <c r="I901" s="32" t="s">
        <v>208</v>
      </c>
      <c r="J901" s="32" t="s">
        <v>100</v>
      </c>
      <c r="K901" s="32" t="s">
        <v>316</v>
      </c>
      <c r="L901" s="31" t="s">
        <v>96</v>
      </c>
      <c r="M901" s="31">
        <v>1</v>
      </c>
      <c r="N901" s="105">
        <v>43245</v>
      </c>
    </row>
    <row r="902" spans="2:14" ht="12.75" x14ac:dyDescent="0.2">
      <c r="B902" s="32" t="s">
        <v>75</v>
      </c>
      <c r="C902" s="32" t="s">
        <v>27</v>
      </c>
      <c r="D902" s="32" t="s">
        <v>5</v>
      </c>
      <c r="E902" s="31" t="s">
        <v>1655</v>
      </c>
      <c r="F902" s="31">
        <v>631</v>
      </c>
      <c r="G902" s="31">
        <v>631</v>
      </c>
      <c r="H902" s="32" t="s">
        <v>376</v>
      </c>
      <c r="I902" s="32" t="s">
        <v>295</v>
      </c>
      <c r="J902" s="32" t="s">
        <v>121</v>
      </c>
      <c r="K902" s="32" t="s">
        <v>316</v>
      </c>
      <c r="L902" s="31" t="s">
        <v>96</v>
      </c>
      <c r="M902" s="31">
        <v>1</v>
      </c>
      <c r="N902" s="105">
        <v>43245</v>
      </c>
    </row>
    <row r="903" spans="2:14" ht="12.75" x14ac:dyDescent="0.2">
      <c r="B903" s="32" t="s">
        <v>75</v>
      </c>
      <c r="C903" s="32" t="s">
        <v>27</v>
      </c>
      <c r="D903" s="32" t="s">
        <v>5</v>
      </c>
      <c r="E903" s="31" t="s">
        <v>1656</v>
      </c>
      <c r="F903" s="31">
        <v>663</v>
      </c>
      <c r="G903" s="31">
        <v>663</v>
      </c>
      <c r="H903" s="32" t="s">
        <v>606</v>
      </c>
      <c r="I903" s="32" t="s">
        <v>295</v>
      </c>
      <c r="J903" s="32" t="s">
        <v>121</v>
      </c>
      <c r="K903" s="32" t="s">
        <v>316</v>
      </c>
      <c r="L903" s="31" t="s">
        <v>96</v>
      </c>
      <c r="M903" s="31">
        <v>1</v>
      </c>
      <c r="N903" s="105">
        <v>43245</v>
      </c>
    </row>
    <row r="904" spans="2:14" ht="12.75" x14ac:dyDescent="0.2">
      <c r="B904" s="32" t="s">
        <v>74</v>
      </c>
      <c r="C904" s="32" t="s">
        <v>27</v>
      </c>
      <c r="D904" s="32" t="s">
        <v>6</v>
      </c>
      <c r="E904" s="31" t="s">
        <v>1001</v>
      </c>
      <c r="F904" s="31">
        <v>322815</v>
      </c>
      <c r="G904" s="31">
        <v>646608</v>
      </c>
      <c r="H904" s="32" t="s">
        <v>431</v>
      </c>
      <c r="I904" s="32" t="s">
        <v>208</v>
      </c>
      <c r="J904" s="32" t="s">
        <v>151</v>
      </c>
      <c r="K904" s="32" t="s">
        <v>316</v>
      </c>
      <c r="L904" s="31" t="s">
        <v>96</v>
      </c>
      <c r="M904" s="31">
        <v>1</v>
      </c>
      <c r="N904" s="105">
        <v>43245</v>
      </c>
    </row>
    <row r="905" spans="2:14" ht="12.75" x14ac:dyDescent="0.2">
      <c r="B905" s="32" t="s">
        <v>72</v>
      </c>
      <c r="C905" s="32" t="s">
        <v>27</v>
      </c>
      <c r="D905" s="32" t="s">
        <v>9</v>
      </c>
      <c r="E905" s="31" t="s">
        <v>1854</v>
      </c>
      <c r="F905" s="31">
        <v>374548</v>
      </c>
      <c r="G905" s="31">
        <v>587079</v>
      </c>
      <c r="H905" s="32" t="s">
        <v>461</v>
      </c>
      <c r="I905" s="32" t="s">
        <v>208</v>
      </c>
      <c r="J905" s="32" t="s">
        <v>44</v>
      </c>
      <c r="K905" s="32" t="s">
        <v>316</v>
      </c>
      <c r="L905" s="31" t="s">
        <v>96</v>
      </c>
      <c r="M905" s="31">
        <v>1</v>
      </c>
      <c r="N905" s="105">
        <v>43245</v>
      </c>
    </row>
    <row r="906" spans="2:14" ht="12.75" x14ac:dyDescent="0.2">
      <c r="B906" s="193" t="s">
        <v>72</v>
      </c>
      <c r="C906" s="193" t="s">
        <v>27</v>
      </c>
      <c r="D906" s="194" t="s">
        <v>9</v>
      </c>
      <c r="E906" s="195" t="s">
        <v>1855</v>
      </c>
      <c r="F906" s="195">
        <v>826841</v>
      </c>
      <c r="G906" s="195">
        <v>588541</v>
      </c>
      <c r="H906" s="196" t="s">
        <v>462</v>
      </c>
      <c r="I906" s="194" t="s">
        <v>208</v>
      </c>
      <c r="J906" s="194" t="s">
        <v>113</v>
      </c>
      <c r="K906" s="194" t="s">
        <v>316</v>
      </c>
      <c r="L906" s="195" t="s">
        <v>96</v>
      </c>
      <c r="M906" s="195">
        <v>1</v>
      </c>
      <c r="N906" s="197">
        <v>43245</v>
      </c>
    </row>
    <row r="907" spans="2:14" ht="12.75" x14ac:dyDescent="0.2">
      <c r="B907" s="32" t="s">
        <v>72</v>
      </c>
      <c r="C907" s="32" t="s">
        <v>27</v>
      </c>
      <c r="D907" s="32" t="s">
        <v>10</v>
      </c>
      <c r="E907" s="31" t="s">
        <v>1866</v>
      </c>
      <c r="F907" s="31">
        <v>704438</v>
      </c>
      <c r="G907" s="31">
        <v>734832</v>
      </c>
      <c r="H907" s="32" t="s">
        <v>629</v>
      </c>
      <c r="I907" s="32" t="s">
        <v>210</v>
      </c>
      <c r="J907" s="32" t="s">
        <v>113</v>
      </c>
      <c r="K907" s="32" t="s">
        <v>316</v>
      </c>
      <c r="L907" s="31" t="s">
        <v>96</v>
      </c>
      <c r="M907" s="31">
        <v>1</v>
      </c>
      <c r="N907" s="105">
        <v>43245</v>
      </c>
    </row>
    <row r="908" spans="2:14" ht="12.75" x14ac:dyDescent="0.2">
      <c r="B908" s="182" t="s">
        <v>594</v>
      </c>
      <c r="C908" s="182" t="s">
        <v>27</v>
      </c>
      <c r="D908" s="32" t="s">
        <v>10</v>
      </c>
      <c r="E908" s="31" t="s">
        <v>2035</v>
      </c>
      <c r="F908" s="31">
        <v>9260</v>
      </c>
      <c r="G908" s="31">
        <v>9260</v>
      </c>
      <c r="H908" s="183" t="s">
        <v>628</v>
      </c>
      <c r="I908" s="32" t="s">
        <v>295</v>
      </c>
      <c r="J908" s="32" t="s">
        <v>133</v>
      </c>
      <c r="K908" s="32" t="s">
        <v>316</v>
      </c>
      <c r="L908" s="31" t="s">
        <v>96</v>
      </c>
      <c r="M908" s="31">
        <v>1</v>
      </c>
      <c r="N908" s="105">
        <v>43245</v>
      </c>
    </row>
    <row r="909" spans="2:14" ht="12.75" x14ac:dyDescent="0.2">
      <c r="B909" s="32" t="s">
        <v>72</v>
      </c>
      <c r="C909" s="32" t="s">
        <v>30</v>
      </c>
      <c r="D909" s="32" t="s">
        <v>12</v>
      </c>
      <c r="E909" s="31" t="s">
        <v>1871</v>
      </c>
      <c r="F909" s="31">
        <v>808529</v>
      </c>
      <c r="G909" s="31">
        <v>599009</v>
      </c>
      <c r="H909" s="32" t="s">
        <v>624</v>
      </c>
      <c r="I909" s="32" t="s">
        <v>208</v>
      </c>
      <c r="J909" s="32" t="s">
        <v>170</v>
      </c>
      <c r="K909" s="32" t="s">
        <v>316</v>
      </c>
      <c r="L909" s="31" t="s">
        <v>96</v>
      </c>
      <c r="M909" s="31">
        <v>2</v>
      </c>
      <c r="N909" s="105">
        <v>43245</v>
      </c>
    </row>
    <row r="910" spans="2:14" ht="12.75" x14ac:dyDescent="0.2">
      <c r="B910" s="32" t="s">
        <v>72</v>
      </c>
      <c r="C910" s="32" t="s">
        <v>30</v>
      </c>
      <c r="D910" s="32" t="s">
        <v>12</v>
      </c>
      <c r="E910" s="31" t="s">
        <v>1866</v>
      </c>
      <c r="F910" s="31">
        <v>704438</v>
      </c>
      <c r="G910" s="31">
        <v>734832</v>
      </c>
      <c r="H910" s="32" t="s">
        <v>629</v>
      </c>
      <c r="I910" s="32" t="s">
        <v>210</v>
      </c>
      <c r="J910" s="32" t="s">
        <v>113</v>
      </c>
      <c r="K910" s="32" t="s">
        <v>316</v>
      </c>
      <c r="L910" s="31" t="s">
        <v>96</v>
      </c>
      <c r="M910" s="31">
        <v>1</v>
      </c>
      <c r="N910" s="105">
        <v>43245</v>
      </c>
    </row>
    <row r="911" spans="2:14" ht="12.75" x14ac:dyDescent="0.2">
      <c r="B911" s="32" t="s">
        <v>74</v>
      </c>
      <c r="C911" s="32" t="s">
        <v>29</v>
      </c>
      <c r="D911" s="32" t="s">
        <v>344</v>
      </c>
      <c r="E911" s="31" t="s">
        <v>1041</v>
      </c>
      <c r="F911" s="31">
        <v>716801</v>
      </c>
      <c r="G911" s="31" t="s">
        <v>575</v>
      </c>
      <c r="H911" s="32" t="s">
        <v>474</v>
      </c>
      <c r="I911" s="32" t="s">
        <v>208</v>
      </c>
      <c r="J911" s="32" t="s">
        <v>119</v>
      </c>
      <c r="K911" s="32" t="s">
        <v>316</v>
      </c>
      <c r="L911" s="31" t="s">
        <v>96</v>
      </c>
      <c r="M911" s="31">
        <v>1</v>
      </c>
      <c r="N911" s="105">
        <v>43245</v>
      </c>
    </row>
    <row r="912" spans="2:14" ht="12.75" x14ac:dyDescent="0.2">
      <c r="B912" s="32" t="s">
        <v>75</v>
      </c>
      <c r="C912" s="32" t="s">
        <v>29</v>
      </c>
      <c r="D912" s="32" t="s">
        <v>344</v>
      </c>
      <c r="E912" s="31" t="s">
        <v>1697</v>
      </c>
      <c r="F912" s="31">
        <v>195</v>
      </c>
      <c r="G912" s="31">
        <v>195</v>
      </c>
      <c r="H912" s="32" t="s">
        <v>189</v>
      </c>
      <c r="I912" s="32" t="s">
        <v>295</v>
      </c>
      <c r="J912" s="32" t="s">
        <v>176</v>
      </c>
      <c r="K912" s="32" t="s">
        <v>316</v>
      </c>
      <c r="L912" s="31" t="s">
        <v>96</v>
      </c>
      <c r="M912" s="31">
        <v>1</v>
      </c>
      <c r="N912" s="105">
        <v>43245</v>
      </c>
    </row>
    <row r="913" spans="2:14" ht="12.75" x14ac:dyDescent="0.2">
      <c r="B913" s="32" t="s">
        <v>75</v>
      </c>
      <c r="C913" s="32" t="s">
        <v>29</v>
      </c>
      <c r="D913" s="32" t="s">
        <v>344</v>
      </c>
      <c r="E913" s="31" t="s">
        <v>1698</v>
      </c>
      <c r="F913" s="31">
        <v>629</v>
      </c>
      <c r="G913" s="31">
        <v>629</v>
      </c>
      <c r="H913" s="32" t="s">
        <v>393</v>
      </c>
      <c r="I913" s="32" t="s">
        <v>295</v>
      </c>
      <c r="J913" s="32" t="s">
        <v>145</v>
      </c>
      <c r="K913" s="32" t="s">
        <v>316</v>
      </c>
      <c r="L913" s="31" t="s">
        <v>96</v>
      </c>
      <c r="M913" s="31">
        <v>1</v>
      </c>
      <c r="N913" s="105">
        <v>43245</v>
      </c>
    </row>
    <row r="914" spans="2:14" ht="12.75" x14ac:dyDescent="0.2">
      <c r="B914" s="32" t="s">
        <v>72</v>
      </c>
      <c r="C914" s="32" t="s">
        <v>29</v>
      </c>
      <c r="D914" s="32" t="s">
        <v>344</v>
      </c>
      <c r="E914" s="31" t="s">
        <v>1882</v>
      </c>
      <c r="F914" s="31">
        <v>2977998</v>
      </c>
      <c r="G914" s="31">
        <v>604304</v>
      </c>
      <c r="H914" s="32" t="s">
        <v>647</v>
      </c>
      <c r="I914" s="32" t="s">
        <v>208</v>
      </c>
      <c r="J914" s="32" t="s">
        <v>117</v>
      </c>
      <c r="K914" s="32" t="s">
        <v>316</v>
      </c>
      <c r="L914" s="31" t="s">
        <v>96</v>
      </c>
      <c r="M914" s="31">
        <v>1</v>
      </c>
      <c r="N914" s="105">
        <v>43245</v>
      </c>
    </row>
    <row r="915" spans="2:14" ht="12.75" x14ac:dyDescent="0.2">
      <c r="B915" s="167" t="s">
        <v>74</v>
      </c>
      <c r="C915" s="167" t="s">
        <v>25</v>
      </c>
      <c r="D915" s="32" t="s">
        <v>478</v>
      </c>
      <c r="E915" s="169" t="s">
        <v>1054</v>
      </c>
      <c r="F915" s="169">
        <v>1197213</v>
      </c>
      <c r="G915" s="169">
        <v>655672</v>
      </c>
      <c r="H915" s="170" t="s">
        <v>495</v>
      </c>
      <c r="I915" s="168" t="s">
        <v>295</v>
      </c>
      <c r="J915" s="168" t="s">
        <v>158</v>
      </c>
      <c r="K915" s="168" t="s">
        <v>316</v>
      </c>
      <c r="L915" s="169" t="s">
        <v>96</v>
      </c>
      <c r="M915" s="169">
        <v>6</v>
      </c>
      <c r="N915" s="171">
        <v>43245</v>
      </c>
    </row>
    <row r="916" spans="2:14" ht="12.75" x14ac:dyDescent="0.2">
      <c r="B916" s="32" t="s">
        <v>75</v>
      </c>
      <c r="C916" s="32" t="s">
        <v>25</v>
      </c>
      <c r="D916" s="32" t="s">
        <v>478</v>
      </c>
      <c r="E916" s="31" t="s">
        <v>1750</v>
      </c>
      <c r="F916" s="31">
        <v>1027</v>
      </c>
      <c r="G916" s="31">
        <v>1027</v>
      </c>
      <c r="H916" s="32" t="s">
        <v>364</v>
      </c>
      <c r="I916" s="32" t="s">
        <v>295</v>
      </c>
      <c r="J916" s="32" t="s">
        <v>99</v>
      </c>
      <c r="K916" s="32" t="s">
        <v>316</v>
      </c>
      <c r="L916" s="31" t="s">
        <v>96</v>
      </c>
      <c r="M916" s="31">
        <v>1</v>
      </c>
      <c r="N916" s="105">
        <v>43245</v>
      </c>
    </row>
    <row r="917" spans="2:14" ht="12.75" x14ac:dyDescent="0.2">
      <c r="B917" s="182" t="s">
        <v>75</v>
      </c>
      <c r="C917" s="182" t="s">
        <v>25</v>
      </c>
      <c r="D917" s="32" t="s">
        <v>478</v>
      </c>
      <c r="E917" s="31" t="s">
        <v>1751</v>
      </c>
      <c r="F917" s="31">
        <v>546</v>
      </c>
      <c r="G917" s="31">
        <v>546</v>
      </c>
      <c r="H917" s="183" t="s">
        <v>660</v>
      </c>
      <c r="I917" s="32" t="s">
        <v>295</v>
      </c>
      <c r="J917" s="32" t="s">
        <v>119</v>
      </c>
      <c r="K917" s="32" t="s">
        <v>316</v>
      </c>
      <c r="L917" s="31" t="s">
        <v>96</v>
      </c>
      <c r="M917" s="31">
        <v>1</v>
      </c>
      <c r="N917" s="105">
        <v>43245</v>
      </c>
    </row>
    <row r="918" spans="2:14" ht="12.75" x14ac:dyDescent="0.2">
      <c r="B918" s="32" t="s">
        <v>75</v>
      </c>
      <c r="C918" s="32" t="s">
        <v>25</v>
      </c>
      <c r="D918" s="32" t="s">
        <v>478</v>
      </c>
      <c r="E918" s="31" t="s">
        <v>1656</v>
      </c>
      <c r="F918" s="31">
        <v>663</v>
      </c>
      <c r="G918" s="179">
        <v>663</v>
      </c>
      <c r="H918" s="32" t="s">
        <v>606</v>
      </c>
      <c r="I918" s="32" t="s">
        <v>295</v>
      </c>
      <c r="J918" s="32" t="s">
        <v>121</v>
      </c>
      <c r="K918" s="32" t="s">
        <v>316</v>
      </c>
      <c r="L918" s="31" t="s">
        <v>96</v>
      </c>
      <c r="M918" s="31">
        <v>1</v>
      </c>
      <c r="N918" s="105">
        <v>43245</v>
      </c>
    </row>
    <row r="919" spans="2:14" ht="12.75" x14ac:dyDescent="0.2">
      <c r="B919" s="32" t="s">
        <v>72</v>
      </c>
      <c r="C919" s="32" t="s">
        <v>25</v>
      </c>
      <c r="D919" s="32" t="s">
        <v>478</v>
      </c>
      <c r="E919" s="31" t="s">
        <v>1892</v>
      </c>
      <c r="F919" s="31">
        <v>2978716</v>
      </c>
      <c r="G919" s="31">
        <v>556580</v>
      </c>
      <c r="H919" s="32" t="s">
        <v>515</v>
      </c>
      <c r="I919" s="32" t="s">
        <v>208</v>
      </c>
      <c r="J919" s="32" t="s">
        <v>156</v>
      </c>
      <c r="K919" s="32" t="s">
        <v>316</v>
      </c>
      <c r="L919" s="31" t="s">
        <v>96</v>
      </c>
      <c r="M919" s="31">
        <v>3</v>
      </c>
      <c r="N919" s="105">
        <v>43245</v>
      </c>
    </row>
    <row r="920" spans="2:14" ht="12.75" x14ac:dyDescent="0.2">
      <c r="B920" s="167" t="s">
        <v>75</v>
      </c>
      <c r="C920" s="167" t="s">
        <v>28</v>
      </c>
      <c r="D920" s="32" t="s">
        <v>350</v>
      </c>
      <c r="E920" s="169" t="s">
        <v>1785</v>
      </c>
      <c r="F920" s="169">
        <v>307</v>
      </c>
      <c r="G920" s="169">
        <v>307</v>
      </c>
      <c r="H920" s="170" t="s">
        <v>672</v>
      </c>
      <c r="I920" s="168" t="s">
        <v>295</v>
      </c>
      <c r="J920" s="168" t="s">
        <v>160</v>
      </c>
      <c r="K920" s="168" t="s">
        <v>316</v>
      </c>
      <c r="L920" s="169" t="s">
        <v>96</v>
      </c>
      <c r="M920" s="169">
        <v>1</v>
      </c>
      <c r="N920" s="171">
        <v>43245</v>
      </c>
    </row>
    <row r="921" spans="2:14" ht="12.75" x14ac:dyDescent="0.2">
      <c r="B921" s="32" t="s">
        <v>74</v>
      </c>
      <c r="C921" s="32" t="s">
        <v>26</v>
      </c>
      <c r="D921" s="32" t="s">
        <v>13</v>
      </c>
      <c r="E921" s="31" t="s">
        <v>1432</v>
      </c>
      <c r="F921" s="31">
        <v>2977744</v>
      </c>
      <c r="G921" s="31">
        <v>589510</v>
      </c>
      <c r="H921" s="32" t="s">
        <v>809</v>
      </c>
      <c r="I921" s="32" t="s">
        <v>208</v>
      </c>
      <c r="J921" s="32" t="s">
        <v>168</v>
      </c>
      <c r="K921" s="32" t="s">
        <v>341</v>
      </c>
      <c r="L921" s="31" t="s">
        <v>96</v>
      </c>
      <c r="M921" s="31">
        <v>1</v>
      </c>
      <c r="N921" s="105">
        <v>43245</v>
      </c>
    </row>
    <row r="922" spans="2:14" ht="12.75" x14ac:dyDescent="0.2">
      <c r="B922" s="167" t="s">
        <v>74</v>
      </c>
      <c r="C922" s="167" t="s">
        <v>26</v>
      </c>
      <c r="D922" s="168" t="s">
        <v>13</v>
      </c>
      <c r="E922" s="169" t="s">
        <v>1433</v>
      </c>
      <c r="F922" s="169">
        <v>206405</v>
      </c>
      <c r="G922" s="169">
        <v>649559</v>
      </c>
      <c r="H922" s="170" t="s">
        <v>858</v>
      </c>
      <c r="I922" s="168" t="s">
        <v>208</v>
      </c>
      <c r="J922" s="168" t="s">
        <v>107</v>
      </c>
      <c r="K922" s="168" t="s">
        <v>341</v>
      </c>
      <c r="L922" s="169" t="s">
        <v>96</v>
      </c>
      <c r="M922" s="169">
        <v>1</v>
      </c>
      <c r="N922" s="171">
        <v>43245</v>
      </c>
    </row>
    <row r="923" spans="2:14" ht="12.75" x14ac:dyDescent="0.2">
      <c r="B923" s="32" t="s">
        <v>74</v>
      </c>
      <c r="C923" s="32" t="s">
        <v>26</v>
      </c>
      <c r="D923" s="32" t="s">
        <v>13</v>
      </c>
      <c r="E923" s="31" t="s">
        <v>1434</v>
      </c>
      <c r="F923" s="31">
        <v>2977844</v>
      </c>
      <c r="G923" s="31">
        <v>622903</v>
      </c>
      <c r="H923" s="32" t="s">
        <v>548</v>
      </c>
      <c r="I923" s="32" t="s">
        <v>216</v>
      </c>
      <c r="J923" s="32" t="s">
        <v>195</v>
      </c>
      <c r="K923" s="32" t="s">
        <v>341</v>
      </c>
      <c r="L923" s="31" t="s">
        <v>96</v>
      </c>
      <c r="M923" s="31">
        <v>1</v>
      </c>
      <c r="N923" s="105">
        <v>43245</v>
      </c>
    </row>
    <row r="924" spans="2:14" ht="12.75" x14ac:dyDescent="0.2">
      <c r="B924" s="32" t="s">
        <v>74</v>
      </c>
      <c r="C924" s="32" t="s">
        <v>26</v>
      </c>
      <c r="D924" s="32" t="s">
        <v>13</v>
      </c>
      <c r="E924" s="31" t="s">
        <v>1435</v>
      </c>
      <c r="F924" s="31">
        <v>2977854</v>
      </c>
      <c r="G924" s="31">
        <v>597860</v>
      </c>
      <c r="H924" s="32" t="s">
        <v>708</v>
      </c>
      <c r="I924" s="32" t="s">
        <v>208</v>
      </c>
      <c r="J924" s="32" t="s">
        <v>163</v>
      </c>
      <c r="K924" s="32" t="s">
        <v>316</v>
      </c>
      <c r="L924" s="31" t="s">
        <v>96</v>
      </c>
      <c r="M924" s="31">
        <v>1</v>
      </c>
      <c r="N924" s="105">
        <v>43245</v>
      </c>
    </row>
    <row r="925" spans="2:14" ht="12.75" x14ac:dyDescent="0.2">
      <c r="B925" s="32" t="s">
        <v>74</v>
      </c>
      <c r="C925" s="32" t="s">
        <v>26</v>
      </c>
      <c r="D925" s="32" t="s">
        <v>13</v>
      </c>
      <c r="E925" s="31" t="s">
        <v>1436</v>
      </c>
      <c r="F925" s="31">
        <v>959577</v>
      </c>
      <c r="G925" s="31">
        <v>606714</v>
      </c>
      <c r="H925" s="32" t="s">
        <v>381</v>
      </c>
      <c r="I925" s="32" t="s">
        <v>208</v>
      </c>
      <c r="J925" s="32" t="s">
        <v>159</v>
      </c>
      <c r="K925" s="32" t="s">
        <v>341</v>
      </c>
      <c r="L925" s="31" t="s">
        <v>96</v>
      </c>
      <c r="M925" s="31">
        <v>1</v>
      </c>
      <c r="N925" s="105">
        <v>43245</v>
      </c>
    </row>
    <row r="926" spans="2:14" ht="12.75" x14ac:dyDescent="0.2">
      <c r="B926" s="32" t="s">
        <v>74</v>
      </c>
      <c r="C926" s="32" t="s">
        <v>26</v>
      </c>
      <c r="D926" s="32" t="s">
        <v>13</v>
      </c>
      <c r="E926" s="31" t="s">
        <v>1437</v>
      </c>
      <c r="F926" s="31">
        <v>699778</v>
      </c>
      <c r="G926" s="195">
        <v>635341</v>
      </c>
      <c r="H926" s="32" t="s">
        <v>295</v>
      </c>
      <c r="I926" s="32" t="s">
        <v>295</v>
      </c>
      <c r="J926" s="32" t="s">
        <v>101</v>
      </c>
      <c r="K926" s="32" t="s">
        <v>316</v>
      </c>
      <c r="L926" s="31" t="s">
        <v>96</v>
      </c>
      <c r="M926" s="31">
        <v>1</v>
      </c>
      <c r="N926" s="105">
        <v>43245</v>
      </c>
    </row>
    <row r="927" spans="2:14" ht="12.75" x14ac:dyDescent="0.2">
      <c r="B927" s="32" t="s">
        <v>74</v>
      </c>
      <c r="C927" s="32" t="s">
        <v>26</v>
      </c>
      <c r="D927" s="32" t="s">
        <v>13</v>
      </c>
      <c r="E927" s="31" t="s">
        <v>1438</v>
      </c>
      <c r="F927" s="31">
        <v>702783</v>
      </c>
      <c r="G927" s="31">
        <v>619094</v>
      </c>
      <c r="H927" s="32" t="s">
        <v>824</v>
      </c>
      <c r="I927" s="32" t="s">
        <v>208</v>
      </c>
      <c r="J927" s="32" t="s">
        <v>196</v>
      </c>
      <c r="K927" s="32" t="s">
        <v>341</v>
      </c>
      <c r="L927" s="31" t="s">
        <v>96</v>
      </c>
      <c r="M927" s="31">
        <v>1</v>
      </c>
      <c r="N927" s="105">
        <v>43245</v>
      </c>
    </row>
    <row r="928" spans="2:14" ht="12.75" x14ac:dyDescent="0.2">
      <c r="B928" s="193" t="s">
        <v>74</v>
      </c>
      <c r="C928" s="193" t="s">
        <v>26</v>
      </c>
      <c r="D928" s="32" t="s">
        <v>13</v>
      </c>
      <c r="E928" s="195" t="s">
        <v>1439</v>
      </c>
      <c r="F928" s="195">
        <v>2978015</v>
      </c>
      <c r="G928" s="195">
        <v>635341</v>
      </c>
      <c r="H928" s="196" t="s">
        <v>295</v>
      </c>
      <c r="I928" s="194" t="s">
        <v>295</v>
      </c>
      <c r="J928" s="194" t="s">
        <v>112</v>
      </c>
      <c r="K928" s="194" t="s">
        <v>341</v>
      </c>
      <c r="L928" s="195" t="s">
        <v>96</v>
      </c>
      <c r="M928" s="195">
        <v>1</v>
      </c>
      <c r="N928" s="197">
        <v>43245</v>
      </c>
    </row>
    <row r="929" spans="2:14" ht="12.75" x14ac:dyDescent="0.2">
      <c r="B929" s="32" t="s">
        <v>74</v>
      </c>
      <c r="C929" s="32" t="s">
        <v>26</v>
      </c>
      <c r="D929" s="32" t="s">
        <v>13</v>
      </c>
      <c r="E929" s="31" t="s">
        <v>1440</v>
      </c>
      <c r="F929" s="31">
        <v>2978053</v>
      </c>
      <c r="G929" s="31">
        <v>535210</v>
      </c>
      <c r="H929" s="32" t="s">
        <v>805</v>
      </c>
      <c r="I929" s="32" t="s">
        <v>208</v>
      </c>
      <c r="J929" s="32" t="s">
        <v>66</v>
      </c>
      <c r="K929" s="32" t="s">
        <v>341</v>
      </c>
      <c r="L929" s="31" t="s">
        <v>96</v>
      </c>
      <c r="M929" s="31">
        <v>1</v>
      </c>
      <c r="N929" s="105">
        <v>43245</v>
      </c>
    </row>
    <row r="930" spans="2:14" ht="12.75" x14ac:dyDescent="0.2">
      <c r="B930" s="32" t="s">
        <v>74</v>
      </c>
      <c r="C930" s="32" t="s">
        <v>26</v>
      </c>
      <c r="D930" s="32" t="s">
        <v>13</v>
      </c>
      <c r="E930" s="31" t="s">
        <v>1441</v>
      </c>
      <c r="F930" s="31">
        <v>911176</v>
      </c>
      <c r="G930" s="31">
        <v>570893</v>
      </c>
      <c r="H930" s="32" t="s">
        <v>872</v>
      </c>
      <c r="I930" s="32" t="s">
        <v>208</v>
      </c>
      <c r="J930" s="32" t="s">
        <v>148</v>
      </c>
      <c r="K930" s="32" t="s">
        <v>341</v>
      </c>
      <c r="L930" s="31" t="s">
        <v>96</v>
      </c>
      <c r="M930" s="31">
        <v>1</v>
      </c>
      <c r="N930" s="105">
        <v>43245</v>
      </c>
    </row>
    <row r="931" spans="2:14" ht="12.75" x14ac:dyDescent="0.2">
      <c r="B931" s="167" t="s">
        <v>74</v>
      </c>
      <c r="C931" s="167" t="s">
        <v>26</v>
      </c>
      <c r="D931" s="168" t="s">
        <v>13</v>
      </c>
      <c r="E931" s="169" t="s">
        <v>1442</v>
      </c>
      <c r="F931" s="169">
        <v>970189</v>
      </c>
      <c r="G931" s="169">
        <v>590344</v>
      </c>
      <c r="H931" s="170" t="s">
        <v>906</v>
      </c>
      <c r="I931" s="168" t="s">
        <v>208</v>
      </c>
      <c r="J931" s="168" t="s">
        <v>42</v>
      </c>
      <c r="K931" s="168" t="s">
        <v>341</v>
      </c>
      <c r="L931" s="169" t="s">
        <v>96</v>
      </c>
      <c r="M931" s="169">
        <v>1</v>
      </c>
      <c r="N931" s="171">
        <v>43245</v>
      </c>
    </row>
    <row r="932" spans="2:14" ht="12.75" x14ac:dyDescent="0.2">
      <c r="B932" s="32" t="s">
        <v>74</v>
      </c>
      <c r="C932" s="32" t="s">
        <v>26</v>
      </c>
      <c r="D932" s="32" t="s">
        <v>13</v>
      </c>
      <c r="E932" s="31" t="s">
        <v>1443</v>
      </c>
      <c r="F932" s="31">
        <v>960514</v>
      </c>
      <c r="G932" s="31">
        <v>597703</v>
      </c>
      <c r="H932" s="32" t="s">
        <v>732</v>
      </c>
      <c r="I932" s="32" t="s">
        <v>208</v>
      </c>
      <c r="J932" s="32" t="s">
        <v>168</v>
      </c>
      <c r="K932" s="32" t="s">
        <v>316</v>
      </c>
      <c r="L932" s="31" t="s">
        <v>96</v>
      </c>
      <c r="M932" s="31">
        <v>1</v>
      </c>
      <c r="N932" s="105">
        <v>43245</v>
      </c>
    </row>
    <row r="933" spans="2:14" ht="12.75" x14ac:dyDescent="0.2">
      <c r="B933" s="32" t="s">
        <v>74</v>
      </c>
      <c r="C933" s="32" t="s">
        <v>26</v>
      </c>
      <c r="D933" s="32" t="s">
        <v>13</v>
      </c>
      <c r="E933" s="31" t="s">
        <v>1444</v>
      </c>
      <c r="F933" s="31">
        <v>2978287</v>
      </c>
      <c r="G933" s="31">
        <v>2978287</v>
      </c>
      <c r="H933" s="32" t="s">
        <v>944</v>
      </c>
      <c r="I933" s="32" t="s">
        <v>295</v>
      </c>
      <c r="J933" s="32" t="s">
        <v>51</v>
      </c>
      <c r="K933" s="32" t="s">
        <v>341</v>
      </c>
      <c r="L933" s="31" t="s">
        <v>96</v>
      </c>
      <c r="M933" s="31">
        <v>1</v>
      </c>
      <c r="N933" s="105">
        <v>43245</v>
      </c>
    </row>
    <row r="934" spans="2:14" ht="12.75" x14ac:dyDescent="0.2">
      <c r="B934" s="32" t="s">
        <v>74</v>
      </c>
      <c r="C934" s="32" t="s">
        <v>26</v>
      </c>
      <c r="D934" s="32" t="s">
        <v>13</v>
      </c>
      <c r="E934" s="31" t="s">
        <v>1445</v>
      </c>
      <c r="F934" s="31">
        <v>2978339</v>
      </c>
      <c r="G934" s="31">
        <v>649562</v>
      </c>
      <c r="H934" s="32" t="s">
        <v>855</v>
      </c>
      <c r="I934" s="32" t="s">
        <v>208</v>
      </c>
      <c r="J934" s="32" t="s">
        <v>107</v>
      </c>
      <c r="K934" s="32" t="s">
        <v>341</v>
      </c>
      <c r="L934" s="31" t="s">
        <v>96</v>
      </c>
      <c r="M934" s="31">
        <v>1</v>
      </c>
      <c r="N934" s="105">
        <v>43245</v>
      </c>
    </row>
    <row r="935" spans="2:14" ht="12.75" x14ac:dyDescent="0.2">
      <c r="B935" s="32" t="s">
        <v>74</v>
      </c>
      <c r="C935" s="32" t="s">
        <v>26</v>
      </c>
      <c r="D935" s="32" t="s">
        <v>13</v>
      </c>
      <c r="E935" s="31" t="s">
        <v>1446</v>
      </c>
      <c r="F935" s="31">
        <v>1217380</v>
      </c>
      <c r="G935" s="31">
        <v>916176</v>
      </c>
      <c r="H935" s="32" t="s">
        <v>553</v>
      </c>
      <c r="I935" s="32" t="s">
        <v>581</v>
      </c>
      <c r="J935" s="32" t="s">
        <v>151</v>
      </c>
      <c r="K935" s="32" t="s">
        <v>341</v>
      </c>
      <c r="L935" s="31" t="s">
        <v>96</v>
      </c>
      <c r="M935" s="31">
        <v>1</v>
      </c>
      <c r="N935" s="105">
        <v>43245</v>
      </c>
    </row>
    <row r="936" spans="2:14" ht="12.75" x14ac:dyDescent="0.2">
      <c r="B936" s="32" t="s">
        <v>74</v>
      </c>
      <c r="C936" s="32" t="s">
        <v>26</v>
      </c>
      <c r="D936" s="32" t="s">
        <v>13</v>
      </c>
      <c r="E936" s="31" t="s">
        <v>1447</v>
      </c>
      <c r="F936" s="31">
        <v>2978421</v>
      </c>
      <c r="G936" s="31">
        <v>656036</v>
      </c>
      <c r="H936" s="32" t="s">
        <v>910</v>
      </c>
      <c r="I936" s="32" t="s">
        <v>208</v>
      </c>
      <c r="J936" s="32" t="s">
        <v>188</v>
      </c>
      <c r="K936" s="32" t="s">
        <v>341</v>
      </c>
      <c r="L936" s="31" t="s">
        <v>96</v>
      </c>
      <c r="M936" s="31">
        <v>1</v>
      </c>
      <c r="N936" s="105">
        <v>43245</v>
      </c>
    </row>
    <row r="937" spans="2:14" ht="12.75" x14ac:dyDescent="0.2">
      <c r="B937" s="182" t="s">
        <v>74</v>
      </c>
      <c r="C937" s="182" t="s">
        <v>26</v>
      </c>
      <c r="D937" s="32" t="s">
        <v>13</v>
      </c>
      <c r="E937" s="31" t="s">
        <v>1448</v>
      </c>
      <c r="F937" s="31">
        <v>2978523</v>
      </c>
      <c r="G937" s="31">
        <v>583708</v>
      </c>
      <c r="H937" s="183" t="s">
        <v>881</v>
      </c>
      <c r="I937" s="32" t="s">
        <v>208</v>
      </c>
      <c r="J937" s="32" t="s">
        <v>62</v>
      </c>
      <c r="K937" s="32" t="s">
        <v>341</v>
      </c>
      <c r="L937" s="31" t="s">
        <v>96</v>
      </c>
      <c r="M937" s="31">
        <v>1</v>
      </c>
      <c r="N937" s="105">
        <v>43245</v>
      </c>
    </row>
    <row r="938" spans="2:14" ht="12.75" x14ac:dyDescent="0.2">
      <c r="B938" s="32" t="s">
        <v>74</v>
      </c>
      <c r="C938" s="32" t="s">
        <v>26</v>
      </c>
      <c r="D938" s="32" t="s">
        <v>13</v>
      </c>
      <c r="E938" s="31" t="s">
        <v>1449</v>
      </c>
      <c r="F938" s="31">
        <v>766236</v>
      </c>
      <c r="G938" s="195">
        <v>635341</v>
      </c>
      <c r="H938" s="32" t="s">
        <v>295</v>
      </c>
      <c r="I938" s="32" t="s">
        <v>295</v>
      </c>
      <c r="J938" s="32" t="s">
        <v>160</v>
      </c>
      <c r="K938" s="32" t="s">
        <v>341</v>
      </c>
      <c r="L938" s="31" t="s">
        <v>96</v>
      </c>
      <c r="M938" s="31">
        <v>1</v>
      </c>
      <c r="N938" s="105">
        <v>43245</v>
      </c>
    </row>
    <row r="939" spans="2:14" ht="12.75" x14ac:dyDescent="0.2">
      <c r="B939" s="32" t="s">
        <v>74</v>
      </c>
      <c r="C939" s="32" t="s">
        <v>26</v>
      </c>
      <c r="D939" s="32" t="s">
        <v>13</v>
      </c>
      <c r="E939" s="31" t="s">
        <v>1450</v>
      </c>
      <c r="F939" s="31">
        <v>1217748</v>
      </c>
      <c r="G939" s="31">
        <v>619094</v>
      </c>
      <c r="H939" s="32" t="s">
        <v>824</v>
      </c>
      <c r="I939" s="32" t="s">
        <v>208</v>
      </c>
      <c r="J939" s="32" t="s">
        <v>145</v>
      </c>
      <c r="K939" s="32" t="s">
        <v>341</v>
      </c>
      <c r="L939" s="31" t="s">
        <v>96</v>
      </c>
      <c r="M939" s="31">
        <v>1</v>
      </c>
      <c r="N939" s="105">
        <v>43245</v>
      </c>
    </row>
    <row r="940" spans="2:14" ht="12.75" x14ac:dyDescent="0.2">
      <c r="B940" s="32" t="s">
        <v>74</v>
      </c>
      <c r="C940" s="32" t="s">
        <v>26</v>
      </c>
      <c r="D940" s="32" t="s">
        <v>13</v>
      </c>
      <c r="E940" s="31" t="s">
        <v>1451</v>
      </c>
      <c r="F940" s="31">
        <v>2978868</v>
      </c>
      <c r="G940" s="31">
        <v>729409</v>
      </c>
      <c r="H940" s="32" t="s">
        <v>825</v>
      </c>
      <c r="I940" s="32" t="s">
        <v>208</v>
      </c>
      <c r="J940" s="32" t="s">
        <v>145</v>
      </c>
      <c r="K940" s="32" t="s">
        <v>341</v>
      </c>
      <c r="L940" s="31" t="s">
        <v>96</v>
      </c>
      <c r="M940" s="31">
        <v>1</v>
      </c>
      <c r="N940" s="105">
        <v>43245</v>
      </c>
    </row>
    <row r="941" spans="2:14" ht="12.75" x14ac:dyDescent="0.2">
      <c r="B941" s="193" t="s">
        <v>75</v>
      </c>
      <c r="C941" s="193" t="s">
        <v>26</v>
      </c>
      <c r="D941" s="194" t="s">
        <v>13</v>
      </c>
      <c r="E941" s="195" t="s">
        <v>1804</v>
      </c>
      <c r="F941" s="195">
        <v>357</v>
      </c>
      <c r="G941" s="195">
        <v>357</v>
      </c>
      <c r="H941" s="196" t="s">
        <v>454</v>
      </c>
      <c r="I941" s="194" t="s">
        <v>295</v>
      </c>
      <c r="J941" s="194" t="s">
        <v>51</v>
      </c>
      <c r="K941" s="194" t="s">
        <v>316</v>
      </c>
      <c r="L941" s="195" t="s">
        <v>96</v>
      </c>
      <c r="M941" s="195">
        <v>1</v>
      </c>
      <c r="N941" s="197">
        <v>43245</v>
      </c>
    </row>
    <row r="942" spans="2:14" ht="12.75" x14ac:dyDescent="0.2">
      <c r="B942" s="182" t="s">
        <v>72</v>
      </c>
      <c r="C942" s="182" t="s">
        <v>26</v>
      </c>
      <c r="D942" s="32" t="s">
        <v>13</v>
      </c>
      <c r="E942" s="31" t="s">
        <v>1937</v>
      </c>
      <c r="F942" s="31">
        <v>1015819</v>
      </c>
      <c r="G942" s="31">
        <v>647900</v>
      </c>
      <c r="H942" s="183" t="s">
        <v>723</v>
      </c>
      <c r="I942" s="32" t="s">
        <v>334</v>
      </c>
      <c r="J942" s="32" t="s">
        <v>118</v>
      </c>
      <c r="K942" s="32" t="s">
        <v>316</v>
      </c>
      <c r="L942" s="31" t="s">
        <v>96</v>
      </c>
      <c r="M942" s="31">
        <v>1</v>
      </c>
      <c r="N942" s="105">
        <v>43245</v>
      </c>
    </row>
    <row r="943" spans="2:14" ht="12.75" x14ac:dyDescent="0.2">
      <c r="B943" s="32" t="s">
        <v>74</v>
      </c>
      <c r="C943" s="32" t="s">
        <v>329</v>
      </c>
      <c r="D943" s="32" t="s">
        <v>330</v>
      </c>
      <c r="E943" s="31" t="s">
        <v>1591</v>
      </c>
      <c r="F943" s="31">
        <v>1043826</v>
      </c>
      <c r="G943" s="31">
        <v>570234</v>
      </c>
      <c r="H943" s="32" t="s">
        <v>572</v>
      </c>
      <c r="I943" s="32" t="s">
        <v>208</v>
      </c>
      <c r="J943" s="32" t="s">
        <v>319</v>
      </c>
      <c r="K943" s="32" t="s">
        <v>341</v>
      </c>
      <c r="L943" s="31" t="s">
        <v>96</v>
      </c>
      <c r="M943" s="31">
        <v>1</v>
      </c>
      <c r="N943" s="105">
        <v>43245</v>
      </c>
    </row>
    <row r="944" spans="2:14" ht="12.75" x14ac:dyDescent="0.2">
      <c r="B944" s="32" t="s">
        <v>74</v>
      </c>
      <c r="C944" s="32" t="s">
        <v>329</v>
      </c>
      <c r="D944" s="32" t="s">
        <v>330</v>
      </c>
      <c r="E944" s="31" t="s">
        <v>1592</v>
      </c>
      <c r="F944" s="31">
        <v>2978048</v>
      </c>
      <c r="G944" s="195">
        <v>635341</v>
      </c>
      <c r="H944" s="32" t="s">
        <v>295</v>
      </c>
      <c r="I944" s="32" t="s">
        <v>295</v>
      </c>
      <c r="J944" s="32" t="s">
        <v>66</v>
      </c>
      <c r="K944" s="32" t="s">
        <v>341</v>
      </c>
      <c r="L944" s="31" t="s">
        <v>96</v>
      </c>
      <c r="M944" s="31">
        <v>1</v>
      </c>
      <c r="N944" s="105">
        <v>43245</v>
      </c>
    </row>
    <row r="945" spans="2:14" ht="12.75" x14ac:dyDescent="0.2">
      <c r="B945" s="32" t="s">
        <v>74</v>
      </c>
      <c r="C945" s="32" t="s">
        <v>329</v>
      </c>
      <c r="D945" s="32" t="s">
        <v>330</v>
      </c>
      <c r="E945" s="31" t="s">
        <v>1593</v>
      </c>
      <c r="F945" s="31">
        <v>1211732</v>
      </c>
      <c r="G945" s="31" t="s">
        <v>583</v>
      </c>
      <c r="H945" s="32" t="s">
        <v>567</v>
      </c>
      <c r="I945" s="32" t="s">
        <v>295</v>
      </c>
      <c r="J945" s="32" t="s">
        <v>148</v>
      </c>
      <c r="K945" s="32" t="s">
        <v>341</v>
      </c>
      <c r="L945" s="31" t="s">
        <v>96</v>
      </c>
      <c r="M945" s="31">
        <v>1</v>
      </c>
      <c r="N945" s="105">
        <v>43245</v>
      </c>
    </row>
    <row r="946" spans="2:14" ht="12.75" x14ac:dyDescent="0.2">
      <c r="B946" s="182" t="s">
        <v>72</v>
      </c>
      <c r="C946" s="182" t="s">
        <v>329</v>
      </c>
      <c r="D946" s="32" t="s">
        <v>330</v>
      </c>
      <c r="E946" s="31" t="s">
        <v>2029</v>
      </c>
      <c r="F946" s="31">
        <v>2978382</v>
      </c>
      <c r="G946" s="31">
        <v>1194389</v>
      </c>
      <c r="H946" s="183" t="s">
        <v>768</v>
      </c>
      <c r="I946" s="32" t="s">
        <v>208</v>
      </c>
      <c r="J946" s="32" t="s">
        <v>44</v>
      </c>
      <c r="K946" s="32" t="s">
        <v>316</v>
      </c>
      <c r="L946" s="31" t="s">
        <v>96</v>
      </c>
      <c r="M946" s="31">
        <v>2</v>
      </c>
      <c r="N946" s="105">
        <v>43245</v>
      </c>
    </row>
    <row r="947" spans="2:14" ht="12.75" x14ac:dyDescent="0.2">
      <c r="B947" s="182" t="s">
        <v>72</v>
      </c>
      <c r="C947" s="182" t="s">
        <v>329</v>
      </c>
      <c r="D947" s="32" t="s">
        <v>330</v>
      </c>
      <c r="E947" s="31" t="s">
        <v>2030</v>
      </c>
      <c r="F947" s="31">
        <v>402736</v>
      </c>
      <c r="G947" s="31" t="s">
        <v>590</v>
      </c>
      <c r="H947" s="183" t="s">
        <v>453</v>
      </c>
      <c r="I947" s="32" t="s">
        <v>208</v>
      </c>
      <c r="J947" s="32" t="s">
        <v>145</v>
      </c>
      <c r="K947" s="32" t="s">
        <v>316</v>
      </c>
      <c r="L947" s="31" t="s">
        <v>96</v>
      </c>
      <c r="M947" s="31">
        <v>6</v>
      </c>
      <c r="N947" s="105">
        <v>43245</v>
      </c>
    </row>
    <row r="948" spans="2:14" ht="12.75" x14ac:dyDescent="0.2">
      <c r="B948" s="182" t="s">
        <v>72</v>
      </c>
      <c r="C948" s="182" t="s">
        <v>329</v>
      </c>
      <c r="D948" s="32" t="s">
        <v>330</v>
      </c>
      <c r="E948" s="31" t="s">
        <v>2031</v>
      </c>
      <c r="F948" s="31">
        <v>1050996</v>
      </c>
      <c r="G948" s="31">
        <v>576435</v>
      </c>
      <c r="H948" s="183" t="s">
        <v>782</v>
      </c>
      <c r="I948" s="32" t="s">
        <v>208</v>
      </c>
      <c r="J948" s="32" t="s">
        <v>422</v>
      </c>
      <c r="K948" s="32" t="s">
        <v>316</v>
      </c>
      <c r="L948" s="31" t="s">
        <v>96</v>
      </c>
      <c r="M948" s="31">
        <v>2</v>
      </c>
      <c r="N948" s="105">
        <v>43245</v>
      </c>
    </row>
    <row r="949" spans="2:14" ht="12.75" x14ac:dyDescent="0.2">
      <c r="B949" s="32" t="s">
        <v>75</v>
      </c>
      <c r="C949" s="32" t="s">
        <v>32</v>
      </c>
      <c r="D949" s="32" t="s">
        <v>14</v>
      </c>
      <c r="E949" s="31" t="s">
        <v>1834</v>
      </c>
      <c r="F949" s="31">
        <v>539</v>
      </c>
      <c r="G949" s="31">
        <v>539</v>
      </c>
      <c r="H949" s="32" t="s">
        <v>375</v>
      </c>
      <c r="I949" s="32" t="s">
        <v>295</v>
      </c>
      <c r="J949" s="32" t="s">
        <v>111</v>
      </c>
      <c r="K949" s="32" t="s">
        <v>316</v>
      </c>
      <c r="L949" s="31" t="s">
        <v>96</v>
      </c>
      <c r="M949" s="31">
        <v>3</v>
      </c>
      <c r="N949" s="105">
        <v>43245</v>
      </c>
    </row>
    <row r="950" spans="2:14" ht="12.75" x14ac:dyDescent="0.2">
      <c r="B950" s="32" t="s">
        <v>74</v>
      </c>
      <c r="C950" s="32" t="s">
        <v>31</v>
      </c>
      <c r="D950" s="32" t="s">
        <v>15</v>
      </c>
      <c r="E950" s="31" t="s">
        <v>1540</v>
      </c>
      <c r="F950" s="31">
        <v>790122</v>
      </c>
      <c r="G950" s="31">
        <v>650044</v>
      </c>
      <c r="H950" s="32" t="s">
        <v>452</v>
      </c>
      <c r="I950" s="32" t="s">
        <v>208</v>
      </c>
      <c r="J950" s="32" t="s">
        <v>151</v>
      </c>
      <c r="K950" s="32" t="s">
        <v>316</v>
      </c>
      <c r="L950" s="31" t="s">
        <v>96</v>
      </c>
      <c r="M950" s="31">
        <v>1</v>
      </c>
      <c r="N950" s="105">
        <v>43245</v>
      </c>
    </row>
    <row r="951" spans="2:14" ht="12.75" x14ac:dyDescent="0.2">
      <c r="B951" s="182" t="s">
        <v>72</v>
      </c>
      <c r="C951" s="182" t="s">
        <v>31</v>
      </c>
      <c r="D951" s="32" t="s">
        <v>15</v>
      </c>
      <c r="E951" s="31" t="s">
        <v>1991</v>
      </c>
      <c r="F951" s="31">
        <v>986926</v>
      </c>
      <c r="G951" s="31">
        <v>677372</v>
      </c>
      <c r="H951" s="183" t="s">
        <v>520</v>
      </c>
      <c r="I951" s="32" t="s">
        <v>208</v>
      </c>
      <c r="J951" s="32" t="s">
        <v>148</v>
      </c>
      <c r="K951" s="32" t="s">
        <v>316</v>
      </c>
      <c r="L951" s="31" t="s">
        <v>96</v>
      </c>
      <c r="M951" s="31">
        <v>1</v>
      </c>
      <c r="N951" s="105">
        <v>43245</v>
      </c>
    </row>
    <row r="952" spans="2:14" ht="12.75" x14ac:dyDescent="0.2">
      <c r="B952" s="182" t="s">
        <v>72</v>
      </c>
      <c r="C952" s="182" t="s">
        <v>31</v>
      </c>
      <c r="D952" s="32" t="s">
        <v>15</v>
      </c>
      <c r="E952" s="31" t="s">
        <v>1992</v>
      </c>
      <c r="F952" s="31">
        <v>643813</v>
      </c>
      <c r="G952" s="31">
        <v>607242</v>
      </c>
      <c r="H952" s="183" t="s">
        <v>749</v>
      </c>
      <c r="I952" s="32" t="s">
        <v>208</v>
      </c>
      <c r="J952" s="32" t="s">
        <v>99</v>
      </c>
      <c r="K952" s="32" t="s">
        <v>316</v>
      </c>
      <c r="L952" s="31" t="s">
        <v>96</v>
      </c>
      <c r="M952" s="31">
        <v>1</v>
      </c>
      <c r="N952" s="105">
        <v>43245</v>
      </c>
    </row>
    <row r="953" spans="2:14" ht="12.75" x14ac:dyDescent="0.2">
      <c r="B953" s="182" t="s">
        <v>72</v>
      </c>
      <c r="C953" s="182" t="s">
        <v>31</v>
      </c>
      <c r="D953" s="32" t="s">
        <v>15</v>
      </c>
      <c r="E953" s="31" t="s">
        <v>1993</v>
      </c>
      <c r="F953" s="31">
        <v>964100</v>
      </c>
      <c r="G953" s="31">
        <v>602114</v>
      </c>
      <c r="H953" s="183" t="s">
        <v>471</v>
      </c>
      <c r="I953" s="32" t="s">
        <v>299</v>
      </c>
      <c r="J953" s="32" t="s">
        <v>105</v>
      </c>
      <c r="K953" s="32" t="s">
        <v>316</v>
      </c>
      <c r="L953" s="31" t="s">
        <v>96</v>
      </c>
      <c r="M953" s="31">
        <v>1</v>
      </c>
      <c r="N953" s="105">
        <v>43245</v>
      </c>
    </row>
    <row r="954" spans="2:14" ht="12.75" x14ac:dyDescent="0.2">
      <c r="B954" s="32" t="s">
        <v>75</v>
      </c>
      <c r="C954" s="32" t="s">
        <v>27</v>
      </c>
      <c r="D954" s="32" t="s">
        <v>7</v>
      </c>
      <c r="E954" s="31" t="s">
        <v>1635</v>
      </c>
      <c r="F954" s="31">
        <v>105</v>
      </c>
      <c r="G954" s="31">
        <v>105</v>
      </c>
      <c r="H954" s="32" t="s">
        <v>416</v>
      </c>
      <c r="I954" s="32" t="s">
        <v>295</v>
      </c>
      <c r="J954" s="32" t="s">
        <v>117</v>
      </c>
      <c r="K954" s="32" t="s">
        <v>316</v>
      </c>
      <c r="L954" s="31" t="s">
        <v>96</v>
      </c>
      <c r="M954" s="31">
        <v>1</v>
      </c>
      <c r="N954" s="105">
        <v>43246</v>
      </c>
    </row>
    <row r="955" spans="2:14" ht="12.75" x14ac:dyDescent="0.2">
      <c r="B955" s="32" t="s">
        <v>72</v>
      </c>
      <c r="C955" s="32" t="s">
        <v>27</v>
      </c>
      <c r="D955" s="32" t="s">
        <v>7</v>
      </c>
      <c r="E955" s="31" t="s">
        <v>1858</v>
      </c>
      <c r="F955" s="31">
        <v>402736</v>
      </c>
      <c r="G955" s="31" t="s">
        <v>590</v>
      </c>
      <c r="H955" s="32" t="s">
        <v>453</v>
      </c>
      <c r="I955" s="32" t="s">
        <v>208</v>
      </c>
      <c r="J955" s="32" t="s">
        <v>145</v>
      </c>
      <c r="K955" s="32" t="s">
        <v>316</v>
      </c>
      <c r="L955" s="31" t="s">
        <v>96</v>
      </c>
      <c r="M955" s="31">
        <v>1</v>
      </c>
      <c r="N955" s="105">
        <v>43246</v>
      </c>
    </row>
    <row r="956" spans="2:14" ht="12.75" x14ac:dyDescent="0.2">
      <c r="B956" s="32" t="s">
        <v>74</v>
      </c>
      <c r="C956" s="32" t="s">
        <v>27</v>
      </c>
      <c r="D956" s="32" t="s">
        <v>8</v>
      </c>
      <c r="E956" s="31" t="s">
        <v>983</v>
      </c>
      <c r="F956" s="31">
        <v>703386</v>
      </c>
      <c r="G956" s="31">
        <v>2933764</v>
      </c>
      <c r="H956" s="32" t="s">
        <v>608</v>
      </c>
      <c r="I956" s="32" t="s">
        <v>295</v>
      </c>
      <c r="J956" s="32" t="s">
        <v>41</v>
      </c>
      <c r="K956" s="32" t="s">
        <v>316</v>
      </c>
      <c r="L956" s="31" t="s">
        <v>96</v>
      </c>
      <c r="M956" s="31">
        <v>1</v>
      </c>
      <c r="N956" s="105">
        <v>43246</v>
      </c>
    </row>
    <row r="957" spans="2:14" ht="12.75" x14ac:dyDescent="0.2">
      <c r="B957" s="167" t="s">
        <v>75</v>
      </c>
      <c r="C957" s="167" t="s">
        <v>27</v>
      </c>
      <c r="D957" s="168" t="s">
        <v>8</v>
      </c>
      <c r="E957" s="169" t="s">
        <v>1618</v>
      </c>
      <c r="F957" s="169">
        <v>631</v>
      </c>
      <c r="G957" s="169">
        <v>631</v>
      </c>
      <c r="H957" s="170" t="s">
        <v>376</v>
      </c>
      <c r="I957" s="168" t="s">
        <v>295</v>
      </c>
      <c r="J957" s="168" t="s">
        <v>121</v>
      </c>
      <c r="K957" s="168" t="s">
        <v>316</v>
      </c>
      <c r="L957" s="169" t="s">
        <v>96</v>
      </c>
      <c r="M957" s="169">
        <v>1</v>
      </c>
      <c r="N957" s="171">
        <v>43246</v>
      </c>
    </row>
    <row r="958" spans="2:14" ht="12.75" x14ac:dyDescent="0.2">
      <c r="B958" s="32" t="s">
        <v>74</v>
      </c>
      <c r="C958" s="32" t="s">
        <v>27</v>
      </c>
      <c r="D958" s="32" t="s">
        <v>10</v>
      </c>
      <c r="E958" s="31" t="s">
        <v>1012</v>
      </c>
      <c r="F958" s="31">
        <v>2959782</v>
      </c>
      <c r="G958" s="31">
        <v>695999</v>
      </c>
      <c r="H958" s="32" t="s">
        <v>623</v>
      </c>
      <c r="I958" s="32" t="s">
        <v>208</v>
      </c>
      <c r="J958" s="32" t="s">
        <v>167</v>
      </c>
      <c r="K958" s="32" t="s">
        <v>316</v>
      </c>
      <c r="L958" s="31" t="s">
        <v>96</v>
      </c>
      <c r="M958" s="31">
        <v>4</v>
      </c>
      <c r="N958" s="105">
        <v>43246</v>
      </c>
    </row>
    <row r="959" spans="2:14" ht="12.75" x14ac:dyDescent="0.2">
      <c r="B959" s="167" t="s">
        <v>74</v>
      </c>
      <c r="C959" s="167" t="s">
        <v>30</v>
      </c>
      <c r="D959" s="168" t="s">
        <v>12</v>
      </c>
      <c r="E959" s="169" t="s">
        <v>1038</v>
      </c>
      <c r="F959" s="169">
        <v>927789</v>
      </c>
      <c r="G959" s="195">
        <v>635341</v>
      </c>
      <c r="H959" s="170" t="s">
        <v>295</v>
      </c>
      <c r="I959" s="168" t="s">
        <v>295</v>
      </c>
      <c r="J959" s="168" t="s">
        <v>156</v>
      </c>
      <c r="K959" s="168" t="s">
        <v>316</v>
      </c>
      <c r="L959" s="169" t="s">
        <v>96</v>
      </c>
      <c r="M959" s="169">
        <v>1</v>
      </c>
      <c r="N959" s="171">
        <v>43246</v>
      </c>
    </row>
    <row r="960" spans="2:14" ht="12.75" x14ac:dyDescent="0.2">
      <c r="B960" s="32" t="s">
        <v>75</v>
      </c>
      <c r="C960" s="32" t="s">
        <v>25</v>
      </c>
      <c r="D960" s="32" t="s">
        <v>478</v>
      </c>
      <c r="E960" s="31" t="s">
        <v>1752</v>
      </c>
      <c r="F960" s="31">
        <v>534</v>
      </c>
      <c r="G960" s="31">
        <v>534</v>
      </c>
      <c r="H960" s="32" t="s">
        <v>484</v>
      </c>
      <c r="I960" s="32" t="s">
        <v>295</v>
      </c>
      <c r="J960" s="32" t="s">
        <v>113</v>
      </c>
      <c r="K960" s="32" t="s">
        <v>316</v>
      </c>
      <c r="L960" s="31" t="s">
        <v>96</v>
      </c>
      <c r="M960" s="31">
        <v>1</v>
      </c>
      <c r="N960" s="105">
        <v>43246</v>
      </c>
    </row>
    <row r="961" spans="2:14" ht="12.75" x14ac:dyDescent="0.2">
      <c r="B961" s="167" t="s">
        <v>72</v>
      </c>
      <c r="C961" s="167" t="s">
        <v>28</v>
      </c>
      <c r="D961" s="168" t="s">
        <v>350</v>
      </c>
      <c r="E961" s="169" t="s">
        <v>1858</v>
      </c>
      <c r="F961" s="169">
        <v>402736</v>
      </c>
      <c r="G961" s="169" t="s">
        <v>590</v>
      </c>
      <c r="H961" s="170" t="s">
        <v>453</v>
      </c>
      <c r="I961" s="168" t="s">
        <v>208</v>
      </c>
      <c r="J961" s="168" t="s">
        <v>145</v>
      </c>
      <c r="K961" s="168" t="s">
        <v>316</v>
      </c>
      <c r="L961" s="169" t="s">
        <v>96</v>
      </c>
      <c r="M961" s="169">
        <v>9</v>
      </c>
      <c r="N961" s="171">
        <v>43246</v>
      </c>
    </row>
    <row r="962" spans="2:14" ht="12.75" x14ac:dyDescent="0.2">
      <c r="B962" s="32" t="s">
        <v>74</v>
      </c>
      <c r="C962" s="32" t="s">
        <v>26</v>
      </c>
      <c r="D962" s="32" t="s">
        <v>13</v>
      </c>
      <c r="E962" s="31" t="s">
        <v>1452</v>
      </c>
      <c r="F962" s="31">
        <v>362066</v>
      </c>
      <c r="G962" s="195">
        <v>635341</v>
      </c>
      <c r="H962" s="32" t="s">
        <v>295</v>
      </c>
      <c r="I962" s="32" t="s">
        <v>295</v>
      </c>
      <c r="J962" s="32" t="s">
        <v>66</v>
      </c>
      <c r="K962" s="32" t="s">
        <v>341</v>
      </c>
      <c r="L962" s="31" t="s">
        <v>96</v>
      </c>
      <c r="M962" s="31">
        <v>1</v>
      </c>
      <c r="N962" s="105">
        <v>43246</v>
      </c>
    </row>
    <row r="963" spans="2:14" ht="12.75" x14ac:dyDescent="0.2">
      <c r="B963" s="32" t="s">
        <v>74</v>
      </c>
      <c r="C963" s="32" t="s">
        <v>26</v>
      </c>
      <c r="D963" s="32" t="s">
        <v>13</v>
      </c>
      <c r="E963" s="31" t="s">
        <v>1453</v>
      </c>
      <c r="F963" s="31">
        <v>699893</v>
      </c>
      <c r="G963" s="31">
        <v>606583</v>
      </c>
      <c r="H963" s="32" t="s">
        <v>345</v>
      </c>
      <c r="I963" s="32" t="s">
        <v>208</v>
      </c>
      <c r="J963" s="32" t="s">
        <v>42</v>
      </c>
      <c r="K963" s="32" t="s">
        <v>341</v>
      </c>
      <c r="L963" s="31" t="s">
        <v>96</v>
      </c>
      <c r="M963" s="31">
        <v>1</v>
      </c>
      <c r="N963" s="105">
        <v>43246</v>
      </c>
    </row>
    <row r="964" spans="2:14" ht="12.75" x14ac:dyDescent="0.2">
      <c r="B964" s="32" t="s">
        <v>74</v>
      </c>
      <c r="C964" s="32" t="s">
        <v>26</v>
      </c>
      <c r="D964" s="32" t="s">
        <v>13</v>
      </c>
      <c r="E964" s="31" t="s">
        <v>1454</v>
      </c>
      <c r="F964" s="31">
        <v>2978992</v>
      </c>
      <c r="G964" s="31">
        <v>662923</v>
      </c>
      <c r="H964" s="32" t="s">
        <v>346</v>
      </c>
      <c r="I964" s="32" t="s">
        <v>208</v>
      </c>
      <c r="J964" s="32" t="s">
        <v>107</v>
      </c>
      <c r="K964" s="32" t="s">
        <v>341</v>
      </c>
      <c r="L964" s="31" t="s">
        <v>96</v>
      </c>
      <c r="M964" s="31">
        <v>1</v>
      </c>
      <c r="N964" s="105">
        <v>43246</v>
      </c>
    </row>
    <row r="965" spans="2:14" ht="12.75" x14ac:dyDescent="0.2">
      <c r="B965" s="32" t="s">
        <v>74</v>
      </c>
      <c r="C965" s="32" t="s">
        <v>26</v>
      </c>
      <c r="D965" s="32" t="s">
        <v>13</v>
      </c>
      <c r="E965" s="31" t="s">
        <v>1455</v>
      </c>
      <c r="F965" s="31">
        <v>967796</v>
      </c>
      <c r="G965" s="31">
        <v>16017</v>
      </c>
      <c r="H965" s="32" t="s">
        <v>788</v>
      </c>
      <c r="I965" s="32" t="s">
        <v>208</v>
      </c>
      <c r="J965" s="32" t="s">
        <v>99</v>
      </c>
      <c r="K965" s="32" t="s">
        <v>341</v>
      </c>
      <c r="L965" s="31" t="s">
        <v>96</v>
      </c>
      <c r="M965" s="31">
        <v>1</v>
      </c>
      <c r="N965" s="105">
        <v>43246</v>
      </c>
    </row>
    <row r="966" spans="2:14" ht="12.75" x14ac:dyDescent="0.2">
      <c r="B966" s="32" t="s">
        <v>74</v>
      </c>
      <c r="C966" s="32" t="s">
        <v>26</v>
      </c>
      <c r="D966" s="32" t="s">
        <v>13</v>
      </c>
      <c r="E966" s="31" t="s">
        <v>1456</v>
      </c>
      <c r="F966" s="31">
        <v>2979676</v>
      </c>
      <c r="G966" s="31">
        <v>648763</v>
      </c>
      <c r="H966" s="32" t="s">
        <v>957</v>
      </c>
      <c r="I966" s="32" t="s">
        <v>208</v>
      </c>
      <c r="J966" s="32" t="s">
        <v>166</v>
      </c>
      <c r="K966" s="32" t="s">
        <v>341</v>
      </c>
      <c r="L966" s="31" t="s">
        <v>96</v>
      </c>
      <c r="M966" s="31">
        <v>1</v>
      </c>
      <c r="N966" s="105">
        <v>43246</v>
      </c>
    </row>
    <row r="967" spans="2:14" ht="12.75" x14ac:dyDescent="0.2">
      <c r="B967" s="182" t="s">
        <v>72</v>
      </c>
      <c r="C967" s="182" t="s">
        <v>26</v>
      </c>
      <c r="D967" s="32" t="s">
        <v>13</v>
      </c>
      <c r="E967" s="31" t="s">
        <v>1938</v>
      </c>
      <c r="F967" s="31">
        <v>1031587</v>
      </c>
      <c r="G967" s="195">
        <v>635341</v>
      </c>
      <c r="H967" s="183" t="s">
        <v>295</v>
      </c>
      <c r="I967" s="32" t="s">
        <v>295</v>
      </c>
      <c r="J967" s="32" t="s">
        <v>105</v>
      </c>
      <c r="K967" s="32" t="s">
        <v>316</v>
      </c>
      <c r="L967" s="31" t="s">
        <v>96</v>
      </c>
      <c r="M967" s="31">
        <v>1</v>
      </c>
      <c r="N967" s="105">
        <v>43246</v>
      </c>
    </row>
    <row r="968" spans="2:14" ht="12.75" x14ac:dyDescent="0.2">
      <c r="B968" s="182" t="s">
        <v>72</v>
      </c>
      <c r="C968" s="182" t="s">
        <v>26</v>
      </c>
      <c r="D968" s="32" t="s">
        <v>13</v>
      </c>
      <c r="E968" s="31" t="s">
        <v>1939</v>
      </c>
      <c r="F968" s="31">
        <v>2973203</v>
      </c>
      <c r="G968" s="31">
        <v>2973212</v>
      </c>
      <c r="H968" s="183" t="s">
        <v>714</v>
      </c>
      <c r="I968" s="32" t="s">
        <v>295</v>
      </c>
      <c r="J968" s="32" t="s">
        <v>149</v>
      </c>
      <c r="K968" s="32" t="s">
        <v>316</v>
      </c>
      <c r="L968" s="31" t="s">
        <v>96</v>
      </c>
      <c r="M968" s="31">
        <v>1</v>
      </c>
      <c r="N968" s="105">
        <v>43246</v>
      </c>
    </row>
    <row r="969" spans="2:14" ht="12.75" x14ac:dyDescent="0.2">
      <c r="B969" s="182" t="s">
        <v>72</v>
      </c>
      <c r="C969" s="182" t="s">
        <v>31</v>
      </c>
      <c r="D969" s="32" t="s">
        <v>15</v>
      </c>
      <c r="E969" s="31" t="s">
        <v>1994</v>
      </c>
      <c r="F969" s="31">
        <v>1181283</v>
      </c>
      <c r="G969" s="31">
        <v>651389</v>
      </c>
      <c r="H969" s="183" t="s">
        <v>621</v>
      </c>
      <c r="I969" s="32" t="s">
        <v>295</v>
      </c>
      <c r="J969" s="32" t="s">
        <v>41</v>
      </c>
      <c r="K969" s="32" t="s">
        <v>316</v>
      </c>
      <c r="L969" s="31" t="s">
        <v>96</v>
      </c>
      <c r="M969" s="31">
        <v>1</v>
      </c>
      <c r="N969" s="105">
        <v>43246</v>
      </c>
    </row>
    <row r="970" spans="2:14" ht="12.75" x14ac:dyDescent="0.2">
      <c r="B970" s="32" t="s">
        <v>75</v>
      </c>
      <c r="C970" s="32" t="s">
        <v>27</v>
      </c>
      <c r="D970" s="32" t="s">
        <v>8</v>
      </c>
      <c r="E970" s="31" t="s">
        <v>1619</v>
      </c>
      <c r="F970" s="31">
        <v>631</v>
      </c>
      <c r="G970" s="31">
        <v>631</v>
      </c>
      <c r="H970" s="32" t="s">
        <v>376</v>
      </c>
      <c r="I970" s="32" t="s">
        <v>295</v>
      </c>
      <c r="J970" s="32" t="s">
        <v>123</v>
      </c>
      <c r="K970" s="32" t="s">
        <v>316</v>
      </c>
      <c r="L970" s="31" t="s">
        <v>96</v>
      </c>
      <c r="M970" s="31">
        <v>1</v>
      </c>
      <c r="N970" s="105">
        <v>43247</v>
      </c>
    </row>
    <row r="971" spans="2:14" ht="12.75" x14ac:dyDescent="0.2">
      <c r="B971" s="32" t="s">
        <v>74</v>
      </c>
      <c r="C971" s="32" t="s">
        <v>33</v>
      </c>
      <c r="D971" s="32" t="s">
        <v>11</v>
      </c>
      <c r="E971" s="31" t="s">
        <v>1024</v>
      </c>
      <c r="F971" s="31">
        <v>1108745</v>
      </c>
      <c r="G971" s="31">
        <v>1013089</v>
      </c>
      <c r="H971" s="32" t="s">
        <v>466</v>
      </c>
      <c r="I971" s="32" t="s">
        <v>298</v>
      </c>
      <c r="J971" s="32" t="s">
        <v>62</v>
      </c>
      <c r="K971" s="32" t="s">
        <v>316</v>
      </c>
      <c r="L971" s="31" t="s">
        <v>96</v>
      </c>
      <c r="M971" s="31">
        <v>1</v>
      </c>
      <c r="N971" s="105">
        <v>43247</v>
      </c>
    </row>
    <row r="972" spans="2:14" ht="12.75" x14ac:dyDescent="0.2">
      <c r="B972" s="32" t="s">
        <v>74</v>
      </c>
      <c r="C972" s="32" t="s">
        <v>27</v>
      </c>
      <c r="D972" s="32" t="s">
        <v>5</v>
      </c>
      <c r="E972" s="31" t="s">
        <v>998</v>
      </c>
      <c r="F972" s="31">
        <v>2980528</v>
      </c>
      <c r="G972" s="195">
        <v>635341</v>
      </c>
      <c r="H972" s="32" t="s">
        <v>295</v>
      </c>
      <c r="I972" s="32" t="s">
        <v>295</v>
      </c>
      <c r="J972" s="32" t="s">
        <v>101</v>
      </c>
      <c r="K972" s="32" t="s">
        <v>316</v>
      </c>
      <c r="L972" s="31" t="s">
        <v>96</v>
      </c>
      <c r="M972" s="31">
        <v>1</v>
      </c>
      <c r="N972" s="105">
        <v>43248</v>
      </c>
    </row>
    <row r="973" spans="2:14" ht="12.75" x14ac:dyDescent="0.2">
      <c r="B973" s="32" t="s">
        <v>75</v>
      </c>
      <c r="C973" s="32" t="s">
        <v>27</v>
      </c>
      <c r="D973" s="32" t="s">
        <v>5</v>
      </c>
      <c r="E973" s="31" t="s">
        <v>1657</v>
      </c>
      <c r="F973" s="31">
        <v>522</v>
      </c>
      <c r="G973" s="31">
        <v>522</v>
      </c>
      <c r="H973" s="32" t="s">
        <v>127</v>
      </c>
      <c r="I973" s="32" t="s">
        <v>295</v>
      </c>
      <c r="J973" s="32" t="s">
        <v>124</v>
      </c>
      <c r="K973" s="32" t="s">
        <v>316</v>
      </c>
      <c r="L973" s="31" t="s">
        <v>96</v>
      </c>
      <c r="M973" s="31">
        <v>1</v>
      </c>
      <c r="N973" s="105">
        <v>43248</v>
      </c>
    </row>
    <row r="974" spans="2:14" ht="12.75" x14ac:dyDescent="0.2">
      <c r="B974" s="182" t="s">
        <v>75</v>
      </c>
      <c r="C974" s="182" t="s">
        <v>27</v>
      </c>
      <c r="D974" s="32" t="s">
        <v>5</v>
      </c>
      <c r="E974" s="31" t="s">
        <v>1658</v>
      </c>
      <c r="F974" s="31">
        <v>527</v>
      </c>
      <c r="G974" s="31">
        <v>527</v>
      </c>
      <c r="H974" s="183" t="s">
        <v>120</v>
      </c>
      <c r="I974" s="32" t="s">
        <v>295</v>
      </c>
      <c r="J974" s="32" t="s">
        <v>119</v>
      </c>
      <c r="K974" s="32" t="s">
        <v>316</v>
      </c>
      <c r="L974" s="31" t="s">
        <v>96</v>
      </c>
      <c r="M974" s="31">
        <v>2</v>
      </c>
      <c r="N974" s="105">
        <v>43248</v>
      </c>
    </row>
    <row r="975" spans="2:14" ht="12.75" x14ac:dyDescent="0.2">
      <c r="B975" s="32" t="s">
        <v>75</v>
      </c>
      <c r="C975" s="32" t="s">
        <v>27</v>
      </c>
      <c r="D975" s="32" t="s">
        <v>5</v>
      </c>
      <c r="E975" s="31" t="s">
        <v>1659</v>
      </c>
      <c r="F975" s="31">
        <v>534</v>
      </c>
      <c r="G975" s="31">
        <v>534</v>
      </c>
      <c r="H975" s="32" t="s">
        <v>484</v>
      </c>
      <c r="I975" s="32" t="s">
        <v>295</v>
      </c>
      <c r="J975" s="32" t="s">
        <v>113</v>
      </c>
      <c r="K975" s="32" t="s">
        <v>316</v>
      </c>
      <c r="L975" s="31" t="s">
        <v>96</v>
      </c>
      <c r="M975" s="31">
        <v>1</v>
      </c>
      <c r="N975" s="105">
        <v>43248</v>
      </c>
    </row>
    <row r="976" spans="2:14" ht="12.75" x14ac:dyDescent="0.2">
      <c r="B976" s="193" t="s">
        <v>75</v>
      </c>
      <c r="C976" s="193" t="s">
        <v>27</v>
      </c>
      <c r="D976" s="194" t="s">
        <v>6</v>
      </c>
      <c r="E976" s="195" t="s">
        <v>1662</v>
      </c>
      <c r="F976" s="195">
        <v>37091</v>
      </c>
      <c r="G976" s="195">
        <v>37091</v>
      </c>
      <c r="H976" s="196" t="s">
        <v>306</v>
      </c>
      <c r="I976" s="194" t="s">
        <v>295</v>
      </c>
      <c r="J976" s="194" t="s">
        <v>165</v>
      </c>
      <c r="K976" s="194" t="s">
        <v>316</v>
      </c>
      <c r="L976" s="195" t="s">
        <v>96</v>
      </c>
      <c r="M976" s="195">
        <v>1</v>
      </c>
      <c r="N976" s="197">
        <v>43248</v>
      </c>
    </row>
    <row r="977" spans="2:14" ht="12.75" x14ac:dyDescent="0.2">
      <c r="B977" s="32" t="s">
        <v>74</v>
      </c>
      <c r="C977" s="32" t="s">
        <v>27</v>
      </c>
      <c r="D977" s="32" t="s">
        <v>7</v>
      </c>
      <c r="E977" s="31" t="s">
        <v>995</v>
      </c>
      <c r="F977" s="31">
        <v>2980533</v>
      </c>
      <c r="G977" s="31">
        <v>595681</v>
      </c>
      <c r="H977" s="32" t="s">
        <v>615</v>
      </c>
      <c r="I977" s="32" t="s">
        <v>208</v>
      </c>
      <c r="J977" s="32" t="s">
        <v>51</v>
      </c>
      <c r="K977" s="32" t="s">
        <v>316</v>
      </c>
      <c r="L977" s="31" t="s">
        <v>96</v>
      </c>
      <c r="M977" s="31">
        <v>1</v>
      </c>
      <c r="N977" s="105">
        <v>43248</v>
      </c>
    </row>
    <row r="978" spans="2:14" ht="12.75" x14ac:dyDescent="0.2">
      <c r="B978" s="177" t="s">
        <v>75</v>
      </c>
      <c r="C978" s="177" t="s">
        <v>27</v>
      </c>
      <c r="D978" s="178" t="s">
        <v>8</v>
      </c>
      <c r="E978" s="179" t="s">
        <v>1620</v>
      </c>
      <c r="F978" s="179">
        <v>105</v>
      </c>
      <c r="G978" s="179">
        <v>105</v>
      </c>
      <c r="H978" s="180" t="s">
        <v>416</v>
      </c>
      <c r="I978" s="178" t="s">
        <v>295</v>
      </c>
      <c r="J978" s="178" t="s">
        <v>117</v>
      </c>
      <c r="K978" s="178" t="s">
        <v>316</v>
      </c>
      <c r="L978" s="179" t="s">
        <v>96</v>
      </c>
      <c r="M978" s="179">
        <v>1</v>
      </c>
      <c r="N978" s="181">
        <v>43248</v>
      </c>
    </row>
    <row r="979" spans="2:14" ht="12.75" x14ac:dyDescent="0.2">
      <c r="B979" s="32" t="s">
        <v>75</v>
      </c>
      <c r="C979" s="32" t="s">
        <v>27</v>
      </c>
      <c r="D979" s="32" t="s">
        <v>9</v>
      </c>
      <c r="E979" s="31" t="s">
        <v>1630</v>
      </c>
      <c r="F979" s="31">
        <v>519</v>
      </c>
      <c r="G979" s="31">
        <v>519</v>
      </c>
      <c r="H979" s="32" t="s">
        <v>142</v>
      </c>
      <c r="I979" s="32" t="s">
        <v>295</v>
      </c>
      <c r="J979" s="32" t="s">
        <v>99</v>
      </c>
      <c r="K979" s="32" t="s">
        <v>316</v>
      </c>
      <c r="L979" s="31" t="s">
        <v>96</v>
      </c>
      <c r="M979" s="31">
        <v>2</v>
      </c>
      <c r="N979" s="105">
        <v>43248</v>
      </c>
    </row>
    <row r="980" spans="2:14" ht="12.75" x14ac:dyDescent="0.2">
      <c r="B980" s="32" t="s">
        <v>74</v>
      </c>
      <c r="C980" s="32" t="s">
        <v>27</v>
      </c>
      <c r="D980" s="32" t="s">
        <v>10</v>
      </c>
      <c r="E980" s="31" t="s">
        <v>1013</v>
      </c>
      <c r="F980" s="31">
        <v>2947073</v>
      </c>
      <c r="G980" s="31">
        <v>1090083</v>
      </c>
      <c r="H980" s="32" t="s">
        <v>464</v>
      </c>
      <c r="I980" s="32" t="s">
        <v>208</v>
      </c>
      <c r="J980" s="32" t="s">
        <v>118</v>
      </c>
      <c r="K980" s="32" t="s">
        <v>316</v>
      </c>
      <c r="L980" s="31" t="s">
        <v>96</v>
      </c>
      <c r="M980" s="31">
        <v>2</v>
      </c>
      <c r="N980" s="105">
        <v>43248</v>
      </c>
    </row>
    <row r="981" spans="2:14" ht="12.75" x14ac:dyDescent="0.2">
      <c r="B981" s="32" t="s">
        <v>74</v>
      </c>
      <c r="C981" s="32" t="s">
        <v>27</v>
      </c>
      <c r="D981" s="32" t="s">
        <v>10</v>
      </c>
      <c r="E981" s="31" t="s">
        <v>1014</v>
      </c>
      <c r="F981" s="31">
        <v>2980530</v>
      </c>
      <c r="G981" s="195">
        <v>635341</v>
      </c>
      <c r="H981" s="32" t="s">
        <v>295</v>
      </c>
      <c r="I981" s="32" t="s">
        <v>295</v>
      </c>
      <c r="J981" s="32" t="s">
        <v>168</v>
      </c>
      <c r="K981" s="32" t="s">
        <v>316</v>
      </c>
      <c r="L981" s="31" t="s">
        <v>96</v>
      </c>
      <c r="M981" s="31">
        <v>1</v>
      </c>
      <c r="N981" s="105">
        <v>43248</v>
      </c>
    </row>
    <row r="982" spans="2:14" ht="12.75" x14ac:dyDescent="0.2">
      <c r="B982" s="32" t="s">
        <v>75</v>
      </c>
      <c r="C982" s="32" t="s">
        <v>331</v>
      </c>
      <c r="D982" s="32" t="s">
        <v>332</v>
      </c>
      <c r="E982" s="31" t="s">
        <v>1836</v>
      </c>
      <c r="F982" s="31">
        <v>1163</v>
      </c>
      <c r="G982" s="31">
        <v>1163</v>
      </c>
      <c r="H982" s="32" t="s">
        <v>493</v>
      </c>
      <c r="I982" s="32" t="s">
        <v>295</v>
      </c>
      <c r="J982" s="32" t="s">
        <v>107</v>
      </c>
      <c r="K982" s="32" t="s">
        <v>316</v>
      </c>
      <c r="L982" s="31" t="s">
        <v>96</v>
      </c>
      <c r="M982" s="31">
        <v>1</v>
      </c>
      <c r="N982" s="105">
        <v>43248</v>
      </c>
    </row>
    <row r="983" spans="2:14" ht="12.75" x14ac:dyDescent="0.2">
      <c r="B983" s="32" t="s">
        <v>72</v>
      </c>
      <c r="C983" s="32" t="s">
        <v>30</v>
      </c>
      <c r="D983" s="32" t="s">
        <v>12</v>
      </c>
      <c r="E983" s="31" t="s">
        <v>1872</v>
      </c>
      <c r="F983" s="31">
        <v>1045528</v>
      </c>
      <c r="G983" s="31">
        <v>588319</v>
      </c>
      <c r="H983" s="32" t="s">
        <v>626</v>
      </c>
      <c r="I983" s="32" t="s">
        <v>208</v>
      </c>
      <c r="J983" s="32" t="s">
        <v>182</v>
      </c>
      <c r="K983" s="32" t="s">
        <v>316</v>
      </c>
      <c r="L983" s="31" t="s">
        <v>96</v>
      </c>
      <c r="M983" s="31">
        <v>3</v>
      </c>
      <c r="N983" s="105">
        <v>43248</v>
      </c>
    </row>
    <row r="984" spans="2:14" ht="12.75" x14ac:dyDescent="0.2">
      <c r="B984" s="32" t="s">
        <v>75</v>
      </c>
      <c r="C984" s="32" t="s">
        <v>29</v>
      </c>
      <c r="D984" s="32" t="s">
        <v>344</v>
      </c>
      <c r="E984" s="31" t="s">
        <v>1699</v>
      </c>
      <c r="F984" s="31">
        <v>37772</v>
      </c>
      <c r="G984" s="31">
        <v>37772</v>
      </c>
      <c r="H984" s="32" t="s">
        <v>650</v>
      </c>
      <c r="I984" s="32" t="s">
        <v>295</v>
      </c>
      <c r="J984" s="32" t="s">
        <v>168</v>
      </c>
      <c r="K984" s="32" t="s">
        <v>316</v>
      </c>
      <c r="L984" s="31" t="s">
        <v>96</v>
      </c>
      <c r="M984" s="31">
        <v>1</v>
      </c>
      <c r="N984" s="105">
        <v>43248</v>
      </c>
    </row>
    <row r="985" spans="2:14" ht="12.75" x14ac:dyDescent="0.2">
      <c r="B985" s="32" t="s">
        <v>75</v>
      </c>
      <c r="C985" s="32" t="s">
        <v>29</v>
      </c>
      <c r="D985" s="32" t="s">
        <v>344</v>
      </c>
      <c r="E985" s="31" t="s">
        <v>1700</v>
      </c>
      <c r="F985" s="31">
        <v>524</v>
      </c>
      <c r="G985" s="31">
        <v>524</v>
      </c>
      <c r="H985" s="32" t="s">
        <v>122</v>
      </c>
      <c r="I985" s="32" t="s">
        <v>295</v>
      </c>
      <c r="J985" s="32" t="s">
        <v>123</v>
      </c>
      <c r="K985" s="32" t="s">
        <v>316</v>
      </c>
      <c r="L985" s="31" t="s">
        <v>96</v>
      </c>
      <c r="M985" s="31">
        <v>1</v>
      </c>
      <c r="N985" s="105">
        <v>43248</v>
      </c>
    </row>
    <row r="986" spans="2:14" ht="12.75" x14ac:dyDescent="0.2">
      <c r="B986" s="32" t="s">
        <v>72</v>
      </c>
      <c r="C986" s="32" t="s">
        <v>29</v>
      </c>
      <c r="D986" s="32" t="s">
        <v>344</v>
      </c>
      <c r="E986" s="31" t="s">
        <v>1883</v>
      </c>
      <c r="F986" s="31">
        <v>2471127</v>
      </c>
      <c r="G986" s="31">
        <v>659812</v>
      </c>
      <c r="H986" s="32" t="s">
        <v>645</v>
      </c>
      <c r="I986" s="32" t="s">
        <v>208</v>
      </c>
      <c r="J986" s="32" t="s">
        <v>133</v>
      </c>
      <c r="K986" s="32" t="s">
        <v>316</v>
      </c>
      <c r="L986" s="31" t="s">
        <v>96</v>
      </c>
      <c r="M986" s="31">
        <v>1</v>
      </c>
      <c r="N986" s="105">
        <v>43248</v>
      </c>
    </row>
    <row r="987" spans="2:14" ht="12.75" x14ac:dyDescent="0.2">
      <c r="B987" s="32" t="s">
        <v>74</v>
      </c>
      <c r="C987" s="32" t="s">
        <v>25</v>
      </c>
      <c r="D987" s="32" t="s">
        <v>478</v>
      </c>
      <c r="E987" s="31" t="s">
        <v>1055</v>
      </c>
      <c r="F987" s="31">
        <v>2953342</v>
      </c>
      <c r="G987" s="31">
        <v>651389</v>
      </c>
      <c r="H987" s="32" t="s">
        <v>621</v>
      </c>
      <c r="I987" s="32" t="s">
        <v>295</v>
      </c>
      <c r="J987" s="32" t="s">
        <v>118</v>
      </c>
      <c r="K987" s="32" t="s">
        <v>316</v>
      </c>
      <c r="L987" s="31" t="s">
        <v>96</v>
      </c>
      <c r="M987" s="31">
        <v>13</v>
      </c>
      <c r="N987" s="105">
        <v>43248</v>
      </c>
    </row>
    <row r="988" spans="2:14" ht="12.75" x14ac:dyDescent="0.2">
      <c r="B988" s="32" t="s">
        <v>75</v>
      </c>
      <c r="C988" s="32" t="s">
        <v>25</v>
      </c>
      <c r="D988" s="32" t="s">
        <v>478</v>
      </c>
      <c r="E988" s="31" t="s">
        <v>1753</v>
      </c>
      <c r="F988" s="31">
        <v>534</v>
      </c>
      <c r="G988" s="31">
        <v>534</v>
      </c>
      <c r="H988" s="32" t="s">
        <v>484</v>
      </c>
      <c r="I988" s="32" t="s">
        <v>295</v>
      </c>
      <c r="J988" s="32" t="s">
        <v>121</v>
      </c>
      <c r="K988" s="32" t="s">
        <v>316</v>
      </c>
      <c r="L988" s="31" t="s">
        <v>96</v>
      </c>
      <c r="M988" s="31">
        <v>1</v>
      </c>
      <c r="N988" s="105">
        <v>43248</v>
      </c>
    </row>
    <row r="989" spans="2:14" ht="12.75" x14ac:dyDescent="0.2">
      <c r="B989" s="32" t="s">
        <v>75</v>
      </c>
      <c r="C989" s="32" t="s">
        <v>25</v>
      </c>
      <c r="D989" s="32" t="s">
        <v>478</v>
      </c>
      <c r="E989" s="31" t="s">
        <v>1657</v>
      </c>
      <c r="F989" s="31">
        <v>522</v>
      </c>
      <c r="G989" s="31">
        <v>522</v>
      </c>
      <c r="H989" s="32" t="s">
        <v>127</v>
      </c>
      <c r="I989" s="32" t="s">
        <v>295</v>
      </c>
      <c r="J989" s="32" t="s">
        <v>124</v>
      </c>
      <c r="K989" s="32" t="s">
        <v>316</v>
      </c>
      <c r="L989" s="31" t="s">
        <v>96</v>
      </c>
      <c r="M989" s="31">
        <v>25</v>
      </c>
      <c r="N989" s="105">
        <v>43248</v>
      </c>
    </row>
    <row r="990" spans="2:14" ht="12.75" x14ac:dyDescent="0.2">
      <c r="B990" s="32" t="s">
        <v>75</v>
      </c>
      <c r="C990" s="32" t="s">
        <v>25</v>
      </c>
      <c r="D990" s="32" t="s">
        <v>478</v>
      </c>
      <c r="E990" s="31" t="s">
        <v>1754</v>
      </c>
      <c r="F990" s="31">
        <v>522</v>
      </c>
      <c r="G990" s="31">
        <v>522</v>
      </c>
      <c r="H990" s="32" t="s">
        <v>127</v>
      </c>
      <c r="I990" s="32" t="s">
        <v>295</v>
      </c>
      <c r="J990" s="32" t="s">
        <v>124</v>
      </c>
      <c r="K990" s="32" t="s">
        <v>316</v>
      </c>
      <c r="L990" s="31" t="s">
        <v>96</v>
      </c>
      <c r="M990" s="31">
        <v>4</v>
      </c>
      <c r="N990" s="105">
        <v>43248</v>
      </c>
    </row>
    <row r="991" spans="2:14" ht="12.75" x14ac:dyDescent="0.2">
      <c r="B991" s="177" t="s">
        <v>75</v>
      </c>
      <c r="C991" s="177" t="s">
        <v>25</v>
      </c>
      <c r="D991" s="32" t="s">
        <v>478</v>
      </c>
      <c r="E991" s="179" t="s">
        <v>1755</v>
      </c>
      <c r="F991" s="179">
        <v>524</v>
      </c>
      <c r="G991" s="179">
        <v>524</v>
      </c>
      <c r="H991" s="180" t="s">
        <v>122</v>
      </c>
      <c r="I991" s="178" t="s">
        <v>295</v>
      </c>
      <c r="J991" s="178" t="s">
        <v>123</v>
      </c>
      <c r="K991" s="178" t="s">
        <v>316</v>
      </c>
      <c r="L991" s="179" t="s">
        <v>96</v>
      </c>
      <c r="M991" s="179">
        <v>7</v>
      </c>
      <c r="N991" s="181">
        <v>43248</v>
      </c>
    </row>
    <row r="992" spans="2:14" ht="12.75" x14ac:dyDescent="0.2">
      <c r="B992" s="32" t="s">
        <v>75</v>
      </c>
      <c r="C992" s="32" t="s">
        <v>25</v>
      </c>
      <c r="D992" s="32" t="s">
        <v>478</v>
      </c>
      <c r="E992" s="31" t="s">
        <v>1756</v>
      </c>
      <c r="F992" s="31">
        <v>534</v>
      </c>
      <c r="G992" s="31">
        <v>534</v>
      </c>
      <c r="H992" s="32" t="s">
        <v>484</v>
      </c>
      <c r="I992" s="32" t="s">
        <v>295</v>
      </c>
      <c r="J992" s="32" t="s">
        <v>113</v>
      </c>
      <c r="K992" s="32" t="s">
        <v>316</v>
      </c>
      <c r="L992" s="31" t="s">
        <v>96</v>
      </c>
      <c r="M992" s="31">
        <v>5</v>
      </c>
      <c r="N992" s="105">
        <v>43248</v>
      </c>
    </row>
    <row r="993" spans="2:14" ht="12.75" x14ac:dyDescent="0.2">
      <c r="B993" s="32" t="s">
        <v>75</v>
      </c>
      <c r="C993" s="32" t="s">
        <v>25</v>
      </c>
      <c r="D993" s="32" t="s">
        <v>478</v>
      </c>
      <c r="E993" s="31" t="s">
        <v>1757</v>
      </c>
      <c r="F993" s="31">
        <v>523</v>
      </c>
      <c r="G993" s="31">
        <v>523</v>
      </c>
      <c r="H993" s="32" t="s">
        <v>320</v>
      </c>
      <c r="I993" s="32" t="s">
        <v>295</v>
      </c>
      <c r="J993" s="32" t="s">
        <v>121</v>
      </c>
      <c r="K993" s="32" t="s">
        <v>316</v>
      </c>
      <c r="L993" s="31" t="s">
        <v>96</v>
      </c>
      <c r="M993" s="31">
        <v>2</v>
      </c>
      <c r="N993" s="105">
        <v>43248</v>
      </c>
    </row>
    <row r="994" spans="2:14" ht="12.75" x14ac:dyDescent="0.2">
      <c r="B994" s="32" t="s">
        <v>75</v>
      </c>
      <c r="C994" s="32" t="s">
        <v>25</v>
      </c>
      <c r="D994" s="32" t="s">
        <v>478</v>
      </c>
      <c r="E994" s="31" t="s">
        <v>1658</v>
      </c>
      <c r="F994" s="31">
        <v>527</v>
      </c>
      <c r="G994" s="31">
        <v>527</v>
      </c>
      <c r="H994" s="32" t="s">
        <v>120</v>
      </c>
      <c r="I994" s="32" t="s">
        <v>295</v>
      </c>
      <c r="J994" s="32" t="s">
        <v>119</v>
      </c>
      <c r="K994" s="32" t="s">
        <v>316</v>
      </c>
      <c r="L994" s="31" t="s">
        <v>96</v>
      </c>
      <c r="M994" s="31">
        <v>10</v>
      </c>
      <c r="N994" s="105">
        <v>43248</v>
      </c>
    </row>
    <row r="995" spans="2:14" ht="12.75" x14ac:dyDescent="0.2">
      <c r="B995" s="32" t="s">
        <v>72</v>
      </c>
      <c r="C995" s="32" t="s">
        <v>25</v>
      </c>
      <c r="D995" s="32" t="s">
        <v>478</v>
      </c>
      <c r="E995" s="31" t="s">
        <v>1893</v>
      </c>
      <c r="F995" s="31">
        <v>2980565</v>
      </c>
      <c r="G995" s="31">
        <v>573772</v>
      </c>
      <c r="H995" s="32" t="s">
        <v>655</v>
      </c>
      <c r="I995" s="32" t="s">
        <v>208</v>
      </c>
      <c r="J995" s="32" t="s">
        <v>145</v>
      </c>
      <c r="K995" s="32" t="s">
        <v>316</v>
      </c>
      <c r="L995" s="31" t="s">
        <v>96</v>
      </c>
      <c r="M995" s="31">
        <v>10</v>
      </c>
      <c r="N995" s="105">
        <v>43248</v>
      </c>
    </row>
    <row r="996" spans="2:14" ht="12.75" x14ac:dyDescent="0.2">
      <c r="B996" s="167" t="s">
        <v>75</v>
      </c>
      <c r="C996" s="167" t="s">
        <v>28</v>
      </c>
      <c r="D996" s="32" t="s">
        <v>350</v>
      </c>
      <c r="E996" s="169" t="s">
        <v>1786</v>
      </c>
      <c r="F996" s="169">
        <v>37080</v>
      </c>
      <c r="G996" s="169">
        <v>37080</v>
      </c>
      <c r="H996" s="170" t="s">
        <v>677</v>
      </c>
      <c r="I996" s="168" t="s">
        <v>295</v>
      </c>
      <c r="J996" s="168" t="s">
        <v>42</v>
      </c>
      <c r="K996" s="168" t="s">
        <v>316</v>
      </c>
      <c r="L996" s="169" t="s">
        <v>96</v>
      </c>
      <c r="M996" s="169">
        <v>1</v>
      </c>
      <c r="N996" s="171">
        <v>43248</v>
      </c>
    </row>
    <row r="997" spans="2:14" ht="12.75" x14ac:dyDescent="0.2">
      <c r="B997" s="177" t="s">
        <v>75</v>
      </c>
      <c r="C997" s="177" t="s">
        <v>28</v>
      </c>
      <c r="D997" s="32" t="s">
        <v>350</v>
      </c>
      <c r="E997" s="179" t="s">
        <v>1630</v>
      </c>
      <c r="F997" s="179">
        <v>519</v>
      </c>
      <c r="G997" s="179">
        <v>519</v>
      </c>
      <c r="H997" s="180" t="s">
        <v>142</v>
      </c>
      <c r="I997" s="178" t="s">
        <v>295</v>
      </c>
      <c r="J997" s="178" t="s">
        <v>99</v>
      </c>
      <c r="K997" s="178" t="s">
        <v>316</v>
      </c>
      <c r="L997" s="179" t="s">
        <v>96</v>
      </c>
      <c r="M997" s="179">
        <v>3</v>
      </c>
      <c r="N997" s="181">
        <v>43248</v>
      </c>
    </row>
    <row r="998" spans="2:14" ht="12.75" x14ac:dyDescent="0.2">
      <c r="B998" s="32" t="s">
        <v>75</v>
      </c>
      <c r="C998" s="32" t="s">
        <v>28</v>
      </c>
      <c r="D998" s="32" t="s">
        <v>350</v>
      </c>
      <c r="E998" s="31" t="s">
        <v>1787</v>
      </c>
      <c r="F998" s="31">
        <v>37080</v>
      </c>
      <c r="G998" s="31">
        <v>37080</v>
      </c>
      <c r="H998" s="32" t="s">
        <v>677</v>
      </c>
      <c r="I998" s="32" t="s">
        <v>295</v>
      </c>
      <c r="J998" s="32" t="s">
        <v>42</v>
      </c>
      <c r="K998" s="32" t="s">
        <v>316</v>
      </c>
      <c r="L998" s="31" t="s">
        <v>96</v>
      </c>
      <c r="M998" s="31">
        <v>1</v>
      </c>
      <c r="N998" s="105">
        <v>43248</v>
      </c>
    </row>
    <row r="999" spans="2:14" ht="12.75" x14ac:dyDescent="0.2">
      <c r="B999" s="32" t="s">
        <v>74</v>
      </c>
      <c r="C999" s="32" t="s">
        <v>26</v>
      </c>
      <c r="D999" s="32" t="s">
        <v>13</v>
      </c>
      <c r="E999" s="31" t="s">
        <v>1457</v>
      </c>
      <c r="F999" s="31">
        <v>1207875</v>
      </c>
      <c r="G999" s="31">
        <v>2958082</v>
      </c>
      <c r="H999" s="32" t="s">
        <v>878</v>
      </c>
      <c r="I999" s="32" t="s">
        <v>295</v>
      </c>
      <c r="J999" s="32" t="s">
        <v>62</v>
      </c>
      <c r="K999" s="32" t="s">
        <v>341</v>
      </c>
      <c r="L999" s="31" t="s">
        <v>96</v>
      </c>
      <c r="M999" s="31">
        <v>1</v>
      </c>
      <c r="N999" s="105">
        <v>43248</v>
      </c>
    </row>
    <row r="1000" spans="2:14" ht="12.75" x14ac:dyDescent="0.2">
      <c r="B1000" s="182" t="s">
        <v>74</v>
      </c>
      <c r="C1000" s="182" t="s">
        <v>26</v>
      </c>
      <c r="D1000" s="32" t="s">
        <v>13</v>
      </c>
      <c r="E1000" s="31" t="s">
        <v>1458</v>
      </c>
      <c r="F1000" s="31">
        <v>2980011</v>
      </c>
      <c r="G1000" s="31">
        <v>647193</v>
      </c>
      <c r="H1000" s="183" t="s">
        <v>929</v>
      </c>
      <c r="I1000" s="32" t="s">
        <v>208</v>
      </c>
      <c r="J1000" s="32" t="s">
        <v>172</v>
      </c>
      <c r="K1000" s="32" t="s">
        <v>341</v>
      </c>
      <c r="L1000" s="31" t="s">
        <v>96</v>
      </c>
      <c r="M1000" s="31">
        <v>1</v>
      </c>
      <c r="N1000" s="105">
        <v>43248</v>
      </c>
    </row>
    <row r="1001" spans="2:14" ht="12.75" x14ac:dyDescent="0.2">
      <c r="B1001" s="32" t="s">
        <v>74</v>
      </c>
      <c r="C1001" s="32" t="s">
        <v>26</v>
      </c>
      <c r="D1001" s="32" t="s">
        <v>13</v>
      </c>
      <c r="E1001" s="31" t="s">
        <v>1459</v>
      </c>
      <c r="F1001" s="31">
        <v>852087</v>
      </c>
      <c r="G1001" s="31">
        <v>939980</v>
      </c>
      <c r="H1001" s="32" t="s">
        <v>835</v>
      </c>
      <c r="I1001" s="32" t="s">
        <v>216</v>
      </c>
      <c r="J1001" s="32" t="s">
        <v>105</v>
      </c>
      <c r="K1001" s="32" t="s">
        <v>341</v>
      </c>
      <c r="L1001" s="31" t="s">
        <v>96</v>
      </c>
      <c r="M1001" s="31">
        <v>1</v>
      </c>
      <c r="N1001" s="105">
        <v>43248</v>
      </c>
    </row>
    <row r="1002" spans="2:14" ht="12.75" x14ac:dyDescent="0.2">
      <c r="B1002" s="32" t="s">
        <v>74</v>
      </c>
      <c r="C1002" s="32" t="s">
        <v>26</v>
      </c>
      <c r="D1002" s="32" t="s">
        <v>13</v>
      </c>
      <c r="E1002" s="31" t="s">
        <v>1460</v>
      </c>
      <c r="F1002" s="31">
        <v>2980067</v>
      </c>
      <c r="G1002" s="179">
        <v>632857</v>
      </c>
      <c r="H1002" s="32" t="s">
        <v>820</v>
      </c>
      <c r="I1002" s="32" t="s">
        <v>208</v>
      </c>
      <c r="J1002" s="32" t="s">
        <v>133</v>
      </c>
      <c r="K1002" s="32" t="s">
        <v>341</v>
      </c>
      <c r="L1002" s="31" t="s">
        <v>96</v>
      </c>
      <c r="M1002" s="31">
        <v>1</v>
      </c>
      <c r="N1002" s="105">
        <v>43248</v>
      </c>
    </row>
    <row r="1003" spans="2:14" ht="12.75" x14ac:dyDescent="0.2">
      <c r="B1003" s="32" t="s">
        <v>74</v>
      </c>
      <c r="C1003" s="32" t="s">
        <v>26</v>
      </c>
      <c r="D1003" s="32" t="s">
        <v>13</v>
      </c>
      <c r="E1003" s="31" t="s">
        <v>1461</v>
      </c>
      <c r="F1003" s="31">
        <v>968116</v>
      </c>
      <c r="G1003" s="31">
        <v>668555</v>
      </c>
      <c r="H1003" s="32" t="s">
        <v>901</v>
      </c>
      <c r="I1003" s="32" t="s">
        <v>217</v>
      </c>
      <c r="J1003" s="32" t="s">
        <v>119</v>
      </c>
      <c r="K1003" s="32" t="s">
        <v>341</v>
      </c>
      <c r="L1003" s="31" t="s">
        <v>96</v>
      </c>
      <c r="M1003" s="31">
        <v>1</v>
      </c>
      <c r="N1003" s="105">
        <v>43248</v>
      </c>
    </row>
    <row r="1004" spans="2:14" ht="12.75" x14ac:dyDescent="0.2">
      <c r="B1004" s="32" t="s">
        <v>74</v>
      </c>
      <c r="C1004" s="32" t="s">
        <v>26</v>
      </c>
      <c r="D1004" s="32" t="s">
        <v>13</v>
      </c>
      <c r="E1004" s="31" t="s">
        <v>1462</v>
      </c>
      <c r="F1004" s="31">
        <v>972711</v>
      </c>
      <c r="G1004" s="195">
        <v>635341</v>
      </c>
      <c r="H1004" s="32" t="s">
        <v>295</v>
      </c>
      <c r="I1004" s="32" t="s">
        <v>295</v>
      </c>
      <c r="J1004" s="32" t="s">
        <v>176</v>
      </c>
      <c r="K1004" s="32" t="s">
        <v>341</v>
      </c>
      <c r="L1004" s="31" t="s">
        <v>96</v>
      </c>
      <c r="M1004" s="31">
        <v>1</v>
      </c>
      <c r="N1004" s="105">
        <v>43248</v>
      </c>
    </row>
    <row r="1005" spans="2:14" ht="12.75" x14ac:dyDescent="0.2">
      <c r="B1005" s="167" t="s">
        <v>74</v>
      </c>
      <c r="C1005" s="167" t="s">
        <v>26</v>
      </c>
      <c r="D1005" s="32" t="s">
        <v>13</v>
      </c>
      <c r="E1005" s="169" t="s">
        <v>1463</v>
      </c>
      <c r="F1005" s="169">
        <v>908428</v>
      </c>
      <c r="G1005" s="169">
        <v>2958082</v>
      </c>
      <c r="H1005" s="170" t="s">
        <v>878</v>
      </c>
      <c r="I1005" s="168" t="s">
        <v>295</v>
      </c>
      <c r="J1005" s="168" t="s">
        <v>190</v>
      </c>
      <c r="K1005" s="168" t="s">
        <v>341</v>
      </c>
      <c r="L1005" s="169" t="s">
        <v>96</v>
      </c>
      <c r="M1005" s="169">
        <v>1</v>
      </c>
      <c r="N1005" s="171">
        <v>43248</v>
      </c>
    </row>
    <row r="1006" spans="2:14" ht="12.75" x14ac:dyDescent="0.2">
      <c r="B1006" s="32" t="s">
        <v>74</v>
      </c>
      <c r="C1006" s="32" t="s">
        <v>26</v>
      </c>
      <c r="D1006" s="32" t="s">
        <v>13</v>
      </c>
      <c r="E1006" s="31" t="s">
        <v>1464</v>
      </c>
      <c r="F1006" s="31">
        <v>757946</v>
      </c>
      <c r="G1006" s="31">
        <v>635341</v>
      </c>
      <c r="H1006" s="32" t="s">
        <v>694</v>
      </c>
      <c r="I1006" s="32" t="s">
        <v>208</v>
      </c>
      <c r="J1006" s="32" t="s">
        <v>133</v>
      </c>
      <c r="K1006" s="32" t="s">
        <v>316</v>
      </c>
      <c r="L1006" s="31" t="s">
        <v>96</v>
      </c>
      <c r="M1006" s="31">
        <v>1</v>
      </c>
      <c r="N1006" s="105">
        <v>43248</v>
      </c>
    </row>
    <row r="1007" spans="2:14" ht="12.75" x14ac:dyDescent="0.2">
      <c r="B1007" s="193" t="s">
        <v>74</v>
      </c>
      <c r="C1007" s="193" t="s">
        <v>26</v>
      </c>
      <c r="D1007" s="32" t="s">
        <v>13</v>
      </c>
      <c r="E1007" s="195" t="s">
        <v>1465</v>
      </c>
      <c r="F1007" s="195">
        <v>1217934</v>
      </c>
      <c r="G1007" s="195">
        <v>706290</v>
      </c>
      <c r="H1007" s="196" t="s">
        <v>857</v>
      </c>
      <c r="I1007" s="194" t="s">
        <v>208</v>
      </c>
      <c r="J1007" s="194" t="s">
        <v>107</v>
      </c>
      <c r="K1007" s="194" t="s">
        <v>341</v>
      </c>
      <c r="L1007" s="195" t="s">
        <v>96</v>
      </c>
      <c r="M1007" s="195">
        <v>1</v>
      </c>
      <c r="N1007" s="197">
        <v>43248</v>
      </c>
    </row>
    <row r="1008" spans="2:14" ht="12.75" x14ac:dyDescent="0.2">
      <c r="B1008" s="32" t="s">
        <v>74</v>
      </c>
      <c r="C1008" s="32" t="s">
        <v>26</v>
      </c>
      <c r="D1008" s="32" t="s">
        <v>13</v>
      </c>
      <c r="E1008" s="31" t="s">
        <v>1466</v>
      </c>
      <c r="F1008" s="31">
        <v>1032204</v>
      </c>
      <c r="G1008" s="31">
        <v>1103660</v>
      </c>
      <c r="H1008" s="32" t="s">
        <v>561</v>
      </c>
      <c r="I1008" s="32" t="s">
        <v>211</v>
      </c>
      <c r="J1008" s="32" t="s">
        <v>174</v>
      </c>
      <c r="K1008" s="32" t="s">
        <v>341</v>
      </c>
      <c r="L1008" s="31" t="s">
        <v>96</v>
      </c>
      <c r="M1008" s="31">
        <v>1</v>
      </c>
      <c r="N1008" s="105">
        <v>43248</v>
      </c>
    </row>
    <row r="1009" spans="2:14" ht="12.75" x14ac:dyDescent="0.2">
      <c r="B1009" s="32" t="s">
        <v>74</v>
      </c>
      <c r="C1009" s="32" t="s">
        <v>26</v>
      </c>
      <c r="D1009" s="32" t="s">
        <v>13</v>
      </c>
      <c r="E1009" s="31" t="s">
        <v>1467</v>
      </c>
      <c r="F1009" s="31">
        <v>810096</v>
      </c>
      <c r="G1009" s="31">
        <v>614761</v>
      </c>
      <c r="H1009" s="32" t="s">
        <v>888</v>
      </c>
      <c r="I1009" s="32" t="s">
        <v>208</v>
      </c>
      <c r="J1009" s="32" t="s">
        <v>117</v>
      </c>
      <c r="K1009" s="32" t="s">
        <v>341</v>
      </c>
      <c r="L1009" s="31" t="s">
        <v>96</v>
      </c>
      <c r="M1009" s="31">
        <v>1</v>
      </c>
      <c r="N1009" s="105">
        <v>43248</v>
      </c>
    </row>
    <row r="1010" spans="2:14" ht="12.75" x14ac:dyDescent="0.2">
      <c r="B1010" s="32" t="s">
        <v>74</v>
      </c>
      <c r="C1010" s="32" t="s">
        <v>26</v>
      </c>
      <c r="D1010" s="32" t="s">
        <v>13</v>
      </c>
      <c r="E1010" s="31" t="s">
        <v>1468</v>
      </c>
      <c r="F1010" s="31">
        <v>1212137</v>
      </c>
      <c r="G1010" s="31">
        <v>568144</v>
      </c>
      <c r="H1010" s="32" t="s">
        <v>834</v>
      </c>
      <c r="I1010" s="32" t="s">
        <v>208</v>
      </c>
      <c r="J1010" s="32" t="s">
        <v>105</v>
      </c>
      <c r="K1010" s="32" t="s">
        <v>341</v>
      </c>
      <c r="L1010" s="31" t="s">
        <v>96</v>
      </c>
      <c r="M1010" s="31">
        <v>1</v>
      </c>
      <c r="N1010" s="105">
        <v>43248</v>
      </c>
    </row>
    <row r="1011" spans="2:14" ht="12.75" x14ac:dyDescent="0.2">
      <c r="B1011" s="193" t="s">
        <v>74</v>
      </c>
      <c r="C1011" s="193" t="s">
        <v>26</v>
      </c>
      <c r="D1011" s="194" t="s">
        <v>13</v>
      </c>
      <c r="E1011" s="195" t="s">
        <v>1469</v>
      </c>
      <c r="F1011" s="195">
        <v>2980362</v>
      </c>
      <c r="G1011" s="195">
        <v>635341</v>
      </c>
      <c r="H1011" s="196" t="s">
        <v>295</v>
      </c>
      <c r="I1011" s="194" t="s">
        <v>295</v>
      </c>
      <c r="J1011" s="194" t="s">
        <v>195</v>
      </c>
      <c r="K1011" s="194" t="s">
        <v>316</v>
      </c>
      <c r="L1011" s="195" t="s">
        <v>96</v>
      </c>
      <c r="M1011" s="195">
        <v>1</v>
      </c>
      <c r="N1011" s="197">
        <v>43248</v>
      </c>
    </row>
    <row r="1012" spans="2:14" ht="12.75" x14ac:dyDescent="0.2">
      <c r="B1012" s="32" t="s">
        <v>74</v>
      </c>
      <c r="C1012" s="32" t="s">
        <v>26</v>
      </c>
      <c r="D1012" s="32" t="s">
        <v>13</v>
      </c>
      <c r="E1012" s="31" t="s">
        <v>1470</v>
      </c>
      <c r="F1012" s="31">
        <v>1218125</v>
      </c>
      <c r="G1012" s="31">
        <v>662923</v>
      </c>
      <c r="H1012" s="32" t="s">
        <v>346</v>
      </c>
      <c r="I1012" s="32" t="s">
        <v>295</v>
      </c>
      <c r="J1012" s="32" t="s">
        <v>107</v>
      </c>
      <c r="K1012" s="32" t="s">
        <v>341</v>
      </c>
      <c r="L1012" s="31" t="s">
        <v>96</v>
      </c>
      <c r="M1012" s="31">
        <v>1</v>
      </c>
      <c r="N1012" s="105">
        <v>43248</v>
      </c>
    </row>
    <row r="1013" spans="2:14" ht="12.75" x14ac:dyDescent="0.2">
      <c r="B1013" s="32" t="s">
        <v>74</v>
      </c>
      <c r="C1013" s="32" t="s">
        <v>26</v>
      </c>
      <c r="D1013" s="32" t="s">
        <v>13</v>
      </c>
      <c r="E1013" s="31" t="s">
        <v>1471</v>
      </c>
      <c r="F1013" s="31">
        <v>1160496</v>
      </c>
      <c r="G1013" s="195">
        <v>635341</v>
      </c>
      <c r="H1013" s="32" t="s">
        <v>295</v>
      </c>
      <c r="I1013" s="32" t="s">
        <v>295</v>
      </c>
      <c r="J1013" s="32" t="s">
        <v>44</v>
      </c>
      <c r="K1013" s="32" t="s">
        <v>316</v>
      </c>
      <c r="L1013" s="31" t="s">
        <v>96</v>
      </c>
      <c r="M1013" s="31">
        <v>1</v>
      </c>
      <c r="N1013" s="105">
        <v>43248</v>
      </c>
    </row>
    <row r="1014" spans="2:14" ht="12.75" x14ac:dyDescent="0.2">
      <c r="B1014" s="182" t="s">
        <v>74</v>
      </c>
      <c r="C1014" s="182" t="s">
        <v>26</v>
      </c>
      <c r="D1014" s="32" t="s">
        <v>13</v>
      </c>
      <c r="E1014" s="31" t="s">
        <v>1472</v>
      </c>
      <c r="F1014" s="31">
        <v>757550</v>
      </c>
      <c r="G1014" s="31">
        <v>1039209</v>
      </c>
      <c r="H1014" s="183" t="s">
        <v>937</v>
      </c>
      <c r="I1014" s="32" t="s">
        <v>208</v>
      </c>
      <c r="J1014" s="32" t="s">
        <v>130</v>
      </c>
      <c r="K1014" s="32" t="s">
        <v>341</v>
      </c>
      <c r="L1014" s="31" t="s">
        <v>96</v>
      </c>
      <c r="M1014" s="31">
        <v>1</v>
      </c>
      <c r="N1014" s="105">
        <v>43248</v>
      </c>
    </row>
    <row r="1015" spans="2:14" ht="12.75" x14ac:dyDescent="0.2">
      <c r="B1015" s="177" t="s">
        <v>74</v>
      </c>
      <c r="C1015" s="177" t="s">
        <v>26</v>
      </c>
      <c r="D1015" s="32" t="s">
        <v>13</v>
      </c>
      <c r="E1015" s="179" t="s">
        <v>1473</v>
      </c>
      <c r="F1015" s="179">
        <v>2980546</v>
      </c>
      <c r="G1015" s="179">
        <v>600387</v>
      </c>
      <c r="H1015" s="180" t="s">
        <v>380</v>
      </c>
      <c r="I1015" s="178" t="s">
        <v>208</v>
      </c>
      <c r="J1015" s="178" t="s">
        <v>107</v>
      </c>
      <c r="K1015" s="178" t="s">
        <v>341</v>
      </c>
      <c r="L1015" s="179" t="s">
        <v>96</v>
      </c>
      <c r="M1015" s="179">
        <v>1</v>
      </c>
      <c r="N1015" s="181">
        <v>43248</v>
      </c>
    </row>
    <row r="1016" spans="2:14" ht="12.75" x14ac:dyDescent="0.2">
      <c r="B1016" s="182" t="s">
        <v>74</v>
      </c>
      <c r="C1016" s="182" t="s">
        <v>26</v>
      </c>
      <c r="D1016" s="32" t="s">
        <v>13</v>
      </c>
      <c r="E1016" s="31" t="s">
        <v>1474</v>
      </c>
      <c r="F1016" s="31">
        <v>2980579</v>
      </c>
      <c r="G1016" s="31">
        <v>608699</v>
      </c>
      <c r="H1016" s="183" t="s">
        <v>741</v>
      </c>
      <c r="I1016" s="32" t="s">
        <v>208</v>
      </c>
      <c r="J1016" s="32" t="s">
        <v>51</v>
      </c>
      <c r="K1016" s="32" t="s">
        <v>316</v>
      </c>
      <c r="L1016" s="31" t="s">
        <v>96</v>
      </c>
      <c r="M1016" s="31">
        <v>1</v>
      </c>
      <c r="N1016" s="105">
        <v>43248</v>
      </c>
    </row>
    <row r="1017" spans="2:14" ht="12.75" x14ac:dyDescent="0.2">
      <c r="B1017" s="32" t="s">
        <v>74</v>
      </c>
      <c r="C1017" s="32" t="s">
        <v>26</v>
      </c>
      <c r="D1017" s="32" t="s">
        <v>13</v>
      </c>
      <c r="E1017" s="31" t="s">
        <v>1475</v>
      </c>
      <c r="F1017" s="31">
        <v>1124590</v>
      </c>
      <c r="G1017" s="31">
        <v>575381</v>
      </c>
      <c r="H1017" s="32" t="s">
        <v>500</v>
      </c>
      <c r="I1017" s="32" t="s">
        <v>208</v>
      </c>
      <c r="J1017" s="32" t="s">
        <v>119</v>
      </c>
      <c r="K1017" s="32" t="s">
        <v>341</v>
      </c>
      <c r="L1017" s="31" t="s">
        <v>96</v>
      </c>
      <c r="M1017" s="31">
        <v>1</v>
      </c>
      <c r="N1017" s="105">
        <v>43248</v>
      </c>
    </row>
    <row r="1018" spans="2:14" ht="12.75" x14ac:dyDescent="0.2">
      <c r="B1018" s="32" t="s">
        <v>74</v>
      </c>
      <c r="C1018" s="32" t="s">
        <v>26</v>
      </c>
      <c r="D1018" s="32" t="s">
        <v>13</v>
      </c>
      <c r="E1018" s="31" t="s">
        <v>1476</v>
      </c>
      <c r="F1018" s="31">
        <v>2979856</v>
      </c>
      <c r="G1018" s="31">
        <v>536326</v>
      </c>
      <c r="H1018" s="32" t="s">
        <v>907</v>
      </c>
      <c r="I1018" s="32" t="s">
        <v>211</v>
      </c>
      <c r="J1018" s="32" t="s">
        <v>42</v>
      </c>
      <c r="K1018" s="32" t="s">
        <v>341</v>
      </c>
      <c r="L1018" s="31" t="s">
        <v>96</v>
      </c>
      <c r="M1018" s="31">
        <v>1</v>
      </c>
      <c r="N1018" s="105">
        <v>43248</v>
      </c>
    </row>
    <row r="1019" spans="2:14" ht="12.75" x14ac:dyDescent="0.2">
      <c r="B1019" s="182" t="s">
        <v>72</v>
      </c>
      <c r="C1019" s="182" t="s">
        <v>26</v>
      </c>
      <c r="D1019" s="32" t="s">
        <v>13</v>
      </c>
      <c r="E1019" s="31" t="s">
        <v>1940</v>
      </c>
      <c r="F1019" s="31">
        <v>903592</v>
      </c>
      <c r="G1019" s="31">
        <v>570767</v>
      </c>
      <c r="H1019" s="183" t="s">
        <v>710</v>
      </c>
      <c r="I1019" s="32" t="s">
        <v>208</v>
      </c>
      <c r="J1019" s="32" t="s">
        <v>115</v>
      </c>
      <c r="K1019" s="32" t="s">
        <v>316</v>
      </c>
      <c r="L1019" s="31" t="s">
        <v>96</v>
      </c>
      <c r="M1019" s="31">
        <v>1</v>
      </c>
      <c r="N1019" s="105">
        <v>43248</v>
      </c>
    </row>
    <row r="1020" spans="2:14" ht="12.75" x14ac:dyDescent="0.2">
      <c r="B1020" s="182" t="s">
        <v>72</v>
      </c>
      <c r="C1020" s="182" t="s">
        <v>26</v>
      </c>
      <c r="D1020" s="32" t="s">
        <v>13</v>
      </c>
      <c r="E1020" s="31" t="s">
        <v>1941</v>
      </c>
      <c r="F1020" s="31">
        <v>1115125</v>
      </c>
      <c r="G1020" s="31">
        <v>579123</v>
      </c>
      <c r="H1020" s="183" t="s">
        <v>559</v>
      </c>
      <c r="I1020" s="32" t="s">
        <v>208</v>
      </c>
      <c r="J1020" s="32" t="s">
        <v>154</v>
      </c>
      <c r="K1020" s="32" t="s">
        <v>316</v>
      </c>
      <c r="L1020" s="31" t="s">
        <v>96</v>
      </c>
      <c r="M1020" s="31">
        <v>1</v>
      </c>
      <c r="N1020" s="105">
        <v>43248</v>
      </c>
    </row>
    <row r="1021" spans="2:14" ht="12.75" x14ac:dyDescent="0.2">
      <c r="B1021" s="182" t="s">
        <v>72</v>
      </c>
      <c r="C1021" s="182" t="s">
        <v>26</v>
      </c>
      <c r="D1021" s="32" t="s">
        <v>13</v>
      </c>
      <c r="E1021" s="31" t="s">
        <v>1942</v>
      </c>
      <c r="F1021" s="31">
        <v>1025943</v>
      </c>
      <c r="G1021" s="31">
        <v>617633</v>
      </c>
      <c r="H1021" s="183" t="s">
        <v>690</v>
      </c>
      <c r="I1021" s="32" t="s">
        <v>208</v>
      </c>
      <c r="J1021" s="32" t="s">
        <v>133</v>
      </c>
      <c r="K1021" s="32" t="s">
        <v>316</v>
      </c>
      <c r="L1021" s="31" t="s">
        <v>96</v>
      </c>
      <c r="M1021" s="31">
        <v>1</v>
      </c>
      <c r="N1021" s="105">
        <v>43248</v>
      </c>
    </row>
    <row r="1022" spans="2:14" ht="12.75" x14ac:dyDescent="0.2">
      <c r="B1022" s="182" t="s">
        <v>72</v>
      </c>
      <c r="C1022" s="182" t="s">
        <v>26</v>
      </c>
      <c r="D1022" s="32" t="s">
        <v>13</v>
      </c>
      <c r="E1022" s="31" t="s">
        <v>1943</v>
      </c>
      <c r="F1022" s="31">
        <v>2980167</v>
      </c>
      <c r="G1022" s="31">
        <v>596372</v>
      </c>
      <c r="H1022" s="183" t="s">
        <v>730</v>
      </c>
      <c r="I1022" s="32" t="s">
        <v>208</v>
      </c>
      <c r="J1022" s="32" t="s">
        <v>188</v>
      </c>
      <c r="K1022" s="32" t="s">
        <v>316</v>
      </c>
      <c r="L1022" s="31" t="s">
        <v>96</v>
      </c>
      <c r="M1022" s="31">
        <v>1</v>
      </c>
      <c r="N1022" s="105">
        <v>43248</v>
      </c>
    </row>
    <row r="1023" spans="2:14" ht="12.75" x14ac:dyDescent="0.2">
      <c r="B1023" s="182" t="s">
        <v>72</v>
      </c>
      <c r="C1023" s="182" t="s">
        <v>26</v>
      </c>
      <c r="D1023" s="32" t="s">
        <v>13</v>
      </c>
      <c r="E1023" s="31" t="s">
        <v>1944</v>
      </c>
      <c r="F1023" s="31">
        <v>2980271</v>
      </c>
      <c r="G1023" s="31">
        <v>581307</v>
      </c>
      <c r="H1023" s="183" t="s">
        <v>707</v>
      </c>
      <c r="I1023" s="32" t="s">
        <v>208</v>
      </c>
      <c r="J1023" s="32" t="s">
        <v>192</v>
      </c>
      <c r="K1023" s="32" t="s">
        <v>316</v>
      </c>
      <c r="L1023" s="31" t="s">
        <v>96</v>
      </c>
      <c r="M1023" s="31">
        <v>1</v>
      </c>
      <c r="N1023" s="105">
        <v>43248</v>
      </c>
    </row>
    <row r="1024" spans="2:14" ht="12.75" x14ac:dyDescent="0.2">
      <c r="B1024" s="182" t="s">
        <v>72</v>
      </c>
      <c r="C1024" s="182" t="s">
        <v>26</v>
      </c>
      <c r="D1024" s="32" t="s">
        <v>13</v>
      </c>
      <c r="E1024" s="31" t="s">
        <v>1945</v>
      </c>
      <c r="F1024" s="31">
        <v>786415</v>
      </c>
      <c r="G1024" s="31">
        <v>600821</v>
      </c>
      <c r="H1024" s="183" t="s">
        <v>713</v>
      </c>
      <c r="I1024" s="32" t="s">
        <v>208</v>
      </c>
      <c r="J1024" s="32" t="s">
        <v>148</v>
      </c>
      <c r="K1024" s="32" t="s">
        <v>316</v>
      </c>
      <c r="L1024" s="31" t="s">
        <v>96</v>
      </c>
      <c r="M1024" s="31">
        <v>1</v>
      </c>
      <c r="N1024" s="105">
        <v>43248</v>
      </c>
    </row>
    <row r="1025" spans="2:14" ht="12.75" x14ac:dyDescent="0.2">
      <c r="B1025" s="32" t="s">
        <v>74</v>
      </c>
      <c r="C1025" s="32" t="s">
        <v>329</v>
      </c>
      <c r="D1025" s="32" t="s">
        <v>330</v>
      </c>
      <c r="E1025" s="31" t="s">
        <v>1594</v>
      </c>
      <c r="F1025" s="31">
        <v>2444786</v>
      </c>
      <c r="G1025" s="31">
        <v>2933764</v>
      </c>
      <c r="H1025" s="32" t="s">
        <v>608</v>
      </c>
      <c r="I1025" s="32" t="s">
        <v>295</v>
      </c>
      <c r="J1025" s="32" t="s">
        <v>100</v>
      </c>
      <c r="K1025" s="32" t="s">
        <v>341</v>
      </c>
      <c r="L1025" s="31" t="s">
        <v>96</v>
      </c>
      <c r="M1025" s="31">
        <v>1</v>
      </c>
      <c r="N1025" s="105">
        <v>43248</v>
      </c>
    </row>
    <row r="1026" spans="2:14" ht="12.75" x14ac:dyDescent="0.2">
      <c r="B1026" s="182" t="s">
        <v>74</v>
      </c>
      <c r="C1026" s="182" t="s">
        <v>329</v>
      </c>
      <c r="D1026" s="32" t="s">
        <v>330</v>
      </c>
      <c r="E1026" s="31" t="s">
        <v>1595</v>
      </c>
      <c r="F1026" s="31">
        <v>2969391</v>
      </c>
      <c r="G1026" s="31">
        <v>567990</v>
      </c>
      <c r="H1026" s="183" t="s">
        <v>969</v>
      </c>
      <c r="I1026" s="32" t="s">
        <v>208</v>
      </c>
      <c r="J1026" s="32" t="s">
        <v>172</v>
      </c>
      <c r="K1026" s="32" t="s">
        <v>341</v>
      </c>
      <c r="L1026" s="31" t="s">
        <v>96</v>
      </c>
      <c r="M1026" s="31">
        <v>1</v>
      </c>
      <c r="N1026" s="105">
        <v>43248</v>
      </c>
    </row>
    <row r="1027" spans="2:14" ht="12.75" x14ac:dyDescent="0.2">
      <c r="B1027" s="32" t="s">
        <v>74</v>
      </c>
      <c r="C1027" s="32" t="s">
        <v>31</v>
      </c>
      <c r="D1027" s="32" t="s">
        <v>15</v>
      </c>
      <c r="E1027" s="31" t="s">
        <v>1541</v>
      </c>
      <c r="F1027" s="31">
        <v>893218</v>
      </c>
      <c r="G1027" s="179">
        <v>2937345</v>
      </c>
      <c r="H1027" s="32" t="s">
        <v>763</v>
      </c>
      <c r="I1027" s="32" t="s">
        <v>295</v>
      </c>
      <c r="J1027" s="32" t="s">
        <v>176</v>
      </c>
      <c r="K1027" s="32" t="s">
        <v>316</v>
      </c>
      <c r="L1027" s="31" t="s">
        <v>96</v>
      </c>
      <c r="M1027" s="31">
        <v>1</v>
      </c>
      <c r="N1027" s="105">
        <v>43248</v>
      </c>
    </row>
    <row r="1028" spans="2:14" ht="12.75" x14ac:dyDescent="0.2">
      <c r="B1028" s="32" t="s">
        <v>74</v>
      </c>
      <c r="C1028" s="32" t="s">
        <v>31</v>
      </c>
      <c r="D1028" s="32" t="s">
        <v>15</v>
      </c>
      <c r="E1028" s="31" t="s">
        <v>1542</v>
      </c>
      <c r="F1028" s="31">
        <v>2934265</v>
      </c>
      <c r="G1028" s="195">
        <v>635341</v>
      </c>
      <c r="H1028" s="32" t="s">
        <v>295</v>
      </c>
      <c r="I1028" s="32" t="s">
        <v>295</v>
      </c>
      <c r="J1028" s="32" t="s">
        <v>195</v>
      </c>
      <c r="K1028" s="32" t="s">
        <v>316</v>
      </c>
      <c r="L1028" s="31" t="s">
        <v>96</v>
      </c>
      <c r="M1028" s="31">
        <v>1</v>
      </c>
      <c r="N1028" s="105">
        <v>43248</v>
      </c>
    </row>
    <row r="1029" spans="2:14" ht="12.75" x14ac:dyDescent="0.2">
      <c r="B1029" s="32" t="s">
        <v>74</v>
      </c>
      <c r="C1029" s="32" t="s">
        <v>31</v>
      </c>
      <c r="D1029" s="32" t="s">
        <v>15</v>
      </c>
      <c r="E1029" s="31" t="s">
        <v>1543</v>
      </c>
      <c r="F1029" s="31">
        <v>2462113</v>
      </c>
      <c r="G1029" s="31">
        <v>2926546</v>
      </c>
      <c r="H1029" s="32" t="s">
        <v>613</v>
      </c>
      <c r="I1029" s="32" t="s">
        <v>208</v>
      </c>
      <c r="J1029" s="32" t="s">
        <v>119</v>
      </c>
      <c r="K1029" s="32" t="s">
        <v>316</v>
      </c>
      <c r="L1029" s="31" t="s">
        <v>96</v>
      </c>
      <c r="M1029" s="31">
        <v>1</v>
      </c>
      <c r="N1029" s="105">
        <v>43248</v>
      </c>
    </row>
    <row r="1030" spans="2:14" ht="12.75" x14ac:dyDescent="0.2">
      <c r="B1030" s="193" t="s">
        <v>74</v>
      </c>
      <c r="C1030" s="193" t="s">
        <v>31</v>
      </c>
      <c r="D1030" s="194" t="s">
        <v>15</v>
      </c>
      <c r="E1030" s="195" t="s">
        <v>1544</v>
      </c>
      <c r="F1030" s="195">
        <v>2980615</v>
      </c>
      <c r="G1030" s="195">
        <v>635341</v>
      </c>
      <c r="H1030" s="196" t="s">
        <v>295</v>
      </c>
      <c r="I1030" s="194" t="s">
        <v>295</v>
      </c>
      <c r="J1030" s="194" t="s">
        <v>130</v>
      </c>
      <c r="K1030" s="194" t="s">
        <v>316</v>
      </c>
      <c r="L1030" s="195" t="s">
        <v>96</v>
      </c>
      <c r="M1030" s="195">
        <v>2</v>
      </c>
      <c r="N1030" s="197">
        <v>43248</v>
      </c>
    </row>
    <row r="1031" spans="2:14" ht="12.75" x14ac:dyDescent="0.2">
      <c r="B1031" s="182" t="s">
        <v>72</v>
      </c>
      <c r="C1031" s="182" t="s">
        <v>31</v>
      </c>
      <c r="D1031" s="32" t="s">
        <v>15</v>
      </c>
      <c r="E1031" s="31" t="s">
        <v>1995</v>
      </c>
      <c r="F1031" s="31">
        <v>2446404</v>
      </c>
      <c r="G1031" s="31">
        <v>532380</v>
      </c>
      <c r="H1031" s="183" t="s">
        <v>525</v>
      </c>
      <c r="I1031" s="32" t="s">
        <v>208</v>
      </c>
      <c r="J1031" s="32" t="s">
        <v>49</v>
      </c>
      <c r="K1031" s="32" t="s">
        <v>316</v>
      </c>
      <c r="L1031" s="31" t="s">
        <v>96</v>
      </c>
      <c r="M1031" s="31">
        <v>1</v>
      </c>
      <c r="N1031" s="105">
        <v>43248</v>
      </c>
    </row>
    <row r="1032" spans="2:14" ht="12.75" x14ac:dyDescent="0.2">
      <c r="B1032" s="193" t="s">
        <v>74</v>
      </c>
      <c r="C1032" s="193" t="s">
        <v>27</v>
      </c>
      <c r="D1032" s="194" t="s">
        <v>6</v>
      </c>
      <c r="E1032" s="195" t="s">
        <v>1002</v>
      </c>
      <c r="F1032" s="195">
        <v>346391</v>
      </c>
      <c r="G1032" s="195">
        <v>2937049</v>
      </c>
      <c r="H1032" s="196" t="s">
        <v>609</v>
      </c>
      <c r="I1032" s="194" t="s">
        <v>295</v>
      </c>
      <c r="J1032" s="194" t="s">
        <v>168</v>
      </c>
      <c r="K1032" s="194" t="s">
        <v>316</v>
      </c>
      <c r="L1032" s="195" t="s">
        <v>96</v>
      </c>
      <c r="M1032" s="195">
        <v>1</v>
      </c>
      <c r="N1032" s="197">
        <v>43249</v>
      </c>
    </row>
    <row r="1033" spans="2:14" ht="12.75" x14ac:dyDescent="0.2">
      <c r="B1033" s="32" t="s">
        <v>74</v>
      </c>
      <c r="C1033" s="32" t="s">
        <v>27</v>
      </c>
      <c r="D1033" s="32" t="s">
        <v>8</v>
      </c>
      <c r="E1033" s="31" t="s">
        <v>984</v>
      </c>
      <c r="F1033" s="31">
        <v>792914</v>
      </c>
      <c r="G1033" s="31">
        <v>651389</v>
      </c>
      <c r="H1033" s="32" t="s">
        <v>459</v>
      </c>
      <c r="I1033" s="32" t="s">
        <v>295</v>
      </c>
      <c r="J1033" s="32" t="s">
        <v>180</v>
      </c>
      <c r="K1033" s="32" t="s">
        <v>316</v>
      </c>
      <c r="L1033" s="31" t="s">
        <v>96</v>
      </c>
      <c r="M1033" s="31">
        <v>1</v>
      </c>
      <c r="N1033" s="105">
        <v>43249</v>
      </c>
    </row>
    <row r="1034" spans="2:14" ht="12.75" x14ac:dyDescent="0.2">
      <c r="B1034" s="167" t="s">
        <v>75</v>
      </c>
      <c r="C1034" s="167" t="s">
        <v>27</v>
      </c>
      <c r="D1034" s="168" t="s">
        <v>8</v>
      </c>
      <c r="E1034" s="169" t="s">
        <v>1621</v>
      </c>
      <c r="F1034" s="169">
        <v>631</v>
      </c>
      <c r="G1034" s="169">
        <v>631</v>
      </c>
      <c r="H1034" s="170" t="s">
        <v>376</v>
      </c>
      <c r="I1034" s="168" t="s">
        <v>295</v>
      </c>
      <c r="J1034" s="168" t="s">
        <v>123</v>
      </c>
      <c r="K1034" s="168" t="s">
        <v>316</v>
      </c>
      <c r="L1034" s="169" t="s">
        <v>96</v>
      </c>
      <c r="M1034" s="169">
        <v>2</v>
      </c>
      <c r="N1034" s="171">
        <v>43249</v>
      </c>
    </row>
    <row r="1035" spans="2:14" ht="12.75" x14ac:dyDescent="0.2">
      <c r="B1035" s="32" t="s">
        <v>74</v>
      </c>
      <c r="C1035" s="32" t="s">
        <v>27</v>
      </c>
      <c r="D1035" s="32" t="s">
        <v>10</v>
      </c>
      <c r="E1035" s="31" t="s">
        <v>1015</v>
      </c>
      <c r="F1035" s="31">
        <v>1004640</v>
      </c>
      <c r="G1035" s="31">
        <v>646441</v>
      </c>
      <c r="H1035" s="32" t="s">
        <v>635</v>
      </c>
      <c r="I1035" s="32" t="s">
        <v>208</v>
      </c>
      <c r="J1035" s="32" t="s">
        <v>1016</v>
      </c>
      <c r="K1035" s="32" t="s">
        <v>316</v>
      </c>
      <c r="L1035" s="31" t="s">
        <v>96</v>
      </c>
      <c r="M1035" s="31">
        <v>2</v>
      </c>
      <c r="N1035" s="105">
        <v>43249</v>
      </c>
    </row>
    <row r="1036" spans="2:14" ht="12.75" x14ac:dyDescent="0.2">
      <c r="B1036" s="32" t="s">
        <v>75</v>
      </c>
      <c r="C1036" s="32" t="s">
        <v>25</v>
      </c>
      <c r="D1036" s="32" t="s">
        <v>478</v>
      </c>
      <c r="E1036" s="31" t="s">
        <v>1758</v>
      </c>
      <c r="F1036" s="31">
        <v>631</v>
      </c>
      <c r="G1036" s="31">
        <v>631</v>
      </c>
      <c r="H1036" s="32" t="s">
        <v>376</v>
      </c>
      <c r="I1036" s="32" t="s">
        <v>295</v>
      </c>
      <c r="J1036" s="32" t="s">
        <v>121</v>
      </c>
      <c r="K1036" s="32" t="s">
        <v>316</v>
      </c>
      <c r="L1036" s="31" t="s">
        <v>96</v>
      </c>
      <c r="M1036" s="31">
        <v>1</v>
      </c>
      <c r="N1036" s="105">
        <v>43249</v>
      </c>
    </row>
    <row r="1037" spans="2:14" ht="12.75" x14ac:dyDescent="0.2">
      <c r="B1037" s="32" t="s">
        <v>75</v>
      </c>
      <c r="C1037" s="32" t="s">
        <v>25</v>
      </c>
      <c r="D1037" s="32" t="s">
        <v>478</v>
      </c>
      <c r="E1037" s="31" t="s">
        <v>1759</v>
      </c>
      <c r="F1037" s="31">
        <v>1439</v>
      </c>
      <c r="G1037" s="31">
        <v>1439</v>
      </c>
      <c r="H1037" s="32" t="s">
        <v>667</v>
      </c>
      <c r="I1037" s="32" t="s">
        <v>295</v>
      </c>
      <c r="J1037" s="32" t="s">
        <v>123</v>
      </c>
      <c r="K1037" s="32" t="s">
        <v>316</v>
      </c>
      <c r="L1037" s="31" t="s">
        <v>96</v>
      </c>
      <c r="M1037" s="31">
        <v>1</v>
      </c>
      <c r="N1037" s="105">
        <v>43249</v>
      </c>
    </row>
    <row r="1038" spans="2:14" ht="12.75" x14ac:dyDescent="0.2">
      <c r="B1038" s="32" t="s">
        <v>75</v>
      </c>
      <c r="C1038" s="32" t="s">
        <v>25</v>
      </c>
      <c r="D1038" s="32" t="s">
        <v>478</v>
      </c>
      <c r="E1038" s="31" t="s">
        <v>1760</v>
      </c>
      <c r="F1038" s="31">
        <v>209</v>
      </c>
      <c r="G1038" s="31">
        <v>209</v>
      </c>
      <c r="H1038" s="32" t="s">
        <v>434</v>
      </c>
      <c r="I1038" s="32" t="s">
        <v>295</v>
      </c>
      <c r="J1038" s="32" t="s">
        <v>44</v>
      </c>
      <c r="K1038" s="32" t="s">
        <v>316</v>
      </c>
      <c r="L1038" s="31" t="s">
        <v>96</v>
      </c>
      <c r="M1038" s="31">
        <v>1</v>
      </c>
      <c r="N1038" s="105">
        <v>43249</v>
      </c>
    </row>
    <row r="1039" spans="2:14" ht="12.75" x14ac:dyDescent="0.2">
      <c r="B1039" s="32" t="s">
        <v>74</v>
      </c>
      <c r="C1039" s="32" t="s">
        <v>26</v>
      </c>
      <c r="D1039" s="32" t="s">
        <v>13</v>
      </c>
      <c r="E1039" s="31" t="s">
        <v>1477</v>
      </c>
      <c r="F1039" s="31">
        <v>2980829</v>
      </c>
      <c r="G1039" s="31">
        <v>646950</v>
      </c>
      <c r="H1039" s="32" t="s">
        <v>511</v>
      </c>
      <c r="I1039" s="32" t="s">
        <v>208</v>
      </c>
      <c r="J1039" s="32" t="s">
        <v>198</v>
      </c>
      <c r="K1039" s="32" t="s">
        <v>341</v>
      </c>
      <c r="L1039" s="31" t="s">
        <v>96</v>
      </c>
      <c r="M1039" s="31">
        <v>1</v>
      </c>
      <c r="N1039" s="105">
        <v>43249</v>
      </c>
    </row>
    <row r="1040" spans="2:14" ht="12.75" x14ac:dyDescent="0.2">
      <c r="B1040" s="32" t="s">
        <v>74</v>
      </c>
      <c r="C1040" s="32" t="s">
        <v>26</v>
      </c>
      <c r="D1040" s="32" t="s">
        <v>13</v>
      </c>
      <c r="E1040" s="31" t="s">
        <v>1478</v>
      </c>
      <c r="F1040" s="31">
        <v>1212906</v>
      </c>
      <c r="G1040" s="195">
        <v>635341</v>
      </c>
      <c r="H1040" s="32" t="s">
        <v>295</v>
      </c>
      <c r="I1040" s="32" t="s">
        <v>295</v>
      </c>
      <c r="J1040" s="32" t="s">
        <v>151</v>
      </c>
      <c r="K1040" s="32" t="s">
        <v>341</v>
      </c>
      <c r="L1040" s="31" t="s">
        <v>96</v>
      </c>
      <c r="M1040" s="31">
        <v>1</v>
      </c>
      <c r="N1040" s="105">
        <v>43249</v>
      </c>
    </row>
    <row r="1041" spans="2:14" ht="12.75" x14ac:dyDescent="0.2">
      <c r="B1041" s="167" t="s">
        <v>74</v>
      </c>
      <c r="C1041" s="167" t="s">
        <v>26</v>
      </c>
      <c r="D1041" s="168" t="s">
        <v>13</v>
      </c>
      <c r="E1041" s="169" t="s">
        <v>1479</v>
      </c>
      <c r="F1041" s="169">
        <v>1218466</v>
      </c>
      <c r="G1041" s="195">
        <v>635341</v>
      </c>
      <c r="H1041" s="170" t="s">
        <v>295</v>
      </c>
      <c r="I1041" s="168" t="s">
        <v>295</v>
      </c>
      <c r="J1041" s="168" t="s">
        <v>133</v>
      </c>
      <c r="K1041" s="168" t="s">
        <v>341</v>
      </c>
      <c r="L1041" s="169" t="s">
        <v>96</v>
      </c>
      <c r="M1041" s="169">
        <v>1</v>
      </c>
      <c r="N1041" s="171">
        <v>43249</v>
      </c>
    </row>
    <row r="1042" spans="2:14" ht="12.75" x14ac:dyDescent="0.2">
      <c r="B1042" s="32" t="s">
        <v>74</v>
      </c>
      <c r="C1042" s="32" t="s">
        <v>26</v>
      </c>
      <c r="D1042" s="32" t="s">
        <v>13</v>
      </c>
      <c r="E1042" s="31" t="s">
        <v>1480</v>
      </c>
      <c r="F1042" s="31">
        <v>166382</v>
      </c>
      <c r="G1042" s="31">
        <v>673232</v>
      </c>
      <c r="H1042" s="32" t="s">
        <v>800</v>
      </c>
      <c r="I1042" s="32" t="s">
        <v>208</v>
      </c>
      <c r="J1042" s="32" t="s">
        <v>132</v>
      </c>
      <c r="K1042" s="32" t="s">
        <v>341</v>
      </c>
      <c r="L1042" s="31" t="s">
        <v>96</v>
      </c>
      <c r="M1042" s="31">
        <v>1</v>
      </c>
      <c r="N1042" s="105">
        <v>43249</v>
      </c>
    </row>
    <row r="1043" spans="2:14" ht="12.75" x14ac:dyDescent="0.2">
      <c r="B1043" s="167" t="s">
        <v>74</v>
      </c>
      <c r="C1043" s="167" t="s">
        <v>26</v>
      </c>
      <c r="D1043" s="168" t="s">
        <v>13</v>
      </c>
      <c r="E1043" s="169" t="s">
        <v>1481</v>
      </c>
      <c r="F1043" s="169">
        <v>1218089</v>
      </c>
      <c r="G1043" s="195">
        <v>635341</v>
      </c>
      <c r="H1043" s="170" t="s">
        <v>295</v>
      </c>
      <c r="I1043" s="168" t="s">
        <v>295</v>
      </c>
      <c r="J1043" s="168" t="s">
        <v>41</v>
      </c>
      <c r="K1043" s="168" t="s">
        <v>341</v>
      </c>
      <c r="L1043" s="169" t="s">
        <v>96</v>
      </c>
      <c r="M1043" s="169">
        <v>1</v>
      </c>
      <c r="N1043" s="171">
        <v>43249</v>
      </c>
    </row>
    <row r="1044" spans="2:14" ht="12.75" x14ac:dyDescent="0.2">
      <c r="B1044" s="32" t="s">
        <v>74</v>
      </c>
      <c r="C1044" s="32" t="s">
        <v>26</v>
      </c>
      <c r="D1044" s="32" t="s">
        <v>13</v>
      </c>
      <c r="E1044" s="31" t="s">
        <v>1482</v>
      </c>
      <c r="F1044" s="31">
        <v>2981037</v>
      </c>
      <c r="G1044" s="31">
        <v>598825</v>
      </c>
      <c r="H1044" s="32" t="s">
        <v>792</v>
      </c>
      <c r="I1044" s="32" t="s">
        <v>208</v>
      </c>
      <c r="J1044" s="32" t="s">
        <v>144</v>
      </c>
      <c r="K1044" s="32" t="s">
        <v>341</v>
      </c>
      <c r="L1044" s="31" t="s">
        <v>96</v>
      </c>
      <c r="M1044" s="31">
        <v>1</v>
      </c>
      <c r="N1044" s="105">
        <v>43249</v>
      </c>
    </row>
    <row r="1045" spans="2:14" ht="12.75" x14ac:dyDescent="0.2">
      <c r="B1045" s="177" t="s">
        <v>74</v>
      </c>
      <c r="C1045" s="177" t="s">
        <v>26</v>
      </c>
      <c r="D1045" s="178" t="s">
        <v>13</v>
      </c>
      <c r="E1045" s="179" t="s">
        <v>1483</v>
      </c>
      <c r="F1045" s="179">
        <v>1032168</v>
      </c>
      <c r="G1045" s="179">
        <v>602305</v>
      </c>
      <c r="H1045" s="180" t="s">
        <v>499</v>
      </c>
      <c r="I1045" s="178" t="s">
        <v>295</v>
      </c>
      <c r="J1045" s="178" t="s">
        <v>44</v>
      </c>
      <c r="K1045" s="178" t="s">
        <v>316</v>
      </c>
      <c r="L1045" s="179" t="s">
        <v>96</v>
      </c>
      <c r="M1045" s="179">
        <v>1</v>
      </c>
      <c r="N1045" s="181">
        <v>43249</v>
      </c>
    </row>
    <row r="1046" spans="2:14" ht="12.75" x14ac:dyDescent="0.2">
      <c r="B1046" s="32" t="s">
        <v>74</v>
      </c>
      <c r="C1046" s="32" t="s">
        <v>26</v>
      </c>
      <c r="D1046" s="32" t="s">
        <v>13</v>
      </c>
      <c r="E1046" s="31" t="s">
        <v>1484</v>
      </c>
      <c r="F1046" s="31">
        <v>2981137</v>
      </c>
      <c r="G1046" s="31">
        <v>592461</v>
      </c>
      <c r="H1046" s="32" t="s">
        <v>932</v>
      </c>
      <c r="I1046" s="32" t="s">
        <v>208</v>
      </c>
      <c r="J1046" s="32" t="s">
        <v>154</v>
      </c>
      <c r="K1046" s="32" t="s">
        <v>341</v>
      </c>
      <c r="L1046" s="31" t="s">
        <v>96</v>
      </c>
      <c r="M1046" s="31">
        <v>1</v>
      </c>
      <c r="N1046" s="105">
        <v>43249</v>
      </c>
    </row>
    <row r="1047" spans="2:14" ht="12.75" x14ac:dyDescent="0.2">
      <c r="B1047" s="167" t="s">
        <v>74</v>
      </c>
      <c r="C1047" s="167" t="s">
        <v>26</v>
      </c>
      <c r="D1047" s="168" t="s">
        <v>13</v>
      </c>
      <c r="E1047" s="169" t="s">
        <v>1485</v>
      </c>
      <c r="F1047" s="169">
        <v>2981147</v>
      </c>
      <c r="G1047" s="169">
        <v>595120</v>
      </c>
      <c r="H1047" s="170" t="s">
        <v>562</v>
      </c>
      <c r="I1047" s="168" t="s">
        <v>208</v>
      </c>
      <c r="J1047" s="168" t="s">
        <v>348</v>
      </c>
      <c r="K1047" s="168" t="s">
        <v>341</v>
      </c>
      <c r="L1047" s="169" t="s">
        <v>96</v>
      </c>
      <c r="M1047" s="169">
        <v>1</v>
      </c>
      <c r="N1047" s="171">
        <v>43249</v>
      </c>
    </row>
    <row r="1048" spans="2:14" ht="12.75" x14ac:dyDescent="0.2">
      <c r="B1048" s="193" t="s">
        <v>74</v>
      </c>
      <c r="C1048" s="193" t="s">
        <v>26</v>
      </c>
      <c r="D1048" s="194" t="s">
        <v>13</v>
      </c>
      <c r="E1048" s="195" t="s">
        <v>1486</v>
      </c>
      <c r="F1048" s="195">
        <v>2981179</v>
      </c>
      <c r="G1048" s="195">
        <v>610100</v>
      </c>
      <c r="H1048" s="196" t="s">
        <v>543</v>
      </c>
      <c r="I1048" s="194" t="s">
        <v>208</v>
      </c>
      <c r="J1048" s="194" t="s">
        <v>107</v>
      </c>
      <c r="K1048" s="194" t="s">
        <v>341</v>
      </c>
      <c r="L1048" s="195" t="s">
        <v>96</v>
      </c>
      <c r="M1048" s="195">
        <v>1</v>
      </c>
      <c r="N1048" s="197">
        <v>43249</v>
      </c>
    </row>
    <row r="1049" spans="2:14" ht="12.75" x14ac:dyDescent="0.2">
      <c r="B1049" s="193" t="s">
        <v>74</v>
      </c>
      <c r="C1049" s="193" t="s">
        <v>26</v>
      </c>
      <c r="D1049" s="194" t="s">
        <v>13</v>
      </c>
      <c r="E1049" s="195" t="s">
        <v>1487</v>
      </c>
      <c r="F1049" s="195">
        <v>2981218</v>
      </c>
      <c r="G1049" s="195">
        <v>638217</v>
      </c>
      <c r="H1049" s="196" t="s">
        <v>808</v>
      </c>
      <c r="I1049" s="194" t="s">
        <v>298</v>
      </c>
      <c r="J1049" s="194" t="s">
        <v>101</v>
      </c>
      <c r="K1049" s="194" t="s">
        <v>341</v>
      </c>
      <c r="L1049" s="195" t="s">
        <v>96</v>
      </c>
      <c r="M1049" s="195">
        <v>1</v>
      </c>
      <c r="N1049" s="197">
        <v>43249</v>
      </c>
    </row>
    <row r="1050" spans="2:14" ht="12.75" x14ac:dyDescent="0.2">
      <c r="B1050" s="167" t="s">
        <v>74</v>
      </c>
      <c r="C1050" s="167" t="s">
        <v>26</v>
      </c>
      <c r="D1050" s="168" t="s">
        <v>13</v>
      </c>
      <c r="E1050" s="169" t="s">
        <v>1488</v>
      </c>
      <c r="F1050" s="169">
        <v>2981273</v>
      </c>
      <c r="G1050" s="195">
        <v>635341</v>
      </c>
      <c r="H1050" s="170" t="s">
        <v>295</v>
      </c>
      <c r="I1050" s="168" t="s">
        <v>295</v>
      </c>
      <c r="J1050" s="168" t="s">
        <v>107</v>
      </c>
      <c r="K1050" s="168" t="s">
        <v>341</v>
      </c>
      <c r="L1050" s="169" t="s">
        <v>96</v>
      </c>
      <c r="M1050" s="169">
        <v>1</v>
      </c>
      <c r="N1050" s="171">
        <v>43249</v>
      </c>
    </row>
    <row r="1051" spans="2:14" ht="12.75" x14ac:dyDescent="0.2">
      <c r="B1051" s="32" t="s">
        <v>74</v>
      </c>
      <c r="C1051" s="32" t="s">
        <v>26</v>
      </c>
      <c r="D1051" s="32" t="s">
        <v>13</v>
      </c>
      <c r="E1051" s="31" t="s">
        <v>1489</v>
      </c>
      <c r="F1051" s="31">
        <v>1211431</v>
      </c>
      <c r="G1051" s="31">
        <v>591375</v>
      </c>
      <c r="H1051" s="32" t="s">
        <v>859</v>
      </c>
      <c r="I1051" s="32" t="s">
        <v>208</v>
      </c>
      <c r="J1051" s="32" t="s">
        <v>107</v>
      </c>
      <c r="K1051" s="32" t="s">
        <v>341</v>
      </c>
      <c r="L1051" s="31" t="s">
        <v>96</v>
      </c>
      <c r="M1051" s="31">
        <v>1</v>
      </c>
      <c r="N1051" s="105">
        <v>43249</v>
      </c>
    </row>
    <row r="1052" spans="2:14" ht="12.75" x14ac:dyDescent="0.2">
      <c r="B1052" s="32" t="s">
        <v>74</v>
      </c>
      <c r="C1052" s="32" t="s">
        <v>26</v>
      </c>
      <c r="D1052" s="32" t="s">
        <v>13</v>
      </c>
      <c r="E1052" s="31" t="s">
        <v>1490</v>
      </c>
      <c r="F1052" s="31">
        <v>1030016</v>
      </c>
      <c r="G1052" s="31">
        <v>691981</v>
      </c>
      <c r="H1052" s="32" t="s">
        <v>845</v>
      </c>
      <c r="I1052" s="32" t="s">
        <v>208</v>
      </c>
      <c r="J1052" s="32" t="s">
        <v>195</v>
      </c>
      <c r="K1052" s="32" t="s">
        <v>341</v>
      </c>
      <c r="L1052" s="31" t="s">
        <v>96</v>
      </c>
      <c r="M1052" s="31">
        <v>1</v>
      </c>
      <c r="N1052" s="105">
        <v>43249</v>
      </c>
    </row>
    <row r="1053" spans="2:14" ht="12.75" x14ac:dyDescent="0.2">
      <c r="B1053" s="32" t="s">
        <v>74</v>
      </c>
      <c r="C1053" s="32" t="s">
        <v>26</v>
      </c>
      <c r="D1053" s="32" t="s">
        <v>13</v>
      </c>
      <c r="E1053" s="31" t="s">
        <v>1491</v>
      </c>
      <c r="F1053" s="31">
        <v>421563</v>
      </c>
      <c r="G1053" s="195">
        <v>635341</v>
      </c>
      <c r="H1053" s="32" t="s">
        <v>295</v>
      </c>
      <c r="I1053" s="32" t="s">
        <v>295</v>
      </c>
      <c r="J1053" s="32" t="s">
        <v>170</v>
      </c>
      <c r="K1053" s="32" t="s">
        <v>341</v>
      </c>
      <c r="L1053" s="31" t="s">
        <v>96</v>
      </c>
      <c r="M1053" s="31">
        <v>1</v>
      </c>
      <c r="N1053" s="105">
        <v>43249</v>
      </c>
    </row>
    <row r="1054" spans="2:14" ht="12.75" x14ac:dyDescent="0.2">
      <c r="B1054" s="32" t="s">
        <v>74</v>
      </c>
      <c r="C1054" s="32" t="s">
        <v>26</v>
      </c>
      <c r="D1054" s="32" t="s">
        <v>13</v>
      </c>
      <c r="E1054" s="31" t="s">
        <v>1492</v>
      </c>
      <c r="F1054" s="31">
        <v>2445309</v>
      </c>
      <c r="G1054" s="195">
        <v>635341</v>
      </c>
      <c r="H1054" s="32" t="s">
        <v>295</v>
      </c>
      <c r="I1054" s="32" t="s">
        <v>295</v>
      </c>
      <c r="J1054" s="32" t="s">
        <v>172</v>
      </c>
      <c r="K1054" s="32" t="s">
        <v>341</v>
      </c>
      <c r="L1054" s="31" t="s">
        <v>96</v>
      </c>
      <c r="M1054" s="31">
        <v>1</v>
      </c>
      <c r="N1054" s="105">
        <v>43249</v>
      </c>
    </row>
    <row r="1055" spans="2:14" ht="12.75" x14ac:dyDescent="0.2">
      <c r="B1055" s="32" t="s">
        <v>74</v>
      </c>
      <c r="C1055" s="32" t="s">
        <v>26</v>
      </c>
      <c r="D1055" s="32" t="s">
        <v>13</v>
      </c>
      <c r="E1055" s="31" t="s">
        <v>1493</v>
      </c>
      <c r="F1055" s="31">
        <v>900031</v>
      </c>
      <c r="G1055" s="195">
        <v>635341</v>
      </c>
      <c r="H1055" s="32" t="s">
        <v>295</v>
      </c>
      <c r="I1055" s="32" t="s">
        <v>295</v>
      </c>
      <c r="J1055" s="32" t="s">
        <v>41</v>
      </c>
      <c r="K1055" s="32" t="s">
        <v>341</v>
      </c>
      <c r="L1055" s="31" t="s">
        <v>96</v>
      </c>
      <c r="M1055" s="31">
        <v>1</v>
      </c>
      <c r="N1055" s="105">
        <v>43249</v>
      </c>
    </row>
    <row r="1056" spans="2:14" ht="12.75" x14ac:dyDescent="0.2">
      <c r="B1056" s="32" t="s">
        <v>74</v>
      </c>
      <c r="C1056" s="32" t="s">
        <v>26</v>
      </c>
      <c r="D1056" s="32" t="s">
        <v>13</v>
      </c>
      <c r="E1056" s="31" t="s">
        <v>1494</v>
      </c>
      <c r="F1056" s="31">
        <v>2981564</v>
      </c>
      <c r="G1056" s="31">
        <v>601323</v>
      </c>
      <c r="H1056" s="32" t="s">
        <v>796</v>
      </c>
      <c r="I1056" s="32" t="s">
        <v>208</v>
      </c>
      <c r="J1056" s="32" t="s">
        <v>159</v>
      </c>
      <c r="K1056" s="32" t="s">
        <v>341</v>
      </c>
      <c r="L1056" s="31" t="s">
        <v>96</v>
      </c>
      <c r="M1056" s="31">
        <v>1</v>
      </c>
      <c r="N1056" s="105">
        <v>43249</v>
      </c>
    </row>
    <row r="1057" spans="2:14" ht="12.75" x14ac:dyDescent="0.2">
      <c r="B1057" s="32" t="s">
        <v>75</v>
      </c>
      <c r="C1057" s="32" t="s">
        <v>26</v>
      </c>
      <c r="D1057" s="32" t="s">
        <v>13</v>
      </c>
      <c r="E1057" s="31" t="s">
        <v>1805</v>
      </c>
      <c r="F1057" s="31">
        <v>1158</v>
      </c>
      <c r="G1057" s="31">
        <v>1158</v>
      </c>
      <c r="H1057" s="32" t="s">
        <v>706</v>
      </c>
      <c r="I1057" s="32" t="s">
        <v>295</v>
      </c>
      <c r="J1057" s="32" t="s">
        <v>107</v>
      </c>
      <c r="K1057" s="32" t="s">
        <v>316</v>
      </c>
      <c r="L1057" s="31" t="s">
        <v>96</v>
      </c>
      <c r="M1057" s="31">
        <v>1</v>
      </c>
      <c r="N1057" s="105">
        <v>43249</v>
      </c>
    </row>
    <row r="1058" spans="2:14" ht="12.75" x14ac:dyDescent="0.2">
      <c r="B1058" s="182" t="s">
        <v>72</v>
      </c>
      <c r="C1058" s="182" t="s">
        <v>26</v>
      </c>
      <c r="D1058" s="32" t="s">
        <v>13</v>
      </c>
      <c r="E1058" s="31" t="s">
        <v>1946</v>
      </c>
      <c r="F1058" s="31">
        <v>906741</v>
      </c>
      <c r="G1058" s="31">
        <v>517328</v>
      </c>
      <c r="H1058" s="183" t="s">
        <v>497</v>
      </c>
      <c r="I1058" s="32" t="s">
        <v>211</v>
      </c>
      <c r="J1058" s="32" t="s">
        <v>148</v>
      </c>
      <c r="K1058" s="32" t="s">
        <v>316</v>
      </c>
      <c r="L1058" s="31" t="s">
        <v>96</v>
      </c>
      <c r="M1058" s="31">
        <v>1</v>
      </c>
      <c r="N1058" s="105">
        <v>43249</v>
      </c>
    </row>
    <row r="1059" spans="2:14" ht="12.75" x14ac:dyDescent="0.2">
      <c r="B1059" s="182" t="s">
        <v>72</v>
      </c>
      <c r="C1059" s="182" t="s">
        <v>26</v>
      </c>
      <c r="D1059" s="32" t="s">
        <v>13</v>
      </c>
      <c r="E1059" s="31" t="s">
        <v>1947</v>
      </c>
      <c r="F1059" s="31">
        <v>1164667</v>
      </c>
      <c r="G1059" s="31">
        <v>606269</v>
      </c>
      <c r="H1059" s="183" t="s">
        <v>717</v>
      </c>
      <c r="I1059" s="32" t="s">
        <v>208</v>
      </c>
      <c r="J1059" s="32" t="s">
        <v>158</v>
      </c>
      <c r="K1059" s="32" t="s">
        <v>316</v>
      </c>
      <c r="L1059" s="31" t="s">
        <v>96</v>
      </c>
      <c r="M1059" s="31">
        <v>1</v>
      </c>
      <c r="N1059" s="105">
        <v>43249</v>
      </c>
    </row>
    <row r="1060" spans="2:14" ht="12.75" x14ac:dyDescent="0.2">
      <c r="B1060" s="32" t="s">
        <v>74</v>
      </c>
      <c r="C1060" s="32" t="s">
        <v>329</v>
      </c>
      <c r="D1060" s="32" t="s">
        <v>330</v>
      </c>
      <c r="E1060" s="31" t="s">
        <v>1596</v>
      </c>
      <c r="F1060" s="31">
        <v>2453591</v>
      </c>
      <c r="G1060" s="31">
        <v>2927846</v>
      </c>
      <c r="H1060" s="32" t="s">
        <v>815</v>
      </c>
      <c r="I1060" s="32" t="s">
        <v>295</v>
      </c>
      <c r="J1060" s="32" t="s">
        <v>150</v>
      </c>
      <c r="K1060" s="32" t="s">
        <v>341</v>
      </c>
      <c r="L1060" s="31" t="s">
        <v>96</v>
      </c>
      <c r="M1060" s="31">
        <v>2</v>
      </c>
      <c r="N1060" s="105">
        <v>43249</v>
      </c>
    </row>
    <row r="1061" spans="2:14" ht="12.75" x14ac:dyDescent="0.2">
      <c r="B1061" s="182" t="s">
        <v>74</v>
      </c>
      <c r="C1061" s="182" t="s">
        <v>329</v>
      </c>
      <c r="D1061" s="32" t="s">
        <v>330</v>
      </c>
      <c r="E1061" s="31" t="s">
        <v>1596</v>
      </c>
      <c r="F1061" s="31">
        <v>2453591</v>
      </c>
      <c r="G1061" s="31">
        <v>2927846</v>
      </c>
      <c r="H1061" s="183" t="s">
        <v>815</v>
      </c>
      <c r="I1061" s="32" t="s">
        <v>295</v>
      </c>
      <c r="J1061" s="32" t="s">
        <v>150</v>
      </c>
      <c r="K1061" s="32" t="s">
        <v>341</v>
      </c>
      <c r="L1061" s="31" t="s">
        <v>367</v>
      </c>
      <c r="M1061" s="31">
        <v>2</v>
      </c>
      <c r="N1061" s="105">
        <v>43249</v>
      </c>
    </row>
    <row r="1062" spans="2:14" ht="12.75" x14ac:dyDescent="0.2">
      <c r="B1062" s="182" t="s">
        <v>74</v>
      </c>
      <c r="C1062" s="182" t="s">
        <v>329</v>
      </c>
      <c r="D1062" s="32" t="s">
        <v>330</v>
      </c>
      <c r="E1062" s="31" t="s">
        <v>1597</v>
      </c>
      <c r="F1062" s="31">
        <v>712800</v>
      </c>
      <c r="G1062" s="31">
        <v>923056</v>
      </c>
      <c r="H1062" s="183" t="s">
        <v>971</v>
      </c>
      <c r="I1062" s="32" t="s">
        <v>208</v>
      </c>
      <c r="J1062" s="32" t="s">
        <v>130</v>
      </c>
      <c r="K1062" s="32" t="s">
        <v>341</v>
      </c>
      <c r="L1062" s="31" t="s">
        <v>96</v>
      </c>
      <c r="M1062" s="31">
        <v>2</v>
      </c>
      <c r="N1062" s="105">
        <v>43249</v>
      </c>
    </row>
    <row r="1063" spans="2:14" ht="12.75" x14ac:dyDescent="0.2">
      <c r="B1063" s="32" t="s">
        <v>74</v>
      </c>
      <c r="C1063" s="32" t="s">
        <v>329</v>
      </c>
      <c r="D1063" s="32" t="s">
        <v>330</v>
      </c>
      <c r="E1063" s="31" t="s">
        <v>1597</v>
      </c>
      <c r="F1063" s="31">
        <v>712800</v>
      </c>
      <c r="G1063" s="31">
        <v>923056</v>
      </c>
      <c r="H1063" s="32" t="s">
        <v>971</v>
      </c>
      <c r="I1063" s="32" t="s">
        <v>208</v>
      </c>
      <c r="J1063" s="32" t="s">
        <v>130</v>
      </c>
      <c r="K1063" s="32" t="s">
        <v>341</v>
      </c>
      <c r="L1063" s="31" t="s">
        <v>367</v>
      </c>
      <c r="M1063" s="31">
        <v>2</v>
      </c>
      <c r="N1063" s="105">
        <v>43249</v>
      </c>
    </row>
    <row r="1064" spans="2:14" ht="12.75" x14ac:dyDescent="0.2">
      <c r="B1064" s="32" t="s">
        <v>75</v>
      </c>
      <c r="C1064" s="32" t="s">
        <v>32</v>
      </c>
      <c r="D1064" s="32" t="s">
        <v>14</v>
      </c>
      <c r="E1064" s="31" t="s">
        <v>1835</v>
      </c>
      <c r="F1064" s="31">
        <v>532</v>
      </c>
      <c r="G1064" s="31">
        <v>532</v>
      </c>
      <c r="H1064" s="32" t="s">
        <v>187</v>
      </c>
      <c r="I1064" s="32" t="s">
        <v>295</v>
      </c>
      <c r="J1064" s="32" t="s">
        <v>112</v>
      </c>
      <c r="K1064" s="32" t="s">
        <v>316</v>
      </c>
      <c r="L1064" s="31" t="s">
        <v>96</v>
      </c>
      <c r="M1064" s="31">
        <v>6</v>
      </c>
      <c r="N1064" s="105">
        <v>43249</v>
      </c>
    </row>
    <row r="1065" spans="2:14" ht="12.75" x14ac:dyDescent="0.2">
      <c r="B1065" s="32" t="s">
        <v>74</v>
      </c>
      <c r="C1065" s="32" t="s">
        <v>27</v>
      </c>
      <c r="D1065" s="32" t="s">
        <v>8</v>
      </c>
      <c r="E1065" s="31" t="s">
        <v>985</v>
      </c>
      <c r="F1065" s="31">
        <v>2982933</v>
      </c>
      <c r="G1065" s="195">
        <v>635341</v>
      </c>
      <c r="H1065" s="32" t="s">
        <v>295</v>
      </c>
      <c r="I1065" s="32" t="s">
        <v>295</v>
      </c>
      <c r="J1065" s="32" t="s">
        <v>132</v>
      </c>
      <c r="K1065" s="32" t="s">
        <v>316</v>
      </c>
      <c r="L1065" s="31" t="s">
        <v>96</v>
      </c>
      <c r="M1065" s="31">
        <v>1</v>
      </c>
      <c r="N1065" s="105">
        <v>43250</v>
      </c>
    </row>
    <row r="1066" spans="2:14" ht="12.75" x14ac:dyDescent="0.2">
      <c r="B1066" s="32" t="s">
        <v>75</v>
      </c>
      <c r="C1066" s="32" t="s">
        <v>27</v>
      </c>
      <c r="D1066" s="32" t="s">
        <v>8</v>
      </c>
      <c r="E1066" s="31" t="s">
        <v>1622</v>
      </c>
      <c r="F1066" s="31">
        <v>525</v>
      </c>
      <c r="G1066" s="31">
        <v>525</v>
      </c>
      <c r="H1066" s="32" t="s">
        <v>391</v>
      </c>
      <c r="I1066" s="32" t="s">
        <v>295</v>
      </c>
      <c r="J1066" s="32" t="s">
        <v>145</v>
      </c>
      <c r="K1066" s="32" t="s">
        <v>316</v>
      </c>
      <c r="L1066" s="31" t="s">
        <v>96</v>
      </c>
      <c r="M1066" s="31">
        <v>1</v>
      </c>
      <c r="N1066" s="105">
        <v>43250</v>
      </c>
    </row>
    <row r="1067" spans="2:14" ht="12.75" x14ac:dyDescent="0.2">
      <c r="B1067" s="32" t="s">
        <v>72</v>
      </c>
      <c r="C1067" s="32" t="s">
        <v>27</v>
      </c>
      <c r="D1067" s="32" t="s">
        <v>8</v>
      </c>
      <c r="E1067" s="31" t="s">
        <v>1844</v>
      </c>
      <c r="F1067" s="31">
        <v>2943743</v>
      </c>
      <c r="G1067" s="31">
        <v>556580</v>
      </c>
      <c r="H1067" s="32" t="s">
        <v>515</v>
      </c>
      <c r="I1067" s="32" t="s">
        <v>208</v>
      </c>
      <c r="J1067" s="32" t="s">
        <v>156</v>
      </c>
      <c r="K1067" s="32" t="s">
        <v>316</v>
      </c>
      <c r="L1067" s="31" t="s">
        <v>96</v>
      </c>
      <c r="M1067" s="31">
        <v>1</v>
      </c>
      <c r="N1067" s="105">
        <v>43250</v>
      </c>
    </row>
    <row r="1068" spans="2:14" ht="12.75" x14ac:dyDescent="0.2">
      <c r="B1068" s="193" t="s">
        <v>75</v>
      </c>
      <c r="C1068" s="193" t="s">
        <v>29</v>
      </c>
      <c r="D1068" s="194" t="s">
        <v>344</v>
      </c>
      <c r="E1068" s="195" t="s">
        <v>1701</v>
      </c>
      <c r="F1068" s="195">
        <v>519</v>
      </c>
      <c r="G1068" s="195">
        <v>519</v>
      </c>
      <c r="H1068" s="196" t="s">
        <v>142</v>
      </c>
      <c r="I1068" s="194" t="s">
        <v>295</v>
      </c>
      <c r="J1068" s="194" t="s">
        <v>99</v>
      </c>
      <c r="K1068" s="194" t="s">
        <v>316</v>
      </c>
      <c r="L1068" s="195" t="s">
        <v>96</v>
      </c>
      <c r="M1068" s="195">
        <v>2</v>
      </c>
      <c r="N1068" s="197">
        <v>43250</v>
      </c>
    </row>
    <row r="1069" spans="2:14" ht="12.75" x14ac:dyDescent="0.2">
      <c r="B1069" s="32" t="s">
        <v>75</v>
      </c>
      <c r="C1069" s="32" t="s">
        <v>25</v>
      </c>
      <c r="D1069" s="32" t="s">
        <v>478</v>
      </c>
      <c r="E1069" s="31" t="s">
        <v>1761</v>
      </c>
      <c r="F1069" s="31">
        <v>631</v>
      </c>
      <c r="G1069" s="31">
        <v>631</v>
      </c>
      <c r="H1069" s="32" t="s">
        <v>376</v>
      </c>
      <c r="I1069" s="32" t="s">
        <v>295</v>
      </c>
      <c r="J1069" s="32" t="s">
        <v>121</v>
      </c>
      <c r="K1069" s="32" t="s">
        <v>316</v>
      </c>
      <c r="L1069" s="31" t="s">
        <v>96</v>
      </c>
      <c r="M1069" s="31">
        <v>1</v>
      </c>
      <c r="N1069" s="105">
        <v>43250</v>
      </c>
    </row>
    <row r="1070" spans="2:14" ht="12.75" x14ac:dyDescent="0.2">
      <c r="B1070" s="32" t="s">
        <v>72</v>
      </c>
      <c r="C1070" s="32" t="s">
        <v>25</v>
      </c>
      <c r="D1070" s="32" t="s">
        <v>478</v>
      </c>
      <c r="E1070" s="31" t="s">
        <v>1894</v>
      </c>
      <c r="F1070" s="31">
        <v>2471173</v>
      </c>
      <c r="G1070" s="31">
        <v>671347</v>
      </c>
      <c r="H1070" s="32" t="s">
        <v>405</v>
      </c>
      <c r="I1070" s="32" t="s">
        <v>208</v>
      </c>
      <c r="J1070" s="32" t="s">
        <v>123</v>
      </c>
      <c r="K1070" s="32" t="s">
        <v>316</v>
      </c>
      <c r="L1070" s="31" t="s">
        <v>96</v>
      </c>
      <c r="M1070" s="31">
        <v>6</v>
      </c>
      <c r="N1070" s="105">
        <v>43250</v>
      </c>
    </row>
    <row r="1071" spans="2:14" ht="12.75" x14ac:dyDescent="0.2">
      <c r="B1071" s="182" t="s">
        <v>75</v>
      </c>
      <c r="C1071" s="182" t="s">
        <v>28</v>
      </c>
      <c r="D1071" s="32" t="s">
        <v>350</v>
      </c>
      <c r="E1071" s="31" t="s">
        <v>1788</v>
      </c>
      <c r="F1071" s="31">
        <v>525</v>
      </c>
      <c r="G1071" s="31">
        <v>525</v>
      </c>
      <c r="H1071" s="183" t="s">
        <v>391</v>
      </c>
      <c r="I1071" s="32" t="s">
        <v>295</v>
      </c>
      <c r="J1071" s="32" t="s">
        <v>145</v>
      </c>
      <c r="K1071" s="32" t="s">
        <v>316</v>
      </c>
      <c r="L1071" s="31" t="s">
        <v>96</v>
      </c>
      <c r="M1071" s="31">
        <v>1</v>
      </c>
      <c r="N1071" s="105">
        <v>43250</v>
      </c>
    </row>
    <row r="1072" spans="2:14" ht="12.75" x14ac:dyDescent="0.2">
      <c r="B1072" s="193" t="s">
        <v>74</v>
      </c>
      <c r="C1072" s="193" t="s">
        <v>26</v>
      </c>
      <c r="D1072" s="194" t="s">
        <v>13</v>
      </c>
      <c r="E1072" s="195" t="s">
        <v>1495</v>
      </c>
      <c r="F1072" s="195">
        <v>2981947</v>
      </c>
      <c r="G1072" s="195">
        <v>600387</v>
      </c>
      <c r="H1072" s="196" t="s">
        <v>380</v>
      </c>
      <c r="I1072" s="194" t="s">
        <v>208</v>
      </c>
      <c r="J1072" s="194" t="s">
        <v>107</v>
      </c>
      <c r="K1072" s="194" t="s">
        <v>341</v>
      </c>
      <c r="L1072" s="195" t="s">
        <v>96</v>
      </c>
      <c r="M1072" s="195">
        <v>1</v>
      </c>
      <c r="N1072" s="197">
        <v>43250</v>
      </c>
    </row>
    <row r="1073" spans="2:14" ht="12.75" x14ac:dyDescent="0.2">
      <c r="B1073" s="32" t="s">
        <v>74</v>
      </c>
      <c r="C1073" s="32" t="s">
        <v>26</v>
      </c>
      <c r="D1073" s="32" t="s">
        <v>13</v>
      </c>
      <c r="E1073" s="31" t="s">
        <v>1496</v>
      </c>
      <c r="F1073" s="31">
        <v>1216828</v>
      </c>
      <c r="G1073" s="31">
        <v>613200</v>
      </c>
      <c r="H1073" s="32" t="s">
        <v>922</v>
      </c>
      <c r="I1073" s="32" t="s">
        <v>295</v>
      </c>
      <c r="J1073" s="32" t="s">
        <v>129</v>
      </c>
      <c r="K1073" s="32" t="s">
        <v>341</v>
      </c>
      <c r="L1073" s="31" t="s">
        <v>96</v>
      </c>
      <c r="M1073" s="31">
        <v>1</v>
      </c>
      <c r="N1073" s="105">
        <v>43250</v>
      </c>
    </row>
    <row r="1074" spans="2:14" ht="12.75" x14ac:dyDescent="0.2">
      <c r="B1074" s="177" t="s">
        <v>74</v>
      </c>
      <c r="C1074" s="177" t="s">
        <v>26</v>
      </c>
      <c r="D1074" s="178" t="s">
        <v>13</v>
      </c>
      <c r="E1074" s="179" t="s">
        <v>1497</v>
      </c>
      <c r="F1074" s="179">
        <v>2982044</v>
      </c>
      <c r="G1074" s="179">
        <v>2982054</v>
      </c>
      <c r="H1074" s="180" t="s">
        <v>806</v>
      </c>
      <c r="I1074" s="178" t="s">
        <v>295</v>
      </c>
      <c r="J1074" s="178" t="s">
        <v>66</v>
      </c>
      <c r="K1074" s="178" t="s">
        <v>341</v>
      </c>
      <c r="L1074" s="179" t="s">
        <v>96</v>
      </c>
      <c r="M1074" s="179">
        <v>1</v>
      </c>
      <c r="N1074" s="181">
        <v>43250</v>
      </c>
    </row>
    <row r="1075" spans="2:14" ht="12.75" x14ac:dyDescent="0.2">
      <c r="B1075" s="32" t="s">
        <v>74</v>
      </c>
      <c r="C1075" s="32" t="s">
        <v>26</v>
      </c>
      <c r="D1075" s="32" t="s">
        <v>13</v>
      </c>
      <c r="E1075" s="31" t="s">
        <v>1498</v>
      </c>
      <c r="F1075" s="31">
        <v>1218181</v>
      </c>
      <c r="G1075" s="31">
        <v>568992</v>
      </c>
      <c r="H1075" s="32" t="s">
        <v>795</v>
      </c>
      <c r="I1075" s="32" t="s">
        <v>208</v>
      </c>
      <c r="J1075" s="32" t="s">
        <v>159</v>
      </c>
      <c r="K1075" s="32" t="s">
        <v>341</v>
      </c>
      <c r="L1075" s="31" t="s">
        <v>96</v>
      </c>
      <c r="M1075" s="31">
        <v>1</v>
      </c>
      <c r="N1075" s="105">
        <v>43250</v>
      </c>
    </row>
    <row r="1076" spans="2:14" ht="12.75" x14ac:dyDescent="0.2">
      <c r="B1076" s="32" t="s">
        <v>74</v>
      </c>
      <c r="C1076" s="32" t="s">
        <v>26</v>
      </c>
      <c r="D1076" s="32" t="s">
        <v>13</v>
      </c>
      <c r="E1076" s="31" t="s">
        <v>1499</v>
      </c>
      <c r="F1076" s="31">
        <v>162930</v>
      </c>
      <c r="G1076" s="195">
        <v>635341</v>
      </c>
      <c r="H1076" s="32" t="s">
        <v>295</v>
      </c>
      <c r="I1076" s="32" t="s">
        <v>295</v>
      </c>
      <c r="J1076" s="32" t="s">
        <v>107</v>
      </c>
      <c r="K1076" s="32" t="s">
        <v>341</v>
      </c>
      <c r="L1076" s="31" t="s">
        <v>96</v>
      </c>
      <c r="M1076" s="31">
        <v>1</v>
      </c>
      <c r="N1076" s="105">
        <v>43250</v>
      </c>
    </row>
    <row r="1077" spans="2:14" ht="12.75" x14ac:dyDescent="0.2">
      <c r="B1077" s="167" t="s">
        <v>74</v>
      </c>
      <c r="C1077" s="167" t="s">
        <v>26</v>
      </c>
      <c r="D1077" s="32" t="s">
        <v>13</v>
      </c>
      <c r="E1077" s="169" t="s">
        <v>1500</v>
      </c>
      <c r="F1077" s="169">
        <v>2982193</v>
      </c>
      <c r="G1077" s="169">
        <v>583687</v>
      </c>
      <c r="H1077" s="170" t="s">
        <v>552</v>
      </c>
      <c r="I1077" s="168" t="s">
        <v>208</v>
      </c>
      <c r="J1077" s="168" t="s">
        <v>62</v>
      </c>
      <c r="K1077" s="168" t="s">
        <v>341</v>
      </c>
      <c r="L1077" s="169" t="s">
        <v>96</v>
      </c>
      <c r="M1077" s="169">
        <v>1</v>
      </c>
      <c r="N1077" s="171">
        <v>43250</v>
      </c>
    </row>
    <row r="1078" spans="2:14" ht="12.75" x14ac:dyDescent="0.2">
      <c r="B1078" s="32" t="s">
        <v>74</v>
      </c>
      <c r="C1078" s="32" t="s">
        <v>26</v>
      </c>
      <c r="D1078" s="32" t="s">
        <v>13</v>
      </c>
      <c r="E1078" s="31" t="s">
        <v>1501</v>
      </c>
      <c r="F1078" s="31">
        <v>2982358</v>
      </c>
      <c r="G1078" s="195">
        <v>635341</v>
      </c>
      <c r="H1078" s="32" t="s">
        <v>295</v>
      </c>
      <c r="I1078" s="32" t="s">
        <v>295</v>
      </c>
      <c r="J1078" s="32" t="s">
        <v>107</v>
      </c>
      <c r="K1078" s="32" t="s">
        <v>341</v>
      </c>
      <c r="L1078" s="31" t="s">
        <v>96</v>
      </c>
      <c r="M1078" s="31">
        <v>1</v>
      </c>
      <c r="N1078" s="105">
        <v>43250</v>
      </c>
    </row>
    <row r="1079" spans="2:14" ht="12.75" x14ac:dyDescent="0.2">
      <c r="B1079" s="32" t="s">
        <v>74</v>
      </c>
      <c r="C1079" s="32" t="s">
        <v>26</v>
      </c>
      <c r="D1079" s="32" t="s">
        <v>13</v>
      </c>
      <c r="E1079" s="31" t="s">
        <v>1502</v>
      </c>
      <c r="F1079" s="31">
        <v>2444322</v>
      </c>
      <c r="G1079" s="195">
        <v>635341</v>
      </c>
      <c r="H1079" s="32" t="s">
        <v>295</v>
      </c>
      <c r="I1079" s="32" t="s">
        <v>295</v>
      </c>
      <c r="J1079" s="32" t="s">
        <v>66</v>
      </c>
      <c r="K1079" s="32" t="s">
        <v>341</v>
      </c>
      <c r="L1079" s="31" t="s">
        <v>96</v>
      </c>
      <c r="M1079" s="31">
        <v>1</v>
      </c>
      <c r="N1079" s="105">
        <v>43250</v>
      </c>
    </row>
    <row r="1080" spans="2:14" ht="12.75" x14ac:dyDescent="0.2">
      <c r="B1080" s="32" t="s">
        <v>74</v>
      </c>
      <c r="C1080" s="32" t="s">
        <v>26</v>
      </c>
      <c r="D1080" s="32" t="s">
        <v>13</v>
      </c>
      <c r="E1080" s="31" t="s">
        <v>1503</v>
      </c>
      <c r="F1080" s="31">
        <v>2982528</v>
      </c>
      <c r="G1080" s="31">
        <v>2982532</v>
      </c>
      <c r="H1080" s="32" t="s">
        <v>954</v>
      </c>
      <c r="I1080" s="32" t="s">
        <v>295</v>
      </c>
      <c r="J1080" s="32" t="s">
        <v>348</v>
      </c>
      <c r="K1080" s="32" t="s">
        <v>341</v>
      </c>
      <c r="L1080" s="31" t="s">
        <v>96</v>
      </c>
      <c r="M1080" s="31">
        <v>1</v>
      </c>
      <c r="N1080" s="105">
        <v>43250</v>
      </c>
    </row>
    <row r="1081" spans="2:14" ht="12.75" x14ac:dyDescent="0.2">
      <c r="B1081" s="32" t="s">
        <v>74</v>
      </c>
      <c r="C1081" s="32" t="s">
        <v>26</v>
      </c>
      <c r="D1081" s="32" t="s">
        <v>13</v>
      </c>
      <c r="E1081" s="31" t="s">
        <v>1504</v>
      </c>
      <c r="F1081" s="31">
        <v>2978099</v>
      </c>
      <c r="G1081" s="31">
        <v>662923</v>
      </c>
      <c r="H1081" s="32" t="s">
        <v>346</v>
      </c>
      <c r="I1081" s="32" t="s">
        <v>208</v>
      </c>
      <c r="J1081" s="32" t="s">
        <v>107</v>
      </c>
      <c r="K1081" s="32" t="s">
        <v>341</v>
      </c>
      <c r="L1081" s="31" t="s">
        <v>96</v>
      </c>
      <c r="M1081" s="31">
        <v>1</v>
      </c>
      <c r="N1081" s="105">
        <v>43250</v>
      </c>
    </row>
    <row r="1082" spans="2:14" ht="12.75" x14ac:dyDescent="0.2">
      <c r="B1082" s="193" t="s">
        <v>74</v>
      </c>
      <c r="C1082" s="193" t="s">
        <v>26</v>
      </c>
      <c r="D1082" s="32" t="s">
        <v>13</v>
      </c>
      <c r="E1082" s="195" t="s">
        <v>1505</v>
      </c>
      <c r="F1082" s="195">
        <v>702846</v>
      </c>
      <c r="G1082" s="195">
        <v>951423</v>
      </c>
      <c r="H1082" s="196" t="s">
        <v>868</v>
      </c>
      <c r="I1082" s="194" t="s">
        <v>208</v>
      </c>
      <c r="J1082" s="194" t="s">
        <v>115</v>
      </c>
      <c r="K1082" s="194" t="s">
        <v>341</v>
      </c>
      <c r="L1082" s="195" t="s">
        <v>96</v>
      </c>
      <c r="M1082" s="195">
        <v>1</v>
      </c>
      <c r="N1082" s="197">
        <v>43250</v>
      </c>
    </row>
    <row r="1083" spans="2:14" ht="12.75" x14ac:dyDescent="0.2">
      <c r="B1083" s="32" t="s">
        <v>74</v>
      </c>
      <c r="C1083" s="32" t="s">
        <v>26</v>
      </c>
      <c r="D1083" s="32" t="s">
        <v>13</v>
      </c>
      <c r="E1083" s="31" t="s">
        <v>1506</v>
      </c>
      <c r="F1083" s="31">
        <v>2982794</v>
      </c>
      <c r="G1083" s="31">
        <v>522996</v>
      </c>
      <c r="H1083" s="32" t="s">
        <v>870</v>
      </c>
      <c r="I1083" s="32" t="s">
        <v>208</v>
      </c>
      <c r="J1083" s="32" t="s">
        <v>116</v>
      </c>
      <c r="K1083" s="32" t="s">
        <v>341</v>
      </c>
      <c r="L1083" s="31" t="s">
        <v>96</v>
      </c>
      <c r="M1083" s="31">
        <v>1</v>
      </c>
      <c r="N1083" s="105">
        <v>43250</v>
      </c>
    </row>
    <row r="1084" spans="2:14" ht="12.75" x14ac:dyDescent="0.2">
      <c r="B1084" s="32" t="s">
        <v>74</v>
      </c>
      <c r="C1084" s="32" t="s">
        <v>26</v>
      </c>
      <c r="D1084" s="32" t="s">
        <v>13</v>
      </c>
      <c r="E1084" s="31" t="s">
        <v>1507</v>
      </c>
      <c r="F1084" s="31">
        <v>893359</v>
      </c>
      <c r="G1084" s="195">
        <v>635341</v>
      </c>
      <c r="H1084" s="32" t="s">
        <v>295</v>
      </c>
      <c r="I1084" s="32" t="s">
        <v>295</v>
      </c>
      <c r="J1084" s="32" t="s">
        <v>169</v>
      </c>
      <c r="K1084" s="32" t="s">
        <v>341</v>
      </c>
      <c r="L1084" s="31" t="s">
        <v>96</v>
      </c>
      <c r="M1084" s="31">
        <v>1</v>
      </c>
      <c r="N1084" s="105">
        <v>43250</v>
      </c>
    </row>
    <row r="1085" spans="2:14" ht="12.75" x14ac:dyDescent="0.2">
      <c r="B1085" s="32" t="s">
        <v>74</v>
      </c>
      <c r="C1085" s="32" t="s">
        <v>26</v>
      </c>
      <c r="D1085" s="32" t="s">
        <v>13</v>
      </c>
      <c r="E1085" s="31" t="s">
        <v>1508</v>
      </c>
      <c r="F1085" s="31">
        <v>306930</v>
      </c>
      <c r="G1085" s="31">
        <v>306930</v>
      </c>
      <c r="H1085" s="32" t="s">
        <v>728</v>
      </c>
      <c r="I1085" s="32" t="s">
        <v>214</v>
      </c>
      <c r="J1085" s="32" t="s">
        <v>151</v>
      </c>
      <c r="K1085" s="32" t="s">
        <v>316</v>
      </c>
      <c r="L1085" s="31" t="s">
        <v>96</v>
      </c>
      <c r="M1085" s="31">
        <v>1</v>
      </c>
      <c r="N1085" s="105">
        <v>43250</v>
      </c>
    </row>
    <row r="1086" spans="2:14" ht="12.75" x14ac:dyDescent="0.2">
      <c r="B1086" s="32" t="s">
        <v>74</v>
      </c>
      <c r="C1086" s="32" t="s">
        <v>26</v>
      </c>
      <c r="D1086" s="32" t="s">
        <v>13</v>
      </c>
      <c r="E1086" s="31" t="s">
        <v>1509</v>
      </c>
      <c r="F1086" s="31">
        <v>1217982</v>
      </c>
      <c r="G1086" s="195">
        <v>635341</v>
      </c>
      <c r="H1086" s="32" t="s">
        <v>295</v>
      </c>
      <c r="I1086" s="32" t="s">
        <v>295</v>
      </c>
      <c r="J1086" s="32" t="s">
        <v>107</v>
      </c>
      <c r="K1086" s="32" t="s">
        <v>341</v>
      </c>
      <c r="L1086" s="31" t="s">
        <v>96</v>
      </c>
      <c r="M1086" s="31">
        <v>1</v>
      </c>
      <c r="N1086" s="105">
        <v>43250</v>
      </c>
    </row>
    <row r="1087" spans="2:14" ht="12.75" x14ac:dyDescent="0.2">
      <c r="B1087" s="182" t="s">
        <v>74</v>
      </c>
      <c r="C1087" s="182" t="s">
        <v>26</v>
      </c>
      <c r="D1087" s="32" t="s">
        <v>13</v>
      </c>
      <c r="E1087" s="31" t="s">
        <v>1510</v>
      </c>
      <c r="F1087" s="31">
        <v>2982918</v>
      </c>
      <c r="G1087" s="31">
        <v>568144</v>
      </c>
      <c r="H1087" s="183" t="s">
        <v>834</v>
      </c>
      <c r="I1087" s="32" t="s">
        <v>208</v>
      </c>
      <c r="J1087" s="32" t="s">
        <v>105</v>
      </c>
      <c r="K1087" s="32" t="s">
        <v>341</v>
      </c>
      <c r="L1087" s="31" t="s">
        <v>96</v>
      </c>
      <c r="M1087" s="31">
        <v>1</v>
      </c>
      <c r="N1087" s="105">
        <v>43250</v>
      </c>
    </row>
    <row r="1088" spans="2:14" ht="12.75" x14ac:dyDescent="0.2">
      <c r="B1088" s="32" t="s">
        <v>74</v>
      </c>
      <c r="C1088" s="32" t="s">
        <v>26</v>
      </c>
      <c r="D1088" s="32" t="s">
        <v>13</v>
      </c>
      <c r="E1088" s="31" t="s">
        <v>1511</v>
      </c>
      <c r="F1088" s="31">
        <v>865673</v>
      </c>
      <c r="G1088" s="31">
        <v>524369</v>
      </c>
      <c r="H1088" s="32" t="s">
        <v>695</v>
      </c>
      <c r="I1088" s="32" t="s">
        <v>208</v>
      </c>
      <c r="J1088" s="32" t="s">
        <v>133</v>
      </c>
      <c r="K1088" s="32" t="s">
        <v>316</v>
      </c>
      <c r="L1088" s="31" t="s">
        <v>96</v>
      </c>
      <c r="M1088" s="31">
        <v>1</v>
      </c>
      <c r="N1088" s="105">
        <v>43250</v>
      </c>
    </row>
    <row r="1089" spans="2:14" ht="12.75" x14ac:dyDescent="0.2">
      <c r="B1089" s="32" t="s">
        <v>74</v>
      </c>
      <c r="C1089" s="32" t="s">
        <v>26</v>
      </c>
      <c r="D1089" s="32" t="s">
        <v>13</v>
      </c>
      <c r="E1089" s="31" t="s">
        <v>1512</v>
      </c>
      <c r="F1089" s="31">
        <v>2983060</v>
      </c>
      <c r="G1089" s="31">
        <v>585378</v>
      </c>
      <c r="H1089" s="32" t="s">
        <v>921</v>
      </c>
      <c r="I1089" s="32" t="s">
        <v>208</v>
      </c>
      <c r="J1089" s="32" t="s">
        <v>137</v>
      </c>
      <c r="K1089" s="32" t="s">
        <v>341</v>
      </c>
      <c r="L1089" s="31" t="s">
        <v>96</v>
      </c>
      <c r="M1089" s="31">
        <v>1</v>
      </c>
      <c r="N1089" s="105">
        <v>43250</v>
      </c>
    </row>
    <row r="1090" spans="2:14" ht="12.75" x14ac:dyDescent="0.2">
      <c r="B1090" s="32" t="s">
        <v>74</v>
      </c>
      <c r="C1090" s="32" t="s">
        <v>26</v>
      </c>
      <c r="D1090" s="32" t="s">
        <v>13</v>
      </c>
      <c r="E1090" s="31" t="s">
        <v>1513</v>
      </c>
      <c r="F1090" s="31">
        <v>183990</v>
      </c>
      <c r="G1090" s="31">
        <v>547906</v>
      </c>
      <c r="H1090" s="32" t="s">
        <v>908</v>
      </c>
      <c r="I1090" s="32" t="s">
        <v>211</v>
      </c>
      <c r="J1090" s="32" t="s">
        <v>42</v>
      </c>
      <c r="K1090" s="32" t="s">
        <v>341</v>
      </c>
      <c r="L1090" s="31" t="s">
        <v>96</v>
      </c>
      <c r="M1090" s="31">
        <v>1</v>
      </c>
      <c r="N1090" s="105">
        <v>43250</v>
      </c>
    </row>
    <row r="1091" spans="2:14" ht="12.75" x14ac:dyDescent="0.2">
      <c r="B1091" s="32" t="s">
        <v>75</v>
      </c>
      <c r="C1091" s="32" t="s">
        <v>26</v>
      </c>
      <c r="D1091" s="32" t="s">
        <v>13</v>
      </c>
      <c r="E1091" s="31" t="s">
        <v>1806</v>
      </c>
      <c r="F1091" s="31">
        <v>37091</v>
      </c>
      <c r="G1091" s="31">
        <v>37091</v>
      </c>
      <c r="H1091" s="32" t="s">
        <v>306</v>
      </c>
      <c r="I1091" s="32" t="s">
        <v>295</v>
      </c>
      <c r="J1091" s="32" t="s">
        <v>165</v>
      </c>
      <c r="K1091" s="32" t="s">
        <v>316</v>
      </c>
      <c r="L1091" s="31" t="s">
        <v>96</v>
      </c>
      <c r="M1091" s="31">
        <v>1</v>
      </c>
      <c r="N1091" s="105">
        <v>43250</v>
      </c>
    </row>
    <row r="1092" spans="2:14" ht="12.75" x14ac:dyDescent="0.2">
      <c r="B1092" s="32" t="s">
        <v>75</v>
      </c>
      <c r="C1092" s="32" t="s">
        <v>26</v>
      </c>
      <c r="D1092" s="32" t="s">
        <v>13</v>
      </c>
      <c r="E1092" s="31" t="s">
        <v>1807</v>
      </c>
      <c r="F1092" s="31">
        <v>48</v>
      </c>
      <c r="G1092" s="31">
        <v>48</v>
      </c>
      <c r="H1092" s="32" t="s">
        <v>361</v>
      </c>
      <c r="I1092" s="32" t="s">
        <v>295</v>
      </c>
      <c r="J1092" s="32" t="s">
        <v>95</v>
      </c>
      <c r="K1092" s="32" t="s">
        <v>316</v>
      </c>
      <c r="L1092" s="31" t="s">
        <v>96</v>
      </c>
      <c r="M1092" s="31">
        <v>1</v>
      </c>
      <c r="N1092" s="105">
        <v>43250</v>
      </c>
    </row>
    <row r="1093" spans="2:14" ht="12.75" x14ac:dyDescent="0.2">
      <c r="B1093" s="182" t="s">
        <v>72</v>
      </c>
      <c r="C1093" s="182" t="s">
        <v>26</v>
      </c>
      <c r="D1093" s="32" t="s">
        <v>13</v>
      </c>
      <c r="E1093" s="31" t="s">
        <v>1948</v>
      </c>
      <c r="F1093" s="31">
        <v>421349</v>
      </c>
      <c r="G1093" s="31">
        <v>600306</v>
      </c>
      <c r="H1093" s="183" t="s">
        <v>504</v>
      </c>
      <c r="I1093" s="32" t="s">
        <v>208</v>
      </c>
      <c r="J1093" s="32" t="s">
        <v>115</v>
      </c>
      <c r="K1093" s="32" t="s">
        <v>316</v>
      </c>
      <c r="L1093" s="31" t="s">
        <v>96</v>
      </c>
      <c r="M1093" s="31">
        <v>1</v>
      </c>
      <c r="N1093" s="105">
        <v>43250</v>
      </c>
    </row>
    <row r="1094" spans="2:14" ht="12.75" x14ac:dyDescent="0.2">
      <c r="B1094" s="182" t="s">
        <v>72</v>
      </c>
      <c r="C1094" s="182" t="s">
        <v>26</v>
      </c>
      <c r="D1094" s="32" t="s">
        <v>13</v>
      </c>
      <c r="E1094" s="31" t="s">
        <v>1949</v>
      </c>
      <c r="F1094" s="31">
        <v>2982149</v>
      </c>
      <c r="G1094" s="195">
        <v>635341</v>
      </c>
      <c r="H1094" s="183" t="s">
        <v>295</v>
      </c>
      <c r="I1094" s="32" t="s">
        <v>295</v>
      </c>
      <c r="J1094" s="32" t="s">
        <v>118</v>
      </c>
      <c r="K1094" s="32" t="s">
        <v>316</v>
      </c>
      <c r="L1094" s="31" t="s">
        <v>96</v>
      </c>
      <c r="M1094" s="31">
        <v>1</v>
      </c>
      <c r="N1094" s="105">
        <v>43250</v>
      </c>
    </row>
    <row r="1095" spans="2:14" ht="12.75" x14ac:dyDescent="0.2">
      <c r="B1095" s="32" t="s">
        <v>74</v>
      </c>
      <c r="C1095" s="32" t="s">
        <v>329</v>
      </c>
      <c r="D1095" s="32" t="s">
        <v>330</v>
      </c>
      <c r="E1095" s="31" t="s">
        <v>1598</v>
      </c>
      <c r="F1095" s="31">
        <v>809787</v>
      </c>
      <c r="G1095" s="31">
        <v>809787</v>
      </c>
      <c r="H1095" s="32" t="s">
        <v>967</v>
      </c>
      <c r="I1095" s="32" t="s">
        <v>295</v>
      </c>
      <c r="J1095" s="32" t="s">
        <v>136</v>
      </c>
      <c r="K1095" s="32" t="s">
        <v>341</v>
      </c>
      <c r="L1095" s="31" t="s">
        <v>96</v>
      </c>
      <c r="M1095" s="31">
        <v>1</v>
      </c>
      <c r="N1095" s="105">
        <v>43250</v>
      </c>
    </row>
    <row r="1096" spans="2:14" ht="12.75" x14ac:dyDescent="0.2">
      <c r="B1096" s="32" t="s">
        <v>74</v>
      </c>
      <c r="C1096" s="32" t="s">
        <v>329</v>
      </c>
      <c r="D1096" s="32" t="s">
        <v>330</v>
      </c>
      <c r="E1096" s="31" t="s">
        <v>1599</v>
      </c>
      <c r="F1096" s="31">
        <v>708981</v>
      </c>
      <c r="G1096" s="195">
        <v>635341</v>
      </c>
      <c r="H1096" s="32" t="s">
        <v>295</v>
      </c>
      <c r="I1096" s="32" t="s">
        <v>295</v>
      </c>
      <c r="J1096" s="32" t="s">
        <v>117</v>
      </c>
      <c r="K1096" s="32" t="s">
        <v>341</v>
      </c>
      <c r="L1096" s="31" t="s">
        <v>96</v>
      </c>
      <c r="M1096" s="31">
        <v>1</v>
      </c>
      <c r="N1096" s="105">
        <v>43250</v>
      </c>
    </row>
    <row r="1097" spans="2:14" ht="12.75" x14ac:dyDescent="0.2">
      <c r="B1097" s="32" t="s">
        <v>74</v>
      </c>
      <c r="C1097" s="32" t="s">
        <v>329</v>
      </c>
      <c r="D1097" s="32" t="s">
        <v>330</v>
      </c>
      <c r="E1097" s="31" t="s">
        <v>1600</v>
      </c>
      <c r="F1097" s="31">
        <v>1078036</v>
      </c>
      <c r="G1097" s="31">
        <v>772939</v>
      </c>
      <c r="H1097" s="32" t="s">
        <v>554</v>
      </c>
      <c r="I1097" s="32" t="s">
        <v>208</v>
      </c>
      <c r="J1097" s="32" t="s">
        <v>174</v>
      </c>
      <c r="K1097" s="32" t="s">
        <v>316</v>
      </c>
      <c r="L1097" s="31" t="s">
        <v>96</v>
      </c>
      <c r="M1097" s="31">
        <v>1</v>
      </c>
      <c r="N1097" s="105">
        <v>43250</v>
      </c>
    </row>
    <row r="1098" spans="2:14" ht="12.75" x14ac:dyDescent="0.2">
      <c r="B1098" s="32" t="s">
        <v>74</v>
      </c>
      <c r="C1098" s="32" t="s">
        <v>329</v>
      </c>
      <c r="D1098" s="32" t="s">
        <v>330</v>
      </c>
      <c r="E1098" s="31" t="s">
        <v>1601</v>
      </c>
      <c r="F1098" s="31">
        <v>739888</v>
      </c>
      <c r="G1098" s="31">
        <v>566478</v>
      </c>
      <c r="H1098" s="32" t="s">
        <v>352</v>
      </c>
      <c r="I1098" s="32" t="s">
        <v>208</v>
      </c>
      <c r="J1098" s="32" t="s">
        <v>192</v>
      </c>
      <c r="K1098" s="32" t="s">
        <v>341</v>
      </c>
      <c r="L1098" s="31" t="s">
        <v>96</v>
      </c>
      <c r="M1098" s="31">
        <v>1</v>
      </c>
      <c r="N1098" s="105">
        <v>43250</v>
      </c>
    </row>
    <row r="1099" spans="2:14" ht="12.75" x14ac:dyDescent="0.2">
      <c r="B1099" s="167" t="s">
        <v>74</v>
      </c>
      <c r="C1099" s="167" t="s">
        <v>329</v>
      </c>
      <c r="D1099" s="168" t="s">
        <v>330</v>
      </c>
      <c r="E1099" s="169" t="s">
        <v>1602</v>
      </c>
      <c r="F1099" s="169">
        <v>1217919</v>
      </c>
      <c r="G1099" s="169">
        <v>566478</v>
      </c>
      <c r="H1099" s="170" t="s">
        <v>352</v>
      </c>
      <c r="I1099" s="168" t="s">
        <v>208</v>
      </c>
      <c r="J1099" s="168" t="s">
        <v>192</v>
      </c>
      <c r="K1099" s="168" t="s">
        <v>341</v>
      </c>
      <c r="L1099" s="169" t="s">
        <v>96</v>
      </c>
      <c r="M1099" s="169">
        <v>1</v>
      </c>
      <c r="N1099" s="171">
        <v>43250</v>
      </c>
    </row>
    <row r="1100" spans="2:14" ht="12.75" x14ac:dyDescent="0.2">
      <c r="B1100" s="177" t="s">
        <v>74</v>
      </c>
      <c r="C1100" s="177" t="s">
        <v>329</v>
      </c>
      <c r="D1100" s="178" t="s">
        <v>330</v>
      </c>
      <c r="E1100" s="179" t="s">
        <v>1602</v>
      </c>
      <c r="F1100" s="179">
        <v>1217919</v>
      </c>
      <c r="G1100" s="179">
        <v>566478</v>
      </c>
      <c r="H1100" s="180" t="s">
        <v>352</v>
      </c>
      <c r="I1100" s="178" t="s">
        <v>208</v>
      </c>
      <c r="J1100" s="178" t="s">
        <v>192</v>
      </c>
      <c r="K1100" s="178" t="s">
        <v>341</v>
      </c>
      <c r="L1100" s="179" t="s">
        <v>367</v>
      </c>
      <c r="M1100" s="179">
        <v>2</v>
      </c>
      <c r="N1100" s="181">
        <v>43250</v>
      </c>
    </row>
    <row r="1101" spans="2:14" ht="12.75" x14ac:dyDescent="0.2">
      <c r="B1101" s="32" t="s">
        <v>75</v>
      </c>
      <c r="C1101" s="32" t="s">
        <v>31</v>
      </c>
      <c r="D1101" s="32" t="s">
        <v>15</v>
      </c>
      <c r="E1101" s="31" t="s">
        <v>1824</v>
      </c>
      <c r="F1101" s="31">
        <v>547</v>
      </c>
      <c r="G1101" s="31">
        <v>650230</v>
      </c>
      <c r="H1101" s="32" t="s">
        <v>758</v>
      </c>
      <c r="I1101" s="32" t="s">
        <v>208</v>
      </c>
      <c r="J1101" s="32" t="s">
        <v>121</v>
      </c>
      <c r="K1101" s="32" t="s">
        <v>316</v>
      </c>
      <c r="L1101" s="31" t="s">
        <v>96</v>
      </c>
      <c r="M1101" s="31">
        <v>1</v>
      </c>
      <c r="N1101" s="105">
        <v>43250</v>
      </c>
    </row>
    <row r="1102" spans="2:14" ht="12.75" x14ac:dyDescent="0.2">
      <c r="B1102" s="182" t="s">
        <v>72</v>
      </c>
      <c r="C1102" s="182" t="s">
        <v>31</v>
      </c>
      <c r="D1102" s="32" t="s">
        <v>15</v>
      </c>
      <c r="E1102" s="31" t="s">
        <v>1996</v>
      </c>
      <c r="F1102" s="31">
        <v>991643</v>
      </c>
      <c r="G1102" s="31">
        <v>606583</v>
      </c>
      <c r="H1102" s="183" t="s">
        <v>345</v>
      </c>
      <c r="I1102" s="32" t="s">
        <v>208</v>
      </c>
      <c r="J1102" s="32" t="s">
        <v>180</v>
      </c>
      <c r="K1102" s="32" t="s">
        <v>316</v>
      </c>
      <c r="L1102" s="31" t="s">
        <v>96</v>
      </c>
      <c r="M1102" s="31">
        <v>1</v>
      </c>
      <c r="N1102" s="105">
        <v>43250</v>
      </c>
    </row>
    <row r="1103" spans="2:14" ht="12.75" x14ac:dyDescent="0.2">
      <c r="B1103" s="32" t="s">
        <v>75</v>
      </c>
      <c r="C1103" s="32" t="s">
        <v>27</v>
      </c>
      <c r="D1103" s="32" t="s">
        <v>5</v>
      </c>
      <c r="E1103" s="31" t="s">
        <v>1660</v>
      </c>
      <c r="F1103" s="31">
        <v>531</v>
      </c>
      <c r="G1103" s="31">
        <v>531</v>
      </c>
      <c r="H1103" s="32" t="s">
        <v>185</v>
      </c>
      <c r="I1103" s="32" t="s">
        <v>295</v>
      </c>
      <c r="J1103" s="32" t="s">
        <v>107</v>
      </c>
      <c r="K1103" s="32" t="s">
        <v>316</v>
      </c>
      <c r="L1103" s="31" t="s">
        <v>96</v>
      </c>
      <c r="M1103" s="31">
        <v>1</v>
      </c>
      <c r="N1103" s="105">
        <v>43251</v>
      </c>
    </row>
    <row r="1104" spans="2:14" ht="12.75" x14ac:dyDescent="0.2">
      <c r="B1104" s="177" t="s">
        <v>74</v>
      </c>
      <c r="C1104" s="177" t="s">
        <v>27</v>
      </c>
      <c r="D1104" s="178" t="s">
        <v>10</v>
      </c>
      <c r="E1104" s="179" t="s">
        <v>1017</v>
      </c>
      <c r="F1104" s="179">
        <v>357676</v>
      </c>
      <c r="G1104" s="179">
        <v>2935301</v>
      </c>
      <c r="H1104" s="180" t="s">
        <v>630</v>
      </c>
      <c r="I1104" s="178" t="s">
        <v>295</v>
      </c>
      <c r="J1104" s="178" t="s">
        <v>113</v>
      </c>
      <c r="K1104" s="178" t="s">
        <v>316</v>
      </c>
      <c r="L1104" s="179" t="s">
        <v>96</v>
      </c>
      <c r="M1104" s="179">
        <v>3</v>
      </c>
      <c r="N1104" s="181">
        <v>43251</v>
      </c>
    </row>
    <row r="1105" spans="2:14" ht="12.75" x14ac:dyDescent="0.2">
      <c r="B1105" s="32" t="s">
        <v>75</v>
      </c>
      <c r="C1105" s="32" t="s">
        <v>33</v>
      </c>
      <c r="D1105" s="32" t="s">
        <v>11</v>
      </c>
      <c r="E1105" s="31" t="s">
        <v>1676</v>
      </c>
      <c r="F1105" s="31">
        <v>1117</v>
      </c>
      <c r="G1105" s="31">
        <v>1117</v>
      </c>
      <c r="H1105" s="32" t="s">
        <v>638</v>
      </c>
      <c r="I1105" s="32" t="s">
        <v>295</v>
      </c>
      <c r="J1105" s="32" t="s">
        <v>51</v>
      </c>
      <c r="K1105" s="32" t="s">
        <v>316</v>
      </c>
      <c r="L1105" s="31" t="s">
        <v>96</v>
      </c>
      <c r="M1105" s="31">
        <v>1</v>
      </c>
      <c r="N1105" s="105">
        <v>43251</v>
      </c>
    </row>
    <row r="1106" spans="2:14" ht="12.75" x14ac:dyDescent="0.2">
      <c r="B1106" s="32" t="s">
        <v>74</v>
      </c>
      <c r="C1106" s="32" t="s">
        <v>29</v>
      </c>
      <c r="D1106" s="32" t="s">
        <v>344</v>
      </c>
      <c r="E1106" s="31" t="s">
        <v>1042</v>
      </c>
      <c r="F1106" s="31">
        <v>2983488</v>
      </c>
      <c r="G1106" s="31">
        <v>606647</v>
      </c>
      <c r="H1106" s="32" t="s">
        <v>510</v>
      </c>
      <c r="I1106" s="32" t="s">
        <v>208</v>
      </c>
      <c r="J1106" s="32" t="s">
        <v>133</v>
      </c>
      <c r="K1106" s="32" t="s">
        <v>316</v>
      </c>
      <c r="L1106" s="31" t="s">
        <v>96</v>
      </c>
      <c r="M1106" s="31">
        <v>1</v>
      </c>
      <c r="N1106" s="105">
        <v>43251</v>
      </c>
    </row>
    <row r="1107" spans="2:14" ht="12.75" x14ac:dyDescent="0.2">
      <c r="B1107" s="193" t="s">
        <v>75</v>
      </c>
      <c r="C1107" s="193" t="s">
        <v>29</v>
      </c>
      <c r="D1107" s="194" t="s">
        <v>344</v>
      </c>
      <c r="E1107" s="195" t="s">
        <v>1702</v>
      </c>
      <c r="F1107" s="195">
        <v>536</v>
      </c>
      <c r="G1107" s="195">
        <v>536</v>
      </c>
      <c r="H1107" s="196" t="s">
        <v>309</v>
      </c>
      <c r="I1107" s="194" t="s">
        <v>295</v>
      </c>
      <c r="J1107" s="194" t="s">
        <v>154</v>
      </c>
      <c r="K1107" s="194" t="s">
        <v>316</v>
      </c>
      <c r="L1107" s="195" t="s">
        <v>96</v>
      </c>
      <c r="M1107" s="195">
        <v>1</v>
      </c>
      <c r="N1107" s="197">
        <v>43251</v>
      </c>
    </row>
    <row r="1108" spans="2:14" ht="12.75" x14ac:dyDescent="0.2">
      <c r="B1108" s="177" t="s">
        <v>74</v>
      </c>
      <c r="C1108" s="177" t="s">
        <v>28</v>
      </c>
      <c r="D1108" s="178" t="s">
        <v>350</v>
      </c>
      <c r="E1108" s="179" t="s">
        <v>1063</v>
      </c>
      <c r="F1108" s="179">
        <v>2935903</v>
      </c>
      <c r="G1108" s="179">
        <v>561802</v>
      </c>
      <c r="H1108" s="180" t="s">
        <v>675</v>
      </c>
      <c r="I1108" s="178" t="s">
        <v>295</v>
      </c>
      <c r="J1108" s="178" t="s">
        <v>119</v>
      </c>
      <c r="K1108" s="178" t="s">
        <v>316</v>
      </c>
      <c r="L1108" s="179" t="s">
        <v>96</v>
      </c>
      <c r="M1108" s="179">
        <v>1</v>
      </c>
      <c r="N1108" s="181">
        <v>43251</v>
      </c>
    </row>
    <row r="1109" spans="2:14" ht="12.75" x14ac:dyDescent="0.2">
      <c r="B1109" s="182" t="s">
        <v>74</v>
      </c>
      <c r="C1109" s="182" t="s">
        <v>26</v>
      </c>
      <c r="D1109" s="32" t="s">
        <v>13</v>
      </c>
      <c r="E1109" s="31" t="s">
        <v>1514</v>
      </c>
      <c r="F1109" s="31">
        <v>1043487</v>
      </c>
      <c r="G1109" s="31">
        <v>520778</v>
      </c>
      <c r="H1109" s="183" t="s">
        <v>897</v>
      </c>
      <c r="I1109" s="32" t="s">
        <v>208</v>
      </c>
      <c r="J1109" s="32" t="s">
        <v>151</v>
      </c>
      <c r="K1109" s="32" t="s">
        <v>341</v>
      </c>
      <c r="L1109" s="31" t="s">
        <v>96</v>
      </c>
      <c r="M1109" s="31">
        <v>1</v>
      </c>
      <c r="N1109" s="105">
        <v>43251</v>
      </c>
    </row>
    <row r="1110" spans="2:14" ht="12.75" x14ac:dyDescent="0.2">
      <c r="B1110" s="32" t="s">
        <v>74</v>
      </c>
      <c r="C1110" s="32" t="s">
        <v>26</v>
      </c>
      <c r="D1110" s="32" t="s">
        <v>13</v>
      </c>
      <c r="E1110" s="31" t="s">
        <v>1515</v>
      </c>
      <c r="F1110" s="31">
        <v>2983376</v>
      </c>
      <c r="G1110" s="31">
        <v>596514</v>
      </c>
      <c r="H1110" s="32" t="s">
        <v>804</v>
      </c>
      <c r="I1110" s="32" t="s">
        <v>208</v>
      </c>
      <c r="J1110" s="32" t="s">
        <v>44</v>
      </c>
      <c r="K1110" s="32" t="s">
        <v>341</v>
      </c>
      <c r="L1110" s="31" t="s">
        <v>96</v>
      </c>
      <c r="M1110" s="31">
        <v>1</v>
      </c>
      <c r="N1110" s="105">
        <v>43251</v>
      </c>
    </row>
    <row r="1111" spans="2:14" ht="12.75" x14ac:dyDescent="0.2">
      <c r="B1111" s="177" t="s">
        <v>74</v>
      </c>
      <c r="C1111" s="177" t="s">
        <v>26</v>
      </c>
      <c r="D1111" s="178" t="s">
        <v>13</v>
      </c>
      <c r="E1111" s="179" t="s">
        <v>1516</v>
      </c>
      <c r="F1111" s="179">
        <v>744113</v>
      </c>
      <c r="G1111" s="179">
        <v>611196</v>
      </c>
      <c r="H1111" s="180" t="s">
        <v>898</v>
      </c>
      <c r="I1111" s="178" t="s">
        <v>208</v>
      </c>
      <c r="J1111" s="178" t="s">
        <v>151</v>
      </c>
      <c r="K1111" s="178" t="s">
        <v>341</v>
      </c>
      <c r="L1111" s="179" t="s">
        <v>96</v>
      </c>
      <c r="M1111" s="179">
        <v>1</v>
      </c>
      <c r="N1111" s="181">
        <v>43251</v>
      </c>
    </row>
    <row r="1112" spans="2:14" ht="12.75" x14ac:dyDescent="0.2">
      <c r="B1112" s="32" t="s">
        <v>74</v>
      </c>
      <c r="C1112" s="32" t="s">
        <v>26</v>
      </c>
      <c r="D1112" s="32" t="s">
        <v>13</v>
      </c>
      <c r="E1112" s="31" t="s">
        <v>1517</v>
      </c>
      <c r="F1112" s="31">
        <v>422535</v>
      </c>
      <c r="G1112" s="31">
        <v>1011733</v>
      </c>
      <c r="H1112" s="32" t="s">
        <v>797</v>
      </c>
      <c r="I1112" s="32" t="s">
        <v>208</v>
      </c>
      <c r="J1112" s="32" t="s">
        <v>159</v>
      </c>
      <c r="K1112" s="32" t="s">
        <v>341</v>
      </c>
      <c r="L1112" s="31" t="s">
        <v>96</v>
      </c>
      <c r="M1112" s="31">
        <v>1</v>
      </c>
      <c r="N1112" s="105">
        <v>43251</v>
      </c>
    </row>
    <row r="1113" spans="2:14" ht="12.75" x14ac:dyDescent="0.2">
      <c r="B1113" s="32" t="s">
        <v>74</v>
      </c>
      <c r="C1113" s="32" t="s">
        <v>26</v>
      </c>
      <c r="D1113" s="32" t="s">
        <v>13</v>
      </c>
      <c r="E1113" s="31" t="s">
        <v>1518</v>
      </c>
      <c r="F1113" s="31">
        <v>1014976</v>
      </c>
      <c r="G1113" s="31">
        <v>702820</v>
      </c>
      <c r="H1113" s="32" t="s">
        <v>821</v>
      </c>
      <c r="I1113" s="32" t="s">
        <v>1229</v>
      </c>
      <c r="J1113" s="32" t="s">
        <v>133</v>
      </c>
      <c r="K1113" s="32" t="s">
        <v>341</v>
      </c>
      <c r="L1113" s="31" t="s">
        <v>96</v>
      </c>
      <c r="M1113" s="31">
        <v>1</v>
      </c>
      <c r="N1113" s="105">
        <v>43251</v>
      </c>
    </row>
    <row r="1114" spans="2:14" ht="12.75" x14ac:dyDescent="0.2">
      <c r="B1114" s="193" t="s">
        <v>74</v>
      </c>
      <c r="C1114" s="193" t="s">
        <v>26</v>
      </c>
      <c r="D1114" s="194" t="s">
        <v>13</v>
      </c>
      <c r="E1114" s="195" t="s">
        <v>1519</v>
      </c>
      <c r="F1114" s="195">
        <v>2983615</v>
      </c>
      <c r="G1114" s="195">
        <v>602305</v>
      </c>
      <c r="H1114" s="196" t="s">
        <v>499</v>
      </c>
      <c r="I1114" s="194" t="s">
        <v>295</v>
      </c>
      <c r="J1114" s="194" t="s">
        <v>44</v>
      </c>
      <c r="K1114" s="194" t="s">
        <v>341</v>
      </c>
      <c r="L1114" s="195" t="s">
        <v>96</v>
      </c>
      <c r="M1114" s="195">
        <v>1</v>
      </c>
      <c r="N1114" s="197">
        <v>43251</v>
      </c>
    </row>
    <row r="1115" spans="2:14" ht="12.75" x14ac:dyDescent="0.2">
      <c r="B1115" s="193" t="s">
        <v>74</v>
      </c>
      <c r="C1115" s="193" t="s">
        <v>26</v>
      </c>
      <c r="D1115" s="194" t="s">
        <v>13</v>
      </c>
      <c r="E1115" s="195" t="s">
        <v>1520</v>
      </c>
      <c r="F1115" s="195">
        <v>2983741</v>
      </c>
      <c r="G1115" s="195">
        <v>650165</v>
      </c>
      <c r="H1115" s="196" t="s">
        <v>846</v>
      </c>
      <c r="I1115" s="194" t="s">
        <v>208</v>
      </c>
      <c r="J1115" s="194" t="s">
        <v>195</v>
      </c>
      <c r="K1115" s="194" t="s">
        <v>341</v>
      </c>
      <c r="L1115" s="195" t="s">
        <v>96</v>
      </c>
      <c r="M1115" s="195">
        <v>1</v>
      </c>
      <c r="N1115" s="197">
        <v>43251</v>
      </c>
    </row>
    <row r="1116" spans="2:14" ht="12.75" x14ac:dyDescent="0.2">
      <c r="B1116" s="167" t="s">
        <v>74</v>
      </c>
      <c r="C1116" s="167" t="s">
        <v>26</v>
      </c>
      <c r="D1116" s="168" t="s">
        <v>13</v>
      </c>
      <c r="E1116" s="169" t="s">
        <v>1521</v>
      </c>
      <c r="F1116" s="169">
        <v>2984165</v>
      </c>
      <c r="G1116" s="169">
        <v>649559</v>
      </c>
      <c r="H1116" s="170" t="s">
        <v>858</v>
      </c>
      <c r="I1116" s="168" t="s">
        <v>208</v>
      </c>
      <c r="J1116" s="168" t="s">
        <v>107</v>
      </c>
      <c r="K1116" s="168" t="s">
        <v>341</v>
      </c>
      <c r="L1116" s="169" t="s">
        <v>96</v>
      </c>
      <c r="M1116" s="169">
        <v>1</v>
      </c>
      <c r="N1116" s="171">
        <v>43251</v>
      </c>
    </row>
    <row r="1117" spans="2:14" ht="12.75" x14ac:dyDescent="0.2">
      <c r="B1117" s="177" t="s">
        <v>74</v>
      </c>
      <c r="C1117" s="177" t="s">
        <v>329</v>
      </c>
      <c r="D1117" s="178" t="s">
        <v>330</v>
      </c>
      <c r="E1117" s="179" t="s">
        <v>1603</v>
      </c>
      <c r="F1117" s="179">
        <v>1009412</v>
      </c>
      <c r="G1117" s="179">
        <v>569709</v>
      </c>
      <c r="H1117" s="180" t="s">
        <v>778</v>
      </c>
      <c r="I1117" s="178" t="s">
        <v>208</v>
      </c>
      <c r="J1117" s="178" t="s">
        <v>124</v>
      </c>
      <c r="K1117" s="178" t="s">
        <v>316</v>
      </c>
      <c r="L1117" s="179" t="s">
        <v>96</v>
      </c>
      <c r="M1117" s="179">
        <v>6</v>
      </c>
      <c r="N1117" s="181">
        <v>43251</v>
      </c>
    </row>
    <row r="1118" spans="2:14" ht="12.75" x14ac:dyDescent="0.2">
      <c r="B1118" s="167" t="s">
        <v>74</v>
      </c>
      <c r="C1118" s="167" t="s">
        <v>329</v>
      </c>
      <c r="D1118" s="32" t="s">
        <v>330</v>
      </c>
      <c r="E1118" s="169" t="s">
        <v>1604</v>
      </c>
      <c r="F1118" s="169">
        <v>2473057</v>
      </c>
      <c r="G1118" s="169">
        <v>563356</v>
      </c>
      <c r="H1118" s="170" t="s">
        <v>413</v>
      </c>
      <c r="I1118" s="168" t="s">
        <v>208</v>
      </c>
      <c r="J1118" s="168" t="s">
        <v>160</v>
      </c>
      <c r="K1118" s="168" t="s">
        <v>341</v>
      </c>
      <c r="L1118" s="169" t="s">
        <v>96</v>
      </c>
      <c r="M1118" s="169">
        <v>1</v>
      </c>
      <c r="N1118" s="171">
        <v>43251</v>
      </c>
    </row>
    <row r="1119" spans="2:14" ht="12.75" x14ac:dyDescent="0.2">
      <c r="B1119" s="32" t="s">
        <v>74</v>
      </c>
      <c r="C1119" s="32" t="s">
        <v>329</v>
      </c>
      <c r="D1119" s="32" t="s">
        <v>330</v>
      </c>
      <c r="E1119" s="31" t="s">
        <v>1605</v>
      </c>
      <c r="F1119" s="31">
        <v>1170886</v>
      </c>
      <c r="G1119" s="31">
        <v>585227</v>
      </c>
      <c r="H1119" s="32" t="s">
        <v>965</v>
      </c>
      <c r="I1119" s="32" t="s">
        <v>208</v>
      </c>
      <c r="J1119" s="32" t="s">
        <v>41</v>
      </c>
      <c r="K1119" s="32" t="s">
        <v>341</v>
      </c>
      <c r="L1119" s="31" t="s">
        <v>96</v>
      </c>
      <c r="M1119" s="31">
        <v>1</v>
      </c>
      <c r="N1119" s="105">
        <v>43251</v>
      </c>
    </row>
    <row r="1120" spans="2:14" ht="12.75" x14ac:dyDescent="0.2">
      <c r="B1120" s="177" t="s">
        <v>74</v>
      </c>
      <c r="C1120" s="177" t="s">
        <v>329</v>
      </c>
      <c r="D1120" s="32" t="s">
        <v>330</v>
      </c>
      <c r="E1120" s="179" t="s">
        <v>1606</v>
      </c>
      <c r="F1120" s="179">
        <v>2984213</v>
      </c>
      <c r="G1120" s="195">
        <v>635341</v>
      </c>
      <c r="H1120" s="180" t="s">
        <v>295</v>
      </c>
      <c r="I1120" s="178" t="s">
        <v>295</v>
      </c>
      <c r="J1120" s="178" t="s">
        <v>158</v>
      </c>
      <c r="K1120" s="178" t="s">
        <v>341</v>
      </c>
      <c r="L1120" s="179" t="s">
        <v>96</v>
      </c>
      <c r="M1120" s="179">
        <v>4</v>
      </c>
      <c r="N1120" s="181">
        <v>43251</v>
      </c>
    </row>
    <row r="1121" spans="2:14" ht="12.75" x14ac:dyDescent="0.2">
      <c r="B1121" s="32" t="s">
        <v>74</v>
      </c>
      <c r="C1121" s="32" t="s">
        <v>329</v>
      </c>
      <c r="D1121" s="32" t="s">
        <v>330</v>
      </c>
      <c r="E1121" s="31" t="s">
        <v>1606</v>
      </c>
      <c r="F1121" s="31">
        <v>2984213</v>
      </c>
      <c r="G1121" s="195">
        <v>635341</v>
      </c>
      <c r="H1121" s="32" t="s">
        <v>295</v>
      </c>
      <c r="I1121" s="32" t="s">
        <v>295</v>
      </c>
      <c r="J1121" s="32" t="s">
        <v>158</v>
      </c>
      <c r="K1121" s="32" t="s">
        <v>341</v>
      </c>
      <c r="L1121" s="31" t="s">
        <v>367</v>
      </c>
      <c r="M1121" s="31">
        <v>2</v>
      </c>
      <c r="N1121" s="105">
        <v>43251</v>
      </c>
    </row>
    <row r="1122" spans="2:14" ht="12.75" x14ac:dyDescent="0.2">
      <c r="B1122" s="182" t="s">
        <v>72</v>
      </c>
      <c r="C1122" s="182" t="s">
        <v>329</v>
      </c>
      <c r="D1122" s="32" t="s">
        <v>330</v>
      </c>
      <c r="E1122" s="31" t="s">
        <v>2032</v>
      </c>
      <c r="F1122" s="31">
        <v>1177978</v>
      </c>
      <c r="G1122" s="31">
        <v>569071</v>
      </c>
      <c r="H1122" s="183" t="s">
        <v>536</v>
      </c>
      <c r="I1122" s="32" t="s">
        <v>208</v>
      </c>
      <c r="J1122" s="32" t="s">
        <v>176</v>
      </c>
      <c r="K1122" s="32" t="s">
        <v>316</v>
      </c>
      <c r="L1122" s="31" t="s">
        <v>96</v>
      </c>
      <c r="M1122" s="31">
        <v>2</v>
      </c>
      <c r="N1122" s="105">
        <v>43251</v>
      </c>
    </row>
    <row r="1123" spans="2:14" ht="12.75" x14ac:dyDescent="0.2">
      <c r="B1123" s="182" t="s">
        <v>72</v>
      </c>
      <c r="C1123" s="182" t="s">
        <v>31</v>
      </c>
      <c r="D1123" s="32" t="s">
        <v>15</v>
      </c>
      <c r="E1123" s="31" t="s">
        <v>1997</v>
      </c>
      <c r="F1123" s="31">
        <v>2983688</v>
      </c>
      <c r="G1123" s="31">
        <v>2955605</v>
      </c>
      <c r="H1123" s="183" t="s">
        <v>751</v>
      </c>
      <c r="I1123" s="32" t="s">
        <v>208</v>
      </c>
      <c r="J1123" s="32" t="s">
        <v>133</v>
      </c>
      <c r="K1123" s="32" t="s">
        <v>316</v>
      </c>
      <c r="L1123" s="31" t="s">
        <v>96</v>
      </c>
      <c r="M1123" s="31">
        <v>1</v>
      </c>
      <c r="N1123" s="105">
        <v>43251</v>
      </c>
    </row>
    <row r="1124" spans="2:14" ht="12.75" x14ac:dyDescent="0.2">
      <c r="B1124" s="182" t="s">
        <v>72</v>
      </c>
      <c r="C1124" s="182" t="s">
        <v>31</v>
      </c>
      <c r="D1124" s="32" t="s">
        <v>15</v>
      </c>
      <c r="E1124" s="31" t="s">
        <v>1998</v>
      </c>
      <c r="F1124" s="31">
        <v>2927843</v>
      </c>
      <c r="G1124" s="31">
        <v>523659</v>
      </c>
      <c r="H1124" s="183" t="s">
        <v>506</v>
      </c>
      <c r="I1124" s="32" t="s">
        <v>208</v>
      </c>
      <c r="J1124" s="32" t="s">
        <v>319</v>
      </c>
      <c r="K1124" s="32" t="s">
        <v>316</v>
      </c>
      <c r="L1124" s="31" t="s">
        <v>96</v>
      </c>
      <c r="M1124" s="31">
        <v>1</v>
      </c>
      <c r="N1124" s="105">
        <v>43251</v>
      </c>
    </row>
    <row r="1125" spans="2:14" ht="12.75" x14ac:dyDescent="0.2">
      <c r="B1125" s="215"/>
      <c r="C1125" s="215"/>
      <c r="D1125" s="215"/>
      <c r="E1125" s="215"/>
      <c r="F1125" s="216"/>
      <c r="G1125" s="216"/>
      <c r="H1125" s="215"/>
      <c r="I1125" s="217"/>
      <c r="J1125" s="217" t="s">
        <v>16</v>
      </c>
      <c r="K1125" s="217"/>
      <c r="L1125" s="217"/>
      <c r="M1125" s="218">
        <f>SUBTOTAL(109,Tabla13[PIEZAS])</f>
        <v>1801</v>
      </c>
      <c r="N1125" s="219"/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W1119"/>
  <sheetViews>
    <sheetView showGridLines="0" zoomScale="50" zoomScaleNormal="50" zoomScaleSheetLayoutView="4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ColWidth="11.42578125" defaultRowHeight="22.5" outlineLevelCol="1" x14ac:dyDescent="0.35"/>
  <cols>
    <col min="1" max="1" width="3" style="44" customWidth="1"/>
    <col min="2" max="2" width="22.28515625" style="134" customWidth="1"/>
    <col min="3" max="3" width="15.28515625" style="43" customWidth="1"/>
    <col min="4" max="4" width="14.140625" style="44" hidden="1" customWidth="1" outlineLevel="1"/>
    <col min="5" max="5" width="11" style="44" hidden="1" customWidth="1" outlineLevel="1"/>
    <col min="6" max="6" width="12.140625" style="44" hidden="1" customWidth="1" outlineLevel="1"/>
    <col min="7" max="7" width="11" style="44" hidden="1" customWidth="1" outlineLevel="1"/>
    <col min="8" max="8" width="12.7109375" style="44" hidden="1" customWidth="1" outlineLevel="1"/>
    <col min="9" max="9" width="10.7109375" style="44" hidden="1" customWidth="1" outlineLevel="1"/>
    <col min="10" max="10" width="9.85546875" style="44" hidden="1" customWidth="1" outlineLevel="1"/>
    <col min="11" max="11" width="11.5703125" style="44" hidden="1" customWidth="1" outlineLevel="1"/>
    <col min="12" max="12" width="11.28515625" style="44" hidden="1" customWidth="1" outlineLevel="1"/>
    <col min="13" max="13" width="10.85546875" style="44" hidden="1" customWidth="1" outlineLevel="1"/>
    <col min="14" max="14" width="11.5703125" style="44" hidden="1" customWidth="1" outlineLevel="1"/>
    <col min="15" max="15" width="10.42578125" style="44" hidden="1" customWidth="1" outlineLevel="1"/>
    <col min="16" max="16" width="11.7109375" style="44" hidden="1" customWidth="1" outlineLevel="1" collapsed="1"/>
    <col min="17" max="17" width="11.140625" style="44" hidden="1" customWidth="1" outlineLevel="1"/>
    <col min="18" max="18" width="12.140625" style="44" hidden="1" customWidth="1" outlineLevel="1"/>
    <col min="19" max="19" width="11.140625" style="44" hidden="1" customWidth="1" outlineLevel="1"/>
    <col min="20" max="20" width="12.7109375" style="44" hidden="1" customWidth="1" outlineLevel="1"/>
    <col min="21" max="21" width="10.85546875" style="44" hidden="1" customWidth="1" outlineLevel="1"/>
    <col min="22" max="22" width="10" style="44" hidden="1" customWidth="1" outlineLevel="1"/>
    <col min="23" max="23" width="12" style="44" hidden="1" customWidth="1" outlineLevel="1"/>
    <col min="24" max="24" width="11.7109375" style="44" hidden="1" customWidth="1" outlineLevel="1"/>
    <col min="25" max="25" width="11.42578125" style="44" hidden="1" customWidth="1" outlineLevel="1"/>
    <col min="26" max="26" width="12" style="44" hidden="1" customWidth="1" outlineLevel="1"/>
    <col min="27" max="27" width="10.85546875" style="44" hidden="1" customWidth="1" outlineLevel="1"/>
    <col min="28" max="28" width="11.7109375" style="44" hidden="1" customWidth="1" outlineLevel="1" collapsed="1"/>
    <col min="29" max="29" width="11.140625" style="44" hidden="1" customWidth="1" outlineLevel="1"/>
    <col min="30" max="30" width="12.140625" style="44" hidden="1" customWidth="1" outlineLevel="1"/>
    <col min="31" max="31" width="11.140625" style="44" hidden="1" customWidth="1" outlineLevel="1"/>
    <col min="32" max="32" width="12.7109375" style="44" hidden="1" customWidth="1" outlineLevel="1"/>
    <col min="33" max="33" width="10.85546875" style="44" hidden="1" customWidth="1" outlineLevel="1"/>
    <col min="34" max="34" width="10" style="44" hidden="1" customWidth="1" outlineLevel="1"/>
    <col min="35" max="35" width="12" style="44" hidden="1" customWidth="1" outlineLevel="1"/>
    <col min="36" max="36" width="11.7109375" style="44" hidden="1" customWidth="1" outlineLevel="1"/>
    <col min="37" max="37" width="11.42578125" style="44" hidden="1" customWidth="1" outlineLevel="1"/>
    <col min="38" max="38" width="12" style="44" hidden="1" customWidth="1" outlineLevel="1"/>
    <col min="39" max="39" width="10.85546875" style="44" hidden="1" customWidth="1" outlineLevel="1"/>
    <col min="40" max="40" width="11.7109375" style="44" hidden="1" customWidth="1" outlineLevel="1" collapsed="1"/>
    <col min="41" max="41" width="11.140625" style="44" hidden="1" customWidth="1" outlineLevel="1"/>
    <col min="42" max="42" width="12.140625" style="44" hidden="1" customWidth="1" outlineLevel="1"/>
    <col min="43" max="43" width="11.140625" style="44" hidden="1" customWidth="1" outlineLevel="1"/>
    <col min="44" max="44" width="12.7109375" style="44" hidden="1" customWidth="1" outlineLevel="1"/>
    <col min="45" max="45" width="10.85546875" style="44" hidden="1" customWidth="1" outlineLevel="1"/>
    <col min="46" max="46" width="10" style="44" hidden="1" customWidth="1" outlineLevel="1"/>
    <col min="47" max="47" width="12" style="44" hidden="1" customWidth="1" outlineLevel="1"/>
    <col min="48" max="48" width="11.7109375" style="44" hidden="1" customWidth="1" outlineLevel="1"/>
    <col min="49" max="49" width="11.42578125" style="44" hidden="1" customWidth="1" outlineLevel="1"/>
    <col min="50" max="50" width="11.5703125" style="44" hidden="1" customWidth="1" outlineLevel="1"/>
    <col min="51" max="51" width="11.42578125" style="44" hidden="1" customWidth="1" outlineLevel="1"/>
    <col min="52" max="52" width="11.5703125" style="44" hidden="1" customWidth="1" outlineLevel="1" collapsed="1"/>
    <col min="53" max="53" width="11.42578125" style="44" hidden="1" customWidth="1" outlineLevel="1"/>
    <col min="54" max="54" width="12.140625" style="44" hidden="1" customWidth="1" outlineLevel="1"/>
    <col min="55" max="55" width="11.42578125" style="44" hidden="1" customWidth="1" outlineLevel="1"/>
    <col min="56" max="75" width="14.140625" style="44" hidden="1" customWidth="1" outlineLevel="1"/>
    <col min="76" max="76" width="14.140625" style="44" hidden="1" customWidth="1" outlineLevel="1" collapsed="1"/>
    <col min="77" max="81" width="14.140625" style="44" hidden="1" customWidth="1" outlineLevel="1"/>
    <col min="82" max="82" width="14.140625" style="44" customWidth="1" collapsed="1"/>
    <col min="83" max="92" width="14.140625" style="44" customWidth="1"/>
    <col min="93" max="99" width="14.140625" style="44" hidden="1" customWidth="1" outlineLevel="1"/>
    <col min="100" max="100" width="22" style="45" bestFit="1" customWidth="1" collapsed="1"/>
    <col min="101" max="101" width="11.42578125" style="46"/>
    <col min="102" max="16384" width="11.42578125" style="44"/>
  </cols>
  <sheetData>
    <row r="2" spans="1:101" s="33" customFormat="1" ht="28.5" x14ac:dyDescent="0.45">
      <c r="A2" s="138"/>
      <c r="B2" s="139" t="s">
        <v>218</v>
      </c>
      <c r="C2" s="35"/>
      <c r="CV2" s="36"/>
      <c r="CW2" s="37"/>
    </row>
    <row r="3" spans="1:101" s="38" customFormat="1" ht="26.25" x14ac:dyDescent="0.4">
      <c r="A3" s="139"/>
      <c r="B3" s="140" t="s">
        <v>596</v>
      </c>
      <c r="C3" s="40"/>
      <c r="CV3" s="34"/>
      <c r="CW3" s="41"/>
    </row>
    <row r="4" spans="1:101" x14ac:dyDescent="0.35">
      <c r="A4" s="42"/>
      <c r="B4" s="133"/>
    </row>
    <row r="5" spans="1:101" x14ac:dyDescent="0.35">
      <c r="B5" s="134" t="s">
        <v>219</v>
      </c>
    </row>
    <row r="6" spans="1:101" x14ac:dyDescent="0.35">
      <c r="B6" s="135" t="s">
        <v>220</v>
      </c>
      <c r="C6" s="47" t="s">
        <v>221</v>
      </c>
      <c r="D6" s="48">
        <v>40544</v>
      </c>
      <c r="E6" s="48">
        <v>40575</v>
      </c>
      <c r="F6" s="48">
        <v>40603</v>
      </c>
      <c r="G6" s="48">
        <v>40634</v>
      </c>
      <c r="H6" s="48">
        <v>40664</v>
      </c>
      <c r="I6" s="48">
        <v>40695</v>
      </c>
      <c r="J6" s="48">
        <v>40725</v>
      </c>
      <c r="K6" s="48">
        <v>40756</v>
      </c>
      <c r="L6" s="48">
        <v>40787</v>
      </c>
      <c r="M6" s="48">
        <v>40817</v>
      </c>
      <c r="N6" s="48">
        <v>40848</v>
      </c>
      <c r="O6" s="48">
        <v>40878</v>
      </c>
      <c r="P6" s="48">
        <v>40909</v>
      </c>
      <c r="Q6" s="48">
        <v>40940</v>
      </c>
      <c r="R6" s="48">
        <v>40969</v>
      </c>
      <c r="S6" s="48">
        <v>41000</v>
      </c>
      <c r="T6" s="48">
        <v>41030</v>
      </c>
      <c r="U6" s="48">
        <v>41061</v>
      </c>
      <c r="V6" s="48">
        <v>41091</v>
      </c>
      <c r="W6" s="48">
        <v>41122</v>
      </c>
      <c r="X6" s="48">
        <v>41153</v>
      </c>
      <c r="Y6" s="48">
        <v>41183</v>
      </c>
      <c r="Z6" s="48">
        <v>41214</v>
      </c>
      <c r="AA6" s="48">
        <v>41244</v>
      </c>
      <c r="AB6" s="48">
        <v>41275</v>
      </c>
      <c r="AC6" s="48">
        <v>41306</v>
      </c>
      <c r="AD6" s="48">
        <v>41334</v>
      </c>
      <c r="AE6" s="48">
        <v>41365</v>
      </c>
      <c r="AF6" s="48">
        <v>41395</v>
      </c>
      <c r="AG6" s="48">
        <v>41426</v>
      </c>
      <c r="AH6" s="48">
        <v>41456</v>
      </c>
      <c r="AI6" s="48">
        <v>41487</v>
      </c>
      <c r="AJ6" s="48">
        <v>41518</v>
      </c>
      <c r="AK6" s="48">
        <v>41548</v>
      </c>
      <c r="AL6" s="48">
        <v>41579</v>
      </c>
      <c r="AM6" s="48">
        <v>41609</v>
      </c>
      <c r="AN6" s="48">
        <v>41640</v>
      </c>
      <c r="AO6" s="48">
        <v>41671</v>
      </c>
      <c r="AP6" s="48">
        <v>41699</v>
      </c>
      <c r="AQ6" s="48">
        <v>41730</v>
      </c>
      <c r="AR6" s="48">
        <v>41760</v>
      </c>
      <c r="AS6" s="48">
        <v>41791</v>
      </c>
      <c r="AT6" s="48">
        <v>41821</v>
      </c>
      <c r="AU6" s="48">
        <v>41852</v>
      </c>
      <c r="AV6" s="48">
        <v>41883</v>
      </c>
      <c r="AW6" s="48">
        <v>41913</v>
      </c>
      <c r="AX6" s="48">
        <v>41944</v>
      </c>
      <c r="AY6" s="48">
        <v>41974</v>
      </c>
      <c r="AZ6" s="48">
        <v>42005</v>
      </c>
      <c r="BA6" s="48">
        <v>42036</v>
      </c>
      <c r="BB6" s="48">
        <v>42064</v>
      </c>
      <c r="BC6" s="48">
        <v>42095</v>
      </c>
      <c r="BD6" s="48">
        <v>42125</v>
      </c>
      <c r="BE6" s="48">
        <v>42156</v>
      </c>
      <c r="BF6" s="48">
        <v>42186</v>
      </c>
      <c r="BG6" s="48">
        <v>42217</v>
      </c>
      <c r="BH6" s="48">
        <v>42248</v>
      </c>
      <c r="BI6" s="48">
        <v>42278</v>
      </c>
      <c r="BJ6" s="48">
        <v>42309</v>
      </c>
      <c r="BK6" s="48">
        <v>42339</v>
      </c>
      <c r="BL6" s="48">
        <v>42370</v>
      </c>
      <c r="BM6" s="48">
        <v>42401</v>
      </c>
      <c r="BN6" s="48">
        <v>42430</v>
      </c>
      <c r="BO6" s="48">
        <v>42461</v>
      </c>
      <c r="BP6" s="48">
        <v>42491</v>
      </c>
      <c r="BQ6" s="48">
        <v>42522</v>
      </c>
      <c r="BR6" s="48">
        <v>42552</v>
      </c>
      <c r="BS6" s="48">
        <v>42583</v>
      </c>
      <c r="BT6" s="48">
        <v>42614</v>
      </c>
      <c r="BU6" s="48">
        <v>42644</v>
      </c>
      <c r="BV6" s="48">
        <v>42675</v>
      </c>
      <c r="BW6" s="48">
        <v>42705</v>
      </c>
      <c r="BX6" s="48">
        <v>42736</v>
      </c>
      <c r="BY6" s="48">
        <v>42767</v>
      </c>
      <c r="BZ6" s="48">
        <v>42795</v>
      </c>
      <c r="CA6" s="48">
        <v>42826</v>
      </c>
      <c r="CB6" s="48">
        <v>42856</v>
      </c>
      <c r="CC6" s="48">
        <v>42887</v>
      </c>
      <c r="CD6" s="48">
        <v>42917</v>
      </c>
      <c r="CE6" s="48">
        <v>42948</v>
      </c>
      <c r="CF6" s="48">
        <v>42979</v>
      </c>
      <c r="CG6" s="48">
        <v>43009</v>
      </c>
      <c r="CH6" s="48">
        <v>43040</v>
      </c>
      <c r="CI6" s="48">
        <v>43070</v>
      </c>
      <c r="CJ6" s="48">
        <v>43101</v>
      </c>
      <c r="CK6" s="48">
        <v>43132</v>
      </c>
      <c r="CL6" s="48">
        <v>43160</v>
      </c>
      <c r="CM6" s="48">
        <v>43191</v>
      </c>
      <c r="CN6" s="48">
        <v>43221</v>
      </c>
      <c r="CO6" s="48">
        <v>43252</v>
      </c>
      <c r="CP6" s="48">
        <v>43282</v>
      </c>
      <c r="CQ6" s="48">
        <v>43313</v>
      </c>
      <c r="CR6" s="48">
        <v>43344</v>
      </c>
      <c r="CS6" s="48">
        <v>43374</v>
      </c>
      <c r="CT6" s="48">
        <v>43405</v>
      </c>
      <c r="CU6" s="48">
        <v>43435</v>
      </c>
      <c r="CV6" s="48" t="s">
        <v>16</v>
      </c>
    </row>
    <row r="7" spans="1:101" x14ac:dyDescent="0.35">
      <c r="B7" s="65">
        <v>32777</v>
      </c>
      <c r="C7" s="49">
        <v>40544</v>
      </c>
      <c r="D7" s="50">
        <v>3</v>
      </c>
      <c r="E7" s="50"/>
      <c r="F7" s="50">
        <v>10</v>
      </c>
      <c r="G7" s="50"/>
      <c r="H7" s="50"/>
      <c r="I7" s="50"/>
      <c r="J7" s="50" t="s">
        <v>222</v>
      </c>
      <c r="K7" s="50"/>
      <c r="L7" s="50"/>
      <c r="M7" s="50"/>
      <c r="N7" s="50"/>
      <c r="O7" s="50"/>
      <c r="P7" s="50"/>
      <c r="Q7" s="50">
        <v>5</v>
      </c>
      <c r="R7" s="50"/>
      <c r="S7" s="50"/>
      <c r="T7" s="50"/>
      <c r="U7" s="50"/>
      <c r="V7" s="50">
        <v>8</v>
      </c>
      <c r="W7" s="50"/>
      <c r="X7" s="50"/>
      <c r="Y7" s="50"/>
      <c r="Z7" s="50"/>
      <c r="AA7" s="50"/>
      <c r="AB7" s="50"/>
      <c r="AC7" s="50"/>
      <c r="AD7" s="50">
        <v>5</v>
      </c>
      <c r="AE7" s="50"/>
      <c r="AF7" s="50"/>
      <c r="AG7" s="50"/>
      <c r="AH7" s="50"/>
      <c r="AI7" s="50"/>
      <c r="AJ7" s="50"/>
      <c r="AK7" s="50"/>
      <c r="AL7" s="50">
        <v>3</v>
      </c>
      <c r="AM7" s="50"/>
      <c r="AN7" s="50">
        <v>3</v>
      </c>
      <c r="AO7" s="50"/>
      <c r="AP7" s="50"/>
      <c r="AQ7" s="50"/>
      <c r="AR7" s="50"/>
      <c r="AS7" s="50">
        <v>2</v>
      </c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 t="s">
        <v>222</v>
      </c>
      <c r="BJ7" s="50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50"/>
      <c r="CA7" s="50"/>
      <c r="CB7" s="50"/>
      <c r="CC7" s="50"/>
      <c r="CD7" s="50"/>
      <c r="CE7" s="50"/>
      <c r="CF7" s="50"/>
      <c r="CG7" s="50"/>
      <c r="CH7" s="50"/>
      <c r="CI7" s="50"/>
      <c r="CJ7" s="50"/>
      <c r="CK7" s="50"/>
      <c r="CL7" s="50"/>
      <c r="CM7" s="50"/>
      <c r="CN7" s="50"/>
      <c r="CO7" s="50"/>
      <c r="CP7" s="50"/>
      <c r="CQ7" s="50"/>
      <c r="CR7" s="50"/>
      <c r="CS7" s="50"/>
      <c r="CT7" s="50"/>
      <c r="CU7" s="50"/>
      <c r="CV7" s="51">
        <f>SUM(D7:CU7)</f>
        <v>39</v>
      </c>
    </row>
    <row r="8" spans="1:101" x14ac:dyDescent="0.35">
      <c r="B8" s="65">
        <v>284984</v>
      </c>
      <c r="C8" s="49">
        <v>40544</v>
      </c>
      <c r="D8" s="50">
        <v>2</v>
      </c>
      <c r="E8" s="50"/>
      <c r="F8" s="50"/>
      <c r="G8" s="50"/>
      <c r="H8" s="50"/>
      <c r="I8" s="50"/>
      <c r="J8" s="50" t="s">
        <v>222</v>
      </c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 t="s">
        <v>222</v>
      </c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1">
        <f t="shared" ref="CV8:CV11" si="0">SUM(D8:CU8)</f>
        <v>2</v>
      </c>
    </row>
    <row r="9" spans="1:101" x14ac:dyDescent="0.35">
      <c r="B9" s="65">
        <v>208529</v>
      </c>
      <c r="C9" s="49">
        <v>40544</v>
      </c>
      <c r="D9" s="50">
        <v>1</v>
      </c>
      <c r="E9" s="50"/>
      <c r="F9" s="50">
        <v>2</v>
      </c>
      <c r="G9" s="50">
        <v>2</v>
      </c>
      <c r="H9" s="50">
        <v>3</v>
      </c>
      <c r="I9" s="50">
        <v>1</v>
      </c>
      <c r="J9" s="50">
        <v>1</v>
      </c>
      <c r="K9" s="50">
        <v>2</v>
      </c>
      <c r="L9" s="50">
        <v>1</v>
      </c>
      <c r="M9" s="50">
        <v>5</v>
      </c>
      <c r="N9" s="50"/>
      <c r="O9" s="50">
        <v>2</v>
      </c>
      <c r="P9" s="50">
        <v>2</v>
      </c>
      <c r="Q9" s="50">
        <v>2</v>
      </c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 t="s">
        <v>222</v>
      </c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1">
        <f t="shared" si="0"/>
        <v>24</v>
      </c>
    </row>
    <row r="10" spans="1:101" x14ac:dyDescent="0.35">
      <c r="B10" s="65">
        <v>285841</v>
      </c>
      <c r="C10" s="49">
        <v>40544</v>
      </c>
      <c r="D10" s="50">
        <v>1</v>
      </c>
      <c r="E10" s="50"/>
      <c r="F10" s="50">
        <v>1</v>
      </c>
      <c r="G10" s="50"/>
      <c r="H10" s="50">
        <v>1</v>
      </c>
      <c r="I10" s="50"/>
      <c r="J10" s="50">
        <v>1</v>
      </c>
      <c r="K10" s="50">
        <v>1</v>
      </c>
      <c r="L10" s="50">
        <v>1</v>
      </c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>
        <v>1</v>
      </c>
      <c r="Y10" s="50">
        <v>1</v>
      </c>
      <c r="Z10" s="50"/>
      <c r="AA10" s="50">
        <v>1</v>
      </c>
      <c r="AB10" s="50"/>
      <c r="AC10" s="50">
        <v>1</v>
      </c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 t="s">
        <v>222</v>
      </c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1">
        <f t="shared" si="0"/>
        <v>10</v>
      </c>
    </row>
    <row r="11" spans="1:101" x14ac:dyDescent="0.35">
      <c r="B11" s="65">
        <v>282690</v>
      </c>
      <c r="C11" s="49">
        <v>40544</v>
      </c>
      <c r="D11" s="50">
        <v>1</v>
      </c>
      <c r="E11" s="50"/>
      <c r="F11" s="50"/>
      <c r="G11" s="50"/>
      <c r="H11" s="50"/>
      <c r="I11" s="50"/>
      <c r="J11" s="50" t="s">
        <v>222</v>
      </c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 t="s">
        <v>222</v>
      </c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1">
        <f t="shared" si="0"/>
        <v>1</v>
      </c>
    </row>
    <row r="12" spans="1:101" ht="18.75" customHeight="1" x14ac:dyDescent="0.35">
      <c r="B12" s="54"/>
      <c r="C12" s="52" t="s">
        <v>16</v>
      </c>
      <c r="D12" s="53">
        <f>COUNT(D7:D11)</f>
        <v>5</v>
      </c>
      <c r="E12" s="53">
        <f t="shared" ref="E12:J12" si="1">COUNT(E7:E11)</f>
        <v>0</v>
      </c>
      <c r="F12" s="53">
        <f t="shared" si="1"/>
        <v>3</v>
      </c>
      <c r="G12" s="53">
        <f t="shared" si="1"/>
        <v>1</v>
      </c>
      <c r="H12" s="53">
        <f t="shared" si="1"/>
        <v>2</v>
      </c>
      <c r="I12" s="53">
        <f t="shared" si="1"/>
        <v>1</v>
      </c>
      <c r="J12" s="53">
        <f t="shared" si="1"/>
        <v>2</v>
      </c>
      <c r="K12" s="53">
        <f>COUNT(K7:K11)</f>
        <v>2</v>
      </c>
      <c r="L12" s="53">
        <f>COUNT(L7:L11)</f>
        <v>2</v>
      </c>
      <c r="M12" s="53">
        <f t="shared" ref="M12:BH12" si="2">COUNT(M7:M11)</f>
        <v>1</v>
      </c>
      <c r="N12" s="53">
        <f t="shared" si="2"/>
        <v>0</v>
      </c>
      <c r="O12" s="53">
        <f t="shared" si="2"/>
        <v>1</v>
      </c>
      <c r="P12" s="53">
        <f t="shared" si="2"/>
        <v>1</v>
      </c>
      <c r="Q12" s="53">
        <f t="shared" si="2"/>
        <v>2</v>
      </c>
      <c r="R12" s="53">
        <f t="shared" si="2"/>
        <v>0</v>
      </c>
      <c r="S12" s="53">
        <f t="shared" si="2"/>
        <v>0</v>
      </c>
      <c r="T12" s="53">
        <f t="shared" si="2"/>
        <v>0</v>
      </c>
      <c r="U12" s="53">
        <f t="shared" si="2"/>
        <v>0</v>
      </c>
      <c r="V12" s="53">
        <f t="shared" si="2"/>
        <v>1</v>
      </c>
      <c r="W12" s="53">
        <f t="shared" si="2"/>
        <v>0</v>
      </c>
      <c r="X12" s="53">
        <f t="shared" si="2"/>
        <v>1</v>
      </c>
      <c r="Y12" s="53">
        <f t="shared" si="2"/>
        <v>1</v>
      </c>
      <c r="Z12" s="53">
        <f t="shared" si="2"/>
        <v>0</v>
      </c>
      <c r="AA12" s="53">
        <f t="shared" si="2"/>
        <v>1</v>
      </c>
      <c r="AB12" s="53">
        <f t="shared" si="2"/>
        <v>0</v>
      </c>
      <c r="AC12" s="53">
        <f t="shared" si="2"/>
        <v>1</v>
      </c>
      <c r="AD12" s="53">
        <f t="shared" si="2"/>
        <v>1</v>
      </c>
      <c r="AE12" s="53">
        <f t="shared" si="2"/>
        <v>0</v>
      </c>
      <c r="AF12" s="53">
        <f t="shared" si="2"/>
        <v>0</v>
      </c>
      <c r="AG12" s="53">
        <f t="shared" si="2"/>
        <v>0</v>
      </c>
      <c r="AH12" s="53">
        <f t="shared" si="2"/>
        <v>0</v>
      </c>
      <c r="AI12" s="53">
        <f t="shared" si="2"/>
        <v>0</v>
      </c>
      <c r="AJ12" s="53">
        <f t="shared" si="2"/>
        <v>0</v>
      </c>
      <c r="AK12" s="53">
        <f t="shared" si="2"/>
        <v>0</v>
      </c>
      <c r="AL12" s="53">
        <f t="shared" si="2"/>
        <v>1</v>
      </c>
      <c r="AM12" s="53">
        <f t="shared" si="2"/>
        <v>0</v>
      </c>
      <c r="AN12" s="53">
        <f t="shared" si="2"/>
        <v>1</v>
      </c>
      <c r="AO12" s="53">
        <f t="shared" si="2"/>
        <v>0</v>
      </c>
      <c r="AP12" s="53">
        <f t="shared" si="2"/>
        <v>0</v>
      </c>
      <c r="AQ12" s="53">
        <f t="shared" si="2"/>
        <v>0</v>
      </c>
      <c r="AR12" s="53">
        <f t="shared" si="2"/>
        <v>0</v>
      </c>
      <c r="AS12" s="53">
        <f t="shared" si="2"/>
        <v>1</v>
      </c>
      <c r="AT12" s="53">
        <f t="shared" si="2"/>
        <v>0</v>
      </c>
      <c r="AU12" s="53">
        <f t="shared" si="2"/>
        <v>0</v>
      </c>
      <c r="AV12" s="53">
        <f t="shared" si="2"/>
        <v>0</v>
      </c>
      <c r="AW12" s="53">
        <f t="shared" si="2"/>
        <v>0</v>
      </c>
      <c r="AX12" s="53">
        <f t="shared" si="2"/>
        <v>0</v>
      </c>
      <c r="AY12" s="53">
        <f t="shared" si="2"/>
        <v>0</v>
      </c>
      <c r="AZ12" s="53">
        <f t="shared" si="2"/>
        <v>0</v>
      </c>
      <c r="BA12" s="53">
        <f t="shared" si="2"/>
        <v>0</v>
      </c>
      <c r="BB12" s="53">
        <f t="shared" si="2"/>
        <v>0</v>
      </c>
      <c r="BC12" s="53">
        <f t="shared" si="2"/>
        <v>0</v>
      </c>
      <c r="BD12" s="53">
        <f t="shared" si="2"/>
        <v>0</v>
      </c>
      <c r="BE12" s="53">
        <f t="shared" si="2"/>
        <v>0</v>
      </c>
      <c r="BF12" s="53">
        <f t="shared" si="2"/>
        <v>0</v>
      </c>
      <c r="BG12" s="53">
        <f t="shared" si="2"/>
        <v>0</v>
      </c>
      <c r="BH12" s="53">
        <f t="shared" si="2"/>
        <v>0</v>
      </c>
      <c r="BI12" s="53">
        <f t="shared" ref="BI12:BO12" si="3">COUNT(BI7:BI11)</f>
        <v>0</v>
      </c>
      <c r="BJ12" s="53">
        <f t="shared" si="3"/>
        <v>0</v>
      </c>
      <c r="BK12" s="53">
        <f t="shared" si="3"/>
        <v>0</v>
      </c>
      <c r="BL12" s="53">
        <f t="shared" si="3"/>
        <v>0</v>
      </c>
      <c r="BM12" s="53">
        <f t="shared" si="3"/>
        <v>0</v>
      </c>
      <c r="BN12" s="53">
        <f t="shared" ref="BN12" si="4">COUNT(BN7:BN11)</f>
        <v>0</v>
      </c>
      <c r="BO12" s="53">
        <f t="shared" si="3"/>
        <v>0</v>
      </c>
      <c r="BP12" s="53">
        <f t="shared" ref="BP12:BQ12" si="5">COUNT(BP7:BP11)</f>
        <v>0</v>
      </c>
      <c r="BQ12" s="53">
        <f t="shared" si="5"/>
        <v>0</v>
      </c>
      <c r="BR12" s="53">
        <f t="shared" ref="BR12:BS12" si="6">COUNT(BR7:BR11)</f>
        <v>0</v>
      </c>
      <c r="BS12" s="53">
        <f t="shared" si="6"/>
        <v>0</v>
      </c>
      <c r="BT12" s="53">
        <f t="shared" ref="BT12:BU12" si="7">COUNT(BT7:BT11)</f>
        <v>0</v>
      </c>
      <c r="BU12" s="53">
        <f t="shared" si="7"/>
        <v>0</v>
      </c>
      <c r="BV12" s="53">
        <f t="shared" ref="BV12:CG12" si="8">COUNT(BV7:BV11)</f>
        <v>0</v>
      </c>
      <c r="BW12" s="53">
        <f t="shared" si="8"/>
        <v>0</v>
      </c>
      <c r="BX12" s="53">
        <f t="shared" si="8"/>
        <v>0</v>
      </c>
      <c r="BY12" s="53">
        <f t="shared" si="8"/>
        <v>0</v>
      </c>
      <c r="BZ12" s="53">
        <f t="shared" si="8"/>
        <v>0</v>
      </c>
      <c r="CA12" s="53">
        <f t="shared" si="8"/>
        <v>0</v>
      </c>
      <c r="CB12" s="53">
        <f t="shared" si="8"/>
        <v>0</v>
      </c>
      <c r="CC12" s="53">
        <f t="shared" si="8"/>
        <v>0</v>
      </c>
      <c r="CD12" s="53">
        <f t="shared" si="8"/>
        <v>0</v>
      </c>
      <c r="CE12" s="53">
        <f t="shared" si="8"/>
        <v>0</v>
      </c>
      <c r="CF12" s="53">
        <f t="shared" si="8"/>
        <v>0</v>
      </c>
      <c r="CG12" s="53">
        <f t="shared" si="8"/>
        <v>0</v>
      </c>
      <c r="CH12" s="53">
        <f t="shared" ref="CH12:CU12" si="9">COUNT(CH7:CH11)</f>
        <v>0</v>
      </c>
      <c r="CI12" s="53">
        <f t="shared" si="9"/>
        <v>0</v>
      </c>
      <c r="CJ12" s="53">
        <f t="shared" si="9"/>
        <v>0</v>
      </c>
      <c r="CK12" s="53">
        <f t="shared" si="9"/>
        <v>0</v>
      </c>
      <c r="CL12" s="53">
        <f t="shared" si="9"/>
        <v>0</v>
      </c>
      <c r="CM12" s="53">
        <f t="shared" si="9"/>
        <v>0</v>
      </c>
      <c r="CN12" s="53">
        <f t="shared" si="9"/>
        <v>0</v>
      </c>
      <c r="CO12" s="53">
        <f t="shared" si="9"/>
        <v>0</v>
      </c>
      <c r="CP12" s="53">
        <f t="shared" si="9"/>
        <v>0</v>
      </c>
      <c r="CQ12" s="53">
        <f t="shared" si="9"/>
        <v>0</v>
      </c>
      <c r="CR12" s="53">
        <f t="shared" si="9"/>
        <v>0</v>
      </c>
      <c r="CS12" s="53">
        <f t="shared" si="9"/>
        <v>0</v>
      </c>
      <c r="CT12" s="53">
        <f t="shared" si="9"/>
        <v>0</v>
      </c>
      <c r="CU12" s="53">
        <f t="shared" si="9"/>
        <v>0</v>
      </c>
      <c r="CV12" s="53">
        <f>SUM(CV7:CV11)</f>
        <v>76</v>
      </c>
    </row>
    <row r="13" spans="1:101" ht="18.75" customHeight="1" x14ac:dyDescent="0.35"/>
    <row r="14" spans="1:101" ht="18.75" customHeight="1" x14ac:dyDescent="0.35">
      <c r="B14" s="135" t="s">
        <v>220</v>
      </c>
      <c r="C14" s="47" t="s">
        <v>221</v>
      </c>
      <c r="D14" s="48">
        <v>40544</v>
      </c>
      <c r="E14" s="48">
        <v>40575</v>
      </c>
      <c r="F14" s="48">
        <v>40603</v>
      </c>
      <c r="G14" s="48">
        <v>40634</v>
      </c>
      <c r="H14" s="48">
        <v>40664</v>
      </c>
      <c r="I14" s="48">
        <v>40695</v>
      </c>
      <c r="J14" s="48">
        <v>40725</v>
      </c>
      <c r="K14" s="48">
        <v>40756</v>
      </c>
      <c r="L14" s="48">
        <v>40787</v>
      </c>
      <c r="M14" s="48">
        <v>40817</v>
      </c>
      <c r="N14" s="48">
        <v>40848</v>
      </c>
      <c r="O14" s="48">
        <v>40878</v>
      </c>
      <c r="P14" s="48">
        <v>40909</v>
      </c>
      <c r="Q14" s="48">
        <v>40940</v>
      </c>
      <c r="R14" s="48">
        <v>40969</v>
      </c>
      <c r="S14" s="48">
        <v>41000</v>
      </c>
      <c r="T14" s="48">
        <v>41030</v>
      </c>
      <c r="U14" s="48">
        <v>41061</v>
      </c>
      <c r="V14" s="48">
        <v>41091</v>
      </c>
      <c r="W14" s="48">
        <v>41122</v>
      </c>
      <c r="X14" s="48">
        <v>41153</v>
      </c>
      <c r="Y14" s="48">
        <v>41183</v>
      </c>
      <c r="Z14" s="48">
        <v>41214</v>
      </c>
      <c r="AA14" s="48">
        <v>41244</v>
      </c>
      <c r="AB14" s="48">
        <v>41275</v>
      </c>
      <c r="AC14" s="48">
        <v>41306</v>
      </c>
      <c r="AD14" s="48">
        <v>41334</v>
      </c>
      <c r="AE14" s="48">
        <v>41365</v>
      </c>
      <c r="AF14" s="48">
        <v>41395</v>
      </c>
      <c r="AG14" s="48">
        <v>41426</v>
      </c>
      <c r="AH14" s="48">
        <v>41456</v>
      </c>
      <c r="AI14" s="48">
        <v>41487</v>
      </c>
      <c r="AJ14" s="48">
        <v>41518</v>
      </c>
      <c r="AK14" s="48">
        <v>41548</v>
      </c>
      <c r="AL14" s="48">
        <v>41579</v>
      </c>
      <c r="AM14" s="48">
        <v>41609</v>
      </c>
      <c r="AN14" s="48">
        <v>41640</v>
      </c>
      <c r="AO14" s="48">
        <v>41671</v>
      </c>
      <c r="AP14" s="48">
        <v>41699</v>
      </c>
      <c r="AQ14" s="48">
        <v>41730</v>
      </c>
      <c r="AR14" s="48">
        <v>41760</v>
      </c>
      <c r="AS14" s="48">
        <v>41791</v>
      </c>
      <c r="AT14" s="48">
        <v>41821</v>
      </c>
      <c r="AU14" s="48">
        <v>41852</v>
      </c>
      <c r="AV14" s="48">
        <v>41883</v>
      </c>
      <c r="AW14" s="48">
        <v>41913</v>
      </c>
      <c r="AX14" s="48">
        <v>41944</v>
      </c>
      <c r="AY14" s="48">
        <v>41974</v>
      </c>
      <c r="AZ14" s="48">
        <v>42005</v>
      </c>
      <c r="BA14" s="48">
        <v>42036</v>
      </c>
      <c r="BB14" s="48">
        <v>42064</v>
      </c>
      <c r="BC14" s="48">
        <v>42095</v>
      </c>
      <c r="BD14" s="48">
        <v>42125</v>
      </c>
      <c r="BE14" s="48">
        <v>42156</v>
      </c>
      <c r="BF14" s="48">
        <v>42186</v>
      </c>
      <c r="BG14" s="48">
        <v>42217</v>
      </c>
      <c r="BH14" s="48">
        <v>42248</v>
      </c>
      <c r="BI14" s="48">
        <v>42278</v>
      </c>
      <c r="BJ14" s="48">
        <v>42309</v>
      </c>
      <c r="BK14" s="48">
        <v>42339</v>
      </c>
      <c r="BL14" s="48">
        <v>42370</v>
      </c>
      <c r="BM14" s="48">
        <v>42401</v>
      </c>
      <c r="BN14" s="48">
        <v>42430</v>
      </c>
      <c r="BO14" s="48">
        <v>42461</v>
      </c>
      <c r="BP14" s="48">
        <v>42491</v>
      </c>
      <c r="BQ14" s="48">
        <v>42522</v>
      </c>
      <c r="BR14" s="48">
        <v>42552</v>
      </c>
      <c r="BS14" s="48">
        <v>42583</v>
      </c>
      <c r="BT14" s="48">
        <v>42614</v>
      </c>
      <c r="BU14" s="48">
        <v>42644</v>
      </c>
      <c r="BV14" s="48">
        <v>42675</v>
      </c>
      <c r="BW14" s="48">
        <v>42705</v>
      </c>
      <c r="BX14" s="48">
        <v>42736</v>
      </c>
      <c r="BY14" s="48">
        <v>42767</v>
      </c>
      <c r="BZ14" s="48">
        <v>42795</v>
      </c>
      <c r="CA14" s="48">
        <v>42826</v>
      </c>
      <c r="CB14" s="48">
        <v>42856</v>
      </c>
      <c r="CC14" s="48">
        <v>42887</v>
      </c>
      <c r="CD14" s="48">
        <v>42917</v>
      </c>
      <c r="CE14" s="48">
        <v>42948</v>
      </c>
      <c r="CF14" s="48">
        <v>42979</v>
      </c>
      <c r="CG14" s="48">
        <v>43009</v>
      </c>
      <c r="CH14" s="48">
        <v>43040</v>
      </c>
      <c r="CI14" s="48">
        <v>43070</v>
      </c>
      <c r="CJ14" s="48">
        <v>43101</v>
      </c>
      <c r="CK14" s="48">
        <v>43132</v>
      </c>
      <c r="CL14" s="48">
        <v>43160</v>
      </c>
      <c r="CM14" s="48">
        <v>43191</v>
      </c>
      <c r="CN14" s="48">
        <v>43221</v>
      </c>
      <c r="CO14" s="48">
        <v>43252</v>
      </c>
      <c r="CP14" s="48">
        <v>43282</v>
      </c>
      <c r="CQ14" s="48">
        <v>43313</v>
      </c>
      <c r="CR14" s="48">
        <v>43344</v>
      </c>
      <c r="CS14" s="48">
        <v>43374</v>
      </c>
      <c r="CT14" s="48">
        <v>43405</v>
      </c>
      <c r="CU14" s="48">
        <v>43435</v>
      </c>
      <c r="CV14" s="48" t="s">
        <v>16</v>
      </c>
    </row>
    <row r="15" spans="1:101" x14ac:dyDescent="0.35">
      <c r="B15" s="65">
        <v>230143</v>
      </c>
      <c r="C15" s="49">
        <v>40575</v>
      </c>
      <c r="D15" s="50"/>
      <c r="E15" s="50">
        <v>2</v>
      </c>
      <c r="F15" s="50"/>
      <c r="G15" s="50"/>
      <c r="H15" s="50">
        <v>1</v>
      </c>
      <c r="I15" s="50"/>
      <c r="J15" s="50" t="s">
        <v>222</v>
      </c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 t="s">
        <v>222</v>
      </c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1">
        <f>SUM(D15:CU15)</f>
        <v>3</v>
      </c>
    </row>
    <row r="16" spans="1:101" x14ac:dyDescent="0.35">
      <c r="B16" s="65">
        <v>258057</v>
      </c>
      <c r="C16" s="49">
        <v>40575</v>
      </c>
      <c r="D16" s="50"/>
      <c r="E16" s="50">
        <v>2</v>
      </c>
      <c r="F16" s="50"/>
      <c r="G16" s="50"/>
      <c r="H16" s="50"/>
      <c r="I16" s="50"/>
      <c r="J16" s="50" t="s">
        <v>222</v>
      </c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 t="s">
        <v>222</v>
      </c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1">
        <f t="shared" ref="CV16:CV40" si="10">SUM(D16:CU16)</f>
        <v>2</v>
      </c>
    </row>
    <row r="17" spans="2:100" x14ac:dyDescent="0.35">
      <c r="B17" s="65">
        <v>287221</v>
      </c>
      <c r="C17" s="49">
        <v>40575</v>
      </c>
      <c r="D17" s="50"/>
      <c r="E17" s="50">
        <v>2</v>
      </c>
      <c r="F17" s="50"/>
      <c r="G17" s="50"/>
      <c r="H17" s="50"/>
      <c r="I17" s="50"/>
      <c r="J17" s="50" t="s">
        <v>222</v>
      </c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 t="s">
        <v>222</v>
      </c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1">
        <f t="shared" si="10"/>
        <v>2</v>
      </c>
    </row>
    <row r="18" spans="2:100" x14ac:dyDescent="0.35">
      <c r="B18" s="65">
        <v>287440</v>
      </c>
      <c r="C18" s="49">
        <v>40575</v>
      </c>
      <c r="D18" s="50"/>
      <c r="E18" s="50">
        <v>2</v>
      </c>
      <c r="F18" s="50"/>
      <c r="G18" s="50"/>
      <c r="H18" s="50"/>
      <c r="I18" s="50"/>
      <c r="J18" s="50" t="s">
        <v>222</v>
      </c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 t="s">
        <v>222</v>
      </c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1">
        <f t="shared" si="10"/>
        <v>2</v>
      </c>
    </row>
    <row r="19" spans="2:100" x14ac:dyDescent="0.35">
      <c r="B19" s="65">
        <v>287108</v>
      </c>
      <c r="C19" s="49">
        <v>40575</v>
      </c>
      <c r="D19" s="50"/>
      <c r="E19" s="50">
        <v>1</v>
      </c>
      <c r="F19" s="50">
        <v>2</v>
      </c>
      <c r="G19" s="50">
        <v>1</v>
      </c>
      <c r="H19" s="50">
        <v>1</v>
      </c>
      <c r="I19" s="50">
        <v>1</v>
      </c>
      <c r="J19" s="50">
        <v>2</v>
      </c>
      <c r="K19" s="50"/>
      <c r="L19" s="50"/>
      <c r="M19" s="50"/>
      <c r="N19" s="50"/>
      <c r="O19" s="50"/>
      <c r="P19" s="50"/>
      <c r="Q19" s="50">
        <v>1</v>
      </c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 t="s">
        <v>222</v>
      </c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1">
        <f t="shared" si="10"/>
        <v>9</v>
      </c>
    </row>
    <row r="20" spans="2:100" x14ac:dyDescent="0.35">
      <c r="B20" s="65">
        <v>221607</v>
      </c>
      <c r="C20" s="49">
        <v>40575</v>
      </c>
      <c r="D20" s="50"/>
      <c r="E20" s="50">
        <v>1</v>
      </c>
      <c r="F20" s="50">
        <v>2</v>
      </c>
      <c r="G20" s="50"/>
      <c r="H20" s="50"/>
      <c r="I20" s="50"/>
      <c r="J20" s="50" t="s">
        <v>222</v>
      </c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 t="s">
        <v>222</v>
      </c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1">
        <f t="shared" si="10"/>
        <v>3</v>
      </c>
    </row>
    <row r="21" spans="2:100" x14ac:dyDescent="0.35">
      <c r="B21" s="65">
        <v>289632</v>
      </c>
      <c r="C21" s="49">
        <v>40575</v>
      </c>
      <c r="D21" s="50"/>
      <c r="E21" s="50">
        <v>1</v>
      </c>
      <c r="F21" s="50">
        <v>1</v>
      </c>
      <c r="G21" s="50">
        <v>2</v>
      </c>
      <c r="H21" s="50">
        <v>1</v>
      </c>
      <c r="I21" s="50"/>
      <c r="J21" s="50" t="s">
        <v>222</v>
      </c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 t="s">
        <v>222</v>
      </c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1">
        <f t="shared" si="10"/>
        <v>5</v>
      </c>
    </row>
    <row r="22" spans="2:100" x14ac:dyDescent="0.35">
      <c r="B22" s="65">
        <v>289524</v>
      </c>
      <c r="C22" s="49">
        <v>40575</v>
      </c>
      <c r="D22" s="50"/>
      <c r="E22" s="50">
        <v>1</v>
      </c>
      <c r="F22" s="50">
        <v>1</v>
      </c>
      <c r="G22" s="50">
        <v>1</v>
      </c>
      <c r="H22" s="50">
        <v>2</v>
      </c>
      <c r="I22" s="50">
        <v>1</v>
      </c>
      <c r="J22" s="50">
        <v>1</v>
      </c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>
        <v>1</v>
      </c>
      <c r="V22" s="50"/>
      <c r="W22" s="50">
        <v>1</v>
      </c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 t="s">
        <v>222</v>
      </c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1">
        <f t="shared" si="10"/>
        <v>9</v>
      </c>
    </row>
    <row r="23" spans="2:100" x14ac:dyDescent="0.35">
      <c r="B23" s="65">
        <v>237488</v>
      </c>
      <c r="C23" s="49">
        <v>40575</v>
      </c>
      <c r="D23" s="50"/>
      <c r="E23" s="50">
        <v>1</v>
      </c>
      <c r="F23" s="50">
        <v>1</v>
      </c>
      <c r="G23" s="50">
        <v>1</v>
      </c>
      <c r="H23" s="50">
        <v>1</v>
      </c>
      <c r="I23" s="50"/>
      <c r="J23" s="50">
        <v>1</v>
      </c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 t="s">
        <v>222</v>
      </c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1">
        <f t="shared" si="10"/>
        <v>5</v>
      </c>
    </row>
    <row r="24" spans="2:100" x14ac:dyDescent="0.35">
      <c r="B24" s="65">
        <v>286281</v>
      </c>
      <c r="C24" s="49">
        <v>40575</v>
      </c>
      <c r="D24" s="50"/>
      <c r="E24" s="50">
        <v>1</v>
      </c>
      <c r="F24" s="50">
        <v>1</v>
      </c>
      <c r="G24" s="50"/>
      <c r="H24" s="50"/>
      <c r="I24" s="50"/>
      <c r="J24" s="50" t="s">
        <v>222</v>
      </c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 t="s">
        <v>222</v>
      </c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1">
        <f t="shared" si="10"/>
        <v>2</v>
      </c>
    </row>
    <row r="25" spans="2:100" x14ac:dyDescent="0.35">
      <c r="B25" s="65">
        <v>286417</v>
      </c>
      <c r="C25" s="49">
        <v>40575</v>
      </c>
      <c r="D25" s="50"/>
      <c r="E25" s="50">
        <v>1</v>
      </c>
      <c r="F25" s="50">
        <v>1</v>
      </c>
      <c r="G25" s="50"/>
      <c r="H25" s="50"/>
      <c r="I25" s="50"/>
      <c r="J25" s="50" t="s">
        <v>222</v>
      </c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 t="s">
        <v>222</v>
      </c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1">
        <f t="shared" si="10"/>
        <v>2</v>
      </c>
    </row>
    <row r="26" spans="2:100" x14ac:dyDescent="0.35">
      <c r="B26" s="65">
        <v>287782</v>
      </c>
      <c r="C26" s="49">
        <v>40575</v>
      </c>
      <c r="D26" s="50"/>
      <c r="E26" s="50">
        <v>1</v>
      </c>
      <c r="F26" s="50">
        <v>1</v>
      </c>
      <c r="G26" s="50"/>
      <c r="H26" s="50"/>
      <c r="I26" s="50"/>
      <c r="J26" s="50" t="s">
        <v>222</v>
      </c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 t="s">
        <v>222</v>
      </c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1">
        <f t="shared" si="10"/>
        <v>2</v>
      </c>
    </row>
    <row r="27" spans="2:100" x14ac:dyDescent="0.35">
      <c r="B27" s="65">
        <v>188585</v>
      </c>
      <c r="C27" s="49">
        <v>40575</v>
      </c>
      <c r="D27" s="50"/>
      <c r="E27" s="50">
        <v>1</v>
      </c>
      <c r="F27" s="50"/>
      <c r="G27" s="50">
        <v>1</v>
      </c>
      <c r="H27" s="50"/>
      <c r="I27" s="50">
        <v>1</v>
      </c>
      <c r="J27" s="50">
        <v>1</v>
      </c>
      <c r="K27" s="50">
        <v>1</v>
      </c>
      <c r="L27" s="50">
        <v>1</v>
      </c>
      <c r="M27" s="50">
        <v>1</v>
      </c>
      <c r="N27" s="50">
        <v>1</v>
      </c>
      <c r="O27" s="50"/>
      <c r="P27" s="50">
        <v>1</v>
      </c>
      <c r="Q27" s="50">
        <v>1</v>
      </c>
      <c r="R27" s="50">
        <v>1</v>
      </c>
      <c r="S27" s="50">
        <v>1</v>
      </c>
      <c r="T27" s="50">
        <v>1</v>
      </c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 t="s">
        <v>222</v>
      </c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1">
        <f t="shared" si="10"/>
        <v>13</v>
      </c>
    </row>
    <row r="28" spans="2:100" x14ac:dyDescent="0.35">
      <c r="B28" s="65">
        <v>105961</v>
      </c>
      <c r="C28" s="49">
        <v>40575</v>
      </c>
      <c r="D28" s="50"/>
      <c r="E28" s="50">
        <v>1</v>
      </c>
      <c r="F28" s="50"/>
      <c r="G28" s="50">
        <v>1</v>
      </c>
      <c r="H28" s="50"/>
      <c r="I28" s="50"/>
      <c r="J28" s="50" t="s">
        <v>222</v>
      </c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 t="s">
        <v>222</v>
      </c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1">
        <f t="shared" si="10"/>
        <v>2</v>
      </c>
    </row>
    <row r="29" spans="2:100" x14ac:dyDescent="0.35">
      <c r="B29" s="65">
        <v>287514</v>
      </c>
      <c r="C29" s="49">
        <v>40575</v>
      </c>
      <c r="D29" s="50"/>
      <c r="E29" s="50">
        <v>1</v>
      </c>
      <c r="F29" s="50"/>
      <c r="G29" s="50">
        <v>1</v>
      </c>
      <c r="H29" s="50"/>
      <c r="I29" s="50"/>
      <c r="J29" s="50" t="s">
        <v>222</v>
      </c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 t="s">
        <v>222</v>
      </c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1">
        <f t="shared" si="10"/>
        <v>2</v>
      </c>
    </row>
    <row r="30" spans="2:100" x14ac:dyDescent="0.35">
      <c r="B30" s="65">
        <v>287993</v>
      </c>
      <c r="C30" s="49">
        <v>40575</v>
      </c>
      <c r="D30" s="50"/>
      <c r="E30" s="50">
        <v>1</v>
      </c>
      <c r="F30" s="50"/>
      <c r="G30" s="50">
        <v>1</v>
      </c>
      <c r="H30" s="50"/>
      <c r="I30" s="50"/>
      <c r="J30" s="50" t="s">
        <v>222</v>
      </c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>
        <v>3</v>
      </c>
      <c r="AH30" s="50"/>
      <c r="AI30" s="50">
        <v>3</v>
      </c>
      <c r="AJ30" s="50"/>
      <c r="AK30" s="50">
        <v>3</v>
      </c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 t="s">
        <v>222</v>
      </c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0"/>
      <c r="CP30" s="50"/>
      <c r="CQ30" s="50"/>
      <c r="CR30" s="50"/>
      <c r="CS30" s="50"/>
      <c r="CT30" s="50"/>
      <c r="CU30" s="50"/>
      <c r="CV30" s="51">
        <f t="shared" si="10"/>
        <v>11</v>
      </c>
    </row>
    <row r="31" spans="2:100" x14ac:dyDescent="0.35">
      <c r="B31" s="65">
        <v>170977</v>
      </c>
      <c r="C31" s="49">
        <v>40575</v>
      </c>
      <c r="D31" s="50"/>
      <c r="E31" s="50">
        <v>1</v>
      </c>
      <c r="F31" s="50"/>
      <c r="G31" s="50"/>
      <c r="H31" s="50"/>
      <c r="I31" s="50">
        <v>1</v>
      </c>
      <c r="J31" s="50" t="s">
        <v>222</v>
      </c>
      <c r="K31" s="50">
        <v>1</v>
      </c>
      <c r="L31" s="50">
        <v>1</v>
      </c>
      <c r="M31" s="50">
        <v>1</v>
      </c>
      <c r="N31" s="50"/>
      <c r="O31" s="50"/>
      <c r="P31" s="50"/>
      <c r="Q31" s="50">
        <v>1</v>
      </c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 t="s">
        <v>222</v>
      </c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1">
        <f t="shared" si="10"/>
        <v>6</v>
      </c>
    </row>
    <row r="32" spans="2:100" x14ac:dyDescent="0.35">
      <c r="B32" s="65">
        <v>286333</v>
      </c>
      <c r="C32" s="49">
        <v>40575</v>
      </c>
      <c r="D32" s="50"/>
      <c r="E32" s="50">
        <v>1</v>
      </c>
      <c r="F32" s="50"/>
      <c r="G32" s="50"/>
      <c r="H32" s="50"/>
      <c r="I32" s="50">
        <v>1</v>
      </c>
      <c r="J32" s="50">
        <v>1</v>
      </c>
      <c r="K32" s="50"/>
      <c r="L32" s="50"/>
      <c r="M32" s="50"/>
      <c r="N32" s="50"/>
      <c r="O32" s="50"/>
      <c r="P32" s="50">
        <v>1</v>
      </c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>
        <v>0</v>
      </c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 t="s">
        <v>222</v>
      </c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1">
        <f t="shared" si="10"/>
        <v>4</v>
      </c>
    </row>
    <row r="33" spans="2:100" x14ac:dyDescent="0.35">
      <c r="B33" s="65">
        <v>31832</v>
      </c>
      <c r="C33" s="49">
        <v>40575</v>
      </c>
      <c r="D33" s="50"/>
      <c r="E33" s="50">
        <v>1</v>
      </c>
      <c r="F33" s="50"/>
      <c r="G33" s="50"/>
      <c r="H33" s="50"/>
      <c r="I33" s="50"/>
      <c r="J33" s="50" t="s">
        <v>222</v>
      </c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 t="s">
        <v>222</v>
      </c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50"/>
      <c r="CV33" s="51">
        <f t="shared" si="10"/>
        <v>1</v>
      </c>
    </row>
    <row r="34" spans="2:100" x14ac:dyDescent="0.35">
      <c r="B34" s="65">
        <v>176610</v>
      </c>
      <c r="C34" s="49">
        <v>40575</v>
      </c>
      <c r="D34" s="50"/>
      <c r="E34" s="50">
        <v>1</v>
      </c>
      <c r="F34" s="50"/>
      <c r="G34" s="50"/>
      <c r="H34" s="50"/>
      <c r="I34" s="50"/>
      <c r="J34" s="50">
        <v>1</v>
      </c>
      <c r="K34" s="50"/>
      <c r="L34" s="50"/>
      <c r="M34" s="50">
        <v>1</v>
      </c>
      <c r="N34" s="50">
        <v>1</v>
      </c>
      <c r="O34" s="50"/>
      <c r="P34" s="50">
        <v>1</v>
      </c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 t="s">
        <v>222</v>
      </c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1">
        <f t="shared" si="10"/>
        <v>5</v>
      </c>
    </row>
    <row r="35" spans="2:100" x14ac:dyDescent="0.35">
      <c r="B35" s="65">
        <v>264116</v>
      </c>
      <c r="C35" s="49">
        <v>40575</v>
      </c>
      <c r="D35" s="50"/>
      <c r="E35" s="50">
        <v>1</v>
      </c>
      <c r="F35" s="50"/>
      <c r="G35" s="50"/>
      <c r="H35" s="50"/>
      <c r="I35" s="50"/>
      <c r="J35" s="50" t="s">
        <v>222</v>
      </c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 t="s">
        <v>222</v>
      </c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  <c r="CP35" s="50"/>
      <c r="CQ35" s="50"/>
      <c r="CR35" s="50"/>
      <c r="CS35" s="50"/>
      <c r="CT35" s="50"/>
      <c r="CU35" s="50"/>
      <c r="CV35" s="51">
        <f t="shared" si="10"/>
        <v>1</v>
      </c>
    </row>
    <row r="36" spans="2:100" x14ac:dyDescent="0.35">
      <c r="B36" s="65">
        <v>286044</v>
      </c>
      <c r="C36" s="49">
        <v>40575</v>
      </c>
      <c r="D36" s="50"/>
      <c r="E36" s="50">
        <v>1</v>
      </c>
      <c r="F36" s="50"/>
      <c r="G36" s="50"/>
      <c r="H36" s="50"/>
      <c r="I36" s="50"/>
      <c r="J36" s="50" t="s">
        <v>222</v>
      </c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 t="s">
        <v>222</v>
      </c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  <c r="CP36" s="50"/>
      <c r="CQ36" s="50"/>
      <c r="CR36" s="50"/>
      <c r="CS36" s="50"/>
      <c r="CT36" s="50"/>
      <c r="CU36" s="50"/>
      <c r="CV36" s="51">
        <f t="shared" si="10"/>
        <v>1</v>
      </c>
    </row>
    <row r="37" spans="2:100" x14ac:dyDescent="0.35">
      <c r="B37" s="65">
        <v>286238</v>
      </c>
      <c r="C37" s="49">
        <v>40575</v>
      </c>
      <c r="D37" s="50"/>
      <c r="E37" s="50">
        <v>1</v>
      </c>
      <c r="F37" s="50"/>
      <c r="G37" s="50"/>
      <c r="H37" s="50"/>
      <c r="I37" s="50"/>
      <c r="J37" s="50" t="s">
        <v>222</v>
      </c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 t="s">
        <v>222</v>
      </c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  <c r="CP37" s="50"/>
      <c r="CQ37" s="50"/>
      <c r="CR37" s="50"/>
      <c r="CS37" s="50"/>
      <c r="CT37" s="50"/>
      <c r="CU37" s="50"/>
      <c r="CV37" s="51">
        <f t="shared" si="10"/>
        <v>1</v>
      </c>
    </row>
    <row r="38" spans="2:100" x14ac:dyDescent="0.35">
      <c r="B38" s="65">
        <v>286243</v>
      </c>
      <c r="C38" s="49">
        <v>40575</v>
      </c>
      <c r="D38" s="50"/>
      <c r="E38" s="50">
        <v>1</v>
      </c>
      <c r="F38" s="50"/>
      <c r="G38" s="50"/>
      <c r="H38" s="50"/>
      <c r="I38" s="50"/>
      <c r="J38" s="50" t="s">
        <v>222</v>
      </c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 t="s">
        <v>222</v>
      </c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  <c r="CP38" s="50"/>
      <c r="CQ38" s="50"/>
      <c r="CR38" s="50"/>
      <c r="CS38" s="50"/>
      <c r="CT38" s="50"/>
      <c r="CU38" s="50"/>
      <c r="CV38" s="51">
        <f t="shared" si="10"/>
        <v>1</v>
      </c>
    </row>
    <row r="39" spans="2:100" x14ac:dyDescent="0.35">
      <c r="B39" s="65">
        <v>287428</v>
      </c>
      <c r="C39" s="49">
        <v>40575</v>
      </c>
      <c r="D39" s="50"/>
      <c r="E39" s="50">
        <v>1</v>
      </c>
      <c r="F39" s="50"/>
      <c r="G39" s="50"/>
      <c r="H39" s="50"/>
      <c r="I39" s="50"/>
      <c r="J39" s="50" t="s">
        <v>222</v>
      </c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 t="s">
        <v>222</v>
      </c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0"/>
      <c r="CP39" s="50"/>
      <c r="CQ39" s="50"/>
      <c r="CR39" s="50"/>
      <c r="CS39" s="50"/>
      <c r="CT39" s="50"/>
      <c r="CU39" s="50"/>
      <c r="CV39" s="51">
        <f t="shared" si="10"/>
        <v>1</v>
      </c>
    </row>
    <row r="40" spans="2:100" x14ac:dyDescent="0.35">
      <c r="B40" s="65">
        <v>289685</v>
      </c>
      <c r="C40" s="49">
        <v>40575</v>
      </c>
      <c r="D40" s="50"/>
      <c r="E40" s="50">
        <v>1</v>
      </c>
      <c r="F40" s="50"/>
      <c r="G40" s="50"/>
      <c r="H40" s="50"/>
      <c r="I40" s="50"/>
      <c r="J40" s="50" t="s">
        <v>222</v>
      </c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 t="s">
        <v>222</v>
      </c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0"/>
      <c r="CP40" s="50"/>
      <c r="CQ40" s="50"/>
      <c r="CR40" s="50"/>
      <c r="CS40" s="50"/>
      <c r="CT40" s="50"/>
      <c r="CU40" s="50"/>
      <c r="CV40" s="51">
        <f t="shared" si="10"/>
        <v>1</v>
      </c>
    </row>
    <row r="41" spans="2:100" ht="18.75" customHeight="1" x14ac:dyDescent="0.35">
      <c r="B41" s="54"/>
      <c r="C41" s="52" t="s">
        <v>16</v>
      </c>
      <c r="D41" s="54"/>
      <c r="E41" s="55">
        <f>COUNT(E15:E40)</f>
        <v>26</v>
      </c>
      <c r="F41" s="55">
        <f t="shared" ref="F41:BH41" si="11">COUNT(F15:F40)</f>
        <v>8</v>
      </c>
      <c r="G41" s="55">
        <f t="shared" si="11"/>
        <v>8</v>
      </c>
      <c r="H41" s="55">
        <f t="shared" si="11"/>
        <v>5</v>
      </c>
      <c r="I41" s="55">
        <f t="shared" si="11"/>
        <v>5</v>
      </c>
      <c r="J41" s="55">
        <f t="shared" si="11"/>
        <v>6</v>
      </c>
      <c r="K41" s="55">
        <f t="shared" si="11"/>
        <v>2</v>
      </c>
      <c r="L41" s="55">
        <f t="shared" si="11"/>
        <v>2</v>
      </c>
      <c r="M41" s="55">
        <f t="shared" si="11"/>
        <v>3</v>
      </c>
      <c r="N41" s="55">
        <f t="shared" si="11"/>
        <v>2</v>
      </c>
      <c r="O41" s="55">
        <f t="shared" si="11"/>
        <v>0</v>
      </c>
      <c r="P41" s="55">
        <f t="shared" si="11"/>
        <v>3</v>
      </c>
      <c r="Q41" s="55">
        <f t="shared" si="11"/>
        <v>3</v>
      </c>
      <c r="R41" s="55">
        <f t="shared" si="11"/>
        <v>1</v>
      </c>
      <c r="S41" s="55">
        <f t="shared" si="11"/>
        <v>1</v>
      </c>
      <c r="T41" s="55">
        <f t="shared" si="11"/>
        <v>1</v>
      </c>
      <c r="U41" s="55">
        <f t="shared" si="11"/>
        <v>1</v>
      </c>
      <c r="V41" s="55">
        <f t="shared" si="11"/>
        <v>0</v>
      </c>
      <c r="W41" s="55">
        <f t="shared" si="11"/>
        <v>1</v>
      </c>
      <c r="X41" s="55">
        <f t="shared" si="11"/>
        <v>0</v>
      </c>
      <c r="Y41" s="55">
        <f t="shared" si="11"/>
        <v>0</v>
      </c>
      <c r="Z41" s="55">
        <f t="shared" si="11"/>
        <v>0</v>
      </c>
      <c r="AA41" s="55">
        <f t="shared" si="11"/>
        <v>0</v>
      </c>
      <c r="AB41" s="55">
        <f t="shared" si="11"/>
        <v>0</v>
      </c>
      <c r="AC41" s="55">
        <f t="shared" si="11"/>
        <v>1</v>
      </c>
      <c r="AD41" s="55">
        <f t="shared" si="11"/>
        <v>0</v>
      </c>
      <c r="AE41" s="55">
        <f t="shared" si="11"/>
        <v>0</v>
      </c>
      <c r="AF41" s="55">
        <f t="shared" si="11"/>
        <v>0</v>
      </c>
      <c r="AG41" s="55">
        <f t="shared" si="11"/>
        <v>1</v>
      </c>
      <c r="AH41" s="55">
        <f t="shared" si="11"/>
        <v>0</v>
      </c>
      <c r="AI41" s="55">
        <f t="shared" si="11"/>
        <v>1</v>
      </c>
      <c r="AJ41" s="55">
        <f t="shared" si="11"/>
        <v>0</v>
      </c>
      <c r="AK41" s="55">
        <f t="shared" si="11"/>
        <v>1</v>
      </c>
      <c r="AL41" s="55">
        <f t="shared" si="11"/>
        <v>0</v>
      </c>
      <c r="AM41" s="55">
        <f t="shared" si="11"/>
        <v>0</v>
      </c>
      <c r="AN41" s="55">
        <f t="shared" si="11"/>
        <v>0</v>
      </c>
      <c r="AO41" s="55">
        <f t="shared" si="11"/>
        <v>0</v>
      </c>
      <c r="AP41" s="55">
        <f t="shared" si="11"/>
        <v>0</v>
      </c>
      <c r="AQ41" s="55">
        <f t="shared" si="11"/>
        <v>0</v>
      </c>
      <c r="AR41" s="55">
        <f t="shared" si="11"/>
        <v>0</v>
      </c>
      <c r="AS41" s="55">
        <f t="shared" si="11"/>
        <v>0</v>
      </c>
      <c r="AT41" s="55">
        <f t="shared" si="11"/>
        <v>0</v>
      </c>
      <c r="AU41" s="55">
        <f t="shared" si="11"/>
        <v>0</v>
      </c>
      <c r="AV41" s="55">
        <f t="shared" si="11"/>
        <v>0</v>
      </c>
      <c r="AW41" s="55">
        <f t="shared" si="11"/>
        <v>0</v>
      </c>
      <c r="AX41" s="55">
        <f t="shared" si="11"/>
        <v>0</v>
      </c>
      <c r="AY41" s="55">
        <f t="shared" si="11"/>
        <v>0</v>
      </c>
      <c r="AZ41" s="55">
        <f t="shared" si="11"/>
        <v>0</v>
      </c>
      <c r="BA41" s="55">
        <f t="shared" si="11"/>
        <v>0</v>
      </c>
      <c r="BB41" s="55">
        <f t="shared" si="11"/>
        <v>0</v>
      </c>
      <c r="BC41" s="55">
        <f t="shared" si="11"/>
        <v>0</v>
      </c>
      <c r="BD41" s="55">
        <f t="shared" si="11"/>
        <v>0</v>
      </c>
      <c r="BE41" s="55">
        <f t="shared" si="11"/>
        <v>0</v>
      </c>
      <c r="BF41" s="55">
        <f t="shared" si="11"/>
        <v>0</v>
      </c>
      <c r="BG41" s="55">
        <f t="shared" si="11"/>
        <v>0</v>
      </c>
      <c r="BH41" s="55">
        <f t="shared" si="11"/>
        <v>0</v>
      </c>
      <c r="BI41" s="55">
        <f t="shared" ref="BI41:BO41" si="12">COUNT(BI15:BI40)</f>
        <v>0</v>
      </c>
      <c r="BJ41" s="55">
        <f t="shared" si="12"/>
        <v>0</v>
      </c>
      <c r="BK41" s="55">
        <f t="shared" si="12"/>
        <v>0</v>
      </c>
      <c r="BL41" s="55">
        <f t="shared" si="12"/>
        <v>0</v>
      </c>
      <c r="BM41" s="55">
        <f t="shared" si="12"/>
        <v>0</v>
      </c>
      <c r="BN41" s="55">
        <f t="shared" ref="BN41" si="13">COUNT(BN15:BN40)</f>
        <v>0</v>
      </c>
      <c r="BO41" s="55">
        <f t="shared" si="12"/>
        <v>0</v>
      </c>
      <c r="BP41" s="55">
        <f t="shared" ref="BP41:BQ41" si="14">COUNT(BP15:BP40)</f>
        <v>0</v>
      </c>
      <c r="BQ41" s="55">
        <f t="shared" si="14"/>
        <v>0</v>
      </c>
      <c r="BR41" s="55">
        <f t="shared" ref="BR41:BS41" si="15">COUNT(BR15:BR40)</f>
        <v>0</v>
      </c>
      <c r="BS41" s="55">
        <f t="shared" si="15"/>
        <v>0</v>
      </c>
      <c r="BT41" s="55">
        <f t="shared" ref="BT41:BU41" si="16">COUNT(BT15:BT40)</f>
        <v>0</v>
      </c>
      <c r="BU41" s="55">
        <f t="shared" si="16"/>
        <v>0</v>
      </c>
      <c r="BV41" s="55">
        <f t="shared" ref="BV41:CG41" si="17">COUNT(BV15:BV40)</f>
        <v>0</v>
      </c>
      <c r="BW41" s="55">
        <f t="shared" si="17"/>
        <v>0</v>
      </c>
      <c r="BX41" s="55">
        <f t="shared" si="17"/>
        <v>0</v>
      </c>
      <c r="BY41" s="55">
        <f t="shared" si="17"/>
        <v>0</v>
      </c>
      <c r="BZ41" s="55">
        <f t="shared" si="17"/>
        <v>0</v>
      </c>
      <c r="CA41" s="55">
        <f t="shared" si="17"/>
        <v>0</v>
      </c>
      <c r="CB41" s="55">
        <f t="shared" si="17"/>
        <v>0</v>
      </c>
      <c r="CC41" s="55">
        <f t="shared" si="17"/>
        <v>0</v>
      </c>
      <c r="CD41" s="55">
        <f t="shared" si="17"/>
        <v>0</v>
      </c>
      <c r="CE41" s="55">
        <f t="shared" si="17"/>
        <v>0</v>
      </c>
      <c r="CF41" s="55">
        <f t="shared" si="17"/>
        <v>0</v>
      </c>
      <c r="CG41" s="55">
        <f t="shared" si="17"/>
        <v>0</v>
      </c>
      <c r="CH41" s="55">
        <f t="shared" ref="CH41:CU41" si="18">COUNT(CH15:CH40)</f>
        <v>0</v>
      </c>
      <c r="CI41" s="55">
        <f t="shared" si="18"/>
        <v>0</v>
      </c>
      <c r="CJ41" s="55">
        <f t="shared" si="18"/>
        <v>0</v>
      </c>
      <c r="CK41" s="55">
        <f t="shared" si="18"/>
        <v>0</v>
      </c>
      <c r="CL41" s="55">
        <f t="shared" si="18"/>
        <v>0</v>
      </c>
      <c r="CM41" s="55">
        <f t="shared" si="18"/>
        <v>0</v>
      </c>
      <c r="CN41" s="55">
        <f t="shared" si="18"/>
        <v>0</v>
      </c>
      <c r="CO41" s="55">
        <f t="shared" si="18"/>
        <v>0</v>
      </c>
      <c r="CP41" s="55">
        <f t="shared" si="18"/>
        <v>0</v>
      </c>
      <c r="CQ41" s="55">
        <f t="shared" si="18"/>
        <v>0</v>
      </c>
      <c r="CR41" s="55">
        <f t="shared" si="18"/>
        <v>0</v>
      </c>
      <c r="CS41" s="55">
        <f t="shared" si="18"/>
        <v>0</v>
      </c>
      <c r="CT41" s="55">
        <f t="shared" si="18"/>
        <v>0</v>
      </c>
      <c r="CU41" s="55">
        <f t="shared" si="18"/>
        <v>0</v>
      </c>
      <c r="CV41" s="55">
        <f>SUM(CV15:CV40)</f>
        <v>96</v>
      </c>
    </row>
    <row r="42" spans="2:100" ht="18.75" customHeight="1" x14ac:dyDescent="0.35"/>
    <row r="43" spans="2:100" ht="18.75" customHeight="1" x14ac:dyDescent="0.35">
      <c r="B43" s="135" t="s">
        <v>220</v>
      </c>
      <c r="C43" s="47" t="s">
        <v>221</v>
      </c>
      <c r="D43" s="48">
        <v>40544</v>
      </c>
      <c r="E43" s="48">
        <v>40575</v>
      </c>
      <c r="F43" s="48">
        <v>40603</v>
      </c>
      <c r="G43" s="48">
        <v>40634</v>
      </c>
      <c r="H43" s="48">
        <v>40664</v>
      </c>
      <c r="I43" s="48">
        <v>40695</v>
      </c>
      <c r="J43" s="48">
        <v>40725</v>
      </c>
      <c r="K43" s="48">
        <v>40756</v>
      </c>
      <c r="L43" s="48">
        <v>40787</v>
      </c>
      <c r="M43" s="48">
        <v>40817</v>
      </c>
      <c r="N43" s="48">
        <v>40848</v>
      </c>
      <c r="O43" s="48">
        <v>40878</v>
      </c>
      <c r="P43" s="48">
        <v>40909</v>
      </c>
      <c r="Q43" s="48">
        <v>40940</v>
      </c>
      <c r="R43" s="48">
        <v>40969</v>
      </c>
      <c r="S43" s="48">
        <v>41000</v>
      </c>
      <c r="T43" s="48">
        <v>41030</v>
      </c>
      <c r="U43" s="48">
        <v>41061</v>
      </c>
      <c r="V43" s="48">
        <v>41091</v>
      </c>
      <c r="W43" s="48">
        <v>41122</v>
      </c>
      <c r="X43" s="48">
        <v>41153</v>
      </c>
      <c r="Y43" s="48">
        <v>41183</v>
      </c>
      <c r="Z43" s="48">
        <v>41214</v>
      </c>
      <c r="AA43" s="48">
        <v>41244</v>
      </c>
      <c r="AB43" s="48">
        <v>41275</v>
      </c>
      <c r="AC43" s="48">
        <v>41306</v>
      </c>
      <c r="AD43" s="48">
        <v>41334</v>
      </c>
      <c r="AE43" s="48">
        <v>41365</v>
      </c>
      <c r="AF43" s="48">
        <v>41395</v>
      </c>
      <c r="AG43" s="48">
        <v>41426</v>
      </c>
      <c r="AH43" s="48">
        <v>41456</v>
      </c>
      <c r="AI43" s="48">
        <v>41487</v>
      </c>
      <c r="AJ43" s="48">
        <v>41518</v>
      </c>
      <c r="AK43" s="48">
        <v>41548</v>
      </c>
      <c r="AL43" s="48">
        <v>41579</v>
      </c>
      <c r="AM43" s="48">
        <v>41609</v>
      </c>
      <c r="AN43" s="48">
        <v>41640</v>
      </c>
      <c r="AO43" s="48">
        <v>41671</v>
      </c>
      <c r="AP43" s="48">
        <v>41699</v>
      </c>
      <c r="AQ43" s="48">
        <v>41730</v>
      </c>
      <c r="AR43" s="48">
        <v>41760</v>
      </c>
      <c r="AS43" s="48">
        <v>41791</v>
      </c>
      <c r="AT43" s="48">
        <v>41821</v>
      </c>
      <c r="AU43" s="48">
        <v>41852</v>
      </c>
      <c r="AV43" s="48">
        <v>41883</v>
      </c>
      <c r="AW43" s="48">
        <v>41913</v>
      </c>
      <c r="AX43" s="48">
        <v>41944</v>
      </c>
      <c r="AY43" s="48">
        <v>41974</v>
      </c>
      <c r="AZ43" s="48">
        <v>42005</v>
      </c>
      <c r="BA43" s="48">
        <v>42036</v>
      </c>
      <c r="BB43" s="48">
        <v>42064</v>
      </c>
      <c r="BC43" s="48">
        <v>42095</v>
      </c>
      <c r="BD43" s="48">
        <v>42125</v>
      </c>
      <c r="BE43" s="48">
        <v>42156</v>
      </c>
      <c r="BF43" s="48">
        <v>42186</v>
      </c>
      <c r="BG43" s="48">
        <v>42217</v>
      </c>
      <c r="BH43" s="48">
        <v>42248</v>
      </c>
      <c r="BI43" s="48">
        <v>42278</v>
      </c>
      <c r="BJ43" s="48">
        <v>42309</v>
      </c>
      <c r="BK43" s="48">
        <v>42339</v>
      </c>
      <c r="BL43" s="48">
        <v>42370</v>
      </c>
      <c r="BM43" s="48">
        <v>42401</v>
      </c>
      <c r="BN43" s="48">
        <v>42430</v>
      </c>
      <c r="BO43" s="48">
        <v>42461</v>
      </c>
      <c r="BP43" s="48">
        <v>42491</v>
      </c>
      <c r="BQ43" s="48">
        <v>42522</v>
      </c>
      <c r="BR43" s="48">
        <v>42552</v>
      </c>
      <c r="BS43" s="48">
        <v>42583</v>
      </c>
      <c r="BT43" s="48">
        <v>42614</v>
      </c>
      <c r="BU43" s="48">
        <v>42644</v>
      </c>
      <c r="BV43" s="48">
        <v>42675</v>
      </c>
      <c r="BW43" s="48">
        <v>42705</v>
      </c>
      <c r="BX43" s="48">
        <v>42736</v>
      </c>
      <c r="BY43" s="48">
        <v>42767</v>
      </c>
      <c r="BZ43" s="48">
        <v>42795</v>
      </c>
      <c r="CA43" s="48">
        <v>42826</v>
      </c>
      <c r="CB43" s="48">
        <v>42856</v>
      </c>
      <c r="CC43" s="48">
        <v>42887</v>
      </c>
      <c r="CD43" s="48">
        <v>42917</v>
      </c>
      <c r="CE43" s="48">
        <v>42948</v>
      </c>
      <c r="CF43" s="48">
        <v>42979</v>
      </c>
      <c r="CG43" s="48">
        <v>43009</v>
      </c>
      <c r="CH43" s="48">
        <v>43040</v>
      </c>
      <c r="CI43" s="48">
        <v>43070</v>
      </c>
      <c r="CJ43" s="48">
        <v>43101</v>
      </c>
      <c r="CK43" s="48">
        <v>43132</v>
      </c>
      <c r="CL43" s="48">
        <v>43160</v>
      </c>
      <c r="CM43" s="48">
        <v>43191</v>
      </c>
      <c r="CN43" s="48">
        <v>43221</v>
      </c>
      <c r="CO43" s="48">
        <v>43252</v>
      </c>
      <c r="CP43" s="48">
        <v>43282</v>
      </c>
      <c r="CQ43" s="48">
        <v>43313</v>
      </c>
      <c r="CR43" s="48">
        <v>43344</v>
      </c>
      <c r="CS43" s="48">
        <v>43374</v>
      </c>
      <c r="CT43" s="48">
        <v>43405</v>
      </c>
      <c r="CU43" s="48">
        <v>43435</v>
      </c>
      <c r="CV43" s="48" t="s">
        <v>16</v>
      </c>
    </row>
    <row r="44" spans="2:100" x14ac:dyDescent="0.35">
      <c r="B44" s="65">
        <v>10413</v>
      </c>
      <c r="C44" s="49">
        <v>40603</v>
      </c>
      <c r="D44" s="50"/>
      <c r="E44" s="50"/>
      <c r="F44" s="50">
        <v>3</v>
      </c>
      <c r="G44" s="50"/>
      <c r="H44" s="50">
        <v>3</v>
      </c>
      <c r="I44" s="50"/>
      <c r="J44" s="50" t="s">
        <v>222</v>
      </c>
      <c r="K44" s="50"/>
      <c r="L44" s="50"/>
      <c r="M44" s="50">
        <v>1</v>
      </c>
      <c r="N44" s="50">
        <v>3</v>
      </c>
      <c r="O44" s="50"/>
      <c r="P44" s="50">
        <v>2</v>
      </c>
      <c r="Q44" s="50"/>
      <c r="R44" s="50"/>
      <c r="S44" s="50"/>
      <c r="T44" s="50"/>
      <c r="U44" s="50"/>
      <c r="V44" s="50"/>
      <c r="W44" s="50">
        <v>2</v>
      </c>
      <c r="X44" s="50"/>
      <c r="Y44" s="50"/>
      <c r="Z44" s="50"/>
      <c r="AA44" s="50">
        <v>12</v>
      </c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 t="s">
        <v>222</v>
      </c>
      <c r="BJ44" s="50"/>
      <c r="BK44" s="50"/>
      <c r="BL44" s="50"/>
      <c r="BM44" s="50"/>
      <c r="BN44" s="50"/>
      <c r="BO44" s="50"/>
      <c r="BP44" s="50"/>
      <c r="BQ44" s="50"/>
      <c r="BR44" s="50"/>
      <c r="BS44" s="50"/>
      <c r="BT44" s="50"/>
      <c r="BU44" s="50"/>
      <c r="BV44" s="50"/>
      <c r="BW44" s="50"/>
      <c r="BX44" s="50"/>
      <c r="BY44" s="50"/>
      <c r="BZ44" s="50"/>
      <c r="CA44" s="50"/>
      <c r="CB44" s="50"/>
      <c r="CC44" s="50"/>
      <c r="CD44" s="50"/>
      <c r="CE44" s="50"/>
      <c r="CF44" s="50"/>
      <c r="CG44" s="50"/>
      <c r="CH44" s="50"/>
      <c r="CI44" s="50"/>
      <c r="CJ44" s="50"/>
      <c r="CK44" s="50"/>
      <c r="CL44" s="50"/>
      <c r="CM44" s="50"/>
      <c r="CN44" s="50"/>
      <c r="CO44" s="50"/>
      <c r="CP44" s="50"/>
      <c r="CQ44" s="50"/>
      <c r="CR44" s="50"/>
      <c r="CS44" s="50"/>
      <c r="CT44" s="50"/>
      <c r="CU44" s="50"/>
      <c r="CV44" s="51">
        <f>SUM(D44:CU44)</f>
        <v>26</v>
      </c>
    </row>
    <row r="45" spans="2:100" x14ac:dyDescent="0.35">
      <c r="B45" s="65">
        <v>201347</v>
      </c>
      <c r="C45" s="49">
        <v>40603</v>
      </c>
      <c r="D45" s="50"/>
      <c r="E45" s="50"/>
      <c r="F45" s="50">
        <v>2</v>
      </c>
      <c r="G45" s="50">
        <v>1</v>
      </c>
      <c r="H45" s="50">
        <v>4</v>
      </c>
      <c r="I45" s="50">
        <v>2</v>
      </c>
      <c r="J45" s="50" t="s">
        <v>222</v>
      </c>
      <c r="K45" s="50"/>
      <c r="L45" s="50"/>
      <c r="M45" s="50"/>
      <c r="N45" s="50"/>
      <c r="O45" s="50"/>
      <c r="P45" s="50"/>
      <c r="Q45" s="50"/>
      <c r="R45" s="50"/>
      <c r="S45" s="50"/>
      <c r="T45" s="50">
        <v>2</v>
      </c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>
        <v>1</v>
      </c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 t="s">
        <v>222</v>
      </c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0"/>
      <c r="CA45" s="50"/>
      <c r="CB45" s="50"/>
      <c r="CC45" s="50"/>
      <c r="CD45" s="50"/>
      <c r="CE45" s="50"/>
      <c r="CF45" s="50"/>
      <c r="CG45" s="50"/>
      <c r="CH45" s="50"/>
      <c r="CI45" s="50"/>
      <c r="CJ45" s="50"/>
      <c r="CK45" s="50"/>
      <c r="CL45" s="50"/>
      <c r="CM45" s="50"/>
      <c r="CN45" s="50"/>
      <c r="CO45" s="50"/>
      <c r="CP45" s="50"/>
      <c r="CQ45" s="50"/>
      <c r="CR45" s="50"/>
      <c r="CS45" s="50"/>
      <c r="CT45" s="50"/>
      <c r="CU45" s="50"/>
      <c r="CV45" s="51">
        <f t="shared" ref="CV45:CV70" si="19">SUM(D45:CU45)</f>
        <v>12</v>
      </c>
    </row>
    <row r="46" spans="2:100" x14ac:dyDescent="0.35">
      <c r="B46" s="65">
        <v>291357</v>
      </c>
      <c r="C46" s="49">
        <v>40603</v>
      </c>
      <c r="D46" s="50"/>
      <c r="E46" s="50"/>
      <c r="F46" s="50">
        <v>2</v>
      </c>
      <c r="G46" s="50">
        <v>1</v>
      </c>
      <c r="H46" s="50">
        <v>1</v>
      </c>
      <c r="I46" s="50">
        <v>1</v>
      </c>
      <c r="J46" s="50">
        <v>1</v>
      </c>
      <c r="K46" s="50">
        <v>1</v>
      </c>
      <c r="L46" s="50">
        <v>1</v>
      </c>
      <c r="M46" s="50">
        <v>1</v>
      </c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 t="s">
        <v>222</v>
      </c>
      <c r="BJ46" s="50"/>
      <c r="BK46" s="50"/>
      <c r="BL46" s="50"/>
      <c r="BM46" s="50"/>
      <c r="BN46" s="50"/>
      <c r="BO46" s="50"/>
      <c r="BP46" s="50"/>
      <c r="BQ46" s="50"/>
      <c r="BR46" s="50"/>
      <c r="BS46" s="50"/>
      <c r="BT46" s="50"/>
      <c r="BU46" s="50"/>
      <c r="BV46" s="50"/>
      <c r="BW46" s="50"/>
      <c r="BX46" s="50"/>
      <c r="BY46" s="50"/>
      <c r="BZ46" s="50"/>
      <c r="CA46" s="50"/>
      <c r="CB46" s="50"/>
      <c r="CC46" s="50"/>
      <c r="CD46" s="50"/>
      <c r="CE46" s="50"/>
      <c r="CF46" s="50"/>
      <c r="CG46" s="50"/>
      <c r="CH46" s="50"/>
      <c r="CI46" s="50"/>
      <c r="CJ46" s="50"/>
      <c r="CK46" s="50"/>
      <c r="CL46" s="50"/>
      <c r="CM46" s="50"/>
      <c r="CN46" s="50"/>
      <c r="CO46" s="50"/>
      <c r="CP46" s="50"/>
      <c r="CQ46" s="50"/>
      <c r="CR46" s="50"/>
      <c r="CS46" s="50"/>
      <c r="CT46" s="50"/>
      <c r="CU46" s="50"/>
      <c r="CV46" s="51">
        <f t="shared" si="19"/>
        <v>9</v>
      </c>
    </row>
    <row r="47" spans="2:100" x14ac:dyDescent="0.35">
      <c r="B47" s="65">
        <v>294130</v>
      </c>
      <c r="C47" s="49">
        <v>40603</v>
      </c>
      <c r="D47" s="50"/>
      <c r="E47" s="50"/>
      <c r="F47" s="50">
        <v>2</v>
      </c>
      <c r="G47" s="50"/>
      <c r="H47" s="50"/>
      <c r="I47" s="50">
        <v>2</v>
      </c>
      <c r="J47" s="50" t="s">
        <v>222</v>
      </c>
      <c r="K47" s="50"/>
      <c r="L47" s="50">
        <v>1</v>
      </c>
      <c r="M47" s="50">
        <v>2</v>
      </c>
      <c r="N47" s="50"/>
      <c r="O47" s="50">
        <v>1</v>
      </c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 t="s">
        <v>222</v>
      </c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50"/>
      <c r="CB47" s="50"/>
      <c r="CC47" s="50"/>
      <c r="CD47" s="50"/>
      <c r="CE47" s="50"/>
      <c r="CF47" s="50"/>
      <c r="CG47" s="50"/>
      <c r="CH47" s="50"/>
      <c r="CI47" s="50"/>
      <c r="CJ47" s="50"/>
      <c r="CK47" s="50"/>
      <c r="CL47" s="50"/>
      <c r="CM47" s="50"/>
      <c r="CN47" s="50"/>
      <c r="CO47" s="50"/>
      <c r="CP47" s="50"/>
      <c r="CQ47" s="50"/>
      <c r="CR47" s="50"/>
      <c r="CS47" s="50"/>
      <c r="CT47" s="50"/>
      <c r="CU47" s="50"/>
      <c r="CV47" s="51">
        <f t="shared" si="19"/>
        <v>8</v>
      </c>
    </row>
    <row r="48" spans="2:100" x14ac:dyDescent="0.35">
      <c r="B48" s="65">
        <v>291621</v>
      </c>
      <c r="C48" s="49">
        <v>40603</v>
      </c>
      <c r="D48" s="50"/>
      <c r="E48" s="50"/>
      <c r="F48" s="50">
        <v>2</v>
      </c>
      <c r="G48" s="50"/>
      <c r="H48" s="50"/>
      <c r="I48" s="50">
        <v>1</v>
      </c>
      <c r="J48" s="50" t="s">
        <v>222</v>
      </c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 t="s">
        <v>222</v>
      </c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  <c r="BX48" s="50"/>
      <c r="BY48" s="50"/>
      <c r="BZ48" s="50"/>
      <c r="CA48" s="50"/>
      <c r="CB48" s="50"/>
      <c r="CC48" s="50"/>
      <c r="CD48" s="50"/>
      <c r="CE48" s="50"/>
      <c r="CF48" s="50"/>
      <c r="CG48" s="50"/>
      <c r="CH48" s="50"/>
      <c r="CI48" s="50"/>
      <c r="CJ48" s="50"/>
      <c r="CK48" s="50"/>
      <c r="CL48" s="50"/>
      <c r="CM48" s="50"/>
      <c r="CN48" s="50"/>
      <c r="CO48" s="50"/>
      <c r="CP48" s="50"/>
      <c r="CQ48" s="50"/>
      <c r="CR48" s="50"/>
      <c r="CS48" s="50"/>
      <c r="CT48" s="50"/>
      <c r="CU48" s="50"/>
      <c r="CV48" s="51">
        <f t="shared" si="19"/>
        <v>3</v>
      </c>
    </row>
    <row r="49" spans="2:100" x14ac:dyDescent="0.35">
      <c r="B49" s="65">
        <v>224105</v>
      </c>
      <c r="C49" s="49">
        <v>40603</v>
      </c>
      <c r="D49" s="50"/>
      <c r="E49" s="50"/>
      <c r="F49" s="50">
        <v>2</v>
      </c>
      <c r="G49" s="50"/>
      <c r="H49" s="50"/>
      <c r="I49" s="50"/>
      <c r="J49" s="50" t="s">
        <v>222</v>
      </c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 t="s">
        <v>222</v>
      </c>
      <c r="BJ49" s="50"/>
      <c r="BK49" s="50"/>
      <c r="BL49" s="50"/>
      <c r="BM49" s="50"/>
      <c r="BN49" s="50"/>
      <c r="BO49" s="50"/>
      <c r="BP49" s="50"/>
      <c r="BQ49" s="50"/>
      <c r="BR49" s="50"/>
      <c r="BS49" s="50"/>
      <c r="BT49" s="50"/>
      <c r="BU49" s="50"/>
      <c r="BV49" s="50"/>
      <c r="BW49" s="50"/>
      <c r="BX49" s="50"/>
      <c r="BY49" s="50"/>
      <c r="BZ49" s="50"/>
      <c r="CA49" s="50"/>
      <c r="CB49" s="50"/>
      <c r="CC49" s="50"/>
      <c r="CD49" s="50"/>
      <c r="CE49" s="50"/>
      <c r="CF49" s="50"/>
      <c r="CG49" s="50"/>
      <c r="CH49" s="50"/>
      <c r="CI49" s="50"/>
      <c r="CJ49" s="50"/>
      <c r="CK49" s="50"/>
      <c r="CL49" s="50"/>
      <c r="CM49" s="50"/>
      <c r="CN49" s="50"/>
      <c r="CO49" s="50"/>
      <c r="CP49" s="50"/>
      <c r="CQ49" s="50"/>
      <c r="CR49" s="50"/>
      <c r="CS49" s="50"/>
      <c r="CT49" s="50"/>
      <c r="CU49" s="50"/>
      <c r="CV49" s="51">
        <f t="shared" si="19"/>
        <v>2</v>
      </c>
    </row>
    <row r="50" spans="2:100" x14ac:dyDescent="0.35">
      <c r="B50" s="65">
        <v>293075</v>
      </c>
      <c r="C50" s="49">
        <v>40603</v>
      </c>
      <c r="D50" s="50"/>
      <c r="E50" s="50"/>
      <c r="F50" s="50">
        <v>1</v>
      </c>
      <c r="G50" s="50">
        <v>2</v>
      </c>
      <c r="H50" s="50">
        <v>3</v>
      </c>
      <c r="I50" s="50">
        <v>2</v>
      </c>
      <c r="J50" s="50">
        <v>2</v>
      </c>
      <c r="K50" s="50">
        <v>1</v>
      </c>
      <c r="L50" s="50">
        <v>2</v>
      </c>
      <c r="M50" s="50">
        <v>3</v>
      </c>
      <c r="N50" s="50">
        <v>1</v>
      </c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 t="s">
        <v>222</v>
      </c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50"/>
      <c r="CC50" s="50"/>
      <c r="CD50" s="50"/>
      <c r="CE50" s="50"/>
      <c r="CF50" s="50"/>
      <c r="CG50" s="50"/>
      <c r="CH50" s="50"/>
      <c r="CI50" s="50"/>
      <c r="CJ50" s="50"/>
      <c r="CK50" s="50"/>
      <c r="CL50" s="50"/>
      <c r="CM50" s="50"/>
      <c r="CN50" s="50"/>
      <c r="CO50" s="50"/>
      <c r="CP50" s="50"/>
      <c r="CQ50" s="50"/>
      <c r="CR50" s="50"/>
      <c r="CS50" s="50"/>
      <c r="CT50" s="50"/>
      <c r="CU50" s="50"/>
      <c r="CV50" s="51">
        <f t="shared" si="19"/>
        <v>17</v>
      </c>
    </row>
    <row r="51" spans="2:100" x14ac:dyDescent="0.35">
      <c r="B51" s="65">
        <v>291051</v>
      </c>
      <c r="C51" s="49">
        <v>40603</v>
      </c>
      <c r="D51" s="50"/>
      <c r="E51" s="50"/>
      <c r="F51" s="50">
        <v>1</v>
      </c>
      <c r="G51" s="50">
        <v>1</v>
      </c>
      <c r="H51" s="50">
        <v>1</v>
      </c>
      <c r="I51" s="50">
        <v>1</v>
      </c>
      <c r="J51" s="50" t="s">
        <v>222</v>
      </c>
      <c r="K51" s="50">
        <v>1</v>
      </c>
      <c r="L51" s="50"/>
      <c r="M51" s="50"/>
      <c r="N51" s="50">
        <v>1</v>
      </c>
      <c r="O51" s="50">
        <v>1</v>
      </c>
      <c r="P51" s="50"/>
      <c r="Q51" s="50">
        <v>1</v>
      </c>
      <c r="R51" s="50">
        <v>1</v>
      </c>
      <c r="S51" s="50"/>
      <c r="T51" s="50"/>
      <c r="U51" s="50"/>
      <c r="V51" s="50"/>
      <c r="W51" s="50"/>
      <c r="X51" s="50"/>
      <c r="Y51" s="50">
        <v>1</v>
      </c>
      <c r="Z51" s="50"/>
      <c r="AA51" s="50"/>
      <c r="AB51" s="50">
        <v>1</v>
      </c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 t="s">
        <v>222</v>
      </c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0"/>
      <c r="BX51" s="50"/>
      <c r="BY51" s="50"/>
      <c r="BZ51" s="50"/>
      <c r="CA51" s="50"/>
      <c r="CB51" s="50"/>
      <c r="CC51" s="50"/>
      <c r="CD51" s="50"/>
      <c r="CE51" s="50"/>
      <c r="CF51" s="50"/>
      <c r="CG51" s="50"/>
      <c r="CH51" s="50"/>
      <c r="CI51" s="50"/>
      <c r="CJ51" s="50"/>
      <c r="CK51" s="50"/>
      <c r="CL51" s="50"/>
      <c r="CM51" s="50"/>
      <c r="CN51" s="50"/>
      <c r="CO51" s="50"/>
      <c r="CP51" s="50"/>
      <c r="CQ51" s="50"/>
      <c r="CR51" s="50"/>
      <c r="CS51" s="50"/>
      <c r="CT51" s="50"/>
      <c r="CU51" s="50"/>
      <c r="CV51" s="51">
        <f t="shared" si="19"/>
        <v>11</v>
      </c>
    </row>
    <row r="52" spans="2:100" x14ac:dyDescent="0.35">
      <c r="B52" s="65">
        <v>257718</v>
      </c>
      <c r="C52" s="49">
        <v>40603</v>
      </c>
      <c r="D52" s="50"/>
      <c r="E52" s="50"/>
      <c r="F52" s="50">
        <v>1</v>
      </c>
      <c r="G52" s="50">
        <v>1</v>
      </c>
      <c r="H52" s="50">
        <v>1</v>
      </c>
      <c r="I52" s="50"/>
      <c r="J52" s="50">
        <v>1</v>
      </c>
      <c r="K52" s="50">
        <v>2</v>
      </c>
      <c r="L52" s="50">
        <v>1</v>
      </c>
      <c r="M52" s="50">
        <v>1</v>
      </c>
      <c r="N52" s="50"/>
      <c r="O52" s="50"/>
      <c r="P52" s="50">
        <v>1</v>
      </c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 t="s">
        <v>222</v>
      </c>
      <c r="BJ52" s="50"/>
      <c r="BK52" s="50"/>
      <c r="BL52" s="50"/>
      <c r="BM52" s="50"/>
      <c r="BN52" s="50"/>
      <c r="BO52" s="50"/>
      <c r="BP52" s="50"/>
      <c r="BQ52" s="50"/>
      <c r="BR52" s="50"/>
      <c r="BS52" s="50"/>
      <c r="BT52" s="50"/>
      <c r="BU52" s="50"/>
      <c r="BV52" s="50"/>
      <c r="BW52" s="50"/>
      <c r="BX52" s="50"/>
      <c r="BY52" s="50"/>
      <c r="BZ52" s="50"/>
      <c r="CA52" s="50"/>
      <c r="CB52" s="50"/>
      <c r="CC52" s="50"/>
      <c r="CD52" s="50"/>
      <c r="CE52" s="50"/>
      <c r="CF52" s="50"/>
      <c r="CG52" s="50"/>
      <c r="CH52" s="50"/>
      <c r="CI52" s="50"/>
      <c r="CJ52" s="50"/>
      <c r="CK52" s="50"/>
      <c r="CL52" s="50"/>
      <c r="CM52" s="50"/>
      <c r="CN52" s="50"/>
      <c r="CO52" s="50"/>
      <c r="CP52" s="50"/>
      <c r="CQ52" s="50"/>
      <c r="CR52" s="50"/>
      <c r="CS52" s="50"/>
      <c r="CT52" s="50"/>
      <c r="CU52" s="50"/>
      <c r="CV52" s="51">
        <f t="shared" si="19"/>
        <v>9</v>
      </c>
    </row>
    <row r="53" spans="2:100" x14ac:dyDescent="0.35">
      <c r="B53" s="65">
        <v>291766</v>
      </c>
      <c r="C53" s="49">
        <v>40603</v>
      </c>
      <c r="D53" s="50"/>
      <c r="E53" s="50"/>
      <c r="F53" s="50">
        <v>1</v>
      </c>
      <c r="G53" s="50">
        <v>1</v>
      </c>
      <c r="H53" s="50">
        <v>1</v>
      </c>
      <c r="I53" s="50"/>
      <c r="J53" s="50" t="s">
        <v>222</v>
      </c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 t="s">
        <v>222</v>
      </c>
      <c r="BJ53" s="50"/>
      <c r="BK53" s="50"/>
      <c r="BL53" s="50"/>
      <c r="BM53" s="50"/>
      <c r="BN53" s="50"/>
      <c r="BO53" s="50"/>
      <c r="BP53" s="50"/>
      <c r="BQ53" s="50"/>
      <c r="BR53" s="50"/>
      <c r="BS53" s="50"/>
      <c r="BT53" s="50"/>
      <c r="BU53" s="50"/>
      <c r="BV53" s="50"/>
      <c r="BW53" s="50"/>
      <c r="BX53" s="50"/>
      <c r="BY53" s="50"/>
      <c r="BZ53" s="50"/>
      <c r="CA53" s="50"/>
      <c r="CB53" s="50"/>
      <c r="CC53" s="50"/>
      <c r="CD53" s="50"/>
      <c r="CE53" s="50"/>
      <c r="CF53" s="50"/>
      <c r="CG53" s="50"/>
      <c r="CH53" s="50"/>
      <c r="CI53" s="50"/>
      <c r="CJ53" s="50"/>
      <c r="CK53" s="50"/>
      <c r="CL53" s="50"/>
      <c r="CM53" s="50"/>
      <c r="CN53" s="50"/>
      <c r="CO53" s="50"/>
      <c r="CP53" s="50"/>
      <c r="CQ53" s="50"/>
      <c r="CR53" s="50"/>
      <c r="CS53" s="50"/>
      <c r="CT53" s="50"/>
      <c r="CU53" s="50"/>
      <c r="CV53" s="51">
        <f t="shared" si="19"/>
        <v>3</v>
      </c>
    </row>
    <row r="54" spans="2:100" x14ac:dyDescent="0.35">
      <c r="B54" s="65">
        <v>293448</v>
      </c>
      <c r="C54" s="49">
        <v>40603</v>
      </c>
      <c r="D54" s="50"/>
      <c r="E54" s="50"/>
      <c r="F54" s="50">
        <v>1</v>
      </c>
      <c r="G54" s="50">
        <v>1</v>
      </c>
      <c r="H54" s="50">
        <v>1</v>
      </c>
      <c r="I54" s="50"/>
      <c r="J54" s="50" t="s">
        <v>222</v>
      </c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 t="s">
        <v>222</v>
      </c>
      <c r="BJ54" s="50"/>
      <c r="BK54" s="50"/>
      <c r="BL54" s="50"/>
      <c r="BM54" s="50"/>
      <c r="BN54" s="50"/>
      <c r="BO54" s="50"/>
      <c r="BP54" s="50"/>
      <c r="BQ54" s="50"/>
      <c r="BR54" s="50"/>
      <c r="BS54" s="50"/>
      <c r="BT54" s="50"/>
      <c r="BU54" s="50"/>
      <c r="BV54" s="50"/>
      <c r="BW54" s="50"/>
      <c r="BX54" s="50"/>
      <c r="BY54" s="50"/>
      <c r="BZ54" s="50"/>
      <c r="CA54" s="50"/>
      <c r="CB54" s="50"/>
      <c r="CC54" s="50"/>
      <c r="CD54" s="50"/>
      <c r="CE54" s="50"/>
      <c r="CF54" s="50"/>
      <c r="CG54" s="50"/>
      <c r="CH54" s="50"/>
      <c r="CI54" s="50"/>
      <c r="CJ54" s="50"/>
      <c r="CK54" s="50"/>
      <c r="CL54" s="50"/>
      <c r="CM54" s="50"/>
      <c r="CN54" s="50"/>
      <c r="CO54" s="50"/>
      <c r="CP54" s="50"/>
      <c r="CQ54" s="50"/>
      <c r="CR54" s="50"/>
      <c r="CS54" s="50"/>
      <c r="CT54" s="50"/>
      <c r="CU54" s="50"/>
      <c r="CV54" s="51">
        <f t="shared" si="19"/>
        <v>3</v>
      </c>
    </row>
    <row r="55" spans="2:100" x14ac:dyDescent="0.35">
      <c r="B55" s="65">
        <v>291479</v>
      </c>
      <c r="C55" s="49">
        <v>40603</v>
      </c>
      <c r="D55" s="50"/>
      <c r="E55" s="50"/>
      <c r="F55" s="50">
        <v>1</v>
      </c>
      <c r="G55" s="50">
        <v>1</v>
      </c>
      <c r="H55" s="50"/>
      <c r="I55" s="50"/>
      <c r="J55" s="50" t="s">
        <v>222</v>
      </c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 t="s">
        <v>222</v>
      </c>
      <c r="BJ55" s="50"/>
      <c r="BK55" s="50"/>
      <c r="BL55" s="50"/>
      <c r="BM55" s="50"/>
      <c r="BN55" s="50"/>
      <c r="BO55" s="50"/>
      <c r="BP55" s="50"/>
      <c r="BQ55" s="50"/>
      <c r="BR55" s="50"/>
      <c r="BS55" s="50"/>
      <c r="BT55" s="50"/>
      <c r="BU55" s="50"/>
      <c r="BV55" s="50"/>
      <c r="BW55" s="50"/>
      <c r="BX55" s="50"/>
      <c r="BY55" s="50"/>
      <c r="BZ55" s="50"/>
      <c r="CA55" s="50"/>
      <c r="CB55" s="50"/>
      <c r="CC55" s="50"/>
      <c r="CD55" s="50"/>
      <c r="CE55" s="50"/>
      <c r="CF55" s="50"/>
      <c r="CG55" s="50"/>
      <c r="CH55" s="50"/>
      <c r="CI55" s="50"/>
      <c r="CJ55" s="50"/>
      <c r="CK55" s="50"/>
      <c r="CL55" s="50"/>
      <c r="CM55" s="50"/>
      <c r="CN55" s="50"/>
      <c r="CO55" s="50"/>
      <c r="CP55" s="50"/>
      <c r="CQ55" s="50"/>
      <c r="CR55" s="50"/>
      <c r="CS55" s="50"/>
      <c r="CT55" s="50"/>
      <c r="CU55" s="50"/>
      <c r="CV55" s="51">
        <f t="shared" si="19"/>
        <v>2</v>
      </c>
    </row>
    <row r="56" spans="2:100" x14ac:dyDescent="0.35">
      <c r="B56" s="65">
        <v>292553</v>
      </c>
      <c r="C56" s="49">
        <v>40603</v>
      </c>
      <c r="D56" s="50"/>
      <c r="E56" s="50"/>
      <c r="F56" s="50">
        <v>1</v>
      </c>
      <c r="G56" s="50"/>
      <c r="H56" s="50">
        <v>1</v>
      </c>
      <c r="I56" s="50">
        <v>1</v>
      </c>
      <c r="J56" s="50">
        <v>1</v>
      </c>
      <c r="K56" s="50">
        <v>1</v>
      </c>
      <c r="L56" s="50">
        <v>2</v>
      </c>
      <c r="M56" s="50">
        <v>1</v>
      </c>
      <c r="N56" s="50">
        <v>1</v>
      </c>
      <c r="O56" s="50">
        <v>1</v>
      </c>
      <c r="P56" s="50">
        <v>1</v>
      </c>
      <c r="Q56" s="50">
        <v>2</v>
      </c>
      <c r="R56" s="50">
        <v>2</v>
      </c>
      <c r="S56" s="50">
        <v>2</v>
      </c>
      <c r="T56" s="50"/>
      <c r="U56" s="50">
        <v>2</v>
      </c>
      <c r="V56" s="50">
        <v>1</v>
      </c>
      <c r="W56" s="50">
        <v>2</v>
      </c>
      <c r="X56" s="50"/>
      <c r="Y56" s="50">
        <v>1</v>
      </c>
      <c r="Z56" s="50">
        <v>2</v>
      </c>
      <c r="AA56" s="50">
        <v>2</v>
      </c>
      <c r="AB56" s="50">
        <v>1</v>
      </c>
      <c r="AC56" s="50">
        <v>1</v>
      </c>
      <c r="AD56" s="50">
        <v>2</v>
      </c>
      <c r="AE56" s="50">
        <v>1</v>
      </c>
      <c r="AF56" s="50">
        <v>1</v>
      </c>
      <c r="AG56" s="50">
        <v>1</v>
      </c>
      <c r="AH56" s="50">
        <v>1</v>
      </c>
      <c r="AI56" s="50">
        <v>1</v>
      </c>
      <c r="AJ56" s="50">
        <v>1</v>
      </c>
      <c r="AK56" s="50">
        <v>1</v>
      </c>
      <c r="AL56" s="50">
        <v>1</v>
      </c>
      <c r="AM56" s="50">
        <v>1</v>
      </c>
      <c r="AN56" s="50">
        <v>1</v>
      </c>
      <c r="AO56" s="50">
        <v>1</v>
      </c>
      <c r="AP56" s="50">
        <v>2</v>
      </c>
      <c r="AQ56" s="50">
        <v>1</v>
      </c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 t="s">
        <v>222</v>
      </c>
      <c r="BJ56" s="50"/>
      <c r="BK56" s="50"/>
      <c r="BL56" s="50"/>
      <c r="BM56" s="50"/>
      <c r="BN56" s="50"/>
      <c r="BO56" s="50"/>
      <c r="BP56" s="50"/>
      <c r="BQ56" s="50"/>
      <c r="BR56" s="50"/>
      <c r="BS56" s="50"/>
      <c r="BT56" s="50"/>
      <c r="BU56" s="50"/>
      <c r="BV56" s="50"/>
      <c r="BW56" s="50"/>
      <c r="BX56" s="50"/>
      <c r="BY56" s="50"/>
      <c r="BZ56" s="50"/>
      <c r="CA56" s="50"/>
      <c r="CB56" s="50"/>
      <c r="CC56" s="50"/>
      <c r="CD56" s="50"/>
      <c r="CE56" s="50"/>
      <c r="CF56" s="50"/>
      <c r="CG56" s="50"/>
      <c r="CH56" s="50"/>
      <c r="CI56" s="50"/>
      <c r="CJ56" s="50"/>
      <c r="CK56" s="50"/>
      <c r="CL56" s="50"/>
      <c r="CM56" s="50"/>
      <c r="CN56" s="50"/>
      <c r="CO56" s="50"/>
      <c r="CP56" s="50"/>
      <c r="CQ56" s="50"/>
      <c r="CR56" s="50"/>
      <c r="CS56" s="50"/>
      <c r="CT56" s="50"/>
      <c r="CU56" s="50"/>
      <c r="CV56" s="51">
        <f t="shared" si="19"/>
        <v>45</v>
      </c>
    </row>
    <row r="57" spans="2:100" x14ac:dyDescent="0.35">
      <c r="B57" s="65">
        <v>31267</v>
      </c>
      <c r="C57" s="49">
        <v>40603</v>
      </c>
      <c r="D57" s="50"/>
      <c r="E57" s="50"/>
      <c r="F57" s="50">
        <v>1</v>
      </c>
      <c r="G57" s="50"/>
      <c r="H57" s="50"/>
      <c r="I57" s="50"/>
      <c r="J57" s="50" t="s">
        <v>222</v>
      </c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>
        <v>2</v>
      </c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50"/>
      <c r="BC57" s="50"/>
      <c r="BD57" s="50"/>
      <c r="BE57" s="50"/>
      <c r="BF57" s="50"/>
      <c r="BG57" s="50"/>
      <c r="BH57" s="50"/>
      <c r="BI57" s="50" t="s">
        <v>222</v>
      </c>
      <c r="BJ57" s="50"/>
      <c r="BK57" s="50"/>
      <c r="BL57" s="50"/>
      <c r="BM57" s="50"/>
      <c r="BN57" s="50"/>
      <c r="BO57" s="50"/>
      <c r="BP57" s="50"/>
      <c r="BQ57" s="50"/>
      <c r="BR57" s="50"/>
      <c r="BS57" s="50"/>
      <c r="BT57" s="50"/>
      <c r="BU57" s="50"/>
      <c r="BV57" s="50"/>
      <c r="BW57" s="50"/>
      <c r="BX57" s="50"/>
      <c r="BY57" s="50"/>
      <c r="BZ57" s="50"/>
      <c r="CA57" s="50"/>
      <c r="CB57" s="50"/>
      <c r="CC57" s="50"/>
      <c r="CD57" s="50"/>
      <c r="CE57" s="50"/>
      <c r="CF57" s="50"/>
      <c r="CG57" s="50"/>
      <c r="CH57" s="50"/>
      <c r="CI57" s="50"/>
      <c r="CJ57" s="50"/>
      <c r="CK57" s="50"/>
      <c r="CL57" s="50"/>
      <c r="CM57" s="50"/>
      <c r="CN57" s="50"/>
      <c r="CO57" s="50"/>
      <c r="CP57" s="50"/>
      <c r="CQ57" s="50"/>
      <c r="CR57" s="50"/>
      <c r="CS57" s="50"/>
      <c r="CT57" s="50"/>
      <c r="CU57" s="50"/>
      <c r="CV57" s="51">
        <f t="shared" si="19"/>
        <v>3</v>
      </c>
    </row>
    <row r="58" spans="2:100" x14ac:dyDescent="0.35">
      <c r="B58" s="65">
        <v>142520</v>
      </c>
      <c r="C58" s="49">
        <v>40603</v>
      </c>
      <c r="D58" s="50"/>
      <c r="E58" s="50"/>
      <c r="F58" s="50">
        <v>1</v>
      </c>
      <c r="G58" s="50"/>
      <c r="H58" s="50"/>
      <c r="I58" s="50"/>
      <c r="J58" s="50">
        <v>2</v>
      </c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50"/>
      <c r="BI58" s="50" t="s">
        <v>222</v>
      </c>
      <c r="BJ58" s="50"/>
      <c r="BK58" s="50"/>
      <c r="BL58" s="50"/>
      <c r="BM58" s="50"/>
      <c r="BN58" s="50"/>
      <c r="BO58" s="50"/>
      <c r="BP58" s="50"/>
      <c r="BQ58" s="50"/>
      <c r="BR58" s="50"/>
      <c r="BS58" s="50"/>
      <c r="BT58" s="50"/>
      <c r="BU58" s="50"/>
      <c r="BV58" s="50"/>
      <c r="BW58" s="50"/>
      <c r="BX58" s="50"/>
      <c r="BY58" s="50"/>
      <c r="BZ58" s="50"/>
      <c r="CA58" s="50"/>
      <c r="CB58" s="50"/>
      <c r="CC58" s="50"/>
      <c r="CD58" s="50"/>
      <c r="CE58" s="50"/>
      <c r="CF58" s="50"/>
      <c r="CG58" s="50"/>
      <c r="CH58" s="50"/>
      <c r="CI58" s="50"/>
      <c r="CJ58" s="50"/>
      <c r="CK58" s="50"/>
      <c r="CL58" s="50"/>
      <c r="CM58" s="50"/>
      <c r="CN58" s="50"/>
      <c r="CO58" s="50"/>
      <c r="CP58" s="50"/>
      <c r="CQ58" s="50"/>
      <c r="CR58" s="50"/>
      <c r="CS58" s="50"/>
      <c r="CT58" s="50"/>
      <c r="CU58" s="50"/>
      <c r="CV58" s="51">
        <f t="shared" si="19"/>
        <v>3</v>
      </c>
    </row>
    <row r="59" spans="2:100" x14ac:dyDescent="0.35">
      <c r="B59" s="65">
        <v>201417</v>
      </c>
      <c r="C59" s="49">
        <v>40603</v>
      </c>
      <c r="D59" s="50"/>
      <c r="E59" s="50"/>
      <c r="F59" s="50">
        <v>1</v>
      </c>
      <c r="G59" s="50"/>
      <c r="H59" s="50"/>
      <c r="I59" s="50"/>
      <c r="J59" s="50" t="s">
        <v>222</v>
      </c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50"/>
      <c r="BI59" s="50" t="s">
        <v>222</v>
      </c>
      <c r="BJ59" s="50"/>
      <c r="BK59" s="50"/>
      <c r="BL59" s="50"/>
      <c r="BM59" s="50"/>
      <c r="BN59" s="50"/>
      <c r="BO59" s="50"/>
      <c r="BP59" s="50"/>
      <c r="BQ59" s="50"/>
      <c r="BR59" s="50"/>
      <c r="BS59" s="50"/>
      <c r="BT59" s="50"/>
      <c r="BU59" s="50"/>
      <c r="BV59" s="50"/>
      <c r="BW59" s="50"/>
      <c r="BX59" s="50"/>
      <c r="BY59" s="50"/>
      <c r="BZ59" s="50"/>
      <c r="CA59" s="50"/>
      <c r="CB59" s="50"/>
      <c r="CC59" s="50"/>
      <c r="CD59" s="50"/>
      <c r="CE59" s="50"/>
      <c r="CF59" s="50"/>
      <c r="CG59" s="50"/>
      <c r="CH59" s="50"/>
      <c r="CI59" s="50"/>
      <c r="CJ59" s="50"/>
      <c r="CK59" s="50"/>
      <c r="CL59" s="50"/>
      <c r="CM59" s="50"/>
      <c r="CN59" s="50"/>
      <c r="CO59" s="50"/>
      <c r="CP59" s="50"/>
      <c r="CQ59" s="50"/>
      <c r="CR59" s="50"/>
      <c r="CS59" s="50"/>
      <c r="CT59" s="50"/>
      <c r="CU59" s="50"/>
      <c r="CV59" s="51">
        <f t="shared" si="19"/>
        <v>1</v>
      </c>
    </row>
    <row r="60" spans="2:100" x14ac:dyDescent="0.35">
      <c r="B60" s="65">
        <v>272057</v>
      </c>
      <c r="C60" s="49">
        <v>40603</v>
      </c>
      <c r="D60" s="50"/>
      <c r="E60" s="50"/>
      <c r="F60" s="50">
        <v>1</v>
      </c>
      <c r="G60" s="50"/>
      <c r="H60" s="50"/>
      <c r="I60" s="50"/>
      <c r="J60" s="50" t="s">
        <v>222</v>
      </c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50"/>
      <c r="BI60" s="50" t="s">
        <v>222</v>
      </c>
      <c r="BJ60" s="50"/>
      <c r="BK60" s="50"/>
      <c r="BL60" s="50"/>
      <c r="BM60" s="50"/>
      <c r="BN60" s="50"/>
      <c r="BO60" s="50"/>
      <c r="BP60" s="50"/>
      <c r="BQ60" s="50"/>
      <c r="BR60" s="50"/>
      <c r="BS60" s="50"/>
      <c r="BT60" s="50"/>
      <c r="BU60" s="50"/>
      <c r="BV60" s="50"/>
      <c r="BW60" s="50"/>
      <c r="BX60" s="50"/>
      <c r="BY60" s="50"/>
      <c r="BZ60" s="50"/>
      <c r="CA60" s="50"/>
      <c r="CB60" s="50"/>
      <c r="CC60" s="50"/>
      <c r="CD60" s="50"/>
      <c r="CE60" s="50"/>
      <c r="CF60" s="50"/>
      <c r="CG60" s="50"/>
      <c r="CH60" s="50"/>
      <c r="CI60" s="50"/>
      <c r="CJ60" s="50"/>
      <c r="CK60" s="50"/>
      <c r="CL60" s="50"/>
      <c r="CM60" s="50"/>
      <c r="CN60" s="50"/>
      <c r="CO60" s="50"/>
      <c r="CP60" s="50"/>
      <c r="CQ60" s="50"/>
      <c r="CR60" s="50"/>
      <c r="CS60" s="50"/>
      <c r="CT60" s="50"/>
      <c r="CU60" s="50"/>
      <c r="CV60" s="51">
        <f t="shared" si="19"/>
        <v>1</v>
      </c>
    </row>
    <row r="61" spans="2:100" x14ac:dyDescent="0.35">
      <c r="B61" s="65">
        <v>282464</v>
      </c>
      <c r="C61" s="49">
        <v>40603</v>
      </c>
      <c r="D61" s="50"/>
      <c r="E61" s="50"/>
      <c r="F61" s="50">
        <v>1</v>
      </c>
      <c r="G61" s="50"/>
      <c r="H61" s="50"/>
      <c r="I61" s="50"/>
      <c r="J61" s="50">
        <v>2</v>
      </c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 t="s">
        <v>222</v>
      </c>
      <c r="BJ61" s="50"/>
      <c r="BK61" s="50"/>
      <c r="BL61" s="50"/>
      <c r="BM61" s="50"/>
      <c r="BN61" s="50"/>
      <c r="BO61" s="50"/>
      <c r="BP61" s="50"/>
      <c r="BQ61" s="50"/>
      <c r="BR61" s="50"/>
      <c r="BS61" s="50"/>
      <c r="BT61" s="50"/>
      <c r="BU61" s="50"/>
      <c r="BV61" s="50"/>
      <c r="BW61" s="50"/>
      <c r="BX61" s="50"/>
      <c r="BY61" s="50"/>
      <c r="BZ61" s="50"/>
      <c r="CA61" s="50"/>
      <c r="CB61" s="50"/>
      <c r="CC61" s="50"/>
      <c r="CD61" s="50"/>
      <c r="CE61" s="50"/>
      <c r="CF61" s="50"/>
      <c r="CG61" s="50"/>
      <c r="CH61" s="50"/>
      <c r="CI61" s="50"/>
      <c r="CJ61" s="50"/>
      <c r="CK61" s="50"/>
      <c r="CL61" s="50"/>
      <c r="CM61" s="50"/>
      <c r="CN61" s="50"/>
      <c r="CO61" s="50"/>
      <c r="CP61" s="50"/>
      <c r="CQ61" s="50"/>
      <c r="CR61" s="50"/>
      <c r="CS61" s="50"/>
      <c r="CT61" s="50"/>
      <c r="CU61" s="50"/>
      <c r="CV61" s="51">
        <f t="shared" si="19"/>
        <v>3</v>
      </c>
    </row>
    <row r="62" spans="2:100" x14ac:dyDescent="0.35">
      <c r="B62" s="65">
        <v>289801</v>
      </c>
      <c r="C62" s="49">
        <v>40603</v>
      </c>
      <c r="D62" s="50"/>
      <c r="E62" s="50"/>
      <c r="F62" s="50">
        <v>1</v>
      </c>
      <c r="G62" s="50"/>
      <c r="H62" s="50"/>
      <c r="I62" s="50"/>
      <c r="J62" s="50" t="s">
        <v>222</v>
      </c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50"/>
      <c r="BH62" s="50"/>
      <c r="BI62" s="50" t="s">
        <v>222</v>
      </c>
      <c r="BJ62" s="50"/>
      <c r="BK62" s="50"/>
      <c r="BL62" s="50"/>
      <c r="BM62" s="50"/>
      <c r="BN62" s="50"/>
      <c r="BO62" s="50"/>
      <c r="BP62" s="50"/>
      <c r="BQ62" s="50"/>
      <c r="BR62" s="50"/>
      <c r="BS62" s="50"/>
      <c r="BT62" s="50"/>
      <c r="BU62" s="50"/>
      <c r="BV62" s="50"/>
      <c r="BW62" s="50"/>
      <c r="BX62" s="50"/>
      <c r="BY62" s="50"/>
      <c r="BZ62" s="50"/>
      <c r="CA62" s="50"/>
      <c r="CB62" s="50"/>
      <c r="CC62" s="50"/>
      <c r="CD62" s="50"/>
      <c r="CE62" s="50"/>
      <c r="CF62" s="50"/>
      <c r="CG62" s="50"/>
      <c r="CH62" s="50"/>
      <c r="CI62" s="50"/>
      <c r="CJ62" s="50"/>
      <c r="CK62" s="50"/>
      <c r="CL62" s="50"/>
      <c r="CM62" s="50"/>
      <c r="CN62" s="50"/>
      <c r="CO62" s="50"/>
      <c r="CP62" s="50"/>
      <c r="CQ62" s="50"/>
      <c r="CR62" s="50"/>
      <c r="CS62" s="50"/>
      <c r="CT62" s="50"/>
      <c r="CU62" s="50"/>
      <c r="CV62" s="51">
        <f t="shared" si="19"/>
        <v>1</v>
      </c>
    </row>
    <row r="63" spans="2:100" x14ac:dyDescent="0.35">
      <c r="B63" s="65">
        <v>290043</v>
      </c>
      <c r="C63" s="49">
        <v>40603</v>
      </c>
      <c r="D63" s="50"/>
      <c r="E63" s="50"/>
      <c r="F63" s="50">
        <v>1</v>
      </c>
      <c r="G63" s="50"/>
      <c r="H63" s="50"/>
      <c r="I63" s="50"/>
      <c r="J63" s="50" t="s">
        <v>222</v>
      </c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 t="s">
        <v>222</v>
      </c>
      <c r="BJ63" s="50"/>
      <c r="BK63" s="50"/>
      <c r="BL63" s="50"/>
      <c r="BM63" s="50"/>
      <c r="BN63" s="50"/>
      <c r="BO63" s="50"/>
      <c r="BP63" s="50"/>
      <c r="BQ63" s="50"/>
      <c r="BR63" s="50"/>
      <c r="BS63" s="50"/>
      <c r="BT63" s="50"/>
      <c r="BU63" s="50"/>
      <c r="BV63" s="50"/>
      <c r="BW63" s="50"/>
      <c r="BX63" s="50"/>
      <c r="BY63" s="50"/>
      <c r="BZ63" s="50"/>
      <c r="CA63" s="50"/>
      <c r="CB63" s="50"/>
      <c r="CC63" s="50"/>
      <c r="CD63" s="50"/>
      <c r="CE63" s="50"/>
      <c r="CF63" s="50"/>
      <c r="CG63" s="50"/>
      <c r="CH63" s="50"/>
      <c r="CI63" s="50"/>
      <c r="CJ63" s="50"/>
      <c r="CK63" s="50"/>
      <c r="CL63" s="50"/>
      <c r="CM63" s="50"/>
      <c r="CN63" s="50"/>
      <c r="CO63" s="50"/>
      <c r="CP63" s="50"/>
      <c r="CQ63" s="50"/>
      <c r="CR63" s="50"/>
      <c r="CS63" s="50"/>
      <c r="CT63" s="50"/>
      <c r="CU63" s="50"/>
      <c r="CV63" s="51">
        <f t="shared" si="19"/>
        <v>1</v>
      </c>
    </row>
    <row r="64" spans="2:100" x14ac:dyDescent="0.35">
      <c r="B64" s="65">
        <v>291264</v>
      </c>
      <c r="C64" s="49">
        <v>40603</v>
      </c>
      <c r="D64" s="50"/>
      <c r="E64" s="50"/>
      <c r="F64" s="50">
        <v>1</v>
      </c>
      <c r="G64" s="50"/>
      <c r="H64" s="50"/>
      <c r="I64" s="50"/>
      <c r="J64" s="50" t="s">
        <v>222</v>
      </c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50"/>
      <c r="BI64" s="50" t="s">
        <v>222</v>
      </c>
      <c r="BJ64" s="50"/>
      <c r="BK64" s="50"/>
      <c r="BL64" s="50"/>
      <c r="BM64" s="50"/>
      <c r="BN64" s="50"/>
      <c r="BO64" s="50"/>
      <c r="BP64" s="50"/>
      <c r="BQ64" s="50"/>
      <c r="BR64" s="50"/>
      <c r="BS64" s="50"/>
      <c r="BT64" s="50"/>
      <c r="BU64" s="50"/>
      <c r="BV64" s="50"/>
      <c r="BW64" s="50"/>
      <c r="BX64" s="50"/>
      <c r="BY64" s="50"/>
      <c r="BZ64" s="50"/>
      <c r="CA64" s="50"/>
      <c r="CB64" s="50"/>
      <c r="CC64" s="50"/>
      <c r="CD64" s="50"/>
      <c r="CE64" s="50"/>
      <c r="CF64" s="50"/>
      <c r="CG64" s="50"/>
      <c r="CH64" s="50"/>
      <c r="CI64" s="50"/>
      <c r="CJ64" s="50"/>
      <c r="CK64" s="50"/>
      <c r="CL64" s="50"/>
      <c r="CM64" s="50"/>
      <c r="CN64" s="50"/>
      <c r="CO64" s="50"/>
      <c r="CP64" s="50"/>
      <c r="CQ64" s="50"/>
      <c r="CR64" s="50"/>
      <c r="CS64" s="50"/>
      <c r="CT64" s="50"/>
      <c r="CU64" s="50"/>
      <c r="CV64" s="51">
        <f t="shared" si="19"/>
        <v>1</v>
      </c>
    </row>
    <row r="65" spans="2:100" x14ac:dyDescent="0.35">
      <c r="B65" s="65">
        <v>291306</v>
      </c>
      <c r="C65" s="49">
        <v>40603</v>
      </c>
      <c r="D65" s="50"/>
      <c r="E65" s="50"/>
      <c r="F65" s="50">
        <v>1</v>
      </c>
      <c r="G65" s="50"/>
      <c r="H65" s="50"/>
      <c r="I65" s="50"/>
      <c r="J65" s="50" t="s">
        <v>222</v>
      </c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50"/>
      <c r="BF65" s="50"/>
      <c r="BG65" s="50"/>
      <c r="BH65" s="50"/>
      <c r="BI65" s="50" t="s">
        <v>222</v>
      </c>
      <c r="BJ65" s="50"/>
      <c r="BK65" s="50"/>
      <c r="BL65" s="50"/>
      <c r="BM65" s="50"/>
      <c r="BN65" s="50"/>
      <c r="BO65" s="50"/>
      <c r="BP65" s="50"/>
      <c r="BQ65" s="50"/>
      <c r="BR65" s="50"/>
      <c r="BS65" s="50"/>
      <c r="BT65" s="50"/>
      <c r="BU65" s="50"/>
      <c r="BV65" s="50"/>
      <c r="BW65" s="50"/>
      <c r="BX65" s="50"/>
      <c r="BY65" s="50"/>
      <c r="BZ65" s="50"/>
      <c r="CA65" s="50"/>
      <c r="CB65" s="50"/>
      <c r="CC65" s="50"/>
      <c r="CD65" s="50"/>
      <c r="CE65" s="50"/>
      <c r="CF65" s="50"/>
      <c r="CG65" s="50"/>
      <c r="CH65" s="50"/>
      <c r="CI65" s="50"/>
      <c r="CJ65" s="50"/>
      <c r="CK65" s="50"/>
      <c r="CL65" s="50"/>
      <c r="CM65" s="50"/>
      <c r="CN65" s="50"/>
      <c r="CO65" s="50"/>
      <c r="CP65" s="50"/>
      <c r="CQ65" s="50"/>
      <c r="CR65" s="50"/>
      <c r="CS65" s="50"/>
      <c r="CT65" s="50"/>
      <c r="CU65" s="50"/>
      <c r="CV65" s="51">
        <f t="shared" si="19"/>
        <v>1</v>
      </c>
    </row>
    <row r="66" spans="2:100" x14ac:dyDescent="0.35">
      <c r="B66" s="65">
        <v>291377</v>
      </c>
      <c r="C66" s="49">
        <v>40603</v>
      </c>
      <c r="D66" s="50"/>
      <c r="E66" s="50"/>
      <c r="F66" s="50">
        <v>1</v>
      </c>
      <c r="G66" s="50"/>
      <c r="H66" s="50"/>
      <c r="I66" s="50"/>
      <c r="J66" s="50" t="s">
        <v>222</v>
      </c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50"/>
      <c r="BG66" s="50"/>
      <c r="BH66" s="50"/>
      <c r="BI66" s="50" t="s">
        <v>222</v>
      </c>
      <c r="BJ66" s="50"/>
      <c r="BK66" s="50"/>
      <c r="BL66" s="50"/>
      <c r="BM66" s="50"/>
      <c r="BN66" s="50"/>
      <c r="BO66" s="50"/>
      <c r="BP66" s="50"/>
      <c r="BQ66" s="50"/>
      <c r="BR66" s="50"/>
      <c r="BS66" s="50"/>
      <c r="BT66" s="50"/>
      <c r="BU66" s="50"/>
      <c r="BV66" s="50"/>
      <c r="BW66" s="50"/>
      <c r="BX66" s="50"/>
      <c r="BY66" s="50"/>
      <c r="BZ66" s="50"/>
      <c r="CA66" s="50"/>
      <c r="CB66" s="50"/>
      <c r="CC66" s="50"/>
      <c r="CD66" s="50"/>
      <c r="CE66" s="50"/>
      <c r="CF66" s="50"/>
      <c r="CG66" s="50"/>
      <c r="CH66" s="50"/>
      <c r="CI66" s="50"/>
      <c r="CJ66" s="50"/>
      <c r="CK66" s="50"/>
      <c r="CL66" s="50"/>
      <c r="CM66" s="50"/>
      <c r="CN66" s="50"/>
      <c r="CO66" s="50"/>
      <c r="CP66" s="50"/>
      <c r="CQ66" s="50"/>
      <c r="CR66" s="50"/>
      <c r="CS66" s="50"/>
      <c r="CT66" s="50"/>
      <c r="CU66" s="50"/>
      <c r="CV66" s="51">
        <f t="shared" si="19"/>
        <v>1</v>
      </c>
    </row>
    <row r="67" spans="2:100" x14ac:dyDescent="0.35">
      <c r="B67" s="65">
        <v>291406</v>
      </c>
      <c r="C67" s="49">
        <v>40603</v>
      </c>
      <c r="D67" s="50"/>
      <c r="E67" s="50"/>
      <c r="F67" s="50">
        <v>1</v>
      </c>
      <c r="G67" s="50"/>
      <c r="H67" s="50"/>
      <c r="I67" s="50"/>
      <c r="J67" s="50" t="s">
        <v>222</v>
      </c>
      <c r="K67" s="50"/>
      <c r="L67" s="50"/>
      <c r="M67" s="50"/>
      <c r="N67" s="50">
        <v>1</v>
      </c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50"/>
      <c r="BH67" s="50"/>
      <c r="BI67" s="50" t="s">
        <v>222</v>
      </c>
      <c r="BJ67" s="50"/>
      <c r="BK67" s="50"/>
      <c r="BL67" s="50"/>
      <c r="BM67" s="50"/>
      <c r="BN67" s="50"/>
      <c r="BO67" s="50"/>
      <c r="BP67" s="50"/>
      <c r="BQ67" s="50"/>
      <c r="BR67" s="50"/>
      <c r="BS67" s="50"/>
      <c r="BT67" s="50"/>
      <c r="BU67" s="50"/>
      <c r="BV67" s="50"/>
      <c r="BW67" s="50"/>
      <c r="BX67" s="50"/>
      <c r="BY67" s="50"/>
      <c r="BZ67" s="50"/>
      <c r="CA67" s="50"/>
      <c r="CB67" s="50"/>
      <c r="CC67" s="50"/>
      <c r="CD67" s="50"/>
      <c r="CE67" s="50"/>
      <c r="CF67" s="50"/>
      <c r="CG67" s="50"/>
      <c r="CH67" s="50"/>
      <c r="CI67" s="50"/>
      <c r="CJ67" s="50"/>
      <c r="CK67" s="50"/>
      <c r="CL67" s="50"/>
      <c r="CM67" s="50"/>
      <c r="CN67" s="50"/>
      <c r="CO67" s="50"/>
      <c r="CP67" s="50"/>
      <c r="CQ67" s="50"/>
      <c r="CR67" s="50"/>
      <c r="CS67" s="50"/>
      <c r="CT67" s="50"/>
      <c r="CU67" s="50"/>
      <c r="CV67" s="51">
        <f t="shared" si="19"/>
        <v>2</v>
      </c>
    </row>
    <row r="68" spans="2:100" x14ac:dyDescent="0.35">
      <c r="B68" s="65">
        <v>291456</v>
      </c>
      <c r="C68" s="49">
        <v>40603</v>
      </c>
      <c r="D68" s="50"/>
      <c r="E68" s="50"/>
      <c r="F68" s="50">
        <v>1</v>
      </c>
      <c r="G68" s="50"/>
      <c r="H68" s="50"/>
      <c r="I68" s="50"/>
      <c r="J68" s="50" t="s">
        <v>222</v>
      </c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50"/>
      <c r="BH68" s="50"/>
      <c r="BI68" s="50" t="s">
        <v>222</v>
      </c>
      <c r="BJ68" s="50"/>
      <c r="BK68" s="50"/>
      <c r="BL68" s="50"/>
      <c r="BM68" s="50"/>
      <c r="BN68" s="50"/>
      <c r="BO68" s="50"/>
      <c r="BP68" s="50"/>
      <c r="BQ68" s="50"/>
      <c r="BR68" s="50"/>
      <c r="BS68" s="50"/>
      <c r="BT68" s="50"/>
      <c r="BU68" s="50"/>
      <c r="BV68" s="50"/>
      <c r="BW68" s="50"/>
      <c r="BX68" s="50"/>
      <c r="BY68" s="50"/>
      <c r="BZ68" s="50"/>
      <c r="CA68" s="50"/>
      <c r="CB68" s="50"/>
      <c r="CC68" s="50"/>
      <c r="CD68" s="50"/>
      <c r="CE68" s="50"/>
      <c r="CF68" s="50"/>
      <c r="CG68" s="50"/>
      <c r="CH68" s="50"/>
      <c r="CI68" s="50"/>
      <c r="CJ68" s="50"/>
      <c r="CK68" s="50"/>
      <c r="CL68" s="50"/>
      <c r="CM68" s="50"/>
      <c r="CN68" s="50"/>
      <c r="CO68" s="50"/>
      <c r="CP68" s="50"/>
      <c r="CQ68" s="50"/>
      <c r="CR68" s="50"/>
      <c r="CS68" s="50"/>
      <c r="CT68" s="50"/>
      <c r="CU68" s="50"/>
      <c r="CV68" s="51">
        <f t="shared" si="19"/>
        <v>1</v>
      </c>
    </row>
    <row r="69" spans="2:100" x14ac:dyDescent="0.35">
      <c r="B69" s="65">
        <v>291895</v>
      </c>
      <c r="C69" s="49">
        <v>40603</v>
      </c>
      <c r="D69" s="50"/>
      <c r="E69" s="50"/>
      <c r="F69" s="50">
        <v>1</v>
      </c>
      <c r="G69" s="50"/>
      <c r="H69" s="50"/>
      <c r="I69" s="50"/>
      <c r="J69" s="50" t="s">
        <v>222</v>
      </c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>
        <v>1</v>
      </c>
      <c r="Y69" s="50"/>
      <c r="Z69" s="50"/>
      <c r="AA69" s="50">
        <v>1</v>
      </c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50"/>
      <c r="BI69" s="50" t="s">
        <v>222</v>
      </c>
      <c r="BJ69" s="50"/>
      <c r="BK69" s="50"/>
      <c r="BL69" s="50"/>
      <c r="BM69" s="50"/>
      <c r="BN69" s="50"/>
      <c r="BO69" s="50"/>
      <c r="BP69" s="50"/>
      <c r="BQ69" s="50"/>
      <c r="BR69" s="50"/>
      <c r="BS69" s="50"/>
      <c r="BT69" s="50"/>
      <c r="BU69" s="50"/>
      <c r="BV69" s="50"/>
      <c r="BW69" s="50"/>
      <c r="BX69" s="50"/>
      <c r="BY69" s="50"/>
      <c r="BZ69" s="50"/>
      <c r="CA69" s="50"/>
      <c r="CB69" s="50"/>
      <c r="CC69" s="50"/>
      <c r="CD69" s="50"/>
      <c r="CE69" s="50"/>
      <c r="CF69" s="50"/>
      <c r="CG69" s="50"/>
      <c r="CH69" s="50"/>
      <c r="CI69" s="50"/>
      <c r="CJ69" s="50"/>
      <c r="CK69" s="50"/>
      <c r="CL69" s="50"/>
      <c r="CM69" s="50"/>
      <c r="CN69" s="50"/>
      <c r="CO69" s="50"/>
      <c r="CP69" s="50"/>
      <c r="CQ69" s="50"/>
      <c r="CR69" s="50"/>
      <c r="CS69" s="50"/>
      <c r="CT69" s="50"/>
      <c r="CU69" s="50"/>
      <c r="CV69" s="51">
        <f t="shared" si="19"/>
        <v>3</v>
      </c>
    </row>
    <row r="70" spans="2:100" x14ac:dyDescent="0.35">
      <c r="B70" s="65">
        <v>293992</v>
      </c>
      <c r="C70" s="49">
        <v>40603</v>
      </c>
      <c r="D70" s="50"/>
      <c r="E70" s="50"/>
      <c r="F70" s="50">
        <v>1</v>
      </c>
      <c r="G70" s="50"/>
      <c r="H70" s="50"/>
      <c r="I70" s="50"/>
      <c r="J70" s="50" t="s">
        <v>222</v>
      </c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50"/>
      <c r="BI70" s="50" t="s">
        <v>222</v>
      </c>
      <c r="BJ70" s="50"/>
      <c r="BK70" s="50"/>
      <c r="BL70" s="50"/>
      <c r="BM70" s="50"/>
      <c r="BN70" s="50"/>
      <c r="BO70" s="50"/>
      <c r="BP70" s="50"/>
      <c r="BQ70" s="50"/>
      <c r="BR70" s="50"/>
      <c r="BS70" s="50"/>
      <c r="BT70" s="50"/>
      <c r="BU70" s="50"/>
      <c r="BV70" s="50"/>
      <c r="BW70" s="50"/>
      <c r="BX70" s="50"/>
      <c r="BY70" s="50"/>
      <c r="BZ70" s="50"/>
      <c r="CA70" s="50"/>
      <c r="CB70" s="50"/>
      <c r="CC70" s="50"/>
      <c r="CD70" s="50"/>
      <c r="CE70" s="50"/>
      <c r="CF70" s="50"/>
      <c r="CG70" s="50"/>
      <c r="CH70" s="50"/>
      <c r="CI70" s="50"/>
      <c r="CJ70" s="50"/>
      <c r="CK70" s="50"/>
      <c r="CL70" s="50"/>
      <c r="CM70" s="50"/>
      <c r="CN70" s="50"/>
      <c r="CO70" s="50"/>
      <c r="CP70" s="50"/>
      <c r="CQ70" s="50"/>
      <c r="CR70" s="50"/>
      <c r="CS70" s="50"/>
      <c r="CT70" s="50"/>
      <c r="CU70" s="50"/>
      <c r="CV70" s="51">
        <f t="shared" si="19"/>
        <v>1</v>
      </c>
    </row>
    <row r="71" spans="2:100" ht="18.75" customHeight="1" x14ac:dyDescent="0.35">
      <c r="B71" s="54"/>
      <c r="C71" s="52" t="s">
        <v>16</v>
      </c>
      <c r="D71" s="54"/>
      <c r="E71" s="54"/>
      <c r="F71" s="55">
        <f>COUNT(F44:F70)</f>
        <v>27</v>
      </c>
      <c r="G71" s="55">
        <f t="shared" ref="G71:BH71" si="20">COUNT(G44:G70)</f>
        <v>8</v>
      </c>
      <c r="H71" s="55">
        <f t="shared" si="20"/>
        <v>9</v>
      </c>
      <c r="I71" s="55">
        <f t="shared" si="20"/>
        <v>7</v>
      </c>
      <c r="J71" s="55">
        <f t="shared" si="20"/>
        <v>6</v>
      </c>
      <c r="K71" s="55">
        <f t="shared" si="20"/>
        <v>5</v>
      </c>
      <c r="L71" s="55">
        <f t="shared" si="20"/>
        <v>5</v>
      </c>
      <c r="M71" s="55">
        <f t="shared" si="20"/>
        <v>6</v>
      </c>
      <c r="N71" s="55">
        <f t="shared" si="20"/>
        <v>5</v>
      </c>
      <c r="O71" s="55">
        <f t="shared" si="20"/>
        <v>3</v>
      </c>
      <c r="P71" s="55">
        <f t="shared" si="20"/>
        <v>3</v>
      </c>
      <c r="Q71" s="55">
        <f t="shared" si="20"/>
        <v>2</v>
      </c>
      <c r="R71" s="55">
        <f t="shared" si="20"/>
        <v>2</v>
      </c>
      <c r="S71" s="55">
        <f t="shared" si="20"/>
        <v>1</v>
      </c>
      <c r="T71" s="55">
        <f t="shared" si="20"/>
        <v>1</v>
      </c>
      <c r="U71" s="55">
        <f t="shared" si="20"/>
        <v>1</v>
      </c>
      <c r="V71" s="55">
        <f t="shared" si="20"/>
        <v>1</v>
      </c>
      <c r="W71" s="55">
        <f t="shared" si="20"/>
        <v>2</v>
      </c>
      <c r="X71" s="55">
        <f t="shared" si="20"/>
        <v>1</v>
      </c>
      <c r="Y71" s="55">
        <f t="shared" si="20"/>
        <v>2</v>
      </c>
      <c r="Z71" s="55">
        <f t="shared" si="20"/>
        <v>1</v>
      </c>
      <c r="AA71" s="55">
        <f t="shared" si="20"/>
        <v>3</v>
      </c>
      <c r="AB71" s="55">
        <f t="shared" si="20"/>
        <v>2</v>
      </c>
      <c r="AC71" s="55">
        <f t="shared" si="20"/>
        <v>1</v>
      </c>
      <c r="AD71" s="55">
        <f t="shared" si="20"/>
        <v>1</v>
      </c>
      <c r="AE71" s="55">
        <f t="shared" si="20"/>
        <v>3</v>
      </c>
      <c r="AF71" s="55">
        <f t="shared" si="20"/>
        <v>1</v>
      </c>
      <c r="AG71" s="55">
        <f t="shared" si="20"/>
        <v>1</v>
      </c>
      <c r="AH71" s="55">
        <f t="shared" si="20"/>
        <v>1</v>
      </c>
      <c r="AI71" s="55">
        <f t="shared" si="20"/>
        <v>1</v>
      </c>
      <c r="AJ71" s="55">
        <f t="shared" si="20"/>
        <v>1</v>
      </c>
      <c r="AK71" s="55">
        <f t="shared" si="20"/>
        <v>1</v>
      </c>
      <c r="AL71" s="55">
        <f t="shared" si="20"/>
        <v>1</v>
      </c>
      <c r="AM71" s="55">
        <f t="shared" si="20"/>
        <v>1</v>
      </c>
      <c r="AN71" s="55">
        <f t="shared" si="20"/>
        <v>1</v>
      </c>
      <c r="AO71" s="55">
        <f t="shared" si="20"/>
        <v>1</v>
      </c>
      <c r="AP71" s="55">
        <f t="shared" si="20"/>
        <v>1</v>
      </c>
      <c r="AQ71" s="55">
        <f t="shared" si="20"/>
        <v>1</v>
      </c>
      <c r="AR71" s="55">
        <f t="shared" si="20"/>
        <v>0</v>
      </c>
      <c r="AS71" s="55">
        <f t="shared" si="20"/>
        <v>0</v>
      </c>
      <c r="AT71" s="55">
        <f t="shared" si="20"/>
        <v>0</v>
      </c>
      <c r="AU71" s="55">
        <f t="shared" si="20"/>
        <v>0</v>
      </c>
      <c r="AV71" s="55">
        <f t="shared" si="20"/>
        <v>0</v>
      </c>
      <c r="AW71" s="55">
        <f t="shared" si="20"/>
        <v>0</v>
      </c>
      <c r="AX71" s="55">
        <f t="shared" si="20"/>
        <v>0</v>
      </c>
      <c r="AY71" s="55">
        <f t="shared" si="20"/>
        <v>0</v>
      </c>
      <c r="AZ71" s="55">
        <f t="shared" si="20"/>
        <v>0</v>
      </c>
      <c r="BA71" s="55">
        <f t="shared" si="20"/>
        <v>0</v>
      </c>
      <c r="BB71" s="55">
        <f t="shared" si="20"/>
        <v>0</v>
      </c>
      <c r="BC71" s="55">
        <f t="shared" si="20"/>
        <v>0</v>
      </c>
      <c r="BD71" s="55">
        <f t="shared" si="20"/>
        <v>0</v>
      </c>
      <c r="BE71" s="55">
        <f t="shared" si="20"/>
        <v>0</v>
      </c>
      <c r="BF71" s="55">
        <f t="shared" si="20"/>
        <v>0</v>
      </c>
      <c r="BG71" s="55">
        <f t="shared" si="20"/>
        <v>0</v>
      </c>
      <c r="BH71" s="55">
        <f t="shared" si="20"/>
        <v>0</v>
      </c>
      <c r="BI71" s="55">
        <f t="shared" ref="BI71:BO71" si="21">COUNT(BI44:BI70)</f>
        <v>0</v>
      </c>
      <c r="BJ71" s="55">
        <f t="shared" si="21"/>
        <v>0</v>
      </c>
      <c r="BK71" s="55">
        <f t="shared" si="21"/>
        <v>0</v>
      </c>
      <c r="BL71" s="55">
        <f t="shared" si="21"/>
        <v>0</v>
      </c>
      <c r="BM71" s="55">
        <f t="shared" si="21"/>
        <v>0</v>
      </c>
      <c r="BN71" s="55">
        <f t="shared" ref="BN71" si="22">COUNT(BN44:BN70)</f>
        <v>0</v>
      </c>
      <c r="BO71" s="55">
        <f t="shared" si="21"/>
        <v>0</v>
      </c>
      <c r="BP71" s="55">
        <f t="shared" ref="BP71:BQ71" si="23">COUNT(BP44:BP70)</f>
        <v>0</v>
      </c>
      <c r="BQ71" s="55">
        <f t="shared" si="23"/>
        <v>0</v>
      </c>
      <c r="BR71" s="55">
        <f t="shared" ref="BR71:BS71" si="24">COUNT(BR44:BR70)</f>
        <v>0</v>
      </c>
      <c r="BS71" s="55">
        <f t="shared" si="24"/>
        <v>0</v>
      </c>
      <c r="BT71" s="55">
        <f t="shared" ref="BT71:BU71" si="25">COUNT(BT44:BT70)</f>
        <v>0</v>
      </c>
      <c r="BU71" s="55">
        <f t="shared" si="25"/>
        <v>0</v>
      </c>
      <c r="BV71" s="55">
        <f t="shared" ref="BV71:CG71" si="26">COUNT(BV44:BV70)</f>
        <v>0</v>
      </c>
      <c r="BW71" s="55">
        <f t="shared" si="26"/>
        <v>0</v>
      </c>
      <c r="BX71" s="55">
        <f t="shared" si="26"/>
        <v>0</v>
      </c>
      <c r="BY71" s="55">
        <f t="shared" si="26"/>
        <v>0</v>
      </c>
      <c r="BZ71" s="55">
        <f t="shared" si="26"/>
        <v>0</v>
      </c>
      <c r="CA71" s="55">
        <f t="shared" si="26"/>
        <v>0</v>
      </c>
      <c r="CB71" s="55">
        <f t="shared" si="26"/>
        <v>0</v>
      </c>
      <c r="CC71" s="55">
        <f t="shared" si="26"/>
        <v>0</v>
      </c>
      <c r="CD71" s="55">
        <f t="shared" si="26"/>
        <v>0</v>
      </c>
      <c r="CE71" s="55">
        <f t="shared" si="26"/>
        <v>0</v>
      </c>
      <c r="CF71" s="55">
        <f t="shared" si="26"/>
        <v>0</v>
      </c>
      <c r="CG71" s="55">
        <f t="shared" si="26"/>
        <v>0</v>
      </c>
      <c r="CH71" s="55">
        <f t="shared" ref="CH71:CU71" si="27">COUNT(CH44:CH70)</f>
        <v>0</v>
      </c>
      <c r="CI71" s="55">
        <f t="shared" si="27"/>
        <v>0</v>
      </c>
      <c r="CJ71" s="55">
        <f t="shared" si="27"/>
        <v>0</v>
      </c>
      <c r="CK71" s="55">
        <f t="shared" si="27"/>
        <v>0</v>
      </c>
      <c r="CL71" s="55">
        <f t="shared" si="27"/>
        <v>0</v>
      </c>
      <c r="CM71" s="55">
        <f t="shared" si="27"/>
        <v>0</v>
      </c>
      <c r="CN71" s="55">
        <f t="shared" si="27"/>
        <v>0</v>
      </c>
      <c r="CO71" s="55">
        <f t="shared" si="27"/>
        <v>0</v>
      </c>
      <c r="CP71" s="55">
        <f t="shared" si="27"/>
        <v>0</v>
      </c>
      <c r="CQ71" s="55">
        <f t="shared" si="27"/>
        <v>0</v>
      </c>
      <c r="CR71" s="55">
        <f t="shared" si="27"/>
        <v>0</v>
      </c>
      <c r="CS71" s="55">
        <f t="shared" si="27"/>
        <v>0</v>
      </c>
      <c r="CT71" s="55">
        <f t="shared" si="27"/>
        <v>0</v>
      </c>
      <c r="CU71" s="55">
        <f t="shared" si="27"/>
        <v>0</v>
      </c>
      <c r="CV71" s="55">
        <f>SUM(CV44:CV70)</f>
        <v>173</v>
      </c>
    </row>
    <row r="72" spans="2:100" ht="18.75" customHeight="1" x14ac:dyDescent="0.35"/>
    <row r="73" spans="2:100" ht="18.75" customHeight="1" x14ac:dyDescent="0.35">
      <c r="B73" s="135" t="s">
        <v>220</v>
      </c>
      <c r="C73" s="47" t="s">
        <v>221</v>
      </c>
      <c r="D73" s="48">
        <v>40544</v>
      </c>
      <c r="E73" s="48">
        <v>40575</v>
      </c>
      <c r="F73" s="48">
        <v>40603</v>
      </c>
      <c r="G73" s="48">
        <v>40634</v>
      </c>
      <c r="H73" s="48">
        <v>40664</v>
      </c>
      <c r="I73" s="48">
        <v>40695</v>
      </c>
      <c r="J73" s="48">
        <v>40725</v>
      </c>
      <c r="K73" s="48">
        <v>40756</v>
      </c>
      <c r="L73" s="48">
        <v>40787</v>
      </c>
      <c r="M73" s="48">
        <v>40817</v>
      </c>
      <c r="N73" s="48">
        <v>40848</v>
      </c>
      <c r="O73" s="48">
        <v>40878</v>
      </c>
      <c r="P73" s="48">
        <v>40909</v>
      </c>
      <c r="Q73" s="48">
        <v>40940</v>
      </c>
      <c r="R73" s="48">
        <v>40969</v>
      </c>
      <c r="S73" s="48">
        <v>41000</v>
      </c>
      <c r="T73" s="48">
        <v>41030</v>
      </c>
      <c r="U73" s="48">
        <v>41061</v>
      </c>
      <c r="V73" s="48">
        <v>41091</v>
      </c>
      <c r="W73" s="48">
        <v>41122</v>
      </c>
      <c r="X73" s="48">
        <v>41153</v>
      </c>
      <c r="Y73" s="48">
        <v>41183</v>
      </c>
      <c r="Z73" s="48">
        <v>41214</v>
      </c>
      <c r="AA73" s="48">
        <v>41244</v>
      </c>
      <c r="AB73" s="48">
        <v>41275</v>
      </c>
      <c r="AC73" s="48">
        <v>41306</v>
      </c>
      <c r="AD73" s="48">
        <v>41334</v>
      </c>
      <c r="AE73" s="48">
        <v>41365</v>
      </c>
      <c r="AF73" s="48">
        <v>41395</v>
      </c>
      <c r="AG73" s="48">
        <v>41426</v>
      </c>
      <c r="AH73" s="48">
        <v>41456</v>
      </c>
      <c r="AI73" s="48">
        <v>41487</v>
      </c>
      <c r="AJ73" s="48">
        <v>41518</v>
      </c>
      <c r="AK73" s="48">
        <v>41548</v>
      </c>
      <c r="AL73" s="48">
        <v>41579</v>
      </c>
      <c r="AM73" s="48">
        <v>41609</v>
      </c>
      <c r="AN73" s="48">
        <v>41640</v>
      </c>
      <c r="AO73" s="48">
        <v>41671</v>
      </c>
      <c r="AP73" s="48">
        <v>41699</v>
      </c>
      <c r="AQ73" s="48">
        <v>41730</v>
      </c>
      <c r="AR73" s="48">
        <v>41760</v>
      </c>
      <c r="AS73" s="48">
        <v>41791</v>
      </c>
      <c r="AT73" s="48">
        <v>41821</v>
      </c>
      <c r="AU73" s="48">
        <v>41852</v>
      </c>
      <c r="AV73" s="48">
        <v>41883</v>
      </c>
      <c r="AW73" s="48">
        <v>41913</v>
      </c>
      <c r="AX73" s="48">
        <v>41944</v>
      </c>
      <c r="AY73" s="48">
        <v>41974</v>
      </c>
      <c r="AZ73" s="48">
        <v>42005</v>
      </c>
      <c r="BA73" s="48">
        <v>42036</v>
      </c>
      <c r="BB73" s="48">
        <v>42064</v>
      </c>
      <c r="BC73" s="48">
        <v>42095</v>
      </c>
      <c r="BD73" s="48">
        <v>42125</v>
      </c>
      <c r="BE73" s="48">
        <v>42156</v>
      </c>
      <c r="BF73" s="48">
        <v>42186</v>
      </c>
      <c r="BG73" s="48">
        <v>42217</v>
      </c>
      <c r="BH73" s="48">
        <v>42248</v>
      </c>
      <c r="BI73" s="48">
        <v>42278</v>
      </c>
      <c r="BJ73" s="48">
        <v>42309</v>
      </c>
      <c r="BK73" s="48">
        <v>42339</v>
      </c>
      <c r="BL73" s="48">
        <v>42370</v>
      </c>
      <c r="BM73" s="48">
        <v>42401</v>
      </c>
      <c r="BN73" s="48">
        <v>42430</v>
      </c>
      <c r="BO73" s="48">
        <v>42461</v>
      </c>
      <c r="BP73" s="48">
        <v>42491</v>
      </c>
      <c r="BQ73" s="48">
        <v>42522</v>
      </c>
      <c r="BR73" s="48">
        <v>42552</v>
      </c>
      <c r="BS73" s="48">
        <v>42583</v>
      </c>
      <c r="BT73" s="48">
        <v>42614</v>
      </c>
      <c r="BU73" s="48">
        <v>42644</v>
      </c>
      <c r="BV73" s="48">
        <v>42675</v>
      </c>
      <c r="BW73" s="48">
        <v>42705</v>
      </c>
      <c r="BX73" s="48">
        <v>42736</v>
      </c>
      <c r="BY73" s="48">
        <v>42767</v>
      </c>
      <c r="BZ73" s="48">
        <v>42795</v>
      </c>
      <c r="CA73" s="48">
        <v>42826</v>
      </c>
      <c r="CB73" s="48">
        <v>42856</v>
      </c>
      <c r="CC73" s="48">
        <v>42887</v>
      </c>
      <c r="CD73" s="48">
        <v>42917</v>
      </c>
      <c r="CE73" s="48">
        <v>42948</v>
      </c>
      <c r="CF73" s="48">
        <v>42979</v>
      </c>
      <c r="CG73" s="48">
        <v>43009</v>
      </c>
      <c r="CH73" s="48">
        <v>43040</v>
      </c>
      <c r="CI73" s="48">
        <v>43070</v>
      </c>
      <c r="CJ73" s="48">
        <v>43101</v>
      </c>
      <c r="CK73" s="48">
        <v>43132</v>
      </c>
      <c r="CL73" s="48">
        <v>43160</v>
      </c>
      <c r="CM73" s="48">
        <v>43191</v>
      </c>
      <c r="CN73" s="48">
        <v>43221</v>
      </c>
      <c r="CO73" s="48">
        <v>43252</v>
      </c>
      <c r="CP73" s="48">
        <v>43282</v>
      </c>
      <c r="CQ73" s="48">
        <v>43313</v>
      </c>
      <c r="CR73" s="48">
        <v>43344</v>
      </c>
      <c r="CS73" s="48">
        <v>43374</v>
      </c>
      <c r="CT73" s="48">
        <v>43405</v>
      </c>
      <c r="CU73" s="48">
        <v>43435</v>
      </c>
      <c r="CV73" s="48" t="s">
        <v>16</v>
      </c>
    </row>
    <row r="74" spans="2:100" x14ac:dyDescent="0.35">
      <c r="B74" s="65">
        <v>295423</v>
      </c>
      <c r="C74" s="49">
        <v>40634</v>
      </c>
      <c r="D74" s="50"/>
      <c r="E74" s="50"/>
      <c r="F74" s="50"/>
      <c r="G74" s="50">
        <v>1</v>
      </c>
      <c r="H74" s="50">
        <v>1</v>
      </c>
      <c r="I74" s="50">
        <v>2</v>
      </c>
      <c r="J74" s="50" t="s">
        <v>222</v>
      </c>
      <c r="K74" s="50">
        <v>1</v>
      </c>
      <c r="L74" s="50">
        <v>1</v>
      </c>
      <c r="M74" s="50"/>
      <c r="N74" s="50">
        <v>1</v>
      </c>
      <c r="O74" s="50">
        <v>1</v>
      </c>
      <c r="P74" s="50"/>
      <c r="Q74" s="50">
        <v>1</v>
      </c>
      <c r="R74" s="50"/>
      <c r="S74" s="50"/>
      <c r="T74" s="50"/>
      <c r="U74" s="50">
        <v>1</v>
      </c>
      <c r="V74" s="50"/>
      <c r="W74" s="50"/>
      <c r="X74" s="50"/>
      <c r="Y74" s="50"/>
      <c r="Z74" s="50"/>
      <c r="AA74" s="50">
        <v>1</v>
      </c>
      <c r="AB74" s="50"/>
      <c r="AC74" s="50"/>
      <c r="AD74" s="50"/>
      <c r="AE74" s="50"/>
      <c r="AF74" s="50">
        <v>1</v>
      </c>
      <c r="AG74" s="50"/>
      <c r="AH74" s="50">
        <v>1</v>
      </c>
      <c r="AI74" s="50"/>
      <c r="AJ74" s="50"/>
      <c r="AK74" s="50"/>
      <c r="AL74" s="50"/>
      <c r="AM74" s="50"/>
      <c r="AN74" s="50"/>
      <c r="AO74" s="50"/>
      <c r="AP74" s="50"/>
      <c r="AQ74" s="50">
        <v>1</v>
      </c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 t="s">
        <v>222</v>
      </c>
      <c r="BJ74" s="50"/>
      <c r="BK74" s="50"/>
      <c r="BL74" s="50"/>
      <c r="BM74" s="50"/>
      <c r="BN74" s="50"/>
      <c r="BO74" s="50"/>
      <c r="BP74" s="50"/>
      <c r="BQ74" s="50"/>
      <c r="BR74" s="50"/>
      <c r="BS74" s="50"/>
      <c r="BT74" s="50"/>
      <c r="BU74" s="50"/>
      <c r="BV74" s="50"/>
      <c r="BW74" s="50"/>
      <c r="BX74" s="50"/>
      <c r="BY74" s="50"/>
      <c r="BZ74" s="50"/>
      <c r="CA74" s="50"/>
      <c r="CB74" s="50"/>
      <c r="CC74" s="50"/>
      <c r="CD74" s="50"/>
      <c r="CE74" s="50"/>
      <c r="CF74" s="50"/>
      <c r="CG74" s="50"/>
      <c r="CH74" s="50"/>
      <c r="CI74" s="50"/>
      <c r="CJ74" s="50"/>
      <c r="CK74" s="50"/>
      <c r="CL74" s="50"/>
      <c r="CM74" s="50"/>
      <c r="CN74" s="50"/>
      <c r="CO74" s="50"/>
      <c r="CP74" s="50"/>
      <c r="CQ74" s="50"/>
      <c r="CR74" s="50"/>
      <c r="CS74" s="50"/>
      <c r="CT74" s="50"/>
      <c r="CU74" s="50"/>
      <c r="CV74" s="51">
        <f>SUM(D74:CU74)</f>
        <v>14</v>
      </c>
    </row>
    <row r="75" spans="2:100" x14ac:dyDescent="0.35">
      <c r="B75" s="65">
        <v>58942</v>
      </c>
      <c r="C75" s="49">
        <v>40634</v>
      </c>
      <c r="D75" s="50"/>
      <c r="E75" s="50"/>
      <c r="F75" s="50"/>
      <c r="G75" s="50">
        <v>1</v>
      </c>
      <c r="H75" s="50">
        <v>1</v>
      </c>
      <c r="I75" s="50">
        <v>1</v>
      </c>
      <c r="J75" s="50">
        <v>1</v>
      </c>
      <c r="K75" s="50"/>
      <c r="L75" s="50">
        <v>2</v>
      </c>
      <c r="M75" s="50"/>
      <c r="N75" s="50"/>
      <c r="O75" s="50">
        <v>1</v>
      </c>
      <c r="P75" s="50"/>
      <c r="Q75" s="50"/>
      <c r="R75" s="50">
        <v>1</v>
      </c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>
        <v>2</v>
      </c>
      <c r="AM75" s="50"/>
      <c r="AN75" s="50"/>
      <c r="AO75" s="50"/>
      <c r="AP75" s="50"/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50"/>
      <c r="BH75" s="50"/>
      <c r="BI75" s="50" t="s">
        <v>222</v>
      </c>
      <c r="BJ75" s="50"/>
      <c r="BK75" s="50"/>
      <c r="BL75" s="50"/>
      <c r="BM75" s="50"/>
      <c r="BN75" s="50"/>
      <c r="BO75" s="50"/>
      <c r="BP75" s="50"/>
      <c r="BQ75" s="50"/>
      <c r="BR75" s="50"/>
      <c r="BS75" s="50"/>
      <c r="BT75" s="50"/>
      <c r="BU75" s="50"/>
      <c r="BV75" s="50"/>
      <c r="BW75" s="50"/>
      <c r="BX75" s="50"/>
      <c r="BY75" s="50"/>
      <c r="BZ75" s="50"/>
      <c r="CA75" s="50"/>
      <c r="CB75" s="50"/>
      <c r="CC75" s="50"/>
      <c r="CD75" s="50"/>
      <c r="CE75" s="50"/>
      <c r="CF75" s="50"/>
      <c r="CG75" s="50"/>
      <c r="CH75" s="50"/>
      <c r="CI75" s="50"/>
      <c r="CJ75" s="50"/>
      <c r="CK75" s="50"/>
      <c r="CL75" s="50"/>
      <c r="CM75" s="50"/>
      <c r="CN75" s="50"/>
      <c r="CO75" s="50"/>
      <c r="CP75" s="50"/>
      <c r="CQ75" s="50"/>
      <c r="CR75" s="50"/>
      <c r="CS75" s="50"/>
      <c r="CT75" s="50"/>
      <c r="CU75" s="50"/>
      <c r="CV75" s="51">
        <f t="shared" ref="CV75:CV92" si="28">SUM(D75:CU75)</f>
        <v>10</v>
      </c>
    </row>
    <row r="76" spans="2:100" x14ac:dyDescent="0.35">
      <c r="B76" s="65">
        <v>294811</v>
      </c>
      <c r="C76" s="49">
        <v>40634</v>
      </c>
      <c r="D76" s="50"/>
      <c r="E76" s="50"/>
      <c r="F76" s="50"/>
      <c r="G76" s="50">
        <v>1</v>
      </c>
      <c r="H76" s="50">
        <v>1</v>
      </c>
      <c r="I76" s="50"/>
      <c r="J76" s="50" t="s">
        <v>222</v>
      </c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 t="s">
        <v>222</v>
      </c>
      <c r="BJ76" s="50"/>
      <c r="BK76" s="50"/>
      <c r="BL76" s="50"/>
      <c r="BM76" s="50"/>
      <c r="BN76" s="50"/>
      <c r="BO76" s="50"/>
      <c r="BP76" s="50"/>
      <c r="BQ76" s="50"/>
      <c r="BR76" s="50"/>
      <c r="BS76" s="50"/>
      <c r="BT76" s="50"/>
      <c r="BU76" s="50"/>
      <c r="BV76" s="50"/>
      <c r="BW76" s="50"/>
      <c r="BX76" s="50"/>
      <c r="BY76" s="50"/>
      <c r="BZ76" s="50"/>
      <c r="CA76" s="50"/>
      <c r="CB76" s="50"/>
      <c r="CC76" s="50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  <c r="CP76" s="50"/>
      <c r="CQ76" s="50"/>
      <c r="CR76" s="50"/>
      <c r="CS76" s="50"/>
      <c r="CT76" s="50"/>
      <c r="CU76" s="50"/>
      <c r="CV76" s="51">
        <f t="shared" si="28"/>
        <v>2</v>
      </c>
    </row>
    <row r="77" spans="2:100" x14ac:dyDescent="0.35">
      <c r="B77" s="65">
        <v>295504</v>
      </c>
      <c r="C77" s="49">
        <v>40634</v>
      </c>
      <c r="D77" s="50"/>
      <c r="E77" s="50"/>
      <c r="F77" s="50"/>
      <c r="G77" s="50">
        <v>1</v>
      </c>
      <c r="H77" s="50">
        <v>1</v>
      </c>
      <c r="I77" s="50"/>
      <c r="J77" s="50" t="s">
        <v>222</v>
      </c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>
        <v>0</v>
      </c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 t="s">
        <v>222</v>
      </c>
      <c r="BJ77" s="50"/>
      <c r="BK77" s="50"/>
      <c r="BL77" s="50"/>
      <c r="BM77" s="50"/>
      <c r="BN77" s="50"/>
      <c r="BO77" s="50"/>
      <c r="BP77" s="50"/>
      <c r="BQ77" s="50"/>
      <c r="BR77" s="50"/>
      <c r="BS77" s="50"/>
      <c r="BT77" s="50"/>
      <c r="BU77" s="50"/>
      <c r="BV77" s="50"/>
      <c r="BW77" s="50"/>
      <c r="BX77" s="50"/>
      <c r="BY77" s="50"/>
      <c r="BZ77" s="50"/>
      <c r="CA77" s="50"/>
      <c r="CB77" s="50"/>
      <c r="CC77" s="50"/>
      <c r="CD77" s="50"/>
      <c r="CE77" s="50"/>
      <c r="CF77" s="50"/>
      <c r="CG77" s="50"/>
      <c r="CH77" s="50"/>
      <c r="CI77" s="50"/>
      <c r="CJ77" s="50"/>
      <c r="CK77" s="50"/>
      <c r="CL77" s="50"/>
      <c r="CM77" s="50"/>
      <c r="CN77" s="50"/>
      <c r="CO77" s="50"/>
      <c r="CP77" s="50"/>
      <c r="CQ77" s="50"/>
      <c r="CR77" s="50"/>
      <c r="CS77" s="50"/>
      <c r="CT77" s="50"/>
      <c r="CU77" s="50"/>
      <c r="CV77" s="51">
        <f t="shared" si="28"/>
        <v>2</v>
      </c>
    </row>
    <row r="78" spans="2:100" x14ac:dyDescent="0.35">
      <c r="B78" s="65">
        <v>295915</v>
      </c>
      <c r="C78" s="49">
        <v>40634</v>
      </c>
      <c r="D78" s="50"/>
      <c r="E78" s="50"/>
      <c r="F78" s="50"/>
      <c r="G78" s="50">
        <v>1</v>
      </c>
      <c r="H78" s="50">
        <v>1</v>
      </c>
      <c r="I78" s="50"/>
      <c r="J78" s="50" t="s">
        <v>222</v>
      </c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>
        <v>1</v>
      </c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0"/>
      <c r="BE78" s="50"/>
      <c r="BF78" s="50"/>
      <c r="BG78" s="50"/>
      <c r="BH78" s="50"/>
      <c r="BI78" s="50" t="s">
        <v>222</v>
      </c>
      <c r="BJ78" s="50"/>
      <c r="BK78" s="50"/>
      <c r="BL78" s="50"/>
      <c r="BM78" s="50"/>
      <c r="BN78" s="50"/>
      <c r="BO78" s="50"/>
      <c r="BP78" s="50"/>
      <c r="BQ78" s="50"/>
      <c r="BR78" s="50"/>
      <c r="BS78" s="50"/>
      <c r="BT78" s="50"/>
      <c r="BU78" s="50"/>
      <c r="BV78" s="50"/>
      <c r="BW78" s="50"/>
      <c r="BX78" s="50"/>
      <c r="BY78" s="50"/>
      <c r="BZ78" s="50"/>
      <c r="CA78" s="50"/>
      <c r="CB78" s="50"/>
      <c r="CC78" s="50"/>
      <c r="CD78" s="50"/>
      <c r="CE78" s="50"/>
      <c r="CF78" s="50"/>
      <c r="CG78" s="50"/>
      <c r="CH78" s="50"/>
      <c r="CI78" s="50"/>
      <c r="CJ78" s="50"/>
      <c r="CK78" s="50"/>
      <c r="CL78" s="50"/>
      <c r="CM78" s="50"/>
      <c r="CN78" s="50"/>
      <c r="CO78" s="50"/>
      <c r="CP78" s="50"/>
      <c r="CQ78" s="50"/>
      <c r="CR78" s="50"/>
      <c r="CS78" s="50"/>
      <c r="CT78" s="50"/>
      <c r="CU78" s="50"/>
      <c r="CV78" s="51">
        <f t="shared" si="28"/>
        <v>3</v>
      </c>
    </row>
    <row r="79" spans="2:100" x14ac:dyDescent="0.35">
      <c r="B79" s="65">
        <v>294585</v>
      </c>
      <c r="C79" s="49">
        <v>40634</v>
      </c>
      <c r="D79" s="50"/>
      <c r="E79" s="50"/>
      <c r="F79" s="50"/>
      <c r="G79" s="50">
        <v>1</v>
      </c>
      <c r="H79" s="50"/>
      <c r="I79" s="50">
        <v>1</v>
      </c>
      <c r="J79" s="50" t="s">
        <v>222</v>
      </c>
      <c r="K79" s="50"/>
      <c r="L79" s="50"/>
      <c r="M79" s="50"/>
      <c r="N79" s="50"/>
      <c r="O79" s="50">
        <v>1</v>
      </c>
      <c r="P79" s="50">
        <v>1</v>
      </c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  <c r="BI79" s="50" t="s">
        <v>222</v>
      </c>
      <c r="BJ79" s="50"/>
      <c r="BK79" s="50"/>
      <c r="BL79" s="50"/>
      <c r="BM79" s="50"/>
      <c r="BN79" s="50"/>
      <c r="BO79" s="50"/>
      <c r="BP79" s="50"/>
      <c r="BQ79" s="50"/>
      <c r="BR79" s="50"/>
      <c r="BS79" s="50"/>
      <c r="BT79" s="50"/>
      <c r="BU79" s="50"/>
      <c r="BV79" s="50"/>
      <c r="BW79" s="50"/>
      <c r="BX79" s="50"/>
      <c r="BY79" s="50"/>
      <c r="BZ79" s="50"/>
      <c r="CA79" s="50"/>
      <c r="CB79" s="50"/>
      <c r="CC79" s="50"/>
      <c r="CD79" s="50"/>
      <c r="CE79" s="50"/>
      <c r="CF79" s="50"/>
      <c r="CG79" s="50"/>
      <c r="CH79" s="50"/>
      <c r="CI79" s="50"/>
      <c r="CJ79" s="50"/>
      <c r="CK79" s="50"/>
      <c r="CL79" s="50"/>
      <c r="CM79" s="50"/>
      <c r="CN79" s="50"/>
      <c r="CO79" s="50"/>
      <c r="CP79" s="50"/>
      <c r="CQ79" s="50"/>
      <c r="CR79" s="50"/>
      <c r="CS79" s="50"/>
      <c r="CT79" s="50"/>
      <c r="CU79" s="50"/>
      <c r="CV79" s="51">
        <f t="shared" si="28"/>
        <v>4</v>
      </c>
    </row>
    <row r="80" spans="2:100" x14ac:dyDescent="0.35">
      <c r="B80" s="65">
        <v>295779</v>
      </c>
      <c r="C80" s="49">
        <v>40634</v>
      </c>
      <c r="D80" s="50"/>
      <c r="E80" s="50"/>
      <c r="F80" s="50"/>
      <c r="G80" s="50">
        <v>1</v>
      </c>
      <c r="H80" s="50"/>
      <c r="I80" s="50">
        <v>1</v>
      </c>
      <c r="J80" s="50" t="s">
        <v>222</v>
      </c>
      <c r="K80" s="50"/>
      <c r="L80" s="50">
        <v>1</v>
      </c>
      <c r="M80" s="50"/>
      <c r="N80" s="50"/>
      <c r="O80" s="50"/>
      <c r="P80" s="50">
        <v>1</v>
      </c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50"/>
      <c r="BE80" s="50"/>
      <c r="BF80" s="50"/>
      <c r="BG80" s="50"/>
      <c r="BH80" s="50"/>
      <c r="BI80" s="50" t="s">
        <v>222</v>
      </c>
      <c r="BJ80" s="50"/>
      <c r="BK80" s="50"/>
      <c r="BL80" s="50"/>
      <c r="BM80" s="50"/>
      <c r="BN80" s="50"/>
      <c r="BO80" s="50"/>
      <c r="BP80" s="50"/>
      <c r="BQ80" s="50"/>
      <c r="BR80" s="50"/>
      <c r="BS80" s="50"/>
      <c r="BT80" s="50"/>
      <c r="BU80" s="50"/>
      <c r="BV80" s="50"/>
      <c r="BW80" s="50"/>
      <c r="BX80" s="50"/>
      <c r="BY80" s="50"/>
      <c r="BZ80" s="50"/>
      <c r="CA80" s="50"/>
      <c r="CB80" s="50"/>
      <c r="CC80" s="50"/>
      <c r="CD80" s="50"/>
      <c r="CE80" s="50"/>
      <c r="CF80" s="50"/>
      <c r="CG80" s="50"/>
      <c r="CH80" s="50"/>
      <c r="CI80" s="50"/>
      <c r="CJ80" s="50"/>
      <c r="CK80" s="50"/>
      <c r="CL80" s="50"/>
      <c r="CM80" s="50"/>
      <c r="CN80" s="50"/>
      <c r="CO80" s="50"/>
      <c r="CP80" s="50"/>
      <c r="CQ80" s="50"/>
      <c r="CR80" s="50"/>
      <c r="CS80" s="50"/>
      <c r="CT80" s="50"/>
      <c r="CU80" s="50"/>
      <c r="CV80" s="51">
        <f t="shared" si="28"/>
        <v>4</v>
      </c>
    </row>
    <row r="81" spans="2:100" x14ac:dyDescent="0.35">
      <c r="B81" s="65">
        <v>100268</v>
      </c>
      <c r="C81" s="49">
        <v>40634</v>
      </c>
      <c r="D81" s="50"/>
      <c r="E81" s="50"/>
      <c r="F81" s="50"/>
      <c r="G81" s="50">
        <v>1</v>
      </c>
      <c r="H81" s="50"/>
      <c r="I81" s="50"/>
      <c r="J81" s="50" t="s">
        <v>222</v>
      </c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0"/>
      <c r="BD81" s="50"/>
      <c r="BE81" s="50"/>
      <c r="BF81" s="50"/>
      <c r="BG81" s="50"/>
      <c r="BH81" s="50"/>
      <c r="BI81" s="50" t="s">
        <v>222</v>
      </c>
      <c r="BJ81" s="50"/>
      <c r="BK81" s="50"/>
      <c r="BL81" s="50"/>
      <c r="BM81" s="50"/>
      <c r="BN81" s="50"/>
      <c r="BO81" s="50"/>
      <c r="BP81" s="50"/>
      <c r="BQ81" s="50"/>
      <c r="BR81" s="50"/>
      <c r="BS81" s="50"/>
      <c r="BT81" s="50"/>
      <c r="BU81" s="50"/>
      <c r="BV81" s="50"/>
      <c r="BW81" s="50"/>
      <c r="BX81" s="50"/>
      <c r="BY81" s="50"/>
      <c r="BZ81" s="50"/>
      <c r="CA81" s="50"/>
      <c r="CB81" s="50"/>
      <c r="CC81" s="50"/>
      <c r="CD81" s="50"/>
      <c r="CE81" s="50"/>
      <c r="CF81" s="50"/>
      <c r="CG81" s="50"/>
      <c r="CH81" s="50"/>
      <c r="CI81" s="50"/>
      <c r="CJ81" s="50"/>
      <c r="CK81" s="50"/>
      <c r="CL81" s="50"/>
      <c r="CM81" s="50"/>
      <c r="CN81" s="50"/>
      <c r="CO81" s="50"/>
      <c r="CP81" s="50"/>
      <c r="CQ81" s="50"/>
      <c r="CR81" s="50"/>
      <c r="CS81" s="50"/>
      <c r="CT81" s="50"/>
      <c r="CU81" s="50"/>
      <c r="CV81" s="51">
        <f t="shared" si="28"/>
        <v>1</v>
      </c>
    </row>
    <row r="82" spans="2:100" x14ac:dyDescent="0.35">
      <c r="B82" s="65">
        <v>211243</v>
      </c>
      <c r="C82" s="49">
        <v>40634</v>
      </c>
      <c r="D82" s="50"/>
      <c r="E82" s="50"/>
      <c r="F82" s="50"/>
      <c r="G82" s="50">
        <v>1</v>
      </c>
      <c r="H82" s="50"/>
      <c r="I82" s="50"/>
      <c r="J82" s="50" t="s">
        <v>222</v>
      </c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>
        <v>4</v>
      </c>
      <c r="AU82" s="50"/>
      <c r="AV82" s="50"/>
      <c r="AW82" s="50"/>
      <c r="AX82" s="50"/>
      <c r="AY82" s="50">
        <v>2</v>
      </c>
      <c r="AZ82" s="50"/>
      <c r="BA82" s="50"/>
      <c r="BB82" s="50">
        <v>3</v>
      </c>
      <c r="BC82" s="50"/>
      <c r="BD82" s="50"/>
      <c r="BE82" s="50"/>
      <c r="BF82" s="50"/>
      <c r="BG82" s="50"/>
      <c r="BH82" s="50"/>
      <c r="BI82" s="50" t="s">
        <v>222</v>
      </c>
      <c r="BJ82" s="50"/>
      <c r="BK82" s="50"/>
      <c r="BL82" s="50"/>
      <c r="BM82" s="50"/>
      <c r="BN82" s="50"/>
      <c r="BO82" s="50"/>
      <c r="BP82" s="50"/>
      <c r="BQ82" s="50">
        <v>1</v>
      </c>
      <c r="BR82" s="50">
        <v>6</v>
      </c>
      <c r="BS82" s="50"/>
      <c r="BT82" s="50"/>
      <c r="BU82" s="50"/>
      <c r="BV82" s="50"/>
      <c r="BW82" s="50">
        <v>9</v>
      </c>
      <c r="BX82" s="50"/>
      <c r="BY82" s="50"/>
      <c r="BZ82" s="50"/>
      <c r="CA82" s="50"/>
      <c r="CB82" s="50"/>
      <c r="CC82" s="50"/>
      <c r="CD82" s="50"/>
      <c r="CE82" s="50"/>
      <c r="CF82" s="50"/>
      <c r="CG82" s="50"/>
      <c r="CH82" s="50"/>
      <c r="CI82" s="50"/>
      <c r="CJ82" s="50"/>
      <c r="CK82" s="50"/>
      <c r="CL82" s="50"/>
      <c r="CM82" s="50"/>
      <c r="CN82" s="50"/>
      <c r="CO82" s="50"/>
      <c r="CP82" s="50"/>
      <c r="CQ82" s="50"/>
      <c r="CR82" s="50"/>
      <c r="CS82" s="50"/>
      <c r="CT82" s="50"/>
      <c r="CU82" s="50"/>
      <c r="CV82" s="51">
        <f t="shared" si="28"/>
        <v>26</v>
      </c>
    </row>
    <row r="83" spans="2:100" x14ac:dyDescent="0.35">
      <c r="B83" s="65">
        <v>221506</v>
      </c>
      <c r="C83" s="49">
        <v>40634</v>
      </c>
      <c r="D83" s="50"/>
      <c r="E83" s="50"/>
      <c r="F83" s="50"/>
      <c r="G83" s="50">
        <v>1</v>
      </c>
      <c r="H83" s="50"/>
      <c r="I83" s="50"/>
      <c r="J83" s="50" t="s">
        <v>222</v>
      </c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50"/>
      <c r="BI83" s="50" t="s">
        <v>222</v>
      </c>
      <c r="BJ83" s="50"/>
      <c r="BK83" s="50"/>
      <c r="BL83" s="50"/>
      <c r="BM83" s="50"/>
      <c r="BN83" s="50"/>
      <c r="BO83" s="50"/>
      <c r="BP83" s="50"/>
      <c r="BQ83" s="50"/>
      <c r="BR83" s="50"/>
      <c r="BS83" s="50"/>
      <c r="BT83" s="50"/>
      <c r="BU83" s="50"/>
      <c r="BV83" s="50"/>
      <c r="BW83" s="50"/>
      <c r="BX83" s="50"/>
      <c r="BY83" s="50"/>
      <c r="BZ83" s="50"/>
      <c r="CA83" s="50"/>
      <c r="CB83" s="50"/>
      <c r="CC83" s="50"/>
      <c r="CD83" s="50"/>
      <c r="CE83" s="50"/>
      <c r="CF83" s="50"/>
      <c r="CG83" s="50"/>
      <c r="CH83" s="50"/>
      <c r="CI83" s="50"/>
      <c r="CJ83" s="50"/>
      <c r="CK83" s="50"/>
      <c r="CL83" s="50"/>
      <c r="CM83" s="50"/>
      <c r="CN83" s="50"/>
      <c r="CO83" s="50"/>
      <c r="CP83" s="50"/>
      <c r="CQ83" s="50"/>
      <c r="CR83" s="50"/>
      <c r="CS83" s="50"/>
      <c r="CT83" s="50"/>
      <c r="CU83" s="50"/>
      <c r="CV83" s="51">
        <f t="shared" si="28"/>
        <v>1</v>
      </c>
    </row>
    <row r="84" spans="2:100" x14ac:dyDescent="0.35">
      <c r="B84" s="65">
        <v>230785</v>
      </c>
      <c r="C84" s="49">
        <v>40634</v>
      </c>
      <c r="D84" s="50"/>
      <c r="E84" s="50"/>
      <c r="F84" s="50"/>
      <c r="G84" s="50">
        <v>1</v>
      </c>
      <c r="H84" s="50"/>
      <c r="I84" s="50"/>
      <c r="J84" s="50" t="s">
        <v>222</v>
      </c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0"/>
      <c r="BD84" s="50"/>
      <c r="BE84" s="50"/>
      <c r="BF84" s="50"/>
      <c r="BG84" s="50"/>
      <c r="BH84" s="50"/>
      <c r="BI84" s="50" t="s">
        <v>222</v>
      </c>
      <c r="BJ84" s="50"/>
      <c r="BK84" s="50"/>
      <c r="BL84" s="50"/>
      <c r="BM84" s="50"/>
      <c r="BN84" s="50"/>
      <c r="BO84" s="50"/>
      <c r="BP84" s="50"/>
      <c r="BQ84" s="50"/>
      <c r="BR84" s="50"/>
      <c r="BS84" s="50"/>
      <c r="BT84" s="50"/>
      <c r="BU84" s="50"/>
      <c r="BV84" s="50"/>
      <c r="BW84" s="50"/>
      <c r="BX84" s="50"/>
      <c r="BY84" s="50"/>
      <c r="BZ84" s="50"/>
      <c r="CA84" s="50"/>
      <c r="CB84" s="50"/>
      <c r="CC84" s="50"/>
      <c r="CD84" s="50"/>
      <c r="CE84" s="50"/>
      <c r="CF84" s="50"/>
      <c r="CG84" s="50"/>
      <c r="CH84" s="50"/>
      <c r="CI84" s="50"/>
      <c r="CJ84" s="50"/>
      <c r="CK84" s="50"/>
      <c r="CL84" s="50"/>
      <c r="CM84" s="50"/>
      <c r="CN84" s="50"/>
      <c r="CO84" s="50"/>
      <c r="CP84" s="50"/>
      <c r="CQ84" s="50"/>
      <c r="CR84" s="50"/>
      <c r="CS84" s="50"/>
      <c r="CT84" s="50"/>
      <c r="CU84" s="50"/>
      <c r="CV84" s="51">
        <f t="shared" si="28"/>
        <v>1</v>
      </c>
    </row>
    <row r="85" spans="2:100" x14ac:dyDescent="0.35">
      <c r="B85" s="65">
        <v>294652</v>
      </c>
      <c r="C85" s="49">
        <v>40634</v>
      </c>
      <c r="D85" s="50"/>
      <c r="E85" s="50"/>
      <c r="F85" s="50"/>
      <c r="G85" s="50">
        <v>1</v>
      </c>
      <c r="H85" s="50"/>
      <c r="I85" s="50"/>
      <c r="J85" s="50" t="s">
        <v>222</v>
      </c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0"/>
      <c r="BE85" s="50"/>
      <c r="BF85" s="50"/>
      <c r="BG85" s="50"/>
      <c r="BH85" s="50"/>
      <c r="BI85" s="50" t="s">
        <v>222</v>
      </c>
      <c r="BJ85" s="50"/>
      <c r="BK85" s="50"/>
      <c r="BL85" s="50"/>
      <c r="BM85" s="50"/>
      <c r="BN85" s="50"/>
      <c r="BO85" s="50"/>
      <c r="BP85" s="50"/>
      <c r="BQ85" s="50"/>
      <c r="BR85" s="50"/>
      <c r="BS85" s="50"/>
      <c r="BT85" s="50"/>
      <c r="BU85" s="50"/>
      <c r="BV85" s="50"/>
      <c r="BW85" s="50"/>
      <c r="BX85" s="50"/>
      <c r="BY85" s="50"/>
      <c r="BZ85" s="50"/>
      <c r="CA85" s="50"/>
      <c r="CB85" s="50"/>
      <c r="CC85" s="50"/>
      <c r="CD85" s="50"/>
      <c r="CE85" s="50"/>
      <c r="CF85" s="50"/>
      <c r="CG85" s="50"/>
      <c r="CH85" s="50"/>
      <c r="CI85" s="50"/>
      <c r="CJ85" s="50"/>
      <c r="CK85" s="50"/>
      <c r="CL85" s="50"/>
      <c r="CM85" s="50"/>
      <c r="CN85" s="50"/>
      <c r="CO85" s="50"/>
      <c r="CP85" s="50"/>
      <c r="CQ85" s="50"/>
      <c r="CR85" s="50"/>
      <c r="CS85" s="50"/>
      <c r="CT85" s="50"/>
      <c r="CU85" s="50"/>
      <c r="CV85" s="51">
        <f t="shared" si="28"/>
        <v>1</v>
      </c>
    </row>
    <row r="86" spans="2:100" x14ac:dyDescent="0.35">
      <c r="B86" s="65">
        <v>294770</v>
      </c>
      <c r="C86" s="49">
        <v>40634</v>
      </c>
      <c r="D86" s="50"/>
      <c r="E86" s="50"/>
      <c r="F86" s="50"/>
      <c r="G86" s="50">
        <v>1</v>
      </c>
      <c r="H86" s="50"/>
      <c r="I86" s="50"/>
      <c r="J86" s="50" t="s">
        <v>222</v>
      </c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  <c r="BI86" s="50" t="s">
        <v>222</v>
      </c>
      <c r="BJ86" s="50"/>
      <c r="BK86" s="50"/>
      <c r="BL86" s="50"/>
      <c r="BM86" s="50"/>
      <c r="BN86" s="50"/>
      <c r="BO86" s="50"/>
      <c r="BP86" s="50"/>
      <c r="BQ86" s="50"/>
      <c r="BR86" s="50"/>
      <c r="BS86" s="50"/>
      <c r="BT86" s="50"/>
      <c r="BU86" s="50"/>
      <c r="BV86" s="50"/>
      <c r="BW86" s="50"/>
      <c r="BX86" s="50"/>
      <c r="BY86" s="50"/>
      <c r="BZ86" s="50"/>
      <c r="CA86" s="50"/>
      <c r="CB86" s="50"/>
      <c r="CC86" s="50"/>
      <c r="CD86" s="50"/>
      <c r="CE86" s="50"/>
      <c r="CF86" s="50"/>
      <c r="CG86" s="50"/>
      <c r="CH86" s="50"/>
      <c r="CI86" s="50"/>
      <c r="CJ86" s="50"/>
      <c r="CK86" s="50"/>
      <c r="CL86" s="50"/>
      <c r="CM86" s="50"/>
      <c r="CN86" s="50"/>
      <c r="CO86" s="50"/>
      <c r="CP86" s="50"/>
      <c r="CQ86" s="50"/>
      <c r="CR86" s="50"/>
      <c r="CS86" s="50"/>
      <c r="CT86" s="50"/>
      <c r="CU86" s="50"/>
      <c r="CV86" s="51">
        <f t="shared" si="28"/>
        <v>1</v>
      </c>
    </row>
    <row r="87" spans="2:100" x14ac:dyDescent="0.35">
      <c r="B87" s="65">
        <v>294803</v>
      </c>
      <c r="C87" s="49">
        <v>40634</v>
      </c>
      <c r="D87" s="50"/>
      <c r="E87" s="50"/>
      <c r="F87" s="50"/>
      <c r="G87" s="50">
        <v>1</v>
      </c>
      <c r="H87" s="50"/>
      <c r="I87" s="50"/>
      <c r="J87" s="50" t="s">
        <v>222</v>
      </c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  <c r="BH87" s="50"/>
      <c r="BI87" s="50" t="s">
        <v>222</v>
      </c>
      <c r="BJ87" s="50"/>
      <c r="BK87" s="50"/>
      <c r="BL87" s="50"/>
      <c r="BM87" s="50"/>
      <c r="BN87" s="50"/>
      <c r="BO87" s="50"/>
      <c r="BP87" s="50"/>
      <c r="BQ87" s="50"/>
      <c r="BR87" s="50"/>
      <c r="BS87" s="50"/>
      <c r="BT87" s="50"/>
      <c r="BU87" s="50"/>
      <c r="BV87" s="50"/>
      <c r="BW87" s="50"/>
      <c r="BX87" s="50"/>
      <c r="BY87" s="50"/>
      <c r="BZ87" s="50"/>
      <c r="CA87" s="50"/>
      <c r="CB87" s="50"/>
      <c r="CC87" s="50"/>
      <c r="CD87" s="50"/>
      <c r="CE87" s="50"/>
      <c r="CF87" s="50"/>
      <c r="CG87" s="50"/>
      <c r="CH87" s="50"/>
      <c r="CI87" s="50"/>
      <c r="CJ87" s="50"/>
      <c r="CK87" s="50"/>
      <c r="CL87" s="50"/>
      <c r="CM87" s="50"/>
      <c r="CN87" s="50"/>
      <c r="CO87" s="50"/>
      <c r="CP87" s="50"/>
      <c r="CQ87" s="50"/>
      <c r="CR87" s="50"/>
      <c r="CS87" s="50"/>
      <c r="CT87" s="50"/>
      <c r="CU87" s="50"/>
      <c r="CV87" s="51">
        <f t="shared" si="28"/>
        <v>1</v>
      </c>
    </row>
    <row r="88" spans="2:100" x14ac:dyDescent="0.35">
      <c r="B88" s="65">
        <v>295564</v>
      </c>
      <c r="C88" s="49">
        <v>40634</v>
      </c>
      <c r="D88" s="50"/>
      <c r="E88" s="50"/>
      <c r="F88" s="50"/>
      <c r="G88" s="50">
        <v>1</v>
      </c>
      <c r="H88" s="50"/>
      <c r="I88" s="50"/>
      <c r="J88" s="50" t="s">
        <v>222</v>
      </c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  <c r="BH88" s="50"/>
      <c r="BI88" s="50" t="s">
        <v>222</v>
      </c>
      <c r="BJ88" s="50"/>
      <c r="BK88" s="50"/>
      <c r="BL88" s="50"/>
      <c r="BM88" s="50"/>
      <c r="BN88" s="50"/>
      <c r="BO88" s="50"/>
      <c r="BP88" s="50"/>
      <c r="BQ88" s="50"/>
      <c r="BR88" s="50"/>
      <c r="BS88" s="50"/>
      <c r="BT88" s="50"/>
      <c r="BU88" s="50"/>
      <c r="BV88" s="50"/>
      <c r="BW88" s="50"/>
      <c r="BX88" s="50"/>
      <c r="BY88" s="50"/>
      <c r="BZ88" s="50"/>
      <c r="CA88" s="50"/>
      <c r="CB88" s="50"/>
      <c r="CC88" s="50"/>
      <c r="CD88" s="50"/>
      <c r="CE88" s="50"/>
      <c r="CF88" s="50"/>
      <c r="CG88" s="50"/>
      <c r="CH88" s="50"/>
      <c r="CI88" s="50"/>
      <c r="CJ88" s="50"/>
      <c r="CK88" s="50"/>
      <c r="CL88" s="50"/>
      <c r="CM88" s="50"/>
      <c r="CN88" s="50"/>
      <c r="CO88" s="50"/>
      <c r="CP88" s="50"/>
      <c r="CQ88" s="50"/>
      <c r="CR88" s="50"/>
      <c r="CS88" s="50"/>
      <c r="CT88" s="50"/>
      <c r="CU88" s="50"/>
      <c r="CV88" s="51">
        <f t="shared" si="28"/>
        <v>1</v>
      </c>
    </row>
    <row r="89" spans="2:100" x14ac:dyDescent="0.35">
      <c r="B89" s="65">
        <v>296028</v>
      </c>
      <c r="C89" s="49">
        <v>40634</v>
      </c>
      <c r="D89" s="50"/>
      <c r="E89" s="50"/>
      <c r="F89" s="50"/>
      <c r="G89" s="50">
        <v>1</v>
      </c>
      <c r="H89" s="50"/>
      <c r="I89" s="50"/>
      <c r="J89" s="50" t="s">
        <v>222</v>
      </c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  <c r="BH89" s="50"/>
      <c r="BI89" s="50" t="s">
        <v>222</v>
      </c>
      <c r="BJ89" s="50"/>
      <c r="BK89" s="50"/>
      <c r="BL89" s="50"/>
      <c r="BM89" s="50"/>
      <c r="BN89" s="50"/>
      <c r="BO89" s="50"/>
      <c r="BP89" s="50"/>
      <c r="BQ89" s="50"/>
      <c r="BR89" s="50"/>
      <c r="BS89" s="50"/>
      <c r="BT89" s="50"/>
      <c r="BU89" s="50"/>
      <c r="BV89" s="50"/>
      <c r="BW89" s="50"/>
      <c r="BX89" s="50"/>
      <c r="BY89" s="50"/>
      <c r="BZ89" s="50"/>
      <c r="CA89" s="50"/>
      <c r="CB89" s="50"/>
      <c r="CC89" s="50"/>
      <c r="CD89" s="50"/>
      <c r="CE89" s="50"/>
      <c r="CF89" s="50"/>
      <c r="CG89" s="50"/>
      <c r="CH89" s="50"/>
      <c r="CI89" s="50"/>
      <c r="CJ89" s="50"/>
      <c r="CK89" s="50"/>
      <c r="CL89" s="50"/>
      <c r="CM89" s="50"/>
      <c r="CN89" s="50"/>
      <c r="CO89" s="50"/>
      <c r="CP89" s="50"/>
      <c r="CQ89" s="50"/>
      <c r="CR89" s="50"/>
      <c r="CS89" s="50"/>
      <c r="CT89" s="50"/>
      <c r="CU89" s="50"/>
      <c r="CV89" s="51">
        <f t="shared" si="28"/>
        <v>1</v>
      </c>
    </row>
    <row r="90" spans="2:100" x14ac:dyDescent="0.35">
      <c r="B90" s="65">
        <v>296192</v>
      </c>
      <c r="C90" s="49">
        <v>40634</v>
      </c>
      <c r="D90" s="50"/>
      <c r="E90" s="50"/>
      <c r="F90" s="50"/>
      <c r="G90" s="50">
        <v>1</v>
      </c>
      <c r="H90" s="50"/>
      <c r="I90" s="50"/>
      <c r="J90" s="50" t="s">
        <v>222</v>
      </c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0"/>
      <c r="BI90" s="50" t="s">
        <v>222</v>
      </c>
      <c r="BJ90" s="50"/>
      <c r="BK90" s="50"/>
      <c r="BL90" s="50"/>
      <c r="BM90" s="50"/>
      <c r="BN90" s="50"/>
      <c r="BO90" s="50"/>
      <c r="BP90" s="50"/>
      <c r="BQ90" s="50"/>
      <c r="BR90" s="50"/>
      <c r="BS90" s="50"/>
      <c r="BT90" s="50"/>
      <c r="BU90" s="50"/>
      <c r="BV90" s="50"/>
      <c r="BW90" s="50"/>
      <c r="BX90" s="50"/>
      <c r="BY90" s="50"/>
      <c r="BZ90" s="50"/>
      <c r="CA90" s="50"/>
      <c r="CB90" s="50"/>
      <c r="CC90" s="50"/>
      <c r="CD90" s="50"/>
      <c r="CE90" s="50"/>
      <c r="CF90" s="50"/>
      <c r="CG90" s="50"/>
      <c r="CH90" s="50"/>
      <c r="CI90" s="50"/>
      <c r="CJ90" s="50"/>
      <c r="CK90" s="50"/>
      <c r="CL90" s="50"/>
      <c r="CM90" s="50"/>
      <c r="CN90" s="50"/>
      <c r="CO90" s="50"/>
      <c r="CP90" s="50"/>
      <c r="CQ90" s="50"/>
      <c r="CR90" s="50"/>
      <c r="CS90" s="50"/>
      <c r="CT90" s="50"/>
      <c r="CU90" s="50"/>
      <c r="CV90" s="51">
        <f t="shared" si="28"/>
        <v>1</v>
      </c>
    </row>
    <row r="91" spans="2:100" x14ac:dyDescent="0.35">
      <c r="B91" s="65">
        <v>297208</v>
      </c>
      <c r="C91" s="49">
        <v>40634</v>
      </c>
      <c r="D91" s="50"/>
      <c r="E91" s="50"/>
      <c r="F91" s="50"/>
      <c r="G91" s="50">
        <v>1</v>
      </c>
      <c r="H91" s="50"/>
      <c r="I91" s="50"/>
      <c r="J91" s="50" t="s">
        <v>222</v>
      </c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50"/>
      <c r="BI91" s="50" t="s">
        <v>222</v>
      </c>
      <c r="BJ91" s="50"/>
      <c r="BK91" s="50"/>
      <c r="BL91" s="50"/>
      <c r="BM91" s="50"/>
      <c r="BN91" s="50"/>
      <c r="BO91" s="50"/>
      <c r="BP91" s="50"/>
      <c r="BQ91" s="50"/>
      <c r="BR91" s="50"/>
      <c r="BS91" s="50"/>
      <c r="BT91" s="50"/>
      <c r="BU91" s="50"/>
      <c r="BV91" s="50"/>
      <c r="BW91" s="50"/>
      <c r="BX91" s="50"/>
      <c r="BY91" s="50"/>
      <c r="BZ91" s="50"/>
      <c r="CA91" s="50"/>
      <c r="CB91" s="50"/>
      <c r="CC91" s="50"/>
      <c r="CD91" s="50"/>
      <c r="CE91" s="50"/>
      <c r="CF91" s="50"/>
      <c r="CG91" s="50"/>
      <c r="CH91" s="50"/>
      <c r="CI91" s="50"/>
      <c r="CJ91" s="50"/>
      <c r="CK91" s="50"/>
      <c r="CL91" s="50"/>
      <c r="CM91" s="50"/>
      <c r="CN91" s="50"/>
      <c r="CO91" s="50"/>
      <c r="CP91" s="50"/>
      <c r="CQ91" s="50"/>
      <c r="CR91" s="50"/>
      <c r="CS91" s="50"/>
      <c r="CT91" s="50"/>
      <c r="CU91" s="50"/>
      <c r="CV91" s="51">
        <f t="shared" si="28"/>
        <v>1</v>
      </c>
    </row>
    <row r="92" spans="2:100" x14ac:dyDescent="0.35">
      <c r="B92" s="65">
        <v>298341</v>
      </c>
      <c r="C92" s="49">
        <v>40634</v>
      </c>
      <c r="D92" s="50"/>
      <c r="E92" s="50"/>
      <c r="F92" s="50"/>
      <c r="G92" s="50">
        <v>1</v>
      </c>
      <c r="H92" s="50"/>
      <c r="I92" s="50"/>
      <c r="J92" s="50" t="s">
        <v>222</v>
      </c>
      <c r="K92" s="50"/>
      <c r="L92" s="50">
        <v>1</v>
      </c>
      <c r="M92" s="50"/>
      <c r="N92" s="50">
        <v>1</v>
      </c>
      <c r="O92" s="50"/>
      <c r="P92" s="50">
        <v>1</v>
      </c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50"/>
      <c r="BI92" s="50" t="s">
        <v>222</v>
      </c>
      <c r="BJ92" s="50"/>
      <c r="BK92" s="50"/>
      <c r="BL92" s="50"/>
      <c r="BM92" s="50"/>
      <c r="BN92" s="50"/>
      <c r="BO92" s="50"/>
      <c r="BP92" s="50"/>
      <c r="BQ92" s="50"/>
      <c r="BR92" s="50"/>
      <c r="BS92" s="50"/>
      <c r="BT92" s="50"/>
      <c r="BU92" s="50"/>
      <c r="BV92" s="50"/>
      <c r="BW92" s="50"/>
      <c r="BX92" s="50"/>
      <c r="BY92" s="50"/>
      <c r="BZ92" s="50"/>
      <c r="CA92" s="50"/>
      <c r="CB92" s="50"/>
      <c r="CC92" s="50"/>
      <c r="CD92" s="50"/>
      <c r="CE92" s="50"/>
      <c r="CF92" s="50"/>
      <c r="CG92" s="50"/>
      <c r="CH92" s="50"/>
      <c r="CI92" s="50"/>
      <c r="CJ92" s="50"/>
      <c r="CK92" s="50"/>
      <c r="CL92" s="50"/>
      <c r="CM92" s="50"/>
      <c r="CN92" s="50"/>
      <c r="CO92" s="50"/>
      <c r="CP92" s="50"/>
      <c r="CQ92" s="50"/>
      <c r="CR92" s="50"/>
      <c r="CS92" s="50"/>
      <c r="CT92" s="50"/>
      <c r="CU92" s="50"/>
      <c r="CV92" s="51">
        <f t="shared" si="28"/>
        <v>4</v>
      </c>
    </row>
    <row r="93" spans="2:100" ht="18.75" customHeight="1" x14ac:dyDescent="0.35">
      <c r="B93" s="54"/>
      <c r="C93" s="52" t="s">
        <v>16</v>
      </c>
      <c r="D93" s="54"/>
      <c r="E93" s="54"/>
      <c r="F93" s="54"/>
      <c r="G93" s="55">
        <f>COUNT(G74:G92)</f>
        <v>19</v>
      </c>
      <c r="H93" s="55">
        <f t="shared" ref="H93:BH93" si="29">COUNT(H74:H92)</f>
        <v>5</v>
      </c>
      <c r="I93" s="55">
        <f t="shared" si="29"/>
        <v>4</v>
      </c>
      <c r="J93" s="55">
        <f t="shared" si="29"/>
        <v>1</v>
      </c>
      <c r="K93" s="55">
        <f t="shared" si="29"/>
        <v>1</v>
      </c>
      <c r="L93" s="55">
        <f t="shared" si="29"/>
        <v>4</v>
      </c>
      <c r="M93" s="55">
        <f t="shared" si="29"/>
        <v>0</v>
      </c>
      <c r="N93" s="55">
        <f t="shared" si="29"/>
        <v>2</v>
      </c>
      <c r="O93" s="55">
        <f t="shared" si="29"/>
        <v>3</v>
      </c>
      <c r="P93" s="55">
        <f t="shared" si="29"/>
        <v>3</v>
      </c>
      <c r="Q93" s="55">
        <f t="shared" si="29"/>
        <v>1</v>
      </c>
      <c r="R93" s="55">
        <f t="shared" si="29"/>
        <v>1</v>
      </c>
      <c r="S93" s="55">
        <f t="shared" si="29"/>
        <v>0</v>
      </c>
      <c r="T93" s="55">
        <f t="shared" si="29"/>
        <v>0</v>
      </c>
      <c r="U93" s="55">
        <f t="shared" si="29"/>
        <v>1</v>
      </c>
      <c r="V93" s="55">
        <f t="shared" si="29"/>
        <v>2</v>
      </c>
      <c r="W93" s="55">
        <f t="shared" si="29"/>
        <v>0</v>
      </c>
      <c r="X93" s="55">
        <f t="shared" si="29"/>
        <v>0</v>
      </c>
      <c r="Y93" s="55">
        <f t="shared" si="29"/>
        <v>0</v>
      </c>
      <c r="Z93" s="55">
        <f t="shared" si="29"/>
        <v>0</v>
      </c>
      <c r="AA93" s="55">
        <f t="shared" si="29"/>
        <v>1</v>
      </c>
      <c r="AB93" s="55">
        <f t="shared" si="29"/>
        <v>0</v>
      </c>
      <c r="AC93" s="55">
        <f t="shared" si="29"/>
        <v>0</v>
      </c>
      <c r="AD93" s="55">
        <f t="shared" si="29"/>
        <v>0</v>
      </c>
      <c r="AE93" s="55">
        <f t="shared" si="29"/>
        <v>0</v>
      </c>
      <c r="AF93" s="55">
        <f t="shared" si="29"/>
        <v>1</v>
      </c>
      <c r="AG93" s="55">
        <f t="shared" si="29"/>
        <v>0</v>
      </c>
      <c r="AH93" s="55">
        <f t="shared" si="29"/>
        <v>1</v>
      </c>
      <c r="AI93" s="55">
        <f t="shared" si="29"/>
        <v>0</v>
      </c>
      <c r="AJ93" s="55">
        <f t="shared" si="29"/>
        <v>0</v>
      </c>
      <c r="AK93" s="55">
        <f t="shared" si="29"/>
        <v>0</v>
      </c>
      <c r="AL93" s="55">
        <f t="shared" si="29"/>
        <v>1</v>
      </c>
      <c r="AM93" s="55">
        <f t="shared" si="29"/>
        <v>0</v>
      </c>
      <c r="AN93" s="55">
        <f t="shared" si="29"/>
        <v>0</v>
      </c>
      <c r="AO93" s="55">
        <f t="shared" si="29"/>
        <v>0</v>
      </c>
      <c r="AP93" s="55">
        <f t="shared" si="29"/>
        <v>0</v>
      </c>
      <c r="AQ93" s="55">
        <f t="shared" si="29"/>
        <v>1</v>
      </c>
      <c r="AR93" s="55">
        <f t="shared" si="29"/>
        <v>0</v>
      </c>
      <c r="AS93" s="55">
        <f t="shared" si="29"/>
        <v>0</v>
      </c>
      <c r="AT93" s="55">
        <f t="shared" si="29"/>
        <v>1</v>
      </c>
      <c r="AU93" s="55">
        <f t="shared" si="29"/>
        <v>0</v>
      </c>
      <c r="AV93" s="55">
        <f t="shared" si="29"/>
        <v>0</v>
      </c>
      <c r="AW93" s="55">
        <f t="shared" si="29"/>
        <v>0</v>
      </c>
      <c r="AX93" s="55">
        <f t="shared" si="29"/>
        <v>0</v>
      </c>
      <c r="AY93" s="55">
        <f t="shared" si="29"/>
        <v>1</v>
      </c>
      <c r="AZ93" s="55">
        <f t="shared" si="29"/>
        <v>0</v>
      </c>
      <c r="BA93" s="55">
        <f t="shared" si="29"/>
        <v>0</v>
      </c>
      <c r="BB93" s="55">
        <f t="shared" si="29"/>
        <v>1</v>
      </c>
      <c r="BC93" s="55">
        <f t="shared" si="29"/>
        <v>0</v>
      </c>
      <c r="BD93" s="55">
        <f t="shared" si="29"/>
        <v>0</v>
      </c>
      <c r="BE93" s="55">
        <f t="shared" si="29"/>
        <v>0</v>
      </c>
      <c r="BF93" s="55">
        <f t="shared" si="29"/>
        <v>0</v>
      </c>
      <c r="BG93" s="55">
        <f t="shared" si="29"/>
        <v>0</v>
      </c>
      <c r="BH93" s="55">
        <f t="shared" si="29"/>
        <v>0</v>
      </c>
      <c r="BI93" s="55">
        <f t="shared" ref="BI93:BO93" si="30">COUNT(BI74:BI92)</f>
        <v>0</v>
      </c>
      <c r="BJ93" s="55">
        <f t="shared" si="30"/>
        <v>0</v>
      </c>
      <c r="BK93" s="55">
        <f t="shared" si="30"/>
        <v>0</v>
      </c>
      <c r="BL93" s="55">
        <f t="shared" si="30"/>
        <v>0</v>
      </c>
      <c r="BM93" s="55">
        <f t="shared" si="30"/>
        <v>0</v>
      </c>
      <c r="BN93" s="55">
        <f t="shared" ref="BN93" si="31">COUNT(BN74:BN92)</f>
        <v>0</v>
      </c>
      <c r="BO93" s="55">
        <f t="shared" si="30"/>
        <v>0</v>
      </c>
      <c r="BP93" s="55">
        <f t="shared" ref="BP93:BQ93" si="32">COUNT(BP74:BP92)</f>
        <v>0</v>
      </c>
      <c r="BQ93" s="55">
        <f t="shared" si="32"/>
        <v>1</v>
      </c>
      <c r="BR93" s="55">
        <f t="shared" ref="BR93:BS93" si="33">COUNT(BR74:BR92)</f>
        <v>1</v>
      </c>
      <c r="BS93" s="55">
        <f t="shared" si="33"/>
        <v>0</v>
      </c>
      <c r="BT93" s="55">
        <f t="shared" ref="BT93:BU93" si="34">COUNT(BT74:BT92)</f>
        <v>0</v>
      </c>
      <c r="BU93" s="55">
        <f t="shared" si="34"/>
        <v>0</v>
      </c>
      <c r="BV93" s="55">
        <f t="shared" ref="BV93:CG93" si="35">COUNT(BV74:BV92)</f>
        <v>0</v>
      </c>
      <c r="BW93" s="55">
        <f t="shared" si="35"/>
        <v>1</v>
      </c>
      <c r="BX93" s="55">
        <f t="shared" si="35"/>
        <v>0</v>
      </c>
      <c r="BY93" s="55">
        <f t="shared" si="35"/>
        <v>0</v>
      </c>
      <c r="BZ93" s="55">
        <f t="shared" si="35"/>
        <v>0</v>
      </c>
      <c r="CA93" s="55">
        <f t="shared" si="35"/>
        <v>0</v>
      </c>
      <c r="CB93" s="55">
        <f t="shared" si="35"/>
        <v>0</v>
      </c>
      <c r="CC93" s="55">
        <f t="shared" si="35"/>
        <v>0</v>
      </c>
      <c r="CD93" s="55">
        <f t="shared" si="35"/>
        <v>0</v>
      </c>
      <c r="CE93" s="55">
        <f t="shared" si="35"/>
        <v>0</v>
      </c>
      <c r="CF93" s="55">
        <f t="shared" si="35"/>
        <v>0</v>
      </c>
      <c r="CG93" s="55">
        <f t="shared" si="35"/>
        <v>0</v>
      </c>
      <c r="CH93" s="55">
        <f t="shared" ref="CH93:CU93" si="36">COUNT(CH74:CH92)</f>
        <v>0</v>
      </c>
      <c r="CI93" s="55">
        <f t="shared" si="36"/>
        <v>0</v>
      </c>
      <c r="CJ93" s="55">
        <f t="shared" si="36"/>
        <v>0</v>
      </c>
      <c r="CK93" s="55">
        <f t="shared" si="36"/>
        <v>0</v>
      </c>
      <c r="CL93" s="55">
        <f t="shared" si="36"/>
        <v>0</v>
      </c>
      <c r="CM93" s="55">
        <f t="shared" si="36"/>
        <v>0</v>
      </c>
      <c r="CN93" s="55">
        <f t="shared" si="36"/>
        <v>0</v>
      </c>
      <c r="CO93" s="55">
        <f t="shared" si="36"/>
        <v>0</v>
      </c>
      <c r="CP93" s="55">
        <f t="shared" si="36"/>
        <v>0</v>
      </c>
      <c r="CQ93" s="55">
        <f t="shared" si="36"/>
        <v>0</v>
      </c>
      <c r="CR93" s="55">
        <f t="shared" si="36"/>
        <v>0</v>
      </c>
      <c r="CS93" s="55">
        <f t="shared" si="36"/>
        <v>0</v>
      </c>
      <c r="CT93" s="55">
        <f t="shared" si="36"/>
        <v>0</v>
      </c>
      <c r="CU93" s="55">
        <f t="shared" si="36"/>
        <v>0</v>
      </c>
      <c r="CV93" s="55">
        <f>SUM(CV74:CV92)</f>
        <v>79</v>
      </c>
    </row>
    <row r="94" spans="2:100" ht="18.75" customHeight="1" x14ac:dyDescent="0.35"/>
    <row r="95" spans="2:100" ht="18.75" customHeight="1" x14ac:dyDescent="0.35">
      <c r="B95" s="135" t="s">
        <v>220</v>
      </c>
      <c r="C95" s="47" t="s">
        <v>221</v>
      </c>
      <c r="D95" s="48">
        <v>40544</v>
      </c>
      <c r="E95" s="48">
        <v>40575</v>
      </c>
      <c r="F95" s="48">
        <v>40603</v>
      </c>
      <c r="G95" s="48">
        <v>40634</v>
      </c>
      <c r="H95" s="48">
        <v>40664</v>
      </c>
      <c r="I95" s="48">
        <v>40695</v>
      </c>
      <c r="J95" s="48">
        <v>40725</v>
      </c>
      <c r="K95" s="56">
        <v>40756</v>
      </c>
      <c r="L95" s="48">
        <v>40787</v>
      </c>
      <c r="M95" s="48">
        <v>40817</v>
      </c>
      <c r="N95" s="48">
        <v>40848</v>
      </c>
      <c r="O95" s="48">
        <v>40878</v>
      </c>
      <c r="P95" s="48">
        <v>40909</v>
      </c>
      <c r="Q95" s="48">
        <v>40940</v>
      </c>
      <c r="R95" s="48">
        <v>40969</v>
      </c>
      <c r="S95" s="48">
        <v>41000</v>
      </c>
      <c r="T95" s="57">
        <v>41030</v>
      </c>
      <c r="U95" s="48">
        <v>41061</v>
      </c>
      <c r="V95" s="48">
        <v>41091</v>
      </c>
      <c r="W95" s="48">
        <v>41122</v>
      </c>
      <c r="X95" s="48">
        <v>41153</v>
      </c>
      <c r="Y95" s="48">
        <v>41183</v>
      </c>
      <c r="Z95" s="48">
        <v>41214</v>
      </c>
      <c r="AA95" s="48">
        <v>41244</v>
      </c>
      <c r="AB95" s="48">
        <v>41275</v>
      </c>
      <c r="AC95" s="48">
        <v>41306</v>
      </c>
      <c r="AD95" s="48">
        <v>41334</v>
      </c>
      <c r="AE95" s="48">
        <v>41365</v>
      </c>
      <c r="AF95" s="48">
        <v>41395</v>
      </c>
      <c r="AG95" s="48">
        <v>41426</v>
      </c>
      <c r="AH95" s="48">
        <v>41456</v>
      </c>
      <c r="AI95" s="48">
        <v>41487</v>
      </c>
      <c r="AJ95" s="48">
        <v>41518</v>
      </c>
      <c r="AK95" s="48">
        <v>41548</v>
      </c>
      <c r="AL95" s="48">
        <v>41579</v>
      </c>
      <c r="AM95" s="48">
        <v>41609</v>
      </c>
      <c r="AN95" s="48">
        <v>41640</v>
      </c>
      <c r="AO95" s="48">
        <v>41671</v>
      </c>
      <c r="AP95" s="48">
        <v>41699</v>
      </c>
      <c r="AQ95" s="48">
        <v>41730</v>
      </c>
      <c r="AR95" s="48">
        <v>41760</v>
      </c>
      <c r="AS95" s="48">
        <v>41791</v>
      </c>
      <c r="AT95" s="48">
        <v>41821</v>
      </c>
      <c r="AU95" s="48">
        <v>41852</v>
      </c>
      <c r="AV95" s="48">
        <v>41883</v>
      </c>
      <c r="AW95" s="48">
        <v>41913</v>
      </c>
      <c r="AX95" s="48">
        <v>41944</v>
      </c>
      <c r="AY95" s="48">
        <v>41974</v>
      </c>
      <c r="AZ95" s="48">
        <v>42005</v>
      </c>
      <c r="BA95" s="48">
        <v>42036</v>
      </c>
      <c r="BB95" s="48">
        <v>42064</v>
      </c>
      <c r="BC95" s="48">
        <v>42095</v>
      </c>
      <c r="BD95" s="48">
        <v>42125</v>
      </c>
      <c r="BE95" s="48">
        <v>42156</v>
      </c>
      <c r="BF95" s="48">
        <v>42186</v>
      </c>
      <c r="BG95" s="48">
        <v>42217</v>
      </c>
      <c r="BH95" s="48">
        <v>42248</v>
      </c>
      <c r="BI95" s="48">
        <v>42278</v>
      </c>
      <c r="BJ95" s="48">
        <v>42309</v>
      </c>
      <c r="BK95" s="48">
        <v>42339</v>
      </c>
      <c r="BL95" s="48">
        <v>42370</v>
      </c>
      <c r="BM95" s="48">
        <v>42401</v>
      </c>
      <c r="BN95" s="48">
        <v>42430</v>
      </c>
      <c r="BO95" s="48">
        <v>42461</v>
      </c>
      <c r="BP95" s="48">
        <v>42491</v>
      </c>
      <c r="BQ95" s="48">
        <v>42522</v>
      </c>
      <c r="BR95" s="48">
        <v>42552</v>
      </c>
      <c r="BS95" s="48">
        <v>42583</v>
      </c>
      <c r="BT95" s="48">
        <v>42614</v>
      </c>
      <c r="BU95" s="48">
        <v>42644</v>
      </c>
      <c r="BV95" s="48">
        <v>42675</v>
      </c>
      <c r="BW95" s="48">
        <v>42705</v>
      </c>
      <c r="BX95" s="48">
        <v>42736</v>
      </c>
      <c r="BY95" s="48">
        <v>42767</v>
      </c>
      <c r="BZ95" s="48">
        <v>42795</v>
      </c>
      <c r="CA95" s="48">
        <v>42826</v>
      </c>
      <c r="CB95" s="48">
        <v>42856</v>
      </c>
      <c r="CC95" s="48">
        <v>42887</v>
      </c>
      <c r="CD95" s="48">
        <v>42917</v>
      </c>
      <c r="CE95" s="48">
        <v>42948</v>
      </c>
      <c r="CF95" s="48">
        <v>42979</v>
      </c>
      <c r="CG95" s="48">
        <v>43009</v>
      </c>
      <c r="CH95" s="48">
        <v>43040</v>
      </c>
      <c r="CI95" s="48">
        <v>43070</v>
      </c>
      <c r="CJ95" s="48">
        <v>43101</v>
      </c>
      <c r="CK95" s="48">
        <v>43132</v>
      </c>
      <c r="CL95" s="48">
        <v>43160</v>
      </c>
      <c r="CM95" s="48">
        <v>43191</v>
      </c>
      <c r="CN95" s="48">
        <v>43221</v>
      </c>
      <c r="CO95" s="48">
        <v>43252</v>
      </c>
      <c r="CP95" s="48">
        <v>43282</v>
      </c>
      <c r="CQ95" s="48">
        <v>43313</v>
      </c>
      <c r="CR95" s="48">
        <v>43344</v>
      </c>
      <c r="CS95" s="48">
        <v>43374</v>
      </c>
      <c r="CT95" s="48">
        <v>43405</v>
      </c>
      <c r="CU95" s="48">
        <v>43435</v>
      </c>
      <c r="CV95" s="48" t="s">
        <v>16</v>
      </c>
    </row>
    <row r="96" spans="2:100" x14ac:dyDescent="0.35">
      <c r="B96" s="65">
        <v>60578</v>
      </c>
      <c r="C96" s="49">
        <v>40664</v>
      </c>
      <c r="D96" s="50"/>
      <c r="E96" s="50"/>
      <c r="F96" s="50"/>
      <c r="G96" s="50"/>
      <c r="H96" s="50">
        <v>2</v>
      </c>
      <c r="I96" s="50"/>
      <c r="J96" s="50">
        <v>1</v>
      </c>
      <c r="K96" s="50">
        <v>1</v>
      </c>
      <c r="L96" s="50">
        <v>1</v>
      </c>
      <c r="M96" s="50"/>
      <c r="N96" s="50"/>
      <c r="O96" s="50"/>
      <c r="P96" s="50"/>
      <c r="Q96" s="50"/>
      <c r="R96" s="50">
        <v>2</v>
      </c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50"/>
      <c r="BI96" s="50" t="s">
        <v>222</v>
      </c>
      <c r="BJ96" s="50"/>
      <c r="BK96" s="50"/>
      <c r="BL96" s="50"/>
      <c r="BM96" s="50"/>
      <c r="BN96" s="50"/>
      <c r="BO96" s="50"/>
      <c r="BP96" s="50"/>
      <c r="BQ96" s="50"/>
      <c r="BR96" s="50"/>
      <c r="BS96" s="50"/>
      <c r="BT96" s="50"/>
      <c r="BU96" s="50"/>
      <c r="BV96" s="50"/>
      <c r="BW96" s="50"/>
      <c r="BX96" s="50"/>
      <c r="BY96" s="50"/>
      <c r="BZ96" s="50"/>
      <c r="CA96" s="50"/>
      <c r="CB96" s="50"/>
      <c r="CC96" s="50"/>
      <c r="CD96" s="50"/>
      <c r="CE96" s="50"/>
      <c r="CF96" s="50"/>
      <c r="CG96" s="50"/>
      <c r="CH96" s="50"/>
      <c r="CI96" s="50"/>
      <c r="CJ96" s="50"/>
      <c r="CK96" s="50"/>
      <c r="CL96" s="50"/>
      <c r="CM96" s="50"/>
      <c r="CN96" s="50"/>
      <c r="CO96" s="50"/>
      <c r="CP96" s="50"/>
      <c r="CQ96" s="50"/>
      <c r="CR96" s="50"/>
      <c r="CS96" s="50"/>
      <c r="CT96" s="50"/>
      <c r="CU96" s="50"/>
      <c r="CV96" s="51">
        <f>SUM(D96:CU96)</f>
        <v>7</v>
      </c>
    </row>
    <row r="97" spans="2:100" x14ac:dyDescent="0.35">
      <c r="B97" s="65">
        <v>283310</v>
      </c>
      <c r="C97" s="49">
        <v>40664</v>
      </c>
      <c r="D97" s="50"/>
      <c r="E97" s="50"/>
      <c r="F97" s="50"/>
      <c r="G97" s="50"/>
      <c r="H97" s="50">
        <v>1</v>
      </c>
      <c r="I97" s="50">
        <v>4</v>
      </c>
      <c r="J97" s="50">
        <v>3</v>
      </c>
      <c r="K97" s="50"/>
      <c r="L97" s="50"/>
      <c r="M97" s="50">
        <v>1</v>
      </c>
      <c r="N97" s="50">
        <v>1</v>
      </c>
      <c r="O97" s="50">
        <v>1</v>
      </c>
      <c r="P97" s="50">
        <v>2</v>
      </c>
      <c r="Q97" s="50"/>
      <c r="R97" s="50">
        <v>1</v>
      </c>
      <c r="S97" s="50"/>
      <c r="T97" s="50">
        <v>1</v>
      </c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50"/>
      <c r="BI97" s="50" t="s">
        <v>222</v>
      </c>
      <c r="BJ97" s="50"/>
      <c r="BK97" s="50"/>
      <c r="BL97" s="50"/>
      <c r="BM97" s="50"/>
      <c r="BN97" s="50"/>
      <c r="BO97" s="50"/>
      <c r="BP97" s="50"/>
      <c r="BQ97" s="50"/>
      <c r="BR97" s="50"/>
      <c r="BS97" s="50"/>
      <c r="BT97" s="50"/>
      <c r="BU97" s="50"/>
      <c r="BV97" s="50"/>
      <c r="BW97" s="50"/>
      <c r="BX97" s="50"/>
      <c r="BY97" s="50"/>
      <c r="BZ97" s="50"/>
      <c r="CA97" s="50"/>
      <c r="CB97" s="50"/>
      <c r="CC97" s="50"/>
      <c r="CD97" s="50"/>
      <c r="CE97" s="50"/>
      <c r="CF97" s="50"/>
      <c r="CG97" s="50"/>
      <c r="CH97" s="50"/>
      <c r="CI97" s="50"/>
      <c r="CJ97" s="50"/>
      <c r="CK97" s="50"/>
      <c r="CL97" s="50"/>
      <c r="CM97" s="50"/>
      <c r="CN97" s="50"/>
      <c r="CO97" s="50"/>
      <c r="CP97" s="50"/>
      <c r="CQ97" s="50"/>
      <c r="CR97" s="50"/>
      <c r="CS97" s="50"/>
      <c r="CT97" s="50"/>
      <c r="CU97" s="50"/>
      <c r="CV97" s="51">
        <f t="shared" ref="CV97:CV115" si="37">SUM(D97:CU97)</f>
        <v>15</v>
      </c>
    </row>
    <row r="98" spans="2:100" x14ac:dyDescent="0.35">
      <c r="B98" s="65">
        <v>299642</v>
      </c>
      <c r="C98" s="49">
        <v>40664</v>
      </c>
      <c r="D98" s="50"/>
      <c r="E98" s="50"/>
      <c r="F98" s="50"/>
      <c r="G98" s="50"/>
      <c r="H98" s="50">
        <v>1</v>
      </c>
      <c r="I98" s="50">
        <v>3</v>
      </c>
      <c r="J98" s="50">
        <v>1</v>
      </c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>
        <v>1</v>
      </c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  <c r="BI98" s="50" t="s">
        <v>222</v>
      </c>
      <c r="BJ98" s="50"/>
      <c r="BK98" s="50"/>
      <c r="BL98" s="50"/>
      <c r="BM98" s="50"/>
      <c r="BN98" s="50"/>
      <c r="BO98" s="50"/>
      <c r="BP98" s="50"/>
      <c r="BQ98" s="50"/>
      <c r="BR98" s="50"/>
      <c r="BS98" s="50"/>
      <c r="BT98" s="50"/>
      <c r="BU98" s="50"/>
      <c r="BV98" s="50"/>
      <c r="BW98" s="50"/>
      <c r="BX98" s="50"/>
      <c r="BY98" s="50"/>
      <c r="BZ98" s="50"/>
      <c r="CA98" s="50"/>
      <c r="CB98" s="50"/>
      <c r="CC98" s="50"/>
      <c r="CD98" s="50"/>
      <c r="CE98" s="50"/>
      <c r="CF98" s="50"/>
      <c r="CG98" s="50"/>
      <c r="CH98" s="50"/>
      <c r="CI98" s="50"/>
      <c r="CJ98" s="50"/>
      <c r="CK98" s="50"/>
      <c r="CL98" s="50"/>
      <c r="CM98" s="50"/>
      <c r="CN98" s="50"/>
      <c r="CO98" s="50"/>
      <c r="CP98" s="50"/>
      <c r="CQ98" s="50"/>
      <c r="CR98" s="50"/>
      <c r="CS98" s="50"/>
      <c r="CT98" s="50"/>
      <c r="CU98" s="50"/>
      <c r="CV98" s="51">
        <f t="shared" si="37"/>
        <v>6</v>
      </c>
    </row>
    <row r="99" spans="2:100" x14ac:dyDescent="0.35">
      <c r="B99" s="65">
        <v>174309</v>
      </c>
      <c r="C99" s="49">
        <v>40664</v>
      </c>
      <c r="D99" s="50"/>
      <c r="E99" s="50"/>
      <c r="F99" s="50"/>
      <c r="G99" s="50"/>
      <c r="H99" s="50">
        <v>1</v>
      </c>
      <c r="I99" s="50">
        <v>1</v>
      </c>
      <c r="J99" s="50">
        <v>1</v>
      </c>
      <c r="K99" s="50">
        <v>1</v>
      </c>
      <c r="L99" s="50">
        <v>2</v>
      </c>
      <c r="M99" s="50"/>
      <c r="N99" s="50">
        <v>1</v>
      </c>
      <c r="O99" s="50">
        <v>1</v>
      </c>
      <c r="P99" s="50"/>
      <c r="Q99" s="50"/>
      <c r="R99" s="50">
        <v>1</v>
      </c>
      <c r="S99" s="50">
        <v>2</v>
      </c>
      <c r="T99" s="50"/>
      <c r="U99" s="50">
        <v>2</v>
      </c>
      <c r="V99" s="50">
        <v>2</v>
      </c>
      <c r="W99" s="50">
        <v>3</v>
      </c>
      <c r="X99" s="50"/>
      <c r="Y99" s="50">
        <v>1</v>
      </c>
      <c r="Z99" s="50">
        <v>2</v>
      </c>
      <c r="AA99" s="50">
        <v>3</v>
      </c>
      <c r="AB99" s="50">
        <v>1</v>
      </c>
      <c r="AC99" s="50">
        <v>3</v>
      </c>
      <c r="AD99" s="50">
        <v>2</v>
      </c>
      <c r="AE99" s="50"/>
      <c r="AF99" s="50"/>
      <c r="AG99" s="50">
        <v>3</v>
      </c>
      <c r="AH99" s="50"/>
      <c r="AI99" s="50"/>
      <c r="AJ99" s="50"/>
      <c r="AK99" s="50"/>
      <c r="AL99" s="50"/>
      <c r="AM99" s="50"/>
      <c r="AN99" s="50"/>
      <c r="AO99" s="50">
        <v>2</v>
      </c>
      <c r="AP99" s="50">
        <v>2</v>
      </c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0"/>
      <c r="BH99" s="50"/>
      <c r="BI99" s="50" t="s">
        <v>222</v>
      </c>
      <c r="BJ99" s="50"/>
      <c r="BK99" s="50"/>
      <c r="BL99" s="50"/>
      <c r="BM99" s="50"/>
      <c r="BN99" s="50">
        <v>2</v>
      </c>
      <c r="BO99" s="50"/>
      <c r="BP99" s="50"/>
      <c r="BQ99" s="50"/>
      <c r="BR99" s="50"/>
      <c r="BS99" s="50"/>
      <c r="BT99" s="50"/>
      <c r="BU99" s="50"/>
      <c r="BV99" s="50"/>
      <c r="BW99" s="50"/>
      <c r="BX99" s="50"/>
      <c r="BY99" s="50"/>
      <c r="BZ99" s="50"/>
      <c r="CA99" s="50"/>
      <c r="CB99" s="50"/>
      <c r="CC99" s="50"/>
      <c r="CD99" s="50"/>
      <c r="CE99" s="50"/>
      <c r="CF99" s="50"/>
      <c r="CG99" s="50"/>
      <c r="CH99" s="50"/>
      <c r="CI99" s="50"/>
      <c r="CJ99" s="50"/>
      <c r="CK99" s="50"/>
      <c r="CL99" s="50"/>
      <c r="CM99" s="50"/>
      <c r="CN99" s="50"/>
      <c r="CO99" s="50"/>
      <c r="CP99" s="50"/>
      <c r="CQ99" s="50"/>
      <c r="CR99" s="50"/>
      <c r="CS99" s="50"/>
      <c r="CT99" s="50"/>
      <c r="CU99" s="50"/>
      <c r="CV99" s="51">
        <f t="shared" si="37"/>
        <v>39</v>
      </c>
    </row>
    <row r="100" spans="2:100" x14ac:dyDescent="0.35">
      <c r="B100" s="65">
        <v>300159</v>
      </c>
      <c r="C100" s="49">
        <v>40664</v>
      </c>
      <c r="D100" s="50"/>
      <c r="E100" s="50"/>
      <c r="F100" s="50"/>
      <c r="G100" s="50"/>
      <c r="H100" s="50">
        <v>1</v>
      </c>
      <c r="I100" s="50">
        <v>1</v>
      </c>
      <c r="J100" s="50">
        <v>1</v>
      </c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>
        <v>1</v>
      </c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0"/>
      <c r="BH100" s="50"/>
      <c r="BI100" s="50" t="s">
        <v>222</v>
      </c>
      <c r="BJ100" s="50"/>
      <c r="BK100" s="50"/>
      <c r="BL100" s="50"/>
      <c r="BM100" s="50"/>
      <c r="BN100" s="50"/>
      <c r="BO100" s="50"/>
      <c r="BP100" s="50"/>
      <c r="BQ100" s="50"/>
      <c r="BR100" s="50"/>
      <c r="BS100" s="50"/>
      <c r="BT100" s="50"/>
      <c r="BU100" s="50"/>
      <c r="BV100" s="50"/>
      <c r="BW100" s="50"/>
      <c r="BX100" s="50"/>
      <c r="BY100" s="50"/>
      <c r="BZ100" s="50"/>
      <c r="CA100" s="50"/>
      <c r="CB100" s="50"/>
      <c r="CC100" s="50"/>
      <c r="CD100" s="50"/>
      <c r="CE100" s="50"/>
      <c r="CF100" s="50"/>
      <c r="CG100" s="50"/>
      <c r="CH100" s="50"/>
      <c r="CI100" s="50"/>
      <c r="CJ100" s="50"/>
      <c r="CK100" s="50"/>
      <c r="CL100" s="50"/>
      <c r="CM100" s="50"/>
      <c r="CN100" s="50"/>
      <c r="CO100" s="50"/>
      <c r="CP100" s="50"/>
      <c r="CQ100" s="50"/>
      <c r="CR100" s="50"/>
      <c r="CS100" s="50"/>
      <c r="CT100" s="50"/>
      <c r="CU100" s="50"/>
      <c r="CV100" s="51">
        <f t="shared" si="37"/>
        <v>4</v>
      </c>
    </row>
    <row r="101" spans="2:100" x14ac:dyDescent="0.35">
      <c r="B101" s="65">
        <v>301509</v>
      </c>
      <c r="C101" s="49">
        <v>40664</v>
      </c>
      <c r="D101" s="50"/>
      <c r="E101" s="50"/>
      <c r="F101" s="50"/>
      <c r="G101" s="50"/>
      <c r="H101" s="50">
        <v>1</v>
      </c>
      <c r="I101" s="50">
        <v>1</v>
      </c>
      <c r="J101" s="50" t="s">
        <v>222</v>
      </c>
      <c r="K101" s="50">
        <v>1</v>
      </c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50"/>
      <c r="AN101" s="50"/>
      <c r="AO101" s="50"/>
      <c r="AP101" s="50"/>
      <c r="AQ101" s="50"/>
      <c r="AR101" s="50"/>
      <c r="AS101" s="50"/>
      <c r="AT101" s="50"/>
      <c r="AU101" s="50"/>
      <c r="AV101" s="50"/>
      <c r="AW101" s="50"/>
      <c r="AX101" s="50"/>
      <c r="AY101" s="50"/>
      <c r="AZ101" s="50"/>
      <c r="BA101" s="50"/>
      <c r="BB101" s="50"/>
      <c r="BC101" s="50"/>
      <c r="BD101" s="50"/>
      <c r="BE101" s="50"/>
      <c r="BF101" s="50"/>
      <c r="BG101" s="50"/>
      <c r="BH101" s="50"/>
      <c r="BI101" s="50" t="s">
        <v>222</v>
      </c>
      <c r="BJ101" s="50"/>
      <c r="BK101" s="50"/>
      <c r="BL101" s="50"/>
      <c r="BM101" s="50"/>
      <c r="BN101" s="50"/>
      <c r="BO101" s="50"/>
      <c r="BP101" s="50"/>
      <c r="BQ101" s="50"/>
      <c r="BR101" s="50"/>
      <c r="BS101" s="50"/>
      <c r="BT101" s="50"/>
      <c r="BU101" s="50"/>
      <c r="BV101" s="50"/>
      <c r="BW101" s="50"/>
      <c r="BX101" s="50"/>
      <c r="BY101" s="50"/>
      <c r="BZ101" s="50"/>
      <c r="CA101" s="50"/>
      <c r="CB101" s="50"/>
      <c r="CC101" s="50"/>
      <c r="CD101" s="50"/>
      <c r="CE101" s="50"/>
      <c r="CF101" s="50"/>
      <c r="CG101" s="50"/>
      <c r="CH101" s="50"/>
      <c r="CI101" s="50"/>
      <c r="CJ101" s="50"/>
      <c r="CK101" s="50"/>
      <c r="CL101" s="50"/>
      <c r="CM101" s="50"/>
      <c r="CN101" s="50"/>
      <c r="CO101" s="50"/>
      <c r="CP101" s="50"/>
      <c r="CQ101" s="50"/>
      <c r="CR101" s="50"/>
      <c r="CS101" s="50"/>
      <c r="CT101" s="50"/>
      <c r="CU101" s="50"/>
      <c r="CV101" s="51">
        <f t="shared" si="37"/>
        <v>3</v>
      </c>
    </row>
    <row r="102" spans="2:100" x14ac:dyDescent="0.35">
      <c r="B102" s="65">
        <v>302205</v>
      </c>
      <c r="C102" s="49">
        <v>40664</v>
      </c>
      <c r="D102" s="50"/>
      <c r="E102" s="50"/>
      <c r="F102" s="50"/>
      <c r="G102" s="50"/>
      <c r="H102" s="50">
        <v>1</v>
      </c>
      <c r="I102" s="50">
        <v>1</v>
      </c>
      <c r="J102" s="50">
        <v>1</v>
      </c>
      <c r="K102" s="50"/>
      <c r="L102" s="50"/>
      <c r="M102" s="50">
        <v>1</v>
      </c>
      <c r="N102" s="50"/>
      <c r="O102" s="50"/>
      <c r="P102" s="50">
        <v>2</v>
      </c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  <c r="AO102" s="50"/>
      <c r="AP102" s="50"/>
      <c r="AQ102" s="50"/>
      <c r="AR102" s="50"/>
      <c r="AS102" s="50"/>
      <c r="AT102" s="50"/>
      <c r="AU102" s="50"/>
      <c r="AV102" s="50"/>
      <c r="AW102" s="50"/>
      <c r="AX102" s="50"/>
      <c r="AY102" s="50"/>
      <c r="AZ102" s="50"/>
      <c r="BA102" s="50"/>
      <c r="BB102" s="50"/>
      <c r="BC102" s="50"/>
      <c r="BD102" s="50"/>
      <c r="BE102" s="50"/>
      <c r="BF102" s="50"/>
      <c r="BG102" s="50"/>
      <c r="BH102" s="50"/>
      <c r="BI102" s="50" t="s">
        <v>222</v>
      </c>
      <c r="BJ102" s="50"/>
      <c r="BK102" s="50"/>
      <c r="BL102" s="50"/>
      <c r="BM102" s="50"/>
      <c r="BN102" s="50"/>
      <c r="BO102" s="50"/>
      <c r="BP102" s="50"/>
      <c r="BQ102" s="50"/>
      <c r="BR102" s="50"/>
      <c r="BS102" s="50"/>
      <c r="BT102" s="50"/>
      <c r="BU102" s="50"/>
      <c r="BV102" s="50"/>
      <c r="BW102" s="50"/>
      <c r="BX102" s="50"/>
      <c r="BY102" s="50"/>
      <c r="BZ102" s="50"/>
      <c r="CA102" s="50"/>
      <c r="CB102" s="50"/>
      <c r="CC102" s="50"/>
      <c r="CD102" s="50"/>
      <c r="CE102" s="50"/>
      <c r="CF102" s="50"/>
      <c r="CG102" s="50"/>
      <c r="CH102" s="50"/>
      <c r="CI102" s="50"/>
      <c r="CJ102" s="50"/>
      <c r="CK102" s="50"/>
      <c r="CL102" s="50"/>
      <c r="CM102" s="50"/>
      <c r="CN102" s="50"/>
      <c r="CO102" s="50"/>
      <c r="CP102" s="50"/>
      <c r="CQ102" s="50"/>
      <c r="CR102" s="50"/>
      <c r="CS102" s="50"/>
      <c r="CT102" s="50"/>
      <c r="CU102" s="50"/>
      <c r="CV102" s="51">
        <f t="shared" si="37"/>
        <v>6</v>
      </c>
    </row>
    <row r="103" spans="2:100" x14ac:dyDescent="0.35">
      <c r="B103" s="65">
        <v>302741</v>
      </c>
      <c r="C103" s="49">
        <v>40664</v>
      </c>
      <c r="D103" s="50"/>
      <c r="E103" s="50"/>
      <c r="F103" s="50"/>
      <c r="G103" s="50"/>
      <c r="H103" s="50">
        <v>1</v>
      </c>
      <c r="I103" s="50">
        <v>1</v>
      </c>
      <c r="J103" s="50" t="s">
        <v>222</v>
      </c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  <c r="AL103" s="50"/>
      <c r="AM103" s="50"/>
      <c r="AN103" s="50"/>
      <c r="AO103" s="50"/>
      <c r="AP103" s="50"/>
      <c r="AQ103" s="50"/>
      <c r="AR103" s="50"/>
      <c r="AS103" s="50"/>
      <c r="AT103" s="50"/>
      <c r="AU103" s="50"/>
      <c r="AV103" s="50"/>
      <c r="AW103" s="50"/>
      <c r="AX103" s="50"/>
      <c r="AY103" s="50"/>
      <c r="AZ103" s="50"/>
      <c r="BA103" s="50"/>
      <c r="BB103" s="50"/>
      <c r="BC103" s="50"/>
      <c r="BD103" s="50"/>
      <c r="BE103" s="50"/>
      <c r="BF103" s="50"/>
      <c r="BG103" s="50"/>
      <c r="BH103" s="50"/>
      <c r="BI103" s="50" t="s">
        <v>222</v>
      </c>
      <c r="BJ103" s="50"/>
      <c r="BK103" s="50"/>
      <c r="BL103" s="50"/>
      <c r="BM103" s="50"/>
      <c r="BN103" s="50"/>
      <c r="BO103" s="50"/>
      <c r="BP103" s="50"/>
      <c r="BQ103" s="50"/>
      <c r="BR103" s="50"/>
      <c r="BS103" s="50"/>
      <c r="BT103" s="50"/>
      <c r="BU103" s="50"/>
      <c r="BV103" s="50"/>
      <c r="BW103" s="50"/>
      <c r="BX103" s="50"/>
      <c r="BY103" s="50"/>
      <c r="BZ103" s="50"/>
      <c r="CA103" s="50"/>
      <c r="CB103" s="50"/>
      <c r="CC103" s="50"/>
      <c r="CD103" s="50"/>
      <c r="CE103" s="50"/>
      <c r="CF103" s="50"/>
      <c r="CG103" s="50"/>
      <c r="CH103" s="50"/>
      <c r="CI103" s="50"/>
      <c r="CJ103" s="50"/>
      <c r="CK103" s="50"/>
      <c r="CL103" s="50"/>
      <c r="CM103" s="50"/>
      <c r="CN103" s="50"/>
      <c r="CO103" s="50"/>
      <c r="CP103" s="50"/>
      <c r="CQ103" s="50"/>
      <c r="CR103" s="50"/>
      <c r="CS103" s="50"/>
      <c r="CT103" s="50"/>
      <c r="CU103" s="50"/>
      <c r="CV103" s="51">
        <f t="shared" si="37"/>
        <v>2</v>
      </c>
    </row>
    <row r="104" spans="2:100" x14ac:dyDescent="0.35">
      <c r="B104" s="65">
        <v>173838</v>
      </c>
      <c r="C104" s="49">
        <v>40664</v>
      </c>
      <c r="D104" s="50"/>
      <c r="E104" s="50"/>
      <c r="F104" s="50"/>
      <c r="G104" s="50"/>
      <c r="H104" s="50">
        <v>1</v>
      </c>
      <c r="I104" s="50"/>
      <c r="J104" s="50" t="s">
        <v>222</v>
      </c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0"/>
      <c r="AN104" s="50"/>
      <c r="AO104" s="50"/>
      <c r="AP104" s="50"/>
      <c r="AQ104" s="50"/>
      <c r="AR104" s="50"/>
      <c r="AS104" s="50"/>
      <c r="AT104" s="50"/>
      <c r="AU104" s="50"/>
      <c r="AV104" s="50"/>
      <c r="AW104" s="50"/>
      <c r="AX104" s="50"/>
      <c r="AY104" s="50"/>
      <c r="AZ104" s="50"/>
      <c r="BA104" s="50"/>
      <c r="BB104" s="50"/>
      <c r="BC104" s="50"/>
      <c r="BD104" s="50"/>
      <c r="BE104" s="50"/>
      <c r="BF104" s="50"/>
      <c r="BG104" s="50"/>
      <c r="BH104" s="50"/>
      <c r="BI104" s="50" t="s">
        <v>222</v>
      </c>
      <c r="BJ104" s="50"/>
      <c r="BK104" s="50"/>
      <c r="BL104" s="50"/>
      <c r="BM104" s="50"/>
      <c r="BN104" s="50"/>
      <c r="BO104" s="50"/>
      <c r="BP104" s="50"/>
      <c r="BQ104" s="50"/>
      <c r="BR104" s="50"/>
      <c r="BS104" s="50"/>
      <c r="BT104" s="50"/>
      <c r="BU104" s="50"/>
      <c r="BV104" s="50"/>
      <c r="BW104" s="50"/>
      <c r="BX104" s="50"/>
      <c r="BY104" s="50"/>
      <c r="BZ104" s="50"/>
      <c r="CA104" s="50"/>
      <c r="CB104" s="50"/>
      <c r="CC104" s="50"/>
      <c r="CD104" s="50"/>
      <c r="CE104" s="50"/>
      <c r="CF104" s="50"/>
      <c r="CG104" s="50"/>
      <c r="CH104" s="50"/>
      <c r="CI104" s="50"/>
      <c r="CJ104" s="50"/>
      <c r="CK104" s="50"/>
      <c r="CL104" s="50"/>
      <c r="CM104" s="50"/>
      <c r="CN104" s="50"/>
      <c r="CO104" s="50"/>
      <c r="CP104" s="50"/>
      <c r="CQ104" s="50"/>
      <c r="CR104" s="50"/>
      <c r="CS104" s="50"/>
      <c r="CT104" s="50"/>
      <c r="CU104" s="50"/>
      <c r="CV104" s="51">
        <f t="shared" si="37"/>
        <v>1</v>
      </c>
    </row>
    <row r="105" spans="2:100" x14ac:dyDescent="0.35">
      <c r="B105" s="65">
        <v>186763</v>
      </c>
      <c r="C105" s="49">
        <v>40664</v>
      </c>
      <c r="D105" s="50"/>
      <c r="E105" s="50"/>
      <c r="F105" s="50"/>
      <c r="G105" s="50"/>
      <c r="H105" s="50">
        <v>1</v>
      </c>
      <c r="I105" s="50"/>
      <c r="J105" s="50" t="s">
        <v>222</v>
      </c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/>
      <c r="AN105" s="50"/>
      <c r="AO105" s="50"/>
      <c r="AP105" s="50"/>
      <c r="AQ105" s="50"/>
      <c r="AR105" s="50"/>
      <c r="AS105" s="50"/>
      <c r="AT105" s="50"/>
      <c r="AU105" s="50"/>
      <c r="AV105" s="50"/>
      <c r="AW105" s="50"/>
      <c r="AX105" s="50"/>
      <c r="AY105" s="50"/>
      <c r="AZ105" s="50"/>
      <c r="BA105" s="50"/>
      <c r="BB105" s="50"/>
      <c r="BC105" s="50"/>
      <c r="BD105" s="50"/>
      <c r="BE105" s="50"/>
      <c r="BF105" s="50"/>
      <c r="BG105" s="50"/>
      <c r="BH105" s="50"/>
      <c r="BI105" s="50" t="s">
        <v>222</v>
      </c>
      <c r="BJ105" s="50"/>
      <c r="BK105" s="50"/>
      <c r="BL105" s="50"/>
      <c r="BM105" s="50"/>
      <c r="BN105" s="50"/>
      <c r="BO105" s="50"/>
      <c r="BP105" s="50"/>
      <c r="BQ105" s="50"/>
      <c r="BR105" s="50"/>
      <c r="BS105" s="50"/>
      <c r="BT105" s="50"/>
      <c r="BU105" s="50"/>
      <c r="BV105" s="50"/>
      <c r="BW105" s="50"/>
      <c r="BX105" s="50"/>
      <c r="BY105" s="50"/>
      <c r="BZ105" s="50"/>
      <c r="CA105" s="50"/>
      <c r="CB105" s="50"/>
      <c r="CC105" s="50"/>
      <c r="CD105" s="50"/>
      <c r="CE105" s="50"/>
      <c r="CF105" s="50"/>
      <c r="CG105" s="50"/>
      <c r="CH105" s="50"/>
      <c r="CI105" s="50"/>
      <c r="CJ105" s="50"/>
      <c r="CK105" s="50"/>
      <c r="CL105" s="50"/>
      <c r="CM105" s="50"/>
      <c r="CN105" s="50"/>
      <c r="CO105" s="50"/>
      <c r="CP105" s="50"/>
      <c r="CQ105" s="50"/>
      <c r="CR105" s="50"/>
      <c r="CS105" s="50"/>
      <c r="CT105" s="50"/>
      <c r="CU105" s="50"/>
      <c r="CV105" s="51">
        <f t="shared" si="37"/>
        <v>1</v>
      </c>
    </row>
    <row r="106" spans="2:100" x14ac:dyDescent="0.35">
      <c r="B106" s="65">
        <v>273798</v>
      </c>
      <c r="C106" s="49">
        <v>40664</v>
      </c>
      <c r="D106" s="50"/>
      <c r="E106" s="50"/>
      <c r="F106" s="50"/>
      <c r="G106" s="50"/>
      <c r="H106" s="50">
        <v>1</v>
      </c>
      <c r="I106" s="50"/>
      <c r="J106" s="50">
        <v>1</v>
      </c>
      <c r="K106" s="50"/>
      <c r="L106" s="50">
        <v>1</v>
      </c>
      <c r="M106" s="50"/>
      <c r="N106" s="50"/>
      <c r="O106" s="50">
        <v>1</v>
      </c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AL106" s="50"/>
      <c r="AM106" s="50"/>
      <c r="AN106" s="50"/>
      <c r="AO106" s="50"/>
      <c r="AP106" s="50"/>
      <c r="AQ106" s="50"/>
      <c r="AR106" s="50"/>
      <c r="AS106" s="50"/>
      <c r="AT106" s="50"/>
      <c r="AU106" s="50"/>
      <c r="AV106" s="50"/>
      <c r="AW106" s="50"/>
      <c r="AX106" s="50"/>
      <c r="AY106" s="50"/>
      <c r="AZ106" s="50"/>
      <c r="BA106" s="50"/>
      <c r="BB106" s="50"/>
      <c r="BC106" s="50"/>
      <c r="BD106" s="50"/>
      <c r="BE106" s="50"/>
      <c r="BF106" s="50"/>
      <c r="BG106" s="50"/>
      <c r="BH106" s="50"/>
      <c r="BI106" s="50" t="s">
        <v>222</v>
      </c>
      <c r="BJ106" s="50"/>
      <c r="BK106" s="50"/>
      <c r="BL106" s="50"/>
      <c r="BM106" s="50"/>
      <c r="BN106" s="50"/>
      <c r="BO106" s="50"/>
      <c r="BP106" s="50"/>
      <c r="BQ106" s="50"/>
      <c r="BR106" s="50"/>
      <c r="BS106" s="50"/>
      <c r="BT106" s="50"/>
      <c r="BU106" s="50"/>
      <c r="BV106" s="50"/>
      <c r="BW106" s="50"/>
      <c r="BX106" s="50"/>
      <c r="BY106" s="50"/>
      <c r="BZ106" s="50"/>
      <c r="CA106" s="50"/>
      <c r="CB106" s="50"/>
      <c r="CC106" s="50"/>
      <c r="CD106" s="50"/>
      <c r="CE106" s="50"/>
      <c r="CF106" s="50"/>
      <c r="CG106" s="50"/>
      <c r="CH106" s="50"/>
      <c r="CI106" s="50"/>
      <c r="CJ106" s="50"/>
      <c r="CK106" s="50"/>
      <c r="CL106" s="50"/>
      <c r="CM106" s="50"/>
      <c r="CN106" s="50"/>
      <c r="CO106" s="50"/>
      <c r="CP106" s="50"/>
      <c r="CQ106" s="50"/>
      <c r="CR106" s="50"/>
      <c r="CS106" s="50"/>
      <c r="CT106" s="50"/>
      <c r="CU106" s="50"/>
      <c r="CV106" s="51">
        <f t="shared" si="37"/>
        <v>4</v>
      </c>
    </row>
    <row r="107" spans="2:100" x14ac:dyDescent="0.35">
      <c r="B107" s="65">
        <v>294739</v>
      </c>
      <c r="C107" s="49">
        <v>40664</v>
      </c>
      <c r="D107" s="50"/>
      <c r="E107" s="50"/>
      <c r="F107" s="50"/>
      <c r="G107" s="50"/>
      <c r="H107" s="50">
        <v>1</v>
      </c>
      <c r="I107" s="50"/>
      <c r="J107" s="50" t="s">
        <v>222</v>
      </c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/>
      <c r="AN107" s="50"/>
      <c r="AO107" s="50"/>
      <c r="AP107" s="50"/>
      <c r="AQ107" s="50"/>
      <c r="AR107" s="50"/>
      <c r="AS107" s="50"/>
      <c r="AT107" s="50"/>
      <c r="AU107" s="50"/>
      <c r="AV107" s="50"/>
      <c r="AW107" s="50"/>
      <c r="AX107" s="50"/>
      <c r="AY107" s="50"/>
      <c r="AZ107" s="50"/>
      <c r="BA107" s="50"/>
      <c r="BB107" s="50"/>
      <c r="BC107" s="50"/>
      <c r="BD107" s="50"/>
      <c r="BE107" s="50"/>
      <c r="BF107" s="50"/>
      <c r="BG107" s="50"/>
      <c r="BH107" s="50"/>
      <c r="BI107" s="50" t="s">
        <v>222</v>
      </c>
      <c r="BJ107" s="50"/>
      <c r="BK107" s="50"/>
      <c r="BL107" s="50"/>
      <c r="BM107" s="50"/>
      <c r="BN107" s="50"/>
      <c r="BO107" s="50"/>
      <c r="BP107" s="50"/>
      <c r="BQ107" s="50"/>
      <c r="BR107" s="50"/>
      <c r="BS107" s="50"/>
      <c r="BT107" s="50"/>
      <c r="BU107" s="50"/>
      <c r="BV107" s="50"/>
      <c r="BW107" s="50"/>
      <c r="BX107" s="50"/>
      <c r="BY107" s="50"/>
      <c r="BZ107" s="50"/>
      <c r="CA107" s="50"/>
      <c r="CB107" s="50"/>
      <c r="CC107" s="50"/>
      <c r="CD107" s="50"/>
      <c r="CE107" s="50"/>
      <c r="CF107" s="50"/>
      <c r="CG107" s="50"/>
      <c r="CH107" s="50"/>
      <c r="CI107" s="50"/>
      <c r="CJ107" s="50"/>
      <c r="CK107" s="50"/>
      <c r="CL107" s="50"/>
      <c r="CM107" s="50"/>
      <c r="CN107" s="50"/>
      <c r="CO107" s="50"/>
      <c r="CP107" s="50"/>
      <c r="CQ107" s="50"/>
      <c r="CR107" s="50"/>
      <c r="CS107" s="50"/>
      <c r="CT107" s="50"/>
      <c r="CU107" s="50"/>
      <c r="CV107" s="51">
        <f t="shared" si="37"/>
        <v>1</v>
      </c>
    </row>
    <row r="108" spans="2:100" x14ac:dyDescent="0.35">
      <c r="B108" s="65">
        <v>299077</v>
      </c>
      <c r="C108" s="49">
        <v>40664</v>
      </c>
      <c r="D108" s="50"/>
      <c r="E108" s="50"/>
      <c r="F108" s="50"/>
      <c r="G108" s="50"/>
      <c r="H108" s="50">
        <v>1</v>
      </c>
      <c r="I108" s="50"/>
      <c r="J108" s="50" t="s">
        <v>222</v>
      </c>
      <c r="K108" s="50"/>
      <c r="L108" s="50">
        <v>1</v>
      </c>
      <c r="M108" s="50"/>
      <c r="N108" s="50"/>
      <c r="O108" s="50">
        <v>1</v>
      </c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  <c r="AS108" s="50"/>
      <c r="AT108" s="50"/>
      <c r="AU108" s="50"/>
      <c r="AV108" s="50"/>
      <c r="AW108" s="50"/>
      <c r="AX108" s="50"/>
      <c r="AY108" s="50"/>
      <c r="AZ108" s="50"/>
      <c r="BA108" s="50"/>
      <c r="BB108" s="50"/>
      <c r="BC108" s="50"/>
      <c r="BD108" s="50"/>
      <c r="BE108" s="50"/>
      <c r="BF108" s="50"/>
      <c r="BG108" s="50"/>
      <c r="BH108" s="50"/>
      <c r="BI108" s="50" t="s">
        <v>222</v>
      </c>
      <c r="BJ108" s="50"/>
      <c r="BK108" s="50"/>
      <c r="BL108" s="50"/>
      <c r="BM108" s="50"/>
      <c r="BN108" s="50"/>
      <c r="BO108" s="50"/>
      <c r="BP108" s="50"/>
      <c r="BQ108" s="50"/>
      <c r="BR108" s="50"/>
      <c r="BS108" s="50"/>
      <c r="BT108" s="50"/>
      <c r="BU108" s="50"/>
      <c r="BV108" s="50"/>
      <c r="BW108" s="50"/>
      <c r="BX108" s="50"/>
      <c r="BY108" s="50"/>
      <c r="BZ108" s="50"/>
      <c r="CA108" s="50"/>
      <c r="CB108" s="50"/>
      <c r="CC108" s="50"/>
      <c r="CD108" s="50"/>
      <c r="CE108" s="50"/>
      <c r="CF108" s="50"/>
      <c r="CG108" s="50"/>
      <c r="CH108" s="50"/>
      <c r="CI108" s="50"/>
      <c r="CJ108" s="50"/>
      <c r="CK108" s="50"/>
      <c r="CL108" s="50"/>
      <c r="CM108" s="50"/>
      <c r="CN108" s="50"/>
      <c r="CO108" s="50"/>
      <c r="CP108" s="50"/>
      <c r="CQ108" s="50"/>
      <c r="CR108" s="50"/>
      <c r="CS108" s="50"/>
      <c r="CT108" s="50"/>
      <c r="CU108" s="50"/>
      <c r="CV108" s="51">
        <f t="shared" si="37"/>
        <v>3</v>
      </c>
    </row>
    <row r="109" spans="2:100" x14ac:dyDescent="0.35">
      <c r="B109" s="65">
        <v>299239</v>
      </c>
      <c r="C109" s="49">
        <v>40664</v>
      </c>
      <c r="D109" s="50"/>
      <c r="E109" s="50"/>
      <c r="F109" s="50"/>
      <c r="G109" s="50"/>
      <c r="H109" s="50">
        <v>1</v>
      </c>
      <c r="I109" s="50"/>
      <c r="J109" s="50">
        <v>1</v>
      </c>
      <c r="K109" s="50"/>
      <c r="L109" s="50">
        <v>1</v>
      </c>
      <c r="M109" s="50"/>
      <c r="N109" s="50"/>
      <c r="O109" s="50">
        <v>1</v>
      </c>
      <c r="P109" s="50"/>
      <c r="Q109" s="50"/>
      <c r="R109" s="50">
        <v>1</v>
      </c>
      <c r="S109" s="50"/>
      <c r="T109" s="50"/>
      <c r="U109" s="50">
        <v>1</v>
      </c>
      <c r="V109" s="50"/>
      <c r="W109" s="50">
        <v>1</v>
      </c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/>
      <c r="AN109" s="50"/>
      <c r="AO109" s="50"/>
      <c r="AP109" s="50"/>
      <c r="AQ109" s="50"/>
      <c r="AR109" s="50"/>
      <c r="AS109" s="50"/>
      <c r="AT109" s="50"/>
      <c r="AU109" s="50"/>
      <c r="AV109" s="50"/>
      <c r="AW109" s="50"/>
      <c r="AX109" s="50"/>
      <c r="AY109" s="50"/>
      <c r="AZ109" s="50"/>
      <c r="BA109" s="50"/>
      <c r="BB109" s="50"/>
      <c r="BC109" s="50"/>
      <c r="BD109" s="50"/>
      <c r="BE109" s="50"/>
      <c r="BF109" s="50"/>
      <c r="BG109" s="50"/>
      <c r="BH109" s="50"/>
      <c r="BI109" s="50" t="s">
        <v>222</v>
      </c>
      <c r="BJ109" s="50"/>
      <c r="BK109" s="50"/>
      <c r="BL109" s="50"/>
      <c r="BM109" s="50"/>
      <c r="BN109" s="50"/>
      <c r="BO109" s="50"/>
      <c r="BP109" s="50"/>
      <c r="BQ109" s="50"/>
      <c r="BR109" s="50"/>
      <c r="BS109" s="50"/>
      <c r="BT109" s="50"/>
      <c r="BU109" s="50"/>
      <c r="BV109" s="50"/>
      <c r="BW109" s="50"/>
      <c r="BX109" s="50"/>
      <c r="BY109" s="50"/>
      <c r="BZ109" s="50"/>
      <c r="CA109" s="50"/>
      <c r="CB109" s="50"/>
      <c r="CC109" s="50"/>
      <c r="CD109" s="50"/>
      <c r="CE109" s="50"/>
      <c r="CF109" s="50"/>
      <c r="CG109" s="50"/>
      <c r="CH109" s="50"/>
      <c r="CI109" s="50"/>
      <c r="CJ109" s="50"/>
      <c r="CK109" s="50"/>
      <c r="CL109" s="50"/>
      <c r="CM109" s="50"/>
      <c r="CN109" s="50"/>
      <c r="CO109" s="50"/>
      <c r="CP109" s="50"/>
      <c r="CQ109" s="50"/>
      <c r="CR109" s="50"/>
      <c r="CS109" s="50"/>
      <c r="CT109" s="50"/>
      <c r="CU109" s="50"/>
      <c r="CV109" s="51">
        <f t="shared" si="37"/>
        <v>7</v>
      </c>
    </row>
    <row r="110" spans="2:100" x14ac:dyDescent="0.35">
      <c r="B110" s="65">
        <v>301905</v>
      </c>
      <c r="C110" s="49">
        <v>40664</v>
      </c>
      <c r="D110" s="50"/>
      <c r="E110" s="50"/>
      <c r="F110" s="50"/>
      <c r="G110" s="50"/>
      <c r="H110" s="50">
        <v>1</v>
      </c>
      <c r="I110" s="50"/>
      <c r="J110" s="50" t="s">
        <v>222</v>
      </c>
      <c r="K110" s="50">
        <v>1</v>
      </c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50"/>
      <c r="AU110" s="50"/>
      <c r="AV110" s="50"/>
      <c r="AW110" s="50"/>
      <c r="AX110" s="50"/>
      <c r="AY110" s="50"/>
      <c r="AZ110" s="50"/>
      <c r="BA110" s="50"/>
      <c r="BB110" s="50"/>
      <c r="BC110" s="50"/>
      <c r="BD110" s="50"/>
      <c r="BE110" s="50"/>
      <c r="BF110" s="50"/>
      <c r="BG110" s="50"/>
      <c r="BH110" s="50"/>
      <c r="BI110" s="50" t="s">
        <v>222</v>
      </c>
      <c r="BJ110" s="50"/>
      <c r="BK110" s="50"/>
      <c r="BL110" s="50"/>
      <c r="BM110" s="50"/>
      <c r="BN110" s="50"/>
      <c r="BO110" s="50"/>
      <c r="BP110" s="50"/>
      <c r="BQ110" s="50"/>
      <c r="BR110" s="50"/>
      <c r="BS110" s="50"/>
      <c r="BT110" s="50"/>
      <c r="BU110" s="50"/>
      <c r="BV110" s="50"/>
      <c r="BW110" s="50"/>
      <c r="BX110" s="50"/>
      <c r="BY110" s="50"/>
      <c r="BZ110" s="50"/>
      <c r="CA110" s="50"/>
      <c r="CB110" s="50"/>
      <c r="CC110" s="50"/>
      <c r="CD110" s="50"/>
      <c r="CE110" s="50"/>
      <c r="CF110" s="50"/>
      <c r="CG110" s="50"/>
      <c r="CH110" s="50"/>
      <c r="CI110" s="50"/>
      <c r="CJ110" s="50"/>
      <c r="CK110" s="50"/>
      <c r="CL110" s="50"/>
      <c r="CM110" s="50"/>
      <c r="CN110" s="50"/>
      <c r="CO110" s="50"/>
      <c r="CP110" s="50"/>
      <c r="CQ110" s="50"/>
      <c r="CR110" s="50"/>
      <c r="CS110" s="50"/>
      <c r="CT110" s="50"/>
      <c r="CU110" s="50"/>
      <c r="CV110" s="51">
        <f t="shared" si="37"/>
        <v>2</v>
      </c>
    </row>
    <row r="111" spans="2:100" x14ac:dyDescent="0.35">
      <c r="B111" s="65">
        <v>301910</v>
      </c>
      <c r="C111" s="49">
        <v>40664</v>
      </c>
      <c r="D111" s="50"/>
      <c r="E111" s="50"/>
      <c r="F111" s="50"/>
      <c r="G111" s="50"/>
      <c r="H111" s="50">
        <v>1</v>
      </c>
      <c r="I111" s="50"/>
      <c r="J111" s="50" t="s">
        <v>222</v>
      </c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>
        <v>1</v>
      </c>
      <c r="Z111" s="50"/>
      <c r="AA111" s="50">
        <v>1</v>
      </c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  <c r="AN111" s="50"/>
      <c r="AO111" s="50"/>
      <c r="AP111" s="50"/>
      <c r="AQ111" s="50"/>
      <c r="AR111" s="50"/>
      <c r="AS111" s="50"/>
      <c r="AT111" s="50"/>
      <c r="AU111" s="50"/>
      <c r="AV111" s="50"/>
      <c r="AW111" s="50"/>
      <c r="AX111" s="50"/>
      <c r="AY111" s="50"/>
      <c r="AZ111" s="50"/>
      <c r="BA111" s="50"/>
      <c r="BB111" s="50"/>
      <c r="BC111" s="50"/>
      <c r="BD111" s="50"/>
      <c r="BE111" s="50"/>
      <c r="BF111" s="50"/>
      <c r="BG111" s="50"/>
      <c r="BH111" s="50"/>
      <c r="BI111" s="50" t="s">
        <v>222</v>
      </c>
      <c r="BJ111" s="50"/>
      <c r="BK111" s="50"/>
      <c r="BL111" s="50"/>
      <c r="BM111" s="50"/>
      <c r="BN111" s="50"/>
      <c r="BO111" s="50"/>
      <c r="BP111" s="50"/>
      <c r="BQ111" s="50"/>
      <c r="BR111" s="50"/>
      <c r="BS111" s="50"/>
      <c r="BT111" s="50"/>
      <c r="BU111" s="50"/>
      <c r="BV111" s="50"/>
      <c r="BW111" s="50"/>
      <c r="BX111" s="50"/>
      <c r="BY111" s="50"/>
      <c r="BZ111" s="50"/>
      <c r="CA111" s="50"/>
      <c r="CB111" s="50"/>
      <c r="CC111" s="50"/>
      <c r="CD111" s="50"/>
      <c r="CE111" s="50"/>
      <c r="CF111" s="50"/>
      <c r="CG111" s="50"/>
      <c r="CH111" s="50"/>
      <c r="CI111" s="50"/>
      <c r="CJ111" s="50"/>
      <c r="CK111" s="50"/>
      <c r="CL111" s="50"/>
      <c r="CM111" s="50"/>
      <c r="CN111" s="50"/>
      <c r="CO111" s="50"/>
      <c r="CP111" s="50"/>
      <c r="CQ111" s="50"/>
      <c r="CR111" s="50"/>
      <c r="CS111" s="50"/>
      <c r="CT111" s="50"/>
      <c r="CU111" s="50"/>
      <c r="CV111" s="51">
        <f t="shared" si="37"/>
        <v>3</v>
      </c>
    </row>
    <row r="112" spans="2:100" x14ac:dyDescent="0.35">
      <c r="B112" s="65">
        <v>301947</v>
      </c>
      <c r="C112" s="49">
        <v>40664</v>
      </c>
      <c r="D112" s="50"/>
      <c r="E112" s="50"/>
      <c r="F112" s="50"/>
      <c r="G112" s="50"/>
      <c r="H112" s="50">
        <v>1</v>
      </c>
      <c r="I112" s="50"/>
      <c r="J112" s="50" t="s">
        <v>222</v>
      </c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50"/>
      <c r="AP112" s="50"/>
      <c r="AQ112" s="50"/>
      <c r="AR112" s="50"/>
      <c r="AS112" s="50"/>
      <c r="AT112" s="50"/>
      <c r="AU112" s="50"/>
      <c r="AV112" s="50"/>
      <c r="AW112" s="50"/>
      <c r="AX112" s="50"/>
      <c r="AY112" s="50"/>
      <c r="AZ112" s="50"/>
      <c r="BA112" s="50"/>
      <c r="BB112" s="50"/>
      <c r="BC112" s="50"/>
      <c r="BD112" s="50"/>
      <c r="BE112" s="50"/>
      <c r="BF112" s="50"/>
      <c r="BG112" s="50"/>
      <c r="BH112" s="50"/>
      <c r="BI112" s="50" t="s">
        <v>222</v>
      </c>
      <c r="BJ112" s="50"/>
      <c r="BK112" s="50"/>
      <c r="BL112" s="50"/>
      <c r="BM112" s="50"/>
      <c r="BN112" s="50"/>
      <c r="BO112" s="50"/>
      <c r="BP112" s="50"/>
      <c r="BQ112" s="50"/>
      <c r="BR112" s="50"/>
      <c r="BS112" s="50"/>
      <c r="BT112" s="50"/>
      <c r="BU112" s="50"/>
      <c r="BV112" s="50"/>
      <c r="BW112" s="50"/>
      <c r="BX112" s="50"/>
      <c r="BY112" s="50"/>
      <c r="BZ112" s="50"/>
      <c r="CA112" s="50"/>
      <c r="CB112" s="50"/>
      <c r="CC112" s="50"/>
      <c r="CD112" s="50"/>
      <c r="CE112" s="50"/>
      <c r="CF112" s="50"/>
      <c r="CG112" s="50"/>
      <c r="CH112" s="50"/>
      <c r="CI112" s="50"/>
      <c r="CJ112" s="50"/>
      <c r="CK112" s="50"/>
      <c r="CL112" s="50"/>
      <c r="CM112" s="50"/>
      <c r="CN112" s="50"/>
      <c r="CO112" s="50"/>
      <c r="CP112" s="50"/>
      <c r="CQ112" s="50"/>
      <c r="CR112" s="50"/>
      <c r="CS112" s="50"/>
      <c r="CT112" s="50"/>
      <c r="CU112" s="50"/>
      <c r="CV112" s="51">
        <f t="shared" si="37"/>
        <v>1</v>
      </c>
    </row>
    <row r="113" spans="2:100" x14ac:dyDescent="0.35">
      <c r="B113" s="65">
        <v>302262</v>
      </c>
      <c r="C113" s="49">
        <v>40664</v>
      </c>
      <c r="D113" s="50"/>
      <c r="E113" s="50"/>
      <c r="F113" s="50"/>
      <c r="G113" s="50"/>
      <c r="H113" s="50">
        <v>1</v>
      </c>
      <c r="I113" s="50"/>
      <c r="J113" s="50" t="s">
        <v>222</v>
      </c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AM113" s="50"/>
      <c r="AN113" s="50"/>
      <c r="AO113" s="50"/>
      <c r="AP113" s="50"/>
      <c r="AQ113" s="50"/>
      <c r="AR113" s="50"/>
      <c r="AS113" s="50"/>
      <c r="AT113" s="50"/>
      <c r="AU113" s="50"/>
      <c r="AV113" s="50"/>
      <c r="AW113" s="50"/>
      <c r="AX113" s="50"/>
      <c r="AY113" s="50"/>
      <c r="AZ113" s="50"/>
      <c r="BA113" s="50"/>
      <c r="BB113" s="50"/>
      <c r="BC113" s="50"/>
      <c r="BD113" s="50"/>
      <c r="BE113" s="50"/>
      <c r="BF113" s="50"/>
      <c r="BG113" s="50"/>
      <c r="BH113" s="50"/>
      <c r="BI113" s="50" t="s">
        <v>222</v>
      </c>
      <c r="BJ113" s="50"/>
      <c r="BK113" s="50"/>
      <c r="BL113" s="50"/>
      <c r="BM113" s="50"/>
      <c r="BN113" s="50"/>
      <c r="BO113" s="50"/>
      <c r="BP113" s="50"/>
      <c r="BQ113" s="50"/>
      <c r="BR113" s="50"/>
      <c r="BS113" s="50"/>
      <c r="BT113" s="50"/>
      <c r="BU113" s="50"/>
      <c r="BV113" s="50"/>
      <c r="BW113" s="50"/>
      <c r="BX113" s="50"/>
      <c r="BY113" s="50"/>
      <c r="BZ113" s="50"/>
      <c r="CA113" s="50"/>
      <c r="CB113" s="50"/>
      <c r="CC113" s="50"/>
      <c r="CD113" s="50"/>
      <c r="CE113" s="50"/>
      <c r="CF113" s="50"/>
      <c r="CG113" s="50"/>
      <c r="CH113" s="50"/>
      <c r="CI113" s="50"/>
      <c r="CJ113" s="50"/>
      <c r="CK113" s="50"/>
      <c r="CL113" s="50"/>
      <c r="CM113" s="50"/>
      <c r="CN113" s="50"/>
      <c r="CO113" s="50"/>
      <c r="CP113" s="50"/>
      <c r="CQ113" s="50"/>
      <c r="CR113" s="50"/>
      <c r="CS113" s="50"/>
      <c r="CT113" s="50"/>
      <c r="CU113" s="50"/>
      <c r="CV113" s="51">
        <f t="shared" si="37"/>
        <v>1</v>
      </c>
    </row>
    <row r="114" spans="2:100" x14ac:dyDescent="0.35">
      <c r="B114" s="65">
        <v>302601</v>
      </c>
      <c r="C114" s="49">
        <v>40664</v>
      </c>
      <c r="D114" s="50"/>
      <c r="E114" s="50"/>
      <c r="F114" s="50"/>
      <c r="G114" s="50"/>
      <c r="H114" s="50">
        <v>1</v>
      </c>
      <c r="I114" s="50"/>
      <c r="J114" s="50" t="s">
        <v>222</v>
      </c>
      <c r="K114" s="50">
        <v>1</v>
      </c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50"/>
      <c r="AU114" s="50"/>
      <c r="AV114" s="50"/>
      <c r="AW114" s="50"/>
      <c r="AX114" s="50"/>
      <c r="AY114" s="50"/>
      <c r="AZ114" s="50"/>
      <c r="BA114" s="50"/>
      <c r="BB114" s="50"/>
      <c r="BC114" s="50"/>
      <c r="BD114" s="50"/>
      <c r="BE114" s="50"/>
      <c r="BF114" s="50"/>
      <c r="BG114" s="50"/>
      <c r="BH114" s="50"/>
      <c r="BI114" s="50" t="s">
        <v>222</v>
      </c>
      <c r="BJ114" s="50"/>
      <c r="BK114" s="50"/>
      <c r="BL114" s="50"/>
      <c r="BM114" s="50"/>
      <c r="BN114" s="50"/>
      <c r="BO114" s="50"/>
      <c r="BP114" s="50"/>
      <c r="BQ114" s="50"/>
      <c r="BR114" s="50"/>
      <c r="BS114" s="50"/>
      <c r="BT114" s="50"/>
      <c r="BU114" s="50"/>
      <c r="BV114" s="50"/>
      <c r="BW114" s="50"/>
      <c r="BX114" s="50"/>
      <c r="BY114" s="50"/>
      <c r="BZ114" s="50"/>
      <c r="CA114" s="50"/>
      <c r="CB114" s="50"/>
      <c r="CC114" s="50"/>
      <c r="CD114" s="50"/>
      <c r="CE114" s="50"/>
      <c r="CF114" s="50"/>
      <c r="CG114" s="50"/>
      <c r="CH114" s="50"/>
      <c r="CI114" s="50"/>
      <c r="CJ114" s="50"/>
      <c r="CK114" s="50"/>
      <c r="CL114" s="50"/>
      <c r="CM114" s="50"/>
      <c r="CN114" s="50"/>
      <c r="CO114" s="50"/>
      <c r="CP114" s="50"/>
      <c r="CQ114" s="50"/>
      <c r="CR114" s="50"/>
      <c r="CS114" s="50"/>
      <c r="CT114" s="50"/>
      <c r="CU114" s="50"/>
      <c r="CV114" s="51">
        <f t="shared" si="37"/>
        <v>2</v>
      </c>
    </row>
    <row r="115" spans="2:100" x14ac:dyDescent="0.35">
      <c r="B115" s="65">
        <v>302735</v>
      </c>
      <c r="C115" s="49">
        <v>40664</v>
      </c>
      <c r="D115" s="50"/>
      <c r="E115" s="50"/>
      <c r="F115" s="50"/>
      <c r="G115" s="50"/>
      <c r="H115" s="50">
        <v>1</v>
      </c>
      <c r="I115" s="50"/>
      <c r="J115" s="50" t="s">
        <v>222</v>
      </c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  <c r="AI115" s="50"/>
      <c r="AJ115" s="50"/>
      <c r="AK115" s="50"/>
      <c r="AL115" s="50"/>
      <c r="AM115" s="50"/>
      <c r="AN115" s="50"/>
      <c r="AO115" s="50"/>
      <c r="AP115" s="50"/>
      <c r="AQ115" s="50"/>
      <c r="AR115" s="50"/>
      <c r="AS115" s="50"/>
      <c r="AT115" s="50"/>
      <c r="AU115" s="50"/>
      <c r="AV115" s="50"/>
      <c r="AW115" s="50"/>
      <c r="AX115" s="50"/>
      <c r="AY115" s="50"/>
      <c r="AZ115" s="50"/>
      <c r="BA115" s="50"/>
      <c r="BB115" s="50"/>
      <c r="BC115" s="50"/>
      <c r="BD115" s="50"/>
      <c r="BE115" s="50"/>
      <c r="BF115" s="50"/>
      <c r="BG115" s="50"/>
      <c r="BH115" s="50"/>
      <c r="BI115" s="50" t="s">
        <v>222</v>
      </c>
      <c r="BJ115" s="50"/>
      <c r="BK115" s="50"/>
      <c r="BL115" s="50"/>
      <c r="BM115" s="50"/>
      <c r="BN115" s="50"/>
      <c r="BO115" s="50"/>
      <c r="BP115" s="50"/>
      <c r="BQ115" s="50"/>
      <c r="BR115" s="50"/>
      <c r="BS115" s="50"/>
      <c r="BT115" s="50"/>
      <c r="BU115" s="50"/>
      <c r="BV115" s="50"/>
      <c r="BW115" s="50"/>
      <c r="BX115" s="50"/>
      <c r="BY115" s="50"/>
      <c r="BZ115" s="50"/>
      <c r="CA115" s="50"/>
      <c r="CB115" s="50"/>
      <c r="CC115" s="50"/>
      <c r="CD115" s="50"/>
      <c r="CE115" s="50"/>
      <c r="CF115" s="50"/>
      <c r="CG115" s="50"/>
      <c r="CH115" s="50"/>
      <c r="CI115" s="50"/>
      <c r="CJ115" s="50"/>
      <c r="CK115" s="50"/>
      <c r="CL115" s="50"/>
      <c r="CM115" s="50"/>
      <c r="CN115" s="50"/>
      <c r="CO115" s="50"/>
      <c r="CP115" s="50"/>
      <c r="CQ115" s="50"/>
      <c r="CR115" s="50"/>
      <c r="CS115" s="50"/>
      <c r="CT115" s="50"/>
      <c r="CU115" s="50"/>
      <c r="CV115" s="51">
        <f t="shared" si="37"/>
        <v>1</v>
      </c>
    </row>
    <row r="116" spans="2:100" ht="18.75" customHeight="1" x14ac:dyDescent="0.35">
      <c r="B116" s="54"/>
      <c r="C116" s="52" t="s">
        <v>16</v>
      </c>
      <c r="D116" s="54"/>
      <c r="E116" s="54"/>
      <c r="F116" s="54"/>
      <c r="G116" s="54"/>
      <c r="H116" s="55">
        <f t="shared" ref="H116:BH116" si="38">COUNT(H96:H115)</f>
        <v>20</v>
      </c>
      <c r="I116" s="55">
        <f t="shared" si="38"/>
        <v>7</v>
      </c>
      <c r="J116" s="55">
        <f t="shared" si="38"/>
        <v>8</v>
      </c>
      <c r="K116" s="55">
        <f t="shared" si="38"/>
        <v>5</v>
      </c>
      <c r="L116" s="55">
        <f t="shared" si="38"/>
        <v>5</v>
      </c>
      <c r="M116" s="55">
        <f t="shared" si="38"/>
        <v>2</v>
      </c>
      <c r="N116" s="55">
        <f t="shared" si="38"/>
        <v>2</v>
      </c>
      <c r="O116" s="55">
        <f t="shared" si="38"/>
        <v>5</v>
      </c>
      <c r="P116" s="55">
        <f t="shared" si="38"/>
        <v>2</v>
      </c>
      <c r="Q116" s="55">
        <f t="shared" si="38"/>
        <v>0</v>
      </c>
      <c r="R116" s="55">
        <f t="shared" si="38"/>
        <v>4</v>
      </c>
      <c r="S116" s="55">
        <f t="shared" si="38"/>
        <v>1</v>
      </c>
      <c r="T116" s="55">
        <f t="shared" si="38"/>
        <v>1</v>
      </c>
      <c r="U116" s="55">
        <f t="shared" si="38"/>
        <v>2</v>
      </c>
      <c r="V116" s="55">
        <f t="shared" si="38"/>
        <v>1</v>
      </c>
      <c r="W116" s="55">
        <f t="shared" si="38"/>
        <v>2</v>
      </c>
      <c r="X116" s="55">
        <f t="shared" si="38"/>
        <v>0</v>
      </c>
      <c r="Y116" s="55">
        <f t="shared" si="38"/>
        <v>3</v>
      </c>
      <c r="Z116" s="55">
        <f t="shared" si="38"/>
        <v>1</v>
      </c>
      <c r="AA116" s="55">
        <f t="shared" si="38"/>
        <v>2</v>
      </c>
      <c r="AB116" s="55">
        <f t="shared" si="38"/>
        <v>1</v>
      </c>
      <c r="AC116" s="55">
        <f t="shared" si="38"/>
        <v>1</v>
      </c>
      <c r="AD116" s="55">
        <f t="shared" si="38"/>
        <v>1</v>
      </c>
      <c r="AE116" s="55">
        <f t="shared" si="38"/>
        <v>0</v>
      </c>
      <c r="AF116" s="55">
        <f t="shared" si="38"/>
        <v>1</v>
      </c>
      <c r="AG116" s="55">
        <f t="shared" si="38"/>
        <v>1</v>
      </c>
      <c r="AH116" s="55">
        <f t="shared" si="38"/>
        <v>0</v>
      </c>
      <c r="AI116" s="55">
        <f t="shared" si="38"/>
        <v>0</v>
      </c>
      <c r="AJ116" s="55">
        <f t="shared" si="38"/>
        <v>0</v>
      </c>
      <c r="AK116" s="55">
        <f t="shared" si="38"/>
        <v>0</v>
      </c>
      <c r="AL116" s="55">
        <f t="shared" si="38"/>
        <v>0</v>
      </c>
      <c r="AM116" s="55">
        <f t="shared" si="38"/>
        <v>0</v>
      </c>
      <c r="AN116" s="55">
        <f t="shared" si="38"/>
        <v>0</v>
      </c>
      <c r="AO116" s="55">
        <f t="shared" si="38"/>
        <v>1</v>
      </c>
      <c r="AP116" s="55">
        <f t="shared" si="38"/>
        <v>1</v>
      </c>
      <c r="AQ116" s="55">
        <f t="shared" si="38"/>
        <v>0</v>
      </c>
      <c r="AR116" s="55">
        <f t="shared" si="38"/>
        <v>0</v>
      </c>
      <c r="AS116" s="55">
        <f t="shared" si="38"/>
        <v>0</v>
      </c>
      <c r="AT116" s="55">
        <f t="shared" si="38"/>
        <v>0</v>
      </c>
      <c r="AU116" s="55">
        <f t="shared" si="38"/>
        <v>0</v>
      </c>
      <c r="AV116" s="55">
        <f t="shared" si="38"/>
        <v>0</v>
      </c>
      <c r="AW116" s="55">
        <f t="shared" si="38"/>
        <v>0</v>
      </c>
      <c r="AX116" s="55">
        <f t="shared" si="38"/>
        <v>0</v>
      </c>
      <c r="AY116" s="55">
        <f t="shared" si="38"/>
        <v>0</v>
      </c>
      <c r="AZ116" s="55">
        <f t="shared" si="38"/>
        <v>0</v>
      </c>
      <c r="BA116" s="55">
        <f t="shared" si="38"/>
        <v>0</v>
      </c>
      <c r="BB116" s="55">
        <f t="shared" si="38"/>
        <v>0</v>
      </c>
      <c r="BC116" s="55">
        <f t="shared" si="38"/>
        <v>0</v>
      </c>
      <c r="BD116" s="55">
        <f t="shared" si="38"/>
        <v>0</v>
      </c>
      <c r="BE116" s="55">
        <f t="shared" si="38"/>
        <v>0</v>
      </c>
      <c r="BF116" s="55">
        <f t="shared" si="38"/>
        <v>0</v>
      </c>
      <c r="BG116" s="55">
        <f t="shared" si="38"/>
        <v>0</v>
      </c>
      <c r="BH116" s="55">
        <f t="shared" si="38"/>
        <v>0</v>
      </c>
      <c r="BI116" s="55">
        <f t="shared" ref="BI116:BO116" si="39">COUNT(BI96:BI115)</f>
        <v>0</v>
      </c>
      <c r="BJ116" s="55">
        <f t="shared" si="39"/>
        <v>0</v>
      </c>
      <c r="BK116" s="55">
        <f t="shared" si="39"/>
        <v>0</v>
      </c>
      <c r="BL116" s="55">
        <f t="shared" si="39"/>
        <v>0</v>
      </c>
      <c r="BM116" s="55">
        <f t="shared" si="39"/>
        <v>0</v>
      </c>
      <c r="BN116" s="55">
        <f t="shared" ref="BN116" si="40">COUNT(BN96:BN115)</f>
        <v>1</v>
      </c>
      <c r="BO116" s="55">
        <f t="shared" si="39"/>
        <v>0</v>
      </c>
      <c r="BP116" s="55">
        <f t="shared" ref="BP116:BQ116" si="41">COUNT(BP96:BP115)</f>
        <v>0</v>
      </c>
      <c r="BQ116" s="55">
        <f t="shared" si="41"/>
        <v>0</v>
      </c>
      <c r="BR116" s="55">
        <f t="shared" ref="BR116:BS116" si="42">COUNT(BR96:BR115)</f>
        <v>0</v>
      </c>
      <c r="BS116" s="55">
        <f t="shared" si="42"/>
        <v>0</v>
      </c>
      <c r="BT116" s="55">
        <f t="shared" ref="BT116:BU116" si="43">COUNT(BT96:BT115)</f>
        <v>0</v>
      </c>
      <c r="BU116" s="55">
        <f t="shared" si="43"/>
        <v>0</v>
      </c>
      <c r="BV116" s="55">
        <f t="shared" ref="BV116:CG116" si="44">COUNT(BV96:BV115)</f>
        <v>0</v>
      </c>
      <c r="BW116" s="55">
        <f t="shared" si="44"/>
        <v>0</v>
      </c>
      <c r="BX116" s="55">
        <f t="shared" si="44"/>
        <v>0</v>
      </c>
      <c r="BY116" s="55">
        <f t="shared" si="44"/>
        <v>0</v>
      </c>
      <c r="BZ116" s="55">
        <f t="shared" si="44"/>
        <v>0</v>
      </c>
      <c r="CA116" s="55">
        <f t="shared" si="44"/>
        <v>0</v>
      </c>
      <c r="CB116" s="55">
        <f t="shared" si="44"/>
        <v>0</v>
      </c>
      <c r="CC116" s="55">
        <f t="shared" si="44"/>
        <v>0</v>
      </c>
      <c r="CD116" s="55">
        <f t="shared" si="44"/>
        <v>0</v>
      </c>
      <c r="CE116" s="55">
        <f t="shared" si="44"/>
        <v>0</v>
      </c>
      <c r="CF116" s="55">
        <f t="shared" si="44"/>
        <v>0</v>
      </c>
      <c r="CG116" s="55">
        <f t="shared" si="44"/>
        <v>0</v>
      </c>
      <c r="CH116" s="55">
        <f t="shared" ref="CH116:CU116" si="45">COUNT(CH96:CH115)</f>
        <v>0</v>
      </c>
      <c r="CI116" s="55">
        <f t="shared" si="45"/>
        <v>0</v>
      </c>
      <c r="CJ116" s="55">
        <f t="shared" si="45"/>
        <v>0</v>
      </c>
      <c r="CK116" s="55">
        <f t="shared" si="45"/>
        <v>0</v>
      </c>
      <c r="CL116" s="55">
        <f t="shared" si="45"/>
        <v>0</v>
      </c>
      <c r="CM116" s="55">
        <f t="shared" si="45"/>
        <v>0</v>
      </c>
      <c r="CN116" s="55">
        <f t="shared" si="45"/>
        <v>0</v>
      </c>
      <c r="CO116" s="55">
        <f t="shared" si="45"/>
        <v>0</v>
      </c>
      <c r="CP116" s="55">
        <f t="shared" si="45"/>
        <v>0</v>
      </c>
      <c r="CQ116" s="55">
        <f t="shared" si="45"/>
        <v>0</v>
      </c>
      <c r="CR116" s="55">
        <f t="shared" si="45"/>
        <v>0</v>
      </c>
      <c r="CS116" s="55">
        <f t="shared" si="45"/>
        <v>0</v>
      </c>
      <c r="CT116" s="55">
        <f t="shared" si="45"/>
        <v>0</v>
      </c>
      <c r="CU116" s="55">
        <f t="shared" si="45"/>
        <v>0</v>
      </c>
      <c r="CV116" s="55">
        <f>SUM(CV96:CV115)</f>
        <v>109</v>
      </c>
    </row>
    <row r="117" spans="2:100" ht="18.75" customHeight="1" x14ac:dyDescent="0.35"/>
    <row r="118" spans="2:100" ht="18.75" customHeight="1" x14ac:dyDescent="0.35">
      <c r="B118" s="136" t="s">
        <v>220</v>
      </c>
      <c r="C118" s="58" t="s">
        <v>221</v>
      </c>
      <c r="D118" s="56">
        <v>40544</v>
      </c>
      <c r="E118" s="56">
        <v>40575</v>
      </c>
      <c r="F118" s="56">
        <v>40603</v>
      </c>
      <c r="G118" s="56">
        <v>40634</v>
      </c>
      <c r="H118" s="56">
        <v>40664</v>
      </c>
      <c r="I118" s="56">
        <v>40695</v>
      </c>
      <c r="J118" s="56">
        <v>40725</v>
      </c>
      <c r="K118" s="56">
        <v>40756</v>
      </c>
      <c r="L118" s="56">
        <v>40787</v>
      </c>
      <c r="M118" s="56">
        <v>40817</v>
      </c>
      <c r="N118" s="56">
        <v>40848</v>
      </c>
      <c r="O118" s="56">
        <v>40878</v>
      </c>
      <c r="P118" s="56">
        <v>40909</v>
      </c>
      <c r="Q118" s="56">
        <v>40940</v>
      </c>
      <c r="R118" s="56">
        <v>40969</v>
      </c>
      <c r="S118" s="56">
        <v>41000</v>
      </c>
      <c r="T118" s="56">
        <v>41030</v>
      </c>
      <c r="U118" s="56">
        <v>41061</v>
      </c>
      <c r="V118" s="56">
        <v>41091</v>
      </c>
      <c r="W118" s="56">
        <v>41122</v>
      </c>
      <c r="X118" s="56">
        <v>41153</v>
      </c>
      <c r="Y118" s="56">
        <v>41183</v>
      </c>
      <c r="Z118" s="56">
        <v>41214</v>
      </c>
      <c r="AA118" s="56">
        <v>41244</v>
      </c>
      <c r="AB118" s="56">
        <v>41275</v>
      </c>
      <c r="AC118" s="56">
        <v>41306</v>
      </c>
      <c r="AD118" s="56">
        <v>41334</v>
      </c>
      <c r="AE118" s="56">
        <v>41365</v>
      </c>
      <c r="AF118" s="56">
        <v>41395</v>
      </c>
      <c r="AG118" s="56">
        <v>41426</v>
      </c>
      <c r="AH118" s="56">
        <v>41456</v>
      </c>
      <c r="AI118" s="56">
        <v>41487</v>
      </c>
      <c r="AJ118" s="56">
        <v>41518</v>
      </c>
      <c r="AK118" s="56">
        <v>41548</v>
      </c>
      <c r="AL118" s="56">
        <v>41579</v>
      </c>
      <c r="AM118" s="56">
        <v>41609</v>
      </c>
      <c r="AN118" s="56">
        <v>41640</v>
      </c>
      <c r="AO118" s="56">
        <v>41671</v>
      </c>
      <c r="AP118" s="56">
        <v>41699</v>
      </c>
      <c r="AQ118" s="56">
        <v>41730</v>
      </c>
      <c r="AR118" s="56">
        <v>41760</v>
      </c>
      <c r="AS118" s="56">
        <v>41791</v>
      </c>
      <c r="AT118" s="56">
        <v>41821</v>
      </c>
      <c r="AU118" s="56">
        <v>41852</v>
      </c>
      <c r="AV118" s="56">
        <v>41883</v>
      </c>
      <c r="AW118" s="56">
        <v>41913</v>
      </c>
      <c r="AX118" s="56">
        <v>41944</v>
      </c>
      <c r="AY118" s="56">
        <v>41974</v>
      </c>
      <c r="AZ118" s="56">
        <v>42005</v>
      </c>
      <c r="BA118" s="56">
        <v>42036</v>
      </c>
      <c r="BB118" s="56">
        <v>42064</v>
      </c>
      <c r="BC118" s="56">
        <v>42095</v>
      </c>
      <c r="BD118" s="56">
        <v>42125</v>
      </c>
      <c r="BE118" s="56">
        <v>42156</v>
      </c>
      <c r="BF118" s="56">
        <v>42186</v>
      </c>
      <c r="BG118" s="56">
        <v>42217</v>
      </c>
      <c r="BH118" s="48">
        <v>42248</v>
      </c>
      <c r="BI118" s="48">
        <v>42278</v>
      </c>
      <c r="BJ118" s="48">
        <v>42309</v>
      </c>
      <c r="BK118" s="48">
        <v>42339</v>
      </c>
      <c r="BL118" s="48">
        <v>42370</v>
      </c>
      <c r="BM118" s="48">
        <v>42401</v>
      </c>
      <c r="BN118" s="48">
        <v>42430</v>
      </c>
      <c r="BO118" s="48">
        <v>42461</v>
      </c>
      <c r="BP118" s="48">
        <v>42491</v>
      </c>
      <c r="BQ118" s="48">
        <v>42522</v>
      </c>
      <c r="BR118" s="48">
        <v>42552</v>
      </c>
      <c r="BS118" s="48">
        <v>42583</v>
      </c>
      <c r="BT118" s="48">
        <v>42614</v>
      </c>
      <c r="BU118" s="48">
        <v>42644</v>
      </c>
      <c r="BV118" s="48">
        <v>42675</v>
      </c>
      <c r="BW118" s="48">
        <v>42705</v>
      </c>
      <c r="BX118" s="48">
        <v>42736</v>
      </c>
      <c r="BY118" s="48">
        <v>42767</v>
      </c>
      <c r="BZ118" s="48">
        <v>42795</v>
      </c>
      <c r="CA118" s="48">
        <v>42826</v>
      </c>
      <c r="CB118" s="48">
        <v>42856</v>
      </c>
      <c r="CC118" s="48">
        <v>42887</v>
      </c>
      <c r="CD118" s="48">
        <v>42917</v>
      </c>
      <c r="CE118" s="48">
        <v>42948</v>
      </c>
      <c r="CF118" s="48">
        <v>42979</v>
      </c>
      <c r="CG118" s="48">
        <v>43009</v>
      </c>
      <c r="CH118" s="188">
        <v>43040</v>
      </c>
      <c r="CI118" s="188">
        <v>43070</v>
      </c>
      <c r="CJ118" s="188">
        <v>43101</v>
      </c>
      <c r="CK118" s="188">
        <v>43132</v>
      </c>
      <c r="CL118" s="188">
        <v>43160</v>
      </c>
      <c r="CM118" s="188">
        <v>43191</v>
      </c>
      <c r="CN118" s="188">
        <v>43221</v>
      </c>
      <c r="CO118" s="188">
        <v>43252</v>
      </c>
      <c r="CP118" s="188">
        <v>43282</v>
      </c>
      <c r="CQ118" s="188">
        <v>43313</v>
      </c>
      <c r="CR118" s="188">
        <v>43344</v>
      </c>
      <c r="CS118" s="188">
        <v>43374</v>
      </c>
      <c r="CT118" s="188">
        <v>43405</v>
      </c>
      <c r="CU118" s="188">
        <v>43435</v>
      </c>
      <c r="CV118" s="56" t="s">
        <v>16</v>
      </c>
    </row>
    <row r="119" spans="2:100" x14ac:dyDescent="0.35">
      <c r="B119" s="137">
        <v>229266</v>
      </c>
      <c r="C119" s="59">
        <v>40695</v>
      </c>
      <c r="D119" s="60"/>
      <c r="E119" s="60"/>
      <c r="F119" s="60"/>
      <c r="G119" s="60"/>
      <c r="H119" s="60"/>
      <c r="I119" s="60">
        <v>2</v>
      </c>
      <c r="J119" s="60" t="s">
        <v>222</v>
      </c>
      <c r="K119" s="60">
        <v>1</v>
      </c>
      <c r="L119" s="60"/>
      <c r="M119" s="60"/>
      <c r="N119" s="60">
        <v>1</v>
      </c>
      <c r="O119" s="60"/>
      <c r="P119" s="60"/>
      <c r="Q119" s="6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  <c r="AL119" s="50"/>
      <c r="AM119" s="50"/>
      <c r="AN119" s="50"/>
      <c r="AO119" s="50"/>
      <c r="AP119" s="50"/>
      <c r="AQ119" s="50"/>
      <c r="AR119" s="50"/>
      <c r="AS119" s="50"/>
      <c r="AT119" s="50"/>
      <c r="AU119" s="50"/>
      <c r="AV119" s="50"/>
      <c r="AW119" s="50"/>
      <c r="AX119" s="50"/>
      <c r="AY119" s="50"/>
      <c r="AZ119" s="50"/>
      <c r="BA119" s="50"/>
      <c r="BB119" s="50"/>
      <c r="BC119" s="50"/>
      <c r="BD119" s="50"/>
      <c r="BE119" s="50"/>
      <c r="BF119" s="50"/>
      <c r="BG119" s="50"/>
      <c r="BH119" s="50"/>
      <c r="BI119" s="50" t="s">
        <v>222</v>
      </c>
      <c r="BJ119" s="50"/>
      <c r="BK119" s="50"/>
      <c r="BL119" s="50"/>
      <c r="BM119" s="50"/>
      <c r="BN119" s="50"/>
      <c r="BO119" s="50"/>
      <c r="BP119" s="50"/>
      <c r="BQ119" s="50"/>
      <c r="BR119" s="50"/>
      <c r="BS119" s="50"/>
      <c r="BT119" s="50"/>
      <c r="BU119" s="50"/>
      <c r="BV119" s="50"/>
      <c r="BW119" s="50"/>
      <c r="BX119" s="50"/>
      <c r="BY119" s="50"/>
      <c r="BZ119" s="50"/>
      <c r="CA119" s="50"/>
      <c r="CB119" s="50"/>
      <c r="CC119" s="50"/>
      <c r="CD119" s="50"/>
      <c r="CE119" s="50"/>
      <c r="CF119" s="50"/>
      <c r="CG119" s="187"/>
      <c r="CH119" s="60"/>
      <c r="CI119" s="60"/>
      <c r="CJ119" s="50"/>
      <c r="CK119" s="50"/>
      <c r="CL119" s="50"/>
      <c r="CM119" s="60"/>
      <c r="CN119" s="50"/>
      <c r="CO119" s="60"/>
      <c r="CP119" s="60"/>
      <c r="CQ119" s="60"/>
      <c r="CR119" s="60"/>
      <c r="CS119" s="60"/>
      <c r="CT119" s="60"/>
      <c r="CU119" s="60"/>
      <c r="CV119" s="61">
        <f>SUM(D119:CU119)</f>
        <v>4</v>
      </c>
    </row>
    <row r="120" spans="2:100" x14ac:dyDescent="0.35">
      <c r="B120" s="137">
        <v>292584</v>
      </c>
      <c r="C120" s="59">
        <v>40695</v>
      </c>
      <c r="D120" s="60"/>
      <c r="E120" s="60"/>
      <c r="F120" s="60"/>
      <c r="G120" s="60"/>
      <c r="H120" s="60"/>
      <c r="I120" s="60">
        <v>1</v>
      </c>
      <c r="J120" s="60" t="s">
        <v>222</v>
      </c>
      <c r="K120" s="60"/>
      <c r="L120" s="60"/>
      <c r="M120" s="60"/>
      <c r="N120" s="60"/>
      <c r="O120" s="60"/>
      <c r="P120" s="60"/>
      <c r="Q120" s="6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50"/>
      <c r="AL120" s="50"/>
      <c r="AM120" s="50"/>
      <c r="AN120" s="50"/>
      <c r="AO120" s="50"/>
      <c r="AP120" s="50"/>
      <c r="AQ120" s="50"/>
      <c r="AR120" s="50"/>
      <c r="AS120" s="50"/>
      <c r="AT120" s="50"/>
      <c r="AU120" s="50"/>
      <c r="AV120" s="50"/>
      <c r="AW120" s="50"/>
      <c r="AX120" s="50"/>
      <c r="AY120" s="50"/>
      <c r="AZ120" s="50"/>
      <c r="BA120" s="50"/>
      <c r="BB120" s="50"/>
      <c r="BC120" s="50"/>
      <c r="BD120" s="50"/>
      <c r="BE120" s="50"/>
      <c r="BF120" s="50"/>
      <c r="BG120" s="50"/>
      <c r="BH120" s="50"/>
      <c r="BI120" s="50" t="s">
        <v>222</v>
      </c>
      <c r="BJ120" s="50"/>
      <c r="BK120" s="50"/>
      <c r="BL120" s="50"/>
      <c r="BM120" s="50"/>
      <c r="BN120" s="50"/>
      <c r="BO120" s="50"/>
      <c r="BP120" s="50"/>
      <c r="BQ120" s="50"/>
      <c r="BR120" s="50"/>
      <c r="BS120" s="50"/>
      <c r="BT120" s="50"/>
      <c r="BU120" s="50"/>
      <c r="BV120" s="50"/>
      <c r="BW120" s="50"/>
      <c r="BX120" s="50"/>
      <c r="BY120" s="50"/>
      <c r="BZ120" s="50"/>
      <c r="CA120" s="50"/>
      <c r="CB120" s="50"/>
      <c r="CC120" s="50"/>
      <c r="CD120" s="50"/>
      <c r="CE120" s="50"/>
      <c r="CF120" s="50"/>
      <c r="CG120" s="187"/>
      <c r="CH120" s="60"/>
      <c r="CI120" s="60"/>
      <c r="CJ120" s="50"/>
      <c r="CK120" s="50"/>
      <c r="CL120" s="50"/>
      <c r="CM120" s="60"/>
      <c r="CN120" s="50"/>
      <c r="CO120" s="60"/>
      <c r="CP120" s="60"/>
      <c r="CQ120" s="60"/>
      <c r="CR120" s="60"/>
      <c r="CS120" s="60"/>
      <c r="CT120" s="60"/>
      <c r="CU120" s="60"/>
      <c r="CV120" s="61">
        <f t="shared" ref="CV120:CV131" si="46">SUM(D120:CU120)</f>
        <v>1</v>
      </c>
    </row>
    <row r="121" spans="2:100" x14ac:dyDescent="0.35">
      <c r="B121" s="137">
        <v>305401</v>
      </c>
      <c r="C121" s="59">
        <v>40695</v>
      </c>
      <c r="D121" s="60"/>
      <c r="E121" s="60"/>
      <c r="F121" s="60"/>
      <c r="G121" s="60"/>
      <c r="H121" s="60"/>
      <c r="I121" s="60">
        <v>1</v>
      </c>
      <c r="J121" s="60">
        <v>1</v>
      </c>
      <c r="K121" s="60">
        <v>2</v>
      </c>
      <c r="L121" s="60"/>
      <c r="M121" s="60">
        <v>1</v>
      </c>
      <c r="N121" s="60"/>
      <c r="O121" s="60">
        <v>1</v>
      </c>
      <c r="P121" s="60">
        <v>2</v>
      </c>
      <c r="Q121" s="6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  <c r="AG121" s="50"/>
      <c r="AH121" s="50"/>
      <c r="AI121" s="50"/>
      <c r="AJ121" s="50">
        <v>1</v>
      </c>
      <c r="AK121" s="50"/>
      <c r="AL121" s="50"/>
      <c r="AM121" s="50"/>
      <c r="AN121" s="50"/>
      <c r="AO121" s="50"/>
      <c r="AP121" s="50"/>
      <c r="AQ121" s="50"/>
      <c r="AR121" s="50"/>
      <c r="AS121" s="50"/>
      <c r="AT121" s="50"/>
      <c r="AU121" s="50"/>
      <c r="AV121" s="50"/>
      <c r="AW121" s="50"/>
      <c r="AX121" s="50"/>
      <c r="AY121" s="50"/>
      <c r="AZ121" s="50"/>
      <c r="BA121" s="50"/>
      <c r="BB121" s="50"/>
      <c r="BC121" s="50"/>
      <c r="BD121" s="50"/>
      <c r="BE121" s="50"/>
      <c r="BF121" s="50"/>
      <c r="BG121" s="50"/>
      <c r="BH121" s="50"/>
      <c r="BI121" s="50" t="s">
        <v>222</v>
      </c>
      <c r="BJ121" s="50"/>
      <c r="BK121" s="50"/>
      <c r="BL121" s="50"/>
      <c r="BM121" s="50"/>
      <c r="BN121" s="50"/>
      <c r="BO121" s="50"/>
      <c r="BP121" s="50"/>
      <c r="BQ121" s="50"/>
      <c r="BR121" s="50"/>
      <c r="BS121" s="50"/>
      <c r="BT121" s="50"/>
      <c r="BU121" s="50"/>
      <c r="BV121" s="50"/>
      <c r="BW121" s="50"/>
      <c r="BX121" s="50"/>
      <c r="BY121" s="50"/>
      <c r="BZ121" s="50"/>
      <c r="CA121" s="50"/>
      <c r="CB121" s="50"/>
      <c r="CC121" s="50"/>
      <c r="CD121" s="50"/>
      <c r="CE121" s="50"/>
      <c r="CF121" s="50"/>
      <c r="CG121" s="187"/>
      <c r="CH121" s="60"/>
      <c r="CI121" s="60"/>
      <c r="CJ121" s="50"/>
      <c r="CK121" s="50"/>
      <c r="CL121" s="50"/>
      <c r="CM121" s="60"/>
      <c r="CN121" s="50"/>
      <c r="CO121" s="60"/>
      <c r="CP121" s="60"/>
      <c r="CQ121" s="60"/>
      <c r="CR121" s="60"/>
      <c r="CS121" s="60"/>
      <c r="CT121" s="60"/>
      <c r="CU121" s="60"/>
      <c r="CV121" s="61">
        <f t="shared" si="46"/>
        <v>9</v>
      </c>
    </row>
    <row r="122" spans="2:100" x14ac:dyDescent="0.35">
      <c r="B122" s="137">
        <v>306384</v>
      </c>
      <c r="C122" s="59">
        <v>40695</v>
      </c>
      <c r="D122" s="60"/>
      <c r="E122" s="60"/>
      <c r="F122" s="60"/>
      <c r="G122" s="60"/>
      <c r="H122" s="60"/>
      <c r="I122" s="60">
        <v>1</v>
      </c>
      <c r="J122" s="60" t="s">
        <v>222</v>
      </c>
      <c r="K122" s="60"/>
      <c r="L122" s="60"/>
      <c r="M122" s="60"/>
      <c r="N122" s="60"/>
      <c r="O122" s="60"/>
      <c r="P122" s="60"/>
      <c r="Q122" s="6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  <c r="AH122" s="50"/>
      <c r="AI122" s="50"/>
      <c r="AJ122" s="50"/>
      <c r="AK122" s="50"/>
      <c r="AL122" s="50"/>
      <c r="AM122" s="50"/>
      <c r="AN122" s="50"/>
      <c r="AO122" s="50"/>
      <c r="AP122" s="50"/>
      <c r="AQ122" s="50"/>
      <c r="AR122" s="50"/>
      <c r="AS122" s="50"/>
      <c r="AT122" s="50"/>
      <c r="AU122" s="50"/>
      <c r="AV122" s="50"/>
      <c r="AW122" s="50"/>
      <c r="AX122" s="50"/>
      <c r="AY122" s="50"/>
      <c r="AZ122" s="50"/>
      <c r="BA122" s="50"/>
      <c r="BB122" s="50"/>
      <c r="BC122" s="50"/>
      <c r="BD122" s="50"/>
      <c r="BE122" s="50"/>
      <c r="BF122" s="50"/>
      <c r="BG122" s="50"/>
      <c r="BH122" s="50"/>
      <c r="BI122" s="50" t="s">
        <v>222</v>
      </c>
      <c r="BJ122" s="50"/>
      <c r="BK122" s="50"/>
      <c r="BL122" s="50"/>
      <c r="BM122" s="50"/>
      <c r="BN122" s="50"/>
      <c r="BO122" s="50"/>
      <c r="BP122" s="50"/>
      <c r="BQ122" s="50"/>
      <c r="BR122" s="50"/>
      <c r="BS122" s="50"/>
      <c r="BT122" s="50"/>
      <c r="BU122" s="50"/>
      <c r="BV122" s="50"/>
      <c r="BW122" s="50"/>
      <c r="BX122" s="50"/>
      <c r="BY122" s="50"/>
      <c r="BZ122" s="50"/>
      <c r="CA122" s="50"/>
      <c r="CB122" s="50"/>
      <c r="CC122" s="50"/>
      <c r="CD122" s="50"/>
      <c r="CE122" s="50"/>
      <c r="CF122" s="50"/>
      <c r="CG122" s="187"/>
      <c r="CH122" s="60"/>
      <c r="CI122" s="60"/>
      <c r="CJ122" s="50"/>
      <c r="CK122" s="50"/>
      <c r="CL122" s="50"/>
      <c r="CM122" s="60"/>
      <c r="CN122" s="50"/>
      <c r="CO122" s="60"/>
      <c r="CP122" s="60"/>
      <c r="CQ122" s="60"/>
      <c r="CR122" s="60"/>
      <c r="CS122" s="60"/>
      <c r="CT122" s="60"/>
      <c r="CU122" s="60"/>
      <c r="CV122" s="61">
        <f t="shared" si="46"/>
        <v>1</v>
      </c>
    </row>
    <row r="123" spans="2:100" x14ac:dyDescent="0.35">
      <c r="B123" s="137">
        <v>303333</v>
      </c>
      <c r="C123" s="59">
        <v>40695</v>
      </c>
      <c r="D123" s="60"/>
      <c r="E123" s="60"/>
      <c r="F123" s="60"/>
      <c r="G123" s="60"/>
      <c r="H123" s="60"/>
      <c r="I123" s="60">
        <v>1</v>
      </c>
      <c r="J123" s="60" t="s">
        <v>222</v>
      </c>
      <c r="K123" s="60">
        <v>1</v>
      </c>
      <c r="L123" s="60"/>
      <c r="M123" s="60"/>
      <c r="N123" s="60"/>
      <c r="O123" s="60"/>
      <c r="P123" s="60"/>
      <c r="Q123" s="6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>
        <v>1</v>
      </c>
      <c r="AJ123" s="50"/>
      <c r="AK123" s="50">
        <v>1</v>
      </c>
      <c r="AL123" s="50"/>
      <c r="AM123" s="50"/>
      <c r="AN123" s="50"/>
      <c r="AO123" s="50"/>
      <c r="AP123" s="50"/>
      <c r="AQ123" s="50"/>
      <c r="AR123" s="50"/>
      <c r="AS123" s="50"/>
      <c r="AT123" s="50"/>
      <c r="AU123" s="50"/>
      <c r="AV123" s="50"/>
      <c r="AW123" s="50"/>
      <c r="AX123" s="50"/>
      <c r="AY123" s="50"/>
      <c r="AZ123" s="50"/>
      <c r="BA123" s="50"/>
      <c r="BB123" s="50"/>
      <c r="BC123" s="50"/>
      <c r="BD123" s="50"/>
      <c r="BE123" s="50"/>
      <c r="BF123" s="50"/>
      <c r="BG123" s="50"/>
      <c r="BH123" s="50"/>
      <c r="BI123" s="50" t="s">
        <v>222</v>
      </c>
      <c r="BJ123" s="50"/>
      <c r="BK123" s="50"/>
      <c r="BL123" s="50"/>
      <c r="BM123" s="50"/>
      <c r="BN123" s="50"/>
      <c r="BO123" s="50"/>
      <c r="BP123" s="50"/>
      <c r="BQ123" s="50"/>
      <c r="BR123" s="50"/>
      <c r="BS123" s="50"/>
      <c r="BT123" s="50"/>
      <c r="BU123" s="50"/>
      <c r="BV123" s="50"/>
      <c r="BW123" s="50"/>
      <c r="BX123" s="50"/>
      <c r="BY123" s="50"/>
      <c r="BZ123" s="50"/>
      <c r="CA123" s="50"/>
      <c r="CB123" s="50"/>
      <c r="CC123" s="50"/>
      <c r="CD123" s="50"/>
      <c r="CE123" s="50"/>
      <c r="CF123" s="50"/>
      <c r="CG123" s="187"/>
      <c r="CH123" s="60"/>
      <c r="CI123" s="60"/>
      <c r="CJ123" s="50"/>
      <c r="CK123" s="50"/>
      <c r="CL123" s="50"/>
      <c r="CM123" s="60"/>
      <c r="CN123" s="50"/>
      <c r="CO123" s="60"/>
      <c r="CP123" s="60"/>
      <c r="CQ123" s="60"/>
      <c r="CR123" s="60"/>
      <c r="CS123" s="60"/>
      <c r="CT123" s="60"/>
      <c r="CU123" s="60"/>
      <c r="CV123" s="61">
        <f t="shared" si="46"/>
        <v>4</v>
      </c>
    </row>
    <row r="124" spans="2:100" x14ac:dyDescent="0.35">
      <c r="B124" s="137">
        <v>300409</v>
      </c>
      <c r="C124" s="59">
        <v>40695</v>
      </c>
      <c r="D124" s="60"/>
      <c r="E124" s="60"/>
      <c r="F124" s="60"/>
      <c r="G124" s="60"/>
      <c r="H124" s="60"/>
      <c r="I124" s="60">
        <v>1</v>
      </c>
      <c r="J124" s="60" t="s">
        <v>222</v>
      </c>
      <c r="K124" s="60"/>
      <c r="L124" s="60"/>
      <c r="M124" s="60"/>
      <c r="N124" s="60"/>
      <c r="O124" s="60"/>
      <c r="P124" s="60"/>
      <c r="Q124" s="6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  <c r="AH124" s="50"/>
      <c r="AI124" s="50"/>
      <c r="AJ124" s="50"/>
      <c r="AK124" s="50"/>
      <c r="AL124" s="50"/>
      <c r="AM124" s="50"/>
      <c r="AN124" s="50"/>
      <c r="AO124" s="50"/>
      <c r="AP124" s="50"/>
      <c r="AQ124" s="50"/>
      <c r="AR124" s="50"/>
      <c r="AS124" s="50"/>
      <c r="AT124" s="50"/>
      <c r="AU124" s="50"/>
      <c r="AV124" s="50"/>
      <c r="AW124" s="50"/>
      <c r="AX124" s="50"/>
      <c r="AY124" s="50"/>
      <c r="AZ124" s="50"/>
      <c r="BA124" s="50"/>
      <c r="BB124" s="50"/>
      <c r="BC124" s="50"/>
      <c r="BD124" s="50"/>
      <c r="BE124" s="50"/>
      <c r="BF124" s="50"/>
      <c r="BG124" s="50"/>
      <c r="BH124" s="50"/>
      <c r="BI124" s="50" t="s">
        <v>222</v>
      </c>
      <c r="BJ124" s="50"/>
      <c r="BK124" s="50"/>
      <c r="BL124" s="50"/>
      <c r="BM124" s="50"/>
      <c r="BN124" s="50"/>
      <c r="BO124" s="50"/>
      <c r="BP124" s="50"/>
      <c r="BQ124" s="50"/>
      <c r="BR124" s="50"/>
      <c r="BS124" s="50"/>
      <c r="BT124" s="50"/>
      <c r="BU124" s="50"/>
      <c r="BV124" s="50"/>
      <c r="BW124" s="50"/>
      <c r="BX124" s="50"/>
      <c r="BY124" s="50"/>
      <c r="BZ124" s="50"/>
      <c r="CA124" s="50"/>
      <c r="CB124" s="50"/>
      <c r="CC124" s="50"/>
      <c r="CD124" s="50"/>
      <c r="CE124" s="50"/>
      <c r="CF124" s="50"/>
      <c r="CG124" s="187"/>
      <c r="CH124" s="60"/>
      <c r="CI124" s="60"/>
      <c r="CJ124" s="50"/>
      <c r="CK124" s="50"/>
      <c r="CL124" s="50"/>
      <c r="CM124" s="60"/>
      <c r="CN124" s="50"/>
      <c r="CO124" s="60"/>
      <c r="CP124" s="60"/>
      <c r="CQ124" s="60"/>
      <c r="CR124" s="60"/>
      <c r="CS124" s="60"/>
      <c r="CT124" s="60"/>
      <c r="CU124" s="60"/>
      <c r="CV124" s="61">
        <f t="shared" si="46"/>
        <v>1</v>
      </c>
    </row>
    <row r="125" spans="2:100" x14ac:dyDescent="0.35">
      <c r="B125" s="137">
        <v>304125</v>
      </c>
      <c r="C125" s="59">
        <v>40695</v>
      </c>
      <c r="D125" s="60"/>
      <c r="E125" s="60"/>
      <c r="F125" s="60"/>
      <c r="G125" s="60"/>
      <c r="H125" s="60"/>
      <c r="I125" s="60">
        <v>1</v>
      </c>
      <c r="J125" s="60">
        <v>1</v>
      </c>
      <c r="K125" s="60"/>
      <c r="L125" s="60"/>
      <c r="M125" s="60">
        <v>1</v>
      </c>
      <c r="N125" s="60"/>
      <c r="O125" s="60"/>
      <c r="P125" s="60"/>
      <c r="Q125" s="60">
        <v>1</v>
      </c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  <c r="AG125" s="50"/>
      <c r="AH125" s="50"/>
      <c r="AI125" s="50"/>
      <c r="AJ125" s="50"/>
      <c r="AK125" s="50"/>
      <c r="AL125" s="50"/>
      <c r="AM125" s="50"/>
      <c r="AN125" s="50"/>
      <c r="AO125" s="50"/>
      <c r="AP125" s="50"/>
      <c r="AQ125" s="50"/>
      <c r="AR125" s="50"/>
      <c r="AS125" s="50"/>
      <c r="AT125" s="50"/>
      <c r="AU125" s="50"/>
      <c r="AV125" s="50"/>
      <c r="AW125" s="50"/>
      <c r="AX125" s="50"/>
      <c r="AY125" s="50"/>
      <c r="AZ125" s="50"/>
      <c r="BA125" s="50"/>
      <c r="BB125" s="50"/>
      <c r="BC125" s="50"/>
      <c r="BD125" s="50"/>
      <c r="BE125" s="50"/>
      <c r="BF125" s="50"/>
      <c r="BG125" s="50"/>
      <c r="BH125" s="50"/>
      <c r="BI125" s="50" t="s">
        <v>222</v>
      </c>
      <c r="BJ125" s="50"/>
      <c r="BK125" s="50"/>
      <c r="BL125" s="50"/>
      <c r="BM125" s="50"/>
      <c r="BN125" s="50"/>
      <c r="BO125" s="50"/>
      <c r="BP125" s="50"/>
      <c r="BQ125" s="50"/>
      <c r="BR125" s="50"/>
      <c r="BS125" s="50"/>
      <c r="BT125" s="50"/>
      <c r="BU125" s="50"/>
      <c r="BV125" s="50"/>
      <c r="BW125" s="50"/>
      <c r="BX125" s="50"/>
      <c r="BY125" s="50"/>
      <c r="BZ125" s="50"/>
      <c r="CA125" s="50"/>
      <c r="CB125" s="50"/>
      <c r="CC125" s="50"/>
      <c r="CD125" s="50"/>
      <c r="CE125" s="50"/>
      <c r="CF125" s="50"/>
      <c r="CG125" s="187"/>
      <c r="CH125" s="60"/>
      <c r="CI125" s="60"/>
      <c r="CJ125" s="50"/>
      <c r="CK125" s="50"/>
      <c r="CL125" s="50"/>
      <c r="CM125" s="60"/>
      <c r="CN125" s="50"/>
      <c r="CO125" s="60"/>
      <c r="CP125" s="60"/>
      <c r="CQ125" s="60"/>
      <c r="CR125" s="60"/>
      <c r="CS125" s="60"/>
      <c r="CT125" s="60"/>
      <c r="CU125" s="60"/>
      <c r="CV125" s="61">
        <f t="shared" si="46"/>
        <v>4</v>
      </c>
    </row>
    <row r="126" spans="2:100" x14ac:dyDescent="0.35">
      <c r="B126" s="137">
        <v>305859</v>
      </c>
      <c r="C126" s="59">
        <v>40695</v>
      </c>
      <c r="D126" s="60"/>
      <c r="E126" s="60"/>
      <c r="F126" s="60"/>
      <c r="G126" s="60"/>
      <c r="H126" s="60"/>
      <c r="I126" s="60">
        <v>1</v>
      </c>
      <c r="J126" s="60" t="s">
        <v>222</v>
      </c>
      <c r="K126" s="60">
        <v>1</v>
      </c>
      <c r="L126" s="60">
        <v>1</v>
      </c>
      <c r="M126" s="60"/>
      <c r="N126" s="60">
        <v>1</v>
      </c>
      <c r="O126" s="60"/>
      <c r="P126" s="60"/>
      <c r="Q126" s="6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0"/>
      <c r="AK126" s="50"/>
      <c r="AL126" s="50"/>
      <c r="AM126" s="50"/>
      <c r="AN126" s="50"/>
      <c r="AO126" s="50"/>
      <c r="AP126" s="50"/>
      <c r="AQ126" s="50"/>
      <c r="AR126" s="50"/>
      <c r="AS126" s="50"/>
      <c r="AT126" s="50"/>
      <c r="AU126" s="50"/>
      <c r="AV126" s="50"/>
      <c r="AW126" s="50"/>
      <c r="AX126" s="50"/>
      <c r="AY126" s="50"/>
      <c r="AZ126" s="50"/>
      <c r="BA126" s="50"/>
      <c r="BB126" s="50"/>
      <c r="BC126" s="50"/>
      <c r="BD126" s="50"/>
      <c r="BE126" s="50"/>
      <c r="BF126" s="50"/>
      <c r="BG126" s="50"/>
      <c r="BH126" s="50"/>
      <c r="BI126" s="50" t="s">
        <v>222</v>
      </c>
      <c r="BJ126" s="50"/>
      <c r="BK126" s="50"/>
      <c r="BL126" s="50"/>
      <c r="BM126" s="50"/>
      <c r="BN126" s="50"/>
      <c r="BO126" s="50"/>
      <c r="BP126" s="50"/>
      <c r="BQ126" s="50"/>
      <c r="BR126" s="50"/>
      <c r="BS126" s="50"/>
      <c r="BT126" s="50"/>
      <c r="BU126" s="50"/>
      <c r="BV126" s="50"/>
      <c r="BW126" s="50"/>
      <c r="BX126" s="50"/>
      <c r="BY126" s="50"/>
      <c r="BZ126" s="50"/>
      <c r="CA126" s="50"/>
      <c r="CB126" s="50"/>
      <c r="CC126" s="50"/>
      <c r="CD126" s="50"/>
      <c r="CE126" s="50"/>
      <c r="CF126" s="50"/>
      <c r="CG126" s="187"/>
      <c r="CH126" s="60"/>
      <c r="CI126" s="60"/>
      <c r="CJ126" s="50"/>
      <c r="CK126" s="50"/>
      <c r="CL126" s="50"/>
      <c r="CM126" s="60"/>
      <c r="CN126" s="50"/>
      <c r="CO126" s="60"/>
      <c r="CP126" s="60"/>
      <c r="CQ126" s="60"/>
      <c r="CR126" s="60"/>
      <c r="CS126" s="60"/>
      <c r="CT126" s="60"/>
      <c r="CU126" s="60"/>
      <c r="CV126" s="61">
        <f t="shared" si="46"/>
        <v>4</v>
      </c>
    </row>
    <row r="127" spans="2:100" x14ac:dyDescent="0.35">
      <c r="B127" s="137">
        <v>306090</v>
      </c>
      <c r="C127" s="59">
        <v>40695</v>
      </c>
      <c r="D127" s="60"/>
      <c r="E127" s="60"/>
      <c r="F127" s="60"/>
      <c r="G127" s="60"/>
      <c r="H127" s="60"/>
      <c r="I127" s="60">
        <v>1</v>
      </c>
      <c r="J127" s="60" t="s">
        <v>222</v>
      </c>
      <c r="K127" s="60"/>
      <c r="L127" s="60"/>
      <c r="M127" s="60"/>
      <c r="N127" s="60"/>
      <c r="O127" s="60"/>
      <c r="P127" s="60"/>
      <c r="Q127" s="6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  <c r="AH127" s="50"/>
      <c r="AI127" s="50"/>
      <c r="AJ127" s="50"/>
      <c r="AK127" s="50"/>
      <c r="AL127" s="50"/>
      <c r="AM127" s="50"/>
      <c r="AN127" s="50"/>
      <c r="AO127" s="50"/>
      <c r="AP127" s="50"/>
      <c r="AQ127" s="50"/>
      <c r="AR127" s="50"/>
      <c r="AS127" s="50"/>
      <c r="AT127" s="50"/>
      <c r="AU127" s="50"/>
      <c r="AV127" s="50"/>
      <c r="AW127" s="50"/>
      <c r="AX127" s="50"/>
      <c r="AY127" s="50"/>
      <c r="AZ127" s="50"/>
      <c r="BA127" s="50"/>
      <c r="BB127" s="50"/>
      <c r="BC127" s="50"/>
      <c r="BD127" s="50"/>
      <c r="BE127" s="50"/>
      <c r="BF127" s="50"/>
      <c r="BG127" s="50"/>
      <c r="BH127" s="50"/>
      <c r="BI127" s="50" t="s">
        <v>222</v>
      </c>
      <c r="BJ127" s="50"/>
      <c r="BK127" s="50"/>
      <c r="BL127" s="50"/>
      <c r="BM127" s="50"/>
      <c r="BN127" s="50"/>
      <c r="BO127" s="50"/>
      <c r="BP127" s="50"/>
      <c r="BQ127" s="50"/>
      <c r="BR127" s="50"/>
      <c r="BS127" s="50"/>
      <c r="BT127" s="50"/>
      <c r="BU127" s="50"/>
      <c r="BV127" s="50"/>
      <c r="BW127" s="50"/>
      <c r="BX127" s="50"/>
      <c r="BY127" s="50"/>
      <c r="BZ127" s="50"/>
      <c r="CA127" s="50"/>
      <c r="CB127" s="50"/>
      <c r="CC127" s="50"/>
      <c r="CD127" s="50"/>
      <c r="CE127" s="50"/>
      <c r="CF127" s="50"/>
      <c r="CG127" s="187"/>
      <c r="CH127" s="60"/>
      <c r="CI127" s="60"/>
      <c r="CJ127" s="50"/>
      <c r="CK127" s="50"/>
      <c r="CL127" s="50"/>
      <c r="CM127" s="60"/>
      <c r="CN127" s="50"/>
      <c r="CO127" s="60"/>
      <c r="CP127" s="60"/>
      <c r="CQ127" s="60"/>
      <c r="CR127" s="60"/>
      <c r="CS127" s="60"/>
      <c r="CT127" s="60"/>
      <c r="CU127" s="60"/>
      <c r="CV127" s="61">
        <f t="shared" si="46"/>
        <v>1</v>
      </c>
    </row>
    <row r="128" spans="2:100" x14ac:dyDescent="0.35">
      <c r="B128" s="137">
        <v>306697</v>
      </c>
      <c r="C128" s="59">
        <v>40695</v>
      </c>
      <c r="D128" s="60"/>
      <c r="E128" s="60"/>
      <c r="F128" s="60"/>
      <c r="G128" s="60"/>
      <c r="H128" s="60"/>
      <c r="I128" s="60">
        <v>1</v>
      </c>
      <c r="J128" s="60" t="s">
        <v>222</v>
      </c>
      <c r="K128" s="60"/>
      <c r="L128" s="60"/>
      <c r="M128" s="60"/>
      <c r="N128" s="60"/>
      <c r="O128" s="60"/>
      <c r="P128" s="60"/>
      <c r="Q128" s="6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  <c r="AH128" s="50"/>
      <c r="AI128" s="50"/>
      <c r="AJ128" s="50"/>
      <c r="AK128" s="50"/>
      <c r="AL128" s="50"/>
      <c r="AM128" s="50"/>
      <c r="AN128" s="50"/>
      <c r="AO128" s="50"/>
      <c r="AP128" s="50"/>
      <c r="AQ128" s="50"/>
      <c r="AR128" s="50"/>
      <c r="AS128" s="50"/>
      <c r="AT128" s="50"/>
      <c r="AU128" s="50"/>
      <c r="AV128" s="50"/>
      <c r="AW128" s="50"/>
      <c r="AX128" s="50"/>
      <c r="AY128" s="50"/>
      <c r="AZ128" s="50"/>
      <c r="BA128" s="50"/>
      <c r="BB128" s="50"/>
      <c r="BC128" s="50"/>
      <c r="BD128" s="50"/>
      <c r="BE128" s="50"/>
      <c r="BF128" s="50"/>
      <c r="BG128" s="50"/>
      <c r="BH128" s="50"/>
      <c r="BI128" s="50" t="s">
        <v>222</v>
      </c>
      <c r="BJ128" s="50"/>
      <c r="BK128" s="50"/>
      <c r="BL128" s="50"/>
      <c r="BM128" s="50"/>
      <c r="BN128" s="50"/>
      <c r="BO128" s="50"/>
      <c r="BP128" s="50"/>
      <c r="BQ128" s="50"/>
      <c r="BR128" s="50"/>
      <c r="BS128" s="50"/>
      <c r="BT128" s="50"/>
      <c r="BU128" s="50"/>
      <c r="BV128" s="50"/>
      <c r="BW128" s="50"/>
      <c r="BX128" s="50"/>
      <c r="BY128" s="50"/>
      <c r="BZ128" s="50"/>
      <c r="CA128" s="50"/>
      <c r="CB128" s="50"/>
      <c r="CC128" s="50"/>
      <c r="CD128" s="50"/>
      <c r="CE128" s="50"/>
      <c r="CF128" s="50"/>
      <c r="CG128" s="187"/>
      <c r="CH128" s="60"/>
      <c r="CI128" s="60"/>
      <c r="CJ128" s="50"/>
      <c r="CK128" s="50"/>
      <c r="CL128" s="50"/>
      <c r="CM128" s="60"/>
      <c r="CN128" s="50"/>
      <c r="CO128" s="60"/>
      <c r="CP128" s="60"/>
      <c r="CQ128" s="60"/>
      <c r="CR128" s="60"/>
      <c r="CS128" s="60"/>
      <c r="CT128" s="60"/>
      <c r="CU128" s="60"/>
      <c r="CV128" s="61">
        <f t="shared" si="46"/>
        <v>1</v>
      </c>
    </row>
    <row r="129" spans="2:100" x14ac:dyDescent="0.35">
      <c r="B129" s="137">
        <v>306741</v>
      </c>
      <c r="C129" s="59">
        <v>40695</v>
      </c>
      <c r="D129" s="60"/>
      <c r="E129" s="60"/>
      <c r="F129" s="60"/>
      <c r="G129" s="60"/>
      <c r="H129" s="60"/>
      <c r="I129" s="60">
        <v>1</v>
      </c>
      <c r="J129" s="60">
        <v>1</v>
      </c>
      <c r="K129" s="60">
        <v>1</v>
      </c>
      <c r="L129" s="60">
        <v>1</v>
      </c>
      <c r="M129" s="60"/>
      <c r="N129" s="60"/>
      <c r="O129" s="60"/>
      <c r="P129" s="60"/>
      <c r="Q129" s="6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  <c r="AH129" s="50"/>
      <c r="AI129" s="50"/>
      <c r="AJ129" s="50"/>
      <c r="AK129" s="50"/>
      <c r="AL129" s="50"/>
      <c r="AM129" s="50"/>
      <c r="AN129" s="50"/>
      <c r="AO129" s="50"/>
      <c r="AP129" s="50"/>
      <c r="AQ129" s="50"/>
      <c r="AR129" s="50"/>
      <c r="AS129" s="50"/>
      <c r="AT129" s="50"/>
      <c r="AU129" s="50"/>
      <c r="AV129" s="50"/>
      <c r="AW129" s="50"/>
      <c r="AX129" s="50"/>
      <c r="AY129" s="50"/>
      <c r="AZ129" s="50"/>
      <c r="BA129" s="50"/>
      <c r="BB129" s="50"/>
      <c r="BC129" s="50"/>
      <c r="BD129" s="50"/>
      <c r="BE129" s="50"/>
      <c r="BF129" s="50"/>
      <c r="BG129" s="50"/>
      <c r="BH129" s="50"/>
      <c r="BI129" s="50" t="s">
        <v>222</v>
      </c>
      <c r="BJ129" s="50"/>
      <c r="BK129" s="50"/>
      <c r="BL129" s="50"/>
      <c r="BM129" s="50"/>
      <c r="BN129" s="50"/>
      <c r="BO129" s="50"/>
      <c r="BP129" s="50"/>
      <c r="BQ129" s="50"/>
      <c r="BR129" s="50"/>
      <c r="BS129" s="50"/>
      <c r="BT129" s="50"/>
      <c r="BU129" s="50"/>
      <c r="BV129" s="50"/>
      <c r="BW129" s="50"/>
      <c r="BX129" s="50"/>
      <c r="BY129" s="50"/>
      <c r="BZ129" s="50"/>
      <c r="CA129" s="50"/>
      <c r="CB129" s="50"/>
      <c r="CC129" s="50"/>
      <c r="CD129" s="50"/>
      <c r="CE129" s="50"/>
      <c r="CF129" s="50"/>
      <c r="CG129" s="187"/>
      <c r="CH129" s="60"/>
      <c r="CI129" s="60"/>
      <c r="CJ129" s="50"/>
      <c r="CK129" s="50"/>
      <c r="CL129" s="50"/>
      <c r="CM129" s="60"/>
      <c r="CN129" s="50"/>
      <c r="CO129" s="60"/>
      <c r="CP129" s="60"/>
      <c r="CQ129" s="60"/>
      <c r="CR129" s="60"/>
      <c r="CS129" s="60"/>
      <c r="CT129" s="60"/>
      <c r="CU129" s="60"/>
      <c r="CV129" s="61">
        <f t="shared" si="46"/>
        <v>4</v>
      </c>
    </row>
    <row r="130" spans="2:100" x14ac:dyDescent="0.35">
      <c r="B130" s="137">
        <v>307042</v>
      </c>
      <c r="C130" s="59">
        <v>40695</v>
      </c>
      <c r="D130" s="60"/>
      <c r="E130" s="60"/>
      <c r="F130" s="60"/>
      <c r="G130" s="60"/>
      <c r="H130" s="60"/>
      <c r="I130" s="60">
        <v>1</v>
      </c>
      <c r="J130" s="60" t="s">
        <v>222</v>
      </c>
      <c r="K130" s="60">
        <v>1</v>
      </c>
      <c r="L130" s="60"/>
      <c r="M130" s="60"/>
      <c r="N130" s="60"/>
      <c r="O130" s="60"/>
      <c r="P130" s="60"/>
      <c r="Q130" s="60"/>
      <c r="R130" s="50"/>
      <c r="S130" s="50"/>
      <c r="T130" s="50"/>
      <c r="U130" s="50"/>
      <c r="V130" s="50">
        <v>1</v>
      </c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  <c r="AH130" s="50"/>
      <c r="AI130" s="50"/>
      <c r="AJ130" s="50"/>
      <c r="AK130" s="50"/>
      <c r="AL130" s="50"/>
      <c r="AM130" s="50"/>
      <c r="AN130" s="50"/>
      <c r="AO130" s="50"/>
      <c r="AP130" s="50"/>
      <c r="AQ130" s="50"/>
      <c r="AR130" s="50"/>
      <c r="AS130" s="50"/>
      <c r="AT130" s="50"/>
      <c r="AU130" s="50"/>
      <c r="AV130" s="50"/>
      <c r="AW130" s="50"/>
      <c r="AX130" s="50"/>
      <c r="AY130" s="50"/>
      <c r="AZ130" s="50"/>
      <c r="BA130" s="50"/>
      <c r="BB130" s="50"/>
      <c r="BC130" s="50"/>
      <c r="BD130" s="50"/>
      <c r="BE130" s="50"/>
      <c r="BF130" s="50"/>
      <c r="BG130" s="50"/>
      <c r="BH130" s="50"/>
      <c r="BI130" s="50" t="s">
        <v>222</v>
      </c>
      <c r="BJ130" s="50"/>
      <c r="BK130" s="50"/>
      <c r="BL130" s="50"/>
      <c r="BM130" s="50"/>
      <c r="BN130" s="50"/>
      <c r="BO130" s="50"/>
      <c r="BP130" s="50"/>
      <c r="BQ130" s="50"/>
      <c r="BR130" s="50"/>
      <c r="BS130" s="50"/>
      <c r="BT130" s="50"/>
      <c r="BU130" s="50"/>
      <c r="BV130" s="50"/>
      <c r="BW130" s="50"/>
      <c r="BX130" s="50"/>
      <c r="BY130" s="50"/>
      <c r="BZ130" s="50"/>
      <c r="CA130" s="50"/>
      <c r="CB130" s="50"/>
      <c r="CC130" s="50"/>
      <c r="CD130" s="50"/>
      <c r="CE130" s="50"/>
      <c r="CF130" s="50"/>
      <c r="CG130" s="187"/>
      <c r="CH130" s="60"/>
      <c r="CI130" s="60"/>
      <c r="CJ130" s="50"/>
      <c r="CK130" s="50"/>
      <c r="CL130" s="50"/>
      <c r="CM130" s="60"/>
      <c r="CN130" s="50"/>
      <c r="CO130" s="60"/>
      <c r="CP130" s="60"/>
      <c r="CQ130" s="60"/>
      <c r="CR130" s="60"/>
      <c r="CS130" s="60"/>
      <c r="CT130" s="60"/>
      <c r="CU130" s="60"/>
      <c r="CV130" s="61">
        <f t="shared" si="46"/>
        <v>3</v>
      </c>
    </row>
    <row r="131" spans="2:100" x14ac:dyDescent="0.35">
      <c r="B131" s="137">
        <v>279719</v>
      </c>
      <c r="C131" s="59">
        <v>40695</v>
      </c>
      <c r="D131" s="60"/>
      <c r="E131" s="60"/>
      <c r="F131" s="60"/>
      <c r="G131" s="60"/>
      <c r="H131" s="60"/>
      <c r="I131" s="60">
        <v>1</v>
      </c>
      <c r="J131" s="60">
        <v>1</v>
      </c>
      <c r="K131" s="60">
        <v>1</v>
      </c>
      <c r="L131" s="60"/>
      <c r="M131" s="60"/>
      <c r="N131" s="60"/>
      <c r="O131" s="60"/>
      <c r="P131" s="60"/>
      <c r="Q131" s="60"/>
      <c r="R131" s="50"/>
      <c r="S131" s="50"/>
      <c r="T131" s="50"/>
      <c r="U131" s="50"/>
      <c r="V131" s="50">
        <v>1</v>
      </c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>
        <v>1</v>
      </c>
      <c r="AH131" s="50"/>
      <c r="AI131" s="50"/>
      <c r="AJ131" s="50"/>
      <c r="AK131" s="50"/>
      <c r="AL131" s="50"/>
      <c r="AM131" s="50"/>
      <c r="AN131" s="50"/>
      <c r="AO131" s="50"/>
      <c r="AP131" s="50"/>
      <c r="AQ131" s="50"/>
      <c r="AR131" s="50"/>
      <c r="AS131" s="50"/>
      <c r="AT131" s="50"/>
      <c r="AU131" s="50"/>
      <c r="AV131" s="50"/>
      <c r="AW131" s="50"/>
      <c r="AX131" s="50"/>
      <c r="AY131" s="50"/>
      <c r="AZ131" s="50"/>
      <c r="BA131" s="50"/>
      <c r="BB131" s="50"/>
      <c r="BC131" s="50"/>
      <c r="BD131" s="50"/>
      <c r="BE131" s="50"/>
      <c r="BF131" s="50"/>
      <c r="BG131" s="50"/>
      <c r="BH131" s="50"/>
      <c r="BI131" s="50" t="s">
        <v>222</v>
      </c>
      <c r="BJ131" s="50"/>
      <c r="BK131" s="50"/>
      <c r="BL131" s="50"/>
      <c r="BM131" s="50"/>
      <c r="BN131" s="50"/>
      <c r="BO131" s="50"/>
      <c r="BP131" s="50"/>
      <c r="BQ131" s="50"/>
      <c r="BR131" s="50"/>
      <c r="BS131" s="50"/>
      <c r="BT131" s="50"/>
      <c r="BU131" s="50"/>
      <c r="BV131" s="50"/>
      <c r="BW131" s="50"/>
      <c r="BX131" s="50"/>
      <c r="BY131" s="50"/>
      <c r="BZ131" s="50"/>
      <c r="CA131" s="50"/>
      <c r="CB131" s="50"/>
      <c r="CC131" s="50"/>
      <c r="CD131" s="50"/>
      <c r="CE131" s="50"/>
      <c r="CF131" s="50"/>
      <c r="CG131" s="187"/>
      <c r="CH131" s="60"/>
      <c r="CI131" s="60"/>
      <c r="CJ131" s="50"/>
      <c r="CK131" s="50"/>
      <c r="CL131" s="50"/>
      <c r="CM131" s="60"/>
      <c r="CN131" s="50"/>
      <c r="CO131" s="60"/>
      <c r="CP131" s="60"/>
      <c r="CQ131" s="60"/>
      <c r="CR131" s="60"/>
      <c r="CS131" s="60"/>
      <c r="CT131" s="60"/>
      <c r="CU131" s="60"/>
      <c r="CV131" s="61">
        <f t="shared" si="46"/>
        <v>5</v>
      </c>
    </row>
    <row r="132" spans="2:100" ht="18.75" customHeight="1" x14ac:dyDescent="0.35">
      <c r="B132" s="63"/>
      <c r="C132" s="62" t="s">
        <v>16</v>
      </c>
      <c r="D132" s="63"/>
      <c r="E132" s="63"/>
      <c r="F132" s="63"/>
      <c r="G132" s="63"/>
      <c r="H132" s="63"/>
      <c r="I132" s="64">
        <f t="shared" ref="I132:BH132" si="47">COUNT(I119:I131)</f>
        <v>13</v>
      </c>
      <c r="J132" s="64">
        <f t="shared" si="47"/>
        <v>4</v>
      </c>
      <c r="K132" s="64">
        <f t="shared" si="47"/>
        <v>7</v>
      </c>
      <c r="L132" s="64">
        <f t="shared" si="47"/>
        <v>2</v>
      </c>
      <c r="M132" s="64">
        <f t="shared" si="47"/>
        <v>2</v>
      </c>
      <c r="N132" s="64">
        <f t="shared" si="47"/>
        <v>2</v>
      </c>
      <c r="O132" s="64">
        <f t="shared" si="47"/>
        <v>1</v>
      </c>
      <c r="P132" s="64">
        <f t="shared" si="47"/>
        <v>1</v>
      </c>
      <c r="Q132" s="64">
        <f t="shared" si="47"/>
        <v>1</v>
      </c>
      <c r="R132" s="64">
        <f t="shared" si="47"/>
        <v>0</v>
      </c>
      <c r="S132" s="64">
        <f t="shared" si="47"/>
        <v>0</v>
      </c>
      <c r="T132" s="64">
        <f t="shared" si="47"/>
        <v>0</v>
      </c>
      <c r="U132" s="64">
        <f t="shared" si="47"/>
        <v>0</v>
      </c>
      <c r="V132" s="64">
        <f t="shared" si="47"/>
        <v>2</v>
      </c>
      <c r="W132" s="64">
        <f t="shared" si="47"/>
        <v>0</v>
      </c>
      <c r="X132" s="64">
        <f t="shared" si="47"/>
        <v>0</v>
      </c>
      <c r="Y132" s="64">
        <f t="shared" si="47"/>
        <v>0</v>
      </c>
      <c r="Z132" s="64">
        <f t="shared" si="47"/>
        <v>0</v>
      </c>
      <c r="AA132" s="64">
        <f t="shared" si="47"/>
        <v>0</v>
      </c>
      <c r="AB132" s="64">
        <f t="shared" si="47"/>
        <v>0</v>
      </c>
      <c r="AC132" s="64">
        <f t="shared" si="47"/>
        <v>0</v>
      </c>
      <c r="AD132" s="64">
        <f t="shared" si="47"/>
        <v>0</v>
      </c>
      <c r="AE132" s="64">
        <f t="shared" si="47"/>
        <v>0</v>
      </c>
      <c r="AF132" s="64">
        <f t="shared" si="47"/>
        <v>0</v>
      </c>
      <c r="AG132" s="64">
        <f t="shared" si="47"/>
        <v>1</v>
      </c>
      <c r="AH132" s="64">
        <f t="shared" si="47"/>
        <v>0</v>
      </c>
      <c r="AI132" s="64">
        <f t="shared" si="47"/>
        <v>1</v>
      </c>
      <c r="AJ132" s="64">
        <f t="shared" si="47"/>
        <v>1</v>
      </c>
      <c r="AK132" s="64">
        <f t="shared" si="47"/>
        <v>1</v>
      </c>
      <c r="AL132" s="64">
        <f t="shared" si="47"/>
        <v>0</v>
      </c>
      <c r="AM132" s="64">
        <f t="shared" si="47"/>
        <v>0</v>
      </c>
      <c r="AN132" s="64">
        <f t="shared" si="47"/>
        <v>0</v>
      </c>
      <c r="AO132" s="64">
        <f t="shared" si="47"/>
        <v>0</v>
      </c>
      <c r="AP132" s="64">
        <f t="shared" si="47"/>
        <v>0</v>
      </c>
      <c r="AQ132" s="64">
        <f t="shared" si="47"/>
        <v>0</v>
      </c>
      <c r="AR132" s="64">
        <f t="shared" si="47"/>
        <v>0</v>
      </c>
      <c r="AS132" s="64">
        <f t="shared" si="47"/>
        <v>0</v>
      </c>
      <c r="AT132" s="64">
        <f t="shared" si="47"/>
        <v>0</v>
      </c>
      <c r="AU132" s="64">
        <f t="shared" si="47"/>
        <v>0</v>
      </c>
      <c r="AV132" s="64">
        <f t="shared" si="47"/>
        <v>0</v>
      </c>
      <c r="AW132" s="64">
        <f t="shared" si="47"/>
        <v>0</v>
      </c>
      <c r="AX132" s="64">
        <f t="shared" si="47"/>
        <v>0</v>
      </c>
      <c r="AY132" s="64">
        <f t="shared" si="47"/>
        <v>0</v>
      </c>
      <c r="AZ132" s="64">
        <f t="shared" si="47"/>
        <v>0</v>
      </c>
      <c r="BA132" s="64">
        <f t="shared" si="47"/>
        <v>0</v>
      </c>
      <c r="BB132" s="64">
        <f t="shared" si="47"/>
        <v>0</v>
      </c>
      <c r="BC132" s="64">
        <f t="shared" si="47"/>
        <v>0</v>
      </c>
      <c r="BD132" s="64">
        <f t="shared" si="47"/>
        <v>0</v>
      </c>
      <c r="BE132" s="64">
        <f t="shared" si="47"/>
        <v>0</v>
      </c>
      <c r="BF132" s="64">
        <f t="shared" si="47"/>
        <v>0</v>
      </c>
      <c r="BG132" s="64">
        <f t="shared" si="47"/>
        <v>0</v>
      </c>
      <c r="BH132" s="64">
        <f t="shared" si="47"/>
        <v>0</v>
      </c>
      <c r="BI132" s="64">
        <f t="shared" ref="BI132:BO132" si="48">COUNT(BI119:BI131)</f>
        <v>0</v>
      </c>
      <c r="BJ132" s="64">
        <f t="shared" si="48"/>
        <v>0</v>
      </c>
      <c r="BK132" s="64">
        <f t="shared" si="48"/>
        <v>0</v>
      </c>
      <c r="BL132" s="64">
        <f t="shared" si="48"/>
        <v>0</v>
      </c>
      <c r="BM132" s="64">
        <f t="shared" si="48"/>
        <v>0</v>
      </c>
      <c r="BN132" s="64">
        <f t="shared" ref="BN132" si="49">COUNT(BN119:BN131)</f>
        <v>0</v>
      </c>
      <c r="BO132" s="64">
        <f t="shared" si="48"/>
        <v>0</v>
      </c>
      <c r="BP132" s="64">
        <f t="shared" ref="BP132:BQ132" si="50">COUNT(BP119:BP131)</f>
        <v>0</v>
      </c>
      <c r="BQ132" s="64">
        <f t="shared" si="50"/>
        <v>0</v>
      </c>
      <c r="BR132" s="64">
        <f t="shared" ref="BR132:BS132" si="51">COUNT(BR119:BR131)</f>
        <v>0</v>
      </c>
      <c r="BS132" s="64">
        <f t="shared" si="51"/>
        <v>0</v>
      </c>
      <c r="BT132" s="64">
        <f t="shared" ref="BT132:BU132" si="52">COUNT(BT119:BT131)</f>
        <v>0</v>
      </c>
      <c r="BU132" s="64">
        <f t="shared" si="52"/>
        <v>0</v>
      </c>
      <c r="BV132" s="64">
        <f t="shared" ref="BV132:CG132" si="53">COUNT(BV119:BV131)</f>
        <v>0</v>
      </c>
      <c r="BW132" s="64">
        <f t="shared" si="53"/>
        <v>0</v>
      </c>
      <c r="BX132" s="64">
        <f t="shared" si="53"/>
        <v>0</v>
      </c>
      <c r="BY132" s="64">
        <f t="shared" si="53"/>
        <v>0</v>
      </c>
      <c r="BZ132" s="64">
        <f t="shared" si="53"/>
        <v>0</v>
      </c>
      <c r="CA132" s="64">
        <f t="shared" si="53"/>
        <v>0</v>
      </c>
      <c r="CB132" s="64">
        <f t="shared" si="53"/>
        <v>0</v>
      </c>
      <c r="CC132" s="64">
        <f t="shared" si="53"/>
        <v>0</v>
      </c>
      <c r="CD132" s="64">
        <f t="shared" si="53"/>
        <v>0</v>
      </c>
      <c r="CE132" s="64">
        <f t="shared" si="53"/>
        <v>0</v>
      </c>
      <c r="CF132" s="64">
        <f t="shared" si="53"/>
        <v>0</v>
      </c>
      <c r="CG132" s="64">
        <f t="shared" si="53"/>
        <v>0</v>
      </c>
      <c r="CH132" s="64">
        <f t="shared" ref="CH132:CU132" si="54">COUNT(CH119:CH131)</f>
        <v>0</v>
      </c>
      <c r="CI132" s="64">
        <f t="shared" si="54"/>
        <v>0</v>
      </c>
      <c r="CJ132" s="64">
        <f t="shared" si="54"/>
        <v>0</v>
      </c>
      <c r="CK132" s="64">
        <f t="shared" si="54"/>
        <v>0</v>
      </c>
      <c r="CL132" s="64">
        <f t="shared" si="54"/>
        <v>0</v>
      </c>
      <c r="CM132" s="64">
        <f t="shared" si="54"/>
        <v>0</v>
      </c>
      <c r="CN132" s="64">
        <f t="shared" si="54"/>
        <v>0</v>
      </c>
      <c r="CO132" s="64">
        <f t="shared" si="54"/>
        <v>0</v>
      </c>
      <c r="CP132" s="64">
        <f t="shared" si="54"/>
        <v>0</v>
      </c>
      <c r="CQ132" s="64">
        <f t="shared" si="54"/>
        <v>0</v>
      </c>
      <c r="CR132" s="64">
        <f t="shared" si="54"/>
        <v>0</v>
      </c>
      <c r="CS132" s="64">
        <f t="shared" si="54"/>
        <v>0</v>
      </c>
      <c r="CT132" s="64">
        <f t="shared" si="54"/>
        <v>0</v>
      </c>
      <c r="CU132" s="64">
        <f t="shared" si="54"/>
        <v>0</v>
      </c>
      <c r="CV132" s="64">
        <f>SUM(CV119:CV131)</f>
        <v>42</v>
      </c>
    </row>
    <row r="133" spans="2:100" ht="18.75" customHeight="1" x14ac:dyDescent="0.35"/>
    <row r="134" spans="2:100" ht="18.75" customHeight="1" x14ac:dyDescent="0.35">
      <c r="B134" s="136" t="s">
        <v>220</v>
      </c>
      <c r="C134" s="58" t="s">
        <v>221</v>
      </c>
      <c r="D134" s="56">
        <v>40544</v>
      </c>
      <c r="E134" s="56">
        <v>40575</v>
      </c>
      <c r="F134" s="56">
        <v>40603</v>
      </c>
      <c r="G134" s="56">
        <v>40634</v>
      </c>
      <c r="H134" s="56">
        <v>40664</v>
      </c>
      <c r="I134" s="56">
        <v>40695</v>
      </c>
      <c r="J134" s="56">
        <v>40725</v>
      </c>
      <c r="K134" s="56">
        <v>40756</v>
      </c>
      <c r="L134" s="56">
        <v>40787</v>
      </c>
      <c r="M134" s="56">
        <v>40817</v>
      </c>
      <c r="N134" s="56">
        <v>40848</v>
      </c>
      <c r="O134" s="56">
        <v>40878</v>
      </c>
      <c r="P134" s="56">
        <v>40909</v>
      </c>
      <c r="Q134" s="56">
        <v>40940</v>
      </c>
      <c r="R134" s="56">
        <v>40969</v>
      </c>
      <c r="S134" s="56">
        <v>41000</v>
      </c>
      <c r="T134" s="56">
        <v>41030</v>
      </c>
      <c r="U134" s="56">
        <v>41061</v>
      </c>
      <c r="V134" s="56">
        <v>41091</v>
      </c>
      <c r="W134" s="56">
        <v>41122</v>
      </c>
      <c r="X134" s="56">
        <v>41153</v>
      </c>
      <c r="Y134" s="56">
        <v>41183</v>
      </c>
      <c r="Z134" s="56">
        <v>41214</v>
      </c>
      <c r="AA134" s="56">
        <v>41244</v>
      </c>
      <c r="AB134" s="56">
        <v>41275</v>
      </c>
      <c r="AC134" s="56">
        <v>41306</v>
      </c>
      <c r="AD134" s="56">
        <v>41334</v>
      </c>
      <c r="AE134" s="56">
        <v>41365</v>
      </c>
      <c r="AF134" s="56">
        <v>41395</v>
      </c>
      <c r="AG134" s="56">
        <v>41426</v>
      </c>
      <c r="AH134" s="56">
        <v>41456</v>
      </c>
      <c r="AI134" s="56">
        <v>41487</v>
      </c>
      <c r="AJ134" s="56">
        <v>41518</v>
      </c>
      <c r="AK134" s="56">
        <v>41548</v>
      </c>
      <c r="AL134" s="56">
        <v>41579</v>
      </c>
      <c r="AM134" s="56">
        <v>41609</v>
      </c>
      <c r="AN134" s="56">
        <v>41640</v>
      </c>
      <c r="AO134" s="56">
        <v>41671</v>
      </c>
      <c r="AP134" s="56">
        <v>41699</v>
      </c>
      <c r="AQ134" s="56">
        <v>41730</v>
      </c>
      <c r="AR134" s="56">
        <v>41760</v>
      </c>
      <c r="AS134" s="56">
        <v>41791</v>
      </c>
      <c r="AT134" s="56">
        <v>41821</v>
      </c>
      <c r="AU134" s="56">
        <v>41852</v>
      </c>
      <c r="AV134" s="56">
        <v>41883</v>
      </c>
      <c r="AW134" s="56">
        <v>41913</v>
      </c>
      <c r="AX134" s="56">
        <v>41944</v>
      </c>
      <c r="AY134" s="56">
        <v>41974</v>
      </c>
      <c r="AZ134" s="56">
        <v>42005</v>
      </c>
      <c r="BA134" s="56">
        <v>42036</v>
      </c>
      <c r="BB134" s="56">
        <v>42064</v>
      </c>
      <c r="BC134" s="56">
        <v>42095</v>
      </c>
      <c r="BD134" s="56">
        <v>42125</v>
      </c>
      <c r="BE134" s="56">
        <v>42156</v>
      </c>
      <c r="BF134" s="56">
        <v>42186</v>
      </c>
      <c r="BG134" s="56">
        <v>42217</v>
      </c>
      <c r="BH134" s="48">
        <v>42248</v>
      </c>
      <c r="BI134" s="48">
        <v>42278</v>
      </c>
      <c r="BJ134" s="48">
        <v>42309</v>
      </c>
      <c r="BK134" s="48">
        <v>42339</v>
      </c>
      <c r="BL134" s="48">
        <v>42370</v>
      </c>
      <c r="BM134" s="48">
        <v>42401</v>
      </c>
      <c r="BN134" s="48">
        <v>42430</v>
      </c>
      <c r="BO134" s="48">
        <v>42461</v>
      </c>
      <c r="BP134" s="48">
        <v>42491</v>
      </c>
      <c r="BQ134" s="48">
        <v>42522</v>
      </c>
      <c r="BR134" s="48">
        <v>42552</v>
      </c>
      <c r="BS134" s="48">
        <v>42583</v>
      </c>
      <c r="BT134" s="48">
        <v>42614</v>
      </c>
      <c r="BU134" s="48">
        <v>42644</v>
      </c>
      <c r="BV134" s="48">
        <v>42675</v>
      </c>
      <c r="BW134" s="48">
        <v>42705</v>
      </c>
      <c r="BX134" s="48">
        <v>42736</v>
      </c>
      <c r="BY134" s="48">
        <v>42767</v>
      </c>
      <c r="BZ134" s="48">
        <v>42795</v>
      </c>
      <c r="CA134" s="48">
        <v>42826</v>
      </c>
      <c r="CB134" s="48">
        <v>42856</v>
      </c>
      <c r="CC134" s="48">
        <v>42887</v>
      </c>
      <c r="CD134" s="48">
        <v>42917</v>
      </c>
      <c r="CE134" s="48">
        <v>42948</v>
      </c>
      <c r="CF134" s="48">
        <v>42979</v>
      </c>
      <c r="CG134" s="48">
        <v>43009</v>
      </c>
      <c r="CH134" s="188">
        <v>43040</v>
      </c>
      <c r="CI134" s="188">
        <v>43070</v>
      </c>
      <c r="CJ134" s="188">
        <v>43101</v>
      </c>
      <c r="CK134" s="188">
        <v>43132</v>
      </c>
      <c r="CL134" s="188">
        <v>43160</v>
      </c>
      <c r="CM134" s="188">
        <v>43191</v>
      </c>
      <c r="CN134" s="188">
        <v>43221</v>
      </c>
      <c r="CO134" s="188">
        <v>43252</v>
      </c>
      <c r="CP134" s="188">
        <v>43282</v>
      </c>
      <c r="CQ134" s="188">
        <v>43313</v>
      </c>
      <c r="CR134" s="188">
        <v>43344</v>
      </c>
      <c r="CS134" s="188">
        <v>43374</v>
      </c>
      <c r="CT134" s="188">
        <v>43405</v>
      </c>
      <c r="CU134" s="188">
        <v>43435</v>
      </c>
      <c r="CV134" s="56" t="s">
        <v>16</v>
      </c>
    </row>
    <row r="135" spans="2:100" x14ac:dyDescent="0.35">
      <c r="B135" s="137">
        <v>309065</v>
      </c>
      <c r="C135" s="59">
        <v>40725</v>
      </c>
      <c r="D135" s="60"/>
      <c r="E135" s="60"/>
      <c r="F135" s="60"/>
      <c r="G135" s="60"/>
      <c r="H135" s="60"/>
      <c r="I135" s="60"/>
      <c r="J135" s="60">
        <v>1</v>
      </c>
      <c r="K135" s="60"/>
      <c r="L135" s="60"/>
      <c r="M135" s="60"/>
      <c r="N135" s="60"/>
      <c r="O135" s="60"/>
      <c r="P135" s="60"/>
      <c r="Q135" s="6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  <c r="AG135" s="50"/>
      <c r="AH135" s="50"/>
      <c r="AI135" s="50"/>
      <c r="AJ135" s="50"/>
      <c r="AK135" s="50"/>
      <c r="AL135" s="50"/>
      <c r="AM135" s="50"/>
      <c r="AN135" s="50"/>
      <c r="AO135" s="50"/>
      <c r="AP135" s="50"/>
      <c r="AQ135" s="50"/>
      <c r="AR135" s="50"/>
      <c r="AS135" s="50"/>
      <c r="AT135" s="50"/>
      <c r="AU135" s="50"/>
      <c r="AV135" s="50"/>
      <c r="AW135" s="50"/>
      <c r="AX135" s="50"/>
      <c r="AY135" s="50"/>
      <c r="AZ135" s="50"/>
      <c r="BA135" s="50"/>
      <c r="BB135" s="50"/>
      <c r="BC135" s="50"/>
      <c r="BD135" s="50"/>
      <c r="BE135" s="50"/>
      <c r="BF135" s="50"/>
      <c r="BG135" s="50"/>
      <c r="BH135" s="50"/>
      <c r="BI135" s="50" t="s">
        <v>222</v>
      </c>
      <c r="BJ135" s="50"/>
      <c r="BK135" s="50"/>
      <c r="BL135" s="50"/>
      <c r="BM135" s="50"/>
      <c r="BN135" s="50"/>
      <c r="BO135" s="50"/>
      <c r="BP135" s="50"/>
      <c r="BQ135" s="50"/>
      <c r="BR135" s="50"/>
      <c r="BS135" s="50"/>
      <c r="BT135" s="50"/>
      <c r="BU135" s="50"/>
      <c r="BV135" s="50"/>
      <c r="BW135" s="50"/>
      <c r="BX135" s="50"/>
      <c r="BY135" s="50"/>
      <c r="BZ135" s="50"/>
      <c r="CA135" s="50"/>
      <c r="CB135" s="50"/>
      <c r="CC135" s="50"/>
      <c r="CD135" s="50"/>
      <c r="CE135" s="50"/>
      <c r="CF135" s="50"/>
      <c r="CG135" s="187"/>
      <c r="CH135" s="60"/>
      <c r="CI135" s="60"/>
      <c r="CJ135" s="50"/>
      <c r="CK135" s="50"/>
      <c r="CL135" s="50"/>
      <c r="CM135" s="60"/>
      <c r="CN135" s="50"/>
      <c r="CO135" s="60"/>
      <c r="CP135" s="60"/>
      <c r="CQ135" s="60"/>
      <c r="CR135" s="60"/>
      <c r="CS135" s="60"/>
      <c r="CT135" s="60"/>
      <c r="CU135" s="60"/>
      <c r="CV135" s="61">
        <f>SUM(D135:CU135)</f>
        <v>1</v>
      </c>
    </row>
    <row r="136" spans="2:100" x14ac:dyDescent="0.35">
      <c r="B136" s="137">
        <v>309110</v>
      </c>
      <c r="C136" s="59">
        <v>40725</v>
      </c>
      <c r="D136" s="60"/>
      <c r="E136" s="60"/>
      <c r="F136" s="60"/>
      <c r="G136" s="60"/>
      <c r="H136" s="60"/>
      <c r="I136" s="60"/>
      <c r="J136" s="60">
        <v>1</v>
      </c>
      <c r="K136" s="60"/>
      <c r="L136" s="60"/>
      <c r="M136" s="60"/>
      <c r="N136" s="60"/>
      <c r="O136" s="60"/>
      <c r="P136" s="60">
        <v>1</v>
      </c>
      <c r="Q136" s="60"/>
      <c r="R136" s="50">
        <v>1</v>
      </c>
      <c r="S136" s="50"/>
      <c r="T136" s="50">
        <v>1</v>
      </c>
      <c r="U136" s="50"/>
      <c r="V136" s="50">
        <v>1</v>
      </c>
      <c r="W136" s="50"/>
      <c r="X136" s="50">
        <v>1</v>
      </c>
      <c r="Y136" s="50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0"/>
      <c r="AK136" s="50"/>
      <c r="AL136" s="50"/>
      <c r="AM136" s="50"/>
      <c r="AN136" s="50"/>
      <c r="AO136" s="50"/>
      <c r="AP136" s="50"/>
      <c r="AQ136" s="50"/>
      <c r="AR136" s="50"/>
      <c r="AS136" s="50"/>
      <c r="AT136" s="50"/>
      <c r="AU136" s="50"/>
      <c r="AV136" s="50"/>
      <c r="AW136" s="50"/>
      <c r="AX136" s="50"/>
      <c r="AY136" s="50"/>
      <c r="AZ136" s="50"/>
      <c r="BA136" s="50"/>
      <c r="BB136" s="50"/>
      <c r="BC136" s="50"/>
      <c r="BD136" s="50"/>
      <c r="BE136" s="50"/>
      <c r="BF136" s="50"/>
      <c r="BG136" s="50"/>
      <c r="BH136" s="50"/>
      <c r="BI136" s="50" t="s">
        <v>222</v>
      </c>
      <c r="BJ136" s="50"/>
      <c r="BK136" s="50"/>
      <c r="BL136" s="50"/>
      <c r="BM136" s="50"/>
      <c r="BN136" s="50"/>
      <c r="BO136" s="50"/>
      <c r="BP136" s="50"/>
      <c r="BQ136" s="50"/>
      <c r="BR136" s="50"/>
      <c r="BS136" s="50"/>
      <c r="BT136" s="50"/>
      <c r="BU136" s="50"/>
      <c r="BV136" s="50"/>
      <c r="BW136" s="50"/>
      <c r="BX136" s="50"/>
      <c r="BY136" s="50"/>
      <c r="BZ136" s="50"/>
      <c r="CA136" s="50"/>
      <c r="CB136" s="50"/>
      <c r="CC136" s="50"/>
      <c r="CD136" s="50"/>
      <c r="CE136" s="50"/>
      <c r="CF136" s="50"/>
      <c r="CG136" s="187"/>
      <c r="CH136" s="60"/>
      <c r="CI136" s="60"/>
      <c r="CJ136" s="50"/>
      <c r="CK136" s="50"/>
      <c r="CL136" s="50"/>
      <c r="CM136" s="60"/>
      <c r="CN136" s="50"/>
      <c r="CO136" s="60"/>
      <c r="CP136" s="60"/>
      <c r="CQ136" s="60"/>
      <c r="CR136" s="60"/>
      <c r="CS136" s="60"/>
      <c r="CT136" s="60"/>
      <c r="CU136" s="60"/>
      <c r="CV136" s="61">
        <f t="shared" ref="CV136:CV141" si="55">SUM(D136:CU136)</f>
        <v>6</v>
      </c>
    </row>
    <row r="137" spans="2:100" x14ac:dyDescent="0.35">
      <c r="B137" s="137">
        <v>309421</v>
      </c>
      <c r="C137" s="59">
        <v>40725</v>
      </c>
      <c r="D137" s="60"/>
      <c r="E137" s="60"/>
      <c r="F137" s="60"/>
      <c r="G137" s="60"/>
      <c r="H137" s="60"/>
      <c r="I137" s="60"/>
      <c r="J137" s="60">
        <v>1</v>
      </c>
      <c r="K137" s="60"/>
      <c r="L137" s="60"/>
      <c r="M137" s="60"/>
      <c r="N137" s="60"/>
      <c r="O137" s="60"/>
      <c r="P137" s="60"/>
      <c r="Q137" s="6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  <c r="AL137" s="50"/>
      <c r="AM137" s="50"/>
      <c r="AN137" s="50"/>
      <c r="AO137" s="50"/>
      <c r="AP137" s="50"/>
      <c r="AQ137" s="50"/>
      <c r="AR137" s="50"/>
      <c r="AS137" s="50"/>
      <c r="AT137" s="50"/>
      <c r="AU137" s="50"/>
      <c r="AV137" s="50"/>
      <c r="AW137" s="50"/>
      <c r="AX137" s="50"/>
      <c r="AY137" s="50"/>
      <c r="AZ137" s="50"/>
      <c r="BA137" s="50"/>
      <c r="BB137" s="50"/>
      <c r="BC137" s="50"/>
      <c r="BD137" s="50"/>
      <c r="BE137" s="50"/>
      <c r="BF137" s="50"/>
      <c r="BG137" s="50"/>
      <c r="BH137" s="50"/>
      <c r="BI137" s="50" t="s">
        <v>222</v>
      </c>
      <c r="BJ137" s="50"/>
      <c r="BK137" s="50"/>
      <c r="BL137" s="50"/>
      <c r="BM137" s="50"/>
      <c r="BN137" s="50"/>
      <c r="BO137" s="50"/>
      <c r="BP137" s="50"/>
      <c r="BQ137" s="50"/>
      <c r="BR137" s="50"/>
      <c r="BS137" s="50"/>
      <c r="BT137" s="50"/>
      <c r="BU137" s="50"/>
      <c r="BV137" s="50"/>
      <c r="BW137" s="50"/>
      <c r="BX137" s="50"/>
      <c r="BY137" s="50"/>
      <c r="BZ137" s="50"/>
      <c r="CA137" s="50"/>
      <c r="CB137" s="50"/>
      <c r="CC137" s="50"/>
      <c r="CD137" s="50"/>
      <c r="CE137" s="50"/>
      <c r="CF137" s="50"/>
      <c r="CG137" s="187"/>
      <c r="CH137" s="60"/>
      <c r="CI137" s="60"/>
      <c r="CJ137" s="50"/>
      <c r="CK137" s="50"/>
      <c r="CL137" s="50"/>
      <c r="CM137" s="60"/>
      <c r="CN137" s="50"/>
      <c r="CO137" s="60"/>
      <c r="CP137" s="60"/>
      <c r="CQ137" s="60"/>
      <c r="CR137" s="60"/>
      <c r="CS137" s="60"/>
      <c r="CT137" s="60"/>
      <c r="CU137" s="60"/>
      <c r="CV137" s="61">
        <f t="shared" si="55"/>
        <v>1</v>
      </c>
    </row>
    <row r="138" spans="2:100" x14ac:dyDescent="0.35">
      <c r="B138" s="137">
        <v>310682</v>
      </c>
      <c r="C138" s="59">
        <v>40725</v>
      </c>
      <c r="D138" s="60"/>
      <c r="E138" s="60"/>
      <c r="F138" s="60"/>
      <c r="G138" s="60"/>
      <c r="H138" s="60"/>
      <c r="I138" s="60"/>
      <c r="J138" s="60">
        <v>1</v>
      </c>
      <c r="K138" s="60">
        <v>1</v>
      </c>
      <c r="L138" s="60">
        <v>2</v>
      </c>
      <c r="M138" s="60">
        <v>2</v>
      </c>
      <c r="N138" s="60">
        <v>2</v>
      </c>
      <c r="O138" s="60"/>
      <c r="P138" s="60">
        <v>2</v>
      </c>
      <c r="Q138" s="60">
        <v>2</v>
      </c>
      <c r="R138" s="50">
        <v>3</v>
      </c>
      <c r="S138" s="50">
        <v>2</v>
      </c>
      <c r="T138" s="50">
        <v>2</v>
      </c>
      <c r="U138" s="50">
        <v>2</v>
      </c>
      <c r="V138" s="50">
        <v>2</v>
      </c>
      <c r="W138" s="50">
        <v>2</v>
      </c>
      <c r="X138" s="50"/>
      <c r="Y138" s="50">
        <v>2</v>
      </c>
      <c r="Z138" s="50">
        <v>2</v>
      </c>
      <c r="AA138" s="50">
        <v>2</v>
      </c>
      <c r="AB138" s="50">
        <v>2</v>
      </c>
      <c r="AC138" s="50">
        <v>2</v>
      </c>
      <c r="AD138" s="50">
        <v>2</v>
      </c>
      <c r="AE138" s="50">
        <v>2</v>
      </c>
      <c r="AF138" s="50">
        <v>2</v>
      </c>
      <c r="AG138" s="50">
        <v>2</v>
      </c>
      <c r="AH138" s="50">
        <v>3</v>
      </c>
      <c r="AI138" s="50">
        <v>1</v>
      </c>
      <c r="AJ138" s="50"/>
      <c r="AK138" s="50"/>
      <c r="AL138" s="50"/>
      <c r="AM138" s="50"/>
      <c r="AN138" s="50"/>
      <c r="AO138" s="50"/>
      <c r="AP138" s="50"/>
      <c r="AQ138" s="50"/>
      <c r="AR138" s="50"/>
      <c r="AS138" s="50"/>
      <c r="AT138" s="50"/>
      <c r="AU138" s="50"/>
      <c r="AV138" s="50"/>
      <c r="AW138" s="50"/>
      <c r="AX138" s="50"/>
      <c r="AY138" s="50"/>
      <c r="AZ138" s="50"/>
      <c r="BA138" s="50"/>
      <c r="BB138" s="50"/>
      <c r="BC138" s="50"/>
      <c r="BD138" s="50"/>
      <c r="BE138" s="50"/>
      <c r="BF138" s="50"/>
      <c r="BG138" s="50"/>
      <c r="BH138" s="50"/>
      <c r="BI138" s="50" t="s">
        <v>222</v>
      </c>
      <c r="BJ138" s="50"/>
      <c r="BK138" s="50"/>
      <c r="BL138" s="50"/>
      <c r="BM138" s="50"/>
      <c r="BN138" s="50"/>
      <c r="BO138" s="50"/>
      <c r="BP138" s="50"/>
      <c r="BQ138" s="50"/>
      <c r="BR138" s="50"/>
      <c r="BS138" s="50"/>
      <c r="BT138" s="50"/>
      <c r="BU138" s="50"/>
      <c r="BV138" s="50"/>
      <c r="BW138" s="50"/>
      <c r="BX138" s="50"/>
      <c r="BY138" s="50">
        <v>1</v>
      </c>
      <c r="BZ138" s="50"/>
      <c r="CA138" s="50"/>
      <c r="CB138" s="50"/>
      <c r="CC138" s="50"/>
      <c r="CD138" s="50"/>
      <c r="CE138" s="50"/>
      <c r="CF138" s="50"/>
      <c r="CG138" s="187"/>
      <c r="CH138" s="60"/>
      <c r="CI138" s="60"/>
      <c r="CJ138" s="50"/>
      <c r="CK138" s="50"/>
      <c r="CL138" s="50"/>
      <c r="CM138" s="60"/>
      <c r="CN138" s="50"/>
      <c r="CO138" s="60"/>
      <c r="CP138" s="60"/>
      <c r="CQ138" s="60"/>
      <c r="CR138" s="60"/>
      <c r="CS138" s="60"/>
      <c r="CT138" s="60"/>
      <c r="CU138" s="60"/>
      <c r="CV138" s="61">
        <f t="shared" si="55"/>
        <v>48</v>
      </c>
    </row>
    <row r="139" spans="2:100" x14ac:dyDescent="0.35">
      <c r="B139" s="137">
        <v>310995</v>
      </c>
      <c r="C139" s="59">
        <v>40725</v>
      </c>
      <c r="D139" s="60"/>
      <c r="E139" s="60"/>
      <c r="F139" s="60"/>
      <c r="G139" s="60"/>
      <c r="H139" s="60"/>
      <c r="I139" s="60"/>
      <c r="J139" s="60">
        <v>2</v>
      </c>
      <c r="K139" s="60"/>
      <c r="L139" s="60">
        <v>2</v>
      </c>
      <c r="M139" s="60">
        <v>1</v>
      </c>
      <c r="N139" s="60"/>
      <c r="O139" s="60">
        <v>2</v>
      </c>
      <c r="P139" s="60"/>
      <c r="Q139" s="60">
        <v>1</v>
      </c>
      <c r="R139" s="50"/>
      <c r="S139" s="50">
        <v>4</v>
      </c>
      <c r="T139" s="50"/>
      <c r="U139" s="50">
        <v>2</v>
      </c>
      <c r="V139" s="50">
        <v>2</v>
      </c>
      <c r="W139" s="50">
        <v>2</v>
      </c>
      <c r="X139" s="50"/>
      <c r="Y139" s="50"/>
      <c r="Z139" s="50">
        <v>2</v>
      </c>
      <c r="AA139" s="50">
        <v>3</v>
      </c>
      <c r="AB139" s="50"/>
      <c r="AC139" s="50"/>
      <c r="AD139" s="50"/>
      <c r="AE139" s="50"/>
      <c r="AF139" s="50">
        <v>1</v>
      </c>
      <c r="AG139" s="50">
        <v>2</v>
      </c>
      <c r="AH139" s="50"/>
      <c r="AI139" s="50">
        <v>2</v>
      </c>
      <c r="AJ139" s="50"/>
      <c r="AK139" s="50"/>
      <c r="AL139" s="50"/>
      <c r="AM139" s="50"/>
      <c r="AN139" s="50"/>
      <c r="AO139" s="50"/>
      <c r="AP139" s="50"/>
      <c r="AQ139" s="50"/>
      <c r="AR139" s="50"/>
      <c r="AS139" s="50"/>
      <c r="AT139" s="50"/>
      <c r="AU139" s="50"/>
      <c r="AV139" s="50"/>
      <c r="AW139" s="50"/>
      <c r="AX139" s="50"/>
      <c r="AY139" s="50"/>
      <c r="AZ139" s="50"/>
      <c r="BA139" s="50"/>
      <c r="BB139" s="50"/>
      <c r="BC139" s="50"/>
      <c r="BD139" s="50"/>
      <c r="BE139" s="50"/>
      <c r="BF139" s="50"/>
      <c r="BG139" s="50"/>
      <c r="BH139" s="50"/>
      <c r="BI139" s="50" t="s">
        <v>222</v>
      </c>
      <c r="BJ139" s="50"/>
      <c r="BK139" s="50"/>
      <c r="BL139" s="50"/>
      <c r="BM139" s="50"/>
      <c r="BN139" s="50"/>
      <c r="BO139" s="50"/>
      <c r="BP139" s="50"/>
      <c r="BQ139" s="50"/>
      <c r="BR139" s="50"/>
      <c r="BS139" s="50"/>
      <c r="BT139" s="50"/>
      <c r="BU139" s="50"/>
      <c r="BV139" s="50"/>
      <c r="BW139" s="50"/>
      <c r="BX139" s="50"/>
      <c r="BY139" s="50"/>
      <c r="BZ139" s="50"/>
      <c r="CA139" s="50"/>
      <c r="CB139" s="50"/>
      <c r="CC139" s="50"/>
      <c r="CD139" s="50"/>
      <c r="CE139" s="50"/>
      <c r="CF139" s="50"/>
      <c r="CG139" s="187"/>
      <c r="CH139" s="60"/>
      <c r="CI139" s="60"/>
      <c r="CJ139" s="50"/>
      <c r="CK139" s="50"/>
      <c r="CL139" s="50"/>
      <c r="CM139" s="60"/>
      <c r="CN139" s="50"/>
      <c r="CO139" s="60"/>
      <c r="CP139" s="60"/>
      <c r="CQ139" s="60"/>
      <c r="CR139" s="60"/>
      <c r="CS139" s="60"/>
      <c r="CT139" s="60"/>
      <c r="CU139" s="60"/>
      <c r="CV139" s="61">
        <f t="shared" si="55"/>
        <v>28</v>
      </c>
    </row>
    <row r="140" spans="2:100" x14ac:dyDescent="0.35">
      <c r="B140" s="137">
        <v>311373</v>
      </c>
      <c r="C140" s="59">
        <v>40725</v>
      </c>
      <c r="D140" s="60"/>
      <c r="E140" s="60"/>
      <c r="F140" s="60"/>
      <c r="G140" s="60"/>
      <c r="H140" s="60"/>
      <c r="I140" s="60"/>
      <c r="J140" s="60">
        <v>1</v>
      </c>
      <c r="K140" s="60"/>
      <c r="L140" s="60"/>
      <c r="M140" s="60"/>
      <c r="N140" s="60"/>
      <c r="O140" s="60"/>
      <c r="P140" s="60"/>
      <c r="Q140" s="6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50"/>
      <c r="AL140" s="50"/>
      <c r="AM140" s="50"/>
      <c r="AN140" s="50"/>
      <c r="AO140" s="50"/>
      <c r="AP140" s="50"/>
      <c r="AQ140" s="50"/>
      <c r="AR140" s="50"/>
      <c r="AS140" s="50"/>
      <c r="AT140" s="50"/>
      <c r="AU140" s="50"/>
      <c r="AV140" s="50"/>
      <c r="AW140" s="50"/>
      <c r="AX140" s="50"/>
      <c r="AY140" s="50"/>
      <c r="AZ140" s="50"/>
      <c r="BA140" s="50"/>
      <c r="BB140" s="50"/>
      <c r="BC140" s="50"/>
      <c r="BD140" s="50"/>
      <c r="BE140" s="50"/>
      <c r="BF140" s="50"/>
      <c r="BG140" s="50"/>
      <c r="BH140" s="50"/>
      <c r="BI140" s="50" t="s">
        <v>222</v>
      </c>
      <c r="BJ140" s="50"/>
      <c r="BK140" s="50"/>
      <c r="BL140" s="50"/>
      <c r="BM140" s="50"/>
      <c r="BN140" s="50"/>
      <c r="BO140" s="50"/>
      <c r="BP140" s="50"/>
      <c r="BQ140" s="50"/>
      <c r="BR140" s="50"/>
      <c r="BS140" s="50"/>
      <c r="BT140" s="50"/>
      <c r="BU140" s="50"/>
      <c r="BV140" s="50"/>
      <c r="BW140" s="50"/>
      <c r="BX140" s="50"/>
      <c r="BY140" s="50"/>
      <c r="BZ140" s="50"/>
      <c r="CA140" s="50"/>
      <c r="CB140" s="50"/>
      <c r="CC140" s="50"/>
      <c r="CD140" s="50"/>
      <c r="CE140" s="50"/>
      <c r="CF140" s="50"/>
      <c r="CG140" s="187"/>
      <c r="CH140" s="60"/>
      <c r="CI140" s="60"/>
      <c r="CJ140" s="50"/>
      <c r="CK140" s="50"/>
      <c r="CL140" s="50"/>
      <c r="CM140" s="60"/>
      <c r="CN140" s="50"/>
      <c r="CO140" s="60"/>
      <c r="CP140" s="60"/>
      <c r="CQ140" s="60"/>
      <c r="CR140" s="60"/>
      <c r="CS140" s="60"/>
      <c r="CT140" s="60"/>
      <c r="CU140" s="60"/>
      <c r="CV140" s="61">
        <f t="shared" si="55"/>
        <v>1</v>
      </c>
    </row>
    <row r="141" spans="2:100" x14ac:dyDescent="0.35">
      <c r="B141" s="137">
        <v>311390</v>
      </c>
      <c r="C141" s="59">
        <v>40725</v>
      </c>
      <c r="D141" s="60"/>
      <c r="E141" s="60"/>
      <c r="F141" s="60"/>
      <c r="G141" s="60"/>
      <c r="H141" s="60"/>
      <c r="I141" s="60"/>
      <c r="J141" s="60">
        <v>1</v>
      </c>
      <c r="K141" s="60"/>
      <c r="L141" s="60"/>
      <c r="M141" s="60"/>
      <c r="N141" s="60"/>
      <c r="O141" s="60">
        <v>1</v>
      </c>
      <c r="P141" s="60"/>
      <c r="Q141" s="6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  <c r="AH141" s="50"/>
      <c r="AI141" s="50"/>
      <c r="AJ141" s="50"/>
      <c r="AK141" s="50"/>
      <c r="AL141" s="50"/>
      <c r="AM141" s="50"/>
      <c r="AN141" s="50"/>
      <c r="AO141" s="50"/>
      <c r="AP141" s="50"/>
      <c r="AQ141" s="50"/>
      <c r="AR141" s="50"/>
      <c r="AS141" s="50"/>
      <c r="AT141" s="50"/>
      <c r="AU141" s="50"/>
      <c r="AV141" s="50"/>
      <c r="AW141" s="50"/>
      <c r="AX141" s="50"/>
      <c r="AY141" s="50"/>
      <c r="AZ141" s="50"/>
      <c r="BA141" s="50"/>
      <c r="BB141" s="50"/>
      <c r="BC141" s="50"/>
      <c r="BD141" s="50"/>
      <c r="BE141" s="50"/>
      <c r="BF141" s="50"/>
      <c r="BG141" s="50"/>
      <c r="BH141" s="50"/>
      <c r="BI141" s="50" t="s">
        <v>222</v>
      </c>
      <c r="BJ141" s="50"/>
      <c r="BK141" s="50"/>
      <c r="BL141" s="50"/>
      <c r="BM141" s="50"/>
      <c r="BN141" s="50"/>
      <c r="BO141" s="50"/>
      <c r="BP141" s="50"/>
      <c r="BQ141" s="50"/>
      <c r="BR141" s="50"/>
      <c r="BS141" s="50"/>
      <c r="BT141" s="50"/>
      <c r="BU141" s="50"/>
      <c r="BV141" s="50"/>
      <c r="BW141" s="50"/>
      <c r="BX141" s="50"/>
      <c r="BY141" s="50"/>
      <c r="BZ141" s="50"/>
      <c r="CA141" s="50"/>
      <c r="CB141" s="50"/>
      <c r="CC141" s="50"/>
      <c r="CD141" s="50"/>
      <c r="CE141" s="50"/>
      <c r="CF141" s="50"/>
      <c r="CG141" s="187"/>
      <c r="CH141" s="60"/>
      <c r="CI141" s="60"/>
      <c r="CJ141" s="50"/>
      <c r="CK141" s="50"/>
      <c r="CL141" s="50"/>
      <c r="CM141" s="60"/>
      <c r="CN141" s="50"/>
      <c r="CO141" s="60"/>
      <c r="CP141" s="60"/>
      <c r="CQ141" s="60"/>
      <c r="CR141" s="60"/>
      <c r="CS141" s="60"/>
      <c r="CT141" s="60"/>
      <c r="CU141" s="60"/>
      <c r="CV141" s="61">
        <f t="shared" si="55"/>
        <v>2</v>
      </c>
    </row>
    <row r="142" spans="2:100" ht="18.75" customHeight="1" x14ac:dyDescent="0.35">
      <c r="B142" s="63"/>
      <c r="C142" s="62" t="s">
        <v>16</v>
      </c>
      <c r="D142" s="63"/>
      <c r="E142" s="63"/>
      <c r="F142" s="63"/>
      <c r="G142" s="63"/>
      <c r="H142" s="63"/>
      <c r="I142" s="63"/>
      <c r="J142" s="64">
        <f t="shared" ref="J142:BH142" si="56">COUNT(J135:J141)</f>
        <v>7</v>
      </c>
      <c r="K142" s="64">
        <f t="shared" si="56"/>
        <v>1</v>
      </c>
      <c r="L142" s="64">
        <f t="shared" si="56"/>
        <v>2</v>
      </c>
      <c r="M142" s="64">
        <f t="shared" si="56"/>
        <v>2</v>
      </c>
      <c r="N142" s="64">
        <f t="shared" si="56"/>
        <v>1</v>
      </c>
      <c r="O142" s="64">
        <f t="shared" si="56"/>
        <v>2</v>
      </c>
      <c r="P142" s="64">
        <f t="shared" si="56"/>
        <v>2</v>
      </c>
      <c r="Q142" s="64">
        <f t="shared" si="56"/>
        <v>2</v>
      </c>
      <c r="R142" s="64">
        <f t="shared" si="56"/>
        <v>2</v>
      </c>
      <c r="S142" s="64">
        <f t="shared" si="56"/>
        <v>2</v>
      </c>
      <c r="T142" s="64">
        <f t="shared" si="56"/>
        <v>2</v>
      </c>
      <c r="U142" s="64">
        <f t="shared" si="56"/>
        <v>2</v>
      </c>
      <c r="V142" s="64">
        <f t="shared" si="56"/>
        <v>3</v>
      </c>
      <c r="W142" s="64">
        <f t="shared" si="56"/>
        <v>2</v>
      </c>
      <c r="X142" s="64">
        <f t="shared" si="56"/>
        <v>1</v>
      </c>
      <c r="Y142" s="64">
        <f t="shared" si="56"/>
        <v>1</v>
      </c>
      <c r="Z142" s="64">
        <f t="shared" si="56"/>
        <v>2</v>
      </c>
      <c r="AA142" s="64">
        <f t="shared" si="56"/>
        <v>2</v>
      </c>
      <c r="AB142" s="64">
        <f t="shared" si="56"/>
        <v>1</v>
      </c>
      <c r="AC142" s="64">
        <f t="shared" si="56"/>
        <v>1</v>
      </c>
      <c r="AD142" s="64">
        <f t="shared" si="56"/>
        <v>1</v>
      </c>
      <c r="AE142" s="64">
        <f t="shared" si="56"/>
        <v>1</v>
      </c>
      <c r="AF142" s="64">
        <f t="shared" si="56"/>
        <v>2</v>
      </c>
      <c r="AG142" s="64">
        <f t="shared" si="56"/>
        <v>2</v>
      </c>
      <c r="AH142" s="64">
        <f t="shared" si="56"/>
        <v>1</v>
      </c>
      <c r="AI142" s="64">
        <f t="shared" si="56"/>
        <v>2</v>
      </c>
      <c r="AJ142" s="64">
        <f t="shared" si="56"/>
        <v>0</v>
      </c>
      <c r="AK142" s="64">
        <f t="shared" si="56"/>
        <v>0</v>
      </c>
      <c r="AL142" s="64">
        <f t="shared" si="56"/>
        <v>0</v>
      </c>
      <c r="AM142" s="64">
        <f t="shared" si="56"/>
        <v>0</v>
      </c>
      <c r="AN142" s="64">
        <f t="shared" si="56"/>
        <v>0</v>
      </c>
      <c r="AO142" s="64">
        <f t="shared" si="56"/>
        <v>0</v>
      </c>
      <c r="AP142" s="64">
        <f t="shared" si="56"/>
        <v>0</v>
      </c>
      <c r="AQ142" s="64">
        <f t="shared" si="56"/>
        <v>0</v>
      </c>
      <c r="AR142" s="64">
        <f t="shared" si="56"/>
        <v>0</v>
      </c>
      <c r="AS142" s="64">
        <f t="shared" si="56"/>
        <v>0</v>
      </c>
      <c r="AT142" s="64">
        <f t="shared" si="56"/>
        <v>0</v>
      </c>
      <c r="AU142" s="64">
        <f t="shared" si="56"/>
        <v>0</v>
      </c>
      <c r="AV142" s="64">
        <f t="shared" si="56"/>
        <v>0</v>
      </c>
      <c r="AW142" s="64">
        <f t="shared" si="56"/>
        <v>0</v>
      </c>
      <c r="AX142" s="64">
        <f t="shared" si="56"/>
        <v>0</v>
      </c>
      <c r="AY142" s="64">
        <f t="shared" si="56"/>
        <v>0</v>
      </c>
      <c r="AZ142" s="64">
        <f t="shared" si="56"/>
        <v>0</v>
      </c>
      <c r="BA142" s="64">
        <f t="shared" si="56"/>
        <v>0</v>
      </c>
      <c r="BB142" s="64">
        <f t="shared" si="56"/>
        <v>0</v>
      </c>
      <c r="BC142" s="64">
        <f t="shared" si="56"/>
        <v>0</v>
      </c>
      <c r="BD142" s="64">
        <f t="shared" si="56"/>
        <v>0</v>
      </c>
      <c r="BE142" s="64">
        <f t="shared" si="56"/>
        <v>0</v>
      </c>
      <c r="BF142" s="64">
        <f t="shared" si="56"/>
        <v>0</v>
      </c>
      <c r="BG142" s="64">
        <f t="shared" si="56"/>
        <v>0</v>
      </c>
      <c r="BH142" s="64">
        <f t="shared" si="56"/>
        <v>0</v>
      </c>
      <c r="BI142" s="64">
        <f t="shared" ref="BI142:BO142" si="57">COUNT(BI135:BI141)</f>
        <v>0</v>
      </c>
      <c r="BJ142" s="64">
        <f t="shared" si="57"/>
        <v>0</v>
      </c>
      <c r="BK142" s="64">
        <f t="shared" si="57"/>
        <v>0</v>
      </c>
      <c r="BL142" s="64">
        <f t="shared" si="57"/>
        <v>0</v>
      </c>
      <c r="BM142" s="64">
        <f t="shared" si="57"/>
        <v>0</v>
      </c>
      <c r="BN142" s="64">
        <f t="shared" ref="BN142" si="58">COUNT(BN135:BN141)</f>
        <v>0</v>
      </c>
      <c r="BO142" s="64">
        <f t="shared" si="57"/>
        <v>0</v>
      </c>
      <c r="BP142" s="64">
        <f t="shared" ref="BP142:BQ142" si="59">COUNT(BP135:BP141)</f>
        <v>0</v>
      </c>
      <c r="BQ142" s="64">
        <f t="shared" si="59"/>
        <v>0</v>
      </c>
      <c r="BR142" s="64">
        <f t="shared" ref="BR142:BS142" si="60">COUNT(BR135:BR141)</f>
        <v>0</v>
      </c>
      <c r="BS142" s="64">
        <f t="shared" si="60"/>
        <v>0</v>
      </c>
      <c r="BT142" s="64">
        <f t="shared" ref="BT142:BU142" si="61">COUNT(BT135:BT141)</f>
        <v>0</v>
      </c>
      <c r="BU142" s="64">
        <f t="shared" si="61"/>
        <v>0</v>
      </c>
      <c r="BV142" s="64">
        <f t="shared" ref="BV142:CG142" si="62">COUNT(BV135:BV141)</f>
        <v>0</v>
      </c>
      <c r="BW142" s="64">
        <f t="shared" si="62"/>
        <v>0</v>
      </c>
      <c r="BX142" s="64">
        <f t="shared" si="62"/>
        <v>0</v>
      </c>
      <c r="BY142" s="64">
        <f t="shared" si="62"/>
        <v>1</v>
      </c>
      <c r="BZ142" s="64">
        <f t="shared" si="62"/>
        <v>0</v>
      </c>
      <c r="CA142" s="64">
        <f t="shared" si="62"/>
        <v>0</v>
      </c>
      <c r="CB142" s="64">
        <f t="shared" si="62"/>
        <v>0</v>
      </c>
      <c r="CC142" s="64">
        <f t="shared" si="62"/>
        <v>0</v>
      </c>
      <c r="CD142" s="64">
        <f t="shared" si="62"/>
        <v>0</v>
      </c>
      <c r="CE142" s="64">
        <f t="shared" si="62"/>
        <v>0</v>
      </c>
      <c r="CF142" s="64">
        <f t="shared" si="62"/>
        <v>0</v>
      </c>
      <c r="CG142" s="64">
        <f t="shared" si="62"/>
        <v>0</v>
      </c>
      <c r="CH142" s="64">
        <f t="shared" ref="CH142:CU142" si="63">COUNT(CH135:CH141)</f>
        <v>0</v>
      </c>
      <c r="CI142" s="64">
        <f t="shared" si="63"/>
        <v>0</v>
      </c>
      <c r="CJ142" s="64">
        <f t="shared" si="63"/>
        <v>0</v>
      </c>
      <c r="CK142" s="64">
        <f t="shared" si="63"/>
        <v>0</v>
      </c>
      <c r="CL142" s="64">
        <f t="shared" si="63"/>
        <v>0</v>
      </c>
      <c r="CM142" s="64">
        <f t="shared" si="63"/>
        <v>0</v>
      </c>
      <c r="CN142" s="64">
        <f t="shared" si="63"/>
        <v>0</v>
      </c>
      <c r="CO142" s="64">
        <f t="shared" si="63"/>
        <v>0</v>
      </c>
      <c r="CP142" s="64">
        <f t="shared" si="63"/>
        <v>0</v>
      </c>
      <c r="CQ142" s="64">
        <f t="shared" si="63"/>
        <v>0</v>
      </c>
      <c r="CR142" s="64">
        <f t="shared" si="63"/>
        <v>0</v>
      </c>
      <c r="CS142" s="64">
        <f t="shared" si="63"/>
        <v>0</v>
      </c>
      <c r="CT142" s="64">
        <f t="shared" si="63"/>
        <v>0</v>
      </c>
      <c r="CU142" s="64">
        <f t="shared" si="63"/>
        <v>0</v>
      </c>
      <c r="CV142" s="64">
        <f>SUM(CV135:CV141)</f>
        <v>87</v>
      </c>
    </row>
    <row r="143" spans="2:100" ht="18.75" customHeight="1" x14ac:dyDescent="0.35"/>
    <row r="144" spans="2:100" ht="18.75" customHeight="1" x14ac:dyDescent="0.35">
      <c r="B144" s="136" t="s">
        <v>220</v>
      </c>
      <c r="C144" s="58" t="s">
        <v>221</v>
      </c>
      <c r="D144" s="56">
        <v>40544</v>
      </c>
      <c r="E144" s="56">
        <v>40575</v>
      </c>
      <c r="F144" s="56">
        <v>40603</v>
      </c>
      <c r="G144" s="56">
        <v>40634</v>
      </c>
      <c r="H144" s="56">
        <v>40664</v>
      </c>
      <c r="I144" s="56">
        <v>40695</v>
      </c>
      <c r="J144" s="56">
        <v>40725</v>
      </c>
      <c r="K144" s="56">
        <v>40756</v>
      </c>
      <c r="L144" s="56">
        <v>40787</v>
      </c>
      <c r="M144" s="56">
        <v>40817</v>
      </c>
      <c r="N144" s="56">
        <v>40848</v>
      </c>
      <c r="O144" s="56">
        <v>40878</v>
      </c>
      <c r="P144" s="56">
        <v>40909</v>
      </c>
      <c r="Q144" s="56">
        <v>40940</v>
      </c>
      <c r="R144" s="56">
        <v>40969</v>
      </c>
      <c r="S144" s="56">
        <v>41000</v>
      </c>
      <c r="T144" s="56">
        <v>41030</v>
      </c>
      <c r="U144" s="56">
        <v>41061</v>
      </c>
      <c r="V144" s="56">
        <v>41091</v>
      </c>
      <c r="W144" s="56">
        <v>41122</v>
      </c>
      <c r="X144" s="56">
        <v>41153</v>
      </c>
      <c r="Y144" s="56">
        <v>41183</v>
      </c>
      <c r="Z144" s="56">
        <v>41214</v>
      </c>
      <c r="AA144" s="56">
        <v>41244</v>
      </c>
      <c r="AB144" s="56">
        <v>41275</v>
      </c>
      <c r="AC144" s="56">
        <v>41306</v>
      </c>
      <c r="AD144" s="56">
        <v>41334</v>
      </c>
      <c r="AE144" s="56">
        <v>41365</v>
      </c>
      <c r="AF144" s="56">
        <v>41395</v>
      </c>
      <c r="AG144" s="56">
        <v>41426</v>
      </c>
      <c r="AH144" s="56">
        <v>41456</v>
      </c>
      <c r="AI144" s="56">
        <v>41487</v>
      </c>
      <c r="AJ144" s="56">
        <v>41518</v>
      </c>
      <c r="AK144" s="56">
        <v>41548</v>
      </c>
      <c r="AL144" s="56">
        <v>41579</v>
      </c>
      <c r="AM144" s="56">
        <v>41609</v>
      </c>
      <c r="AN144" s="56">
        <v>41640</v>
      </c>
      <c r="AO144" s="56">
        <v>41671</v>
      </c>
      <c r="AP144" s="56">
        <v>41699</v>
      </c>
      <c r="AQ144" s="56">
        <v>41730</v>
      </c>
      <c r="AR144" s="56">
        <v>41760</v>
      </c>
      <c r="AS144" s="56">
        <v>41791</v>
      </c>
      <c r="AT144" s="56">
        <v>41821</v>
      </c>
      <c r="AU144" s="56">
        <v>41852</v>
      </c>
      <c r="AV144" s="56">
        <v>41883</v>
      </c>
      <c r="AW144" s="56">
        <v>41913</v>
      </c>
      <c r="AX144" s="56">
        <v>41944</v>
      </c>
      <c r="AY144" s="56">
        <v>41974</v>
      </c>
      <c r="AZ144" s="56">
        <v>42005</v>
      </c>
      <c r="BA144" s="56">
        <v>42036</v>
      </c>
      <c r="BB144" s="56">
        <v>42064</v>
      </c>
      <c r="BC144" s="56">
        <v>42095</v>
      </c>
      <c r="BD144" s="56">
        <v>42125</v>
      </c>
      <c r="BE144" s="56">
        <v>42156</v>
      </c>
      <c r="BF144" s="56">
        <v>42186</v>
      </c>
      <c r="BG144" s="56">
        <v>42217</v>
      </c>
      <c r="BH144" s="48">
        <v>42248</v>
      </c>
      <c r="BI144" s="48">
        <v>42278</v>
      </c>
      <c r="BJ144" s="48">
        <v>42309</v>
      </c>
      <c r="BK144" s="48">
        <v>42339</v>
      </c>
      <c r="BL144" s="48">
        <v>42370</v>
      </c>
      <c r="BM144" s="48">
        <v>42401</v>
      </c>
      <c r="BN144" s="48">
        <v>42430</v>
      </c>
      <c r="BO144" s="48">
        <v>42461</v>
      </c>
      <c r="BP144" s="48">
        <v>42491</v>
      </c>
      <c r="BQ144" s="48">
        <v>42522</v>
      </c>
      <c r="BR144" s="48">
        <v>42552</v>
      </c>
      <c r="BS144" s="48">
        <v>42583</v>
      </c>
      <c r="BT144" s="48">
        <v>42614</v>
      </c>
      <c r="BU144" s="48">
        <v>42644</v>
      </c>
      <c r="BV144" s="48">
        <v>42675</v>
      </c>
      <c r="BW144" s="48">
        <v>42705</v>
      </c>
      <c r="BX144" s="48">
        <v>42736</v>
      </c>
      <c r="BY144" s="48">
        <v>42767</v>
      </c>
      <c r="BZ144" s="48">
        <v>42795</v>
      </c>
      <c r="CA144" s="48">
        <v>42826</v>
      </c>
      <c r="CB144" s="48">
        <v>42856</v>
      </c>
      <c r="CC144" s="48">
        <v>42887</v>
      </c>
      <c r="CD144" s="48">
        <v>42917</v>
      </c>
      <c r="CE144" s="48">
        <v>42948</v>
      </c>
      <c r="CF144" s="48">
        <v>42979</v>
      </c>
      <c r="CG144" s="48">
        <v>43009</v>
      </c>
      <c r="CH144" s="188">
        <v>43040</v>
      </c>
      <c r="CI144" s="188">
        <v>43070</v>
      </c>
      <c r="CJ144" s="188">
        <v>43101</v>
      </c>
      <c r="CK144" s="188">
        <v>43132</v>
      </c>
      <c r="CL144" s="188">
        <v>43160</v>
      </c>
      <c r="CM144" s="188">
        <v>43191</v>
      </c>
      <c r="CN144" s="188">
        <v>43221</v>
      </c>
      <c r="CO144" s="188">
        <v>43252</v>
      </c>
      <c r="CP144" s="188">
        <v>43282</v>
      </c>
      <c r="CQ144" s="188">
        <v>43313</v>
      </c>
      <c r="CR144" s="188">
        <v>43344</v>
      </c>
      <c r="CS144" s="188">
        <v>43374</v>
      </c>
      <c r="CT144" s="188">
        <v>43405</v>
      </c>
      <c r="CU144" s="188">
        <v>43435</v>
      </c>
      <c r="CV144" s="56" t="s">
        <v>16</v>
      </c>
    </row>
    <row r="145" spans="2:100" x14ac:dyDescent="0.35">
      <c r="B145" s="137">
        <v>286289</v>
      </c>
      <c r="C145" s="59">
        <v>40756</v>
      </c>
      <c r="D145" s="60"/>
      <c r="E145" s="60"/>
      <c r="F145" s="60"/>
      <c r="G145" s="60"/>
      <c r="H145" s="60"/>
      <c r="I145" s="60"/>
      <c r="J145" s="60"/>
      <c r="K145" s="60">
        <v>1</v>
      </c>
      <c r="L145" s="60"/>
      <c r="M145" s="60"/>
      <c r="N145" s="60"/>
      <c r="O145" s="60"/>
      <c r="P145" s="60">
        <v>1</v>
      </c>
      <c r="Q145" s="6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/>
      <c r="AN145" s="50"/>
      <c r="AO145" s="50"/>
      <c r="AP145" s="50"/>
      <c r="AQ145" s="50"/>
      <c r="AR145" s="50"/>
      <c r="AS145" s="50"/>
      <c r="AT145" s="50"/>
      <c r="AU145" s="50"/>
      <c r="AV145" s="50"/>
      <c r="AW145" s="50"/>
      <c r="AX145" s="50"/>
      <c r="AY145" s="50"/>
      <c r="AZ145" s="50"/>
      <c r="BA145" s="50"/>
      <c r="BB145" s="50"/>
      <c r="BC145" s="50"/>
      <c r="BD145" s="50"/>
      <c r="BE145" s="50"/>
      <c r="BF145" s="50"/>
      <c r="BG145" s="50"/>
      <c r="BH145" s="50"/>
      <c r="BI145" s="50" t="s">
        <v>222</v>
      </c>
      <c r="BJ145" s="50"/>
      <c r="BK145" s="50"/>
      <c r="BL145" s="50"/>
      <c r="BM145" s="50"/>
      <c r="BN145" s="50"/>
      <c r="BO145" s="50"/>
      <c r="BP145" s="50"/>
      <c r="BQ145" s="50"/>
      <c r="BR145" s="50"/>
      <c r="BS145" s="50"/>
      <c r="BT145" s="50"/>
      <c r="BU145" s="50"/>
      <c r="BV145" s="50"/>
      <c r="BW145" s="50"/>
      <c r="BX145" s="50"/>
      <c r="BY145" s="50"/>
      <c r="BZ145" s="50"/>
      <c r="CA145" s="50"/>
      <c r="CB145" s="50"/>
      <c r="CC145" s="50"/>
      <c r="CD145" s="50"/>
      <c r="CE145" s="50"/>
      <c r="CF145" s="50"/>
      <c r="CG145" s="187"/>
      <c r="CH145" s="60"/>
      <c r="CI145" s="60"/>
      <c r="CJ145" s="50"/>
      <c r="CK145" s="50"/>
      <c r="CL145" s="50"/>
      <c r="CM145" s="60"/>
      <c r="CN145" s="50"/>
      <c r="CO145" s="60"/>
      <c r="CP145" s="60"/>
      <c r="CQ145" s="60"/>
      <c r="CR145" s="60"/>
      <c r="CS145" s="60"/>
      <c r="CT145" s="60"/>
      <c r="CU145" s="60"/>
      <c r="CV145" s="61">
        <f>SUM(D145:CU145)</f>
        <v>2</v>
      </c>
    </row>
    <row r="146" spans="2:100" x14ac:dyDescent="0.35">
      <c r="B146" s="137">
        <v>307840</v>
      </c>
      <c r="C146" s="59">
        <v>40756</v>
      </c>
      <c r="D146" s="60"/>
      <c r="E146" s="60"/>
      <c r="F146" s="60"/>
      <c r="G146" s="60"/>
      <c r="H146" s="60"/>
      <c r="I146" s="60"/>
      <c r="J146" s="60"/>
      <c r="K146" s="60">
        <v>1</v>
      </c>
      <c r="L146" s="60"/>
      <c r="M146" s="60"/>
      <c r="N146" s="60"/>
      <c r="O146" s="60"/>
      <c r="P146" s="60"/>
      <c r="Q146" s="6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/>
      <c r="AM146" s="50"/>
      <c r="AN146" s="50"/>
      <c r="AO146" s="50"/>
      <c r="AP146" s="50"/>
      <c r="AQ146" s="50"/>
      <c r="AR146" s="50"/>
      <c r="AS146" s="50"/>
      <c r="AT146" s="50"/>
      <c r="AU146" s="50"/>
      <c r="AV146" s="50"/>
      <c r="AW146" s="50"/>
      <c r="AX146" s="50"/>
      <c r="AY146" s="50"/>
      <c r="AZ146" s="50"/>
      <c r="BA146" s="50"/>
      <c r="BB146" s="50"/>
      <c r="BC146" s="50"/>
      <c r="BD146" s="50"/>
      <c r="BE146" s="50"/>
      <c r="BF146" s="50"/>
      <c r="BG146" s="50"/>
      <c r="BH146" s="50"/>
      <c r="BI146" s="50" t="s">
        <v>222</v>
      </c>
      <c r="BJ146" s="50"/>
      <c r="BK146" s="50"/>
      <c r="BL146" s="50"/>
      <c r="BM146" s="50"/>
      <c r="BN146" s="50"/>
      <c r="BO146" s="50"/>
      <c r="BP146" s="50"/>
      <c r="BQ146" s="50"/>
      <c r="BR146" s="50"/>
      <c r="BS146" s="50"/>
      <c r="BT146" s="50"/>
      <c r="BU146" s="50"/>
      <c r="BV146" s="50"/>
      <c r="BW146" s="50"/>
      <c r="BX146" s="50"/>
      <c r="BY146" s="50"/>
      <c r="BZ146" s="50"/>
      <c r="CA146" s="50"/>
      <c r="CB146" s="50"/>
      <c r="CC146" s="50"/>
      <c r="CD146" s="50"/>
      <c r="CE146" s="50"/>
      <c r="CF146" s="50"/>
      <c r="CG146" s="187"/>
      <c r="CH146" s="60"/>
      <c r="CI146" s="60"/>
      <c r="CJ146" s="50"/>
      <c r="CK146" s="50"/>
      <c r="CL146" s="50"/>
      <c r="CM146" s="60"/>
      <c r="CN146" s="50"/>
      <c r="CO146" s="60"/>
      <c r="CP146" s="60"/>
      <c r="CQ146" s="60"/>
      <c r="CR146" s="60"/>
      <c r="CS146" s="60"/>
      <c r="CT146" s="60"/>
      <c r="CU146" s="60"/>
      <c r="CV146" s="61">
        <f t="shared" ref="CV146:CV153" si="64">SUM(D146:CU146)</f>
        <v>1</v>
      </c>
    </row>
    <row r="147" spans="2:100" x14ac:dyDescent="0.35">
      <c r="B147" s="137">
        <v>312131</v>
      </c>
      <c r="C147" s="59">
        <v>40756</v>
      </c>
      <c r="D147" s="60"/>
      <c r="E147" s="60"/>
      <c r="F147" s="60"/>
      <c r="G147" s="60"/>
      <c r="H147" s="60"/>
      <c r="I147" s="60"/>
      <c r="J147" s="60"/>
      <c r="K147" s="60">
        <v>1</v>
      </c>
      <c r="L147" s="60"/>
      <c r="M147" s="60"/>
      <c r="N147" s="60"/>
      <c r="O147" s="60"/>
      <c r="P147" s="60"/>
      <c r="Q147" s="6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/>
      <c r="AN147" s="50"/>
      <c r="AO147" s="50"/>
      <c r="AP147" s="50"/>
      <c r="AQ147" s="50"/>
      <c r="AR147" s="50"/>
      <c r="AS147" s="50"/>
      <c r="AT147" s="50"/>
      <c r="AU147" s="50"/>
      <c r="AV147" s="50"/>
      <c r="AW147" s="50"/>
      <c r="AX147" s="50"/>
      <c r="AY147" s="50"/>
      <c r="AZ147" s="50"/>
      <c r="BA147" s="50"/>
      <c r="BB147" s="50"/>
      <c r="BC147" s="50"/>
      <c r="BD147" s="50"/>
      <c r="BE147" s="50"/>
      <c r="BF147" s="50"/>
      <c r="BG147" s="50"/>
      <c r="BH147" s="50"/>
      <c r="BI147" s="50" t="s">
        <v>222</v>
      </c>
      <c r="BJ147" s="50"/>
      <c r="BK147" s="50"/>
      <c r="BL147" s="50"/>
      <c r="BM147" s="50"/>
      <c r="BN147" s="50"/>
      <c r="BO147" s="50"/>
      <c r="BP147" s="50"/>
      <c r="BQ147" s="50"/>
      <c r="BR147" s="50"/>
      <c r="BS147" s="50"/>
      <c r="BT147" s="50"/>
      <c r="BU147" s="50"/>
      <c r="BV147" s="50"/>
      <c r="BW147" s="50"/>
      <c r="BX147" s="50"/>
      <c r="BY147" s="50"/>
      <c r="BZ147" s="50"/>
      <c r="CA147" s="50"/>
      <c r="CB147" s="50"/>
      <c r="CC147" s="50"/>
      <c r="CD147" s="50"/>
      <c r="CE147" s="50"/>
      <c r="CF147" s="50"/>
      <c r="CG147" s="187"/>
      <c r="CH147" s="60"/>
      <c r="CI147" s="60"/>
      <c r="CJ147" s="50"/>
      <c r="CK147" s="50"/>
      <c r="CL147" s="50"/>
      <c r="CM147" s="60"/>
      <c r="CN147" s="50"/>
      <c r="CO147" s="60"/>
      <c r="CP147" s="60"/>
      <c r="CQ147" s="60"/>
      <c r="CR147" s="60"/>
      <c r="CS147" s="60"/>
      <c r="CT147" s="60"/>
      <c r="CU147" s="60"/>
      <c r="CV147" s="61">
        <f t="shared" si="64"/>
        <v>1</v>
      </c>
    </row>
    <row r="148" spans="2:100" x14ac:dyDescent="0.35">
      <c r="B148" s="137">
        <v>313941</v>
      </c>
      <c r="C148" s="59">
        <v>40756</v>
      </c>
      <c r="D148" s="60"/>
      <c r="E148" s="60"/>
      <c r="F148" s="60"/>
      <c r="G148" s="60"/>
      <c r="H148" s="60"/>
      <c r="I148" s="60"/>
      <c r="J148" s="60"/>
      <c r="K148" s="60">
        <v>1</v>
      </c>
      <c r="L148" s="60">
        <v>1</v>
      </c>
      <c r="M148" s="60">
        <v>1</v>
      </c>
      <c r="N148" s="60">
        <v>1</v>
      </c>
      <c r="O148" s="60"/>
      <c r="P148" s="60">
        <v>1</v>
      </c>
      <c r="Q148" s="60">
        <v>1</v>
      </c>
      <c r="R148" s="50">
        <v>1</v>
      </c>
      <c r="S148" s="50">
        <v>1</v>
      </c>
      <c r="T148" s="50">
        <v>1</v>
      </c>
      <c r="U148" s="50">
        <v>1</v>
      </c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  <c r="AH148" s="50"/>
      <c r="AI148" s="50"/>
      <c r="AJ148" s="50"/>
      <c r="AK148" s="50"/>
      <c r="AL148" s="50"/>
      <c r="AM148" s="50"/>
      <c r="AN148" s="50"/>
      <c r="AO148" s="50"/>
      <c r="AP148" s="50"/>
      <c r="AQ148" s="50"/>
      <c r="AR148" s="50"/>
      <c r="AS148" s="50"/>
      <c r="AT148" s="50"/>
      <c r="AU148" s="50"/>
      <c r="AV148" s="50"/>
      <c r="AW148" s="50"/>
      <c r="AX148" s="50"/>
      <c r="AY148" s="50"/>
      <c r="AZ148" s="50"/>
      <c r="BA148" s="50"/>
      <c r="BB148" s="50"/>
      <c r="BC148" s="50"/>
      <c r="BD148" s="50"/>
      <c r="BE148" s="50"/>
      <c r="BF148" s="50"/>
      <c r="BG148" s="50"/>
      <c r="BH148" s="50"/>
      <c r="BI148" s="50" t="s">
        <v>222</v>
      </c>
      <c r="BJ148" s="50"/>
      <c r="BK148" s="50"/>
      <c r="BL148" s="50"/>
      <c r="BM148" s="50"/>
      <c r="BN148" s="50"/>
      <c r="BO148" s="50"/>
      <c r="BP148" s="50"/>
      <c r="BQ148" s="50"/>
      <c r="BR148" s="50"/>
      <c r="BS148" s="50"/>
      <c r="BT148" s="50"/>
      <c r="BU148" s="50"/>
      <c r="BV148" s="50"/>
      <c r="BW148" s="50"/>
      <c r="BX148" s="50"/>
      <c r="BY148" s="50"/>
      <c r="BZ148" s="50"/>
      <c r="CA148" s="50"/>
      <c r="CB148" s="50"/>
      <c r="CC148" s="50"/>
      <c r="CD148" s="50"/>
      <c r="CE148" s="50"/>
      <c r="CF148" s="50"/>
      <c r="CG148" s="187"/>
      <c r="CH148" s="60"/>
      <c r="CI148" s="60"/>
      <c r="CJ148" s="50"/>
      <c r="CK148" s="50"/>
      <c r="CL148" s="50"/>
      <c r="CM148" s="60"/>
      <c r="CN148" s="50"/>
      <c r="CO148" s="60"/>
      <c r="CP148" s="60"/>
      <c r="CQ148" s="60"/>
      <c r="CR148" s="60"/>
      <c r="CS148" s="60"/>
      <c r="CT148" s="60"/>
      <c r="CU148" s="60"/>
      <c r="CV148" s="61">
        <f t="shared" si="64"/>
        <v>10</v>
      </c>
    </row>
    <row r="149" spans="2:100" x14ac:dyDescent="0.35">
      <c r="B149" s="137">
        <v>314611</v>
      </c>
      <c r="C149" s="59">
        <v>40756</v>
      </c>
      <c r="D149" s="60"/>
      <c r="E149" s="60"/>
      <c r="F149" s="60"/>
      <c r="G149" s="60"/>
      <c r="H149" s="60"/>
      <c r="I149" s="60"/>
      <c r="J149" s="60"/>
      <c r="K149" s="60">
        <v>1</v>
      </c>
      <c r="L149" s="60"/>
      <c r="M149" s="60"/>
      <c r="N149" s="60">
        <v>1</v>
      </c>
      <c r="O149" s="60"/>
      <c r="P149" s="60"/>
      <c r="Q149" s="6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  <c r="AL149" s="50"/>
      <c r="AM149" s="50"/>
      <c r="AN149" s="50"/>
      <c r="AO149" s="50"/>
      <c r="AP149" s="50"/>
      <c r="AQ149" s="50"/>
      <c r="AR149" s="50"/>
      <c r="AS149" s="50"/>
      <c r="AT149" s="50"/>
      <c r="AU149" s="50"/>
      <c r="AV149" s="50"/>
      <c r="AW149" s="50"/>
      <c r="AX149" s="50"/>
      <c r="AY149" s="50"/>
      <c r="AZ149" s="50"/>
      <c r="BA149" s="50"/>
      <c r="BB149" s="50"/>
      <c r="BC149" s="50"/>
      <c r="BD149" s="50"/>
      <c r="BE149" s="50"/>
      <c r="BF149" s="50"/>
      <c r="BG149" s="50"/>
      <c r="BH149" s="50"/>
      <c r="BI149" s="50" t="s">
        <v>222</v>
      </c>
      <c r="BJ149" s="50"/>
      <c r="BK149" s="50"/>
      <c r="BL149" s="50"/>
      <c r="BM149" s="50"/>
      <c r="BN149" s="50"/>
      <c r="BO149" s="50"/>
      <c r="BP149" s="50"/>
      <c r="BQ149" s="50"/>
      <c r="BR149" s="50"/>
      <c r="BS149" s="50"/>
      <c r="BT149" s="50"/>
      <c r="BU149" s="50"/>
      <c r="BV149" s="50"/>
      <c r="BW149" s="50"/>
      <c r="BX149" s="50"/>
      <c r="BY149" s="50"/>
      <c r="BZ149" s="50"/>
      <c r="CA149" s="50"/>
      <c r="CB149" s="50"/>
      <c r="CC149" s="50"/>
      <c r="CD149" s="50"/>
      <c r="CE149" s="50"/>
      <c r="CF149" s="50"/>
      <c r="CG149" s="187"/>
      <c r="CH149" s="60"/>
      <c r="CI149" s="60"/>
      <c r="CJ149" s="50"/>
      <c r="CK149" s="50"/>
      <c r="CL149" s="50"/>
      <c r="CM149" s="60"/>
      <c r="CN149" s="50"/>
      <c r="CO149" s="60"/>
      <c r="CP149" s="60"/>
      <c r="CQ149" s="60"/>
      <c r="CR149" s="60"/>
      <c r="CS149" s="60"/>
      <c r="CT149" s="60"/>
      <c r="CU149" s="60"/>
      <c r="CV149" s="61">
        <f t="shared" si="64"/>
        <v>2</v>
      </c>
    </row>
    <row r="150" spans="2:100" x14ac:dyDescent="0.35">
      <c r="B150" s="137">
        <v>314696</v>
      </c>
      <c r="C150" s="59">
        <v>40756</v>
      </c>
      <c r="D150" s="60"/>
      <c r="E150" s="60"/>
      <c r="F150" s="60"/>
      <c r="G150" s="60"/>
      <c r="H150" s="60"/>
      <c r="I150" s="60"/>
      <c r="J150" s="60"/>
      <c r="K150" s="60">
        <v>1</v>
      </c>
      <c r="L150" s="60"/>
      <c r="M150" s="60"/>
      <c r="N150" s="60"/>
      <c r="O150" s="60"/>
      <c r="P150" s="60"/>
      <c r="Q150" s="6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  <c r="AH150" s="50"/>
      <c r="AI150" s="50"/>
      <c r="AJ150" s="50"/>
      <c r="AK150" s="50"/>
      <c r="AL150" s="50"/>
      <c r="AM150" s="50"/>
      <c r="AN150" s="50"/>
      <c r="AO150" s="50"/>
      <c r="AP150" s="50"/>
      <c r="AQ150" s="50"/>
      <c r="AR150" s="50"/>
      <c r="AS150" s="50"/>
      <c r="AT150" s="50"/>
      <c r="AU150" s="50"/>
      <c r="AV150" s="50"/>
      <c r="AW150" s="50"/>
      <c r="AX150" s="50"/>
      <c r="AY150" s="50"/>
      <c r="AZ150" s="50"/>
      <c r="BA150" s="50"/>
      <c r="BB150" s="50"/>
      <c r="BC150" s="50"/>
      <c r="BD150" s="50"/>
      <c r="BE150" s="50"/>
      <c r="BF150" s="50"/>
      <c r="BG150" s="50"/>
      <c r="BH150" s="50"/>
      <c r="BI150" s="50" t="s">
        <v>222</v>
      </c>
      <c r="BJ150" s="50"/>
      <c r="BK150" s="50"/>
      <c r="BL150" s="50"/>
      <c r="BM150" s="50"/>
      <c r="BN150" s="50"/>
      <c r="BO150" s="50"/>
      <c r="BP150" s="50"/>
      <c r="BQ150" s="50"/>
      <c r="BR150" s="50"/>
      <c r="BS150" s="50"/>
      <c r="BT150" s="50"/>
      <c r="BU150" s="50"/>
      <c r="BV150" s="50"/>
      <c r="BW150" s="50"/>
      <c r="BX150" s="50"/>
      <c r="BY150" s="50"/>
      <c r="BZ150" s="50"/>
      <c r="CA150" s="50"/>
      <c r="CB150" s="50"/>
      <c r="CC150" s="50"/>
      <c r="CD150" s="50"/>
      <c r="CE150" s="50"/>
      <c r="CF150" s="50"/>
      <c r="CG150" s="187"/>
      <c r="CH150" s="60"/>
      <c r="CI150" s="60"/>
      <c r="CJ150" s="50"/>
      <c r="CK150" s="50"/>
      <c r="CL150" s="50"/>
      <c r="CM150" s="60"/>
      <c r="CN150" s="50"/>
      <c r="CO150" s="60"/>
      <c r="CP150" s="60"/>
      <c r="CQ150" s="60"/>
      <c r="CR150" s="60"/>
      <c r="CS150" s="60"/>
      <c r="CT150" s="60"/>
      <c r="CU150" s="60"/>
      <c r="CV150" s="61">
        <f t="shared" si="64"/>
        <v>1</v>
      </c>
    </row>
    <row r="151" spans="2:100" x14ac:dyDescent="0.35">
      <c r="B151" s="137">
        <v>315856</v>
      </c>
      <c r="C151" s="59">
        <v>40756</v>
      </c>
      <c r="D151" s="60"/>
      <c r="E151" s="60"/>
      <c r="F151" s="60"/>
      <c r="G151" s="60"/>
      <c r="H151" s="60"/>
      <c r="I151" s="60"/>
      <c r="J151" s="60"/>
      <c r="K151" s="60">
        <v>1</v>
      </c>
      <c r="L151" s="60"/>
      <c r="M151" s="60">
        <v>1</v>
      </c>
      <c r="N151" s="60"/>
      <c r="O151" s="60"/>
      <c r="P151" s="60"/>
      <c r="Q151" s="6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0"/>
      <c r="AI151" s="50"/>
      <c r="AJ151" s="50"/>
      <c r="AK151" s="50"/>
      <c r="AL151" s="50"/>
      <c r="AM151" s="50"/>
      <c r="AN151" s="50"/>
      <c r="AO151" s="50"/>
      <c r="AP151" s="50"/>
      <c r="AQ151" s="50"/>
      <c r="AR151" s="50"/>
      <c r="AS151" s="50"/>
      <c r="AT151" s="50"/>
      <c r="AU151" s="50"/>
      <c r="AV151" s="50"/>
      <c r="AW151" s="50"/>
      <c r="AX151" s="50"/>
      <c r="AY151" s="50"/>
      <c r="AZ151" s="50"/>
      <c r="BA151" s="50"/>
      <c r="BB151" s="50"/>
      <c r="BC151" s="50"/>
      <c r="BD151" s="50"/>
      <c r="BE151" s="50"/>
      <c r="BF151" s="50"/>
      <c r="BG151" s="50"/>
      <c r="BH151" s="50"/>
      <c r="BI151" s="50" t="s">
        <v>222</v>
      </c>
      <c r="BJ151" s="50"/>
      <c r="BK151" s="50"/>
      <c r="BL151" s="50"/>
      <c r="BM151" s="50"/>
      <c r="BN151" s="50"/>
      <c r="BO151" s="50"/>
      <c r="BP151" s="50"/>
      <c r="BQ151" s="50"/>
      <c r="BR151" s="50"/>
      <c r="BS151" s="50"/>
      <c r="BT151" s="50"/>
      <c r="BU151" s="50"/>
      <c r="BV151" s="50"/>
      <c r="BW151" s="50"/>
      <c r="BX151" s="50"/>
      <c r="BY151" s="50"/>
      <c r="BZ151" s="50"/>
      <c r="CA151" s="50"/>
      <c r="CB151" s="50"/>
      <c r="CC151" s="50"/>
      <c r="CD151" s="50"/>
      <c r="CE151" s="50"/>
      <c r="CF151" s="50"/>
      <c r="CG151" s="187"/>
      <c r="CH151" s="60"/>
      <c r="CI151" s="60"/>
      <c r="CJ151" s="50"/>
      <c r="CK151" s="50"/>
      <c r="CL151" s="50"/>
      <c r="CM151" s="60"/>
      <c r="CN151" s="50"/>
      <c r="CO151" s="60"/>
      <c r="CP151" s="60"/>
      <c r="CQ151" s="60"/>
      <c r="CR151" s="60"/>
      <c r="CS151" s="60"/>
      <c r="CT151" s="60"/>
      <c r="CU151" s="60"/>
      <c r="CV151" s="61">
        <f t="shared" si="64"/>
        <v>2</v>
      </c>
    </row>
    <row r="152" spans="2:100" x14ac:dyDescent="0.35">
      <c r="B152" s="137">
        <v>316754</v>
      </c>
      <c r="C152" s="59">
        <v>40756</v>
      </c>
      <c r="D152" s="60"/>
      <c r="E152" s="60"/>
      <c r="F152" s="60"/>
      <c r="G152" s="60"/>
      <c r="H152" s="60"/>
      <c r="I152" s="60"/>
      <c r="J152" s="60"/>
      <c r="K152" s="60">
        <v>1</v>
      </c>
      <c r="L152" s="60"/>
      <c r="M152" s="60"/>
      <c r="N152" s="60"/>
      <c r="O152" s="60"/>
      <c r="P152" s="60"/>
      <c r="Q152" s="6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  <c r="AH152" s="50"/>
      <c r="AI152" s="50"/>
      <c r="AJ152" s="50"/>
      <c r="AK152" s="50"/>
      <c r="AL152" s="50"/>
      <c r="AM152" s="50"/>
      <c r="AN152" s="50"/>
      <c r="AO152" s="50"/>
      <c r="AP152" s="50"/>
      <c r="AQ152" s="50"/>
      <c r="AR152" s="50"/>
      <c r="AS152" s="50"/>
      <c r="AT152" s="50"/>
      <c r="AU152" s="50"/>
      <c r="AV152" s="50"/>
      <c r="AW152" s="50"/>
      <c r="AX152" s="50"/>
      <c r="AY152" s="50"/>
      <c r="AZ152" s="50"/>
      <c r="BA152" s="50"/>
      <c r="BB152" s="50"/>
      <c r="BC152" s="50"/>
      <c r="BD152" s="50"/>
      <c r="BE152" s="50"/>
      <c r="BF152" s="50"/>
      <c r="BG152" s="50"/>
      <c r="BH152" s="50"/>
      <c r="BI152" s="50" t="s">
        <v>222</v>
      </c>
      <c r="BJ152" s="50"/>
      <c r="BK152" s="50"/>
      <c r="BL152" s="50"/>
      <c r="BM152" s="50"/>
      <c r="BN152" s="50"/>
      <c r="BO152" s="50"/>
      <c r="BP152" s="50"/>
      <c r="BQ152" s="50"/>
      <c r="BR152" s="50"/>
      <c r="BS152" s="50"/>
      <c r="BT152" s="50"/>
      <c r="BU152" s="50"/>
      <c r="BV152" s="50"/>
      <c r="BW152" s="50"/>
      <c r="BX152" s="50"/>
      <c r="BY152" s="50"/>
      <c r="BZ152" s="50"/>
      <c r="CA152" s="50"/>
      <c r="CB152" s="50"/>
      <c r="CC152" s="50"/>
      <c r="CD152" s="50"/>
      <c r="CE152" s="50"/>
      <c r="CF152" s="50"/>
      <c r="CG152" s="187"/>
      <c r="CH152" s="60"/>
      <c r="CI152" s="60"/>
      <c r="CJ152" s="50"/>
      <c r="CK152" s="50"/>
      <c r="CL152" s="50"/>
      <c r="CM152" s="60"/>
      <c r="CN152" s="50"/>
      <c r="CO152" s="60"/>
      <c r="CP152" s="60"/>
      <c r="CQ152" s="60"/>
      <c r="CR152" s="60"/>
      <c r="CS152" s="60"/>
      <c r="CT152" s="60"/>
      <c r="CU152" s="60"/>
      <c r="CV152" s="61">
        <f t="shared" si="64"/>
        <v>1</v>
      </c>
    </row>
    <row r="153" spans="2:100" x14ac:dyDescent="0.35">
      <c r="B153" s="137">
        <v>317489</v>
      </c>
      <c r="C153" s="59">
        <v>40756</v>
      </c>
      <c r="D153" s="60"/>
      <c r="E153" s="60"/>
      <c r="F153" s="60"/>
      <c r="G153" s="60"/>
      <c r="H153" s="60"/>
      <c r="I153" s="60"/>
      <c r="J153" s="60"/>
      <c r="K153" s="60">
        <v>1</v>
      </c>
      <c r="L153" s="60">
        <v>1</v>
      </c>
      <c r="M153" s="60">
        <v>1</v>
      </c>
      <c r="N153" s="60"/>
      <c r="O153" s="60"/>
      <c r="P153" s="60">
        <v>1</v>
      </c>
      <c r="Q153" s="60"/>
      <c r="R153" s="50">
        <v>2</v>
      </c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  <c r="AD153" s="50"/>
      <c r="AE153" s="50"/>
      <c r="AF153" s="50"/>
      <c r="AG153" s="50"/>
      <c r="AH153" s="50"/>
      <c r="AI153" s="50"/>
      <c r="AJ153" s="50"/>
      <c r="AK153" s="50"/>
      <c r="AL153" s="50"/>
      <c r="AM153" s="50"/>
      <c r="AN153" s="50"/>
      <c r="AO153" s="50"/>
      <c r="AP153" s="50"/>
      <c r="AQ153" s="50"/>
      <c r="AR153" s="50"/>
      <c r="AS153" s="50"/>
      <c r="AT153" s="50"/>
      <c r="AU153" s="50"/>
      <c r="AV153" s="50"/>
      <c r="AW153" s="50"/>
      <c r="AX153" s="50"/>
      <c r="AY153" s="50"/>
      <c r="AZ153" s="50"/>
      <c r="BA153" s="50"/>
      <c r="BB153" s="50"/>
      <c r="BC153" s="50"/>
      <c r="BD153" s="50"/>
      <c r="BE153" s="50"/>
      <c r="BF153" s="50"/>
      <c r="BG153" s="50"/>
      <c r="BH153" s="50"/>
      <c r="BI153" s="50" t="s">
        <v>222</v>
      </c>
      <c r="BJ153" s="50"/>
      <c r="BK153" s="50"/>
      <c r="BL153" s="50"/>
      <c r="BM153" s="50"/>
      <c r="BN153" s="50"/>
      <c r="BO153" s="50"/>
      <c r="BP153" s="50"/>
      <c r="BQ153" s="50"/>
      <c r="BR153" s="50"/>
      <c r="BS153" s="50"/>
      <c r="BT153" s="50"/>
      <c r="BU153" s="50"/>
      <c r="BV153" s="50"/>
      <c r="BW153" s="50"/>
      <c r="BX153" s="50"/>
      <c r="BY153" s="50"/>
      <c r="BZ153" s="50"/>
      <c r="CA153" s="50"/>
      <c r="CB153" s="50"/>
      <c r="CC153" s="50"/>
      <c r="CD153" s="50"/>
      <c r="CE153" s="50"/>
      <c r="CF153" s="50"/>
      <c r="CG153" s="187"/>
      <c r="CH153" s="60"/>
      <c r="CI153" s="60"/>
      <c r="CJ153" s="50"/>
      <c r="CK153" s="50"/>
      <c r="CL153" s="50"/>
      <c r="CM153" s="60"/>
      <c r="CN153" s="50"/>
      <c r="CO153" s="60"/>
      <c r="CP153" s="60"/>
      <c r="CQ153" s="60"/>
      <c r="CR153" s="60"/>
      <c r="CS153" s="60"/>
      <c r="CT153" s="60"/>
      <c r="CU153" s="60"/>
      <c r="CV153" s="61">
        <f t="shared" si="64"/>
        <v>6</v>
      </c>
    </row>
    <row r="154" spans="2:100" ht="18.75" customHeight="1" x14ac:dyDescent="0.35">
      <c r="B154" s="63"/>
      <c r="C154" s="62" t="s">
        <v>16</v>
      </c>
      <c r="D154" s="63"/>
      <c r="E154" s="63"/>
      <c r="F154" s="63"/>
      <c r="G154" s="63"/>
      <c r="H154" s="63"/>
      <c r="I154" s="63"/>
      <c r="J154" s="63"/>
      <c r="K154" s="64">
        <f t="shared" ref="K154:BH154" si="65">COUNT(K145:K153)</f>
        <v>9</v>
      </c>
      <c r="L154" s="64">
        <f t="shared" si="65"/>
        <v>2</v>
      </c>
      <c r="M154" s="64">
        <f t="shared" si="65"/>
        <v>3</v>
      </c>
      <c r="N154" s="64">
        <f t="shared" si="65"/>
        <v>2</v>
      </c>
      <c r="O154" s="64">
        <f t="shared" si="65"/>
        <v>0</v>
      </c>
      <c r="P154" s="64">
        <f t="shared" si="65"/>
        <v>3</v>
      </c>
      <c r="Q154" s="64">
        <f t="shared" si="65"/>
        <v>1</v>
      </c>
      <c r="R154" s="64">
        <f t="shared" si="65"/>
        <v>2</v>
      </c>
      <c r="S154" s="64">
        <f t="shared" si="65"/>
        <v>1</v>
      </c>
      <c r="T154" s="64">
        <f t="shared" si="65"/>
        <v>1</v>
      </c>
      <c r="U154" s="64">
        <f t="shared" si="65"/>
        <v>1</v>
      </c>
      <c r="V154" s="64">
        <f t="shared" si="65"/>
        <v>0</v>
      </c>
      <c r="W154" s="64">
        <f t="shared" si="65"/>
        <v>0</v>
      </c>
      <c r="X154" s="64">
        <f t="shared" si="65"/>
        <v>0</v>
      </c>
      <c r="Y154" s="64">
        <f t="shared" si="65"/>
        <v>0</v>
      </c>
      <c r="Z154" s="64">
        <f t="shared" si="65"/>
        <v>0</v>
      </c>
      <c r="AA154" s="64">
        <f t="shared" si="65"/>
        <v>0</v>
      </c>
      <c r="AB154" s="64">
        <f t="shared" si="65"/>
        <v>0</v>
      </c>
      <c r="AC154" s="64">
        <f t="shared" si="65"/>
        <v>0</v>
      </c>
      <c r="AD154" s="64">
        <f t="shared" si="65"/>
        <v>0</v>
      </c>
      <c r="AE154" s="64">
        <f t="shared" si="65"/>
        <v>0</v>
      </c>
      <c r="AF154" s="64">
        <f t="shared" si="65"/>
        <v>0</v>
      </c>
      <c r="AG154" s="64">
        <f t="shared" si="65"/>
        <v>0</v>
      </c>
      <c r="AH154" s="64">
        <f t="shared" si="65"/>
        <v>0</v>
      </c>
      <c r="AI154" s="64">
        <f t="shared" si="65"/>
        <v>0</v>
      </c>
      <c r="AJ154" s="64">
        <f t="shared" si="65"/>
        <v>0</v>
      </c>
      <c r="AK154" s="64">
        <f t="shared" si="65"/>
        <v>0</v>
      </c>
      <c r="AL154" s="64">
        <f t="shared" si="65"/>
        <v>0</v>
      </c>
      <c r="AM154" s="64">
        <f t="shared" si="65"/>
        <v>0</v>
      </c>
      <c r="AN154" s="64">
        <f t="shared" si="65"/>
        <v>0</v>
      </c>
      <c r="AO154" s="64">
        <f t="shared" si="65"/>
        <v>0</v>
      </c>
      <c r="AP154" s="64">
        <f t="shared" si="65"/>
        <v>0</v>
      </c>
      <c r="AQ154" s="64">
        <f t="shared" si="65"/>
        <v>0</v>
      </c>
      <c r="AR154" s="64">
        <f t="shared" si="65"/>
        <v>0</v>
      </c>
      <c r="AS154" s="64">
        <f t="shared" si="65"/>
        <v>0</v>
      </c>
      <c r="AT154" s="64">
        <f t="shared" si="65"/>
        <v>0</v>
      </c>
      <c r="AU154" s="64">
        <f t="shared" si="65"/>
        <v>0</v>
      </c>
      <c r="AV154" s="64">
        <f t="shared" si="65"/>
        <v>0</v>
      </c>
      <c r="AW154" s="64">
        <f t="shared" si="65"/>
        <v>0</v>
      </c>
      <c r="AX154" s="64">
        <f t="shared" si="65"/>
        <v>0</v>
      </c>
      <c r="AY154" s="64">
        <f t="shared" si="65"/>
        <v>0</v>
      </c>
      <c r="AZ154" s="64">
        <f t="shared" si="65"/>
        <v>0</v>
      </c>
      <c r="BA154" s="64">
        <f t="shared" si="65"/>
        <v>0</v>
      </c>
      <c r="BB154" s="64">
        <f t="shared" si="65"/>
        <v>0</v>
      </c>
      <c r="BC154" s="64">
        <f t="shared" si="65"/>
        <v>0</v>
      </c>
      <c r="BD154" s="64">
        <f t="shared" si="65"/>
        <v>0</v>
      </c>
      <c r="BE154" s="64">
        <f t="shared" si="65"/>
        <v>0</v>
      </c>
      <c r="BF154" s="64">
        <f t="shared" si="65"/>
        <v>0</v>
      </c>
      <c r="BG154" s="64">
        <f t="shared" si="65"/>
        <v>0</v>
      </c>
      <c r="BH154" s="64">
        <f t="shared" si="65"/>
        <v>0</v>
      </c>
      <c r="BI154" s="64">
        <f t="shared" ref="BI154:BO154" si="66">COUNT(BI145:BI153)</f>
        <v>0</v>
      </c>
      <c r="BJ154" s="64">
        <f t="shared" si="66"/>
        <v>0</v>
      </c>
      <c r="BK154" s="64">
        <f t="shared" si="66"/>
        <v>0</v>
      </c>
      <c r="BL154" s="64">
        <f t="shared" si="66"/>
        <v>0</v>
      </c>
      <c r="BM154" s="64">
        <f t="shared" si="66"/>
        <v>0</v>
      </c>
      <c r="BN154" s="64">
        <f t="shared" ref="BN154" si="67">COUNT(BN145:BN153)</f>
        <v>0</v>
      </c>
      <c r="BO154" s="64">
        <f t="shared" si="66"/>
        <v>0</v>
      </c>
      <c r="BP154" s="64">
        <f t="shared" ref="BP154:BQ154" si="68">COUNT(BP145:BP153)</f>
        <v>0</v>
      </c>
      <c r="BQ154" s="64">
        <f t="shared" si="68"/>
        <v>0</v>
      </c>
      <c r="BR154" s="64">
        <f t="shared" ref="BR154:BS154" si="69">COUNT(BR145:BR153)</f>
        <v>0</v>
      </c>
      <c r="BS154" s="64">
        <f t="shared" si="69"/>
        <v>0</v>
      </c>
      <c r="BT154" s="64">
        <f t="shared" ref="BT154:BU154" si="70">COUNT(BT145:BT153)</f>
        <v>0</v>
      </c>
      <c r="BU154" s="64">
        <f t="shared" si="70"/>
        <v>0</v>
      </c>
      <c r="BV154" s="64">
        <f t="shared" ref="BV154:CG154" si="71">COUNT(BV145:BV153)</f>
        <v>0</v>
      </c>
      <c r="BW154" s="64">
        <f t="shared" si="71"/>
        <v>0</v>
      </c>
      <c r="BX154" s="64">
        <f t="shared" si="71"/>
        <v>0</v>
      </c>
      <c r="BY154" s="64">
        <f t="shared" si="71"/>
        <v>0</v>
      </c>
      <c r="BZ154" s="64">
        <f t="shared" si="71"/>
        <v>0</v>
      </c>
      <c r="CA154" s="64">
        <f t="shared" si="71"/>
        <v>0</v>
      </c>
      <c r="CB154" s="64">
        <f t="shared" si="71"/>
        <v>0</v>
      </c>
      <c r="CC154" s="64">
        <f t="shared" si="71"/>
        <v>0</v>
      </c>
      <c r="CD154" s="64">
        <f t="shared" si="71"/>
        <v>0</v>
      </c>
      <c r="CE154" s="64">
        <f t="shared" si="71"/>
        <v>0</v>
      </c>
      <c r="CF154" s="64">
        <f t="shared" si="71"/>
        <v>0</v>
      </c>
      <c r="CG154" s="64">
        <f t="shared" si="71"/>
        <v>0</v>
      </c>
      <c r="CH154" s="64">
        <f t="shared" ref="CH154:CU154" si="72">COUNT(CH145:CH153)</f>
        <v>0</v>
      </c>
      <c r="CI154" s="64">
        <f t="shared" si="72"/>
        <v>0</v>
      </c>
      <c r="CJ154" s="64">
        <f t="shared" si="72"/>
        <v>0</v>
      </c>
      <c r="CK154" s="64">
        <f t="shared" si="72"/>
        <v>0</v>
      </c>
      <c r="CL154" s="64">
        <f t="shared" si="72"/>
        <v>0</v>
      </c>
      <c r="CM154" s="64">
        <f t="shared" si="72"/>
        <v>0</v>
      </c>
      <c r="CN154" s="64">
        <f t="shared" si="72"/>
        <v>0</v>
      </c>
      <c r="CO154" s="64">
        <f t="shared" si="72"/>
        <v>0</v>
      </c>
      <c r="CP154" s="64">
        <f t="shared" si="72"/>
        <v>0</v>
      </c>
      <c r="CQ154" s="64">
        <f t="shared" si="72"/>
        <v>0</v>
      </c>
      <c r="CR154" s="64">
        <f t="shared" si="72"/>
        <v>0</v>
      </c>
      <c r="CS154" s="64">
        <f t="shared" si="72"/>
        <v>0</v>
      </c>
      <c r="CT154" s="64">
        <f t="shared" si="72"/>
        <v>0</v>
      </c>
      <c r="CU154" s="64">
        <f t="shared" si="72"/>
        <v>0</v>
      </c>
      <c r="CV154" s="64">
        <f>SUM(CV145:CV153)</f>
        <v>26</v>
      </c>
    </row>
    <row r="155" spans="2:100" ht="18.75" customHeight="1" x14ac:dyDescent="0.35"/>
    <row r="156" spans="2:100" ht="18.75" customHeight="1" x14ac:dyDescent="0.35">
      <c r="B156" s="136" t="s">
        <v>220</v>
      </c>
      <c r="C156" s="58" t="s">
        <v>221</v>
      </c>
      <c r="D156" s="56">
        <v>40544</v>
      </c>
      <c r="E156" s="56">
        <v>40575</v>
      </c>
      <c r="F156" s="56">
        <v>40603</v>
      </c>
      <c r="G156" s="56">
        <v>40634</v>
      </c>
      <c r="H156" s="56">
        <v>40664</v>
      </c>
      <c r="I156" s="56">
        <v>40695</v>
      </c>
      <c r="J156" s="56">
        <v>40725</v>
      </c>
      <c r="K156" s="56">
        <v>40756</v>
      </c>
      <c r="L156" s="56">
        <v>40787</v>
      </c>
      <c r="M156" s="56">
        <v>40817</v>
      </c>
      <c r="N156" s="56">
        <v>40848</v>
      </c>
      <c r="O156" s="56">
        <v>40878</v>
      </c>
      <c r="P156" s="56">
        <v>40909</v>
      </c>
      <c r="Q156" s="56">
        <v>40940</v>
      </c>
      <c r="R156" s="56">
        <v>40969</v>
      </c>
      <c r="S156" s="56">
        <v>41000</v>
      </c>
      <c r="T156" s="56">
        <v>41030</v>
      </c>
      <c r="U156" s="56">
        <v>41061</v>
      </c>
      <c r="V156" s="56">
        <v>41091</v>
      </c>
      <c r="W156" s="56">
        <v>41122</v>
      </c>
      <c r="X156" s="56">
        <v>41153</v>
      </c>
      <c r="Y156" s="56">
        <v>41183</v>
      </c>
      <c r="Z156" s="56">
        <v>41214</v>
      </c>
      <c r="AA156" s="56">
        <v>41244</v>
      </c>
      <c r="AB156" s="56">
        <v>41275</v>
      </c>
      <c r="AC156" s="56">
        <v>41306</v>
      </c>
      <c r="AD156" s="56">
        <v>41334</v>
      </c>
      <c r="AE156" s="56">
        <v>41365</v>
      </c>
      <c r="AF156" s="56">
        <v>41395</v>
      </c>
      <c r="AG156" s="56">
        <v>41426</v>
      </c>
      <c r="AH156" s="56">
        <v>41456</v>
      </c>
      <c r="AI156" s="56">
        <v>41487</v>
      </c>
      <c r="AJ156" s="56">
        <v>41518</v>
      </c>
      <c r="AK156" s="56">
        <v>41548</v>
      </c>
      <c r="AL156" s="56">
        <v>41579</v>
      </c>
      <c r="AM156" s="56">
        <v>41609</v>
      </c>
      <c r="AN156" s="56">
        <v>41640</v>
      </c>
      <c r="AO156" s="56">
        <v>41671</v>
      </c>
      <c r="AP156" s="56">
        <v>41699</v>
      </c>
      <c r="AQ156" s="56">
        <v>41730</v>
      </c>
      <c r="AR156" s="56">
        <v>41760</v>
      </c>
      <c r="AS156" s="56">
        <v>41791</v>
      </c>
      <c r="AT156" s="56">
        <v>41821</v>
      </c>
      <c r="AU156" s="56">
        <v>41852</v>
      </c>
      <c r="AV156" s="56">
        <v>41883</v>
      </c>
      <c r="AW156" s="56">
        <v>41913</v>
      </c>
      <c r="AX156" s="56">
        <v>41944</v>
      </c>
      <c r="AY156" s="56">
        <v>41974</v>
      </c>
      <c r="AZ156" s="56">
        <v>42005</v>
      </c>
      <c r="BA156" s="56">
        <v>42036</v>
      </c>
      <c r="BB156" s="56">
        <v>42064</v>
      </c>
      <c r="BC156" s="56">
        <v>42095</v>
      </c>
      <c r="BD156" s="56">
        <v>42125</v>
      </c>
      <c r="BE156" s="56">
        <v>42156</v>
      </c>
      <c r="BF156" s="56">
        <v>42186</v>
      </c>
      <c r="BG156" s="56">
        <v>42217</v>
      </c>
      <c r="BH156" s="48">
        <v>42248</v>
      </c>
      <c r="BI156" s="48">
        <v>42278</v>
      </c>
      <c r="BJ156" s="48">
        <v>42309</v>
      </c>
      <c r="BK156" s="48">
        <v>42339</v>
      </c>
      <c r="BL156" s="48">
        <v>42370</v>
      </c>
      <c r="BM156" s="48">
        <v>42401</v>
      </c>
      <c r="BN156" s="48">
        <v>42430</v>
      </c>
      <c r="BO156" s="48">
        <v>42461</v>
      </c>
      <c r="BP156" s="48">
        <v>42491</v>
      </c>
      <c r="BQ156" s="48">
        <v>42522</v>
      </c>
      <c r="BR156" s="48">
        <v>42552</v>
      </c>
      <c r="BS156" s="48">
        <v>42583</v>
      </c>
      <c r="BT156" s="48">
        <v>42614</v>
      </c>
      <c r="BU156" s="48">
        <v>42644</v>
      </c>
      <c r="BV156" s="48">
        <v>42675</v>
      </c>
      <c r="BW156" s="48">
        <v>42705</v>
      </c>
      <c r="BX156" s="48">
        <v>42736</v>
      </c>
      <c r="BY156" s="48">
        <v>42767</v>
      </c>
      <c r="BZ156" s="48">
        <v>42795</v>
      </c>
      <c r="CA156" s="48">
        <v>42826</v>
      </c>
      <c r="CB156" s="48">
        <v>42856</v>
      </c>
      <c r="CC156" s="48">
        <v>42887</v>
      </c>
      <c r="CD156" s="48">
        <v>42917</v>
      </c>
      <c r="CE156" s="48">
        <v>42948</v>
      </c>
      <c r="CF156" s="48">
        <v>42979</v>
      </c>
      <c r="CG156" s="48">
        <v>43009</v>
      </c>
      <c r="CH156" s="188">
        <v>43040</v>
      </c>
      <c r="CI156" s="188">
        <v>43070</v>
      </c>
      <c r="CJ156" s="188">
        <v>43101</v>
      </c>
      <c r="CK156" s="188">
        <v>43132</v>
      </c>
      <c r="CL156" s="188">
        <v>43160</v>
      </c>
      <c r="CM156" s="188">
        <v>43191</v>
      </c>
      <c r="CN156" s="188">
        <v>43221</v>
      </c>
      <c r="CO156" s="188">
        <v>43252</v>
      </c>
      <c r="CP156" s="188">
        <v>43282</v>
      </c>
      <c r="CQ156" s="188">
        <v>43313</v>
      </c>
      <c r="CR156" s="188">
        <v>43344</v>
      </c>
      <c r="CS156" s="188">
        <v>43374</v>
      </c>
      <c r="CT156" s="188">
        <v>43405</v>
      </c>
      <c r="CU156" s="188">
        <v>43435</v>
      </c>
      <c r="CV156" s="56" t="s">
        <v>16</v>
      </c>
    </row>
    <row r="157" spans="2:100" x14ac:dyDescent="0.35">
      <c r="B157" s="137">
        <v>320371</v>
      </c>
      <c r="C157" s="59">
        <v>40787</v>
      </c>
      <c r="D157" s="60"/>
      <c r="E157" s="60"/>
      <c r="F157" s="60"/>
      <c r="G157" s="60"/>
      <c r="H157" s="60"/>
      <c r="I157" s="60"/>
      <c r="J157" s="60"/>
      <c r="K157" s="60"/>
      <c r="L157" s="60">
        <v>1</v>
      </c>
      <c r="M157" s="60">
        <v>1</v>
      </c>
      <c r="N157" s="60"/>
      <c r="O157" s="60"/>
      <c r="P157" s="60"/>
      <c r="Q157" s="60"/>
      <c r="R157" s="50"/>
      <c r="S157" s="50">
        <v>1</v>
      </c>
      <c r="T157" s="50"/>
      <c r="U157" s="50"/>
      <c r="V157" s="50">
        <v>1</v>
      </c>
      <c r="W157" s="50">
        <v>1</v>
      </c>
      <c r="X157" s="50">
        <v>1</v>
      </c>
      <c r="Y157" s="50">
        <v>2</v>
      </c>
      <c r="Z157" s="50">
        <v>1</v>
      </c>
      <c r="AA157" s="50"/>
      <c r="AB157" s="50">
        <v>1</v>
      </c>
      <c r="AC157" s="50">
        <v>1</v>
      </c>
      <c r="AD157" s="50">
        <v>1</v>
      </c>
      <c r="AE157" s="50">
        <v>1</v>
      </c>
      <c r="AF157" s="50">
        <v>1</v>
      </c>
      <c r="AG157" s="50">
        <v>1</v>
      </c>
      <c r="AH157" s="50"/>
      <c r="AI157" s="50"/>
      <c r="AJ157" s="50">
        <v>1</v>
      </c>
      <c r="AK157" s="50"/>
      <c r="AL157" s="50">
        <v>1</v>
      </c>
      <c r="AM157" s="50"/>
      <c r="AN157" s="50"/>
      <c r="AO157" s="50">
        <v>1</v>
      </c>
      <c r="AP157" s="50"/>
      <c r="AQ157" s="50">
        <v>1</v>
      </c>
      <c r="AR157" s="50"/>
      <c r="AS157" s="50"/>
      <c r="AT157" s="50"/>
      <c r="AU157" s="50"/>
      <c r="AV157" s="50"/>
      <c r="AW157" s="50"/>
      <c r="AX157" s="50"/>
      <c r="AY157" s="50"/>
      <c r="AZ157" s="50"/>
      <c r="BA157" s="50"/>
      <c r="BB157" s="50"/>
      <c r="BC157" s="50"/>
      <c r="BD157" s="50"/>
      <c r="BE157" s="50"/>
      <c r="BF157" s="50"/>
      <c r="BG157" s="50"/>
      <c r="BH157" s="50"/>
      <c r="BI157" s="50" t="s">
        <v>222</v>
      </c>
      <c r="BJ157" s="50">
        <v>1</v>
      </c>
      <c r="BK157" s="50"/>
      <c r="BL157" s="50">
        <v>1</v>
      </c>
      <c r="BM157" s="50"/>
      <c r="BN157" s="50"/>
      <c r="BO157" s="50"/>
      <c r="BP157" s="50"/>
      <c r="BQ157" s="50"/>
      <c r="BR157" s="50">
        <v>1</v>
      </c>
      <c r="BS157" s="50"/>
      <c r="BT157" s="50"/>
      <c r="BU157" s="50"/>
      <c r="BV157" s="50"/>
      <c r="BW157" s="50"/>
      <c r="BX157" s="50"/>
      <c r="BY157" s="50"/>
      <c r="BZ157" s="50"/>
      <c r="CA157" s="50"/>
      <c r="CB157" s="50"/>
      <c r="CC157" s="50"/>
      <c r="CD157" s="50"/>
      <c r="CE157" s="50"/>
      <c r="CF157" s="50"/>
      <c r="CG157" s="187"/>
      <c r="CH157" s="60"/>
      <c r="CI157" s="60"/>
      <c r="CJ157" s="50"/>
      <c r="CK157" s="50"/>
      <c r="CL157" s="50"/>
      <c r="CM157" s="60"/>
      <c r="CN157" s="50"/>
      <c r="CO157" s="60"/>
      <c r="CP157" s="60"/>
      <c r="CQ157" s="60"/>
      <c r="CR157" s="60"/>
      <c r="CS157" s="60"/>
      <c r="CT157" s="60"/>
      <c r="CU157" s="60"/>
      <c r="CV157" s="61">
        <f>SUM(D157:CU157)</f>
        <v>22</v>
      </c>
    </row>
    <row r="158" spans="2:100" x14ac:dyDescent="0.35">
      <c r="B158" s="137">
        <v>318729</v>
      </c>
      <c r="C158" s="59">
        <v>40787</v>
      </c>
      <c r="D158" s="60"/>
      <c r="E158" s="60"/>
      <c r="F158" s="60"/>
      <c r="G158" s="60"/>
      <c r="H158" s="60"/>
      <c r="I158" s="60"/>
      <c r="J158" s="60"/>
      <c r="K158" s="60"/>
      <c r="L158" s="60">
        <v>1</v>
      </c>
      <c r="M158" s="60"/>
      <c r="N158" s="60"/>
      <c r="O158" s="60"/>
      <c r="P158" s="60"/>
      <c r="Q158" s="6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  <c r="AG158" s="50"/>
      <c r="AH158" s="50"/>
      <c r="AI158" s="50"/>
      <c r="AJ158" s="50"/>
      <c r="AK158" s="50"/>
      <c r="AL158" s="50"/>
      <c r="AM158" s="50"/>
      <c r="AN158" s="50"/>
      <c r="AO158" s="50"/>
      <c r="AP158" s="50"/>
      <c r="AQ158" s="50"/>
      <c r="AR158" s="50"/>
      <c r="AS158" s="50"/>
      <c r="AT158" s="50"/>
      <c r="AU158" s="50"/>
      <c r="AV158" s="50"/>
      <c r="AW158" s="50"/>
      <c r="AX158" s="50"/>
      <c r="AY158" s="50"/>
      <c r="AZ158" s="50"/>
      <c r="BA158" s="50"/>
      <c r="BB158" s="50"/>
      <c r="BC158" s="50"/>
      <c r="BD158" s="50"/>
      <c r="BE158" s="50"/>
      <c r="BF158" s="50"/>
      <c r="BG158" s="50"/>
      <c r="BH158" s="50"/>
      <c r="BI158" s="50" t="s">
        <v>222</v>
      </c>
      <c r="BJ158" s="50"/>
      <c r="BK158" s="50"/>
      <c r="BL158" s="50"/>
      <c r="BM158" s="50"/>
      <c r="BN158" s="50"/>
      <c r="BO158" s="50"/>
      <c r="BP158" s="50"/>
      <c r="BQ158" s="50"/>
      <c r="BR158" s="50"/>
      <c r="BS158" s="50"/>
      <c r="BT158" s="50"/>
      <c r="BU158" s="50"/>
      <c r="BV158" s="50"/>
      <c r="BW158" s="50"/>
      <c r="BX158" s="50"/>
      <c r="BY158" s="50"/>
      <c r="BZ158" s="50"/>
      <c r="CA158" s="50"/>
      <c r="CB158" s="50"/>
      <c r="CC158" s="50"/>
      <c r="CD158" s="50"/>
      <c r="CE158" s="50"/>
      <c r="CF158" s="50"/>
      <c r="CG158" s="187"/>
      <c r="CH158" s="60"/>
      <c r="CI158" s="60"/>
      <c r="CJ158" s="50"/>
      <c r="CK158" s="50"/>
      <c r="CL158" s="50"/>
      <c r="CM158" s="60"/>
      <c r="CN158" s="50"/>
      <c r="CO158" s="60"/>
      <c r="CP158" s="60"/>
      <c r="CQ158" s="60"/>
      <c r="CR158" s="60"/>
      <c r="CS158" s="60"/>
      <c r="CT158" s="60"/>
      <c r="CU158" s="60"/>
      <c r="CV158" s="61">
        <f t="shared" ref="CV158:CV175" si="73">SUM(D158:CU158)</f>
        <v>1</v>
      </c>
    </row>
    <row r="159" spans="2:100" x14ac:dyDescent="0.35">
      <c r="B159" s="137">
        <v>322472</v>
      </c>
      <c r="C159" s="59">
        <v>40787</v>
      </c>
      <c r="D159" s="60"/>
      <c r="E159" s="60"/>
      <c r="F159" s="60"/>
      <c r="G159" s="60"/>
      <c r="H159" s="60"/>
      <c r="I159" s="60"/>
      <c r="J159" s="60"/>
      <c r="K159" s="60"/>
      <c r="L159" s="60">
        <v>1</v>
      </c>
      <c r="M159" s="60">
        <v>1</v>
      </c>
      <c r="N159" s="60"/>
      <c r="O159" s="60"/>
      <c r="P159" s="60"/>
      <c r="Q159" s="60"/>
      <c r="R159" s="50"/>
      <c r="S159" s="50"/>
      <c r="T159" s="50"/>
      <c r="U159" s="50">
        <v>1</v>
      </c>
      <c r="V159" s="50">
        <v>1</v>
      </c>
      <c r="W159" s="50">
        <v>2</v>
      </c>
      <c r="X159" s="50">
        <v>2</v>
      </c>
      <c r="Y159" s="50"/>
      <c r="Z159" s="50">
        <v>3</v>
      </c>
      <c r="AA159" s="50">
        <v>2</v>
      </c>
      <c r="AB159" s="50"/>
      <c r="AC159" s="50">
        <v>2</v>
      </c>
      <c r="AD159" s="50"/>
      <c r="AE159" s="50"/>
      <c r="AF159" s="50"/>
      <c r="AG159" s="50"/>
      <c r="AH159" s="50"/>
      <c r="AI159" s="50"/>
      <c r="AJ159" s="50"/>
      <c r="AK159" s="50"/>
      <c r="AL159" s="50"/>
      <c r="AM159" s="50"/>
      <c r="AN159" s="50"/>
      <c r="AO159" s="50">
        <v>2</v>
      </c>
      <c r="AP159" s="50"/>
      <c r="AQ159" s="50"/>
      <c r="AR159" s="50"/>
      <c r="AS159" s="50"/>
      <c r="AT159" s="50"/>
      <c r="AU159" s="50">
        <v>3</v>
      </c>
      <c r="AV159" s="50"/>
      <c r="AW159" s="50"/>
      <c r="AX159" s="50"/>
      <c r="AY159" s="50"/>
      <c r="AZ159" s="50"/>
      <c r="BA159" s="50"/>
      <c r="BB159" s="50"/>
      <c r="BC159" s="50"/>
      <c r="BD159" s="50"/>
      <c r="BE159" s="50"/>
      <c r="BF159" s="50"/>
      <c r="BG159" s="50"/>
      <c r="BH159" s="50"/>
      <c r="BI159" s="50" t="s">
        <v>222</v>
      </c>
      <c r="BJ159" s="50"/>
      <c r="BK159" s="50"/>
      <c r="BL159" s="50"/>
      <c r="BM159" s="50"/>
      <c r="BN159" s="50"/>
      <c r="BO159" s="50"/>
      <c r="BP159" s="50"/>
      <c r="BQ159" s="50"/>
      <c r="BR159" s="50"/>
      <c r="BS159" s="50"/>
      <c r="BT159" s="50"/>
      <c r="BU159" s="50"/>
      <c r="BV159" s="50"/>
      <c r="BW159" s="50"/>
      <c r="BX159" s="50"/>
      <c r="BY159" s="50"/>
      <c r="BZ159" s="50"/>
      <c r="CA159" s="50"/>
      <c r="CB159" s="50"/>
      <c r="CC159" s="50"/>
      <c r="CD159" s="50"/>
      <c r="CE159" s="50"/>
      <c r="CF159" s="50"/>
      <c r="CG159" s="187"/>
      <c r="CH159" s="60"/>
      <c r="CI159" s="60"/>
      <c r="CJ159" s="50"/>
      <c r="CK159" s="50"/>
      <c r="CL159" s="50"/>
      <c r="CM159" s="60"/>
      <c r="CN159" s="50"/>
      <c r="CO159" s="60"/>
      <c r="CP159" s="60"/>
      <c r="CQ159" s="60"/>
      <c r="CR159" s="60"/>
      <c r="CS159" s="60"/>
      <c r="CT159" s="60"/>
      <c r="CU159" s="60"/>
      <c r="CV159" s="61">
        <f t="shared" si="73"/>
        <v>20</v>
      </c>
    </row>
    <row r="160" spans="2:100" x14ac:dyDescent="0.35">
      <c r="B160" s="137">
        <v>302819</v>
      </c>
      <c r="C160" s="59">
        <v>40787</v>
      </c>
      <c r="D160" s="60"/>
      <c r="E160" s="60"/>
      <c r="F160" s="60"/>
      <c r="G160" s="60"/>
      <c r="H160" s="60"/>
      <c r="I160" s="60"/>
      <c r="J160" s="60"/>
      <c r="K160" s="60"/>
      <c r="L160" s="60">
        <v>1</v>
      </c>
      <c r="M160" s="60"/>
      <c r="N160" s="60"/>
      <c r="O160" s="60"/>
      <c r="P160" s="60"/>
      <c r="Q160" s="6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  <c r="AG160" s="50"/>
      <c r="AH160" s="50"/>
      <c r="AI160" s="50"/>
      <c r="AJ160" s="50"/>
      <c r="AK160" s="50"/>
      <c r="AL160" s="50"/>
      <c r="AM160" s="50"/>
      <c r="AN160" s="50"/>
      <c r="AO160" s="50"/>
      <c r="AP160" s="50"/>
      <c r="AQ160" s="50"/>
      <c r="AR160" s="50"/>
      <c r="AS160" s="50"/>
      <c r="AT160" s="50"/>
      <c r="AU160" s="50"/>
      <c r="AV160" s="50"/>
      <c r="AW160" s="50"/>
      <c r="AX160" s="50"/>
      <c r="AY160" s="50"/>
      <c r="AZ160" s="50"/>
      <c r="BA160" s="50"/>
      <c r="BB160" s="50"/>
      <c r="BC160" s="50"/>
      <c r="BD160" s="50"/>
      <c r="BE160" s="50"/>
      <c r="BF160" s="50"/>
      <c r="BG160" s="50"/>
      <c r="BH160" s="50"/>
      <c r="BI160" s="50" t="s">
        <v>222</v>
      </c>
      <c r="BJ160" s="50"/>
      <c r="BK160" s="50"/>
      <c r="BL160" s="50"/>
      <c r="BM160" s="50"/>
      <c r="BN160" s="50"/>
      <c r="BO160" s="50"/>
      <c r="BP160" s="50"/>
      <c r="BQ160" s="50"/>
      <c r="BR160" s="50"/>
      <c r="BS160" s="50"/>
      <c r="BT160" s="50"/>
      <c r="BU160" s="50"/>
      <c r="BV160" s="50"/>
      <c r="BW160" s="50"/>
      <c r="BX160" s="50"/>
      <c r="BY160" s="50"/>
      <c r="BZ160" s="50"/>
      <c r="CA160" s="50"/>
      <c r="CB160" s="50"/>
      <c r="CC160" s="50"/>
      <c r="CD160" s="50"/>
      <c r="CE160" s="50"/>
      <c r="CF160" s="50"/>
      <c r="CG160" s="187"/>
      <c r="CH160" s="60"/>
      <c r="CI160" s="60"/>
      <c r="CJ160" s="50"/>
      <c r="CK160" s="50"/>
      <c r="CL160" s="50"/>
      <c r="CM160" s="60"/>
      <c r="CN160" s="50"/>
      <c r="CO160" s="60"/>
      <c r="CP160" s="60"/>
      <c r="CQ160" s="60"/>
      <c r="CR160" s="60"/>
      <c r="CS160" s="60"/>
      <c r="CT160" s="60"/>
      <c r="CU160" s="60"/>
      <c r="CV160" s="61">
        <f t="shared" si="73"/>
        <v>1</v>
      </c>
    </row>
    <row r="161" spans="2:100" x14ac:dyDescent="0.35">
      <c r="B161" s="137">
        <v>320798</v>
      </c>
      <c r="C161" s="59">
        <v>40787</v>
      </c>
      <c r="D161" s="60"/>
      <c r="E161" s="60"/>
      <c r="F161" s="60"/>
      <c r="G161" s="60"/>
      <c r="H161" s="60"/>
      <c r="I161" s="60"/>
      <c r="J161" s="60"/>
      <c r="K161" s="60"/>
      <c r="L161" s="60">
        <v>1</v>
      </c>
      <c r="M161" s="60">
        <v>1</v>
      </c>
      <c r="N161" s="60">
        <v>1</v>
      </c>
      <c r="O161" s="60"/>
      <c r="P161" s="60">
        <v>1</v>
      </c>
      <c r="Q161" s="60">
        <v>1</v>
      </c>
      <c r="R161" s="50">
        <v>1</v>
      </c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  <c r="AG161" s="50"/>
      <c r="AH161" s="50"/>
      <c r="AI161" s="50"/>
      <c r="AJ161" s="50"/>
      <c r="AK161" s="50"/>
      <c r="AL161" s="50"/>
      <c r="AM161" s="50"/>
      <c r="AN161" s="50"/>
      <c r="AO161" s="50"/>
      <c r="AP161" s="50"/>
      <c r="AQ161" s="50"/>
      <c r="AR161" s="50"/>
      <c r="AS161" s="50"/>
      <c r="AT161" s="50"/>
      <c r="AU161" s="50"/>
      <c r="AV161" s="50"/>
      <c r="AW161" s="50"/>
      <c r="AX161" s="50"/>
      <c r="AY161" s="50"/>
      <c r="AZ161" s="50"/>
      <c r="BA161" s="50"/>
      <c r="BB161" s="50"/>
      <c r="BC161" s="50"/>
      <c r="BD161" s="50"/>
      <c r="BE161" s="50"/>
      <c r="BF161" s="50"/>
      <c r="BG161" s="50"/>
      <c r="BH161" s="50"/>
      <c r="BI161" s="50" t="s">
        <v>222</v>
      </c>
      <c r="BJ161" s="50"/>
      <c r="BK161" s="50"/>
      <c r="BL161" s="50"/>
      <c r="BM161" s="50"/>
      <c r="BN161" s="50"/>
      <c r="BO161" s="50"/>
      <c r="BP161" s="50"/>
      <c r="BQ161" s="50"/>
      <c r="BR161" s="50"/>
      <c r="BS161" s="50"/>
      <c r="BT161" s="50"/>
      <c r="BU161" s="50"/>
      <c r="BV161" s="50"/>
      <c r="BW161" s="50"/>
      <c r="BX161" s="50"/>
      <c r="BY161" s="50"/>
      <c r="BZ161" s="50"/>
      <c r="CA161" s="50"/>
      <c r="CB161" s="50"/>
      <c r="CC161" s="50"/>
      <c r="CD161" s="50"/>
      <c r="CE161" s="50"/>
      <c r="CF161" s="50"/>
      <c r="CG161" s="187"/>
      <c r="CH161" s="60"/>
      <c r="CI161" s="60"/>
      <c r="CJ161" s="50"/>
      <c r="CK161" s="50"/>
      <c r="CL161" s="50"/>
      <c r="CM161" s="60"/>
      <c r="CN161" s="50"/>
      <c r="CO161" s="60"/>
      <c r="CP161" s="60"/>
      <c r="CQ161" s="60"/>
      <c r="CR161" s="60"/>
      <c r="CS161" s="60"/>
      <c r="CT161" s="60"/>
      <c r="CU161" s="60"/>
      <c r="CV161" s="61">
        <f t="shared" si="73"/>
        <v>6</v>
      </c>
    </row>
    <row r="162" spans="2:100" x14ac:dyDescent="0.35">
      <c r="B162" s="137">
        <v>321948</v>
      </c>
      <c r="C162" s="59">
        <v>40787</v>
      </c>
      <c r="D162" s="60"/>
      <c r="E162" s="60"/>
      <c r="F162" s="60"/>
      <c r="G162" s="60"/>
      <c r="H162" s="60"/>
      <c r="I162" s="60"/>
      <c r="J162" s="60"/>
      <c r="K162" s="60"/>
      <c r="L162" s="60">
        <v>1</v>
      </c>
      <c r="M162" s="60">
        <v>1</v>
      </c>
      <c r="N162" s="60"/>
      <c r="O162" s="60"/>
      <c r="P162" s="60"/>
      <c r="Q162" s="6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  <c r="AG162" s="50"/>
      <c r="AH162" s="50"/>
      <c r="AI162" s="50"/>
      <c r="AJ162" s="50"/>
      <c r="AK162" s="50"/>
      <c r="AL162" s="50"/>
      <c r="AM162" s="50"/>
      <c r="AN162" s="50"/>
      <c r="AO162" s="50"/>
      <c r="AP162" s="50"/>
      <c r="AQ162" s="50"/>
      <c r="AR162" s="50"/>
      <c r="AS162" s="50"/>
      <c r="AT162" s="50"/>
      <c r="AU162" s="50"/>
      <c r="AV162" s="50"/>
      <c r="AW162" s="50"/>
      <c r="AX162" s="50"/>
      <c r="AY162" s="50"/>
      <c r="AZ162" s="50"/>
      <c r="BA162" s="50"/>
      <c r="BB162" s="50"/>
      <c r="BC162" s="50"/>
      <c r="BD162" s="50"/>
      <c r="BE162" s="50"/>
      <c r="BF162" s="50"/>
      <c r="BG162" s="50"/>
      <c r="BH162" s="50"/>
      <c r="BI162" s="50" t="s">
        <v>222</v>
      </c>
      <c r="BJ162" s="50"/>
      <c r="BK162" s="50"/>
      <c r="BL162" s="50"/>
      <c r="BM162" s="50"/>
      <c r="BN162" s="50"/>
      <c r="BO162" s="50"/>
      <c r="BP162" s="50"/>
      <c r="BQ162" s="50"/>
      <c r="BR162" s="50"/>
      <c r="BS162" s="50"/>
      <c r="BT162" s="50"/>
      <c r="BU162" s="50"/>
      <c r="BV162" s="50"/>
      <c r="BW162" s="50"/>
      <c r="BX162" s="50"/>
      <c r="BY162" s="50"/>
      <c r="BZ162" s="50"/>
      <c r="CA162" s="50"/>
      <c r="CB162" s="50"/>
      <c r="CC162" s="50"/>
      <c r="CD162" s="50"/>
      <c r="CE162" s="50"/>
      <c r="CF162" s="50"/>
      <c r="CG162" s="187"/>
      <c r="CH162" s="60"/>
      <c r="CI162" s="60"/>
      <c r="CJ162" s="50"/>
      <c r="CK162" s="50"/>
      <c r="CL162" s="50"/>
      <c r="CM162" s="60"/>
      <c r="CN162" s="50"/>
      <c r="CO162" s="60"/>
      <c r="CP162" s="60"/>
      <c r="CQ162" s="60"/>
      <c r="CR162" s="60"/>
      <c r="CS162" s="60"/>
      <c r="CT162" s="60"/>
      <c r="CU162" s="60"/>
      <c r="CV162" s="61">
        <f t="shared" si="73"/>
        <v>2</v>
      </c>
    </row>
    <row r="163" spans="2:100" x14ac:dyDescent="0.35">
      <c r="B163" s="137">
        <v>319942</v>
      </c>
      <c r="C163" s="59">
        <v>40787</v>
      </c>
      <c r="D163" s="60"/>
      <c r="E163" s="60"/>
      <c r="F163" s="60"/>
      <c r="G163" s="60"/>
      <c r="H163" s="60"/>
      <c r="I163" s="60"/>
      <c r="J163" s="60"/>
      <c r="K163" s="60"/>
      <c r="L163" s="60">
        <v>1</v>
      </c>
      <c r="M163" s="60"/>
      <c r="N163" s="60"/>
      <c r="O163" s="60"/>
      <c r="P163" s="60"/>
      <c r="Q163" s="6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  <c r="AG163" s="50"/>
      <c r="AH163" s="50"/>
      <c r="AI163" s="50"/>
      <c r="AJ163" s="50"/>
      <c r="AK163" s="50"/>
      <c r="AL163" s="50"/>
      <c r="AM163" s="50"/>
      <c r="AN163" s="50"/>
      <c r="AO163" s="50"/>
      <c r="AP163" s="50"/>
      <c r="AQ163" s="50"/>
      <c r="AR163" s="50"/>
      <c r="AS163" s="50"/>
      <c r="AT163" s="50"/>
      <c r="AU163" s="50"/>
      <c r="AV163" s="50"/>
      <c r="AW163" s="50"/>
      <c r="AX163" s="50"/>
      <c r="AY163" s="50"/>
      <c r="AZ163" s="50"/>
      <c r="BA163" s="50"/>
      <c r="BB163" s="50"/>
      <c r="BC163" s="50"/>
      <c r="BD163" s="50"/>
      <c r="BE163" s="50"/>
      <c r="BF163" s="50"/>
      <c r="BG163" s="50"/>
      <c r="BH163" s="50"/>
      <c r="BI163" s="50" t="s">
        <v>222</v>
      </c>
      <c r="BJ163" s="50"/>
      <c r="BK163" s="50"/>
      <c r="BL163" s="50"/>
      <c r="BM163" s="50"/>
      <c r="BN163" s="50"/>
      <c r="BO163" s="50"/>
      <c r="BP163" s="50"/>
      <c r="BQ163" s="50"/>
      <c r="BR163" s="50"/>
      <c r="BS163" s="50"/>
      <c r="BT163" s="50"/>
      <c r="BU163" s="50"/>
      <c r="BV163" s="50"/>
      <c r="BW163" s="50"/>
      <c r="BX163" s="50"/>
      <c r="BY163" s="50"/>
      <c r="BZ163" s="50"/>
      <c r="CA163" s="50"/>
      <c r="CB163" s="50"/>
      <c r="CC163" s="50"/>
      <c r="CD163" s="50"/>
      <c r="CE163" s="50"/>
      <c r="CF163" s="50"/>
      <c r="CG163" s="187"/>
      <c r="CH163" s="60"/>
      <c r="CI163" s="60"/>
      <c r="CJ163" s="50"/>
      <c r="CK163" s="50"/>
      <c r="CL163" s="50"/>
      <c r="CM163" s="60"/>
      <c r="CN163" s="50"/>
      <c r="CO163" s="60"/>
      <c r="CP163" s="60"/>
      <c r="CQ163" s="60"/>
      <c r="CR163" s="60"/>
      <c r="CS163" s="60"/>
      <c r="CT163" s="60"/>
      <c r="CU163" s="60"/>
      <c r="CV163" s="61">
        <f t="shared" si="73"/>
        <v>1</v>
      </c>
    </row>
    <row r="164" spans="2:100" x14ac:dyDescent="0.35">
      <c r="B164" s="137">
        <v>322050</v>
      </c>
      <c r="C164" s="59">
        <v>40787</v>
      </c>
      <c r="D164" s="60"/>
      <c r="E164" s="60"/>
      <c r="F164" s="60"/>
      <c r="G164" s="60"/>
      <c r="H164" s="60"/>
      <c r="I164" s="60"/>
      <c r="J164" s="60"/>
      <c r="K164" s="60"/>
      <c r="L164" s="60">
        <v>1</v>
      </c>
      <c r="M164" s="60"/>
      <c r="N164" s="60"/>
      <c r="O164" s="60"/>
      <c r="P164" s="60"/>
      <c r="Q164" s="6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  <c r="AF164" s="50"/>
      <c r="AG164" s="50"/>
      <c r="AH164" s="50"/>
      <c r="AI164" s="50"/>
      <c r="AJ164" s="50"/>
      <c r="AK164" s="50"/>
      <c r="AL164" s="50"/>
      <c r="AM164" s="50"/>
      <c r="AN164" s="50"/>
      <c r="AO164" s="50"/>
      <c r="AP164" s="50"/>
      <c r="AQ164" s="50"/>
      <c r="AR164" s="50"/>
      <c r="AS164" s="50"/>
      <c r="AT164" s="50"/>
      <c r="AU164" s="50"/>
      <c r="AV164" s="50"/>
      <c r="AW164" s="50"/>
      <c r="AX164" s="50"/>
      <c r="AY164" s="50"/>
      <c r="AZ164" s="50"/>
      <c r="BA164" s="50"/>
      <c r="BB164" s="50"/>
      <c r="BC164" s="50"/>
      <c r="BD164" s="50"/>
      <c r="BE164" s="50"/>
      <c r="BF164" s="50"/>
      <c r="BG164" s="50"/>
      <c r="BH164" s="50"/>
      <c r="BI164" s="50" t="s">
        <v>222</v>
      </c>
      <c r="BJ164" s="50"/>
      <c r="BK164" s="50"/>
      <c r="BL164" s="50"/>
      <c r="BM164" s="50"/>
      <c r="BN164" s="50"/>
      <c r="BO164" s="50"/>
      <c r="BP164" s="50"/>
      <c r="BQ164" s="50"/>
      <c r="BR164" s="50"/>
      <c r="BS164" s="50"/>
      <c r="BT164" s="50"/>
      <c r="BU164" s="50"/>
      <c r="BV164" s="50"/>
      <c r="BW164" s="50"/>
      <c r="BX164" s="50"/>
      <c r="BY164" s="50"/>
      <c r="BZ164" s="50"/>
      <c r="CA164" s="50"/>
      <c r="CB164" s="50"/>
      <c r="CC164" s="50"/>
      <c r="CD164" s="50"/>
      <c r="CE164" s="50"/>
      <c r="CF164" s="50"/>
      <c r="CG164" s="187"/>
      <c r="CH164" s="60"/>
      <c r="CI164" s="60"/>
      <c r="CJ164" s="50"/>
      <c r="CK164" s="50"/>
      <c r="CL164" s="50"/>
      <c r="CM164" s="60"/>
      <c r="CN164" s="50"/>
      <c r="CO164" s="60"/>
      <c r="CP164" s="60"/>
      <c r="CQ164" s="60"/>
      <c r="CR164" s="60"/>
      <c r="CS164" s="60"/>
      <c r="CT164" s="60"/>
      <c r="CU164" s="60"/>
      <c r="CV164" s="61">
        <f t="shared" si="73"/>
        <v>1</v>
      </c>
    </row>
    <row r="165" spans="2:100" x14ac:dyDescent="0.35">
      <c r="B165" s="137">
        <v>163823</v>
      </c>
      <c r="C165" s="59">
        <v>40787</v>
      </c>
      <c r="D165" s="60"/>
      <c r="E165" s="60"/>
      <c r="F165" s="60"/>
      <c r="G165" s="60"/>
      <c r="H165" s="60"/>
      <c r="I165" s="60"/>
      <c r="J165" s="60"/>
      <c r="K165" s="60"/>
      <c r="L165" s="60">
        <v>1</v>
      </c>
      <c r="M165" s="60"/>
      <c r="N165" s="60"/>
      <c r="O165" s="60"/>
      <c r="P165" s="60"/>
      <c r="Q165" s="6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  <c r="AF165" s="50"/>
      <c r="AG165" s="50"/>
      <c r="AH165" s="50"/>
      <c r="AI165" s="50"/>
      <c r="AJ165" s="50"/>
      <c r="AK165" s="50"/>
      <c r="AL165" s="50"/>
      <c r="AM165" s="50"/>
      <c r="AN165" s="50"/>
      <c r="AO165" s="50"/>
      <c r="AP165" s="50"/>
      <c r="AQ165" s="50"/>
      <c r="AR165" s="50"/>
      <c r="AS165" s="50"/>
      <c r="AT165" s="50"/>
      <c r="AU165" s="50"/>
      <c r="AV165" s="50"/>
      <c r="AW165" s="50"/>
      <c r="AX165" s="50"/>
      <c r="AY165" s="50"/>
      <c r="AZ165" s="50"/>
      <c r="BA165" s="50"/>
      <c r="BB165" s="50"/>
      <c r="BC165" s="50"/>
      <c r="BD165" s="50"/>
      <c r="BE165" s="50"/>
      <c r="BF165" s="50"/>
      <c r="BG165" s="50"/>
      <c r="BH165" s="50"/>
      <c r="BI165" s="50" t="s">
        <v>222</v>
      </c>
      <c r="BJ165" s="50"/>
      <c r="BK165" s="50"/>
      <c r="BL165" s="50"/>
      <c r="BM165" s="50"/>
      <c r="BN165" s="50"/>
      <c r="BO165" s="50"/>
      <c r="BP165" s="50"/>
      <c r="BQ165" s="50"/>
      <c r="BR165" s="50"/>
      <c r="BS165" s="50"/>
      <c r="BT165" s="50"/>
      <c r="BU165" s="50"/>
      <c r="BV165" s="50"/>
      <c r="BW165" s="50"/>
      <c r="BX165" s="50"/>
      <c r="BY165" s="50"/>
      <c r="BZ165" s="50"/>
      <c r="CA165" s="50"/>
      <c r="CB165" s="50"/>
      <c r="CC165" s="50"/>
      <c r="CD165" s="50"/>
      <c r="CE165" s="50"/>
      <c r="CF165" s="50"/>
      <c r="CG165" s="187"/>
      <c r="CH165" s="60"/>
      <c r="CI165" s="60"/>
      <c r="CJ165" s="50"/>
      <c r="CK165" s="50"/>
      <c r="CL165" s="50"/>
      <c r="CM165" s="60"/>
      <c r="CN165" s="50"/>
      <c r="CO165" s="60"/>
      <c r="CP165" s="60"/>
      <c r="CQ165" s="60"/>
      <c r="CR165" s="60"/>
      <c r="CS165" s="60"/>
      <c r="CT165" s="60"/>
      <c r="CU165" s="60"/>
      <c r="CV165" s="61">
        <f t="shared" si="73"/>
        <v>1</v>
      </c>
    </row>
    <row r="166" spans="2:100" x14ac:dyDescent="0.35">
      <c r="B166" s="137">
        <v>320901</v>
      </c>
      <c r="C166" s="59">
        <v>40787</v>
      </c>
      <c r="D166" s="60"/>
      <c r="E166" s="60"/>
      <c r="F166" s="60"/>
      <c r="G166" s="60"/>
      <c r="H166" s="60"/>
      <c r="I166" s="60"/>
      <c r="J166" s="60"/>
      <c r="K166" s="60"/>
      <c r="L166" s="60">
        <v>2</v>
      </c>
      <c r="M166" s="60"/>
      <c r="N166" s="60"/>
      <c r="O166" s="60"/>
      <c r="P166" s="60"/>
      <c r="Q166" s="60">
        <v>1</v>
      </c>
      <c r="R166" s="50"/>
      <c r="S166" s="50">
        <v>1</v>
      </c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  <c r="AE166" s="50"/>
      <c r="AF166" s="50"/>
      <c r="AG166" s="50"/>
      <c r="AH166" s="50"/>
      <c r="AI166" s="50"/>
      <c r="AJ166" s="50"/>
      <c r="AK166" s="50"/>
      <c r="AL166" s="50"/>
      <c r="AM166" s="50"/>
      <c r="AN166" s="50"/>
      <c r="AO166" s="50"/>
      <c r="AP166" s="50"/>
      <c r="AQ166" s="50"/>
      <c r="AR166" s="50"/>
      <c r="AS166" s="50"/>
      <c r="AT166" s="50"/>
      <c r="AU166" s="50"/>
      <c r="AV166" s="50"/>
      <c r="AW166" s="50"/>
      <c r="AX166" s="50"/>
      <c r="AY166" s="50"/>
      <c r="AZ166" s="50"/>
      <c r="BA166" s="50"/>
      <c r="BB166" s="50"/>
      <c r="BC166" s="50"/>
      <c r="BD166" s="50"/>
      <c r="BE166" s="50"/>
      <c r="BF166" s="50"/>
      <c r="BG166" s="50"/>
      <c r="BH166" s="50"/>
      <c r="BI166" s="50" t="s">
        <v>222</v>
      </c>
      <c r="BJ166" s="50"/>
      <c r="BK166" s="50"/>
      <c r="BL166" s="50"/>
      <c r="BM166" s="50"/>
      <c r="BN166" s="50"/>
      <c r="BO166" s="50"/>
      <c r="BP166" s="50"/>
      <c r="BQ166" s="50"/>
      <c r="BR166" s="50"/>
      <c r="BS166" s="50"/>
      <c r="BT166" s="50"/>
      <c r="BU166" s="50"/>
      <c r="BV166" s="50"/>
      <c r="BW166" s="50"/>
      <c r="BX166" s="50"/>
      <c r="BY166" s="50"/>
      <c r="BZ166" s="50"/>
      <c r="CA166" s="50"/>
      <c r="CB166" s="50"/>
      <c r="CC166" s="50"/>
      <c r="CD166" s="50"/>
      <c r="CE166" s="50"/>
      <c r="CF166" s="50"/>
      <c r="CG166" s="187"/>
      <c r="CH166" s="60"/>
      <c r="CI166" s="60"/>
      <c r="CJ166" s="50"/>
      <c r="CK166" s="50"/>
      <c r="CL166" s="50"/>
      <c r="CM166" s="60"/>
      <c r="CN166" s="50"/>
      <c r="CO166" s="60"/>
      <c r="CP166" s="60"/>
      <c r="CQ166" s="60"/>
      <c r="CR166" s="60"/>
      <c r="CS166" s="60"/>
      <c r="CT166" s="60"/>
      <c r="CU166" s="60"/>
      <c r="CV166" s="61">
        <f t="shared" si="73"/>
        <v>4</v>
      </c>
    </row>
    <row r="167" spans="2:100" x14ac:dyDescent="0.35">
      <c r="B167" s="137">
        <v>321401</v>
      </c>
      <c r="C167" s="59">
        <v>40787</v>
      </c>
      <c r="D167" s="60"/>
      <c r="E167" s="60"/>
      <c r="F167" s="60"/>
      <c r="G167" s="60"/>
      <c r="H167" s="60"/>
      <c r="I167" s="60"/>
      <c r="J167" s="60"/>
      <c r="K167" s="60"/>
      <c r="L167" s="60">
        <v>1</v>
      </c>
      <c r="M167" s="60">
        <v>1</v>
      </c>
      <c r="N167" s="60"/>
      <c r="O167" s="60">
        <v>1</v>
      </c>
      <c r="P167" s="60"/>
      <c r="Q167" s="6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  <c r="AF167" s="50"/>
      <c r="AG167" s="50"/>
      <c r="AH167" s="50"/>
      <c r="AI167" s="50"/>
      <c r="AJ167" s="50"/>
      <c r="AK167" s="50"/>
      <c r="AL167" s="50"/>
      <c r="AM167" s="50"/>
      <c r="AN167" s="50"/>
      <c r="AO167" s="50"/>
      <c r="AP167" s="50"/>
      <c r="AQ167" s="50"/>
      <c r="AR167" s="50"/>
      <c r="AS167" s="50"/>
      <c r="AT167" s="50"/>
      <c r="AU167" s="50"/>
      <c r="AV167" s="50"/>
      <c r="AW167" s="50"/>
      <c r="AX167" s="50"/>
      <c r="AY167" s="50"/>
      <c r="AZ167" s="50"/>
      <c r="BA167" s="50"/>
      <c r="BB167" s="50"/>
      <c r="BC167" s="50"/>
      <c r="BD167" s="50"/>
      <c r="BE167" s="50"/>
      <c r="BF167" s="50"/>
      <c r="BG167" s="50"/>
      <c r="BH167" s="50"/>
      <c r="BI167" s="50" t="s">
        <v>222</v>
      </c>
      <c r="BJ167" s="50"/>
      <c r="BK167" s="50"/>
      <c r="BL167" s="50"/>
      <c r="BM167" s="50"/>
      <c r="BN167" s="50"/>
      <c r="BO167" s="50"/>
      <c r="BP167" s="50"/>
      <c r="BQ167" s="50"/>
      <c r="BR167" s="50"/>
      <c r="BS167" s="50"/>
      <c r="BT167" s="50"/>
      <c r="BU167" s="50"/>
      <c r="BV167" s="50"/>
      <c r="BW167" s="50"/>
      <c r="BX167" s="50"/>
      <c r="BY167" s="50"/>
      <c r="BZ167" s="50"/>
      <c r="CA167" s="50"/>
      <c r="CB167" s="50"/>
      <c r="CC167" s="50"/>
      <c r="CD167" s="50"/>
      <c r="CE167" s="50"/>
      <c r="CF167" s="50"/>
      <c r="CG167" s="187"/>
      <c r="CH167" s="60"/>
      <c r="CI167" s="60"/>
      <c r="CJ167" s="50"/>
      <c r="CK167" s="50"/>
      <c r="CL167" s="50"/>
      <c r="CM167" s="60"/>
      <c r="CN167" s="50"/>
      <c r="CO167" s="60"/>
      <c r="CP167" s="60"/>
      <c r="CQ167" s="60"/>
      <c r="CR167" s="60"/>
      <c r="CS167" s="60"/>
      <c r="CT167" s="60"/>
      <c r="CU167" s="60"/>
      <c r="CV167" s="61">
        <f t="shared" si="73"/>
        <v>3</v>
      </c>
    </row>
    <row r="168" spans="2:100" x14ac:dyDescent="0.35">
      <c r="B168" s="137">
        <v>321853</v>
      </c>
      <c r="C168" s="59">
        <v>40787</v>
      </c>
      <c r="D168" s="60"/>
      <c r="E168" s="60"/>
      <c r="F168" s="60"/>
      <c r="G168" s="60"/>
      <c r="H168" s="60"/>
      <c r="I168" s="60"/>
      <c r="J168" s="60"/>
      <c r="K168" s="60"/>
      <c r="L168" s="60">
        <v>1</v>
      </c>
      <c r="M168" s="60"/>
      <c r="N168" s="60">
        <v>1</v>
      </c>
      <c r="O168" s="60"/>
      <c r="P168" s="60"/>
      <c r="Q168" s="6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  <c r="AD168" s="50"/>
      <c r="AE168" s="50"/>
      <c r="AF168" s="50"/>
      <c r="AG168" s="50"/>
      <c r="AH168" s="50"/>
      <c r="AI168" s="50"/>
      <c r="AJ168" s="50"/>
      <c r="AK168" s="50"/>
      <c r="AL168" s="50"/>
      <c r="AM168" s="50"/>
      <c r="AN168" s="50"/>
      <c r="AO168" s="50"/>
      <c r="AP168" s="50"/>
      <c r="AQ168" s="50"/>
      <c r="AR168" s="50"/>
      <c r="AS168" s="50"/>
      <c r="AT168" s="50"/>
      <c r="AU168" s="50"/>
      <c r="AV168" s="50"/>
      <c r="AW168" s="50"/>
      <c r="AX168" s="50"/>
      <c r="AY168" s="50"/>
      <c r="AZ168" s="50"/>
      <c r="BA168" s="50"/>
      <c r="BB168" s="50"/>
      <c r="BC168" s="50"/>
      <c r="BD168" s="50"/>
      <c r="BE168" s="50"/>
      <c r="BF168" s="50"/>
      <c r="BG168" s="50"/>
      <c r="BH168" s="50"/>
      <c r="BI168" s="50" t="s">
        <v>222</v>
      </c>
      <c r="BJ168" s="50"/>
      <c r="BK168" s="50"/>
      <c r="BL168" s="50"/>
      <c r="BM168" s="50"/>
      <c r="BN168" s="50"/>
      <c r="BO168" s="50"/>
      <c r="BP168" s="50"/>
      <c r="BQ168" s="50"/>
      <c r="BR168" s="50"/>
      <c r="BS168" s="50"/>
      <c r="BT168" s="50"/>
      <c r="BU168" s="50"/>
      <c r="BV168" s="50"/>
      <c r="BW168" s="50"/>
      <c r="BX168" s="50"/>
      <c r="BY168" s="50"/>
      <c r="BZ168" s="50"/>
      <c r="CA168" s="50"/>
      <c r="CB168" s="50"/>
      <c r="CC168" s="50"/>
      <c r="CD168" s="50"/>
      <c r="CE168" s="50"/>
      <c r="CF168" s="50"/>
      <c r="CG168" s="187"/>
      <c r="CH168" s="60"/>
      <c r="CI168" s="60"/>
      <c r="CJ168" s="50"/>
      <c r="CK168" s="50"/>
      <c r="CL168" s="50"/>
      <c r="CM168" s="60"/>
      <c r="CN168" s="50"/>
      <c r="CO168" s="60"/>
      <c r="CP168" s="60"/>
      <c r="CQ168" s="60"/>
      <c r="CR168" s="60"/>
      <c r="CS168" s="60"/>
      <c r="CT168" s="60"/>
      <c r="CU168" s="60"/>
      <c r="CV168" s="61">
        <f t="shared" si="73"/>
        <v>2</v>
      </c>
    </row>
    <row r="169" spans="2:100" x14ac:dyDescent="0.35">
      <c r="B169" s="137">
        <v>319179</v>
      </c>
      <c r="C169" s="59">
        <v>40787</v>
      </c>
      <c r="D169" s="60"/>
      <c r="E169" s="60"/>
      <c r="F169" s="60"/>
      <c r="G169" s="60"/>
      <c r="H169" s="60"/>
      <c r="I169" s="60"/>
      <c r="J169" s="60"/>
      <c r="K169" s="60"/>
      <c r="L169" s="60">
        <v>1</v>
      </c>
      <c r="M169" s="60"/>
      <c r="N169" s="60"/>
      <c r="O169" s="60"/>
      <c r="P169" s="60"/>
      <c r="Q169" s="6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  <c r="AE169" s="50"/>
      <c r="AF169" s="50"/>
      <c r="AG169" s="50"/>
      <c r="AH169" s="50"/>
      <c r="AI169" s="50"/>
      <c r="AJ169" s="50"/>
      <c r="AK169" s="50"/>
      <c r="AL169" s="50"/>
      <c r="AM169" s="50"/>
      <c r="AN169" s="50"/>
      <c r="AO169" s="50"/>
      <c r="AP169" s="50"/>
      <c r="AQ169" s="50"/>
      <c r="AR169" s="50"/>
      <c r="AS169" s="50"/>
      <c r="AT169" s="50"/>
      <c r="AU169" s="50"/>
      <c r="AV169" s="50"/>
      <c r="AW169" s="50"/>
      <c r="AX169" s="50"/>
      <c r="AY169" s="50"/>
      <c r="AZ169" s="50"/>
      <c r="BA169" s="50"/>
      <c r="BB169" s="50"/>
      <c r="BC169" s="50"/>
      <c r="BD169" s="50"/>
      <c r="BE169" s="50"/>
      <c r="BF169" s="50"/>
      <c r="BG169" s="50"/>
      <c r="BH169" s="50"/>
      <c r="BI169" s="50" t="s">
        <v>222</v>
      </c>
      <c r="BJ169" s="50"/>
      <c r="BK169" s="50"/>
      <c r="BL169" s="50"/>
      <c r="BM169" s="50"/>
      <c r="BN169" s="50"/>
      <c r="BO169" s="50"/>
      <c r="BP169" s="50"/>
      <c r="BQ169" s="50"/>
      <c r="BR169" s="50"/>
      <c r="BS169" s="50"/>
      <c r="BT169" s="50"/>
      <c r="BU169" s="50"/>
      <c r="BV169" s="50"/>
      <c r="BW169" s="50"/>
      <c r="BX169" s="50"/>
      <c r="BY169" s="50"/>
      <c r="BZ169" s="50"/>
      <c r="CA169" s="50"/>
      <c r="CB169" s="50"/>
      <c r="CC169" s="50"/>
      <c r="CD169" s="50"/>
      <c r="CE169" s="50"/>
      <c r="CF169" s="50"/>
      <c r="CG169" s="187"/>
      <c r="CH169" s="60"/>
      <c r="CI169" s="60"/>
      <c r="CJ169" s="50"/>
      <c r="CK169" s="50"/>
      <c r="CL169" s="50"/>
      <c r="CM169" s="60"/>
      <c r="CN169" s="50"/>
      <c r="CO169" s="60"/>
      <c r="CP169" s="60"/>
      <c r="CQ169" s="60"/>
      <c r="CR169" s="60"/>
      <c r="CS169" s="60"/>
      <c r="CT169" s="60"/>
      <c r="CU169" s="60"/>
      <c r="CV169" s="61">
        <f t="shared" si="73"/>
        <v>1</v>
      </c>
    </row>
    <row r="170" spans="2:100" x14ac:dyDescent="0.35">
      <c r="B170" s="137">
        <v>322489</v>
      </c>
      <c r="C170" s="59">
        <v>40787</v>
      </c>
      <c r="D170" s="60"/>
      <c r="E170" s="60"/>
      <c r="F170" s="60"/>
      <c r="G170" s="60"/>
      <c r="H170" s="60"/>
      <c r="I170" s="60"/>
      <c r="J170" s="60"/>
      <c r="K170" s="60"/>
      <c r="L170" s="60">
        <v>1</v>
      </c>
      <c r="M170" s="60"/>
      <c r="N170" s="60"/>
      <c r="O170" s="60"/>
      <c r="P170" s="60"/>
      <c r="Q170" s="6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  <c r="AF170" s="50"/>
      <c r="AG170" s="50"/>
      <c r="AH170" s="50"/>
      <c r="AI170" s="50"/>
      <c r="AJ170" s="50"/>
      <c r="AK170" s="50"/>
      <c r="AL170" s="50"/>
      <c r="AM170" s="50"/>
      <c r="AN170" s="50"/>
      <c r="AO170" s="50"/>
      <c r="AP170" s="50"/>
      <c r="AQ170" s="50"/>
      <c r="AR170" s="50"/>
      <c r="AS170" s="50"/>
      <c r="AT170" s="50"/>
      <c r="AU170" s="50"/>
      <c r="AV170" s="50"/>
      <c r="AW170" s="50"/>
      <c r="AX170" s="50"/>
      <c r="AY170" s="50"/>
      <c r="AZ170" s="50"/>
      <c r="BA170" s="50"/>
      <c r="BB170" s="50"/>
      <c r="BC170" s="50"/>
      <c r="BD170" s="50"/>
      <c r="BE170" s="50"/>
      <c r="BF170" s="50"/>
      <c r="BG170" s="50"/>
      <c r="BH170" s="50"/>
      <c r="BI170" s="50" t="s">
        <v>222</v>
      </c>
      <c r="BJ170" s="50"/>
      <c r="BK170" s="50"/>
      <c r="BL170" s="50"/>
      <c r="BM170" s="50"/>
      <c r="BN170" s="50"/>
      <c r="BO170" s="50"/>
      <c r="BP170" s="50"/>
      <c r="BQ170" s="50"/>
      <c r="BR170" s="50"/>
      <c r="BS170" s="50"/>
      <c r="BT170" s="50"/>
      <c r="BU170" s="50"/>
      <c r="BV170" s="50"/>
      <c r="BW170" s="50"/>
      <c r="BX170" s="50"/>
      <c r="BY170" s="50"/>
      <c r="BZ170" s="50"/>
      <c r="CA170" s="50"/>
      <c r="CB170" s="50"/>
      <c r="CC170" s="50"/>
      <c r="CD170" s="50"/>
      <c r="CE170" s="50"/>
      <c r="CF170" s="50"/>
      <c r="CG170" s="187"/>
      <c r="CH170" s="60"/>
      <c r="CI170" s="60"/>
      <c r="CJ170" s="50"/>
      <c r="CK170" s="50"/>
      <c r="CL170" s="50"/>
      <c r="CM170" s="60"/>
      <c r="CN170" s="50"/>
      <c r="CO170" s="60"/>
      <c r="CP170" s="60"/>
      <c r="CQ170" s="60"/>
      <c r="CR170" s="60"/>
      <c r="CS170" s="60"/>
      <c r="CT170" s="60"/>
      <c r="CU170" s="60"/>
      <c r="CV170" s="61">
        <f t="shared" si="73"/>
        <v>1</v>
      </c>
    </row>
    <row r="171" spans="2:100" x14ac:dyDescent="0.35">
      <c r="B171" s="137">
        <v>142333</v>
      </c>
      <c r="C171" s="59">
        <v>40787</v>
      </c>
      <c r="D171" s="60"/>
      <c r="E171" s="60"/>
      <c r="F171" s="60"/>
      <c r="G171" s="60"/>
      <c r="H171" s="60"/>
      <c r="I171" s="60"/>
      <c r="J171" s="60"/>
      <c r="K171" s="60"/>
      <c r="L171" s="60">
        <v>1</v>
      </c>
      <c r="M171" s="60">
        <v>2</v>
      </c>
      <c r="N171" s="60"/>
      <c r="O171" s="60"/>
      <c r="P171" s="60"/>
      <c r="Q171" s="6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50"/>
      <c r="AE171" s="50"/>
      <c r="AF171" s="50"/>
      <c r="AG171" s="50"/>
      <c r="AH171" s="50"/>
      <c r="AI171" s="50"/>
      <c r="AJ171" s="50"/>
      <c r="AK171" s="50"/>
      <c r="AL171" s="50"/>
      <c r="AM171" s="50"/>
      <c r="AN171" s="50"/>
      <c r="AO171" s="50"/>
      <c r="AP171" s="50"/>
      <c r="AQ171" s="50"/>
      <c r="AR171" s="50"/>
      <c r="AS171" s="50"/>
      <c r="AT171" s="50"/>
      <c r="AU171" s="50"/>
      <c r="AV171" s="50"/>
      <c r="AW171" s="50"/>
      <c r="AX171" s="50"/>
      <c r="AY171" s="50"/>
      <c r="AZ171" s="50"/>
      <c r="BA171" s="50"/>
      <c r="BB171" s="50"/>
      <c r="BC171" s="50"/>
      <c r="BD171" s="50"/>
      <c r="BE171" s="50"/>
      <c r="BF171" s="50"/>
      <c r="BG171" s="50"/>
      <c r="BH171" s="50"/>
      <c r="BI171" s="50" t="s">
        <v>222</v>
      </c>
      <c r="BJ171" s="50"/>
      <c r="BK171" s="50"/>
      <c r="BL171" s="50"/>
      <c r="BM171" s="50"/>
      <c r="BN171" s="50"/>
      <c r="BO171" s="50"/>
      <c r="BP171" s="50"/>
      <c r="BQ171" s="50"/>
      <c r="BR171" s="50"/>
      <c r="BS171" s="50"/>
      <c r="BT171" s="50"/>
      <c r="BU171" s="50"/>
      <c r="BV171" s="50"/>
      <c r="BW171" s="50"/>
      <c r="BX171" s="50"/>
      <c r="BY171" s="50"/>
      <c r="BZ171" s="50"/>
      <c r="CA171" s="50"/>
      <c r="CB171" s="50"/>
      <c r="CC171" s="50"/>
      <c r="CD171" s="50"/>
      <c r="CE171" s="50"/>
      <c r="CF171" s="50"/>
      <c r="CG171" s="187"/>
      <c r="CH171" s="60"/>
      <c r="CI171" s="60"/>
      <c r="CJ171" s="50"/>
      <c r="CK171" s="50"/>
      <c r="CL171" s="50"/>
      <c r="CM171" s="60"/>
      <c r="CN171" s="50"/>
      <c r="CO171" s="60"/>
      <c r="CP171" s="60"/>
      <c r="CQ171" s="60"/>
      <c r="CR171" s="60"/>
      <c r="CS171" s="60"/>
      <c r="CT171" s="60"/>
      <c r="CU171" s="60"/>
      <c r="CV171" s="61">
        <f t="shared" si="73"/>
        <v>3</v>
      </c>
    </row>
    <row r="172" spans="2:100" x14ac:dyDescent="0.35">
      <c r="B172" s="137">
        <v>224532</v>
      </c>
      <c r="C172" s="59">
        <v>40787</v>
      </c>
      <c r="D172" s="60"/>
      <c r="E172" s="60"/>
      <c r="F172" s="60"/>
      <c r="G172" s="60"/>
      <c r="H172" s="60"/>
      <c r="I172" s="60"/>
      <c r="J172" s="60"/>
      <c r="K172" s="60"/>
      <c r="L172" s="60">
        <v>1</v>
      </c>
      <c r="M172" s="60"/>
      <c r="N172" s="60"/>
      <c r="O172" s="60"/>
      <c r="P172" s="60"/>
      <c r="Q172" s="6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  <c r="AE172" s="50"/>
      <c r="AF172" s="50"/>
      <c r="AG172" s="50"/>
      <c r="AH172" s="50"/>
      <c r="AI172" s="50"/>
      <c r="AJ172" s="50"/>
      <c r="AK172" s="50"/>
      <c r="AL172" s="50"/>
      <c r="AM172" s="50"/>
      <c r="AN172" s="50"/>
      <c r="AO172" s="50"/>
      <c r="AP172" s="50"/>
      <c r="AQ172" s="50"/>
      <c r="AR172" s="50"/>
      <c r="AS172" s="50"/>
      <c r="AT172" s="50"/>
      <c r="AU172" s="50"/>
      <c r="AV172" s="50"/>
      <c r="AW172" s="50"/>
      <c r="AX172" s="50"/>
      <c r="AY172" s="50"/>
      <c r="AZ172" s="50"/>
      <c r="BA172" s="50"/>
      <c r="BB172" s="50"/>
      <c r="BC172" s="50"/>
      <c r="BD172" s="50"/>
      <c r="BE172" s="50"/>
      <c r="BF172" s="50"/>
      <c r="BG172" s="50"/>
      <c r="BH172" s="50"/>
      <c r="BI172" s="50" t="s">
        <v>222</v>
      </c>
      <c r="BJ172" s="50"/>
      <c r="BK172" s="50"/>
      <c r="BL172" s="50"/>
      <c r="BM172" s="50"/>
      <c r="BN172" s="50"/>
      <c r="BO172" s="50"/>
      <c r="BP172" s="50"/>
      <c r="BQ172" s="50"/>
      <c r="BR172" s="50"/>
      <c r="BS172" s="50"/>
      <c r="BT172" s="50"/>
      <c r="BU172" s="50"/>
      <c r="BV172" s="50"/>
      <c r="BW172" s="50"/>
      <c r="BX172" s="50"/>
      <c r="BY172" s="50"/>
      <c r="BZ172" s="50"/>
      <c r="CA172" s="50"/>
      <c r="CB172" s="50"/>
      <c r="CC172" s="50"/>
      <c r="CD172" s="50"/>
      <c r="CE172" s="50"/>
      <c r="CF172" s="50"/>
      <c r="CG172" s="187"/>
      <c r="CH172" s="60"/>
      <c r="CI172" s="60"/>
      <c r="CJ172" s="50"/>
      <c r="CK172" s="50"/>
      <c r="CL172" s="50"/>
      <c r="CM172" s="60"/>
      <c r="CN172" s="50"/>
      <c r="CO172" s="60"/>
      <c r="CP172" s="60"/>
      <c r="CQ172" s="60"/>
      <c r="CR172" s="60"/>
      <c r="CS172" s="60"/>
      <c r="CT172" s="60"/>
      <c r="CU172" s="60"/>
      <c r="CV172" s="61">
        <f t="shared" si="73"/>
        <v>1</v>
      </c>
    </row>
    <row r="173" spans="2:100" x14ac:dyDescent="0.35">
      <c r="B173" s="137">
        <v>321243</v>
      </c>
      <c r="C173" s="59">
        <v>40787</v>
      </c>
      <c r="D173" s="60"/>
      <c r="E173" s="60"/>
      <c r="F173" s="60"/>
      <c r="G173" s="60"/>
      <c r="H173" s="60"/>
      <c r="I173" s="60"/>
      <c r="J173" s="60"/>
      <c r="K173" s="60"/>
      <c r="L173" s="60">
        <v>1</v>
      </c>
      <c r="M173" s="60">
        <v>1</v>
      </c>
      <c r="N173" s="60"/>
      <c r="O173" s="60">
        <v>1</v>
      </c>
      <c r="P173" s="60"/>
      <c r="Q173" s="6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  <c r="AG173" s="50"/>
      <c r="AH173" s="50"/>
      <c r="AI173" s="50"/>
      <c r="AJ173" s="50"/>
      <c r="AK173" s="50"/>
      <c r="AL173" s="50"/>
      <c r="AM173" s="50"/>
      <c r="AN173" s="50"/>
      <c r="AO173" s="50"/>
      <c r="AP173" s="50"/>
      <c r="AQ173" s="50"/>
      <c r="AR173" s="50"/>
      <c r="AS173" s="50"/>
      <c r="AT173" s="50"/>
      <c r="AU173" s="50"/>
      <c r="AV173" s="50"/>
      <c r="AW173" s="50"/>
      <c r="AX173" s="50"/>
      <c r="AY173" s="50"/>
      <c r="AZ173" s="50"/>
      <c r="BA173" s="50"/>
      <c r="BB173" s="50"/>
      <c r="BC173" s="50"/>
      <c r="BD173" s="50"/>
      <c r="BE173" s="50"/>
      <c r="BF173" s="50"/>
      <c r="BG173" s="50"/>
      <c r="BH173" s="50"/>
      <c r="BI173" s="50" t="s">
        <v>222</v>
      </c>
      <c r="BJ173" s="50"/>
      <c r="BK173" s="50"/>
      <c r="BL173" s="50"/>
      <c r="BM173" s="50"/>
      <c r="BN173" s="50"/>
      <c r="BO173" s="50"/>
      <c r="BP173" s="50"/>
      <c r="BQ173" s="50"/>
      <c r="BR173" s="50"/>
      <c r="BS173" s="50"/>
      <c r="BT173" s="50"/>
      <c r="BU173" s="50"/>
      <c r="BV173" s="50"/>
      <c r="BW173" s="50"/>
      <c r="BX173" s="50"/>
      <c r="BY173" s="50"/>
      <c r="BZ173" s="50"/>
      <c r="CA173" s="50"/>
      <c r="CB173" s="50"/>
      <c r="CC173" s="50"/>
      <c r="CD173" s="50"/>
      <c r="CE173" s="50"/>
      <c r="CF173" s="50"/>
      <c r="CG173" s="187"/>
      <c r="CH173" s="60"/>
      <c r="CI173" s="60"/>
      <c r="CJ173" s="50"/>
      <c r="CK173" s="50"/>
      <c r="CL173" s="50"/>
      <c r="CM173" s="60"/>
      <c r="CN173" s="50"/>
      <c r="CO173" s="60"/>
      <c r="CP173" s="60"/>
      <c r="CQ173" s="60"/>
      <c r="CR173" s="60"/>
      <c r="CS173" s="60"/>
      <c r="CT173" s="60"/>
      <c r="CU173" s="60"/>
      <c r="CV173" s="61">
        <f t="shared" si="73"/>
        <v>3</v>
      </c>
    </row>
    <row r="174" spans="2:100" x14ac:dyDescent="0.35">
      <c r="B174" s="137">
        <v>287940</v>
      </c>
      <c r="C174" s="59">
        <v>40787</v>
      </c>
      <c r="D174" s="60"/>
      <c r="E174" s="60"/>
      <c r="F174" s="60"/>
      <c r="G174" s="60"/>
      <c r="H174" s="60"/>
      <c r="I174" s="60"/>
      <c r="J174" s="60"/>
      <c r="K174" s="60"/>
      <c r="L174" s="60">
        <v>1</v>
      </c>
      <c r="M174" s="60">
        <v>1</v>
      </c>
      <c r="N174" s="60"/>
      <c r="O174" s="60">
        <v>2</v>
      </c>
      <c r="P174" s="60"/>
      <c r="Q174" s="6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50"/>
      <c r="AE174" s="50"/>
      <c r="AF174" s="50"/>
      <c r="AG174" s="50"/>
      <c r="AH174" s="50"/>
      <c r="AI174" s="50"/>
      <c r="AJ174" s="50"/>
      <c r="AK174" s="50"/>
      <c r="AL174" s="50"/>
      <c r="AM174" s="50"/>
      <c r="AN174" s="50"/>
      <c r="AO174" s="50"/>
      <c r="AP174" s="50"/>
      <c r="AQ174" s="50"/>
      <c r="AR174" s="50"/>
      <c r="AS174" s="50"/>
      <c r="AT174" s="50"/>
      <c r="AU174" s="50"/>
      <c r="AV174" s="50"/>
      <c r="AW174" s="50"/>
      <c r="AX174" s="50"/>
      <c r="AY174" s="50"/>
      <c r="AZ174" s="50"/>
      <c r="BA174" s="50"/>
      <c r="BB174" s="50"/>
      <c r="BC174" s="50"/>
      <c r="BD174" s="50"/>
      <c r="BE174" s="50"/>
      <c r="BF174" s="50"/>
      <c r="BG174" s="50"/>
      <c r="BH174" s="50"/>
      <c r="BI174" s="50" t="s">
        <v>222</v>
      </c>
      <c r="BJ174" s="50"/>
      <c r="BK174" s="50"/>
      <c r="BL174" s="50"/>
      <c r="BM174" s="50"/>
      <c r="BN174" s="50"/>
      <c r="BO174" s="50"/>
      <c r="BP174" s="50"/>
      <c r="BQ174" s="50"/>
      <c r="BR174" s="50"/>
      <c r="BS174" s="50"/>
      <c r="BT174" s="50"/>
      <c r="BU174" s="50"/>
      <c r="BV174" s="50"/>
      <c r="BW174" s="50"/>
      <c r="BX174" s="50"/>
      <c r="BY174" s="50"/>
      <c r="BZ174" s="50"/>
      <c r="CA174" s="50"/>
      <c r="CB174" s="50"/>
      <c r="CC174" s="50"/>
      <c r="CD174" s="50"/>
      <c r="CE174" s="50"/>
      <c r="CF174" s="50"/>
      <c r="CG174" s="187"/>
      <c r="CH174" s="60"/>
      <c r="CI174" s="60"/>
      <c r="CJ174" s="50"/>
      <c r="CK174" s="50"/>
      <c r="CL174" s="50"/>
      <c r="CM174" s="60"/>
      <c r="CN174" s="50"/>
      <c r="CO174" s="60"/>
      <c r="CP174" s="60"/>
      <c r="CQ174" s="60"/>
      <c r="CR174" s="60"/>
      <c r="CS174" s="60"/>
      <c r="CT174" s="60"/>
      <c r="CU174" s="60"/>
      <c r="CV174" s="61">
        <f t="shared" si="73"/>
        <v>4</v>
      </c>
    </row>
    <row r="175" spans="2:100" x14ac:dyDescent="0.35">
      <c r="B175" s="137">
        <v>160627</v>
      </c>
      <c r="C175" s="59">
        <v>40787</v>
      </c>
      <c r="D175" s="60"/>
      <c r="E175" s="60"/>
      <c r="F175" s="60"/>
      <c r="G175" s="60"/>
      <c r="H175" s="60"/>
      <c r="I175" s="60"/>
      <c r="J175" s="60"/>
      <c r="K175" s="60"/>
      <c r="L175" s="60">
        <v>1</v>
      </c>
      <c r="M175" s="60">
        <v>2</v>
      </c>
      <c r="N175" s="60"/>
      <c r="O175" s="60">
        <v>1</v>
      </c>
      <c r="P175" s="60"/>
      <c r="Q175" s="6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50"/>
      <c r="AE175" s="50"/>
      <c r="AF175" s="50"/>
      <c r="AG175" s="50"/>
      <c r="AH175" s="50"/>
      <c r="AI175" s="50"/>
      <c r="AJ175" s="50"/>
      <c r="AK175" s="50"/>
      <c r="AL175" s="50"/>
      <c r="AM175" s="50"/>
      <c r="AN175" s="50"/>
      <c r="AO175" s="50"/>
      <c r="AP175" s="50"/>
      <c r="AQ175" s="50"/>
      <c r="AR175" s="50"/>
      <c r="AS175" s="50"/>
      <c r="AT175" s="50"/>
      <c r="AU175" s="50"/>
      <c r="AV175" s="50"/>
      <c r="AW175" s="50"/>
      <c r="AX175" s="50"/>
      <c r="AY175" s="50"/>
      <c r="AZ175" s="50"/>
      <c r="BA175" s="50"/>
      <c r="BB175" s="50"/>
      <c r="BC175" s="50"/>
      <c r="BD175" s="50"/>
      <c r="BE175" s="50"/>
      <c r="BF175" s="50"/>
      <c r="BG175" s="50"/>
      <c r="BH175" s="50"/>
      <c r="BI175" s="50" t="s">
        <v>222</v>
      </c>
      <c r="BJ175" s="50"/>
      <c r="BK175" s="50"/>
      <c r="BL175" s="50"/>
      <c r="BM175" s="50"/>
      <c r="BN175" s="50"/>
      <c r="BO175" s="50"/>
      <c r="BP175" s="50"/>
      <c r="BQ175" s="50"/>
      <c r="BR175" s="50"/>
      <c r="BS175" s="50"/>
      <c r="BT175" s="50"/>
      <c r="BU175" s="50"/>
      <c r="BV175" s="50"/>
      <c r="BW175" s="50"/>
      <c r="BX175" s="50"/>
      <c r="BY175" s="50"/>
      <c r="BZ175" s="50"/>
      <c r="CA175" s="50"/>
      <c r="CB175" s="50"/>
      <c r="CC175" s="50"/>
      <c r="CD175" s="50"/>
      <c r="CE175" s="50"/>
      <c r="CF175" s="50"/>
      <c r="CG175" s="187"/>
      <c r="CH175" s="60"/>
      <c r="CI175" s="60"/>
      <c r="CJ175" s="50"/>
      <c r="CK175" s="50"/>
      <c r="CL175" s="50"/>
      <c r="CM175" s="60"/>
      <c r="CN175" s="50"/>
      <c r="CO175" s="60"/>
      <c r="CP175" s="60"/>
      <c r="CQ175" s="60"/>
      <c r="CR175" s="60"/>
      <c r="CS175" s="60"/>
      <c r="CT175" s="60"/>
      <c r="CU175" s="60"/>
      <c r="CV175" s="61">
        <f t="shared" si="73"/>
        <v>4</v>
      </c>
    </row>
    <row r="176" spans="2:100" ht="18.75" customHeight="1" x14ac:dyDescent="0.35">
      <c r="B176" s="63"/>
      <c r="C176" s="62" t="s">
        <v>16</v>
      </c>
      <c r="D176" s="63"/>
      <c r="E176" s="63"/>
      <c r="F176" s="63"/>
      <c r="G176" s="63"/>
      <c r="H176" s="63"/>
      <c r="I176" s="63"/>
      <c r="J176" s="63"/>
      <c r="K176" s="63"/>
      <c r="L176" s="64">
        <f t="shared" ref="L176:BH176" si="74">COUNT(L157:L175)</f>
        <v>19</v>
      </c>
      <c r="M176" s="64">
        <f t="shared" si="74"/>
        <v>9</v>
      </c>
      <c r="N176" s="64">
        <f t="shared" si="74"/>
        <v>2</v>
      </c>
      <c r="O176" s="64">
        <f t="shared" si="74"/>
        <v>4</v>
      </c>
      <c r="P176" s="64">
        <f t="shared" si="74"/>
        <v>1</v>
      </c>
      <c r="Q176" s="64">
        <f t="shared" si="74"/>
        <v>2</v>
      </c>
      <c r="R176" s="64">
        <f t="shared" si="74"/>
        <v>1</v>
      </c>
      <c r="S176" s="64">
        <f t="shared" si="74"/>
        <v>2</v>
      </c>
      <c r="T176" s="64">
        <f t="shared" si="74"/>
        <v>0</v>
      </c>
      <c r="U176" s="64">
        <f t="shared" si="74"/>
        <v>1</v>
      </c>
      <c r="V176" s="64">
        <f t="shared" si="74"/>
        <v>2</v>
      </c>
      <c r="W176" s="64">
        <f t="shared" si="74"/>
        <v>2</v>
      </c>
      <c r="X176" s="64">
        <f t="shared" si="74"/>
        <v>2</v>
      </c>
      <c r="Y176" s="64">
        <f t="shared" si="74"/>
        <v>1</v>
      </c>
      <c r="Z176" s="64">
        <f t="shared" si="74"/>
        <v>2</v>
      </c>
      <c r="AA176" s="64">
        <f t="shared" si="74"/>
        <v>1</v>
      </c>
      <c r="AB176" s="64">
        <f t="shared" si="74"/>
        <v>1</v>
      </c>
      <c r="AC176" s="64">
        <f t="shared" si="74"/>
        <v>2</v>
      </c>
      <c r="AD176" s="64">
        <f t="shared" si="74"/>
        <v>1</v>
      </c>
      <c r="AE176" s="64">
        <f t="shared" si="74"/>
        <v>1</v>
      </c>
      <c r="AF176" s="64">
        <f t="shared" si="74"/>
        <v>1</v>
      </c>
      <c r="AG176" s="64">
        <f t="shared" si="74"/>
        <v>1</v>
      </c>
      <c r="AH176" s="64">
        <f t="shared" si="74"/>
        <v>0</v>
      </c>
      <c r="AI176" s="64">
        <f t="shared" si="74"/>
        <v>0</v>
      </c>
      <c r="AJ176" s="64">
        <f t="shared" si="74"/>
        <v>1</v>
      </c>
      <c r="AK176" s="64">
        <f t="shared" si="74"/>
        <v>0</v>
      </c>
      <c r="AL176" s="64">
        <f t="shared" si="74"/>
        <v>1</v>
      </c>
      <c r="AM176" s="64">
        <f t="shared" si="74"/>
        <v>0</v>
      </c>
      <c r="AN176" s="64">
        <f t="shared" si="74"/>
        <v>0</v>
      </c>
      <c r="AO176" s="64">
        <f t="shared" si="74"/>
        <v>2</v>
      </c>
      <c r="AP176" s="64">
        <f t="shared" si="74"/>
        <v>0</v>
      </c>
      <c r="AQ176" s="64">
        <f t="shared" si="74"/>
        <v>1</v>
      </c>
      <c r="AR176" s="64">
        <f t="shared" si="74"/>
        <v>0</v>
      </c>
      <c r="AS176" s="64">
        <f t="shared" si="74"/>
        <v>0</v>
      </c>
      <c r="AT176" s="64">
        <f t="shared" si="74"/>
        <v>0</v>
      </c>
      <c r="AU176" s="64">
        <f t="shared" si="74"/>
        <v>1</v>
      </c>
      <c r="AV176" s="64">
        <f t="shared" si="74"/>
        <v>0</v>
      </c>
      <c r="AW176" s="64">
        <f t="shared" si="74"/>
        <v>0</v>
      </c>
      <c r="AX176" s="64">
        <f t="shared" si="74"/>
        <v>0</v>
      </c>
      <c r="AY176" s="64">
        <f t="shared" si="74"/>
        <v>0</v>
      </c>
      <c r="AZ176" s="64">
        <f t="shared" si="74"/>
        <v>0</v>
      </c>
      <c r="BA176" s="64">
        <f t="shared" si="74"/>
        <v>0</v>
      </c>
      <c r="BB176" s="64">
        <f t="shared" si="74"/>
        <v>0</v>
      </c>
      <c r="BC176" s="64">
        <f t="shared" si="74"/>
        <v>0</v>
      </c>
      <c r="BD176" s="64">
        <f t="shared" si="74"/>
        <v>0</v>
      </c>
      <c r="BE176" s="64">
        <f t="shared" si="74"/>
        <v>0</v>
      </c>
      <c r="BF176" s="64">
        <f t="shared" si="74"/>
        <v>0</v>
      </c>
      <c r="BG176" s="64">
        <f t="shared" si="74"/>
        <v>0</v>
      </c>
      <c r="BH176" s="64">
        <f t="shared" si="74"/>
        <v>0</v>
      </c>
      <c r="BI176" s="64">
        <f t="shared" ref="BI176:BO176" si="75">COUNT(BI157:BI175)</f>
        <v>0</v>
      </c>
      <c r="BJ176" s="64">
        <f t="shared" si="75"/>
        <v>1</v>
      </c>
      <c r="BK176" s="64">
        <f t="shared" si="75"/>
        <v>0</v>
      </c>
      <c r="BL176" s="64">
        <f t="shared" si="75"/>
        <v>1</v>
      </c>
      <c r="BM176" s="64">
        <f t="shared" si="75"/>
        <v>0</v>
      </c>
      <c r="BN176" s="64">
        <f t="shared" ref="BN176" si="76">COUNT(BN157:BN175)</f>
        <v>0</v>
      </c>
      <c r="BO176" s="64">
        <f t="shared" si="75"/>
        <v>0</v>
      </c>
      <c r="BP176" s="64">
        <f t="shared" ref="BP176:BQ176" si="77">COUNT(BP157:BP175)</f>
        <v>0</v>
      </c>
      <c r="BQ176" s="64">
        <f t="shared" si="77"/>
        <v>0</v>
      </c>
      <c r="BR176" s="64">
        <f t="shared" ref="BR176:BS176" si="78">COUNT(BR157:BR175)</f>
        <v>1</v>
      </c>
      <c r="BS176" s="64">
        <f t="shared" si="78"/>
        <v>0</v>
      </c>
      <c r="BT176" s="64">
        <f t="shared" ref="BT176:BU176" si="79">COUNT(BT157:BT175)</f>
        <v>0</v>
      </c>
      <c r="BU176" s="64">
        <f t="shared" si="79"/>
        <v>0</v>
      </c>
      <c r="BV176" s="64">
        <f t="shared" ref="BV176:CG176" si="80">COUNT(BV157:BV175)</f>
        <v>0</v>
      </c>
      <c r="BW176" s="64">
        <f t="shared" si="80"/>
        <v>0</v>
      </c>
      <c r="BX176" s="64">
        <f t="shared" si="80"/>
        <v>0</v>
      </c>
      <c r="BY176" s="64">
        <f t="shared" si="80"/>
        <v>0</v>
      </c>
      <c r="BZ176" s="64">
        <f t="shared" si="80"/>
        <v>0</v>
      </c>
      <c r="CA176" s="64">
        <f t="shared" si="80"/>
        <v>0</v>
      </c>
      <c r="CB176" s="64">
        <f t="shared" si="80"/>
        <v>0</v>
      </c>
      <c r="CC176" s="64">
        <f t="shared" si="80"/>
        <v>0</v>
      </c>
      <c r="CD176" s="64">
        <f t="shared" si="80"/>
        <v>0</v>
      </c>
      <c r="CE176" s="64">
        <f t="shared" si="80"/>
        <v>0</v>
      </c>
      <c r="CF176" s="64">
        <f t="shared" si="80"/>
        <v>0</v>
      </c>
      <c r="CG176" s="64">
        <f t="shared" si="80"/>
        <v>0</v>
      </c>
      <c r="CH176" s="64">
        <f t="shared" ref="CH176:CU176" si="81">COUNT(CH157:CH175)</f>
        <v>0</v>
      </c>
      <c r="CI176" s="64">
        <f t="shared" si="81"/>
        <v>0</v>
      </c>
      <c r="CJ176" s="64">
        <f t="shared" si="81"/>
        <v>0</v>
      </c>
      <c r="CK176" s="64">
        <f t="shared" si="81"/>
        <v>0</v>
      </c>
      <c r="CL176" s="64">
        <f t="shared" si="81"/>
        <v>0</v>
      </c>
      <c r="CM176" s="64">
        <f t="shared" si="81"/>
        <v>0</v>
      </c>
      <c r="CN176" s="64">
        <f t="shared" si="81"/>
        <v>0</v>
      </c>
      <c r="CO176" s="64">
        <f t="shared" si="81"/>
        <v>0</v>
      </c>
      <c r="CP176" s="64">
        <f t="shared" si="81"/>
        <v>0</v>
      </c>
      <c r="CQ176" s="64">
        <f t="shared" si="81"/>
        <v>0</v>
      </c>
      <c r="CR176" s="64">
        <f t="shared" si="81"/>
        <v>0</v>
      </c>
      <c r="CS176" s="64">
        <f t="shared" si="81"/>
        <v>0</v>
      </c>
      <c r="CT176" s="64">
        <f t="shared" si="81"/>
        <v>0</v>
      </c>
      <c r="CU176" s="64">
        <f t="shared" si="81"/>
        <v>0</v>
      </c>
      <c r="CV176" s="64">
        <f>SUM(CV157:CV175)</f>
        <v>81</v>
      </c>
    </row>
    <row r="177" spans="2:100" ht="18.75" customHeight="1" x14ac:dyDescent="0.35"/>
    <row r="178" spans="2:100" ht="18.75" customHeight="1" x14ac:dyDescent="0.35">
      <c r="B178" s="136" t="s">
        <v>220</v>
      </c>
      <c r="C178" s="58" t="s">
        <v>221</v>
      </c>
      <c r="D178" s="56">
        <v>40544</v>
      </c>
      <c r="E178" s="56">
        <v>40575</v>
      </c>
      <c r="F178" s="56">
        <v>40603</v>
      </c>
      <c r="G178" s="56">
        <v>40634</v>
      </c>
      <c r="H178" s="56">
        <v>40664</v>
      </c>
      <c r="I178" s="56">
        <v>40695</v>
      </c>
      <c r="J178" s="56">
        <v>40725</v>
      </c>
      <c r="K178" s="56">
        <v>40756</v>
      </c>
      <c r="L178" s="56">
        <v>40787</v>
      </c>
      <c r="M178" s="56">
        <v>40817</v>
      </c>
      <c r="N178" s="56">
        <v>40848</v>
      </c>
      <c r="O178" s="56">
        <v>40878</v>
      </c>
      <c r="P178" s="56">
        <v>40909</v>
      </c>
      <c r="Q178" s="56">
        <v>40940</v>
      </c>
      <c r="R178" s="56">
        <v>40969</v>
      </c>
      <c r="S178" s="56">
        <v>41000</v>
      </c>
      <c r="T178" s="56">
        <v>41030</v>
      </c>
      <c r="U178" s="56">
        <v>41061</v>
      </c>
      <c r="V178" s="56">
        <v>41091</v>
      </c>
      <c r="W178" s="56">
        <v>41122</v>
      </c>
      <c r="X178" s="56">
        <v>41153</v>
      </c>
      <c r="Y178" s="56">
        <v>41183</v>
      </c>
      <c r="Z178" s="56">
        <v>41214</v>
      </c>
      <c r="AA178" s="56">
        <v>41244</v>
      </c>
      <c r="AB178" s="56">
        <v>41275</v>
      </c>
      <c r="AC178" s="56">
        <v>41306</v>
      </c>
      <c r="AD178" s="56">
        <v>41334</v>
      </c>
      <c r="AE178" s="56">
        <v>41365</v>
      </c>
      <c r="AF178" s="56">
        <v>41395</v>
      </c>
      <c r="AG178" s="56">
        <v>41426</v>
      </c>
      <c r="AH178" s="56">
        <v>41456</v>
      </c>
      <c r="AI178" s="56">
        <v>41487</v>
      </c>
      <c r="AJ178" s="56">
        <v>41518</v>
      </c>
      <c r="AK178" s="56">
        <v>41548</v>
      </c>
      <c r="AL178" s="56">
        <v>41579</v>
      </c>
      <c r="AM178" s="56">
        <v>41609</v>
      </c>
      <c r="AN178" s="56">
        <v>41640</v>
      </c>
      <c r="AO178" s="56">
        <v>41671</v>
      </c>
      <c r="AP178" s="56">
        <v>41699</v>
      </c>
      <c r="AQ178" s="56">
        <v>41730</v>
      </c>
      <c r="AR178" s="56">
        <v>41760</v>
      </c>
      <c r="AS178" s="56">
        <v>41791</v>
      </c>
      <c r="AT178" s="56">
        <v>41821</v>
      </c>
      <c r="AU178" s="56">
        <v>41852</v>
      </c>
      <c r="AV178" s="56">
        <v>41883</v>
      </c>
      <c r="AW178" s="56">
        <v>41913</v>
      </c>
      <c r="AX178" s="56">
        <v>41944</v>
      </c>
      <c r="AY178" s="56">
        <v>41974</v>
      </c>
      <c r="AZ178" s="56">
        <v>42005</v>
      </c>
      <c r="BA178" s="56">
        <v>42036</v>
      </c>
      <c r="BB178" s="56">
        <v>42064</v>
      </c>
      <c r="BC178" s="56">
        <v>42095</v>
      </c>
      <c r="BD178" s="56">
        <v>42125</v>
      </c>
      <c r="BE178" s="56">
        <v>42156</v>
      </c>
      <c r="BF178" s="56">
        <v>42186</v>
      </c>
      <c r="BG178" s="56">
        <v>42217</v>
      </c>
      <c r="BH178" s="48">
        <v>42248</v>
      </c>
      <c r="BI178" s="48">
        <v>42278</v>
      </c>
      <c r="BJ178" s="48">
        <v>42309</v>
      </c>
      <c r="BK178" s="48">
        <v>42339</v>
      </c>
      <c r="BL178" s="48">
        <v>42370</v>
      </c>
      <c r="BM178" s="48">
        <v>42401</v>
      </c>
      <c r="BN178" s="48">
        <v>42430</v>
      </c>
      <c r="BO178" s="48">
        <v>42461</v>
      </c>
      <c r="BP178" s="48">
        <v>42491</v>
      </c>
      <c r="BQ178" s="48">
        <v>42522</v>
      </c>
      <c r="BR178" s="48">
        <v>42552</v>
      </c>
      <c r="BS178" s="48">
        <v>42583</v>
      </c>
      <c r="BT178" s="48">
        <v>42614</v>
      </c>
      <c r="BU178" s="48">
        <v>42644</v>
      </c>
      <c r="BV178" s="48">
        <v>42675</v>
      </c>
      <c r="BW178" s="48">
        <v>42705</v>
      </c>
      <c r="BX178" s="48">
        <v>42736</v>
      </c>
      <c r="BY178" s="48">
        <v>42767</v>
      </c>
      <c r="BZ178" s="48">
        <v>42795</v>
      </c>
      <c r="CA178" s="48">
        <v>42826</v>
      </c>
      <c r="CB178" s="48">
        <v>42856</v>
      </c>
      <c r="CC178" s="48">
        <v>42887</v>
      </c>
      <c r="CD178" s="48">
        <v>42917</v>
      </c>
      <c r="CE178" s="48">
        <v>42948</v>
      </c>
      <c r="CF178" s="48">
        <v>42979</v>
      </c>
      <c r="CG178" s="48">
        <v>43009</v>
      </c>
      <c r="CH178" s="188">
        <v>43040</v>
      </c>
      <c r="CI178" s="188">
        <v>43070</v>
      </c>
      <c r="CJ178" s="188">
        <v>43101</v>
      </c>
      <c r="CK178" s="188">
        <v>43132</v>
      </c>
      <c r="CL178" s="188">
        <v>43160</v>
      </c>
      <c r="CM178" s="188">
        <v>43191</v>
      </c>
      <c r="CN178" s="188">
        <v>43221</v>
      </c>
      <c r="CO178" s="188">
        <v>43252</v>
      </c>
      <c r="CP178" s="188">
        <v>43282</v>
      </c>
      <c r="CQ178" s="188">
        <v>43313</v>
      </c>
      <c r="CR178" s="188">
        <v>43344</v>
      </c>
      <c r="CS178" s="188">
        <v>43374</v>
      </c>
      <c r="CT178" s="188">
        <v>43405</v>
      </c>
      <c r="CU178" s="188">
        <v>43435</v>
      </c>
      <c r="CV178" s="56" t="s">
        <v>16</v>
      </c>
    </row>
    <row r="179" spans="2:100" x14ac:dyDescent="0.35">
      <c r="B179" s="137">
        <v>311947</v>
      </c>
      <c r="C179" s="59">
        <v>40817</v>
      </c>
      <c r="D179" s="60"/>
      <c r="E179" s="60"/>
      <c r="F179" s="60"/>
      <c r="G179" s="60"/>
      <c r="H179" s="60"/>
      <c r="I179" s="60"/>
      <c r="J179" s="60"/>
      <c r="K179" s="60"/>
      <c r="L179" s="60"/>
      <c r="M179" s="60">
        <v>1</v>
      </c>
      <c r="N179" s="60"/>
      <c r="O179" s="60"/>
      <c r="P179" s="60"/>
      <c r="Q179" s="6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  <c r="AE179" s="50"/>
      <c r="AF179" s="50"/>
      <c r="AG179" s="50"/>
      <c r="AH179" s="50"/>
      <c r="AI179" s="50"/>
      <c r="AJ179" s="50"/>
      <c r="AK179" s="50"/>
      <c r="AL179" s="50"/>
      <c r="AM179" s="50"/>
      <c r="AN179" s="50"/>
      <c r="AO179" s="50"/>
      <c r="AP179" s="50"/>
      <c r="AQ179" s="50"/>
      <c r="AR179" s="50"/>
      <c r="AS179" s="50"/>
      <c r="AT179" s="50"/>
      <c r="AU179" s="50"/>
      <c r="AV179" s="50"/>
      <c r="AW179" s="50"/>
      <c r="AX179" s="50"/>
      <c r="AY179" s="50"/>
      <c r="AZ179" s="50"/>
      <c r="BA179" s="50"/>
      <c r="BB179" s="50"/>
      <c r="BC179" s="50"/>
      <c r="BD179" s="50"/>
      <c r="BE179" s="50"/>
      <c r="BF179" s="50"/>
      <c r="BG179" s="50"/>
      <c r="BH179" s="50"/>
      <c r="BI179" s="50" t="s">
        <v>222</v>
      </c>
      <c r="BJ179" s="50"/>
      <c r="BK179" s="50"/>
      <c r="BL179" s="50"/>
      <c r="BM179" s="50"/>
      <c r="BN179" s="50"/>
      <c r="BO179" s="50"/>
      <c r="BP179" s="50"/>
      <c r="BQ179" s="50"/>
      <c r="BR179" s="50"/>
      <c r="BS179" s="50"/>
      <c r="BT179" s="50"/>
      <c r="BU179" s="50"/>
      <c r="BV179" s="50"/>
      <c r="BW179" s="50"/>
      <c r="BX179" s="50"/>
      <c r="BY179" s="50"/>
      <c r="BZ179" s="50"/>
      <c r="CA179" s="50"/>
      <c r="CB179" s="50"/>
      <c r="CC179" s="50"/>
      <c r="CD179" s="50"/>
      <c r="CE179" s="50"/>
      <c r="CF179" s="50"/>
      <c r="CG179" s="187"/>
      <c r="CH179" s="60"/>
      <c r="CI179" s="60"/>
      <c r="CJ179" s="50"/>
      <c r="CK179" s="50"/>
      <c r="CL179" s="50"/>
      <c r="CM179" s="60"/>
      <c r="CN179" s="50"/>
      <c r="CO179" s="60"/>
      <c r="CP179" s="60"/>
      <c r="CQ179" s="60"/>
      <c r="CR179" s="60"/>
      <c r="CS179" s="60"/>
      <c r="CT179" s="60"/>
      <c r="CU179" s="60"/>
      <c r="CV179" s="61">
        <f>SUM(D179:CU179)</f>
        <v>1</v>
      </c>
    </row>
    <row r="180" spans="2:100" x14ac:dyDescent="0.35">
      <c r="B180" s="137">
        <v>325827</v>
      </c>
      <c r="C180" s="59">
        <v>40817</v>
      </c>
      <c r="D180" s="60"/>
      <c r="E180" s="60"/>
      <c r="F180" s="60"/>
      <c r="G180" s="60"/>
      <c r="H180" s="60"/>
      <c r="I180" s="60"/>
      <c r="J180" s="60"/>
      <c r="K180" s="60"/>
      <c r="L180" s="60"/>
      <c r="M180" s="60">
        <v>1</v>
      </c>
      <c r="N180" s="60"/>
      <c r="O180" s="60"/>
      <c r="P180" s="60"/>
      <c r="Q180" s="6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  <c r="AF180" s="50"/>
      <c r="AG180" s="50"/>
      <c r="AH180" s="50"/>
      <c r="AI180" s="50"/>
      <c r="AJ180" s="50"/>
      <c r="AK180" s="50"/>
      <c r="AL180" s="50"/>
      <c r="AM180" s="50"/>
      <c r="AN180" s="50"/>
      <c r="AO180" s="50"/>
      <c r="AP180" s="50"/>
      <c r="AQ180" s="50"/>
      <c r="AR180" s="50"/>
      <c r="AS180" s="50"/>
      <c r="AT180" s="50"/>
      <c r="AU180" s="50"/>
      <c r="AV180" s="50"/>
      <c r="AW180" s="50"/>
      <c r="AX180" s="50"/>
      <c r="AY180" s="50"/>
      <c r="AZ180" s="50"/>
      <c r="BA180" s="50"/>
      <c r="BB180" s="50"/>
      <c r="BC180" s="50"/>
      <c r="BD180" s="50"/>
      <c r="BE180" s="50"/>
      <c r="BF180" s="50"/>
      <c r="BG180" s="50"/>
      <c r="BH180" s="50"/>
      <c r="BI180" s="50" t="s">
        <v>222</v>
      </c>
      <c r="BJ180" s="50"/>
      <c r="BK180" s="50"/>
      <c r="BL180" s="50"/>
      <c r="BM180" s="50"/>
      <c r="BN180" s="50"/>
      <c r="BO180" s="50"/>
      <c r="BP180" s="50"/>
      <c r="BQ180" s="50"/>
      <c r="BR180" s="50"/>
      <c r="BS180" s="50"/>
      <c r="BT180" s="50"/>
      <c r="BU180" s="50"/>
      <c r="BV180" s="50"/>
      <c r="BW180" s="50"/>
      <c r="BX180" s="50"/>
      <c r="BY180" s="50"/>
      <c r="BZ180" s="50"/>
      <c r="CA180" s="50"/>
      <c r="CB180" s="50"/>
      <c r="CC180" s="50"/>
      <c r="CD180" s="50"/>
      <c r="CE180" s="50"/>
      <c r="CF180" s="50"/>
      <c r="CG180" s="187"/>
      <c r="CH180" s="60"/>
      <c r="CI180" s="60"/>
      <c r="CJ180" s="50"/>
      <c r="CK180" s="50"/>
      <c r="CL180" s="50"/>
      <c r="CM180" s="60"/>
      <c r="CN180" s="50"/>
      <c r="CO180" s="60"/>
      <c r="CP180" s="60"/>
      <c r="CQ180" s="60"/>
      <c r="CR180" s="60"/>
      <c r="CS180" s="60"/>
      <c r="CT180" s="60"/>
      <c r="CU180" s="60"/>
      <c r="CV180" s="61">
        <f t="shared" ref="CV180:CV205" si="82">SUM(D180:CU180)</f>
        <v>1</v>
      </c>
    </row>
    <row r="181" spans="2:100" x14ac:dyDescent="0.35">
      <c r="B181" s="137">
        <v>324645</v>
      </c>
      <c r="C181" s="59">
        <v>40817</v>
      </c>
      <c r="D181" s="60"/>
      <c r="E181" s="60"/>
      <c r="F181" s="60"/>
      <c r="G181" s="60"/>
      <c r="H181" s="60"/>
      <c r="I181" s="60"/>
      <c r="J181" s="60"/>
      <c r="K181" s="60"/>
      <c r="L181" s="60"/>
      <c r="M181" s="60">
        <v>1</v>
      </c>
      <c r="N181" s="60"/>
      <c r="O181" s="60"/>
      <c r="P181" s="60"/>
      <c r="Q181" s="6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  <c r="AF181" s="50"/>
      <c r="AG181" s="50"/>
      <c r="AH181" s="50"/>
      <c r="AI181" s="50"/>
      <c r="AJ181" s="50"/>
      <c r="AK181" s="50"/>
      <c r="AL181" s="50"/>
      <c r="AM181" s="50"/>
      <c r="AN181" s="50"/>
      <c r="AO181" s="50"/>
      <c r="AP181" s="50"/>
      <c r="AQ181" s="50"/>
      <c r="AR181" s="50"/>
      <c r="AS181" s="50"/>
      <c r="AT181" s="50"/>
      <c r="AU181" s="50"/>
      <c r="AV181" s="50"/>
      <c r="AW181" s="50"/>
      <c r="AX181" s="50"/>
      <c r="AY181" s="50"/>
      <c r="AZ181" s="50"/>
      <c r="BA181" s="50"/>
      <c r="BB181" s="50"/>
      <c r="BC181" s="50"/>
      <c r="BD181" s="50"/>
      <c r="BE181" s="50"/>
      <c r="BF181" s="50"/>
      <c r="BG181" s="50"/>
      <c r="BH181" s="50"/>
      <c r="BI181" s="50" t="s">
        <v>222</v>
      </c>
      <c r="BJ181" s="50"/>
      <c r="BK181" s="50"/>
      <c r="BL181" s="50"/>
      <c r="BM181" s="50"/>
      <c r="BN181" s="50"/>
      <c r="BO181" s="50"/>
      <c r="BP181" s="50"/>
      <c r="BQ181" s="50"/>
      <c r="BR181" s="50"/>
      <c r="BS181" s="50"/>
      <c r="BT181" s="50"/>
      <c r="BU181" s="50"/>
      <c r="BV181" s="50"/>
      <c r="BW181" s="50"/>
      <c r="BX181" s="50"/>
      <c r="BY181" s="50"/>
      <c r="BZ181" s="50"/>
      <c r="CA181" s="50"/>
      <c r="CB181" s="50"/>
      <c r="CC181" s="50"/>
      <c r="CD181" s="50"/>
      <c r="CE181" s="50"/>
      <c r="CF181" s="50"/>
      <c r="CG181" s="187"/>
      <c r="CH181" s="60"/>
      <c r="CI181" s="60"/>
      <c r="CJ181" s="50"/>
      <c r="CK181" s="50"/>
      <c r="CL181" s="50"/>
      <c r="CM181" s="60"/>
      <c r="CN181" s="50"/>
      <c r="CO181" s="60"/>
      <c r="CP181" s="60"/>
      <c r="CQ181" s="60"/>
      <c r="CR181" s="60"/>
      <c r="CS181" s="60"/>
      <c r="CT181" s="60"/>
      <c r="CU181" s="60"/>
      <c r="CV181" s="61">
        <f t="shared" si="82"/>
        <v>1</v>
      </c>
    </row>
    <row r="182" spans="2:100" x14ac:dyDescent="0.35">
      <c r="B182" s="137">
        <v>228323</v>
      </c>
      <c r="C182" s="59">
        <v>40817</v>
      </c>
      <c r="D182" s="60"/>
      <c r="E182" s="60"/>
      <c r="F182" s="60"/>
      <c r="G182" s="60"/>
      <c r="H182" s="60"/>
      <c r="I182" s="60"/>
      <c r="J182" s="60"/>
      <c r="K182" s="60"/>
      <c r="L182" s="60"/>
      <c r="M182" s="60">
        <v>1</v>
      </c>
      <c r="N182" s="60"/>
      <c r="O182" s="60"/>
      <c r="P182" s="60"/>
      <c r="Q182" s="6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0"/>
      <c r="AG182" s="50"/>
      <c r="AH182" s="50"/>
      <c r="AI182" s="50"/>
      <c r="AJ182" s="50"/>
      <c r="AK182" s="50"/>
      <c r="AL182" s="50"/>
      <c r="AM182" s="50"/>
      <c r="AN182" s="50"/>
      <c r="AO182" s="50"/>
      <c r="AP182" s="50"/>
      <c r="AQ182" s="50"/>
      <c r="AR182" s="50"/>
      <c r="AS182" s="50"/>
      <c r="AT182" s="50"/>
      <c r="AU182" s="50"/>
      <c r="AV182" s="50"/>
      <c r="AW182" s="50"/>
      <c r="AX182" s="50"/>
      <c r="AY182" s="50"/>
      <c r="AZ182" s="50"/>
      <c r="BA182" s="50"/>
      <c r="BB182" s="50"/>
      <c r="BC182" s="50"/>
      <c r="BD182" s="50"/>
      <c r="BE182" s="50"/>
      <c r="BF182" s="50"/>
      <c r="BG182" s="50"/>
      <c r="BH182" s="50"/>
      <c r="BI182" s="50" t="s">
        <v>222</v>
      </c>
      <c r="BJ182" s="50"/>
      <c r="BK182" s="50"/>
      <c r="BL182" s="50"/>
      <c r="BM182" s="50"/>
      <c r="BN182" s="50"/>
      <c r="BO182" s="50"/>
      <c r="BP182" s="50"/>
      <c r="BQ182" s="50"/>
      <c r="BR182" s="50"/>
      <c r="BS182" s="50"/>
      <c r="BT182" s="50"/>
      <c r="BU182" s="50"/>
      <c r="BV182" s="50"/>
      <c r="BW182" s="50"/>
      <c r="BX182" s="50"/>
      <c r="BY182" s="50"/>
      <c r="BZ182" s="50"/>
      <c r="CA182" s="50"/>
      <c r="CB182" s="50"/>
      <c r="CC182" s="50"/>
      <c r="CD182" s="50"/>
      <c r="CE182" s="50"/>
      <c r="CF182" s="50"/>
      <c r="CG182" s="187"/>
      <c r="CH182" s="60"/>
      <c r="CI182" s="60"/>
      <c r="CJ182" s="50"/>
      <c r="CK182" s="50"/>
      <c r="CL182" s="50"/>
      <c r="CM182" s="60"/>
      <c r="CN182" s="50"/>
      <c r="CO182" s="60"/>
      <c r="CP182" s="60"/>
      <c r="CQ182" s="60"/>
      <c r="CR182" s="60"/>
      <c r="CS182" s="60"/>
      <c r="CT182" s="60"/>
      <c r="CU182" s="60"/>
      <c r="CV182" s="61">
        <f t="shared" si="82"/>
        <v>1</v>
      </c>
    </row>
    <row r="183" spans="2:100" x14ac:dyDescent="0.35">
      <c r="B183" s="137">
        <v>25935</v>
      </c>
      <c r="C183" s="59">
        <v>40817</v>
      </c>
      <c r="D183" s="60"/>
      <c r="E183" s="60"/>
      <c r="F183" s="60"/>
      <c r="G183" s="60"/>
      <c r="H183" s="60"/>
      <c r="I183" s="60"/>
      <c r="J183" s="60"/>
      <c r="K183" s="60"/>
      <c r="L183" s="60"/>
      <c r="M183" s="60">
        <v>1</v>
      </c>
      <c r="N183" s="60"/>
      <c r="O183" s="60"/>
      <c r="P183" s="60"/>
      <c r="Q183" s="6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  <c r="AG183" s="50"/>
      <c r="AH183" s="50"/>
      <c r="AI183" s="50"/>
      <c r="AJ183" s="50"/>
      <c r="AK183" s="50"/>
      <c r="AL183" s="50"/>
      <c r="AM183" s="50"/>
      <c r="AN183" s="50"/>
      <c r="AO183" s="50"/>
      <c r="AP183" s="50"/>
      <c r="AQ183" s="50"/>
      <c r="AR183" s="50"/>
      <c r="AS183" s="50"/>
      <c r="AT183" s="50"/>
      <c r="AU183" s="50"/>
      <c r="AV183" s="50"/>
      <c r="AW183" s="50"/>
      <c r="AX183" s="50"/>
      <c r="AY183" s="50"/>
      <c r="AZ183" s="50"/>
      <c r="BA183" s="50"/>
      <c r="BB183" s="50"/>
      <c r="BC183" s="50"/>
      <c r="BD183" s="50"/>
      <c r="BE183" s="50"/>
      <c r="BF183" s="50"/>
      <c r="BG183" s="50"/>
      <c r="BH183" s="50"/>
      <c r="BI183" s="50" t="s">
        <v>222</v>
      </c>
      <c r="BJ183" s="50"/>
      <c r="BK183" s="50"/>
      <c r="BL183" s="50"/>
      <c r="BM183" s="50"/>
      <c r="BN183" s="50"/>
      <c r="BO183" s="50"/>
      <c r="BP183" s="50"/>
      <c r="BQ183" s="50"/>
      <c r="BR183" s="50"/>
      <c r="BS183" s="50"/>
      <c r="BT183" s="50"/>
      <c r="BU183" s="50"/>
      <c r="BV183" s="50"/>
      <c r="BW183" s="50"/>
      <c r="BX183" s="50"/>
      <c r="BY183" s="50"/>
      <c r="BZ183" s="50"/>
      <c r="CA183" s="50"/>
      <c r="CB183" s="50"/>
      <c r="CC183" s="50"/>
      <c r="CD183" s="50"/>
      <c r="CE183" s="50"/>
      <c r="CF183" s="50"/>
      <c r="CG183" s="187"/>
      <c r="CH183" s="60"/>
      <c r="CI183" s="60"/>
      <c r="CJ183" s="50"/>
      <c r="CK183" s="50"/>
      <c r="CL183" s="50"/>
      <c r="CM183" s="60"/>
      <c r="CN183" s="50"/>
      <c r="CO183" s="60"/>
      <c r="CP183" s="60"/>
      <c r="CQ183" s="60"/>
      <c r="CR183" s="60"/>
      <c r="CS183" s="60"/>
      <c r="CT183" s="60"/>
      <c r="CU183" s="60"/>
      <c r="CV183" s="61">
        <f t="shared" si="82"/>
        <v>1</v>
      </c>
    </row>
    <row r="184" spans="2:100" x14ac:dyDescent="0.35">
      <c r="B184" s="137">
        <v>324697</v>
      </c>
      <c r="C184" s="59">
        <v>40817</v>
      </c>
      <c r="D184" s="60"/>
      <c r="E184" s="60"/>
      <c r="F184" s="60"/>
      <c r="G184" s="60"/>
      <c r="H184" s="60"/>
      <c r="I184" s="60"/>
      <c r="J184" s="60"/>
      <c r="K184" s="60"/>
      <c r="L184" s="60"/>
      <c r="M184" s="60">
        <v>1</v>
      </c>
      <c r="N184" s="60"/>
      <c r="O184" s="60">
        <v>1</v>
      </c>
      <c r="P184" s="60"/>
      <c r="Q184" s="60"/>
      <c r="R184" s="50">
        <v>1</v>
      </c>
      <c r="S184" s="50">
        <v>1</v>
      </c>
      <c r="T184" s="50">
        <v>1</v>
      </c>
      <c r="U184" s="50">
        <v>1</v>
      </c>
      <c r="V184" s="50">
        <v>1</v>
      </c>
      <c r="W184" s="50">
        <v>1</v>
      </c>
      <c r="X184" s="50"/>
      <c r="Y184" s="50">
        <v>2</v>
      </c>
      <c r="Z184" s="50"/>
      <c r="AA184" s="50">
        <v>1</v>
      </c>
      <c r="AB184" s="50">
        <v>1</v>
      </c>
      <c r="AC184" s="50"/>
      <c r="AD184" s="50">
        <v>1</v>
      </c>
      <c r="AE184" s="50">
        <v>1</v>
      </c>
      <c r="AF184" s="50"/>
      <c r="AG184" s="50"/>
      <c r="AH184" s="50">
        <v>1</v>
      </c>
      <c r="AI184" s="50"/>
      <c r="AJ184" s="50">
        <v>1</v>
      </c>
      <c r="AK184" s="50"/>
      <c r="AL184" s="50"/>
      <c r="AM184" s="50">
        <v>1</v>
      </c>
      <c r="AN184" s="50"/>
      <c r="AO184" s="50">
        <v>1</v>
      </c>
      <c r="AP184" s="50"/>
      <c r="AQ184" s="50"/>
      <c r="AR184" s="50"/>
      <c r="AS184" s="50"/>
      <c r="AT184" s="50">
        <v>1</v>
      </c>
      <c r="AU184" s="50"/>
      <c r="AV184" s="50">
        <v>1</v>
      </c>
      <c r="AW184" s="50"/>
      <c r="AX184" s="50"/>
      <c r="AY184" s="50">
        <v>1</v>
      </c>
      <c r="AZ184" s="50"/>
      <c r="BA184" s="50"/>
      <c r="BB184" s="50">
        <v>1</v>
      </c>
      <c r="BC184" s="50"/>
      <c r="BD184" s="50">
        <v>1</v>
      </c>
      <c r="BE184" s="50"/>
      <c r="BF184" s="50"/>
      <c r="BG184" s="50"/>
      <c r="BH184" s="50">
        <v>1</v>
      </c>
      <c r="BI184" s="50" t="s">
        <v>222</v>
      </c>
      <c r="BJ184" s="50"/>
      <c r="BK184" s="50"/>
      <c r="BL184" s="50">
        <v>1</v>
      </c>
      <c r="BM184" s="50"/>
      <c r="BN184" s="50"/>
      <c r="BO184" s="50">
        <v>1</v>
      </c>
      <c r="BP184" s="50"/>
      <c r="BQ184" s="50"/>
      <c r="BR184" s="50"/>
      <c r="BS184" s="50">
        <v>1</v>
      </c>
      <c r="BT184" s="50"/>
      <c r="BU184" s="50"/>
      <c r="BV184" s="50"/>
      <c r="BW184" s="50"/>
      <c r="BX184" s="50"/>
      <c r="BY184" s="50"/>
      <c r="BZ184" s="50"/>
      <c r="CA184" s="50"/>
      <c r="CB184" s="50"/>
      <c r="CC184" s="50"/>
      <c r="CD184" s="50"/>
      <c r="CE184" s="50"/>
      <c r="CF184" s="50"/>
      <c r="CG184" s="187"/>
      <c r="CH184" s="60"/>
      <c r="CI184" s="60"/>
      <c r="CJ184" s="50"/>
      <c r="CK184" s="50"/>
      <c r="CL184" s="50"/>
      <c r="CM184" s="60"/>
      <c r="CN184" s="50"/>
      <c r="CO184" s="60"/>
      <c r="CP184" s="60"/>
      <c r="CQ184" s="60"/>
      <c r="CR184" s="60"/>
      <c r="CS184" s="60"/>
      <c r="CT184" s="60"/>
      <c r="CU184" s="60"/>
      <c r="CV184" s="61">
        <f t="shared" si="82"/>
        <v>27</v>
      </c>
    </row>
    <row r="185" spans="2:100" x14ac:dyDescent="0.35">
      <c r="B185" s="137">
        <v>173280</v>
      </c>
      <c r="C185" s="59">
        <v>40817</v>
      </c>
      <c r="D185" s="60"/>
      <c r="E185" s="60"/>
      <c r="F185" s="60"/>
      <c r="G185" s="60"/>
      <c r="H185" s="60"/>
      <c r="I185" s="60"/>
      <c r="J185" s="60"/>
      <c r="K185" s="60"/>
      <c r="L185" s="60"/>
      <c r="M185" s="60">
        <v>2</v>
      </c>
      <c r="N185" s="60"/>
      <c r="O185" s="60"/>
      <c r="P185" s="60"/>
      <c r="Q185" s="6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/>
      <c r="AN185" s="50"/>
      <c r="AO185" s="50"/>
      <c r="AP185" s="50"/>
      <c r="AQ185" s="50"/>
      <c r="AR185" s="50"/>
      <c r="AS185" s="50"/>
      <c r="AT185" s="50"/>
      <c r="AU185" s="50"/>
      <c r="AV185" s="50"/>
      <c r="AW185" s="50"/>
      <c r="AX185" s="50"/>
      <c r="AY185" s="50"/>
      <c r="AZ185" s="50"/>
      <c r="BA185" s="50"/>
      <c r="BB185" s="50"/>
      <c r="BC185" s="50"/>
      <c r="BD185" s="50"/>
      <c r="BE185" s="50"/>
      <c r="BF185" s="50"/>
      <c r="BG185" s="50"/>
      <c r="BH185" s="50"/>
      <c r="BI185" s="50" t="s">
        <v>222</v>
      </c>
      <c r="BJ185" s="50"/>
      <c r="BK185" s="50"/>
      <c r="BL185" s="50"/>
      <c r="BM185" s="50"/>
      <c r="BN185" s="50"/>
      <c r="BO185" s="50"/>
      <c r="BP185" s="50"/>
      <c r="BQ185" s="50"/>
      <c r="BR185" s="50"/>
      <c r="BS185" s="50"/>
      <c r="BT185" s="50"/>
      <c r="BU185" s="50"/>
      <c r="BV185" s="50"/>
      <c r="BW185" s="50"/>
      <c r="BX185" s="50"/>
      <c r="BY185" s="50"/>
      <c r="BZ185" s="50"/>
      <c r="CA185" s="50"/>
      <c r="CB185" s="50"/>
      <c r="CC185" s="50"/>
      <c r="CD185" s="50"/>
      <c r="CE185" s="50"/>
      <c r="CF185" s="50"/>
      <c r="CG185" s="187"/>
      <c r="CH185" s="60"/>
      <c r="CI185" s="60"/>
      <c r="CJ185" s="50"/>
      <c r="CK185" s="50"/>
      <c r="CL185" s="50"/>
      <c r="CM185" s="60"/>
      <c r="CN185" s="50"/>
      <c r="CO185" s="60"/>
      <c r="CP185" s="60"/>
      <c r="CQ185" s="60"/>
      <c r="CR185" s="60"/>
      <c r="CS185" s="60"/>
      <c r="CT185" s="60"/>
      <c r="CU185" s="60"/>
      <c r="CV185" s="61">
        <f t="shared" si="82"/>
        <v>2</v>
      </c>
    </row>
    <row r="186" spans="2:100" x14ac:dyDescent="0.35">
      <c r="B186" s="137">
        <v>323871</v>
      </c>
      <c r="C186" s="59">
        <v>40817</v>
      </c>
      <c r="D186" s="60"/>
      <c r="E186" s="60"/>
      <c r="F186" s="60"/>
      <c r="G186" s="60"/>
      <c r="H186" s="60"/>
      <c r="I186" s="60"/>
      <c r="J186" s="60"/>
      <c r="K186" s="60"/>
      <c r="L186" s="60"/>
      <c r="M186" s="60">
        <v>1</v>
      </c>
      <c r="N186" s="60">
        <v>1</v>
      </c>
      <c r="O186" s="60"/>
      <c r="P186" s="60"/>
      <c r="Q186" s="6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0"/>
      <c r="AG186" s="50"/>
      <c r="AH186" s="50"/>
      <c r="AI186" s="50"/>
      <c r="AJ186" s="50"/>
      <c r="AK186" s="50"/>
      <c r="AL186" s="50"/>
      <c r="AM186" s="50"/>
      <c r="AN186" s="50"/>
      <c r="AO186" s="50"/>
      <c r="AP186" s="50"/>
      <c r="AQ186" s="50"/>
      <c r="AR186" s="50"/>
      <c r="AS186" s="50"/>
      <c r="AT186" s="50"/>
      <c r="AU186" s="50"/>
      <c r="AV186" s="50"/>
      <c r="AW186" s="50"/>
      <c r="AX186" s="50"/>
      <c r="AY186" s="50"/>
      <c r="AZ186" s="50"/>
      <c r="BA186" s="50"/>
      <c r="BB186" s="50"/>
      <c r="BC186" s="50"/>
      <c r="BD186" s="50"/>
      <c r="BE186" s="50"/>
      <c r="BF186" s="50"/>
      <c r="BG186" s="50"/>
      <c r="BH186" s="50"/>
      <c r="BI186" s="50" t="s">
        <v>222</v>
      </c>
      <c r="BJ186" s="50"/>
      <c r="BK186" s="50"/>
      <c r="BL186" s="50"/>
      <c r="BM186" s="50"/>
      <c r="BN186" s="50"/>
      <c r="BO186" s="50"/>
      <c r="BP186" s="50"/>
      <c r="BQ186" s="50"/>
      <c r="BR186" s="50"/>
      <c r="BS186" s="50"/>
      <c r="BT186" s="50"/>
      <c r="BU186" s="50"/>
      <c r="BV186" s="50"/>
      <c r="BW186" s="50"/>
      <c r="BX186" s="50"/>
      <c r="BY186" s="50"/>
      <c r="BZ186" s="50"/>
      <c r="CA186" s="50"/>
      <c r="CB186" s="50"/>
      <c r="CC186" s="50"/>
      <c r="CD186" s="50"/>
      <c r="CE186" s="50"/>
      <c r="CF186" s="50"/>
      <c r="CG186" s="187"/>
      <c r="CH186" s="60"/>
      <c r="CI186" s="60"/>
      <c r="CJ186" s="50"/>
      <c r="CK186" s="50"/>
      <c r="CL186" s="50"/>
      <c r="CM186" s="60"/>
      <c r="CN186" s="50"/>
      <c r="CO186" s="60"/>
      <c r="CP186" s="60"/>
      <c r="CQ186" s="60"/>
      <c r="CR186" s="60"/>
      <c r="CS186" s="60"/>
      <c r="CT186" s="60"/>
      <c r="CU186" s="60"/>
      <c r="CV186" s="61">
        <f t="shared" si="82"/>
        <v>2</v>
      </c>
    </row>
    <row r="187" spans="2:100" x14ac:dyDescent="0.35">
      <c r="B187" s="137">
        <v>324239</v>
      </c>
      <c r="C187" s="59">
        <v>40817</v>
      </c>
      <c r="D187" s="60"/>
      <c r="E187" s="60"/>
      <c r="F187" s="60"/>
      <c r="G187" s="60"/>
      <c r="H187" s="60"/>
      <c r="I187" s="60"/>
      <c r="J187" s="60"/>
      <c r="K187" s="60"/>
      <c r="L187" s="60"/>
      <c r="M187" s="60">
        <v>1</v>
      </c>
      <c r="N187" s="60"/>
      <c r="O187" s="60"/>
      <c r="P187" s="60"/>
      <c r="Q187" s="6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50"/>
      <c r="AM187" s="50"/>
      <c r="AN187" s="50"/>
      <c r="AO187" s="50"/>
      <c r="AP187" s="50"/>
      <c r="AQ187" s="50"/>
      <c r="AR187" s="50"/>
      <c r="AS187" s="50"/>
      <c r="AT187" s="50"/>
      <c r="AU187" s="50"/>
      <c r="AV187" s="50"/>
      <c r="AW187" s="50"/>
      <c r="AX187" s="50"/>
      <c r="AY187" s="50"/>
      <c r="AZ187" s="50"/>
      <c r="BA187" s="50"/>
      <c r="BB187" s="50"/>
      <c r="BC187" s="50"/>
      <c r="BD187" s="50"/>
      <c r="BE187" s="50"/>
      <c r="BF187" s="50"/>
      <c r="BG187" s="50"/>
      <c r="BH187" s="50"/>
      <c r="BI187" s="50" t="s">
        <v>222</v>
      </c>
      <c r="BJ187" s="50"/>
      <c r="BK187" s="50"/>
      <c r="BL187" s="50"/>
      <c r="BM187" s="50"/>
      <c r="BN187" s="50"/>
      <c r="BO187" s="50"/>
      <c r="BP187" s="50"/>
      <c r="BQ187" s="50"/>
      <c r="BR187" s="50"/>
      <c r="BS187" s="50"/>
      <c r="BT187" s="50"/>
      <c r="BU187" s="50"/>
      <c r="BV187" s="50"/>
      <c r="BW187" s="50"/>
      <c r="BX187" s="50"/>
      <c r="BY187" s="50"/>
      <c r="BZ187" s="50"/>
      <c r="CA187" s="50"/>
      <c r="CB187" s="50"/>
      <c r="CC187" s="50"/>
      <c r="CD187" s="50"/>
      <c r="CE187" s="50"/>
      <c r="CF187" s="50"/>
      <c r="CG187" s="187"/>
      <c r="CH187" s="60"/>
      <c r="CI187" s="60"/>
      <c r="CJ187" s="50"/>
      <c r="CK187" s="50"/>
      <c r="CL187" s="50"/>
      <c r="CM187" s="60"/>
      <c r="CN187" s="50"/>
      <c r="CO187" s="60"/>
      <c r="CP187" s="60"/>
      <c r="CQ187" s="60"/>
      <c r="CR187" s="60"/>
      <c r="CS187" s="60"/>
      <c r="CT187" s="60"/>
      <c r="CU187" s="60"/>
      <c r="CV187" s="61">
        <f t="shared" si="82"/>
        <v>1</v>
      </c>
    </row>
    <row r="188" spans="2:100" x14ac:dyDescent="0.35">
      <c r="B188" s="137">
        <v>322779</v>
      </c>
      <c r="C188" s="59">
        <v>40817</v>
      </c>
      <c r="D188" s="60"/>
      <c r="E188" s="60"/>
      <c r="F188" s="60"/>
      <c r="G188" s="60"/>
      <c r="H188" s="60"/>
      <c r="I188" s="60"/>
      <c r="J188" s="60"/>
      <c r="K188" s="60"/>
      <c r="L188" s="60"/>
      <c r="M188" s="60">
        <v>1</v>
      </c>
      <c r="N188" s="60"/>
      <c r="O188" s="60"/>
      <c r="P188" s="60"/>
      <c r="Q188" s="6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50"/>
      <c r="AG188" s="50"/>
      <c r="AH188" s="50"/>
      <c r="AI188" s="50"/>
      <c r="AJ188" s="50"/>
      <c r="AK188" s="50"/>
      <c r="AL188" s="50"/>
      <c r="AM188" s="50"/>
      <c r="AN188" s="50"/>
      <c r="AO188" s="50"/>
      <c r="AP188" s="50"/>
      <c r="AQ188" s="50"/>
      <c r="AR188" s="50"/>
      <c r="AS188" s="50"/>
      <c r="AT188" s="50"/>
      <c r="AU188" s="50"/>
      <c r="AV188" s="50"/>
      <c r="AW188" s="50"/>
      <c r="AX188" s="50"/>
      <c r="AY188" s="50"/>
      <c r="AZ188" s="50"/>
      <c r="BA188" s="50"/>
      <c r="BB188" s="50"/>
      <c r="BC188" s="50"/>
      <c r="BD188" s="50"/>
      <c r="BE188" s="50"/>
      <c r="BF188" s="50"/>
      <c r="BG188" s="50"/>
      <c r="BH188" s="50"/>
      <c r="BI188" s="50" t="s">
        <v>222</v>
      </c>
      <c r="BJ188" s="50"/>
      <c r="BK188" s="50"/>
      <c r="BL188" s="50"/>
      <c r="BM188" s="50"/>
      <c r="BN188" s="50"/>
      <c r="BO188" s="50"/>
      <c r="BP188" s="50"/>
      <c r="BQ188" s="50"/>
      <c r="BR188" s="50"/>
      <c r="BS188" s="50"/>
      <c r="BT188" s="50"/>
      <c r="BU188" s="50"/>
      <c r="BV188" s="50"/>
      <c r="BW188" s="50"/>
      <c r="BX188" s="50"/>
      <c r="BY188" s="50"/>
      <c r="BZ188" s="50"/>
      <c r="CA188" s="50"/>
      <c r="CB188" s="50"/>
      <c r="CC188" s="50"/>
      <c r="CD188" s="50"/>
      <c r="CE188" s="50"/>
      <c r="CF188" s="50"/>
      <c r="CG188" s="187"/>
      <c r="CH188" s="60"/>
      <c r="CI188" s="60"/>
      <c r="CJ188" s="50"/>
      <c r="CK188" s="50"/>
      <c r="CL188" s="50"/>
      <c r="CM188" s="60"/>
      <c r="CN188" s="50"/>
      <c r="CO188" s="60"/>
      <c r="CP188" s="60"/>
      <c r="CQ188" s="60"/>
      <c r="CR188" s="60"/>
      <c r="CS188" s="60"/>
      <c r="CT188" s="60"/>
      <c r="CU188" s="60"/>
      <c r="CV188" s="61">
        <f t="shared" si="82"/>
        <v>1</v>
      </c>
    </row>
    <row r="189" spans="2:100" x14ac:dyDescent="0.35">
      <c r="B189" s="137">
        <v>212421</v>
      </c>
      <c r="C189" s="59">
        <v>40817</v>
      </c>
      <c r="D189" s="60"/>
      <c r="E189" s="60"/>
      <c r="F189" s="60"/>
      <c r="G189" s="60"/>
      <c r="H189" s="60"/>
      <c r="I189" s="60"/>
      <c r="J189" s="60"/>
      <c r="K189" s="60"/>
      <c r="L189" s="60"/>
      <c r="M189" s="60">
        <v>1</v>
      </c>
      <c r="N189" s="60">
        <v>1</v>
      </c>
      <c r="O189" s="60">
        <v>1</v>
      </c>
      <c r="P189" s="60"/>
      <c r="Q189" s="60"/>
      <c r="R189" s="50"/>
      <c r="S189" s="50"/>
      <c r="T189" s="50">
        <v>1</v>
      </c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0"/>
      <c r="AG189" s="50"/>
      <c r="AH189" s="50"/>
      <c r="AI189" s="50"/>
      <c r="AJ189" s="50">
        <v>1</v>
      </c>
      <c r="AK189" s="50"/>
      <c r="AL189" s="50"/>
      <c r="AM189" s="50"/>
      <c r="AN189" s="50"/>
      <c r="AO189" s="50"/>
      <c r="AP189" s="50"/>
      <c r="AQ189" s="50"/>
      <c r="AR189" s="50"/>
      <c r="AS189" s="50"/>
      <c r="AT189" s="50"/>
      <c r="AU189" s="50"/>
      <c r="AV189" s="50"/>
      <c r="AW189" s="50"/>
      <c r="AX189" s="50"/>
      <c r="AY189" s="50"/>
      <c r="AZ189" s="50"/>
      <c r="BA189" s="50"/>
      <c r="BB189" s="50"/>
      <c r="BC189" s="50"/>
      <c r="BD189" s="50"/>
      <c r="BE189" s="50"/>
      <c r="BF189" s="50"/>
      <c r="BG189" s="50"/>
      <c r="BH189" s="50"/>
      <c r="BI189" s="50" t="s">
        <v>222</v>
      </c>
      <c r="BJ189" s="50"/>
      <c r="BK189" s="50"/>
      <c r="BL189" s="50"/>
      <c r="BM189" s="50"/>
      <c r="BN189" s="50"/>
      <c r="BO189" s="50"/>
      <c r="BP189" s="50"/>
      <c r="BQ189" s="50"/>
      <c r="BR189" s="50"/>
      <c r="BS189" s="50"/>
      <c r="BT189" s="50"/>
      <c r="BU189" s="50"/>
      <c r="BV189" s="50"/>
      <c r="BW189" s="50"/>
      <c r="BX189" s="50"/>
      <c r="BY189" s="50"/>
      <c r="BZ189" s="50"/>
      <c r="CA189" s="50"/>
      <c r="CB189" s="50"/>
      <c r="CC189" s="50"/>
      <c r="CD189" s="50"/>
      <c r="CE189" s="50"/>
      <c r="CF189" s="50"/>
      <c r="CG189" s="187"/>
      <c r="CH189" s="60"/>
      <c r="CI189" s="60"/>
      <c r="CJ189" s="50"/>
      <c r="CK189" s="50"/>
      <c r="CL189" s="50"/>
      <c r="CM189" s="60"/>
      <c r="CN189" s="50"/>
      <c r="CO189" s="60"/>
      <c r="CP189" s="60"/>
      <c r="CQ189" s="60"/>
      <c r="CR189" s="60"/>
      <c r="CS189" s="60"/>
      <c r="CT189" s="60"/>
      <c r="CU189" s="60"/>
      <c r="CV189" s="61">
        <f t="shared" si="82"/>
        <v>5</v>
      </c>
    </row>
    <row r="190" spans="2:100" x14ac:dyDescent="0.35">
      <c r="B190" s="137">
        <v>228715</v>
      </c>
      <c r="C190" s="59">
        <v>40817</v>
      </c>
      <c r="D190" s="60"/>
      <c r="E190" s="60"/>
      <c r="F190" s="60"/>
      <c r="G190" s="60"/>
      <c r="H190" s="60"/>
      <c r="I190" s="60"/>
      <c r="J190" s="60"/>
      <c r="K190" s="60"/>
      <c r="L190" s="60"/>
      <c r="M190" s="60">
        <v>1</v>
      </c>
      <c r="N190" s="60">
        <v>1</v>
      </c>
      <c r="O190" s="60"/>
      <c r="P190" s="60"/>
      <c r="Q190" s="6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50"/>
      <c r="AG190" s="50"/>
      <c r="AH190" s="50"/>
      <c r="AI190" s="50"/>
      <c r="AJ190" s="50"/>
      <c r="AK190" s="50"/>
      <c r="AL190" s="50"/>
      <c r="AM190" s="50"/>
      <c r="AN190" s="50"/>
      <c r="AO190" s="50"/>
      <c r="AP190" s="50"/>
      <c r="AQ190" s="50"/>
      <c r="AR190" s="50"/>
      <c r="AS190" s="50"/>
      <c r="AT190" s="50"/>
      <c r="AU190" s="50"/>
      <c r="AV190" s="50"/>
      <c r="AW190" s="50"/>
      <c r="AX190" s="50"/>
      <c r="AY190" s="50"/>
      <c r="AZ190" s="50"/>
      <c r="BA190" s="50"/>
      <c r="BB190" s="50"/>
      <c r="BC190" s="50"/>
      <c r="BD190" s="50"/>
      <c r="BE190" s="50"/>
      <c r="BF190" s="50"/>
      <c r="BG190" s="50"/>
      <c r="BH190" s="50"/>
      <c r="BI190" s="50" t="s">
        <v>222</v>
      </c>
      <c r="BJ190" s="50"/>
      <c r="BK190" s="50"/>
      <c r="BL190" s="50"/>
      <c r="BM190" s="50"/>
      <c r="BN190" s="50"/>
      <c r="BO190" s="50"/>
      <c r="BP190" s="50"/>
      <c r="BQ190" s="50"/>
      <c r="BR190" s="50"/>
      <c r="BS190" s="50"/>
      <c r="BT190" s="50"/>
      <c r="BU190" s="50"/>
      <c r="BV190" s="50"/>
      <c r="BW190" s="50"/>
      <c r="BX190" s="50"/>
      <c r="BY190" s="50"/>
      <c r="BZ190" s="50"/>
      <c r="CA190" s="50"/>
      <c r="CB190" s="50"/>
      <c r="CC190" s="50"/>
      <c r="CD190" s="50"/>
      <c r="CE190" s="50"/>
      <c r="CF190" s="50"/>
      <c r="CG190" s="187"/>
      <c r="CH190" s="60"/>
      <c r="CI190" s="60"/>
      <c r="CJ190" s="50"/>
      <c r="CK190" s="50"/>
      <c r="CL190" s="50"/>
      <c r="CM190" s="60"/>
      <c r="CN190" s="50"/>
      <c r="CO190" s="60"/>
      <c r="CP190" s="60"/>
      <c r="CQ190" s="60"/>
      <c r="CR190" s="60"/>
      <c r="CS190" s="60"/>
      <c r="CT190" s="60"/>
      <c r="CU190" s="60"/>
      <c r="CV190" s="61">
        <f t="shared" si="82"/>
        <v>2</v>
      </c>
    </row>
    <row r="191" spans="2:100" x14ac:dyDescent="0.35">
      <c r="B191" s="137">
        <v>324321</v>
      </c>
      <c r="C191" s="59">
        <v>40817</v>
      </c>
      <c r="D191" s="60"/>
      <c r="E191" s="60"/>
      <c r="F191" s="60"/>
      <c r="G191" s="60"/>
      <c r="H191" s="60"/>
      <c r="I191" s="60"/>
      <c r="J191" s="60"/>
      <c r="K191" s="60"/>
      <c r="L191" s="60"/>
      <c r="M191" s="60">
        <v>1</v>
      </c>
      <c r="N191" s="60"/>
      <c r="O191" s="60"/>
      <c r="P191" s="60"/>
      <c r="Q191" s="6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  <c r="AD191" s="50"/>
      <c r="AE191" s="50"/>
      <c r="AF191" s="50"/>
      <c r="AG191" s="50"/>
      <c r="AH191" s="50"/>
      <c r="AI191" s="50"/>
      <c r="AJ191" s="50"/>
      <c r="AK191" s="50"/>
      <c r="AL191" s="50"/>
      <c r="AM191" s="50"/>
      <c r="AN191" s="50"/>
      <c r="AO191" s="50"/>
      <c r="AP191" s="50"/>
      <c r="AQ191" s="50"/>
      <c r="AR191" s="50"/>
      <c r="AS191" s="50"/>
      <c r="AT191" s="50"/>
      <c r="AU191" s="50"/>
      <c r="AV191" s="50"/>
      <c r="AW191" s="50"/>
      <c r="AX191" s="50"/>
      <c r="AY191" s="50"/>
      <c r="AZ191" s="50"/>
      <c r="BA191" s="50"/>
      <c r="BB191" s="50"/>
      <c r="BC191" s="50"/>
      <c r="BD191" s="50"/>
      <c r="BE191" s="50"/>
      <c r="BF191" s="50"/>
      <c r="BG191" s="50"/>
      <c r="BH191" s="50"/>
      <c r="BI191" s="50" t="s">
        <v>222</v>
      </c>
      <c r="BJ191" s="50"/>
      <c r="BK191" s="50"/>
      <c r="BL191" s="50"/>
      <c r="BM191" s="50"/>
      <c r="BN191" s="50"/>
      <c r="BO191" s="50"/>
      <c r="BP191" s="50"/>
      <c r="BQ191" s="50"/>
      <c r="BR191" s="50"/>
      <c r="BS191" s="50"/>
      <c r="BT191" s="50"/>
      <c r="BU191" s="50"/>
      <c r="BV191" s="50"/>
      <c r="BW191" s="50"/>
      <c r="BX191" s="50"/>
      <c r="BY191" s="50"/>
      <c r="BZ191" s="50"/>
      <c r="CA191" s="50"/>
      <c r="CB191" s="50"/>
      <c r="CC191" s="50"/>
      <c r="CD191" s="50"/>
      <c r="CE191" s="50"/>
      <c r="CF191" s="50"/>
      <c r="CG191" s="187"/>
      <c r="CH191" s="60"/>
      <c r="CI191" s="60"/>
      <c r="CJ191" s="50"/>
      <c r="CK191" s="50"/>
      <c r="CL191" s="50"/>
      <c r="CM191" s="60"/>
      <c r="CN191" s="50"/>
      <c r="CO191" s="60"/>
      <c r="CP191" s="60"/>
      <c r="CQ191" s="60"/>
      <c r="CR191" s="60"/>
      <c r="CS191" s="60"/>
      <c r="CT191" s="60"/>
      <c r="CU191" s="60"/>
      <c r="CV191" s="61">
        <f t="shared" si="82"/>
        <v>1</v>
      </c>
    </row>
    <row r="192" spans="2:100" x14ac:dyDescent="0.35">
      <c r="B192" s="137">
        <v>326180</v>
      </c>
      <c r="C192" s="59">
        <v>40817</v>
      </c>
      <c r="D192" s="60"/>
      <c r="E192" s="60"/>
      <c r="F192" s="60"/>
      <c r="G192" s="60"/>
      <c r="H192" s="60"/>
      <c r="I192" s="60"/>
      <c r="J192" s="60"/>
      <c r="K192" s="60"/>
      <c r="L192" s="60"/>
      <c r="M192" s="60">
        <v>1</v>
      </c>
      <c r="N192" s="60"/>
      <c r="O192" s="60"/>
      <c r="P192" s="60"/>
      <c r="Q192" s="6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  <c r="AE192" s="50"/>
      <c r="AF192" s="50"/>
      <c r="AG192" s="50"/>
      <c r="AH192" s="50"/>
      <c r="AI192" s="50"/>
      <c r="AJ192" s="50"/>
      <c r="AK192" s="50"/>
      <c r="AL192" s="50"/>
      <c r="AM192" s="50"/>
      <c r="AN192" s="50"/>
      <c r="AO192" s="50"/>
      <c r="AP192" s="50"/>
      <c r="AQ192" s="50"/>
      <c r="AR192" s="50"/>
      <c r="AS192" s="50"/>
      <c r="AT192" s="50"/>
      <c r="AU192" s="50"/>
      <c r="AV192" s="50"/>
      <c r="AW192" s="50"/>
      <c r="AX192" s="50"/>
      <c r="AY192" s="50"/>
      <c r="AZ192" s="50"/>
      <c r="BA192" s="50"/>
      <c r="BB192" s="50"/>
      <c r="BC192" s="50"/>
      <c r="BD192" s="50"/>
      <c r="BE192" s="50"/>
      <c r="BF192" s="50"/>
      <c r="BG192" s="50"/>
      <c r="BH192" s="50"/>
      <c r="BI192" s="50" t="s">
        <v>222</v>
      </c>
      <c r="BJ192" s="50"/>
      <c r="BK192" s="50"/>
      <c r="BL192" s="50"/>
      <c r="BM192" s="50"/>
      <c r="BN192" s="50"/>
      <c r="BO192" s="50"/>
      <c r="BP192" s="50"/>
      <c r="BQ192" s="50"/>
      <c r="BR192" s="50"/>
      <c r="BS192" s="50"/>
      <c r="BT192" s="50"/>
      <c r="BU192" s="50"/>
      <c r="BV192" s="50"/>
      <c r="BW192" s="50"/>
      <c r="BX192" s="50"/>
      <c r="BY192" s="50"/>
      <c r="BZ192" s="50"/>
      <c r="CA192" s="50"/>
      <c r="CB192" s="50"/>
      <c r="CC192" s="50"/>
      <c r="CD192" s="50"/>
      <c r="CE192" s="50"/>
      <c r="CF192" s="50"/>
      <c r="CG192" s="187"/>
      <c r="CH192" s="60"/>
      <c r="CI192" s="60"/>
      <c r="CJ192" s="50"/>
      <c r="CK192" s="50"/>
      <c r="CL192" s="50"/>
      <c r="CM192" s="60"/>
      <c r="CN192" s="50"/>
      <c r="CO192" s="60"/>
      <c r="CP192" s="60"/>
      <c r="CQ192" s="60"/>
      <c r="CR192" s="60"/>
      <c r="CS192" s="60"/>
      <c r="CT192" s="60"/>
      <c r="CU192" s="60"/>
      <c r="CV192" s="61">
        <f t="shared" si="82"/>
        <v>1</v>
      </c>
    </row>
    <row r="193" spans="2:100" x14ac:dyDescent="0.35">
      <c r="B193" s="137">
        <v>322682</v>
      </c>
      <c r="C193" s="59">
        <v>40817</v>
      </c>
      <c r="D193" s="60"/>
      <c r="E193" s="60"/>
      <c r="F193" s="60"/>
      <c r="G193" s="60"/>
      <c r="H193" s="60"/>
      <c r="I193" s="60"/>
      <c r="J193" s="60"/>
      <c r="K193" s="60"/>
      <c r="L193" s="60"/>
      <c r="M193" s="60">
        <v>1</v>
      </c>
      <c r="N193" s="60"/>
      <c r="O193" s="60"/>
      <c r="P193" s="60"/>
      <c r="Q193" s="6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50">
        <v>1</v>
      </c>
      <c r="AG193" s="50"/>
      <c r="AH193" s="50"/>
      <c r="AI193" s="50"/>
      <c r="AJ193" s="50"/>
      <c r="AK193" s="50"/>
      <c r="AL193" s="50"/>
      <c r="AM193" s="50"/>
      <c r="AN193" s="50">
        <v>1</v>
      </c>
      <c r="AO193" s="50"/>
      <c r="AP193" s="50"/>
      <c r="AQ193" s="50"/>
      <c r="AR193" s="50"/>
      <c r="AS193" s="50"/>
      <c r="AT193" s="50"/>
      <c r="AU193" s="50"/>
      <c r="AV193" s="50"/>
      <c r="AW193" s="50"/>
      <c r="AX193" s="50"/>
      <c r="AY193" s="50"/>
      <c r="AZ193" s="50"/>
      <c r="BA193" s="50"/>
      <c r="BB193" s="50"/>
      <c r="BC193" s="50"/>
      <c r="BD193" s="50"/>
      <c r="BE193" s="50"/>
      <c r="BF193" s="50"/>
      <c r="BG193" s="50"/>
      <c r="BH193" s="50"/>
      <c r="BI193" s="50" t="s">
        <v>222</v>
      </c>
      <c r="BJ193" s="50"/>
      <c r="BK193" s="50"/>
      <c r="BL193" s="50"/>
      <c r="BM193" s="50"/>
      <c r="BN193" s="50"/>
      <c r="BO193" s="50"/>
      <c r="BP193" s="50"/>
      <c r="BQ193" s="50"/>
      <c r="BR193" s="50"/>
      <c r="BS193" s="50"/>
      <c r="BT193" s="50"/>
      <c r="BU193" s="50"/>
      <c r="BV193" s="50"/>
      <c r="BW193" s="50"/>
      <c r="BX193" s="50"/>
      <c r="BY193" s="50"/>
      <c r="BZ193" s="50"/>
      <c r="CA193" s="50"/>
      <c r="CB193" s="50"/>
      <c r="CC193" s="50"/>
      <c r="CD193" s="50"/>
      <c r="CE193" s="50"/>
      <c r="CF193" s="50"/>
      <c r="CG193" s="187"/>
      <c r="CH193" s="60"/>
      <c r="CI193" s="60"/>
      <c r="CJ193" s="50"/>
      <c r="CK193" s="50"/>
      <c r="CL193" s="50"/>
      <c r="CM193" s="60"/>
      <c r="CN193" s="50"/>
      <c r="CO193" s="60"/>
      <c r="CP193" s="60"/>
      <c r="CQ193" s="60"/>
      <c r="CR193" s="60"/>
      <c r="CS193" s="60"/>
      <c r="CT193" s="60"/>
      <c r="CU193" s="60"/>
      <c r="CV193" s="61">
        <f t="shared" si="82"/>
        <v>3</v>
      </c>
    </row>
    <row r="194" spans="2:100" x14ac:dyDescent="0.35">
      <c r="B194" s="137">
        <v>325442</v>
      </c>
      <c r="C194" s="59">
        <v>40817</v>
      </c>
      <c r="D194" s="60"/>
      <c r="E194" s="60"/>
      <c r="F194" s="60"/>
      <c r="G194" s="60"/>
      <c r="H194" s="60"/>
      <c r="I194" s="60"/>
      <c r="J194" s="60"/>
      <c r="K194" s="60"/>
      <c r="L194" s="60"/>
      <c r="M194" s="60">
        <v>1</v>
      </c>
      <c r="N194" s="60">
        <v>1</v>
      </c>
      <c r="O194" s="60"/>
      <c r="P194" s="60">
        <v>1</v>
      </c>
      <c r="Q194" s="6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50"/>
      <c r="AG194" s="50"/>
      <c r="AH194" s="50"/>
      <c r="AI194" s="50"/>
      <c r="AJ194" s="50"/>
      <c r="AK194" s="50"/>
      <c r="AL194" s="50"/>
      <c r="AM194" s="50"/>
      <c r="AN194" s="50"/>
      <c r="AO194" s="50"/>
      <c r="AP194" s="50"/>
      <c r="AQ194" s="50"/>
      <c r="AR194" s="50"/>
      <c r="AS194" s="50"/>
      <c r="AT194" s="50"/>
      <c r="AU194" s="50"/>
      <c r="AV194" s="50"/>
      <c r="AW194" s="50"/>
      <c r="AX194" s="50"/>
      <c r="AY194" s="50"/>
      <c r="AZ194" s="50"/>
      <c r="BA194" s="50"/>
      <c r="BB194" s="50"/>
      <c r="BC194" s="50"/>
      <c r="BD194" s="50"/>
      <c r="BE194" s="50"/>
      <c r="BF194" s="50"/>
      <c r="BG194" s="50"/>
      <c r="BH194" s="50"/>
      <c r="BI194" s="50" t="s">
        <v>222</v>
      </c>
      <c r="BJ194" s="50"/>
      <c r="BK194" s="50"/>
      <c r="BL194" s="50"/>
      <c r="BM194" s="50"/>
      <c r="BN194" s="50"/>
      <c r="BO194" s="50"/>
      <c r="BP194" s="50"/>
      <c r="BQ194" s="50"/>
      <c r="BR194" s="50"/>
      <c r="BS194" s="50"/>
      <c r="BT194" s="50"/>
      <c r="BU194" s="50"/>
      <c r="BV194" s="50"/>
      <c r="BW194" s="50"/>
      <c r="BX194" s="50"/>
      <c r="BY194" s="50"/>
      <c r="BZ194" s="50"/>
      <c r="CA194" s="50"/>
      <c r="CB194" s="50"/>
      <c r="CC194" s="50"/>
      <c r="CD194" s="50"/>
      <c r="CE194" s="50"/>
      <c r="CF194" s="50"/>
      <c r="CG194" s="187"/>
      <c r="CH194" s="60"/>
      <c r="CI194" s="60"/>
      <c r="CJ194" s="50"/>
      <c r="CK194" s="50"/>
      <c r="CL194" s="50"/>
      <c r="CM194" s="60"/>
      <c r="CN194" s="50"/>
      <c r="CO194" s="60"/>
      <c r="CP194" s="60"/>
      <c r="CQ194" s="60"/>
      <c r="CR194" s="60"/>
      <c r="CS194" s="60"/>
      <c r="CT194" s="60"/>
      <c r="CU194" s="60"/>
      <c r="CV194" s="61">
        <f t="shared" si="82"/>
        <v>3</v>
      </c>
    </row>
    <row r="195" spans="2:100" x14ac:dyDescent="0.35">
      <c r="B195" s="137">
        <v>323860</v>
      </c>
      <c r="C195" s="59">
        <v>40817</v>
      </c>
      <c r="D195" s="60"/>
      <c r="E195" s="60"/>
      <c r="F195" s="60"/>
      <c r="G195" s="60"/>
      <c r="H195" s="60"/>
      <c r="I195" s="60"/>
      <c r="J195" s="60"/>
      <c r="K195" s="60"/>
      <c r="L195" s="60"/>
      <c r="M195" s="60">
        <v>1</v>
      </c>
      <c r="N195" s="60"/>
      <c r="O195" s="60"/>
      <c r="P195" s="60"/>
      <c r="Q195" s="6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50"/>
      <c r="AG195" s="50"/>
      <c r="AH195" s="50"/>
      <c r="AI195" s="50"/>
      <c r="AJ195" s="50"/>
      <c r="AK195" s="50"/>
      <c r="AL195" s="50"/>
      <c r="AM195" s="50"/>
      <c r="AN195" s="50"/>
      <c r="AO195" s="50"/>
      <c r="AP195" s="50"/>
      <c r="AQ195" s="50"/>
      <c r="AR195" s="50"/>
      <c r="AS195" s="50"/>
      <c r="AT195" s="50"/>
      <c r="AU195" s="50"/>
      <c r="AV195" s="50"/>
      <c r="AW195" s="50"/>
      <c r="AX195" s="50"/>
      <c r="AY195" s="50"/>
      <c r="AZ195" s="50"/>
      <c r="BA195" s="50"/>
      <c r="BB195" s="50"/>
      <c r="BC195" s="50"/>
      <c r="BD195" s="50"/>
      <c r="BE195" s="50"/>
      <c r="BF195" s="50"/>
      <c r="BG195" s="50"/>
      <c r="BH195" s="50"/>
      <c r="BI195" s="50" t="s">
        <v>222</v>
      </c>
      <c r="BJ195" s="50"/>
      <c r="BK195" s="50"/>
      <c r="BL195" s="50"/>
      <c r="BM195" s="50"/>
      <c r="BN195" s="50"/>
      <c r="BO195" s="50"/>
      <c r="BP195" s="50"/>
      <c r="BQ195" s="50"/>
      <c r="BR195" s="50"/>
      <c r="BS195" s="50"/>
      <c r="BT195" s="50"/>
      <c r="BU195" s="50"/>
      <c r="BV195" s="50"/>
      <c r="BW195" s="50"/>
      <c r="BX195" s="50"/>
      <c r="BY195" s="50"/>
      <c r="BZ195" s="50"/>
      <c r="CA195" s="50"/>
      <c r="CB195" s="50"/>
      <c r="CC195" s="50"/>
      <c r="CD195" s="50"/>
      <c r="CE195" s="50"/>
      <c r="CF195" s="50"/>
      <c r="CG195" s="187"/>
      <c r="CH195" s="60"/>
      <c r="CI195" s="60"/>
      <c r="CJ195" s="50"/>
      <c r="CK195" s="50"/>
      <c r="CL195" s="50"/>
      <c r="CM195" s="60"/>
      <c r="CN195" s="50"/>
      <c r="CO195" s="60"/>
      <c r="CP195" s="60"/>
      <c r="CQ195" s="60"/>
      <c r="CR195" s="60"/>
      <c r="CS195" s="60"/>
      <c r="CT195" s="60"/>
      <c r="CU195" s="60"/>
      <c r="CV195" s="61">
        <f t="shared" si="82"/>
        <v>1</v>
      </c>
    </row>
    <row r="196" spans="2:100" x14ac:dyDescent="0.35">
      <c r="B196" s="137">
        <v>301994</v>
      </c>
      <c r="C196" s="59">
        <v>40817</v>
      </c>
      <c r="D196" s="60"/>
      <c r="E196" s="60"/>
      <c r="F196" s="60"/>
      <c r="G196" s="60"/>
      <c r="H196" s="60"/>
      <c r="I196" s="60"/>
      <c r="J196" s="60"/>
      <c r="K196" s="60"/>
      <c r="L196" s="60"/>
      <c r="M196" s="60">
        <v>1</v>
      </c>
      <c r="N196" s="60">
        <v>1</v>
      </c>
      <c r="O196" s="60"/>
      <c r="P196" s="60"/>
      <c r="Q196" s="6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  <c r="AE196" s="50"/>
      <c r="AF196" s="50"/>
      <c r="AG196" s="50"/>
      <c r="AH196" s="50"/>
      <c r="AI196" s="50"/>
      <c r="AJ196" s="50"/>
      <c r="AK196" s="50"/>
      <c r="AL196" s="50"/>
      <c r="AM196" s="50"/>
      <c r="AN196" s="50"/>
      <c r="AO196" s="50"/>
      <c r="AP196" s="50"/>
      <c r="AQ196" s="50"/>
      <c r="AR196" s="50"/>
      <c r="AS196" s="50"/>
      <c r="AT196" s="50"/>
      <c r="AU196" s="50"/>
      <c r="AV196" s="50"/>
      <c r="AW196" s="50"/>
      <c r="AX196" s="50"/>
      <c r="AY196" s="50"/>
      <c r="AZ196" s="50"/>
      <c r="BA196" s="50"/>
      <c r="BB196" s="50"/>
      <c r="BC196" s="50"/>
      <c r="BD196" s="50"/>
      <c r="BE196" s="50"/>
      <c r="BF196" s="50"/>
      <c r="BG196" s="50"/>
      <c r="BH196" s="50"/>
      <c r="BI196" s="50" t="s">
        <v>222</v>
      </c>
      <c r="BJ196" s="50"/>
      <c r="BK196" s="50"/>
      <c r="BL196" s="50"/>
      <c r="BM196" s="50"/>
      <c r="BN196" s="50"/>
      <c r="BO196" s="50"/>
      <c r="BP196" s="50"/>
      <c r="BQ196" s="50"/>
      <c r="BR196" s="50"/>
      <c r="BS196" s="50"/>
      <c r="BT196" s="50"/>
      <c r="BU196" s="50"/>
      <c r="BV196" s="50"/>
      <c r="BW196" s="50"/>
      <c r="BX196" s="50"/>
      <c r="BY196" s="50"/>
      <c r="BZ196" s="50"/>
      <c r="CA196" s="50"/>
      <c r="CB196" s="50"/>
      <c r="CC196" s="50"/>
      <c r="CD196" s="50"/>
      <c r="CE196" s="50"/>
      <c r="CF196" s="50"/>
      <c r="CG196" s="187"/>
      <c r="CH196" s="60"/>
      <c r="CI196" s="60"/>
      <c r="CJ196" s="50"/>
      <c r="CK196" s="50"/>
      <c r="CL196" s="50"/>
      <c r="CM196" s="60"/>
      <c r="CN196" s="50"/>
      <c r="CO196" s="60"/>
      <c r="CP196" s="60"/>
      <c r="CQ196" s="60"/>
      <c r="CR196" s="60"/>
      <c r="CS196" s="60"/>
      <c r="CT196" s="60"/>
      <c r="CU196" s="60"/>
      <c r="CV196" s="61">
        <f t="shared" si="82"/>
        <v>2</v>
      </c>
    </row>
    <row r="197" spans="2:100" x14ac:dyDescent="0.35">
      <c r="B197" s="137">
        <v>157970</v>
      </c>
      <c r="C197" s="59">
        <v>40817</v>
      </c>
      <c r="D197" s="60"/>
      <c r="E197" s="60"/>
      <c r="F197" s="60"/>
      <c r="G197" s="60"/>
      <c r="H197" s="60"/>
      <c r="I197" s="60"/>
      <c r="J197" s="60"/>
      <c r="K197" s="60"/>
      <c r="L197" s="60"/>
      <c r="M197" s="60">
        <v>1</v>
      </c>
      <c r="N197" s="60"/>
      <c r="O197" s="60"/>
      <c r="P197" s="60"/>
      <c r="Q197" s="6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>
        <v>1</v>
      </c>
      <c r="AC197" s="50"/>
      <c r="AD197" s="50"/>
      <c r="AE197" s="50"/>
      <c r="AF197" s="50"/>
      <c r="AG197" s="50"/>
      <c r="AH197" s="50"/>
      <c r="AI197" s="50"/>
      <c r="AJ197" s="50"/>
      <c r="AK197" s="50"/>
      <c r="AL197" s="50"/>
      <c r="AM197" s="50"/>
      <c r="AN197" s="50"/>
      <c r="AO197" s="50"/>
      <c r="AP197" s="50"/>
      <c r="AQ197" s="50"/>
      <c r="AR197" s="50"/>
      <c r="AS197" s="50"/>
      <c r="AT197" s="50"/>
      <c r="AU197" s="50"/>
      <c r="AV197" s="50"/>
      <c r="AW197" s="50"/>
      <c r="AX197" s="50"/>
      <c r="AY197" s="50"/>
      <c r="AZ197" s="50"/>
      <c r="BA197" s="50"/>
      <c r="BB197" s="50"/>
      <c r="BC197" s="50"/>
      <c r="BD197" s="50"/>
      <c r="BE197" s="50"/>
      <c r="BF197" s="50"/>
      <c r="BG197" s="50"/>
      <c r="BH197" s="50"/>
      <c r="BI197" s="50" t="s">
        <v>222</v>
      </c>
      <c r="BJ197" s="50"/>
      <c r="BK197" s="50"/>
      <c r="BL197" s="50"/>
      <c r="BM197" s="50"/>
      <c r="BN197" s="50"/>
      <c r="BO197" s="50"/>
      <c r="BP197" s="50"/>
      <c r="BQ197" s="50"/>
      <c r="BR197" s="50"/>
      <c r="BS197" s="50"/>
      <c r="BT197" s="50"/>
      <c r="BU197" s="50"/>
      <c r="BV197" s="50"/>
      <c r="BW197" s="50"/>
      <c r="BX197" s="50"/>
      <c r="BY197" s="50"/>
      <c r="BZ197" s="50"/>
      <c r="CA197" s="50"/>
      <c r="CB197" s="50"/>
      <c r="CC197" s="50"/>
      <c r="CD197" s="50"/>
      <c r="CE197" s="50"/>
      <c r="CF197" s="50"/>
      <c r="CG197" s="187"/>
      <c r="CH197" s="60"/>
      <c r="CI197" s="60"/>
      <c r="CJ197" s="50"/>
      <c r="CK197" s="50"/>
      <c r="CL197" s="50"/>
      <c r="CM197" s="60"/>
      <c r="CN197" s="50"/>
      <c r="CO197" s="60"/>
      <c r="CP197" s="60"/>
      <c r="CQ197" s="60"/>
      <c r="CR197" s="60"/>
      <c r="CS197" s="60"/>
      <c r="CT197" s="60"/>
      <c r="CU197" s="60"/>
      <c r="CV197" s="61">
        <f t="shared" si="82"/>
        <v>2</v>
      </c>
    </row>
    <row r="198" spans="2:100" x14ac:dyDescent="0.35">
      <c r="B198" s="137">
        <v>324032</v>
      </c>
      <c r="C198" s="59">
        <v>40817</v>
      </c>
      <c r="D198" s="60"/>
      <c r="E198" s="60"/>
      <c r="F198" s="60"/>
      <c r="G198" s="60"/>
      <c r="H198" s="60"/>
      <c r="I198" s="60"/>
      <c r="J198" s="60"/>
      <c r="K198" s="60"/>
      <c r="L198" s="60"/>
      <c r="M198" s="60">
        <v>1</v>
      </c>
      <c r="N198" s="60"/>
      <c r="O198" s="60"/>
      <c r="P198" s="60"/>
      <c r="Q198" s="6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50"/>
      <c r="AG198" s="50"/>
      <c r="AH198" s="50"/>
      <c r="AI198" s="50"/>
      <c r="AJ198" s="50"/>
      <c r="AK198" s="50"/>
      <c r="AL198" s="50"/>
      <c r="AM198" s="50"/>
      <c r="AN198" s="50"/>
      <c r="AO198" s="50"/>
      <c r="AP198" s="50"/>
      <c r="AQ198" s="50"/>
      <c r="AR198" s="50"/>
      <c r="AS198" s="50"/>
      <c r="AT198" s="50"/>
      <c r="AU198" s="50"/>
      <c r="AV198" s="50"/>
      <c r="AW198" s="50"/>
      <c r="AX198" s="50"/>
      <c r="AY198" s="50"/>
      <c r="AZ198" s="50"/>
      <c r="BA198" s="50"/>
      <c r="BB198" s="50"/>
      <c r="BC198" s="50"/>
      <c r="BD198" s="50"/>
      <c r="BE198" s="50"/>
      <c r="BF198" s="50"/>
      <c r="BG198" s="50"/>
      <c r="BH198" s="50"/>
      <c r="BI198" s="50" t="s">
        <v>222</v>
      </c>
      <c r="BJ198" s="50"/>
      <c r="BK198" s="50"/>
      <c r="BL198" s="50"/>
      <c r="BM198" s="50"/>
      <c r="BN198" s="50"/>
      <c r="BO198" s="50"/>
      <c r="BP198" s="50"/>
      <c r="BQ198" s="50"/>
      <c r="BR198" s="50"/>
      <c r="BS198" s="50"/>
      <c r="BT198" s="50"/>
      <c r="BU198" s="50"/>
      <c r="BV198" s="50"/>
      <c r="BW198" s="50"/>
      <c r="BX198" s="50"/>
      <c r="BY198" s="50"/>
      <c r="BZ198" s="50"/>
      <c r="CA198" s="50"/>
      <c r="CB198" s="50"/>
      <c r="CC198" s="50"/>
      <c r="CD198" s="50"/>
      <c r="CE198" s="50"/>
      <c r="CF198" s="50"/>
      <c r="CG198" s="187"/>
      <c r="CH198" s="60"/>
      <c r="CI198" s="60"/>
      <c r="CJ198" s="50"/>
      <c r="CK198" s="50"/>
      <c r="CL198" s="50"/>
      <c r="CM198" s="60"/>
      <c r="CN198" s="50"/>
      <c r="CO198" s="60"/>
      <c r="CP198" s="60"/>
      <c r="CQ198" s="60"/>
      <c r="CR198" s="60"/>
      <c r="CS198" s="60"/>
      <c r="CT198" s="60"/>
      <c r="CU198" s="60"/>
      <c r="CV198" s="61">
        <f t="shared" si="82"/>
        <v>1</v>
      </c>
    </row>
    <row r="199" spans="2:100" x14ac:dyDescent="0.35">
      <c r="B199" s="137">
        <v>325960</v>
      </c>
      <c r="C199" s="59">
        <v>40817</v>
      </c>
      <c r="D199" s="60"/>
      <c r="E199" s="60"/>
      <c r="F199" s="60"/>
      <c r="G199" s="60"/>
      <c r="H199" s="60"/>
      <c r="I199" s="60"/>
      <c r="J199" s="60"/>
      <c r="K199" s="60"/>
      <c r="L199" s="60"/>
      <c r="M199" s="60">
        <v>1</v>
      </c>
      <c r="N199" s="60"/>
      <c r="O199" s="60"/>
      <c r="P199" s="60"/>
      <c r="Q199" s="6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50"/>
      <c r="AG199" s="50"/>
      <c r="AH199" s="50"/>
      <c r="AI199" s="50"/>
      <c r="AJ199" s="50"/>
      <c r="AK199" s="50"/>
      <c r="AL199" s="50"/>
      <c r="AM199" s="50"/>
      <c r="AN199" s="50"/>
      <c r="AO199" s="50"/>
      <c r="AP199" s="50"/>
      <c r="AQ199" s="50"/>
      <c r="AR199" s="50"/>
      <c r="AS199" s="50"/>
      <c r="AT199" s="50"/>
      <c r="AU199" s="50"/>
      <c r="AV199" s="50"/>
      <c r="AW199" s="50"/>
      <c r="AX199" s="50"/>
      <c r="AY199" s="50"/>
      <c r="AZ199" s="50"/>
      <c r="BA199" s="50"/>
      <c r="BB199" s="50"/>
      <c r="BC199" s="50"/>
      <c r="BD199" s="50"/>
      <c r="BE199" s="50"/>
      <c r="BF199" s="50"/>
      <c r="BG199" s="50"/>
      <c r="BH199" s="50"/>
      <c r="BI199" s="50" t="s">
        <v>222</v>
      </c>
      <c r="BJ199" s="50"/>
      <c r="BK199" s="50"/>
      <c r="BL199" s="50"/>
      <c r="BM199" s="50"/>
      <c r="BN199" s="50"/>
      <c r="BO199" s="50"/>
      <c r="BP199" s="50"/>
      <c r="BQ199" s="50"/>
      <c r="BR199" s="50"/>
      <c r="BS199" s="50"/>
      <c r="BT199" s="50"/>
      <c r="BU199" s="50"/>
      <c r="BV199" s="50"/>
      <c r="BW199" s="50"/>
      <c r="BX199" s="50"/>
      <c r="BY199" s="50"/>
      <c r="BZ199" s="50"/>
      <c r="CA199" s="50"/>
      <c r="CB199" s="50"/>
      <c r="CC199" s="50"/>
      <c r="CD199" s="50"/>
      <c r="CE199" s="50"/>
      <c r="CF199" s="50"/>
      <c r="CG199" s="187"/>
      <c r="CH199" s="60"/>
      <c r="CI199" s="60"/>
      <c r="CJ199" s="50"/>
      <c r="CK199" s="50"/>
      <c r="CL199" s="50"/>
      <c r="CM199" s="60"/>
      <c r="CN199" s="50"/>
      <c r="CO199" s="60"/>
      <c r="CP199" s="60"/>
      <c r="CQ199" s="60"/>
      <c r="CR199" s="60"/>
      <c r="CS199" s="60"/>
      <c r="CT199" s="60"/>
      <c r="CU199" s="60"/>
      <c r="CV199" s="61">
        <f t="shared" si="82"/>
        <v>1</v>
      </c>
    </row>
    <row r="200" spans="2:100" x14ac:dyDescent="0.35">
      <c r="B200" s="137">
        <v>284315</v>
      </c>
      <c r="C200" s="59">
        <v>40817</v>
      </c>
      <c r="D200" s="60"/>
      <c r="E200" s="60"/>
      <c r="F200" s="60"/>
      <c r="G200" s="60"/>
      <c r="H200" s="60"/>
      <c r="I200" s="60"/>
      <c r="J200" s="60"/>
      <c r="K200" s="60"/>
      <c r="L200" s="60"/>
      <c r="M200" s="60">
        <v>1</v>
      </c>
      <c r="N200" s="60">
        <v>1</v>
      </c>
      <c r="O200" s="60"/>
      <c r="P200" s="60"/>
      <c r="Q200" s="6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J200" s="50"/>
      <c r="AK200" s="50"/>
      <c r="AL200" s="50"/>
      <c r="AM200" s="50"/>
      <c r="AN200" s="50"/>
      <c r="AO200" s="50"/>
      <c r="AP200" s="50"/>
      <c r="AQ200" s="50"/>
      <c r="AR200" s="50"/>
      <c r="AS200" s="50"/>
      <c r="AT200" s="50"/>
      <c r="AU200" s="50"/>
      <c r="AV200" s="50"/>
      <c r="AW200" s="50"/>
      <c r="AX200" s="50"/>
      <c r="AY200" s="50"/>
      <c r="AZ200" s="50"/>
      <c r="BA200" s="50"/>
      <c r="BB200" s="50"/>
      <c r="BC200" s="50"/>
      <c r="BD200" s="50"/>
      <c r="BE200" s="50"/>
      <c r="BF200" s="50"/>
      <c r="BG200" s="50"/>
      <c r="BH200" s="50"/>
      <c r="BI200" s="50" t="s">
        <v>222</v>
      </c>
      <c r="BJ200" s="50"/>
      <c r="BK200" s="50"/>
      <c r="BL200" s="50"/>
      <c r="BM200" s="50"/>
      <c r="BN200" s="50"/>
      <c r="BO200" s="50"/>
      <c r="BP200" s="50"/>
      <c r="BQ200" s="50"/>
      <c r="BR200" s="50"/>
      <c r="BS200" s="50"/>
      <c r="BT200" s="50"/>
      <c r="BU200" s="50"/>
      <c r="BV200" s="50"/>
      <c r="BW200" s="50"/>
      <c r="BX200" s="50"/>
      <c r="BY200" s="50"/>
      <c r="BZ200" s="50"/>
      <c r="CA200" s="50"/>
      <c r="CB200" s="50"/>
      <c r="CC200" s="50"/>
      <c r="CD200" s="50"/>
      <c r="CE200" s="50"/>
      <c r="CF200" s="50"/>
      <c r="CG200" s="187"/>
      <c r="CH200" s="60"/>
      <c r="CI200" s="60"/>
      <c r="CJ200" s="50"/>
      <c r="CK200" s="50"/>
      <c r="CL200" s="50"/>
      <c r="CM200" s="60"/>
      <c r="CN200" s="50"/>
      <c r="CO200" s="60"/>
      <c r="CP200" s="60"/>
      <c r="CQ200" s="60"/>
      <c r="CR200" s="60"/>
      <c r="CS200" s="60"/>
      <c r="CT200" s="60"/>
      <c r="CU200" s="60"/>
      <c r="CV200" s="61">
        <f t="shared" si="82"/>
        <v>2</v>
      </c>
    </row>
    <row r="201" spans="2:100" x14ac:dyDescent="0.35">
      <c r="B201" s="137">
        <v>322752</v>
      </c>
      <c r="C201" s="59">
        <v>40817</v>
      </c>
      <c r="D201" s="60"/>
      <c r="E201" s="60"/>
      <c r="F201" s="60"/>
      <c r="G201" s="60"/>
      <c r="H201" s="60"/>
      <c r="I201" s="60"/>
      <c r="J201" s="60"/>
      <c r="K201" s="60"/>
      <c r="L201" s="60"/>
      <c r="M201" s="60">
        <v>1</v>
      </c>
      <c r="N201" s="60">
        <v>1</v>
      </c>
      <c r="O201" s="60"/>
      <c r="P201" s="60"/>
      <c r="Q201" s="60"/>
      <c r="R201" s="50">
        <v>1</v>
      </c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50"/>
      <c r="AG201" s="50"/>
      <c r="AH201" s="50"/>
      <c r="AI201" s="50"/>
      <c r="AJ201" s="50"/>
      <c r="AK201" s="50"/>
      <c r="AL201" s="50"/>
      <c r="AM201" s="50"/>
      <c r="AN201" s="50"/>
      <c r="AO201" s="50"/>
      <c r="AP201" s="50"/>
      <c r="AQ201" s="50"/>
      <c r="AR201" s="50"/>
      <c r="AS201" s="50"/>
      <c r="AT201" s="50"/>
      <c r="AU201" s="50"/>
      <c r="AV201" s="50"/>
      <c r="AW201" s="50"/>
      <c r="AX201" s="50"/>
      <c r="AY201" s="50"/>
      <c r="AZ201" s="50"/>
      <c r="BA201" s="50"/>
      <c r="BB201" s="50"/>
      <c r="BC201" s="50"/>
      <c r="BD201" s="50"/>
      <c r="BE201" s="50"/>
      <c r="BF201" s="50"/>
      <c r="BG201" s="50"/>
      <c r="BH201" s="50"/>
      <c r="BI201" s="50" t="s">
        <v>222</v>
      </c>
      <c r="BJ201" s="50"/>
      <c r="BK201" s="50"/>
      <c r="BL201" s="50"/>
      <c r="BM201" s="50"/>
      <c r="BN201" s="50"/>
      <c r="BO201" s="50"/>
      <c r="BP201" s="50"/>
      <c r="BQ201" s="50"/>
      <c r="BR201" s="50"/>
      <c r="BS201" s="50"/>
      <c r="BT201" s="50"/>
      <c r="BU201" s="50"/>
      <c r="BV201" s="50"/>
      <c r="BW201" s="50"/>
      <c r="BX201" s="50"/>
      <c r="BY201" s="50"/>
      <c r="BZ201" s="50"/>
      <c r="CA201" s="50"/>
      <c r="CB201" s="50"/>
      <c r="CC201" s="50"/>
      <c r="CD201" s="50"/>
      <c r="CE201" s="50"/>
      <c r="CF201" s="50"/>
      <c r="CG201" s="187"/>
      <c r="CH201" s="60"/>
      <c r="CI201" s="60"/>
      <c r="CJ201" s="50"/>
      <c r="CK201" s="50"/>
      <c r="CL201" s="50"/>
      <c r="CM201" s="60"/>
      <c r="CN201" s="50"/>
      <c r="CO201" s="60"/>
      <c r="CP201" s="60"/>
      <c r="CQ201" s="60"/>
      <c r="CR201" s="60"/>
      <c r="CS201" s="60"/>
      <c r="CT201" s="60"/>
      <c r="CU201" s="60"/>
      <c r="CV201" s="61">
        <f t="shared" si="82"/>
        <v>3</v>
      </c>
    </row>
    <row r="202" spans="2:100" x14ac:dyDescent="0.35">
      <c r="B202" s="137">
        <v>178468</v>
      </c>
      <c r="C202" s="59">
        <v>40817</v>
      </c>
      <c r="D202" s="60"/>
      <c r="E202" s="60"/>
      <c r="F202" s="60"/>
      <c r="G202" s="60"/>
      <c r="H202" s="60"/>
      <c r="I202" s="60"/>
      <c r="J202" s="60"/>
      <c r="K202" s="60"/>
      <c r="L202" s="60"/>
      <c r="M202" s="60">
        <v>1</v>
      </c>
      <c r="N202" s="60"/>
      <c r="O202" s="60"/>
      <c r="P202" s="60"/>
      <c r="Q202" s="6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50"/>
      <c r="AG202" s="50"/>
      <c r="AH202" s="50"/>
      <c r="AI202" s="50"/>
      <c r="AJ202" s="50"/>
      <c r="AK202" s="50"/>
      <c r="AL202" s="50"/>
      <c r="AM202" s="50"/>
      <c r="AN202" s="50"/>
      <c r="AO202" s="50"/>
      <c r="AP202" s="50"/>
      <c r="AQ202" s="50"/>
      <c r="AR202" s="50"/>
      <c r="AS202" s="50"/>
      <c r="AT202" s="50"/>
      <c r="AU202" s="50"/>
      <c r="AV202" s="50"/>
      <c r="AW202" s="50"/>
      <c r="AX202" s="50"/>
      <c r="AY202" s="50"/>
      <c r="AZ202" s="50"/>
      <c r="BA202" s="50"/>
      <c r="BB202" s="50"/>
      <c r="BC202" s="50"/>
      <c r="BD202" s="50"/>
      <c r="BE202" s="50"/>
      <c r="BF202" s="50"/>
      <c r="BG202" s="50"/>
      <c r="BH202" s="50"/>
      <c r="BI202" s="50" t="s">
        <v>222</v>
      </c>
      <c r="BJ202" s="50"/>
      <c r="BK202" s="50"/>
      <c r="BL202" s="50"/>
      <c r="BM202" s="50"/>
      <c r="BN202" s="50"/>
      <c r="BO202" s="50"/>
      <c r="BP202" s="50"/>
      <c r="BQ202" s="50"/>
      <c r="BR202" s="50"/>
      <c r="BS202" s="50"/>
      <c r="BT202" s="50"/>
      <c r="BU202" s="50"/>
      <c r="BV202" s="50"/>
      <c r="BW202" s="50"/>
      <c r="BX202" s="50"/>
      <c r="BY202" s="50"/>
      <c r="BZ202" s="50"/>
      <c r="CA202" s="50"/>
      <c r="CB202" s="50"/>
      <c r="CC202" s="50"/>
      <c r="CD202" s="50"/>
      <c r="CE202" s="50"/>
      <c r="CF202" s="50"/>
      <c r="CG202" s="187"/>
      <c r="CH202" s="60"/>
      <c r="CI202" s="60"/>
      <c r="CJ202" s="50"/>
      <c r="CK202" s="50"/>
      <c r="CL202" s="50"/>
      <c r="CM202" s="60"/>
      <c r="CN202" s="50"/>
      <c r="CO202" s="60"/>
      <c r="CP202" s="60"/>
      <c r="CQ202" s="60"/>
      <c r="CR202" s="60"/>
      <c r="CS202" s="60"/>
      <c r="CT202" s="60"/>
      <c r="CU202" s="60"/>
      <c r="CV202" s="61">
        <f t="shared" si="82"/>
        <v>1</v>
      </c>
    </row>
    <row r="203" spans="2:100" x14ac:dyDescent="0.35">
      <c r="B203" s="137">
        <v>325408</v>
      </c>
      <c r="C203" s="59">
        <v>40817</v>
      </c>
      <c r="D203" s="60"/>
      <c r="E203" s="60"/>
      <c r="F203" s="60"/>
      <c r="G203" s="60"/>
      <c r="H203" s="60"/>
      <c r="I203" s="60"/>
      <c r="J203" s="60"/>
      <c r="K203" s="60"/>
      <c r="L203" s="60"/>
      <c r="M203" s="60">
        <v>1</v>
      </c>
      <c r="N203" s="60"/>
      <c r="O203" s="60"/>
      <c r="P203" s="60"/>
      <c r="Q203" s="6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50"/>
      <c r="AG203" s="50"/>
      <c r="AH203" s="50"/>
      <c r="AI203" s="50"/>
      <c r="AJ203" s="50"/>
      <c r="AK203" s="50"/>
      <c r="AL203" s="50"/>
      <c r="AM203" s="50"/>
      <c r="AN203" s="50"/>
      <c r="AO203" s="50"/>
      <c r="AP203" s="50"/>
      <c r="AQ203" s="50"/>
      <c r="AR203" s="50"/>
      <c r="AS203" s="50"/>
      <c r="AT203" s="50"/>
      <c r="AU203" s="50"/>
      <c r="AV203" s="50"/>
      <c r="AW203" s="50"/>
      <c r="AX203" s="50"/>
      <c r="AY203" s="50"/>
      <c r="AZ203" s="50"/>
      <c r="BA203" s="50"/>
      <c r="BB203" s="50"/>
      <c r="BC203" s="50"/>
      <c r="BD203" s="50"/>
      <c r="BE203" s="50"/>
      <c r="BF203" s="50"/>
      <c r="BG203" s="50"/>
      <c r="BH203" s="50"/>
      <c r="BI203" s="50" t="s">
        <v>222</v>
      </c>
      <c r="BJ203" s="50"/>
      <c r="BK203" s="50"/>
      <c r="BL203" s="50"/>
      <c r="BM203" s="50"/>
      <c r="BN203" s="50"/>
      <c r="BO203" s="50"/>
      <c r="BP203" s="50"/>
      <c r="BQ203" s="50"/>
      <c r="BR203" s="50"/>
      <c r="BS203" s="50"/>
      <c r="BT203" s="50"/>
      <c r="BU203" s="50"/>
      <c r="BV203" s="50"/>
      <c r="BW203" s="50"/>
      <c r="BX203" s="50"/>
      <c r="BY203" s="50"/>
      <c r="BZ203" s="50"/>
      <c r="CA203" s="50"/>
      <c r="CB203" s="50"/>
      <c r="CC203" s="50"/>
      <c r="CD203" s="50"/>
      <c r="CE203" s="50"/>
      <c r="CF203" s="50"/>
      <c r="CG203" s="187"/>
      <c r="CH203" s="60"/>
      <c r="CI203" s="60"/>
      <c r="CJ203" s="50"/>
      <c r="CK203" s="50"/>
      <c r="CL203" s="50"/>
      <c r="CM203" s="60"/>
      <c r="CN203" s="50"/>
      <c r="CO203" s="60"/>
      <c r="CP203" s="60"/>
      <c r="CQ203" s="60"/>
      <c r="CR203" s="60"/>
      <c r="CS203" s="60"/>
      <c r="CT203" s="60"/>
      <c r="CU203" s="60"/>
      <c r="CV203" s="61">
        <f t="shared" si="82"/>
        <v>1</v>
      </c>
    </row>
    <row r="204" spans="2:100" x14ac:dyDescent="0.35">
      <c r="B204" s="137">
        <v>325994</v>
      </c>
      <c r="C204" s="59">
        <v>40817</v>
      </c>
      <c r="D204" s="60"/>
      <c r="E204" s="60"/>
      <c r="F204" s="60"/>
      <c r="G204" s="60"/>
      <c r="H204" s="60"/>
      <c r="I204" s="60"/>
      <c r="J204" s="60"/>
      <c r="K204" s="60"/>
      <c r="L204" s="60"/>
      <c r="M204" s="60">
        <v>1</v>
      </c>
      <c r="N204" s="60"/>
      <c r="O204" s="60"/>
      <c r="P204" s="60"/>
      <c r="Q204" s="6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50"/>
      <c r="AG204" s="50"/>
      <c r="AH204" s="50"/>
      <c r="AI204" s="50"/>
      <c r="AJ204" s="50"/>
      <c r="AK204" s="50"/>
      <c r="AL204" s="50"/>
      <c r="AM204" s="50"/>
      <c r="AN204" s="50"/>
      <c r="AO204" s="50"/>
      <c r="AP204" s="50"/>
      <c r="AQ204" s="50"/>
      <c r="AR204" s="50"/>
      <c r="AS204" s="50"/>
      <c r="AT204" s="50"/>
      <c r="AU204" s="50"/>
      <c r="AV204" s="50"/>
      <c r="AW204" s="50"/>
      <c r="AX204" s="50"/>
      <c r="AY204" s="50"/>
      <c r="AZ204" s="50"/>
      <c r="BA204" s="50"/>
      <c r="BB204" s="50"/>
      <c r="BC204" s="50"/>
      <c r="BD204" s="50"/>
      <c r="BE204" s="50"/>
      <c r="BF204" s="50"/>
      <c r="BG204" s="50"/>
      <c r="BH204" s="50"/>
      <c r="BI204" s="50" t="s">
        <v>222</v>
      </c>
      <c r="BJ204" s="50"/>
      <c r="BK204" s="50"/>
      <c r="BL204" s="50"/>
      <c r="BM204" s="50"/>
      <c r="BN204" s="50"/>
      <c r="BO204" s="50"/>
      <c r="BP204" s="50"/>
      <c r="BQ204" s="50"/>
      <c r="BR204" s="50"/>
      <c r="BS204" s="50"/>
      <c r="BT204" s="50"/>
      <c r="BU204" s="50"/>
      <c r="BV204" s="50"/>
      <c r="BW204" s="50"/>
      <c r="BX204" s="50"/>
      <c r="BY204" s="50"/>
      <c r="BZ204" s="50"/>
      <c r="CA204" s="50"/>
      <c r="CB204" s="50"/>
      <c r="CC204" s="50"/>
      <c r="CD204" s="50"/>
      <c r="CE204" s="50"/>
      <c r="CF204" s="50"/>
      <c r="CG204" s="187"/>
      <c r="CH204" s="60"/>
      <c r="CI204" s="60"/>
      <c r="CJ204" s="50"/>
      <c r="CK204" s="50"/>
      <c r="CL204" s="50"/>
      <c r="CM204" s="60"/>
      <c r="CN204" s="50"/>
      <c r="CO204" s="60"/>
      <c r="CP204" s="60"/>
      <c r="CQ204" s="60"/>
      <c r="CR204" s="60"/>
      <c r="CS204" s="60"/>
      <c r="CT204" s="60"/>
      <c r="CU204" s="60"/>
      <c r="CV204" s="61">
        <f t="shared" si="82"/>
        <v>1</v>
      </c>
    </row>
    <row r="205" spans="2:100" x14ac:dyDescent="0.35">
      <c r="B205" s="137">
        <v>325066</v>
      </c>
      <c r="C205" s="59">
        <v>40817</v>
      </c>
      <c r="D205" s="60"/>
      <c r="E205" s="60"/>
      <c r="F205" s="60"/>
      <c r="G205" s="60"/>
      <c r="H205" s="60"/>
      <c r="I205" s="60"/>
      <c r="J205" s="60"/>
      <c r="K205" s="60"/>
      <c r="L205" s="60"/>
      <c r="M205" s="60">
        <v>1</v>
      </c>
      <c r="N205" s="60"/>
      <c r="O205" s="60"/>
      <c r="P205" s="60"/>
      <c r="Q205" s="6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  <c r="AD205" s="50"/>
      <c r="AE205" s="50"/>
      <c r="AF205" s="50"/>
      <c r="AG205" s="50"/>
      <c r="AH205" s="50"/>
      <c r="AI205" s="50"/>
      <c r="AJ205" s="50"/>
      <c r="AK205" s="50"/>
      <c r="AL205" s="50"/>
      <c r="AM205" s="50"/>
      <c r="AN205" s="50"/>
      <c r="AO205" s="50"/>
      <c r="AP205" s="50"/>
      <c r="AQ205" s="50"/>
      <c r="AR205" s="50"/>
      <c r="AS205" s="50"/>
      <c r="AT205" s="50"/>
      <c r="AU205" s="50"/>
      <c r="AV205" s="50"/>
      <c r="AW205" s="50"/>
      <c r="AX205" s="50"/>
      <c r="AY205" s="50"/>
      <c r="AZ205" s="50"/>
      <c r="BA205" s="50"/>
      <c r="BB205" s="50"/>
      <c r="BC205" s="50"/>
      <c r="BD205" s="50"/>
      <c r="BE205" s="50"/>
      <c r="BF205" s="50"/>
      <c r="BG205" s="50"/>
      <c r="BH205" s="50"/>
      <c r="BI205" s="50" t="s">
        <v>222</v>
      </c>
      <c r="BJ205" s="50"/>
      <c r="BK205" s="50"/>
      <c r="BL205" s="50"/>
      <c r="BM205" s="50"/>
      <c r="BN205" s="50"/>
      <c r="BO205" s="50"/>
      <c r="BP205" s="50"/>
      <c r="BQ205" s="50"/>
      <c r="BR205" s="50"/>
      <c r="BS205" s="50"/>
      <c r="BT205" s="50"/>
      <c r="BU205" s="50"/>
      <c r="BV205" s="50"/>
      <c r="BW205" s="50"/>
      <c r="BX205" s="50"/>
      <c r="BY205" s="50"/>
      <c r="BZ205" s="50"/>
      <c r="CA205" s="50"/>
      <c r="CB205" s="50"/>
      <c r="CC205" s="50"/>
      <c r="CD205" s="50"/>
      <c r="CE205" s="50"/>
      <c r="CF205" s="50"/>
      <c r="CG205" s="187"/>
      <c r="CH205" s="60"/>
      <c r="CI205" s="60"/>
      <c r="CJ205" s="50"/>
      <c r="CK205" s="50"/>
      <c r="CL205" s="50"/>
      <c r="CM205" s="60"/>
      <c r="CN205" s="50"/>
      <c r="CO205" s="60"/>
      <c r="CP205" s="60"/>
      <c r="CQ205" s="60"/>
      <c r="CR205" s="60"/>
      <c r="CS205" s="60"/>
      <c r="CT205" s="60"/>
      <c r="CU205" s="60"/>
      <c r="CV205" s="61">
        <f t="shared" si="82"/>
        <v>1</v>
      </c>
    </row>
    <row r="206" spans="2:100" ht="18.75" customHeight="1" x14ac:dyDescent="0.35">
      <c r="B206" s="63"/>
      <c r="C206" s="62" t="s">
        <v>16</v>
      </c>
      <c r="D206" s="63"/>
      <c r="E206" s="63"/>
      <c r="F206" s="63"/>
      <c r="G206" s="63"/>
      <c r="H206" s="63"/>
      <c r="I206" s="63"/>
      <c r="J206" s="63"/>
      <c r="K206" s="63"/>
      <c r="L206" s="63"/>
      <c r="M206" s="64">
        <f t="shared" ref="M206:BG206" si="83">COUNT(M179:M205)</f>
        <v>27</v>
      </c>
      <c r="N206" s="64">
        <f t="shared" si="83"/>
        <v>7</v>
      </c>
      <c r="O206" s="64">
        <f t="shared" si="83"/>
        <v>2</v>
      </c>
      <c r="P206" s="64">
        <f t="shared" si="83"/>
        <v>1</v>
      </c>
      <c r="Q206" s="64">
        <f t="shared" si="83"/>
        <v>0</v>
      </c>
      <c r="R206" s="64">
        <f t="shared" si="83"/>
        <v>2</v>
      </c>
      <c r="S206" s="64">
        <f t="shared" si="83"/>
        <v>1</v>
      </c>
      <c r="T206" s="64">
        <f t="shared" si="83"/>
        <v>2</v>
      </c>
      <c r="U206" s="64">
        <f t="shared" si="83"/>
        <v>1</v>
      </c>
      <c r="V206" s="64">
        <f t="shared" si="83"/>
        <v>1</v>
      </c>
      <c r="W206" s="64">
        <f t="shared" si="83"/>
        <v>1</v>
      </c>
      <c r="X206" s="64">
        <f t="shared" si="83"/>
        <v>0</v>
      </c>
      <c r="Y206" s="64">
        <f t="shared" si="83"/>
        <v>1</v>
      </c>
      <c r="Z206" s="64">
        <f t="shared" si="83"/>
        <v>0</v>
      </c>
      <c r="AA206" s="64">
        <f t="shared" si="83"/>
        <v>1</v>
      </c>
      <c r="AB206" s="64">
        <f t="shared" si="83"/>
        <v>2</v>
      </c>
      <c r="AC206" s="64">
        <f t="shared" si="83"/>
        <v>0</v>
      </c>
      <c r="AD206" s="64">
        <f t="shared" si="83"/>
        <v>1</v>
      </c>
      <c r="AE206" s="64">
        <f t="shared" si="83"/>
        <v>1</v>
      </c>
      <c r="AF206" s="64">
        <f t="shared" si="83"/>
        <v>1</v>
      </c>
      <c r="AG206" s="64">
        <f t="shared" si="83"/>
        <v>0</v>
      </c>
      <c r="AH206" s="64">
        <f t="shared" si="83"/>
        <v>1</v>
      </c>
      <c r="AI206" s="64">
        <f t="shared" si="83"/>
        <v>0</v>
      </c>
      <c r="AJ206" s="64">
        <f t="shared" si="83"/>
        <v>2</v>
      </c>
      <c r="AK206" s="64">
        <f t="shared" si="83"/>
        <v>0</v>
      </c>
      <c r="AL206" s="64">
        <f t="shared" si="83"/>
        <v>0</v>
      </c>
      <c r="AM206" s="64">
        <f t="shared" si="83"/>
        <v>1</v>
      </c>
      <c r="AN206" s="64">
        <f t="shared" si="83"/>
        <v>1</v>
      </c>
      <c r="AO206" s="64">
        <f t="shared" si="83"/>
        <v>1</v>
      </c>
      <c r="AP206" s="64">
        <f t="shared" si="83"/>
        <v>0</v>
      </c>
      <c r="AQ206" s="64">
        <f t="shared" si="83"/>
        <v>0</v>
      </c>
      <c r="AR206" s="64">
        <f t="shared" si="83"/>
        <v>0</v>
      </c>
      <c r="AS206" s="64">
        <f t="shared" si="83"/>
        <v>0</v>
      </c>
      <c r="AT206" s="64">
        <f t="shared" si="83"/>
        <v>1</v>
      </c>
      <c r="AU206" s="64">
        <f t="shared" si="83"/>
        <v>0</v>
      </c>
      <c r="AV206" s="64">
        <f t="shared" si="83"/>
        <v>1</v>
      </c>
      <c r="AW206" s="64">
        <f t="shared" si="83"/>
        <v>0</v>
      </c>
      <c r="AX206" s="64">
        <f t="shared" si="83"/>
        <v>0</v>
      </c>
      <c r="AY206" s="64">
        <f t="shared" si="83"/>
        <v>1</v>
      </c>
      <c r="AZ206" s="64">
        <f t="shared" si="83"/>
        <v>0</v>
      </c>
      <c r="BA206" s="64">
        <f t="shared" si="83"/>
        <v>0</v>
      </c>
      <c r="BB206" s="64">
        <f t="shared" si="83"/>
        <v>1</v>
      </c>
      <c r="BC206" s="64">
        <f t="shared" si="83"/>
        <v>0</v>
      </c>
      <c r="BD206" s="64">
        <f t="shared" si="83"/>
        <v>1</v>
      </c>
      <c r="BE206" s="64">
        <f t="shared" si="83"/>
        <v>0</v>
      </c>
      <c r="BF206" s="64">
        <f t="shared" si="83"/>
        <v>0</v>
      </c>
      <c r="BG206" s="64">
        <f t="shared" si="83"/>
        <v>0</v>
      </c>
      <c r="BH206" s="64">
        <f t="shared" ref="BH206:BO206" si="84">COUNT(BH179:BH205)</f>
        <v>1</v>
      </c>
      <c r="BI206" s="64">
        <f t="shared" si="84"/>
        <v>0</v>
      </c>
      <c r="BJ206" s="64">
        <f t="shared" si="84"/>
        <v>0</v>
      </c>
      <c r="BK206" s="64">
        <f t="shared" si="84"/>
        <v>0</v>
      </c>
      <c r="BL206" s="64">
        <f t="shared" si="84"/>
        <v>1</v>
      </c>
      <c r="BM206" s="64">
        <f t="shared" ref="BM206:BN206" si="85">COUNT(BM179:BM205)</f>
        <v>0</v>
      </c>
      <c r="BN206" s="64">
        <f t="shared" si="85"/>
        <v>0</v>
      </c>
      <c r="BO206" s="64">
        <f t="shared" si="84"/>
        <v>1</v>
      </c>
      <c r="BP206" s="64">
        <f t="shared" ref="BP206:BQ206" si="86">COUNT(BP179:BP205)</f>
        <v>0</v>
      </c>
      <c r="BQ206" s="64">
        <f t="shared" si="86"/>
        <v>0</v>
      </c>
      <c r="BR206" s="64">
        <f t="shared" ref="BR206:BS206" si="87">COUNT(BR179:BR205)</f>
        <v>0</v>
      </c>
      <c r="BS206" s="64">
        <f t="shared" si="87"/>
        <v>1</v>
      </c>
      <c r="BT206" s="64">
        <f t="shared" ref="BT206:BU206" si="88">COUNT(BT179:BT205)</f>
        <v>0</v>
      </c>
      <c r="BU206" s="64">
        <f t="shared" si="88"/>
        <v>0</v>
      </c>
      <c r="BV206" s="64">
        <f t="shared" ref="BV206:CG206" si="89">COUNT(BV179:BV205)</f>
        <v>0</v>
      </c>
      <c r="BW206" s="64">
        <f t="shared" si="89"/>
        <v>0</v>
      </c>
      <c r="BX206" s="64">
        <f t="shared" si="89"/>
        <v>0</v>
      </c>
      <c r="BY206" s="64">
        <f t="shared" si="89"/>
        <v>0</v>
      </c>
      <c r="BZ206" s="64">
        <f t="shared" si="89"/>
        <v>0</v>
      </c>
      <c r="CA206" s="64">
        <f t="shared" si="89"/>
        <v>0</v>
      </c>
      <c r="CB206" s="64">
        <f t="shared" si="89"/>
        <v>0</v>
      </c>
      <c r="CC206" s="64">
        <f t="shared" si="89"/>
        <v>0</v>
      </c>
      <c r="CD206" s="64">
        <f t="shared" si="89"/>
        <v>0</v>
      </c>
      <c r="CE206" s="64">
        <f t="shared" si="89"/>
        <v>0</v>
      </c>
      <c r="CF206" s="64">
        <f t="shared" si="89"/>
        <v>0</v>
      </c>
      <c r="CG206" s="64">
        <f t="shared" si="89"/>
        <v>0</v>
      </c>
      <c r="CH206" s="64">
        <f t="shared" ref="CH206:CU206" si="90">COUNT(CH179:CH205)</f>
        <v>0</v>
      </c>
      <c r="CI206" s="64">
        <f t="shared" si="90"/>
        <v>0</v>
      </c>
      <c r="CJ206" s="64">
        <f t="shared" si="90"/>
        <v>0</v>
      </c>
      <c r="CK206" s="64">
        <f t="shared" si="90"/>
        <v>0</v>
      </c>
      <c r="CL206" s="64">
        <f t="shared" si="90"/>
        <v>0</v>
      </c>
      <c r="CM206" s="64">
        <f t="shared" si="90"/>
        <v>0</v>
      </c>
      <c r="CN206" s="64">
        <f t="shared" si="90"/>
        <v>0</v>
      </c>
      <c r="CO206" s="64">
        <f t="shared" si="90"/>
        <v>0</v>
      </c>
      <c r="CP206" s="64">
        <f t="shared" si="90"/>
        <v>0</v>
      </c>
      <c r="CQ206" s="64">
        <f t="shared" si="90"/>
        <v>0</v>
      </c>
      <c r="CR206" s="64">
        <f t="shared" si="90"/>
        <v>0</v>
      </c>
      <c r="CS206" s="64">
        <f t="shared" si="90"/>
        <v>0</v>
      </c>
      <c r="CT206" s="64">
        <f t="shared" si="90"/>
        <v>0</v>
      </c>
      <c r="CU206" s="64">
        <f t="shared" si="90"/>
        <v>0</v>
      </c>
      <c r="CV206" s="64">
        <f>SUM(CV179:CV205)</f>
        <v>69</v>
      </c>
    </row>
    <row r="207" spans="2:100" ht="18.75" customHeight="1" x14ac:dyDescent="0.35"/>
    <row r="208" spans="2:100" ht="18.75" customHeight="1" x14ac:dyDescent="0.35">
      <c r="B208" s="136" t="s">
        <v>220</v>
      </c>
      <c r="C208" s="58" t="s">
        <v>221</v>
      </c>
      <c r="D208" s="56">
        <v>40544</v>
      </c>
      <c r="E208" s="56">
        <v>40575</v>
      </c>
      <c r="F208" s="56">
        <v>40603</v>
      </c>
      <c r="G208" s="56">
        <v>40634</v>
      </c>
      <c r="H208" s="56">
        <v>40664</v>
      </c>
      <c r="I208" s="56">
        <v>40695</v>
      </c>
      <c r="J208" s="56">
        <v>40725</v>
      </c>
      <c r="K208" s="56">
        <v>40756</v>
      </c>
      <c r="L208" s="56">
        <v>40787</v>
      </c>
      <c r="M208" s="56">
        <v>40817</v>
      </c>
      <c r="N208" s="56">
        <v>40848</v>
      </c>
      <c r="O208" s="56">
        <v>40878</v>
      </c>
      <c r="P208" s="56">
        <v>40909</v>
      </c>
      <c r="Q208" s="56">
        <v>40940</v>
      </c>
      <c r="R208" s="56">
        <v>40969</v>
      </c>
      <c r="S208" s="56">
        <v>41000</v>
      </c>
      <c r="T208" s="56">
        <v>41030</v>
      </c>
      <c r="U208" s="56">
        <v>41061</v>
      </c>
      <c r="V208" s="56">
        <v>41091</v>
      </c>
      <c r="W208" s="56">
        <v>41122</v>
      </c>
      <c r="X208" s="56">
        <v>41153</v>
      </c>
      <c r="Y208" s="56">
        <v>41183</v>
      </c>
      <c r="Z208" s="56">
        <v>41214</v>
      </c>
      <c r="AA208" s="56">
        <v>41244</v>
      </c>
      <c r="AB208" s="56">
        <v>41275</v>
      </c>
      <c r="AC208" s="56">
        <v>41306</v>
      </c>
      <c r="AD208" s="56">
        <v>41334</v>
      </c>
      <c r="AE208" s="56">
        <v>41365</v>
      </c>
      <c r="AF208" s="56">
        <v>41395</v>
      </c>
      <c r="AG208" s="56">
        <v>41426</v>
      </c>
      <c r="AH208" s="56">
        <v>41456</v>
      </c>
      <c r="AI208" s="56">
        <v>41487</v>
      </c>
      <c r="AJ208" s="56">
        <v>41518</v>
      </c>
      <c r="AK208" s="56">
        <v>41548</v>
      </c>
      <c r="AL208" s="56">
        <v>41579</v>
      </c>
      <c r="AM208" s="56">
        <v>41609</v>
      </c>
      <c r="AN208" s="56">
        <v>41640</v>
      </c>
      <c r="AO208" s="56">
        <v>41671</v>
      </c>
      <c r="AP208" s="56">
        <v>41699</v>
      </c>
      <c r="AQ208" s="56">
        <v>41730</v>
      </c>
      <c r="AR208" s="56">
        <v>41760</v>
      </c>
      <c r="AS208" s="56">
        <v>41791</v>
      </c>
      <c r="AT208" s="56">
        <v>41821</v>
      </c>
      <c r="AU208" s="56">
        <v>41852</v>
      </c>
      <c r="AV208" s="56">
        <v>41883</v>
      </c>
      <c r="AW208" s="56">
        <v>41913</v>
      </c>
      <c r="AX208" s="56">
        <v>41944</v>
      </c>
      <c r="AY208" s="56">
        <v>41974</v>
      </c>
      <c r="AZ208" s="56">
        <v>42005</v>
      </c>
      <c r="BA208" s="56">
        <v>42036</v>
      </c>
      <c r="BB208" s="56">
        <v>42064</v>
      </c>
      <c r="BC208" s="56">
        <v>42095</v>
      </c>
      <c r="BD208" s="56">
        <v>42125</v>
      </c>
      <c r="BE208" s="56">
        <v>42156</v>
      </c>
      <c r="BF208" s="56">
        <v>42186</v>
      </c>
      <c r="BG208" s="56">
        <v>42217</v>
      </c>
      <c r="BH208" s="48">
        <v>42248</v>
      </c>
      <c r="BI208" s="48">
        <v>42278</v>
      </c>
      <c r="BJ208" s="48">
        <v>42309</v>
      </c>
      <c r="BK208" s="48">
        <v>42339</v>
      </c>
      <c r="BL208" s="48">
        <v>42370</v>
      </c>
      <c r="BM208" s="48">
        <v>42401</v>
      </c>
      <c r="BN208" s="48">
        <v>42430</v>
      </c>
      <c r="BO208" s="48">
        <v>42461</v>
      </c>
      <c r="BP208" s="48">
        <v>42491</v>
      </c>
      <c r="BQ208" s="48">
        <v>42522</v>
      </c>
      <c r="BR208" s="48">
        <v>42552</v>
      </c>
      <c r="BS208" s="48">
        <v>42583</v>
      </c>
      <c r="BT208" s="48">
        <v>42614</v>
      </c>
      <c r="BU208" s="48">
        <v>42644</v>
      </c>
      <c r="BV208" s="48">
        <v>42675</v>
      </c>
      <c r="BW208" s="48">
        <v>42705</v>
      </c>
      <c r="BX208" s="48">
        <v>42736</v>
      </c>
      <c r="BY208" s="48">
        <v>42767</v>
      </c>
      <c r="BZ208" s="48">
        <v>42795</v>
      </c>
      <c r="CA208" s="48">
        <v>42826</v>
      </c>
      <c r="CB208" s="48">
        <v>42856</v>
      </c>
      <c r="CC208" s="48">
        <v>42887</v>
      </c>
      <c r="CD208" s="48">
        <v>42917</v>
      </c>
      <c r="CE208" s="48">
        <v>42948</v>
      </c>
      <c r="CF208" s="48">
        <v>42979</v>
      </c>
      <c r="CG208" s="48">
        <v>43009</v>
      </c>
      <c r="CH208" s="188">
        <v>43040</v>
      </c>
      <c r="CI208" s="188">
        <v>43070</v>
      </c>
      <c r="CJ208" s="188">
        <v>43101</v>
      </c>
      <c r="CK208" s="188">
        <v>43132</v>
      </c>
      <c r="CL208" s="188">
        <v>43160</v>
      </c>
      <c r="CM208" s="188">
        <v>43191</v>
      </c>
      <c r="CN208" s="188">
        <v>43221</v>
      </c>
      <c r="CO208" s="188">
        <v>43252</v>
      </c>
      <c r="CP208" s="188">
        <v>43282</v>
      </c>
      <c r="CQ208" s="188">
        <v>43313</v>
      </c>
      <c r="CR208" s="188">
        <v>43344</v>
      </c>
      <c r="CS208" s="188">
        <v>43374</v>
      </c>
      <c r="CT208" s="188">
        <v>43405</v>
      </c>
      <c r="CU208" s="188">
        <v>43435</v>
      </c>
      <c r="CV208" s="56" t="s">
        <v>16</v>
      </c>
    </row>
    <row r="209" spans="2:100" x14ac:dyDescent="0.35">
      <c r="B209" s="137">
        <v>329898</v>
      </c>
      <c r="C209" s="59">
        <v>40848</v>
      </c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>
        <v>1</v>
      </c>
      <c r="O209" s="60"/>
      <c r="P209" s="60"/>
      <c r="Q209" s="6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50"/>
      <c r="AG209" s="50"/>
      <c r="AH209" s="50"/>
      <c r="AI209" s="50"/>
      <c r="AJ209" s="50"/>
      <c r="AK209" s="50"/>
      <c r="AL209" s="50"/>
      <c r="AM209" s="50"/>
      <c r="AN209" s="50"/>
      <c r="AO209" s="50"/>
      <c r="AP209" s="50"/>
      <c r="AQ209" s="50"/>
      <c r="AR209" s="50"/>
      <c r="AS209" s="50"/>
      <c r="AT209" s="50"/>
      <c r="AU209" s="50"/>
      <c r="AV209" s="50"/>
      <c r="AW209" s="50"/>
      <c r="AX209" s="50"/>
      <c r="AY209" s="50"/>
      <c r="AZ209" s="50"/>
      <c r="BA209" s="50"/>
      <c r="BB209" s="50"/>
      <c r="BC209" s="50"/>
      <c r="BD209" s="50"/>
      <c r="BE209" s="50"/>
      <c r="BF209" s="50"/>
      <c r="BG209" s="50"/>
      <c r="BH209" s="50"/>
      <c r="BI209" s="50" t="s">
        <v>222</v>
      </c>
      <c r="BJ209" s="50"/>
      <c r="BK209" s="50"/>
      <c r="BL209" s="50"/>
      <c r="BM209" s="50"/>
      <c r="BN209" s="50"/>
      <c r="BO209" s="50"/>
      <c r="BP209" s="50"/>
      <c r="BQ209" s="50"/>
      <c r="BR209" s="50"/>
      <c r="BS209" s="50"/>
      <c r="BT209" s="50"/>
      <c r="BU209" s="50"/>
      <c r="BV209" s="50"/>
      <c r="BW209" s="50"/>
      <c r="BX209" s="50"/>
      <c r="BY209" s="50"/>
      <c r="BZ209" s="50"/>
      <c r="CA209" s="50"/>
      <c r="CB209" s="50"/>
      <c r="CC209" s="50"/>
      <c r="CD209" s="50"/>
      <c r="CE209" s="50"/>
      <c r="CF209" s="50"/>
      <c r="CG209" s="187"/>
      <c r="CH209" s="60"/>
      <c r="CI209" s="60"/>
      <c r="CJ209" s="50"/>
      <c r="CK209" s="50"/>
      <c r="CL209" s="50"/>
      <c r="CM209" s="60"/>
      <c r="CN209" s="50"/>
      <c r="CO209" s="60"/>
      <c r="CP209" s="60"/>
      <c r="CQ209" s="60"/>
      <c r="CR209" s="60"/>
      <c r="CS209" s="60"/>
      <c r="CT209" s="60"/>
      <c r="CU209" s="60"/>
      <c r="CV209" s="61">
        <f>SUM(D209:CU209)</f>
        <v>1</v>
      </c>
    </row>
    <row r="210" spans="2:100" x14ac:dyDescent="0.35">
      <c r="B210" s="137">
        <v>327401</v>
      </c>
      <c r="C210" s="59">
        <v>40848</v>
      </c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>
        <v>1</v>
      </c>
      <c r="O210" s="60"/>
      <c r="P210" s="60"/>
      <c r="Q210" s="60"/>
      <c r="R210" s="50">
        <v>1</v>
      </c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50"/>
      <c r="AG210" s="50"/>
      <c r="AH210" s="50"/>
      <c r="AI210" s="50"/>
      <c r="AJ210" s="50"/>
      <c r="AK210" s="50"/>
      <c r="AL210" s="50"/>
      <c r="AM210" s="50"/>
      <c r="AN210" s="50"/>
      <c r="AO210" s="50"/>
      <c r="AP210" s="50"/>
      <c r="AQ210" s="50"/>
      <c r="AR210" s="50"/>
      <c r="AS210" s="50"/>
      <c r="AT210" s="50"/>
      <c r="AU210" s="50"/>
      <c r="AV210" s="50"/>
      <c r="AW210" s="50"/>
      <c r="AX210" s="50"/>
      <c r="AY210" s="50"/>
      <c r="AZ210" s="50"/>
      <c r="BA210" s="50"/>
      <c r="BB210" s="50"/>
      <c r="BC210" s="50"/>
      <c r="BD210" s="50"/>
      <c r="BE210" s="50"/>
      <c r="BF210" s="50"/>
      <c r="BG210" s="50"/>
      <c r="BH210" s="50"/>
      <c r="BI210" s="50" t="s">
        <v>222</v>
      </c>
      <c r="BJ210" s="50"/>
      <c r="BK210" s="50"/>
      <c r="BL210" s="50"/>
      <c r="BM210" s="50"/>
      <c r="BN210" s="50"/>
      <c r="BO210" s="50"/>
      <c r="BP210" s="50"/>
      <c r="BQ210" s="50"/>
      <c r="BR210" s="50"/>
      <c r="BS210" s="50"/>
      <c r="BT210" s="50"/>
      <c r="BU210" s="50"/>
      <c r="BV210" s="50"/>
      <c r="BW210" s="50"/>
      <c r="BX210" s="50"/>
      <c r="BY210" s="50"/>
      <c r="BZ210" s="50"/>
      <c r="CA210" s="50"/>
      <c r="CB210" s="50"/>
      <c r="CC210" s="50"/>
      <c r="CD210" s="50"/>
      <c r="CE210" s="50"/>
      <c r="CF210" s="50"/>
      <c r="CG210" s="187"/>
      <c r="CH210" s="60"/>
      <c r="CI210" s="60"/>
      <c r="CJ210" s="50"/>
      <c r="CK210" s="50"/>
      <c r="CL210" s="50"/>
      <c r="CM210" s="60"/>
      <c r="CN210" s="50"/>
      <c r="CO210" s="60"/>
      <c r="CP210" s="60"/>
      <c r="CQ210" s="60"/>
      <c r="CR210" s="60"/>
      <c r="CS210" s="60"/>
      <c r="CT210" s="60"/>
      <c r="CU210" s="60"/>
      <c r="CV210" s="61">
        <f t="shared" ref="CV210:CV223" si="91">SUM(D210:CU210)</f>
        <v>2</v>
      </c>
    </row>
    <row r="211" spans="2:100" x14ac:dyDescent="0.35">
      <c r="B211" s="137">
        <v>327429</v>
      </c>
      <c r="C211" s="59">
        <v>40848</v>
      </c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>
        <v>1</v>
      </c>
      <c r="O211" s="60">
        <v>1</v>
      </c>
      <c r="P211" s="60">
        <v>1</v>
      </c>
      <c r="Q211" s="60">
        <v>1</v>
      </c>
      <c r="R211" s="50"/>
      <c r="S211" s="50">
        <v>2</v>
      </c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50"/>
      <c r="AG211" s="50"/>
      <c r="AH211" s="50"/>
      <c r="AI211" s="50"/>
      <c r="AJ211" s="50"/>
      <c r="AK211" s="50"/>
      <c r="AL211" s="50"/>
      <c r="AM211" s="50"/>
      <c r="AN211" s="50"/>
      <c r="AO211" s="50"/>
      <c r="AP211" s="50"/>
      <c r="AQ211" s="50"/>
      <c r="AR211" s="50"/>
      <c r="AS211" s="50"/>
      <c r="AT211" s="50"/>
      <c r="AU211" s="50"/>
      <c r="AV211" s="50"/>
      <c r="AW211" s="50"/>
      <c r="AX211" s="50"/>
      <c r="AY211" s="50"/>
      <c r="AZ211" s="50"/>
      <c r="BA211" s="50"/>
      <c r="BB211" s="50"/>
      <c r="BC211" s="50"/>
      <c r="BD211" s="50"/>
      <c r="BE211" s="50"/>
      <c r="BF211" s="50"/>
      <c r="BG211" s="50"/>
      <c r="BH211" s="50"/>
      <c r="BI211" s="50" t="s">
        <v>222</v>
      </c>
      <c r="BJ211" s="50"/>
      <c r="BK211" s="50"/>
      <c r="BL211" s="50"/>
      <c r="BM211" s="50"/>
      <c r="BN211" s="50"/>
      <c r="BO211" s="50"/>
      <c r="BP211" s="50"/>
      <c r="BQ211" s="50"/>
      <c r="BR211" s="50"/>
      <c r="BS211" s="50"/>
      <c r="BT211" s="50"/>
      <c r="BU211" s="50"/>
      <c r="BV211" s="50"/>
      <c r="BW211" s="50"/>
      <c r="BX211" s="50"/>
      <c r="BY211" s="50"/>
      <c r="BZ211" s="50"/>
      <c r="CA211" s="50"/>
      <c r="CB211" s="50"/>
      <c r="CC211" s="50"/>
      <c r="CD211" s="50"/>
      <c r="CE211" s="50"/>
      <c r="CF211" s="50"/>
      <c r="CG211" s="187"/>
      <c r="CH211" s="60"/>
      <c r="CI211" s="60"/>
      <c r="CJ211" s="50"/>
      <c r="CK211" s="50"/>
      <c r="CL211" s="50"/>
      <c r="CM211" s="60"/>
      <c r="CN211" s="50"/>
      <c r="CO211" s="60"/>
      <c r="CP211" s="60"/>
      <c r="CQ211" s="60"/>
      <c r="CR211" s="60"/>
      <c r="CS211" s="60"/>
      <c r="CT211" s="60"/>
      <c r="CU211" s="60"/>
      <c r="CV211" s="61">
        <f t="shared" si="91"/>
        <v>6</v>
      </c>
    </row>
    <row r="212" spans="2:100" x14ac:dyDescent="0.35">
      <c r="B212" s="137">
        <v>327300</v>
      </c>
      <c r="C212" s="59">
        <v>40848</v>
      </c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>
        <v>1</v>
      </c>
      <c r="O212" s="60"/>
      <c r="P212" s="60"/>
      <c r="Q212" s="6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  <c r="AE212" s="50"/>
      <c r="AF212" s="50"/>
      <c r="AG212" s="50"/>
      <c r="AH212" s="50"/>
      <c r="AI212" s="50"/>
      <c r="AJ212" s="50"/>
      <c r="AK212" s="50"/>
      <c r="AL212" s="50"/>
      <c r="AM212" s="50"/>
      <c r="AN212" s="50"/>
      <c r="AO212" s="50"/>
      <c r="AP212" s="50"/>
      <c r="AQ212" s="50"/>
      <c r="AR212" s="50"/>
      <c r="AS212" s="50"/>
      <c r="AT212" s="50"/>
      <c r="AU212" s="50"/>
      <c r="AV212" s="50"/>
      <c r="AW212" s="50"/>
      <c r="AX212" s="50"/>
      <c r="AY212" s="50"/>
      <c r="AZ212" s="50"/>
      <c r="BA212" s="50"/>
      <c r="BB212" s="50"/>
      <c r="BC212" s="50"/>
      <c r="BD212" s="50"/>
      <c r="BE212" s="50"/>
      <c r="BF212" s="50"/>
      <c r="BG212" s="50"/>
      <c r="BH212" s="50"/>
      <c r="BI212" s="50" t="s">
        <v>222</v>
      </c>
      <c r="BJ212" s="50"/>
      <c r="BK212" s="50"/>
      <c r="BL212" s="50"/>
      <c r="BM212" s="50"/>
      <c r="BN212" s="50"/>
      <c r="BO212" s="50"/>
      <c r="BP212" s="50"/>
      <c r="BQ212" s="50"/>
      <c r="BR212" s="50"/>
      <c r="BS212" s="50"/>
      <c r="BT212" s="50"/>
      <c r="BU212" s="50"/>
      <c r="BV212" s="50"/>
      <c r="BW212" s="50"/>
      <c r="BX212" s="50"/>
      <c r="BY212" s="50"/>
      <c r="BZ212" s="50"/>
      <c r="CA212" s="50"/>
      <c r="CB212" s="50"/>
      <c r="CC212" s="50"/>
      <c r="CD212" s="50"/>
      <c r="CE212" s="50"/>
      <c r="CF212" s="50"/>
      <c r="CG212" s="187"/>
      <c r="CH212" s="60"/>
      <c r="CI212" s="60"/>
      <c r="CJ212" s="50"/>
      <c r="CK212" s="50"/>
      <c r="CL212" s="50"/>
      <c r="CM212" s="60"/>
      <c r="CN212" s="50"/>
      <c r="CO212" s="60"/>
      <c r="CP212" s="60"/>
      <c r="CQ212" s="60"/>
      <c r="CR212" s="60"/>
      <c r="CS212" s="60"/>
      <c r="CT212" s="60"/>
      <c r="CU212" s="60"/>
      <c r="CV212" s="61">
        <f t="shared" si="91"/>
        <v>1</v>
      </c>
    </row>
    <row r="213" spans="2:100" x14ac:dyDescent="0.35">
      <c r="B213" s="137">
        <v>328879</v>
      </c>
      <c r="C213" s="59">
        <v>40848</v>
      </c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>
        <v>2</v>
      </c>
      <c r="O213" s="60"/>
      <c r="P213" s="60"/>
      <c r="Q213" s="6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50"/>
      <c r="AG213" s="50"/>
      <c r="AH213" s="50"/>
      <c r="AI213" s="50"/>
      <c r="AJ213" s="50"/>
      <c r="AK213" s="50"/>
      <c r="AL213" s="50"/>
      <c r="AM213" s="50"/>
      <c r="AN213" s="50"/>
      <c r="AO213" s="50"/>
      <c r="AP213" s="50"/>
      <c r="AQ213" s="50"/>
      <c r="AR213" s="50"/>
      <c r="AS213" s="50"/>
      <c r="AT213" s="50"/>
      <c r="AU213" s="50"/>
      <c r="AV213" s="50"/>
      <c r="AW213" s="50"/>
      <c r="AX213" s="50"/>
      <c r="AY213" s="50"/>
      <c r="AZ213" s="50"/>
      <c r="BA213" s="50"/>
      <c r="BB213" s="50"/>
      <c r="BC213" s="50"/>
      <c r="BD213" s="50"/>
      <c r="BE213" s="50"/>
      <c r="BF213" s="50"/>
      <c r="BG213" s="50"/>
      <c r="BH213" s="50"/>
      <c r="BI213" s="50" t="s">
        <v>222</v>
      </c>
      <c r="BJ213" s="50"/>
      <c r="BK213" s="50"/>
      <c r="BL213" s="50"/>
      <c r="BM213" s="50"/>
      <c r="BN213" s="50"/>
      <c r="BO213" s="50"/>
      <c r="BP213" s="50"/>
      <c r="BQ213" s="50"/>
      <c r="BR213" s="50"/>
      <c r="BS213" s="50"/>
      <c r="BT213" s="50"/>
      <c r="BU213" s="50"/>
      <c r="BV213" s="50"/>
      <c r="BW213" s="50"/>
      <c r="BX213" s="50"/>
      <c r="BY213" s="50"/>
      <c r="BZ213" s="50"/>
      <c r="CA213" s="50"/>
      <c r="CB213" s="50"/>
      <c r="CC213" s="50"/>
      <c r="CD213" s="50"/>
      <c r="CE213" s="50"/>
      <c r="CF213" s="50"/>
      <c r="CG213" s="187"/>
      <c r="CH213" s="60"/>
      <c r="CI213" s="60"/>
      <c r="CJ213" s="50"/>
      <c r="CK213" s="50"/>
      <c r="CL213" s="50"/>
      <c r="CM213" s="60"/>
      <c r="CN213" s="50"/>
      <c r="CO213" s="60"/>
      <c r="CP213" s="60"/>
      <c r="CQ213" s="60"/>
      <c r="CR213" s="60"/>
      <c r="CS213" s="60"/>
      <c r="CT213" s="60"/>
      <c r="CU213" s="60"/>
      <c r="CV213" s="61">
        <f t="shared" si="91"/>
        <v>2</v>
      </c>
    </row>
    <row r="214" spans="2:100" x14ac:dyDescent="0.35">
      <c r="B214" s="137">
        <v>163392</v>
      </c>
      <c r="C214" s="59">
        <v>40848</v>
      </c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>
        <v>1</v>
      </c>
      <c r="O214" s="60"/>
      <c r="P214" s="60"/>
      <c r="Q214" s="6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  <c r="AE214" s="50"/>
      <c r="AF214" s="50"/>
      <c r="AG214" s="50"/>
      <c r="AH214" s="50"/>
      <c r="AI214" s="50"/>
      <c r="AJ214" s="50"/>
      <c r="AK214" s="50"/>
      <c r="AL214" s="50"/>
      <c r="AM214" s="50"/>
      <c r="AN214" s="50"/>
      <c r="AO214" s="50"/>
      <c r="AP214" s="50"/>
      <c r="AQ214" s="50"/>
      <c r="AR214" s="50"/>
      <c r="AS214" s="50"/>
      <c r="AT214" s="50"/>
      <c r="AU214" s="50"/>
      <c r="AV214" s="50"/>
      <c r="AW214" s="50"/>
      <c r="AX214" s="50"/>
      <c r="AY214" s="50"/>
      <c r="AZ214" s="50"/>
      <c r="BA214" s="50"/>
      <c r="BB214" s="50"/>
      <c r="BC214" s="50"/>
      <c r="BD214" s="50"/>
      <c r="BE214" s="50"/>
      <c r="BF214" s="50"/>
      <c r="BG214" s="50"/>
      <c r="BH214" s="50"/>
      <c r="BI214" s="50" t="s">
        <v>222</v>
      </c>
      <c r="BJ214" s="50"/>
      <c r="BK214" s="50"/>
      <c r="BL214" s="50"/>
      <c r="BM214" s="50"/>
      <c r="BN214" s="50"/>
      <c r="BO214" s="50"/>
      <c r="BP214" s="50"/>
      <c r="BQ214" s="50"/>
      <c r="BR214" s="50"/>
      <c r="BS214" s="50"/>
      <c r="BT214" s="50"/>
      <c r="BU214" s="50"/>
      <c r="BV214" s="50"/>
      <c r="BW214" s="50"/>
      <c r="BX214" s="50"/>
      <c r="BY214" s="50"/>
      <c r="BZ214" s="50"/>
      <c r="CA214" s="50"/>
      <c r="CB214" s="50"/>
      <c r="CC214" s="50"/>
      <c r="CD214" s="50"/>
      <c r="CE214" s="50"/>
      <c r="CF214" s="50"/>
      <c r="CG214" s="187"/>
      <c r="CH214" s="60"/>
      <c r="CI214" s="60"/>
      <c r="CJ214" s="50"/>
      <c r="CK214" s="50"/>
      <c r="CL214" s="50"/>
      <c r="CM214" s="60"/>
      <c r="CN214" s="50"/>
      <c r="CO214" s="60"/>
      <c r="CP214" s="60"/>
      <c r="CQ214" s="60"/>
      <c r="CR214" s="60"/>
      <c r="CS214" s="60"/>
      <c r="CT214" s="60"/>
      <c r="CU214" s="60"/>
      <c r="CV214" s="61">
        <f t="shared" si="91"/>
        <v>1</v>
      </c>
    </row>
    <row r="215" spans="2:100" x14ac:dyDescent="0.35">
      <c r="B215" s="137">
        <v>330695</v>
      </c>
      <c r="C215" s="59">
        <v>40848</v>
      </c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>
        <v>1</v>
      </c>
      <c r="O215" s="60"/>
      <c r="P215" s="60"/>
      <c r="Q215" s="6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50"/>
      <c r="AE215" s="50"/>
      <c r="AF215" s="50"/>
      <c r="AG215" s="50"/>
      <c r="AH215" s="50"/>
      <c r="AI215" s="50"/>
      <c r="AJ215" s="50"/>
      <c r="AK215" s="50"/>
      <c r="AL215" s="50"/>
      <c r="AM215" s="50"/>
      <c r="AN215" s="50"/>
      <c r="AO215" s="50"/>
      <c r="AP215" s="50"/>
      <c r="AQ215" s="50"/>
      <c r="AR215" s="50"/>
      <c r="AS215" s="50"/>
      <c r="AT215" s="50"/>
      <c r="AU215" s="50"/>
      <c r="AV215" s="50"/>
      <c r="AW215" s="50"/>
      <c r="AX215" s="50"/>
      <c r="AY215" s="50"/>
      <c r="AZ215" s="50"/>
      <c r="BA215" s="50"/>
      <c r="BB215" s="50"/>
      <c r="BC215" s="50"/>
      <c r="BD215" s="50"/>
      <c r="BE215" s="50"/>
      <c r="BF215" s="50"/>
      <c r="BG215" s="50"/>
      <c r="BH215" s="50"/>
      <c r="BI215" s="50" t="s">
        <v>222</v>
      </c>
      <c r="BJ215" s="50"/>
      <c r="BK215" s="50"/>
      <c r="BL215" s="50"/>
      <c r="BM215" s="50"/>
      <c r="BN215" s="50"/>
      <c r="BO215" s="50"/>
      <c r="BP215" s="50"/>
      <c r="BQ215" s="50"/>
      <c r="BR215" s="50"/>
      <c r="BS215" s="50"/>
      <c r="BT215" s="50"/>
      <c r="BU215" s="50"/>
      <c r="BV215" s="50"/>
      <c r="BW215" s="50"/>
      <c r="BX215" s="50"/>
      <c r="BY215" s="50"/>
      <c r="BZ215" s="50"/>
      <c r="CA215" s="50"/>
      <c r="CB215" s="50"/>
      <c r="CC215" s="50"/>
      <c r="CD215" s="50"/>
      <c r="CE215" s="50"/>
      <c r="CF215" s="50"/>
      <c r="CG215" s="187"/>
      <c r="CH215" s="60"/>
      <c r="CI215" s="60"/>
      <c r="CJ215" s="50"/>
      <c r="CK215" s="50"/>
      <c r="CL215" s="50"/>
      <c r="CM215" s="60"/>
      <c r="CN215" s="50"/>
      <c r="CO215" s="60"/>
      <c r="CP215" s="60"/>
      <c r="CQ215" s="60"/>
      <c r="CR215" s="60"/>
      <c r="CS215" s="60"/>
      <c r="CT215" s="60"/>
      <c r="CU215" s="60"/>
      <c r="CV215" s="61">
        <f t="shared" si="91"/>
        <v>1</v>
      </c>
    </row>
    <row r="216" spans="2:100" x14ac:dyDescent="0.35">
      <c r="B216" s="137">
        <v>327705</v>
      </c>
      <c r="C216" s="59">
        <v>40848</v>
      </c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>
        <v>1</v>
      </c>
      <c r="O216" s="60"/>
      <c r="P216" s="60"/>
      <c r="Q216" s="6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  <c r="AC216" s="50"/>
      <c r="AD216" s="50"/>
      <c r="AE216" s="50"/>
      <c r="AF216" s="50"/>
      <c r="AG216" s="50"/>
      <c r="AH216" s="50"/>
      <c r="AI216" s="50"/>
      <c r="AJ216" s="50"/>
      <c r="AK216" s="50"/>
      <c r="AL216" s="50"/>
      <c r="AM216" s="50"/>
      <c r="AN216" s="50"/>
      <c r="AO216" s="50"/>
      <c r="AP216" s="50"/>
      <c r="AQ216" s="50"/>
      <c r="AR216" s="50"/>
      <c r="AS216" s="50"/>
      <c r="AT216" s="50"/>
      <c r="AU216" s="50"/>
      <c r="AV216" s="50"/>
      <c r="AW216" s="50"/>
      <c r="AX216" s="50"/>
      <c r="AY216" s="50"/>
      <c r="AZ216" s="50"/>
      <c r="BA216" s="50"/>
      <c r="BB216" s="50"/>
      <c r="BC216" s="50"/>
      <c r="BD216" s="50"/>
      <c r="BE216" s="50"/>
      <c r="BF216" s="50"/>
      <c r="BG216" s="50"/>
      <c r="BH216" s="50"/>
      <c r="BI216" s="50" t="s">
        <v>222</v>
      </c>
      <c r="BJ216" s="50"/>
      <c r="BK216" s="50"/>
      <c r="BL216" s="50"/>
      <c r="BM216" s="50"/>
      <c r="BN216" s="50"/>
      <c r="BO216" s="50"/>
      <c r="BP216" s="50"/>
      <c r="BQ216" s="50"/>
      <c r="BR216" s="50"/>
      <c r="BS216" s="50"/>
      <c r="BT216" s="50"/>
      <c r="BU216" s="50"/>
      <c r="BV216" s="50"/>
      <c r="BW216" s="50"/>
      <c r="BX216" s="50"/>
      <c r="BY216" s="50"/>
      <c r="BZ216" s="50"/>
      <c r="CA216" s="50"/>
      <c r="CB216" s="50"/>
      <c r="CC216" s="50"/>
      <c r="CD216" s="50"/>
      <c r="CE216" s="50"/>
      <c r="CF216" s="50"/>
      <c r="CG216" s="187"/>
      <c r="CH216" s="60"/>
      <c r="CI216" s="60"/>
      <c r="CJ216" s="50"/>
      <c r="CK216" s="50"/>
      <c r="CL216" s="50"/>
      <c r="CM216" s="60"/>
      <c r="CN216" s="50"/>
      <c r="CO216" s="60"/>
      <c r="CP216" s="60"/>
      <c r="CQ216" s="60"/>
      <c r="CR216" s="60"/>
      <c r="CS216" s="60"/>
      <c r="CT216" s="60"/>
      <c r="CU216" s="60"/>
      <c r="CV216" s="61">
        <f t="shared" si="91"/>
        <v>1</v>
      </c>
    </row>
    <row r="217" spans="2:100" x14ac:dyDescent="0.35">
      <c r="B217" s="137">
        <v>259544</v>
      </c>
      <c r="C217" s="59">
        <v>40848</v>
      </c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>
        <v>1</v>
      </c>
      <c r="O217" s="60"/>
      <c r="P217" s="60"/>
      <c r="Q217" s="6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  <c r="AD217" s="50"/>
      <c r="AE217" s="50"/>
      <c r="AF217" s="50"/>
      <c r="AG217" s="50"/>
      <c r="AH217" s="50"/>
      <c r="AI217" s="50"/>
      <c r="AJ217" s="50"/>
      <c r="AK217" s="50"/>
      <c r="AL217" s="50"/>
      <c r="AM217" s="50"/>
      <c r="AN217" s="50"/>
      <c r="AO217" s="50"/>
      <c r="AP217" s="50"/>
      <c r="AQ217" s="50"/>
      <c r="AR217" s="50"/>
      <c r="AS217" s="50"/>
      <c r="AT217" s="50"/>
      <c r="AU217" s="50"/>
      <c r="AV217" s="50"/>
      <c r="AW217" s="50"/>
      <c r="AX217" s="50"/>
      <c r="AY217" s="50"/>
      <c r="AZ217" s="50"/>
      <c r="BA217" s="50"/>
      <c r="BB217" s="50"/>
      <c r="BC217" s="50"/>
      <c r="BD217" s="50"/>
      <c r="BE217" s="50"/>
      <c r="BF217" s="50"/>
      <c r="BG217" s="50"/>
      <c r="BH217" s="50"/>
      <c r="BI217" s="50" t="s">
        <v>222</v>
      </c>
      <c r="BJ217" s="50"/>
      <c r="BK217" s="50"/>
      <c r="BL217" s="50"/>
      <c r="BM217" s="50"/>
      <c r="BN217" s="50"/>
      <c r="BO217" s="50"/>
      <c r="BP217" s="50"/>
      <c r="BQ217" s="50"/>
      <c r="BR217" s="50"/>
      <c r="BS217" s="50"/>
      <c r="BT217" s="50"/>
      <c r="BU217" s="50"/>
      <c r="BV217" s="50"/>
      <c r="BW217" s="50"/>
      <c r="BX217" s="50"/>
      <c r="BY217" s="50"/>
      <c r="BZ217" s="50"/>
      <c r="CA217" s="50"/>
      <c r="CB217" s="50"/>
      <c r="CC217" s="50"/>
      <c r="CD217" s="50"/>
      <c r="CE217" s="50"/>
      <c r="CF217" s="50"/>
      <c r="CG217" s="187"/>
      <c r="CH217" s="60"/>
      <c r="CI217" s="60"/>
      <c r="CJ217" s="50"/>
      <c r="CK217" s="50"/>
      <c r="CL217" s="50"/>
      <c r="CM217" s="60"/>
      <c r="CN217" s="50"/>
      <c r="CO217" s="60"/>
      <c r="CP217" s="60"/>
      <c r="CQ217" s="60"/>
      <c r="CR217" s="60"/>
      <c r="CS217" s="60"/>
      <c r="CT217" s="60"/>
      <c r="CU217" s="60"/>
      <c r="CV217" s="61">
        <f t="shared" si="91"/>
        <v>1</v>
      </c>
    </row>
    <row r="218" spans="2:100" x14ac:dyDescent="0.35">
      <c r="B218" s="137">
        <v>290584</v>
      </c>
      <c r="C218" s="59">
        <v>40848</v>
      </c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>
        <v>1</v>
      </c>
      <c r="O218" s="60">
        <v>1</v>
      </c>
      <c r="P218" s="60">
        <v>1</v>
      </c>
      <c r="Q218" s="60"/>
      <c r="R218" s="50">
        <v>1</v>
      </c>
      <c r="S218" s="50">
        <v>1</v>
      </c>
      <c r="T218" s="50"/>
      <c r="U218" s="50">
        <v>1</v>
      </c>
      <c r="V218" s="50"/>
      <c r="W218" s="50">
        <v>1</v>
      </c>
      <c r="X218" s="50"/>
      <c r="Y218" s="50">
        <v>1</v>
      </c>
      <c r="Z218" s="50">
        <v>1</v>
      </c>
      <c r="AA218" s="50"/>
      <c r="AB218" s="50"/>
      <c r="AC218" s="50">
        <v>1</v>
      </c>
      <c r="AD218" s="50"/>
      <c r="AE218" s="50"/>
      <c r="AF218" s="50">
        <v>1</v>
      </c>
      <c r="AG218" s="50"/>
      <c r="AH218" s="50">
        <v>1</v>
      </c>
      <c r="AI218" s="50">
        <v>1</v>
      </c>
      <c r="AJ218" s="50"/>
      <c r="AK218" s="50"/>
      <c r="AL218" s="50"/>
      <c r="AM218" s="50"/>
      <c r="AN218" s="50"/>
      <c r="AO218" s="50"/>
      <c r="AP218" s="50"/>
      <c r="AQ218" s="50"/>
      <c r="AR218" s="50"/>
      <c r="AS218" s="50"/>
      <c r="AT218" s="50"/>
      <c r="AU218" s="50"/>
      <c r="AV218" s="50"/>
      <c r="AW218" s="50"/>
      <c r="AX218" s="50"/>
      <c r="AY218" s="50"/>
      <c r="AZ218" s="50"/>
      <c r="BA218" s="50"/>
      <c r="BB218" s="50"/>
      <c r="BC218" s="50"/>
      <c r="BD218" s="50"/>
      <c r="BE218" s="50"/>
      <c r="BF218" s="50"/>
      <c r="BG218" s="50"/>
      <c r="BH218" s="50"/>
      <c r="BI218" s="50" t="s">
        <v>222</v>
      </c>
      <c r="BJ218" s="50"/>
      <c r="BK218" s="50"/>
      <c r="BL218" s="50"/>
      <c r="BM218" s="50"/>
      <c r="BN218" s="50"/>
      <c r="BO218" s="50"/>
      <c r="BP218" s="50"/>
      <c r="BQ218" s="50"/>
      <c r="BR218" s="50"/>
      <c r="BS218" s="50"/>
      <c r="BT218" s="50"/>
      <c r="BU218" s="50"/>
      <c r="BV218" s="50"/>
      <c r="BW218" s="50"/>
      <c r="BX218" s="50"/>
      <c r="BY218" s="50"/>
      <c r="BZ218" s="50"/>
      <c r="CA218" s="50"/>
      <c r="CB218" s="50"/>
      <c r="CC218" s="50"/>
      <c r="CD218" s="50"/>
      <c r="CE218" s="50"/>
      <c r="CF218" s="50"/>
      <c r="CG218" s="187"/>
      <c r="CH218" s="60"/>
      <c r="CI218" s="60"/>
      <c r="CJ218" s="50"/>
      <c r="CK218" s="50"/>
      <c r="CL218" s="50"/>
      <c r="CM218" s="60"/>
      <c r="CN218" s="50"/>
      <c r="CO218" s="60"/>
      <c r="CP218" s="60"/>
      <c r="CQ218" s="60"/>
      <c r="CR218" s="60"/>
      <c r="CS218" s="60"/>
      <c r="CT218" s="60"/>
      <c r="CU218" s="60"/>
      <c r="CV218" s="61">
        <f t="shared" si="91"/>
        <v>13</v>
      </c>
    </row>
    <row r="219" spans="2:100" x14ac:dyDescent="0.35">
      <c r="B219" s="137">
        <v>330257</v>
      </c>
      <c r="C219" s="59">
        <v>40848</v>
      </c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>
        <v>1</v>
      </c>
      <c r="O219" s="60">
        <v>1</v>
      </c>
      <c r="P219" s="60"/>
      <c r="Q219" s="60">
        <v>1</v>
      </c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  <c r="AC219" s="50"/>
      <c r="AD219" s="50"/>
      <c r="AE219" s="50"/>
      <c r="AF219" s="50"/>
      <c r="AG219" s="50"/>
      <c r="AH219" s="50"/>
      <c r="AI219" s="50"/>
      <c r="AJ219" s="50"/>
      <c r="AK219" s="50"/>
      <c r="AL219" s="50"/>
      <c r="AM219" s="50"/>
      <c r="AN219" s="50"/>
      <c r="AO219" s="50"/>
      <c r="AP219" s="50"/>
      <c r="AQ219" s="50"/>
      <c r="AR219" s="50"/>
      <c r="AS219" s="50"/>
      <c r="AT219" s="50"/>
      <c r="AU219" s="50"/>
      <c r="AV219" s="50"/>
      <c r="AW219" s="50"/>
      <c r="AX219" s="50"/>
      <c r="AY219" s="50"/>
      <c r="AZ219" s="50"/>
      <c r="BA219" s="50"/>
      <c r="BB219" s="50"/>
      <c r="BC219" s="50"/>
      <c r="BD219" s="50"/>
      <c r="BE219" s="50"/>
      <c r="BF219" s="50"/>
      <c r="BG219" s="50"/>
      <c r="BH219" s="50"/>
      <c r="BI219" s="50" t="s">
        <v>222</v>
      </c>
      <c r="BJ219" s="50"/>
      <c r="BK219" s="50"/>
      <c r="BL219" s="50"/>
      <c r="BM219" s="50"/>
      <c r="BN219" s="50"/>
      <c r="BO219" s="50"/>
      <c r="BP219" s="50"/>
      <c r="BQ219" s="50"/>
      <c r="BR219" s="50"/>
      <c r="BS219" s="50"/>
      <c r="BT219" s="50"/>
      <c r="BU219" s="50"/>
      <c r="BV219" s="50"/>
      <c r="BW219" s="50"/>
      <c r="BX219" s="50"/>
      <c r="BY219" s="50"/>
      <c r="BZ219" s="50"/>
      <c r="CA219" s="50"/>
      <c r="CB219" s="50"/>
      <c r="CC219" s="50"/>
      <c r="CD219" s="50"/>
      <c r="CE219" s="50"/>
      <c r="CF219" s="50"/>
      <c r="CG219" s="187"/>
      <c r="CH219" s="60"/>
      <c r="CI219" s="60"/>
      <c r="CJ219" s="50"/>
      <c r="CK219" s="50"/>
      <c r="CL219" s="50"/>
      <c r="CM219" s="60"/>
      <c r="CN219" s="50"/>
      <c r="CO219" s="60"/>
      <c r="CP219" s="60"/>
      <c r="CQ219" s="60"/>
      <c r="CR219" s="60"/>
      <c r="CS219" s="60"/>
      <c r="CT219" s="60"/>
      <c r="CU219" s="60"/>
      <c r="CV219" s="61">
        <f t="shared" si="91"/>
        <v>3</v>
      </c>
    </row>
    <row r="220" spans="2:100" x14ac:dyDescent="0.35">
      <c r="B220" s="137">
        <v>328155</v>
      </c>
      <c r="C220" s="59">
        <v>40848</v>
      </c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>
        <v>1</v>
      </c>
      <c r="O220" s="60"/>
      <c r="P220" s="60"/>
      <c r="Q220" s="6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  <c r="AD220" s="50"/>
      <c r="AE220" s="50"/>
      <c r="AF220" s="50"/>
      <c r="AG220" s="50"/>
      <c r="AH220" s="50"/>
      <c r="AI220" s="50"/>
      <c r="AJ220" s="50"/>
      <c r="AK220" s="50"/>
      <c r="AL220" s="50"/>
      <c r="AM220" s="50"/>
      <c r="AN220" s="50"/>
      <c r="AO220" s="50"/>
      <c r="AP220" s="50"/>
      <c r="AQ220" s="50"/>
      <c r="AR220" s="50"/>
      <c r="AS220" s="50"/>
      <c r="AT220" s="50"/>
      <c r="AU220" s="50"/>
      <c r="AV220" s="50"/>
      <c r="AW220" s="50"/>
      <c r="AX220" s="50"/>
      <c r="AY220" s="50"/>
      <c r="AZ220" s="50"/>
      <c r="BA220" s="50"/>
      <c r="BB220" s="50"/>
      <c r="BC220" s="50"/>
      <c r="BD220" s="50"/>
      <c r="BE220" s="50"/>
      <c r="BF220" s="50"/>
      <c r="BG220" s="50"/>
      <c r="BH220" s="50"/>
      <c r="BI220" s="50" t="s">
        <v>222</v>
      </c>
      <c r="BJ220" s="50"/>
      <c r="BK220" s="50"/>
      <c r="BL220" s="50"/>
      <c r="BM220" s="50"/>
      <c r="BN220" s="50"/>
      <c r="BO220" s="50"/>
      <c r="BP220" s="50"/>
      <c r="BQ220" s="50"/>
      <c r="BR220" s="50"/>
      <c r="BS220" s="50"/>
      <c r="BT220" s="50"/>
      <c r="BU220" s="50"/>
      <c r="BV220" s="50"/>
      <c r="BW220" s="50"/>
      <c r="BX220" s="50"/>
      <c r="BY220" s="50"/>
      <c r="BZ220" s="50"/>
      <c r="CA220" s="50"/>
      <c r="CB220" s="50"/>
      <c r="CC220" s="50"/>
      <c r="CD220" s="50"/>
      <c r="CE220" s="50"/>
      <c r="CF220" s="50"/>
      <c r="CG220" s="187"/>
      <c r="CH220" s="60"/>
      <c r="CI220" s="60"/>
      <c r="CJ220" s="50"/>
      <c r="CK220" s="50"/>
      <c r="CL220" s="50"/>
      <c r="CM220" s="60"/>
      <c r="CN220" s="50"/>
      <c r="CO220" s="60"/>
      <c r="CP220" s="60"/>
      <c r="CQ220" s="60"/>
      <c r="CR220" s="60"/>
      <c r="CS220" s="60"/>
      <c r="CT220" s="60"/>
      <c r="CU220" s="60"/>
      <c r="CV220" s="61">
        <f t="shared" si="91"/>
        <v>1</v>
      </c>
    </row>
    <row r="221" spans="2:100" x14ac:dyDescent="0.35">
      <c r="B221" s="137">
        <v>328662</v>
      </c>
      <c r="C221" s="59">
        <v>40848</v>
      </c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>
        <v>1</v>
      </c>
      <c r="O221" s="60">
        <v>1</v>
      </c>
      <c r="P221" s="60"/>
      <c r="Q221" s="6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  <c r="AC221" s="50"/>
      <c r="AD221" s="50"/>
      <c r="AE221" s="50"/>
      <c r="AF221" s="50"/>
      <c r="AG221" s="50"/>
      <c r="AH221" s="50"/>
      <c r="AI221" s="50"/>
      <c r="AJ221" s="50"/>
      <c r="AK221" s="50"/>
      <c r="AL221" s="50"/>
      <c r="AM221" s="50"/>
      <c r="AN221" s="50"/>
      <c r="AO221" s="50"/>
      <c r="AP221" s="50"/>
      <c r="AQ221" s="50"/>
      <c r="AR221" s="50"/>
      <c r="AS221" s="50"/>
      <c r="AT221" s="50"/>
      <c r="AU221" s="50"/>
      <c r="AV221" s="50"/>
      <c r="AW221" s="50"/>
      <c r="AX221" s="50"/>
      <c r="AY221" s="50"/>
      <c r="AZ221" s="50"/>
      <c r="BA221" s="50"/>
      <c r="BB221" s="50"/>
      <c r="BC221" s="50"/>
      <c r="BD221" s="50"/>
      <c r="BE221" s="50"/>
      <c r="BF221" s="50"/>
      <c r="BG221" s="50"/>
      <c r="BH221" s="50"/>
      <c r="BI221" s="50" t="s">
        <v>222</v>
      </c>
      <c r="BJ221" s="50"/>
      <c r="BK221" s="50"/>
      <c r="BL221" s="50"/>
      <c r="BM221" s="50"/>
      <c r="BN221" s="50"/>
      <c r="BO221" s="50"/>
      <c r="BP221" s="50"/>
      <c r="BQ221" s="50"/>
      <c r="BR221" s="50"/>
      <c r="BS221" s="50"/>
      <c r="BT221" s="50"/>
      <c r="BU221" s="50"/>
      <c r="BV221" s="50"/>
      <c r="BW221" s="50"/>
      <c r="BX221" s="50"/>
      <c r="BY221" s="50"/>
      <c r="BZ221" s="50"/>
      <c r="CA221" s="50"/>
      <c r="CB221" s="50"/>
      <c r="CC221" s="50"/>
      <c r="CD221" s="50"/>
      <c r="CE221" s="50"/>
      <c r="CF221" s="50"/>
      <c r="CG221" s="187"/>
      <c r="CH221" s="60"/>
      <c r="CI221" s="60"/>
      <c r="CJ221" s="50"/>
      <c r="CK221" s="50"/>
      <c r="CL221" s="50"/>
      <c r="CM221" s="60"/>
      <c r="CN221" s="50"/>
      <c r="CO221" s="60"/>
      <c r="CP221" s="60"/>
      <c r="CQ221" s="60"/>
      <c r="CR221" s="60"/>
      <c r="CS221" s="60"/>
      <c r="CT221" s="60"/>
      <c r="CU221" s="60"/>
      <c r="CV221" s="61">
        <f t="shared" si="91"/>
        <v>2</v>
      </c>
    </row>
    <row r="222" spans="2:100" x14ac:dyDescent="0.35">
      <c r="B222" s="137">
        <v>190316</v>
      </c>
      <c r="C222" s="59">
        <v>40848</v>
      </c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>
        <v>1</v>
      </c>
      <c r="O222" s="60"/>
      <c r="P222" s="60"/>
      <c r="Q222" s="6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  <c r="AC222" s="50"/>
      <c r="AD222" s="50"/>
      <c r="AE222" s="50"/>
      <c r="AF222" s="50"/>
      <c r="AG222" s="50"/>
      <c r="AH222" s="50"/>
      <c r="AI222" s="50"/>
      <c r="AJ222" s="50"/>
      <c r="AK222" s="50"/>
      <c r="AL222" s="50"/>
      <c r="AM222" s="50"/>
      <c r="AN222" s="50"/>
      <c r="AO222" s="50"/>
      <c r="AP222" s="50"/>
      <c r="AQ222" s="50"/>
      <c r="AR222" s="50"/>
      <c r="AS222" s="50"/>
      <c r="AT222" s="50"/>
      <c r="AU222" s="50"/>
      <c r="AV222" s="50"/>
      <c r="AW222" s="50"/>
      <c r="AX222" s="50"/>
      <c r="AY222" s="50"/>
      <c r="AZ222" s="50"/>
      <c r="BA222" s="50"/>
      <c r="BB222" s="50"/>
      <c r="BC222" s="50"/>
      <c r="BD222" s="50"/>
      <c r="BE222" s="50"/>
      <c r="BF222" s="50"/>
      <c r="BG222" s="50"/>
      <c r="BH222" s="50"/>
      <c r="BI222" s="50" t="s">
        <v>222</v>
      </c>
      <c r="BJ222" s="50"/>
      <c r="BK222" s="50"/>
      <c r="BL222" s="50"/>
      <c r="BM222" s="50"/>
      <c r="BN222" s="50"/>
      <c r="BO222" s="50"/>
      <c r="BP222" s="50"/>
      <c r="BQ222" s="50"/>
      <c r="BR222" s="50"/>
      <c r="BS222" s="50"/>
      <c r="BT222" s="50"/>
      <c r="BU222" s="50"/>
      <c r="BV222" s="50"/>
      <c r="BW222" s="50"/>
      <c r="BX222" s="50"/>
      <c r="BY222" s="50"/>
      <c r="BZ222" s="50"/>
      <c r="CA222" s="50"/>
      <c r="CB222" s="50"/>
      <c r="CC222" s="50"/>
      <c r="CD222" s="50"/>
      <c r="CE222" s="50"/>
      <c r="CF222" s="50"/>
      <c r="CG222" s="187"/>
      <c r="CH222" s="60"/>
      <c r="CI222" s="60"/>
      <c r="CJ222" s="50"/>
      <c r="CK222" s="50"/>
      <c r="CL222" s="50"/>
      <c r="CM222" s="60"/>
      <c r="CN222" s="50"/>
      <c r="CO222" s="60"/>
      <c r="CP222" s="60"/>
      <c r="CQ222" s="60"/>
      <c r="CR222" s="60"/>
      <c r="CS222" s="60"/>
      <c r="CT222" s="60"/>
      <c r="CU222" s="60"/>
      <c r="CV222" s="61">
        <f t="shared" si="91"/>
        <v>1</v>
      </c>
    </row>
    <row r="223" spans="2:100" x14ac:dyDescent="0.35">
      <c r="B223" s="137">
        <v>330398</v>
      </c>
      <c r="C223" s="59">
        <v>40848</v>
      </c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>
        <v>1</v>
      </c>
      <c r="O223" s="60"/>
      <c r="P223" s="60">
        <v>1</v>
      </c>
      <c r="Q223" s="6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  <c r="AC223" s="50"/>
      <c r="AD223" s="50"/>
      <c r="AE223" s="50"/>
      <c r="AF223" s="50"/>
      <c r="AG223" s="50"/>
      <c r="AH223" s="50"/>
      <c r="AI223" s="50"/>
      <c r="AJ223" s="50"/>
      <c r="AK223" s="50"/>
      <c r="AL223" s="50"/>
      <c r="AM223" s="50"/>
      <c r="AN223" s="50"/>
      <c r="AO223" s="50"/>
      <c r="AP223" s="50"/>
      <c r="AQ223" s="50"/>
      <c r="AR223" s="50"/>
      <c r="AS223" s="50"/>
      <c r="AT223" s="50"/>
      <c r="AU223" s="50"/>
      <c r="AV223" s="50"/>
      <c r="AW223" s="50"/>
      <c r="AX223" s="50"/>
      <c r="AY223" s="50"/>
      <c r="AZ223" s="50"/>
      <c r="BA223" s="50"/>
      <c r="BB223" s="50"/>
      <c r="BC223" s="50"/>
      <c r="BD223" s="50"/>
      <c r="BE223" s="50"/>
      <c r="BF223" s="50"/>
      <c r="BG223" s="50"/>
      <c r="BH223" s="50"/>
      <c r="BI223" s="50" t="s">
        <v>222</v>
      </c>
      <c r="BJ223" s="50"/>
      <c r="BK223" s="50"/>
      <c r="BL223" s="50"/>
      <c r="BM223" s="50"/>
      <c r="BN223" s="50"/>
      <c r="BO223" s="50"/>
      <c r="BP223" s="50"/>
      <c r="BQ223" s="50"/>
      <c r="BR223" s="50"/>
      <c r="BS223" s="50"/>
      <c r="BT223" s="50"/>
      <c r="BU223" s="50"/>
      <c r="BV223" s="50"/>
      <c r="BW223" s="50"/>
      <c r="BX223" s="50"/>
      <c r="BY223" s="50"/>
      <c r="BZ223" s="50"/>
      <c r="CA223" s="50"/>
      <c r="CB223" s="50"/>
      <c r="CC223" s="50"/>
      <c r="CD223" s="50"/>
      <c r="CE223" s="50"/>
      <c r="CF223" s="50"/>
      <c r="CG223" s="187"/>
      <c r="CH223" s="60"/>
      <c r="CI223" s="60"/>
      <c r="CJ223" s="50"/>
      <c r="CK223" s="50"/>
      <c r="CL223" s="50"/>
      <c r="CM223" s="60"/>
      <c r="CN223" s="50"/>
      <c r="CO223" s="60"/>
      <c r="CP223" s="60"/>
      <c r="CQ223" s="60"/>
      <c r="CR223" s="60"/>
      <c r="CS223" s="60"/>
      <c r="CT223" s="60"/>
      <c r="CU223" s="60"/>
      <c r="CV223" s="61">
        <f t="shared" si="91"/>
        <v>2</v>
      </c>
    </row>
    <row r="224" spans="2:100" ht="18.75" customHeight="1" x14ac:dyDescent="0.35">
      <c r="B224" s="63"/>
      <c r="C224" s="62" t="s">
        <v>16</v>
      </c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4">
        <f t="shared" ref="N224:BH224" si="92">COUNT(N209:N223)</f>
        <v>15</v>
      </c>
      <c r="O224" s="64">
        <f t="shared" si="92"/>
        <v>4</v>
      </c>
      <c r="P224" s="64">
        <f t="shared" si="92"/>
        <v>3</v>
      </c>
      <c r="Q224" s="64">
        <f t="shared" si="92"/>
        <v>2</v>
      </c>
      <c r="R224" s="64">
        <f t="shared" si="92"/>
        <v>2</v>
      </c>
      <c r="S224" s="64">
        <f t="shared" si="92"/>
        <v>2</v>
      </c>
      <c r="T224" s="64">
        <f t="shared" si="92"/>
        <v>0</v>
      </c>
      <c r="U224" s="64">
        <f t="shared" si="92"/>
        <v>1</v>
      </c>
      <c r="V224" s="64">
        <f t="shared" si="92"/>
        <v>0</v>
      </c>
      <c r="W224" s="64">
        <f t="shared" si="92"/>
        <v>1</v>
      </c>
      <c r="X224" s="64">
        <f t="shared" si="92"/>
        <v>0</v>
      </c>
      <c r="Y224" s="64">
        <f t="shared" si="92"/>
        <v>1</v>
      </c>
      <c r="Z224" s="64">
        <f t="shared" si="92"/>
        <v>1</v>
      </c>
      <c r="AA224" s="64">
        <f t="shared" si="92"/>
        <v>0</v>
      </c>
      <c r="AB224" s="64">
        <f t="shared" si="92"/>
        <v>0</v>
      </c>
      <c r="AC224" s="64">
        <f t="shared" si="92"/>
        <v>1</v>
      </c>
      <c r="AD224" s="64">
        <f t="shared" si="92"/>
        <v>0</v>
      </c>
      <c r="AE224" s="64">
        <f t="shared" si="92"/>
        <v>0</v>
      </c>
      <c r="AF224" s="64">
        <f t="shared" si="92"/>
        <v>1</v>
      </c>
      <c r="AG224" s="64">
        <f t="shared" si="92"/>
        <v>0</v>
      </c>
      <c r="AH224" s="64">
        <f t="shared" si="92"/>
        <v>1</v>
      </c>
      <c r="AI224" s="64">
        <f t="shared" si="92"/>
        <v>1</v>
      </c>
      <c r="AJ224" s="64">
        <f t="shared" si="92"/>
        <v>0</v>
      </c>
      <c r="AK224" s="64">
        <f t="shared" si="92"/>
        <v>0</v>
      </c>
      <c r="AL224" s="64">
        <f t="shared" si="92"/>
        <v>0</v>
      </c>
      <c r="AM224" s="64">
        <f t="shared" si="92"/>
        <v>0</v>
      </c>
      <c r="AN224" s="64">
        <f t="shared" si="92"/>
        <v>0</v>
      </c>
      <c r="AO224" s="64">
        <f t="shared" si="92"/>
        <v>0</v>
      </c>
      <c r="AP224" s="64">
        <f t="shared" si="92"/>
        <v>0</v>
      </c>
      <c r="AQ224" s="64">
        <f t="shared" si="92"/>
        <v>0</v>
      </c>
      <c r="AR224" s="64">
        <f t="shared" si="92"/>
        <v>0</v>
      </c>
      <c r="AS224" s="64">
        <f t="shared" si="92"/>
        <v>0</v>
      </c>
      <c r="AT224" s="64">
        <f t="shared" si="92"/>
        <v>0</v>
      </c>
      <c r="AU224" s="64">
        <f t="shared" si="92"/>
        <v>0</v>
      </c>
      <c r="AV224" s="64">
        <f t="shared" si="92"/>
        <v>0</v>
      </c>
      <c r="AW224" s="64">
        <f t="shared" si="92"/>
        <v>0</v>
      </c>
      <c r="AX224" s="64">
        <f t="shared" si="92"/>
        <v>0</v>
      </c>
      <c r="AY224" s="64">
        <f t="shared" si="92"/>
        <v>0</v>
      </c>
      <c r="AZ224" s="64">
        <f t="shared" si="92"/>
        <v>0</v>
      </c>
      <c r="BA224" s="64">
        <f t="shared" si="92"/>
        <v>0</v>
      </c>
      <c r="BB224" s="64">
        <f t="shared" si="92"/>
        <v>0</v>
      </c>
      <c r="BC224" s="64">
        <f t="shared" si="92"/>
        <v>0</v>
      </c>
      <c r="BD224" s="64">
        <f t="shared" si="92"/>
        <v>0</v>
      </c>
      <c r="BE224" s="64">
        <f t="shared" si="92"/>
        <v>0</v>
      </c>
      <c r="BF224" s="64">
        <f t="shared" si="92"/>
        <v>0</v>
      </c>
      <c r="BG224" s="64">
        <f t="shared" si="92"/>
        <v>0</v>
      </c>
      <c r="BH224" s="64">
        <f t="shared" si="92"/>
        <v>0</v>
      </c>
      <c r="BI224" s="64">
        <f t="shared" ref="BI224:BO224" si="93">COUNT(BI209:BI223)</f>
        <v>0</v>
      </c>
      <c r="BJ224" s="64">
        <f t="shared" si="93"/>
        <v>0</v>
      </c>
      <c r="BK224" s="64">
        <f t="shared" si="93"/>
        <v>0</v>
      </c>
      <c r="BL224" s="64">
        <f t="shared" si="93"/>
        <v>0</v>
      </c>
      <c r="BM224" s="64">
        <f t="shared" si="93"/>
        <v>0</v>
      </c>
      <c r="BN224" s="64">
        <f t="shared" ref="BN224" si="94">COUNT(BN209:BN223)</f>
        <v>0</v>
      </c>
      <c r="BO224" s="64">
        <f t="shared" si="93"/>
        <v>0</v>
      </c>
      <c r="BP224" s="64">
        <f t="shared" ref="BP224:BQ224" si="95">COUNT(BP209:BP223)</f>
        <v>0</v>
      </c>
      <c r="BQ224" s="64">
        <f t="shared" si="95"/>
        <v>0</v>
      </c>
      <c r="BR224" s="64">
        <f t="shared" ref="BR224:BS224" si="96">COUNT(BR209:BR223)</f>
        <v>0</v>
      </c>
      <c r="BS224" s="64">
        <f t="shared" si="96"/>
        <v>0</v>
      </c>
      <c r="BT224" s="64">
        <f t="shared" ref="BT224:BU224" si="97">COUNT(BT209:BT223)</f>
        <v>0</v>
      </c>
      <c r="BU224" s="64">
        <f t="shared" si="97"/>
        <v>0</v>
      </c>
      <c r="BV224" s="64">
        <f t="shared" ref="BV224:CG224" si="98">COUNT(BV209:BV223)</f>
        <v>0</v>
      </c>
      <c r="BW224" s="64">
        <f t="shared" si="98"/>
        <v>0</v>
      </c>
      <c r="BX224" s="64">
        <f t="shared" si="98"/>
        <v>0</v>
      </c>
      <c r="BY224" s="64">
        <f t="shared" si="98"/>
        <v>0</v>
      </c>
      <c r="BZ224" s="64">
        <f t="shared" si="98"/>
        <v>0</v>
      </c>
      <c r="CA224" s="64">
        <f t="shared" si="98"/>
        <v>0</v>
      </c>
      <c r="CB224" s="64">
        <f t="shared" si="98"/>
        <v>0</v>
      </c>
      <c r="CC224" s="64">
        <f t="shared" si="98"/>
        <v>0</v>
      </c>
      <c r="CD224" s="64">
        <f t="shared" si="98"/>
        <v>0</v>
      </c>
      <c r="CE224" s="64">
        <f t="shared" si="98"/>
        <v>0</v>
      </c>
      <c r="CF224" s="64">
        <f t="shared" si="98"/>
        <v>0</v>
      </c>
      <c r="CG224" s="64">
        <f t="shared" si="98"/>
        <v>0</v>
      </c>
      <c r="CH224" s="64">
        <f t="shared" ref="CH224:CU224" si="99">COUNT(CH209:CH223)</f>
        <v>0</v>
      </c>
      <c r="CI224" s="64">
        <f t="shared" si="99"/>
        <v>0</v>
      </c>
      <c r="CJ224" s="64">
        <f t="shared" si="99"/>
        <v>0</v>
      </c>
      <c r="CK224" s="64">
        <f t="shared" si="99"/>
        <v>0</v>
      </c>
      <c r="CL224" s="64">
        <f t="shared" si="99"/>
        <v>0</v>
      </c>
      <c r="CM224" s="64">
        <f t="shared" si="99"/>
        <v>0</v>
      </c>
      <c r="CN224" s="64">
        <f t="shared" si="99"/>
        <v>0</v>
      </c>
      <c r="CO224" s="64">
        <f t="shared" si="99"/>
        <v>0</v>
      </c>
      <c r="CP224" s="64">
        <f t="shared" si="99"/>
        <v>0</v>
      </c>
      <c r="CQ224" s="64">
        <f t="shared" si="99"/>
        <v>0</v>
      </c>
      <c r="CR224" s="64">
        <f t="shared" si="99"/>
        <v>0</v>
      </c>
      <c r="CS224" s="64">
        <f t="shared" si="99"/>
        <v>0</v>
      </c>
      <c r="CT224" s="64">
        <f t="shared" si="99"/>
        <v>0</v>
      </c>
      <c r="CU224" s="64">
        <f t="shared" si="99"/>
        <v>0</v>
      </c>
      <c r="CV224" s="64">
        <f>SUM(CV209:CV223)</f>
        <v>38</v>
      </c>
    </row>
    <row r="225" spans="2:100" ht="18.75" customHeight="1" x14ac:dyDescent="0.35"/>
    <row r="226" spans="2:100" ht="18.75" customHeight="1" x14ac:dyDescent="0.35">
      <c r="B226" s="136" t="s">
        <v>220</v>
      </c>
      <c r="C226" s="58" t="s">
        <v>221</v>
      </c>
      <c r="D226" s="56">
        <v>40544</v>
      </c>
      <c r="E226" s="56">
        <v>40575</v>
      </c>
      <c r="F226" s="56">
        <v>40603</v>
      </c>
      <c r="G226" s="56">
        <v>40634</v>
      </c>
      <c r="H226" s="56">
        <v>40664</v>
      </c>
      <c r="I226" s="56">
        <v>40695</v>
      </c>
      <c r="J226" s="56">
        <v>40725</v>
      </c>
      <c r="K226" s="56">
        <v>40756</v>
      </c>
      <c r="L226" s="56">
        <v>40787</v>
      </c>
      <c r="M226" s="56">
        <v>40817</v>
      </c>
      <c r="N226" s="56">
        <v>40848</v>
      </c>
      <c r="O226" s="56">
        <v>40878</v>
      </c>
      <c r="P226" s="56">
        <v>40909</v>
      </c>
      <c r="Q226" s="56">
        <v>40940</v>
      </c>
      <c r="R226" s="56">
        <v>40969</v>
      </c>
      <c r="S226" s="56">
        <v>41000</v>
      </c>
      <c r="T226" s="56">
        <v>41030</v>
      </c>
      <c r="U226" s="56">
        <v>41061</v>
      </c>
      <c r="V226" s="56">
        <v>41091</v>
      </c>
      <c r="W226" s="56">
        <v>41122</v>
      </c>
      <c r="X226" s="56">
        <v>41153</v>
      </c>
      <c r="Y226" s="56">
        <v>41183</v>
      </c>
      <c r="Z226" s="56">
        <v>41214</v>
      </c>
      <c r="AA226" s="56">
        <v>41244</v>
      </c>
      <c r="AB226" s="56">
        <v>41275</v>
      </c>
      <c r="AC226" s="56">
        <v>41306</v>
      </c>
      <c r="AD226" s="56">
        <v>41334</v>
      </c>
      <c r="AE226" s="56">
        <v>41365</v>
      </c>
      <c r="AF226" s="56">
        <v>41395</v>
      </c>
      <c r="AG226" s="56">
        <v>41426</v>
      </c>
      <c r="AH226" s="56">
        <v>41456</v>
      </c>
      <c r="AI226" s="56">
        <v>41487</v>
      </c>
      <c r="AJ226" s="56">
        <v>41518</v>
      </c>
      <c r="AK226" s="56">
        <v>41548</v>
      </c>
      <c r="AL226" s="56">
        <v>41579</v>
      </c>
      <c r="AM226" s="56">
        <v>41609</v>
      </c>
      <c r="AN226" s="56">
        <v>41640</v>
      </c>
      <c r="AO226" s="56">
        <v>41671</v>
      </c>
      <c r="AP226" s="56">
        <v>41699</v>
      </c>
      <c r="AQ226" s="56">
        <v>41730</v>
      </c>
      <c r="AR226" s="56">
        <v>41760</v>
      </c>
      <c r="AS226" s="56">
        <v>41791</v>
      </c>
      <c r="AT226" s="56">
        <v>41821</v>
      </c>
      <c r="AU226" s="56">
        <v>41852</v>
      </c>
      <c r="AV226" s="56">
        <v>41883</v>
      </c>
      <c r="AW226" s="56">
        <v>41913</v>
      </c>
      <c r="AX226" s="56">
        <v>41944</v>
      </c>
      <c r="AY226" s="56">
        <v>41974</v>
      </c>
      <c r="AZ226" s="56">
        <v>42005</v>
      </c>
      <c r="BA226" s="56">
        <v>42036</v>
      </c>
      <c r="BB226" s="56">
        <v>42064</v>
      </c>
      <c r="BC226" s="56">
        <v>42095</v>
      </c>
      <c r="BD226" s="56">
        <v>42125</v>
      </c>
      <c r="BE226" s="56">
        <v>42156</v>
      </c>
      <c r="BF226" s="56">
        <v>42186</v>
      </c>
      <c r="BG226" s="56">
        <v>42217</v>
      </c>
      <c r="BH226" s="48">
        <v>42248</v>
      </c>
      <c r="BI226" s="48">
        <v>42278</v>
      </c>
      <c r="BJ226" s="48">
        <v>42309</v>
      </c>
      <c r="BK226" s="48">
        <v>42339</v>
      </c>
      <c r="BL226" s="48">
        <v>42370</v>
      </c>
      <c r="BM226" s="48">
        <v>42401</v>
      </c>
      <c r="BN226" s="48">
        <v>42430</v>
      </c>
      <c r="BO226" s="48">
        <v>42461</v>
      </c>
      <c r="BP226" s="48">
        <v>42491</v>
      </c>
      <c r="BQ226" s="48">
        <v>42522</v>
      </c>
      <c r="BR226" s="48">
        <v>42552</v>
      </c>
      <c r="BS226" s="48">
        <v>42583</v>
      </c>
      <c r="BT226" s="48">
        <v>42614</v>
      </c>
      <c r="BU226" s="48">
        <v>42644</v>
      </c>
      <c r="BV226" s="48">
        <v>42675</v>
      </c>
      <c r="BW226" s="48">
        <v>42705</v>
      </c>
      <c r="BX226" s="48">
        <v>42736</v>
      </c>
      <c r="BY226" s="48">
        <v>42767</v>
      </c>
      <c r="BZ226" s="48">
        <v>42795</v>
      </c>
      <c r="CA226" s="48">
        <v>42826</v>
      </c>
      <c r="CB226" s="48">
        <v>42856</v>
      </c>
      <c r="CC226" s="48">
        <v>42887</v>
      </c>
      <c r="CD226" s="48">
        <v>42917</v>
      </c>
      <c r="CE226" s="48">
        <v>42948</v>
      </c>
      <c r="CF226" s="48">
        <v>42979</v>
      </c>
      <c r="CG226" s="48">
        <v>43009</v>
      </c>
      <c r="CH226" s="188">
        <v>43040</v>
      </c>
      <c r="CI226" s="188">
        <v>43070</v>
      </c>
      <c r="CJ226" s="188">
        <v>43101</v>
      </c>
      <c r="CK226" s="188">
        <v>43132</v>
      </c>
      <c r="CL226" s="188">
        <v>43160</v>
      </c>
      <c r="CM226" s="188">
        <v>43191</v>
      </c>
      <c r="CN226" s="188">
        <v>43221</v>
      </c>
      <c r="CO226" s="188">
        <v>43252</v>
      </c>
      <c r="CP226" s="188">
        <v>43282</v>
      </c>
      <c r="CQ226" s="188">
        <v>43313</v>
      </c>
      <c r="CR226" s="188">
        <v>43344</v>
      </c>
      <c r="CS226" s="188">
        <v>43374</v>
      </c>
      <c r="CT226" s="188">
        <v>43405</v>
      </c>
      <c r="CU226" s="188">
        <v>43435</v>
      </c>
      <c r="CV226" s="189" t="s">
        <v>16</v>
      </c>
    </row>
    <row r="227" spans="2:100" x14ac:dyDescent="0.35">
      <c r="B227" s="137">
        <v>134728</v>
      </c>
      <c r="C227" s="59">
        <v>40878</v>
      </c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>
        <v>2</v>
      </c>
      <c r="P227" s="60"/>
      <c r="Q227" s="60"/>
      <c r="R227" s="50"/>
      <c r="S227" s="50">
        <v>4</v>
      </c>
      <c r="T227" s="50"/>
      <c r="U227" s="50"/>
      <c r="V227" s="50"/>
      <c r="W227" s="50">
        <v>4</v>
      </c>
      <c r="X227" s="50"/>
      <c r="Y227" s="50"/>
      <c r="Z227" s="50"/>
      <c r="AA227" s="50"/>
      <c r="AB227" s="50"/>
      <c r="AC227" s="50"/>
      <c r="AD227" s="50"/>
      <c r="AE227" s="50"/>
      <c r="AF227" s="50"/>
      <c r="AG227" s="50"/>
      <c r="AH227" s="50"/>
      <c r="AI227" s="50"/>
      <c r="AJ227" s="50"/>
      <c r="AK227" s="50"/>
      <c r="AL227" s="50"/>
      <c r="AM227" s="50"/>
      <c r="AN227" s="50"/>
      <c r="AO227" s="50"/>
      <c r="AP227" s="50"/>
      <c r="AQ227" s="50"/>
      <c r="AR227" s="50"/>
      <c r="AS227" s="50"/>
      <c r="AT227" s="50"/>
      <c r="AU227" s="50"/>
      <c r="AV227" s="50"/>
      <c r="AW227" s="50"/>
      <c r="AX227" s="50"/>
      <c r="AY227" s="50"/>
      <c r="AZ227" s="50"/>
      <c r="BA227" s="50"/>
      <c r="BB227" s="50"/>
      <c r="BC227" s="50"/>
      <c r="BD227" s="50"/>
      <c r="BE227" s="50"/>
      <c r="BF227" s="50"/>
      <c r="BG227" s="50"/>
      <c r="BH227" s="50"/>
      <c r="BI227" s="50" t="s">
        <v>222</v>
      </c>
      <c r="BJ227" s="50"/>
      <c r="BK227" s="50"/>
      <c r="BL227" s="50"/>
      <c r="BM227" s="50"/>
      <c r="BN227" s="50"/>
      <c r="BO227" s="50"/>
      <c r="BP227" s="50"/>
      <c r="BQ227" s="50"/>
      <c r="BR227" s="50"/>
      <c r="BS227" s="50"/>
      <c r="BT227" s="50"/>
      <c r="BU227" s="50"/>
      <c r="BV227" s="50"/>
      <c r="BW227" s="50"/>
      <c r="BX227" s="50"/>
      <c r="BY227" s="50"/>
      <c r="BZ227" s="50"/>
      <c r="CA227" s="50"/>
      <c r="CB227" s="50"/>
      <c r="CC227" s="50"/>
      <c r="CD227" s="50"/>
      <c r="CE227" s="50"/>
      <c r="CF227" s="50"/>
      <c r="CG227" s="187"/>
      <c r="CH227" s="60"/>
      <c r="CI227" s="60"/>
      <c r="CJ227" s="50"/>
      <c r="CK227" s="50"/>
      <c r="CL227" s="50"/>
      <c r="CM227" s="60"/>
      <c r="CN227" s="50"/>
      <c r="CO227" s="60"/>
      <c r="CP227" s="60"/>
      <c r="CQ227" s="60"/>
      <c r="CR227" s="60"/>
      <c r="CS227" s="60"/>
      <c r="CT227" s="60"/>
      <c r="CU227" s="60"/>
      <c r="CV227" s="61">
        <f>SUM(D227:CU227)</f>
        <v>10</v>
      </c>
    </row>
    <row r="228" spans="2:100" x14ac:dyDescent="0.35">
      <c r="B228" s="137">
        <v>261002</v>
      </c>
      <c r="C228" s="59">
        <v>40878</v>
      </c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>
        <v>1</v>
      </c>
      <c r="P228" s="60"/>
      <c r="Q228" s="6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  <c r="AC228" s="50"/>
      <c r="AD228" s="50"/>
      <c r="AE228" s="50"/>
      <c r="AF228" s="50"/>
      <c r="AG228" s="50"/>
      <c r="AH228" s="50"/>
      <c r="AI228" s="50"/>
      <c r="AJ228" s="50"/>
      <c r="AK228" s="50"/>
      <c r="AL228" s="50"/>
      <c r="AM228" s="50"/>
      <c r="AN228" s="50"/>
      <c r="AO228" s="50"/>
      <c r="AP228" s="50"/>
      <c r="AQ228" s="50"/>
      <c r="AR228" s="50"/>
      <c r="AS228" s="50"/>
      <c r="AT228" s="50"/>
      <c r="AU228" s="50"/>
      <c r="AV228" s="50"/>
      <c r="AW228" s="50"/>
      <c r="AX228" s="50"/>
      <c r="AY228" s="50"/>
      <c r="AZ228" s="50"/>
      <c r="BA228" s="50"/>
      <c r="BB228" s="50"/>
      <c r="BC228" s="50"/>
      <c r="BD228" s="50"/>
      <c r="BE228" s="50"/>
      <c r="BF228" s="50"/>
      <c r="BG228" s="50"/>
      <c r="BH228" s="50"/>
      <c r="BI228" s="50" t="s">
        <v>222</v>
      </c>
      <c r="BJ228" s="50"/>
      <c r="BK228" s="50"/>
      <c r="BL228" s="50"/>
      <c r="BM228" s="50"/>
      <c r="BN228" s="50"/>
      <c r="BO228" s="50"/>
      <c r="BP228" s="50"/>
      <c r="BQ228" s="50"/>
      <c r="BR228" s="50"/>
      <c r="BS228" s="50"/>
      <c r="BT228" s="50"/>
      <c r="BU228" s="50"/>
      <c r="BV228" s="50"/>
      <c r="BW228" s="50"/>
      <c r="BX228" s="50"/>
      <c r="BY228" s="50"/>
      <c r="BZ228" s="50"/>
      <c r="CA228" s="50"/>
      <c r="CB228" s="50"/>
      <c r="CC228" s="50"/>
      <c r="CD228" s="50"/>
      <c r="CE228" s="50"/>
      <c r="CF228" s="50"/>
      <c r="CG228" s="187"/>
      <c r="CH228" s="60"/>
      <c r="CI228" s="60"/>
      <c r="CJ228" s="50"/>
      <c r="CK228" s="50"/>
      <c r="CL228" s="50"/>
      <c r="CM228" s="60"/>
      <c r="CN228" s="50"/>
      <c r="CO228" s="60"/>
      <c r="CP228" s="60"/>
      <c r="CQ228" s="60"/>
      <c r="CR228" s="60"/>
      <c r="CS228" s="60"/>
      <c r="CT228" s="60"/>
      <c r="CU228" s="60"/>
      <c r="CV228" s="61">
        <f t="shared" ref="CV228:CV235" si="100">SUM(D228:CU228)</f>
        <v>1</v>
      </c>
    </row>
    <row r="229" spans="2:100" x14ac:dyDescent="0.35">
      <c r="B229" s="137">
        <v>334660</v>
      </c>
      <c r="C229" s="59">
        <v>40878</v>
      </c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>
        <v>1</v>
      </c>
      <c r="P229" s="60"/>
      <c r="Q229" s="6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/>
      <c r="AN229" s="50"/>
      <c r="AO229" s="50"/>
      <c r="AP229" s="50"/>
      <c r="AQ229" s="50"/>
      <c r="AR229" s="50"/>
      <c r="AS229" s="50"/>
      <c r="AT229" s="50"/>
      <c r="AU229" s="50"/>
      <c r="AV229" s="50"/>
      <c r="AW229" s="50"/>
      <c r="AX229" s="50"/>
      <c r="AY229" s="50"/>
      <c r="AZ229" s="50"/>
      <c r="BA229" s="50"/>
      <c r="BB229" s="50"/>
      <c r="BC229" s="50"/>
      <c r="BD229" s="50"/>
      <c r="BE229" s="50"/>
      <c r="BF229" s="50"/>
      <c r="BG229" s="50"/>
      <c r="BH229" s="50"/>
      <c r="BI229" s="50" t="s">
        <v>222</v>
      </c>
      <c r="BJ229" s="50"/>
      <c r="BK229" s="50"/>
      <c r="BL229" s="50"/>
      <c r="BM229" s="50"/>
      <c r="BN229" s="50"/>
      <c r="BO229" s="50"/>
      <c r="BP229" s="50"/>
      <c r="BQ229" s="50"/>
      <c r="BR229" s="50"/>
      <c r="BS229" s="50"/>
      <c r="BT229" s="50"/>
      <c r="BU229" s="50"/>
      <c r="BV229" s="50"/>
      <c r="BW229" s="50"/>
      <c r="BX229" s="50"/>
      <c r="BY229" s="50"/>
      <c r="BZ229" s="50"/>
      <c r="CA229" s="50"/>
      <c r="CB229" s="50"/>
      <c r="CC229" s="50"/>
      <c r="CD229" s="50"/>
      <c r="CE229" s="50"/>
      <c r="CF229" s="50"/>
      <c r="CG229" s="187"/>
      <c r="CH229" s="60"/>
      <c r="CI229" s="60"/>
      <c r="CJ229" s="50"/>
      <c r="CK229" s="50"/>
      <c r="CL229" s="50"/>
      <c r="CM229" s="60"/>
      <c r="CN229" s="50"/>
      <c r="CO229" s="60"/>
      <c r="CP229" s="60"/>
      <c r="CQ229" s="60"/>
      <c r="CR229" s="60"/>
      <c r="CS229" s="60"/>
      <c r="CT229" s="60"/>
      <c r="CU229" s="60"/>
      <c r="CV229" s="61">
        <f t="shared" si="100"/>
        <v>1</v>
      </c>
    </row>
    <row r="230" spans="2:100" x14ac:dyDescent="0.35">
      <c r="B230" s="137">
        <v>334301</v>
      </c>
      <c r="C230" s="59">
        <v>40878</v>
      </c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>
        <v>1</v>
      </c>
      <c r="P230" s="60"/>
      <c r="Q230" s="6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  <c r="AC230" s="50"/>
      <c r="AD230" s="50"/>
      <c r="AE230" s="50"/>
      <c r="AF230" s="50"/>
      <c r="AG230" s="50"/>
      <c r="AH230" s="50"/>
      <c r="AI230" s="50"/>
      <c r="AJ230" s="50"/>
      <c r="AK230" s="50"/>
      <c r="AL230" s="50"/>
      <c r="AM230" s="50"/>
      <c r="AN230" s="50"/>
      <c r="AO230" s="50"/>
      <c r="AP230" s="50"/>
      <c r="AQ230" s="50"/>
      <c r="AR230" s="50"/>
      <c r="AS230" s="50"/>
      <c r="AT230" s="50"/>
      <c r="AU230" s="50"/>
      <c r="AV230" s="50"/>
      <c r="AW230" s="50"/>
      <c r="AX230" s="50"/>
      <c r="AY230" s="50"/>
      <c r="AZ230" s="50"/>
      <c r="BA230" s="50"/>
      <c r="BB230" s="50"/>
      <c r="BC230" s="50"/>
      <c r="BD230" s="50"/>
      <c r="BE230" s="50"/>
      <c r="BF230" s="50"/>
      <c r="BG230" s="50"/>
      <c r="BH230" s="50"/>
      <c r="BI230" s="50" t="s">
        <v>222</v>
      </c>
      <c r="BJ230" s="50"/>
      <c r="BK230" s="50"/>
      <c r="BL230" s="50"/>
      <c r="BM230" s="50"/>
      <c r="BN230" s="50"/>
      <c r="BO230" s="50"/>
      <c r="BP230" s="50"/>
      <c r="BQ230" s="50"/>
      <c r="BR230" s="50"/>
      <c r="BS230" s="50"/>
      <c r="BT230" s="50"/>
      <c r="BU230" s="50"/>
      <c r="BV230" s="50"/>
      <c r="BW230" s="50"/>
      <c r="BX230" s="50"/>
      <c r="BY230" s="50"/>
      <c r="BZ230" s="50"/>
      <c r="CA230" s="50"/>
      <c r="CB230" s="50"/>
      <c r="CC230" s="50"/>
      <c r="CD230" s="50"/>
      <c r="CE230" s="50"/>
      <c r="CF230" s="50"/>
      <c r="CG230" s="187"/>
      <c r="CH230" s="60"/>
      <c r="CI230" s="60"/>
      <c r="CJ230" s="50"/>
      <c r="CK230" s="50"/>
      <c r="CL230" s="50"/>
      <c r="CM230" s="60"/>
      <c r="CN230" s="50"/>
      <c r="CO230" s="60"/>
      <c r="CP230" s="60"/>
      <c r="CQ230" s="60"/>
      <c r="CR230" s="60"/>
      <c r="CS230" s="60"/>
      <c r="CT230" s="60"/>
      <c r="CU230" s="60"/>
      <c r="CV230" s="61">
        <f t="shared" si="100"/>
        <v>1</v>
      </c>
    </row>
    <row r="231" spans="2:100" x14ac:dyDescent="0.35">
      <c r="B231" s="137">
        <v>333256</v>
      </c>
      <c r="C231" s="59">
        <v>40878</v>
      </c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>
        <v>4</v>
      </c>
      <c r="P231" s="60"/>
      <c r="Q231" s="6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  <c r="AC231" s="50"/>
      <c r="AD231" s="50"/>
      <c r="AE231" s="50"/>
      <c r="AF231" s="50"/>
      <c r="AG231" s="50"/>
      <c r="AH231" s="50"/>
      <c r="AI231" s="50"/>
      <c r="AJ231" s="50"/>
      <c r="AK231" s="50"/>
      <c r="AL231" s="50"/>
      <c r="AM231" s="50"/>
      <c r="AN231" s="50"/>
      <c r="AO231" s="50"/>
      <c r="AP231" s="50"/>
      <c r="AQ231" s="50"/>
      <c r="AR231" s="50"/>
      <c r="AS231" s="50"/>
      <c r="AT231" s="50"/>
      <c r="AU231" s="50"/>
      <c r="AV231" s="50"/>
      <c r="AW231" s="50"/>
      <c r="AX231" s="50"/>
      <c r="AY231" s="50"/>
      <c r="AZ231" s="50"/>
      <c r="BA231" s="50"/>
      <c r="BB231" s="50"/>
      <c r="BC231" s="50"/>
      <c r="BD231" s="50"/>
      <c r="BE231" s="50"/>
      <c r="BF231" s="50"/>
      <c r="BG231" s="50"/>
      <c r="BH231" s="50"/>
      <c r="BI231" s="50" t="s">
        <v>222</v>
      </c>
      <c r="BJ231" s="50"/>
      <c r="BK231" s="50"/>
      <c r="BL231" s="50"/>
      <c r="BM231" s="50"/>
      <c r="BN231" s="50"/>
      <c r="BO231" s="50"/>
      <c r="BP231" s="50"/>
      <c r="BQ231" s="50"/>
      <c r="BR231" s="50"/>
      <c r="BS231" s="50"/>
      <c r="BT231" s="50"/>
      <c r="BU231" s="50"/>
      <c r="BV231" s="50"/>
      <c r="BW231" s="50"/>
      <c r="BX231" s="50"/>
      <c r="BY231" s="50"/>
      <c r="BZ231" s="50"/>
      <c r="CA231" s="50"/>
      <c r="CB231" s="50"/>
      <c r="CC231" s="50"/>
      <c r="CD231" s="50"/>
      <c r="CE231" s="50"/>
      <c r="CF231" s="50"/>
      <c r="CG231" s="187"/>
      <c r="CH231" s="60"/>
      <c r="CI231" s="60"/>
      <c r="CJ231" s="50"/>
      <c r="CK231" s="50"/>
      <c r="CL231" s="50"/>
      <c r="CM231" s="60"/>
      <c r="CN231" s="50"/>
      <c r="CO231" s="60"/>
      <c r="CP231" s="60"/>
      <c r="CQ231" s="60"/>
      <c r="CR231" s="60"/>
      <c r="CS231" s="60"/>
      <c r="CT231" s="60"/>
      <c r="CU231" s="60"/>
      <c r="CV231" s="61">
        <f t="shared" si="100"/>
        <v>4</v>
      </c>
    </row>
    <row r="232" spans="2:100" x14ac:dyDescent="0.35">
      <c r="B232" s="137">
        <v>331607</v>
      </c>
      <c r="C232" s="59">
        <v>40878</v>
      </c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>
        <v>1</v>
      </c>
      <c r="P232" s="60"/>
      <c r="Q232" s="60"/>
      <c r="R232" s="50"/>
      <c r="S232" s="50"/>
      <c r="T232" s="50">
        <v>1</v>
      </c>
      <c r="U232" s="50"/>
      <c r="V232" s="50"/>
      <c r="W232" s="50"/>
      <c r="X232" s="50"/>
      <c r="Y232" s="50"/>
      <c r="Z232" s="50"/>
      <c r="AA232" s="50"/>
      <c r="AB232" s="50"/>
      <c r="AC232" s="50"/>
      <c r="AD232" s="50"/>
      <c r="AE232" s="50"/>
      <c r="AF232" s="50"/>
      <c r="AG232" s="50"/>
      <c r="AH232" s="50"/>
      <c r="AI232" s="50"/>
      <c r="AJ232" s="50"/>
      <c r="AK232" s="50"/>
      <c r="AL232" s="50"/>
      <c r="AM232" s="50"/>
      <c r="AN232" s="50"/>
      <c r="AO232" s="50"/>
      <c r="AP232" s="50"/>
      <c r="AQ232" s="50"/>
      <c r="AR232" s="50"/>
      <c r="AS232" s="50"/>
      <c r="AT232" s="50"/>
      <c r="AU232" s="50"/>
      <c r="AV232" s="50"/>
      <c r="AW232" s="50"/>
      <c r="AX232" s="50"/>
      <c r="AY232" s="50"/>
      <c r="AZ232" s="50"/>
      <c r="BA232" s="50"/>
      <c r="BB232" s="50"/>
      <c r="BC232" s="50"/>
      <c r="BD232" s="50"/>
      <c r="BE232" s="50"/>
      <c r="BF232" s="50"/>
      <c r="BG232" s="50"/>
      <c r="BH232" s="50"/>
      <c r="BI232" s="50" t="s">
        <v>222</v>
      </c>
      <c r="BJ232" s="50"/>
      <c r="BK232" s="50"/>
      <c r="BL232" s="50"/>
      <c r="BM232" s="50"/>
      <c r="BN232" s="50"/>
      <c r="BO232" s="50"/>
      <c r="BP232" s="50"/>
      <c r="BQ232" s="50"/>
      <c r="BR232" s="50"/>
      <c r="BS232" s="50"/>
      <c r="BT232" s="50"/>
      <c r="BU232" s="50"/>
      <c r="BV232" s="50"/>
      <c r="BW232" s="50"/>
      <c r="BX232" s="50"/>
      <c r="BY232" s="50"/>
      <c r="BZ232" s="50"/>
      <c r="CA232" s="50"/>
      <c r="CB232" s="50"/>
      <c r="CC232" s="50"/>
      <c r="CD232" s="50"/>
      <c r="CE232" s="50"/>
      <c r="CF232" s="50"/>
      <c r="CG232" s="187"/>
      <c r="CH232" s="60"/>
      <c r="CI232" s="60"/>
      <c r="CJ232" s="50"/>
      <c r="CK232" s="50"/>
      <c r="CL232" s="50"/>
      <c r="CM232" s="60"/>
      <c r="CN232" s="50"/>
      <c r="CO232" s="60"/>
      <c r="CP232" s="60"/>
      <c r="CQ232" s="60"/>
      <c r="CR232" s="60"/>
      <c r="CS232" s="60"/>
      <c r="CT232" s="60"/>
      <c r="CU232" s="60"/>
      <c r="CV232" s="61">
        <f t="shared" si="100"/>
        <v>2</v>
      </c>
    </row>
    <row r="233" spans="2:100" x14ac:dyDescent="0.35">
      <c r="B233" s="137">
        <v>26727</v>
      </c>
      <c r="C233" s="59">
        <v>40878</v>
      </c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>
        <v>4</v>
      </c>
      <c r="P233" s="60"/>
      <c r="Q233" s="6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/>
      <c r="AC233" s="50"/>
      <c r="AD233" s="50"/>
      <c r="AE233" s="50"/>
      <c r="AF233" s="50"/>
      <c r="AG233" s="50"/>
      <c r="AH233" s="50"/>
      <c r="AI233" s="50"/>
      <c r="AJ233" s="50"/>
      <c r="AK233" s="50"/>
      <c r="AL233" s="50"/>
      <c r="AM233" s="50"/>
      <c r="AN233" s="50"/>
      <c r="AO233" s="50"/>
      <c r="AP233" s="50"/>
      <c r="AQ233" s="50"/>
      <c r="AR233" s="50"/>
      <c r="AS233" s="50"/>
      <c r="AT233" s="50"/>
      <c r="AU233" s="50"/>
      <c r="AV233" s="50"/>
      <c r="AW233" s="50"/>
      <c r="AX233" s="50"/>
      <c r="AY233" s="50"/>
      <c r="AZ233" s="50"/>
      <c r="BA233" s="50"/>
      <c r="BB233" s="50"/>
      <c r="BC233" s="50"/>
      <c r="BD233" s="50"/>
      <c r="BE233" s="50"/>
      <c r="BF233" s="50"/>
      <c r="BG233" s="50"/>
      <c r="BH233" s="50"/>
      <c r="BI233" s="50" t="s">
        <v>222</v>
      </c>
      <c r="BJ233" s="50"/>
      <c r="BK233" s="50"/>
      <c r="BL233" s="50"/>
      <c r="BM233" s="50"/>
      <c r="BN233" s="50"/>
      <c r="BO233" s="50"/>
      <c r="BP233" s="50"/>
      <c r="BQ233" s="50"/>
      <c r="BR233" s="50"/>
      <c r="BS233" s="50"/>
      <c r="BT233" s="50"/>
      <c r="BU233" s="50"/>
      <c r="BV233" s="50"/>
      <c r="BW233" s="50"/>
      <c r="BX233" s="50"/>
      <c r="BY233" s="50"/>
      <c r="BZ233" s="50"/>
      <c r="CA233" s="50"/>
      <c r="CB233" s="50"/>
      <c r="CC233" s="50"/>
      <c r="CD233" s="50"/>
      <c r="CE233" s="50"/>
      <c r="CF233" s="50"/>
      <c r="CG233" s="187"/>
      <c r="CH233" s="60"/>
      <c r="CI233" s="60"/>
      <c r="CJ233" s="50"/>
      <c r="CK233" s="50"/>
      <c r="CL233" s="50"/>
      <c r="CM233" s="60"/>
      <c r="CN233" s="50"/>
      <c r="CO233" s="60"/>
      <c r="CP233" s="60"/>
      <c r="CQ233" s="60"/>
      <c r="CR233" s="60"/>
      <c r="CS233" s="60"/>
      <c r="CT233" s="60"/>
      <c r="CU233" s="60"/>
      <c r="CV233" s="61">
        <f t="shared" si="100"/>
        <v>4</v>
      </c>
    </row>
    <row r="234" spans="2:100" x14ac:dyDescent="0.35">
      <c r="B234" s="137">
        <v>286852</v>
      </c>
      <c r="C234" s="59">
        <v>40878</v>
      </c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>
        <v>1</v>
      </c>
      <c r="P234" s="60"/>
      <c r="Q234" s="6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  <c r="AB234" s="50"/>
      <c r="AC234" s="50"/>
      <c r="AD234" s="50"/>
      <c r="AE234" s="50"/>
      <c r="AF234" s="50"/>
      <c r="AG234" s="50"/>
      <c r="AH234" s="50"/>
      <c r="AI234" s="50"/>
      <c r="AJ234" s="50"/>
      <c r="AK234" s="50"/>
      <c r="AL234" s="50"/>
      <c r="AM234" s="50"/>
      <c r="AN234" s="50"/>
      <c r="AO234" s="50"/>
      <c r="AP234" s="50"/>
      <c r="AQ234" s="50"/>
      <c r="AR234" s="50"/>
      <c r="AS234" s="50"/>
      <c r="AT234" s="50"/>
      <c r="AU234" s="50"/>
      <c r="AV234" s="50"/>
      <c r="AW234" s="50"/>
      <c r="AX234" s="50"/>
      <c r="AY234" s="50"/>
      <c r="AZ234" s="50"/>
      <c r="BA234" s="50"/>
      <c r="BB234" s="50"/>
      <c r="BC234" s="50"/>
      <c r="BD234" s="50"/>
      <c r="BE234" s="50"/>
      <c r="BF234" s="50"/>
      <c r="BG234" s="50"/>
      <c r="BH234" s="50"/>
      <c r="BI234" s="50" t="s">
        <v>222</v>
      </c>
      <c r="BJ234" s="50"/>
      <c r="BK234" s="50"/>
      <c r="BL234" s="50"/>
      <c r="BM234" s="50"/>
      <c r="BN234" s="50"/>
      <c r="BO234" s="50"/>
      <c r="BP234" s="50"/>
      <c r="BQ234" s="50"/>
      <c r="BR234" s="50"/>
      <c r="BS234" s="50"/>
      <c r="BT234" s="50"/>
      <c r="BU234" s="50"/>
      <c r="BV234" s="50"/>
      <c r="BW234" s="50"/>
      <c r="BX234" s="50"/>
      <c r="BY234" s="50"/>
      <c r="BZ234" s="50"/>
      <c r="CA234" s="50"/>
      <c r="CB234" s="50"/>
      <c r="CC234" s="50"/>
      <c r="CD234" s="50"/>
      <c r="CE234" s="50"/>
      <c r="CF234" s="50"/>
      <c r="CG234" s="187"/>
      <c r="CH234" s="60"/>
      <c r="CI234" s="60"/>
      <c r="CJ234" s="50"/>
      <c r="CK234" s="50"/>
      <c r="CL234" s="50"/>
      <c r="CM234" s="60"/>
      <c r="CN234" s="50"/>
      <c r="CO234" s="60"/>
      <c r="CP234" s="60"/>
      <c r="CQ234" s="60"/>
      <c r="CR234" s="60"/>
      <c r="CS234" s="60"/>
      <c r="CT234" s="60"/>
      <c r="CU234" s="60"/>
      <c r="CV234" s="61">
        <f t="shared" si="100"/>
        <v>1</v>
      </c>
    </row>
    <row r="235" spans="2:100" x14ac:dyDescent="0.35">
      <c r="B235" s="137">
        <v>333028</v>
      </c>
      <c r="C235" s="59">
        <v>40878</v>
      </c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>
        <v>1</v>
      </c>
      <c r="P235" s="60">
        <v>1</v>
      </c>
      <c r="Q235" s="60">
        <v>1</v>
      </c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  <c r="AC235" s="50"/>
      <c r="AD235" s="50"/>
      <c r="AE235" s="50"/>
      <c r="AF235" s="50"/>
      <c r="AG235" s="50"/>
      <c r="AH235" s="50"/>
      <c r="AI235" s="50"/>
      <c r="AJ235" s="50"/>
      <c r="AK235" s="50"/>
      <c r="AL235" s="50"/>
      <c r="AM235" s="50"/>
      <c r="AN235" s="50"/>
      <c r="AO235" s="50"/>
      <c r="AP235" s="50"/>
      <c r="AQ235" s="50"/>
      <c r="AR235" s="50"/>
      <c r="AS235" s="50"/>
      <c r="AT235" s="50"/>
      <c r="AU235" s="50"/>
      <c r="AV235" s="50"/>
      <c r="AW235" s="50"/>
      <c r="AX235" s="50"/>
      <c r="AY235" s="50"/>
      <c r="AZ235" s="50"/>
      <c r="BA235" s="50"/>
      <c r="BB235" s="50"/>
      <c r="BC235" s="50"/>
      <c r="BD235" s="50"/>
      <c r="BE235" s="50"/>
      <c r="BF235" s="50"/>
      <c r="BG235" s="50"/>
      <c r="BH235" s="50"/>
      <c r="BI235" s="50" t="s">
        <v>222</v>
      </c>
      <c r="BJ235" s="50"/>
      <c r="BK235" s="50"/>
      <c r="BL235" s="50"/>
      <c r="BM235" s="50"/>
      <c r="BN235" s="50"/>
      <c r="BO235" s="50"/>
      <c r="BP235" s="50"/>
      <c r="BQ235" s="50"/>
      <c r="BR235" s="50"/>
      <c r="BS235" s="50"/>
      <c r="BT235" s="50"/>
      <c r="BU235" s="50"/>
      <c r="BV235" s="50"/>
      <c r="BW235" s="50"/>
      <c r="BX235" s="50"/>
      <c r="BY235" s="50"/>
      <c r="BZ235" s="50"/>
      <c r="CA235" s="50"/>
      <c r="CB235" s="50"/>
      <c r="CC235" s="50"/>
      <c r="CD235" s="50"/>
      <c r="CE235" s="50"/>
      <c r="CF235" s="50"/>
      <c r="CG235" s="187"/>
      <c r="CH235" s="60"/>
      <c r="CI235" s="60"/>
      <c r="CJ235" s="50"/>
      <c r="CK235" s="50"/>
      <c r="CL235" s="50"/>
      <c r="CM235" s="60"/>
      <c r="CN235" s="50"/>
      <c r="CO235" s="60"/>
      <c r="CP235" s="60"/>
      <c r="CQ235" s="60"/>
      <c r="CR235" s="60"/>
      <c r="CS235" s="60"/>
      <c r="CT235" s="60"/>
      <c r="CU235" s="60"/>
      <c r="CV235" s="61">
        <f t="shared" si="100"/>
        <v>3</v>
      </c>
    </row>
    <row r="236" spans="2:100" ht="18.75" customHeight="1" x14ac:dyDescent="0.35">
      <c r="B236" s="63"/>
      <c r="C236" s="62" t="s">
        <v>16</v>
      </c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4">
        <f t="shared" ref="O236:BH236" si="101">COUNT(O227:O235)</f>
        <v>9</v>
      </c>
      <c r="P236" s="64">
        <f t="shared" si="101"/>
        <v>1</v>
      </c>
      <c r="Q236" s="64">
        <f t="shared" si="101"/>
        <v>1</v>
      </c>
      <c r="R236" s="64">
        <f t="shared" si="101"/>
        <v>0</v>
      </c>
      <c r="S236" s="64">
        <f t="shared" si="101"/>
        <v>1</v>
      </c>
      <c r="T236" s="64">
        <f t="shared" si="101"/>
        <v>1</v>
      </c>
      <c r="U236" s="64">
        <f t="shared" si="101"/>
        <v>0</v>
      </c>
      <c r="V236" s="64">
        <f t="shared" si="101"/>
        <v>0</v>
      </c>
      <c r="W236" s="64">
        <f t="shared" si="101"/>
        <v>1</v>
      </c>
      <c r="X236" s="64">
        <f t="shared" si="101"/>
        <v>0</v>
      </c>
      <c r="Y236" s="64">
        <f t="shared" si="101"/>
        <v>0</v>
      </c>
      <c r="Z236" s="64">
        <f t="shared" si="101"/>
        <v>0</v>
      </c>
      <c r="AA236" s="64">
        <f t="shared" si="101"/>
        <v>0</v>
      </c>
      <c r="AB236" s="64">
        <f t="shared" si="101"/>
        <v>0</v>
      </c>
      <c r="AC236" s="64">
        <f t="shared" si="101"/>
        <v>0</v>
      </c>
      <c r="AD236" s="64">
        <f t="shared" si="101"/>
        <v>0</v>
      </c>
      <c r="AE236" s="64">
        <f t="shared" si="101"/>
        <v>0</v>
      </c>
      <c r="AF236" s="64">
        <f t="shared" si="101"/>
        <v>0</v>
      </c>
      <c r="AG236" s="64">
        <f t="shared" si="101"/>
        <v>0</v>
      </c>
      <c r="AH236" s="64">
        <f t="shared" si="101"/>
        <v>0</v>
      </c>
      <c r="AI236" s="64">
        <f t="shared" si="101"/>
        <v>0</v>
      </c>
      <c r="AJ236" s="64">
        <f t="shared" si="101"/>
        <v>0</v>
      </c>
      <c r="AK236" s="64">
        <f t="shared" si="101"/>
        <v>0</v>
      </c>
      <c r="AL236" s="64">
        <f t="shared" si="101"/>
        <v>0</v>
      </c>
      <c r="AM236" s="64">
        <f t="shared" si="101"/>
        <v>0</v>
      </c>
      <c r="AN236" s="64">
        <f t="shared" si="101"/>
        <v>0</v>
      </c>
      <c r="AO236" s="64">
        <f t="shared" si="101"/>
        <v>0</v>
      </c>
      <c r="AP236" s="64">
        <f t="shared" si="101"/>
        <v>0</v>
      </c>
      <c r="AQ236" s="64">
        <f t="shared" si="101"/>
        <v>0</v>
      </c>
      <c r="AR236" s="64">
        <f t="shared" si="101"/>
        <v>0</v>
      </c>
      <c r="AS236" s="64">
        <f t="shared" si="101"/>
        <v>0</v>
      </c>
      <c r="AT236" s="64">
        <f t="shared" si="101"/>
        <v>0</v>
      </c>
      <c r="AU236" s="64">
        <f t="shared" si="101"/>
        <v>0</v>
      </c>
      <c r="AV236" s="64">
        <f t="shared" si="101"/>
        <v>0</v>
      </c>
      <c r="AW236" s="64">
        <f t="shared" si="101"/>
        <v>0</v>
      </c>
      <c r="AX236" s="64">
        <f t="shared" si="101"/>
        <v>0</v>
      </c>
      <c r="AY236" s="64">
        <f t="shared" si="101"/>
        <v>0</v>
      </c>
      <c r="AZ236" s="64">
        <f t="shared" si="101"/>
        <v>0</v>
      </c>
      <c r="BA236" s="64">
        <f t="shared" si="101"/>
        <v>0</v>
      </c>
      <c r="BB236" s="64">
        <f t="shared" si="101"/>
        <v>0</v>
      </c>
      <c r="BC236" s="64">
        <f t="shared" si="101"/>
        <v>0</v>
      </c>
      <c r="BD236" s="64">
        <f t="shared" si="101"/>
        <v>0</v>
      </c>
      <c r="BE236" s="64">
        <f t="shared" si="101"/>
        <v>0</v>
      </c>
      <c r="BF236" s="64">
        <f t="shared" si="101"/>
        <v>0</v>
      </c>
      <c r="BG236" s="64">
        <f t="shared" si="101"/>
        <v>0</v>
      </c>
      <c r="BH236" s="64">
        <f t="shared" si="101"/>
        <v>0</v>
      </c>
      <c r="BI236" s="64">
        <f t="shared" ref="BI236:BO236" si="102">COUNT(BI227:BI235)</f>
        <v>0</v>
      </c>
      <c r="BJ236" s="64">
        <f t="shared" si="102"/>
        <v>0</v>
      </c>
      <c r="BK236" s="64">
        <f t="shared" si="102"/>
        <v>0</v>
      </c>
      <c r="BL236" s="64">
        <f t="shared" si="102"/>
        <v>0</v>
      </c>
      <c r="BM236" s="64">
        <f t="shared" si="102"/>
        <v>0</v>
      </c>
      <c r="BN236" s="64">
        <f t="shared" ref="BN236" si="103">COUNT(BN227:BN235)</f>
        <v>0</v>
      </c>
      <c r="BO236" s="64">
        <f t="shared" si="102"/>
        <v>0</v>
      </c>
      <c r="BP236" s="64">
        <f t="shared" ref="BP236:BQ236" si="104">COUNT(BP227:BP235)</f>
        <v>0</v>
      </c>
      <c r="BQ236" s="64">
        <f t="shared" si="104"/>
        <v>0</v>
      </c>
      <c r="BR236" s="64">
        <f t="shared" ref="BR236:BS236" si="105">COUNT(BR227:BR235)</f>
        <v>0</v>
      </c>
      <c r="BS236" s="64">
        <f t="shared" si="105"/>
        <v>0</v>
      </c>
      <c r="BT236" s="64">
        <f t="shared" ref="BT236:BU236" si="106">COUNT(BT227:BT235)</f>
        <v>0</v>
      </c>
      <c r="BU236" s="64">
        <f t="shared" si="106"/>
        <v>0</v>
      </c>
      <c r="BV236" s="64">
        <f t="shared" ref="BV236:CG236" si="107">COUNT(BV227:BV235)</f>
        <v>0</v>
      </c>
      <c r="BW236" s="64">
        <f t="shared" si="107"/>
        <v>0</v>
      </c>
      <c r="BX236" s="64">
        <f t="shared" si="107"/>
        <v>0</v>
      </c>
      <c r="BY236" s="64">
        <f t="shared" si="107"/>
        <v>0</v>
      </c>
      <c r="BZ236" s="64">
        <f t="shared" si="107"/>
        <v>0</v>
      </c>
      <c r="CA236" s="64">
        <f t="shared" si="107"/>
        <v>0</v>
      </c>
      <c r="CB236" s="64">
        <f t="shared" si="107"/>
        <v>0</v>
      </c>
      <c r="CC236" s="64">
        <f t="shared" si="107"/>
        <v>0</v>
      </c>
      <c r="CD236" s="64">
        <f t="shared" si="107"/>
        <v>0</v>
      </c>
      <c r="CE236" s="64">
        <f t="shared" si="107"/>
        <v>0</v>
      </c>
      <c r="CF236" s="64">
        <f t="shared" si="107"/>
        <v>0</v>
      </c>
      <c r="CG236" s="64">
        <f t="shared" si="107"/>
        <v>0</v>
      </c>
      <c r="CH236" s="64">
        <f t="shared" ref="CH236:CU236" si="108">COUNT(CH227:CH235)</f>
        <v>0</v>
      </c>
      <c r="CI236" s="64">
        <f t="shared" si="108"/>
        <v>0</v>
      </c>
      <c r="CJ236" s="64">
        <f t="shared" si="108"/>
        <v>0</v>
      </c>
      <c r="CK236" s="64">
        <f t="shared" si="108"/>
        <v>0</v>
      </c>
      <c r="CL236" s="64">
        <f t="shared" si="108"/>
        <v>0</v>
      </c>
      <c r="CM236" s="64">
        <f t="shared" si="108"/>
        <v>0</v>
      </c>
      <c r="CN236" s="64">
        <f t="shared" si="108"/>
        <v>0</v>
      </c>
      <c r="CO236" s="64">
        <f t="shared" si="108"/>
        <v>0</v>
      </c>
      <c r="CP236" s="64">
        <f t="shared" si="108"/>
        <v>0</v>
      </c>
      <c r="CQ236" s="64">
        <f t="shared" si="108"/>
        <v>0</v>
      </c>
      <c r="CR236" s="64">
        <f t="shared" si="108"/>
        <v>0</v>
      </c>
      <c r="CS236" s="64">
        <f t="shared" si="108"/>
        <v>0</v>
      </c>
      <c r="CT236" s="64">
        <f t="shared" si="108"/>
        <v>0</v>
      </c>
      <c r="CU236" s="64">
        <f t="shared" si="108"/>
        <v>0</v>
      </c>
      <c r="CV236" s="64">
        <f>SUM(CV227:CV235)</f>
        <v>27</v>
      </c>
    </row>
    <row r="237" spans="2:100" ht="18.75" customHeight="1" x14ac:dyDescent="0.35"/>
    <row r="238" spans="2:100" ht="18.75" customHeight="1" x14ac:dyDescent="0.35">
      <c r="B238" s="136" t="s">
        <v>220</v>
      </c>
      <c r="C238" s="58" t="s">
        <v>221</v>
      </c>
      <c r="D238" s="56">
        <v>40544</v>
      </c>
      <c r="E238" s="56">
        <v>40575</v>
      </c>
      <c r="F238" s="56">
        <v>40603</v>
      </c>
      <c r="G238" s="56">
        <v>40634</v>
      </c>
      <c r="H238" s="56">
        <v>40664</v>
      </c>
      <c r="I238" s="56">
        <v>40695</v>
      </c>
      <c r="J238" s="56">
        <v>40725</v>
      </c>
      <c r="K238" s="56">
        <v>40756</v>
      </c>
      <c r="L238" s="56">
        <v>40787</v>
      </c>
      <c r="M238" s="56">
        <v>40817</v>
      </c>
      <c r="N238" s="56">
        <v>40848</v>
      </c>
      <c r="O238" s="56">
        <v>40878</v>
      </c>
      <c r="P238" s="56">
        <v>40909</v>
      </c>
      <c r="Q238" s="56">
        <v>40940</v>
      </c>
      <c r="R238" s="56">
        <v>40969</v>
      </c>
      <c r="S238" s="56">
        <v>41000</v>
      </c>
      <c r="T238" s="56">
        <v>41030</v>
      </c>
      <c r="U238" s="56">
        <v>41061</v>
      </c>
      <c r="V238" s="56">
        <v>41091</v>
      </c>
      <c r="W238" s="56">
        <v>41122</v>
      </c>
      <c r="X238" s="56">
        <v>41153</v>
      </c>
      <c r="Y238" s="56">
        <v>41183</v>
      </c>
      <c r="Z238" s="56">
        <v>41214</v>
      </c>
      <c r="AA238" s="56">
        <v>41244</v>
      </c>
      <c r="AB238" s="56">
        <v>41275</v>
      </c>
      <c r="AC238" s="56">
        <v>41306</v>
      </c>
      <c r="AD238" s="56">
        <v>41334</v>
      </c>
      <c r="AE238" s="56">
        <v>41365</v>
      </c>
      <c r="AF238" s="56">
        <v>41395</v>
      </c>
      <c r="AG238" s="56">
        <v>41426</v>
      </c>
      <c r="AH238" s="56">
        <v>41456</v>
      </c>
      <c r="AI238" s="56">
        <v>41487</v>
      </c>
      <c r="AJ238" s="56">
        <v>41518</v>
      </c>
      <c r="AK238" s="56">
        <v>41548</v>
      </c>
      <c r="AL238" s="56">
        <v>41579</v>
      </c>
      <c r="AM238" s="56">
        <v>41609</v>
      </c>
      <c r="AN238" s="56">
        <v>41640</v>
      </c>
      <c r="AO238" s="56">
        <v>41671</v>
      </c>
      <c r="AP238" s="56">
        <v>41699</v>
      </c>
      <c r="AQ238" s="56">
        <v>41730</v>
      </c>
      <c r="AR238" s="56">
        <v>41760</v>
      </c>
      <c r="AS238" s="56">
        <v>41791</v>
      </c>
      <c r="AT238" s="56">
        <v>41821</v>
      </c>
      <c r="AU238" s="56">
        <v>41852</v>
      </c>
      <c r="AV238" s="56">
        <v>41883</v>
      </c>
      <c r="AW238" s="56">
        <v>41913</v>
      </c>
      <c r="AX238" s="56">
        <v>41944</v>
      </c>
      <c r="AY238" s="56">
        <v>41974</v>
      </c>
      <c r="AZ238" s="56">
        <v>42005</v>
      </c>
      <c r="BA238" s="56">
        <v>42036</v>
      </c>
      <c r="BB238" s="56">
        <v>42064</v>
      </c>
      <c r="BC238" s="56">
        <v>42095</v>
      </c>
      <c r="BD238" s="56">
        <v>42125</v>
      </c>
      <c r="BE238" s="56">
        <v>42156</v>
      </c>
      <c r="BF238" s="56">
        <v>42186</v>
      </c>
      <c r="BG238" s="56">
        <v>42217</v>
      </c>
      <c r="BH238" s="48">
        <v>42248</v>
      </c>
      <c r="BI238" s="48">
        <v>42278</v>
      </c>
      <c r="BJ238" s="48">
        <v>42309</v>
      </c>
      <c r="BK238" s="48">
        <v>42339</v>
      </c>
      <c r="BL238" s="48">
        <v>42370</v>
      </c>
      <c r="BM238" s="48">
        <v>42401</v>
      </c>
      <c r="BN238" s="48">
        <v>42430</v>
      </c>
      <c r="BO238" s="48">
        <v>42461</v>
      </c>
      <c r="BP238" s="48">
        <v>42491</v>
      </c>
      <c r="BQ238" s="48">
        <v>42522</v>
      </c>
      <c r="BR238" s="48">
        <v>42552</v>
      </c>
      <c r="BS238" s="48">
        <v>42583</v>
      </c>
      <c r="BT238" s="48">
        <v>42614</v>
      </c>
      <c r="BU238" s="48">
        <v>42644</v>
      </c>
      <c r="BV238" s="48">
        <v>42675</v>
      </c>
      <c r="BW238" s="48">
        <v>42705</v>
      </c>
      <c r="BX238" s="48">
        <v>42736</v>
      </c>
      <c r="BY238" s="48">
        <v>42767</v>
      </c>
      <c r="BZ238" s="48">
        <v>42795</v>
      </c>
      <c r="CA238" s="48">
        <v>42826</v>
      </c>
      <c r="CB238" s="48">
        <v>42856</v>
      </c>
      <c r="CC238" s="48">
        <v>42887</v>
      </c>
      <c r="CD238" s="48">
        <v>42917</v>
      </c>
      <c r="CE238" s="48">
        <v>42948</v>
      </c>
      <c r="CF238" s="48">
        <v>42979</v>
      </c>
      <c r="CG238" s="48">
        <v>43009</v>
      </c>
      <c r="CH238" s="188">
        <v>43040</v>
      </c>
      <c r="CI238" s="188">
        <v>43070</v>
      </c>
      <c r="CJ238" s="188">
        <v>43101</v>
      </c>
      <c r="CK238" s="188">
        <v>43132</v>
      </c>
      <c r="CL238" s="188">
        <v>43160</v>
      </c>
      <c r="CM238" s="188">
        <v>43191</v>
      </c>
      <c r="CN238" s="188">
        <v>43221</v>
      </c>
      <c r="CO238" s="188">
        <v>43252</v>
      </c>
      <c r="CP238" s="188">
        <v>43282</v>
      </c>
      <c r="CQ238" s="188">
        <v>43313</v>
      </c>
      <c r="CR238" s="188">
        <v>43344</v>
      </c>
      <c r="CS238" s="188">
        <v>43374</v>
      </c>
      <c r="CT238" s="188">
        <v>43405</v>
      </c>
      <c r="CU238" s="188">
        <v>43435</v>
      </c>
      <c r="CV238" s="189" t="s">
        <v>16</v>
      </c>
    </row>
    <row r="239" spans="2:100" x14ac:dyDescent="0.35">
      <c r="B239" s="137">
        <v>334768</v>
      </c>
      <c r="C239" s="59">
        <v>40909</v>
      </c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>
        <v>1</v>
      </c>
      <c r="Q239" s="60">
        <v>3</v>
      </c>
      <c r="R239" s="50"/>
      <c r="S239" s="50">
        <v>4</v>
      </c>
      <c r="T239" s="50"/>
      <c r="U239" s="50"/>
      <c r="V239" s="50">
        <v>1</v>
      </c>
      <c r="W239" s="50"/>
      <c r="X239" s="50"/>
      <c r="Y239" s="50"/>
      <c r="Z239" s="50"/>
      <c r="AA239" s="50"/>
      <c r="AB239" s="50"/>
      <c r="AC239" s="50"/>
      <c r="AD239" s="50"/>
      <c r="AE239" s="50"/>
      <c r="AF239" s="50"/>
      <c r="AG239" s="50"/>
      <c r="AH239" s="50"/>
      <c r="AI239" s="50"/>
      <c r="AJ239" s="50"/>
      <c r="AK239" s="50"/>
      <c r="AL239" s="50"/>
      <c r="AM239" s="50"/>
      <c r="AN239" s="50"/>
      <c r="AO239" s="50"/>
      <c r="AP239" s="50"/>
      <c r="AQ239" s="50"/>
      <c r="AR239" s="50"/>
      <c r="AS239" s="50"/>
      <c r="AT239" s="50"/>
      <c r="AU239" s="50"/>
      <c r="AV239" s="50"/>
      <c r="AW239" s="50"/>
      <c r="AX239" s="50"/>
      <c r="AY239" s="50"/>
      <c r="AZ239" s="50"/>
      <c r="BA239" s="50"/>
      <c r="BB239" s="50"/>
      <c r="BC239" s="50"/>
      <c r="BD239" s="50"/>
      <c r="BE239" s="50"/>
      <c r="BF239" s="50"/>
      <c r="BG239" s="50"/>
      <c r="BH239" s="50"/>
      <c r="BI239" s="50" t="s">
        <v>222</v>
      </c>
      <c r="BJ239" s="50"/>
      <c r="BK239" s="50"/>
      <c r="BL239" s="50"/>
      <c r="BM239" s="50"/>
      <c r="BN239" s="50"/>
      <c r="BO239" s="50"/>
      <c r="BP239" s="50"/>
      <c r="BQ239" s="50"/>
      <c r="BR239" s="50"/>
      <c r="BS239" s="50"/>
      <c r="BT239" s="50"/>
      <c r="BU239" s="50"/>
      <c r="BV239" s="50"/>
      <c r="BW239" s="50"/>
      <c r="BX239" s="50"/>
      <c r="BY239" s="50"/>
      <c r="BZ239" s="50"/>
      <c r="CA239" s="50"/>
      <c r="CB239" s="50"/>
      <c r="CC239" s="50"/>
      <c r="CD239" s="50"/>
      <c r="CE239" s="50"/>
      <c r="CF239" s="50"/>
      <c r="CG239" s="187"/>
      <c r="CH239" s="60"/>
      <c r="CI239" s="60"/>
      <c r="CJ239" s="50"/>
      <c r="CK239" s="50"/>
      <c r="CL239" s="50"/>
      <c r="CM239" s="60"/>
      <c r="CN239" s="50"/>
      <c r="CO239" s="60"/>
      <c r="CP239" s="60"/>
      <c r="CQ239" s="60"/>
      <c r="CR239" s="60"/>
      <c r="CS239" s="60"/>
      <c r="CT239" s="60"/>
      <c r="CU239" s="60"/>
      <c r="CV239" s="61">
        <f>SUM(D239:CU239)</f>
        <v>9</v>
      </c>
    </row>
    <row r="240" spans="2:100" x14ac:dyDescent="0.35">
      <c r="B240" s="137">
        <v>336674</v>
      </c>
      <c r="C240" s="59">
        <v>40909</v>
      </c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>
        <v>1</v>
      </c>
      <c r="Q240" s="60"/>
      <c r="R240" s="50"/>
      <c r="S240" s="50"/>
      <c r="T240" s="50"/>
      <c r="U240" s="50"/>
      <c r="V240" s="50"/>
      <c r="W240" s="50"/>
      <c r="X240" s="50"/>
      <c r="Y240" s="50"/>
      <c r="Z240" s="50"/>
      <c r="AA240" s="50">
        <v>1</v>
      </c>
      <c r="AB240" s="50"/>
      <c r="AC240" s="50"/>
      <c r="AD240" s="50"/>
      <c r="AE240" s="50"/>
      <c r="AF240" s="50"/>
      <c r="AG240" s="50"/>
      <c r="AH240" s="50"/>
      <c r="AI240" s="50"/>
      <c r="AJ240" s="50"/>
      <c r="AK240" s="50"/>
      <c r="AL240" s="50"/>
      <c r="AM240" s="50"/>
      <c r="AN240" s="50"/>
      <c r="AO240" s="50"/>
      <c r="AP240" s="50"/>
      <c r="AQ240" s="50"/>
      <c r="AR240" s="50"/>
      <c r="AS240" s="50"/>
      <c r="AT240" s="50"/>
      <c r="AU240" s="50"/>
      <c r="AV240" s="50"/>
      <c r="AW240" s="50"/>
      <c r="AX240" s="50"/>
      <c r="AY240" s="50"/>
      <c r="AZ240" s="50"/>
      <c r="BA240" s="50"/>
      <c r="BB240" s="50"/>
      <c r="BC240" s="50"/>
      <c r="BD240" s="50"/>
      <c r="BE240" s="50"/>
      <c r="BF240" s="50"/>
      <c r="BG240" s="50"/>
      <c r="BH240" s="50"/>
      <c r="BI240" s="50" t="s">
        <v>222</v>
      </c>
      <c r="BJ240" s="50"/>
      <c r="BK240" s="50"/>
      <c r="BL240" s="50"/>
      <c r="BM240" s="50"/>
      <c r="BN240" s="50"/>
      <c r="BO240" s="50"/>
      <c r="BP240" s="50"/>
      <c r="BQ240" s="50"/>
      <c r="BR240" s="50"/>
      <c r="BS240" s="50"/>
      <c r="BT240" s="50"/>
      <c r="BU240" s="50"/>
      <c r="BV240" s="50"/>
      <c r="BW240" s="50"/>
      <c r="BX240" s="50"/>
      <c r="BY240" s="50"/>
      <c r="BZ240" s="50"/>
      <c r="CA240" s="50"/>
      <c r="CB240" s="50"/>
      <c r="CC240" s="50"/>
      <c r="CD240" s="50"/>
      <c r="CE240" s="50"/>
      <c r="CF240" s="50"/>
      <c r="CG240" s="187"/>
      <c r="CH240" s="60"/>
      <c r="CI240" s="60"/>
      <c r="CJ240" s="50"/>
      <c r="CK240" s="50"/>
      <c r="CL240" s="50"/>
      <c r="CM240" s="60"/>
      <c r="CN240" s="50"/>
      <c r="CO240" s="60"/>
      <c r="CP240" s="60"/>
      <c r="CQ240" s="60"/>
      <c r="CR240" s="60"/>
      <c r="CS240" s="60"/>
      <c r="CT240" s="60"/>
      <c r="CU240" s="60"/>
      <c r="CV240" s="61">
        <f t="shared" ref="CV240:CV246" si="109">SUM(D240:CU240)</f>
        <v>2</v>
      </c>
    </row>
    <row r="241" spans="2:100" x14ac:dyDescent="0.35">
      <c r="B241" s="137">
        <v>336748</v>
      </c>
      <c r="C241" s="59">
        <v>40909</v>
      </c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>
        <v>1</v>
      </c>
      <c r="Q241" s="6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  <c r="AB241" s="50"/>
      <c r="AC241" s="50"/>
      <c r="AD241" s="50"/>
      <c r="AE241" s="50"/>
      <c r="AF241" s="50"/>
      <c r="AG241" s="50"/>
      <c r="AH241" s="50"/>
      <c r="AI241" s="50"/>
      <c r="AJ241" s="50"/>
      <c r="AK241" s="50"/>
      <c r="AL241" s="50"/>
      <c r="AM241" s="50"/>
      <c r="AN241" s="50"/>
      <c r="AO241" s="50"/>
      <c r="AP241" s="50"/>
      <c r="AQ241" s="50"/>
      <c r="AR241" s="50"/>
      <c r="AS241" s="50"/>
      <c r="AT241" s="50"/>
      <c r="AU241" s="50"/>
      <c r="AV241" s="50"/>
      <c r="AW241" s="50"/>
      <c r="AX241" s="50"/>
      <c r="AY241" s="50"/>
      <c r="AZ241" s="50"/>
      <c r="BA241" s="50"/>
      <c r="BB241" s="50"/>
      <c r="BC241" s="50"/>
      <c r="BD241" s="50"/>
      <c r="BE241" s="50"/>
      <c r="BF241" s="50"/>
      <c r="BG241" s="50"/>
      <c r="BH241" s="50"/>
      <c r="BI241" s="50" t="s">
        <v>222</v>
      </c>
      <c r="BJ241" s="50"/>
      <c r="BK241" s="50"/>
      <c r="BL241" s="50"/>
      <c r="BM241" s="50"/>
      <c r="BN241" s="50"/>
      <c r="BO241" s="50"/>
      <c r="BP241" s="50"/>
      <c r="BQ241" s="50"/>
      <c r="BR241" s="50"/>
      <c r="BS241" s="50"/>
      <c r="BT241" s="50"/>
      <c r="BU241" s="50"/>
      <c r="BV241" s="50"/>
      <c r="BW241" s="50"/>
      <c r="BX241" s="50"/>
      <c r="BY241" s="50"/>
      <c r="BZ241" s="50"/>
      <c r="CA241" s="50"/>
      <c r="CB241" s="50"/>
      <c r="CC241" s="50"/>
      <c r="CD241" s="50"/>
      <c r="CE241" s="50"/>
      <c r="CF241" s="50"/>
      <c r="CG241" s="187"/>
      <c r="CH241" s="60"/>
      <c r="CI241" s="60"/>
      <c r="CJ241" s="50"/>
      <c r="CK241" s="50"/>
      <c r="CL241" s="50"/>
      <c r="CM241" s="60"/>
      <c r="CN241" s="50"/>
      <c r="CO241" s="60"/>
      <c r="CP241" s="60"/>
      <c r="CQ241" s="60"/>
      <c r="CR241" s="60"/>
      <c r="CS241" s="60"/>
      <c r="CT241" s="60"/>
      <c r="CU241" s="60"/>
      <c r="CV241" s="61">
        <f t="shared" si="109"/>
        <v>1</v>
      </c>
    </row>
    <row r="242" spans="2:100" x14ac:dyDescent="0.35">
      <c r="B242" s="137">
        <v>337073</v>
      </c>
      <c r="C242" s="59">
        <v>40909</v>
      </c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>
        <v>2</v>
      </c>
      <c r="Q242" s="6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  <c r="AC242" s="50"/>
      <c r="AD242" s="50"/>
      <c r="AE242" s="50"/>
      <c r="AF242" s="50"/>
      <c r="AG242" s="50"/>
      <c r="AH242" s="50"/>
      <c r="AI242" s="50"/>
      <c r="AJ242" s="50">
        <v>1</v>
      </c>
      <c r="AK242" s="50"/>
      <c r="AL242" s="50"/>
      <c r="AM242" s="50"/>
      <c r="AN242" s="50"/>
      <c r="AO242" s="50"/>
      <c r="AP242" s="50"/>
      <c r="AQ242" s="50"/>
      <c r="AR242" s="50"/>
      <c r="AS242" s="50"/>
      <c r="AT242" s="50"/>
      <c r="AU242" s="50"/>
      <c r="AV242" s="50"/>
      <c r="AW242" s="50"/>
      <c r="AX242" s="50"/>
      <c r="AY242" s="50"/>
      <c r="AZ242" s="50"/>
      <c r="BA242" s="50"/>
      <c r="BB242" s="50"/>
      <c r="BC242" s="50"/>
      <c r="BD242" s="50"/>
      <c r="BE242" s="50"/>
      <c r="BF242" s="50"/>
      <c r="BG242" s="50"/>
      <c r="BH242" s="50"/>
      <c r="BI242" s="50" t="s">
        <v>222</v>
      </c>
      <c r="BJ242" s="50"/>
      <c r="BK242" s="50"/>
      <c r="BL242" s="50"/>
      <c r="BM242" s="50"/>
      <c r="BN242" s="50"/>
      <c r="BO242" s="50"/>
      <c r="BP242" s="50"/>
      <c r="BQ242" s="50"/>
      <c r="BR242" s="50"/>
      <c r="BS242" s="50"/>
      <c r="BT242" s="50"/>
      <c r="BU242" s="50"/>
      <c r="BV242" s="50"/>
      <c r="BW242" s="50"/>
      <c r="BX242" s="50"/>
      <c r="BY242" s="50"/>
      <c r="BZ242" s="50"/>
      <c r="CA242" s="50"/>
      <c r="CB242" s="50"/>
      <c r="CC242" s="50"/>
      <c r="CD242" s="50"/>
      <c r="CE242" s="50"/>
      <c r="CF242" s="50"/>
      <c r="CG242" s="187"/>
      <c r="CH242" s="60"/>
      <c r="CI242" s="60"/>
      <c r="CJ242" s="50"/>
      <c r="CK242" s="50"/>
      <c r="CL242" s="50"/>
      <c r="CM242" s="60"/>
      <c r="CN242" s="50"/>
      <c r="CO242" s="60"/>
      <c r="CP242" s="60"/>
      <c r="CQ242" s="60"/>
      <c r="CR242" s="60"/>
      <c r="CS242" s="60"/>
      <c r="CT242" s="60"/>
      <c r="CU242" s="60"/>
      <c r="CV242" s="61">
        <f t="shared" si="109"/>
        <v>3</v>
      </c>
    </row>
    <row r="243" spans="2:100" x14ac:dyDescent="0.35">
      <c r="B243" s="137">
        <v>337135</v>
      </c>
      <c r="C243" s="59">
        <v>40909</v>
      </c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>
        <v>1</v>
      </c>
      <c r="Q243" s="6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  <c r="AC243" s="50"/>
      <c r="AD243" s="50"/>
      <c r="AE243" s="50"/>
      <c r="AF243" s="50"/>
      <c r="AG243" s="50"/>
      <c r="AH243" s="50"/>
      <c r="AI243" s="50"/>
      <c r="AJ243" s="50"/>
      <c r="AK243" s="50"/>
      <c r="AL243" s="50"/>
      <c r="AM243" s="50"/>
      <c r="AN243" s="50"/>
      <c r="AO243" s="50"/>
      <c r="AP243" s="50"/>
      <c r="AQ243" s="50"/>
      <c r="AR243" s="50"/>
      <c r="AS243" s="50"/>
      <c r="AT243" s="50"/>
      <c r="AU243" s="50"/>
      <c r="AV243" s="50"/>
      <c r="AW243" s="50"/>
      <c r="AX243" s="50"/>
      <c r="AY243" s="50"/>
      <c r="AZ243" s="50"/>
      <c r="BA243" s="50"/>
      <c r="BB243" s="50"/>
      <c r="BC243" s="50"/>
      <c r="BD243" s="50"/>
      <c r="BE243" s="50"/>
      <c r="BF243" s="50"/>
      <c r="BG243" s="50"/>
      <c r="BH243" s="50"/>
      <c r="BI243" s="50" t="s">
        <v>222</v>
      </c>
      <c r="BJ243" s="50"/>
      <c r="BK243" s="50"/>
      <c r="BL243" s="50"/>
      <c r="BM243" s="50"/>
      <c r="BN243" s="50"/>
      <c r="BO243" s="50"/>
      <c r="BP243" s="50"/>
      <c r="BQ243" s="50"/>
      <c r="BR243" s="50"/>
      <c r="BS243" s="50"/>
      <c r="BT243" s="50"/>
      <c r="BU243" s="50"/>
      <c r="BV243" s="50"/>
      <c r="BW243" s="50"/>
      <c r="BX243" s="50"/>
      <c r="BY243" s="50"/>
      <c r="BZ243" s="50"/>
      <c r="CA243" s="50"/>
      <c r="CB243" s="50"/>
      <c r="CC243" s="50"/>
      <c r="CD243" s="50"/>
      <c r="CE243" s="50"/>
      <c r="CF243" s="50"/>
      <c r="CG243" s="187"/>
      <c r="CH243" s="60"/>
      <c r="CI243" s="60"/>
      <c r="CJ243" s="50"/>
      <c r="CK243" s="50"/>
      <c r="CL243" s="50"/>
      <c r="CM243" s="60"/>
      <c r="CN243" s="50"/>
      <c r="CO243" s="60"/>
      <c r="CP243" s="60"/>
      <c r="CQ243" s="60"/>
      <c r="CR243" s="60"/>
      <c r="CS243" s="60"/>
      <c r="CT243" s="60"/>
      <c r="CU243" s="60"/>
      <c r="CV243" s="61">
        <f t="shared" si="109"/>
        <v>1</v>
      </c>
    </row>
    <row r="244" spans="2:100" x14ac:dyDescent="0.35">
      <c r="B244" s="137">
        <v>337467</v>
      </c>
      <c r="C244" s="59">
        <v>40909</v>
      </c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>
        <v>1</v>
      </c>
      <c r="Q244" s="6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  <c r="AC244" s="50"/>
      <c r="AD244" s="50"/>
      <c r="AE244" s="50"/>
      <c r="AF244" s="50"/>
      <c r="AG244" s="50"/>
      <c r="AH244" s="50"/>
      <c r="AI244" s="50"/>
      <c r="AJ244" s="50"/>
      <c r="AK244" s="50"/>
      <c r="AL244" s="50"/>
      <c r="AM244" s="50"/>
      <c r="AN244" s="50"/>
      <c r="AO244" s="50"/>
      <c r="AP244" s="50"/>
      <c r="AQ244" s="50"/>
      <c r="AR244" s="50"/>
      <c r="AS244" s="50"/>
      <c r="AT244" s="50"/>
      <c r="AU244" s="50"/>
      <c r="AV244" s="50"/>
      <c r="AW244" s="50"/>
      <c r="AX244" s="50"/>
      <c r="AY244" s="50"/>
      <c r="AZ244" s="50"/>
      <c r="BA244" s="50"/>
      <c r="BB244" s="50"/>
      <c r="BC244" s="50"/>
      <c r="BD244" s="50"/>
      <c r="BE244" s="50"/>
      <c r="BF244" s="50"/>
      <c r="BG244" s="50"/>
      <c r="BH244" s="50"/>
      <c r="BI244" s="50" t="s">
        <v>222</v>
      </c>
      <c r="BJ244" s="50"/>
      <c r="BK244" s="50"/>
      <c r="BL244" s="50"/>
      <c r="BM244" s="50"/>
      <c r="BN244" s="50"/>
      <c r="BO244" s="50"/>
      <c r="BP244" s="50"/>
      <c r="BQ244" s="50"/>
      <c r="BR244" s="50"/>
      <c r="BS244" s="50"/>
      <c r="BT244" s="50"/>
      <c r="BU244" s="50"/>
      <c r="BV244" s="50"/>
      <c r="BW244" s="50"/>
      <c r="BX244" s="50"/>
      <c r="BY244" s="50"/>
      <c r="BZ244" s="50"/>
      <c r="CA244" s="50"/>
      <c r="CB244" s="50"/>
      <c r="CC244" s="50"/>
      <c r="CD244" s="50"/>
      <c r="CE244" s="50"/>
      <c r="CF244" s="50"/>
      <c r="CG244" s="187"/>
      <c r="CH244" s="60"/>
      <c r="CI244" s="60"/>
      <c r="CJ244" s="50"/>
      <c r="CK244" s="50"/>
      <c r="CL244" s="50"/>
      <c r="CM244" s="60"/>
      <c r="CN244" s="50"/>
      <c r="CO244" s="60"/>
      <c r="CP244" s="60"/>
      <c r="CQ244" s="60"/>
      <c r="CR244" s="60"/>
      <c r="CS244" s="60"/>
      <c r="CT244" s="60"/>
      <c r="CU244" s="60"/>
      <c r="CV244" s="61">
        <f t="shared" si="109"/>
        <v>1</v>
      </c>
    </row>
    <row r="245" spans="2:100" x14ac:dyDescent="0.35">
      <c r="B245" s="137">
        <v>337892</v>
      </c>
      <c r="C245" s="59">
        <v>40909</v>
      </c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>
        <v>1</v>
      </c>
      <c r="Q245" s="6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  <c r="AC245" s="50"/>
      <c r="AD245" s="50"/>
      <c r="AE245" s="50"/>
      <c r="AF245" s="50"/>
      <c r="AG245" s="50"/>
      <c r="AH245" s="50"/>
      <c r="AI245" s="50"/>
      <c r="AJ245" s="50"/>
      <c r="AK245" s="50"/>
      <c r="AL245" s="50"/>
      <c r="AM245" s="50"/>
      <c r="AN245" s="50"/>
      <c r="AO245" s="50"/>
      <c r="AP245" s="50"/>
      <c r="AQ245" s="50"/>
      <c r="AR245" s="50"/>
      <c r="AS245" s="50"/>
      <c r="AT245" s="50"/>
      <c r="AU245" s="50"/>
      <c r="AV245" s="50"/>
      <c r="AW245" s="50"/>
      <c r="AX245" s="50"/>
      <c r="AY245" s="50"/>
      <c r="AZ245" s="50"/>
      <c r="BA245" s="50"/>
      <c r="BB245" s="50"/>
      <c r="BC245" s="50"/>
      <c r="BD245" s="50"/>
      <c r="BE245" s="50"/>
      <c r="BF245" s="50"/>
      <c r="BG245" s="50"/>
      <c r="BH245" s="50"/>
      <c r="BI245" s="50" t="s">
        <v>222</v>
      </c>
      <c r="BJ245" s="50"/>
      <c r="BK245" s="50"/>
      <c r="BL245" s="50"/>
      <c r="BM245" s="50"/>
      <c r="BN245" s="50"/>
      <c r="BO245" s="50"/>
      <c r="BP245" s="50"/>
      <c r="BQ245" s="50"/>
      <c r="BR245" s="50"/>
      <c r="BS245" s="50"/>
      <c r="BT245" s="50"/>
      <c r="BU245" s="50"/>
      <c r="BV245" s="50"/>
      <c r="BW245" s="50"/>
      <c r="BX245" s="50"/>
      <c r="BY245" s="50"/>
      <c r="BZ245" s="50"/>
      <c r="CA245" s="50"/>
      <c r="CB245" s="50"/>
      <c r="CC245" s="50"/>
      <c r="CD245" s="50"/>
      <c r="CE245" s="50"/>
      <c r="CF245" s="50"/>
      <c r="CG245" s="187"/>
      <c r="CH245" s="60"/>
      <c r="CI245" s="60"/>
      <c r="CJ245" s="50"/>
      <c r="CK245" s="50"/>
      <c r="CL245" s="50"/>
      <c r="CM245" s="60"/>
      <c r="CN245" s="50"/>
      <c r="CO245" s="60"/>
      <c r="CP245" s="60"/>
      <c r="CQ245" s="60"/>
      <c r="CR245" s="60"/>
      <c r="CS245" s="60"/>
      <c r="CT245" s="60"/>
      <c r="CU245" s="60"/>
      <c r="CV245" s="61">
        <f t="shared" si="109"/>
        <v>1</v>
      </c>
    </row>
    <row r="246" spans="2:100" x14ac:dyDescent="0.35">
      <c r="B246" s="137">
        <v>338065</v>
      </c>
      <c r="C246" s="59">
        <v>40909</v>
      </c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>
        <v>1</v>
      </c>
      <c r="Q246" s="6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  <c r="AC246" s="50"/>
      <c r="AD246" s="50"/>
      <c r="AE246" s="50"/>
      <c r="AF246" s="50"/>
      <c r="AG246" s="50"/>
      <c r="AH246" s="50"/>
      <c r="AI246" s="50"/>
      <c r="AJ246" s="50"/>
      <c r="AK246" s="50"/>
      <c r="AL246" s="50"/>
      <c r="AM246" s="50"/>
      <c r="AN246" s="50"/>
      <c r="AO246" s="50"/>
      <c r="AP246" s="50"/>
      <c r="AQ246" s="50"/>
      <c r="AR246" s="50"/>
      <c r="AS246" s="50"/>
      <c r="AT246" s="50"/>
      <c r="AU246" s="50"/>
      <c r="AV246" s="50"/>
      <c r="AW246" s="50"/>
      <c r="AX246" s="50"/>
      <c r="AY246" s="50"/>
      <c r="AZ246" s="50"/>
      <c r="BA246" s="50"/>
      <c r="BB246" s="50"/>
      <c r="BC246" s="50"/>
      <c r="BD246" s="50"/>
      <c r="BE246" s="50"/>
      <c r="BF246" s="50"/>
      <c r="BG246" s="50"/>
      <c r="BH246" s="50"/>
      <c r="BI246" s="50" t="s">
        <v>222</v>
      </c>
      <c r="BJ246" s="50"/>
      <c r="BK246" s="50"/>
      <c r="BL246" s="50"/>
      <c r="BM246" s="50"/>
      <c r="BN246" s="50"/>
      <c r="BO246" s="50"/>
      <c r="BP246" s="50"/>
      <c r="BQ246" s="50"/>
      <c r="BR246" s="50"/>
      <c r="BS246" s="50"/>
      <c r="BT246" s="50"/>
      <c r="BU246" s="50"/>
      <c r="BV246" s="50"/>
      <c r="BW246" s="50"/>
      <c r="BX246" s="50"/>
      <c r="BY246" s="50"/>
      <c r="BZ246" s="50"/>
      <c r="CA246" s="50"/>
      <c r="CB246" s="50"/>
      <c r="CC246" s="50"/>
      <c r="CD246" s="50"/>
      <c r="CE246" s="50"/>
      <c r="CF246" s="50"/>
      <c r="CG246" s="187"/>
      <c r="CH246" s="60"/>
      <c r="CI246" s="60"/>
      <c r="CJ246" s="50"/>
      <c r="CK246" s="50"/>
      <c r="CL246" s="50"/>
      <c r="CM246" s="60"/>
      <c r="CN246" s="50"/>
      <c r="CO246" s="60"/>
      <c r="CP246" s="60"/>
      <c r="CQ246" s="60"/>
      <c r="CR246" s="60"/>
      <c r="CS246" s="60"/>
      <c r="CT246" s="60"/>
      <c r="CU246" s="60"/>
      <c r="CV246" s="61">
        <f t="shared" si="109"/>
        <v>1</v>
      </c>
    </row>
    <row r="247" spans="2:100" ht="18.75" customHeight="1" x14ac:dyDescent="0.35">
      <c r="B247" s="63"/>
      <c r="C247" s="62" t="s">
        <v>16</v>
      </c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4">
        <f t="shared" ref="P247:BH247" si="110">COUNT(P239:P246)</f>
        <v>8</v>
      </c>
      <c r="Q247" s="64">
        <f t="shared" si="110"/>
        <v>1</v>
      </c>
      <c r="R247" s="64">
        <f t="shared" si="110"/>
        <v>0</v>
      </c>
      <c r="S247" s="64">
        <f t="shared" si="110"/>
        <v>1</v>
      </c>
      <c r="T247" s="64">
        <f t="shared" si="110"/>
        <v>0</v>
      </c>
      <c r="U247" s="64">
        <f t="shared" si="110"/>
        <v>0</v>
      </c>
      <c r="V247" s="64">
        <f t="shared" si="110"/>
        <v>1</v>
      </c>
      <c r="W247" s="64">
        <f t="shared" si="110"/>
        <v>0</v>
      </c>
      <c r="X247" s="64">
        <f t="shared" si="110"/>
        <v>0</v>
      </c>
      <c r="Y247" s="64">
        <f t="shared" si="110"/>
        <v>0</v>
      </c>
      <c r="Z247" s="64">
        <f t="shared" si="110"/>
        <v>0</v>
      </c>
      <c r="AA247" s="64">
        <f t="shared" si="110"/>
        <v>1</v>
      </c>
      <c r="AB247" s="64">
        <f t="shared" si="110"/>
        <v>0</v>
      </c>
      <c r="AC247" s="64">
        <f t="shared" si="110"/>
        <v>0</v>
      </c>
      <c r="AD247" s="64">
        <f t="shared" si="110"/>
        <v>0</v>
      </c>
      <c r="AE247" s="64">
        <f t="shared" si="110"/>
        <v>0</v>
      </c>
      <c r="AF247" s="64">
        <f t="shared" si="110"/>
        <v>0</v>
      </c>
      <c r="AG247" s="64">
        <f t="shared" si="110"/>
        <v>0</v>
      </c>
      <c r="AH247" s="64">
        <f t="shared" si="110"/>
        <v>0</v>
      </c>
      <c r="AI247" s="64">
        <f t="shared" si="110"/>
        <v>0</v>
      </c>
      <c r="AJ247" s="64">
        <f t="shared" si="110"/>
        <v>1</v>
      </c>
      <c r="AK247" s="64">
        <f t="shared" si="110"/>
        <v>0</v>
      </c>
      <c r="AL247" s="64">
        <f t="shared" si="110"/>
        <v>0</v>
      </c>
      <c r="AM247" s="64">
        <f t="shared" si="110"/>
        <v>0</v>
      </c>
      <c r="AN247" s="64">
        <f t="shared" si="110"/>
        <v>0</v>
      </c>
      <c r="AO247" s="64">
        <f t="shared" si="110"/>
        <v>0</v>
      </c>
      <c r="AP247" s="64">
        <f t="shared" si="110"/>
        <v>0</v>
      </c>
      <c r="AQ247" s="64">
        <f t="shared" si="110"/>
        <v>0</v>
      </c>
      <c r="AR247" s="64">
        <f t="shared" si="110"/>
        <v>0</v>
      </c>
      <c r="AS247" s="64">
        <f t="shared" si="110"/>
        <v>0</v>
      </c>
      <c r="AT247" s="64">
        <f t="shared" si="110"/>
        <v>0</v>
      </c>
      <c r="AU247" s="64">
        <f t="shared" si="110"/>
        <v>0</v>
      </c>
      <c r="AV247" s="64">
        <f t="shared" si="110"/>
        <v>0</v>
      </c>
      <c r="AW247" s="64">
        <f t="shared" si="110"/>
        <v>0</v>
      </c>
      <c r="AX247" s="64">
        <f t="shared" si="110"/>
        <v>0</v>
      </c>
      <c r="AY247" s="64">
        <f t="shared" si="110"/>
        <v>0</v>
      </c>
      <c r="AZ247" s="64">
        <f t="shared" si="110"/>
        <v>0</v>
      </c>
      <c r="BA247" s="64">
        <f t="shared" si="110"/>
        <v>0</v>
      </c>
      <c r="BB247" s="64">
        <f t="shared" si="110"/>
        <v>0</v>
      </c>
      <c r="BC247" s="64">
        <f t="shared" si="110"/>
        <v>0</v>
      </c>
      <c r="BD247" s="64">
        <f t="shared" si="110"/>
        <v>0</v>
      </c>
      <c r="BE247" s="64">
        <f t="shared" si="110"/>
        <v>0</v>
      </c>
      <c r="BF247" s="64">
        <f t="shared" si="110"/>
        <v>0</v>
      </c>
      <c r="BG247" s="64">
        <f t="shared" si="110"/>
        <v>0</v>
      </c>
      <c r="BH247" s="64">
        <f t="shared" si="110"/>
        <v>0</v>
      </c>
      <c r="BI247" s="64">
        <f t="shared" ref="BI247:BO247" si="111">COUNT(BI239:BI246)</f>
        <v>0</v>
      </c>
      <c r="BJ247" s="64">
        <f t="shared" si="111"/>
        <v>0</v>
      </c>
      <c r="BK247" s="64">
        <f t="shared" si="111"/>
        <v>0</v>
      </c>
      <c r="BL247" s="64">
        <f t="shared" si="111"/>
        <v>0</v>
      </c>
      <c r="BM247" s="64">
        <f t="shared" si="111"/>
        <v>0</v>
      </c>
      <c r="BN247" s="64">
        <f t="shared" ref="BN247" si="112">COUNT(BN239:BN246)</f>
        <v>0</v>
      </c>
      <c r="BO247" s="64">
        <f t="shared" si="111"/>
        <v>0</v>
      </c>
      <c r="BP247" s="64">
        <f t="shared" ref="BP247:BQ247" si="113">COUNT(BP239:BP246)</f>
        <v>0</v>
      </c>
      <c r="BQ247" s="64">
        <f t="shared" si="113"/>
        <v>0</v>
      </c>
      <c r="BR247" s="64">
        <f t="shared" ref="BR247:BS247" si="114">COUNT(BR239:BR246)</f>
        <v>0</v>
      </c>
      <c r="BS247" s="64">
        <f t="shared" si="114"/>
        <v>0</v>
      </c>
      <c r="BT247" s="64">
        <f t="shared" ref="BT247:BU247" si="115">COUNT(BT239:BT246)</f>
        <v>0</v>
      </c>
      <c r="BU247" s="64">
        <f t="shared" si="115"/>
        <v>0</v>
      </c>
      <c r="BV247" s="64">
        <f t="shared" ref="BV247:CG247" si="116">COUNT(BV239:BV246)</f>
        <v>0</v>
      </c>
      <c r="BW247" s="64">
        <f t="shared" si="116"/>
        <v>0</v>
      </c>
      <c r="BX247" s="64">
        <f t="shared" si="116"/>
        <v>0</v>
      </c>
      <c r="BY247" s="64">
        <f t="shared" si="116"/>
        <v>0</v>
      </c>
      <c r="BZ247" s="64">
        <f t="shared" si="116"/>
        <v>0</v>
      </c>
      <c r="CA247" s="64">
        <f t="shared" si="116"/>
        <v>0</v>
      </c>
      <c r="CB247" s="64">
        <f t="shared" si="116"/>
        <v>0</v>
      </c>
      <c r="CC247" s="64">
        <f t="shared" si="116"/>
        <v>0</v>
      </c>
      <c r="CD247" s="64">
        <f t="shared" si="116"/>
        <v>0</v>
      </c>
      <c r="CE247" s="64">
        <f t="shared" si="116"/>
        <v>0</v>
      </c>
      <c r="CF247" s="64">
        <f t="shared" si="116"/>
        <v>0</v>
      </c>
      <c r="CG247" s="64">
        <f t="shared" si="116"/>
        <v>0</v>
      </c>
      <c r="CH247" s="64">
        <f t="shared" ref="CH247:CU247" si="117">COUNT(CH239:CH246)</f>
        <v>0</v>
      </c>
      <c r="CI247" s="64">
        <f t="shared" si="117"/>
        <v>0</v>
      </c>
      <c r="CJ247" s="64">
        <f t="shared" si="117"/>
        <v>0</v>
      </c>
      <c r="CK247" s="64">
        <f t="shared" si="117"/>
        <v>0</v>
      </c>
      <c r="CL247" s="64">
        <f t="shared" si="117"/>
        <v>0</v>
      </c>
      <c r="CM247" s="64">
        <f t="shared" si="117"/>
        <v>0</v>
      </c>
      <c r="CN247" s="64">
        <f t="shared" si="117"/>
        <v>0</v>
      </c>
      <c r="CO247" s="64">
        <f t="shared" si="117"/>
        <v>0</v>
      </c>
      <c r="CP247" s="64">
        <f t="shared" si="117"/>
        <v>0</v>
      </c>
      <c r="CQ247" s="64">
        <f t="shared" si="117"/>
        <v>0</v>
      </c>
      <c r="CR247" s="64">
        <f t="shared" si="117"/>
        <v>0</v>
      </c>
      <c r="CS247" s="64">
        <f t="shared" si="117"/>
        <v>0</v>
      </c>
      <c r="CT247" s="64">
        <f t="shared" si="117"/>
        <v>0</v>
      </c>
      <c r="CU247" s="64">
        <f t="shared" si="117"/>
        <v>0</v>
      </c>
      <c r="CV247" s="64">
        <f>SUM(CV239:CV246)</f>
        <v>19</v>
      </c>
    </row>
    <row r="248" spans="2:100" ht="18.75" customHeight="1" x14ac:dyDescent="0.35"/>
    <row r="249" spans="2:100" ht="18.75" customHeight="1" x14ac:dyDescent="0.35">
      <c r="B249" s="136" t="s">
        <v>220</v>
      </c>
      <c r="C249" s="58" t="s">
        <v>221</v>
      </c>
      <c r="D249" s="56">
        <v>40544</v>
      </c>
      <c r="E249" s="56">
        <v>40575</v>
      </c>
      <c r="F249" s="56">
        <v>40603</v>
      </c>
      <c r="G249" s="56">
        <v>40634</v>
      </c>
      <c r="H249" s="56">
        <v>40664</v>
      </c>
      <c r="I249" s="56">
        <v>40695</v>
      </c>
      <c r="J249" s="56">
        <v>40725</v>
      </c>
      <c r="K249" s="56">
        <v>40756</v>
      </c>
      <c r="L249" s="56">
        <v>40787</v>
      </c>
      <c r="M249" s="56">
        <v>40817</v>
      </c>
      <c r="N249" s="56">
        <v>40848</v>
      </c>
      <c r="O249" s="56">
        <v>40878</v>
      </c>
      <c r="P249" s="56">
        <v>40909</v>
      </c>
      <c r="Q249" s="56">
        <v>40940</v>
      </c>
      <c r="R249" s="56">
        <v>40969</v>
      </c>
      <c r="S249" s="56">
        <v>41000</v>
      </c>
      <c r="T249" s="56">
        <v>41030</v>
      </c>
      <c r="U249" s="56">
        <v>41061</v>
      </c>
      <c r="V249" s="56">
        <v>41091</v>
      </c>
      <c r="W249" s="56">
        <v>41122</v>
      </c>
      <c r="X249" s="56">
        <v>41153</v>
      </c>
      <c r="Y249" s="56">
        <v>41183</v>
      </c>
      <c r="Z249" s="56">
        <v>41214</v>
      </c>
      <c r="AA249" s="56">
        <v>41244</v>
      </c>
      <c r="AB249" s="56">
        <v>41275</v>
      </c>
      <c r="AC249" s="56">
        <v>41306</v>
      </c>
      <c r="AD249" s="56">
        <v>41334</v>
      </c>
      <c r="AE249" s="56">
        <v>41365</v>
      </c>
      <c r="AF249" s="56">
        <v>41395</v>
      </c>
      <c r="AG249" s="56">
        <v>41426</v>
      </c>
      <c r="AH249" s="56">
        <v>41456</v>
      </c>
      <c r="AI249" s="56">
        <v>41487</v>
      </c>
      <c r="AJ249" s="56">
        <v>41518</v>
      </c>
      <c r="AK249" s="56">
        <v>41548</v>
      </c>
      <c r="AL249" s="56">
        <v>41579</v>
      </c>
      <c r="AM249" s="56">
        <v>41609</v>
      </c>
      <c r="AN249" s="56">
        <v>41640</v>
      </c>
      <c r="AO249" s="56">
        <v>41671</v>
      </c>
      <c r="AP249" s="56">
        <v>41699</v>
      </c>
      <c r="AQ249" s="56">
        <v>41730</v>
      </c>
      <c r="AR249" s="56">
        <v>41760</v>
      </c>
      <c r="AS249" s="56">
        <v>41791</v>
      </c>
      <c r="AT249" s="56">
        <v>41821</v>
      </c>
      <c r="AU249" s="56">
        <v>41852</v>
      </c>
      <c r="AV249" s="56">
        <v>41883</v>
      </c>
      <c r="AW249" s="56">
        <v>41913</v>
      </c>
      <c r="AX249" s="56">
        <v>41944</v>
      </c>
      <c r="AY249" s="56">
        <v>41974</v>
      </c>
      <c r="AZ249" s="56">
        <v>42005</v>
      </c>
      <c r="BA249" s="56">
        <v>42036</v>
      </c>
      <c r="BB249" s="56">
        <v>42064</v>
      </c>
      <c r="BC249" s="56">
        <v>42095</v>
      </c>
      <c r="BD249" s="56">
        <v>42125</v>
      </c>
      <c r="BE249" s="56">
        <v>42156</v>
      </c>
      <c r="BF249" s="56">
        <v>42186</v>
      </c>
      <c r="BG249" s="56">
        <v>42217</v>
      </c>
      <c r="BH249" s="48">
        <v>42248</v>
      </c>
      <c r="BI249" s="48">
        <v>42278</v>
      </c>
      <c r="BJ249" s="48">
        <v>42309</v>
      </c>
      <c r="BK249" s="48">
        <v>42339</v>
      </c>
      <c r="BL249" s="48">
        <v>42370</v>
      </c>
      <c r="BM249" s="48">
        <v>42401</v>
      </c>
      <c r="BN249" s="48">
        <v>42430</v>
      </c>
      <c r="BO249" s="48">
        <v>42461</v>
      </c>
      <c r="BP249" s="48">
        <v>42491</v>
      </c>
      <c r="BQ249" s="48">
        <v>42522</v>
      </c>
      <c r="BR249" s="48">
        <v>42552</v>
      </c>
      <c r="BS249" s="48">
        <v>42583</v>
      </c>
      <c r="BT249" s="48">
        <v>42614</v>
      </c>
      <c r="BU249" s="48">
        <v>42644</v>
      </c>
      <c r="BV249" s="48">
        <v>42675</v>
      </c>
      <c r="BW249" s="48">
        <v>42705</v>
      </c>
      <c r="BX249" s="48">
        <v>42736</v>
      </c>
      <c r="BY249" s="48">
        <v>42767</v>
      </c>
      <c r="BZ249" s="48">
        <v>42795</v>
      </c>
      <c r="CA249" s="48">
        <v>42826</v>
      </c>
      <c r="CB249" s="48">
        <v>42856</v>
      </c>
      <c r="CC249" s="48">
        <v>42887</v>
      </c>
      <c r="CD249" s="48">
        <v>42917</v>
      </c>
      <c r="CE249" s="48">
        <v>42948</v>
      </c>
      <c r="CF249" s="48">
        <v>42979</v>
      </c>
      <c r="CG249" s="48">
        <v>43009</v>
      </c>
      <c r="CH249" s="48">
        <v>43040</v>
      </c>
      <c r="CI249" s="188">
        <v>43070</v>
      </c>
      <c r="CJ249" s="188">
        <v>43101</v>
      </c>
      <c r="CK249" s="188">
        <v>43132</v>
      </c>
      <c r="CL249" s="188">
        <v>43160</v>
      </c>
      <c r="CM249" s="188">
        <v>43191</v>
      </c>
      <c r="CN249" s="188">
        <v>43221</v>
      </c>
      <c r="CO249" s="188">
        <v>43252</v>
      </c>
      <c r="CP249" s="188">
        <v>43282</v>
      </c>
      <c r="CQ249" s="188">
        <v>43313</v>
      </c>
      <c r="CR249" s="188">
        <v>43344</v>
      </c>
      <c r="CS249" s="188">
        <v>43374</v>
      </c>
      <c r="CT249" s="188">
        <v>43405</v>
      </c>
      <c r="CU249" s="188">
        <v>43435</v>
      </c>
      <c r="CV249" s="189" t="s">
        <v>16</v>
      </c>
    </row>
    <row r="250" spans="2:100" x14ac:dyDescent="0.35">
      <c r="B250" s="137">
        <v>340717</v>
      </c>
      <c r="C250" s="59">
        <v>40940</v>
      </c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>
        <v>1</v>
      </c>
      <c r="R250" s="50"/>
      <c r="S250" s="50"/>
      <c r="T250" s="50"/>
      <c r="U250" s="50"/>
      <c r="V250" s="50"/>
      <c r="W250" s="50"/>
      <c r="X250" s="50"/>
      <c r="Y250" s="50">
        <v>1</v>
      </c>
      <c r="Z250" s="50"/>
      <c r="AA250" s="50"/>
      <c r="AB250" s="50"/>
      <c r="AC250" s="50"/>
      <c r="AD250" s="50"/>
      <c r="AE250" s="50"/>
      <c r="AF250" s="50"/>
      <c r="AG250" s="50"/>
      <c r="AH250" s="50"/>
      <c r="AI250" s="50"/>
      <c r="AJ250" s="50"/>
      <c r="AK250" s="50"/>
      <c r="AL250" s="50"/>
      <c r="AM250" s="50"/>
      <c r="AN250" s="50"/>
      <c r="AO250" s="50"/>
      <c r="AP250" s="50"/>
      <c r="AQ250" s="50"/>
      <c r="AR250" s="50"/>
      <c r="AS250" s="50"/>
      <c r="AT250" s="50"/>
      <c r="AU250" s="50"/>
      <c r="AV250" s="50"/>
      <c r="AW250" s="50"/>
      <c r="AX250" s="50"/>
      <c r="AY250" s="50"/>
      <c r="AZ250" s="50"/>
      <c r="BA250" s="50"/>
      <c r="BB250" s="50"/>
      <c r="BC250" s="50"/>
      <c r="BD250" s="50"/>
      <c r="BE250" s="50"/>
      <c r="BF250" s="50"/>
      <c r="BG250" s="50"/>
      <c r="BH250" s="50"/>
      <c r="BI250" s="50" t="s">
        <v>222</v>
      </c>
      <c r="BJ250" s="50"/>
      <c r="BK250" s="50"/>
      <c r="BL250" s="50"/>
      <c r="BM250" s="50"/>
      <c r="BN250" s="50"/>
      <c r="BO250" s="50"/>
      <c r="BP250" s="50"/>
      <c r="BQ250" s="50"/>
      <c r="BR250" s="50"/>
      <c r="BS250" s="50"/>
      <c r="BT250" s="50"/>
      <c r="BU250" s="50"/>
      <c r="BV250" s="50"/>
      <c r="BW250" s="50"/>
      <c r="BX250" s="50"/>
      <c r="BY250" s="50"/>
      <c r="BZ250" s="50"/>
      <c r="CA250" s="50"/>
      <c r="CB250" s="50"/>
      <c r="CC250" s="50"/>
      <c r="CD250" s="50"/>
      <c r="CE250" s="50"/>
      <c r="CF250" s="50"/>
      <c r="CG250" s="50"/>
      <c r="CH250" s="187"/>
      <c r="CI250" s="60"/>
      <c r="CJ250" s="50"/>
      <c r="CK250" s="50"/>
      <c r="CL250" s="50"/>
      <c r="CM250" s="60"/>
      <c r="CN250" s="50"/>
      <c r="CO250" s="60"/>
      <c r="CP250" s="60"/>
      <c r="CQ250" s="60"/>
      <c r="CR250" s="60"/>
      <c r="CS250" s="60"/>
      <c r="CT250" s="60"/>
      <c r="CU250" s="60"/>
      <c r="CV250" s="61">
        <f>SUM(D250:CU250)</f>
        <v>2</v>
      </c>
    </row>
    <row r="251" spans="2:100" x14ac:dyDescent="0.35">
      <c r="B251" s="137">
        <v>339618</v>
      </c>
      <c r="C251" s="59">
        <v>40940</v>
      </c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>
        <v>1</v>
      </c>
      <c r="R251" s="50">
        <v>1</v>
      </c>
      <c r="S251" s="50">
        <v>1</v>
      </c>
      <c r="T251" s="50"/>
      <c r="U251" s="50"/>
      <c r="V251" s="50"/>
      <c r="W251" s="50"/>
      <c r="X251" s="50"/>
      <c r="Y251" s="50"/>
      <c r="Z251" s="50"/>
      <c r="AA251" s="50"/>
      <c r="AB251" s="50"/>
      <c r="AC251" s="50"/>
      <c r="AD251" s="50"/>
      <c r="AE251" s="50"/>
      <c r="AF251" s="50"/>
      <c r="AG251" s="50"/>
      <c r="AH251" s="50"/>
      <c r="AI251" s="50"/>
      <c r="AJ251" s="50"/>
      <c r="AK251" s="50"/>
      <c r="AL251" s="50"/>
      <c r="AM251" s="50"/>
      <c r="AN251" s="50"/>
      <c r="AO251" s="50"/>
      <c r="AP251" s="50"/>
      <c r="AQ251" s="50"/>
      <c r="AR251" s="50"/>
      <c r="AS251" s="50"/>
      <c r="AT251" s="50"/>
      <c r="AU251" s="50"/>
      <c r="AV251" s="50"/>
      <c r="AW251" s="50"/>
      <c r="AX251" s="50"/>
      <c r="AY251" s="50"/>
      <c r="AZ251" s="50"/>
      <c r="BA251" s="50"/>
      <c r="BB251" s="50"/>
      <c r="BC251" s="50"/>
      <c r="BD251" s="50"/>
      <c r="BE251" s="50"/>
      <c r="BF251" s="50"/>
      <c r="BG251" s="50"/>
      <c r="BH251" s="50"/>
      <c r="BI251" s="50" t="s">
        <v>222</v>
      </c>
      <c r="BJ251" s="50"/>
      <c r="BK251" s="50"/>
      <c r="BL251" s="50"/>
      <c r="BM251" s="50"/>
      <c r="BN251" s="50"/>
      <c r="BO251" s="50"/>
      <c r="BP251" s="50"/>
      <c r="BQ251" s="50"/>
      <c r="BR251" s="50"/>
      <c r="BS251" s="50"/>
      <c r="BT251" s="50"/>
      <c r="BU251" s="50"/>
      <c r="BV251" s="50"/>
      <c r="BW251" s="50"/>
      <c r="BX251" s="50"/>
      <c r="BY251" s="50"/>
      <c r="BZ251" s="50"/>
      <c r="CA251" s="50"/>
      <c r="CB251" s="50"/>
      <c r="CC251" s="50"/>
      <c r="CD251" s="50"/>
      <c r="CE251" s="50"/>
      <c r="CF251" s="50"/>
      <c r="CG251" s="50"/>
      <c r="CH251" s="187"/>
      <c r="CI251" s="60"/>
      <c r="CJ251" s="50"/>
      <c r="CK251" s="50"/>
      <c r="CL251" s="50"/>
      <c r="CM251" s="60"/>
      <c r="CN251" s="50"/>
      <c r="CO251" s="60"/>
      <c r="CP251" s="60"/>
      <c r="CQ251" s="60"/>
      <c r="CR251" s="60"/>
      <c r="CS251" s="60"/>
      <c r="CT251" s="60"/>
      <c r="CU251" s="60"/>
      <c r="CV251" s="61">
        <f t="shared" ref="CV251:CV255" si="118">SUM(D251:CU251)</f>
        <v>3</v>
      </c>
    </row>
    <row r="252" spans="2:100" x14ac:dyDescent="0.35">
      <c r="B252" s="137">
        <v>340320</v>
      </c>
      <c r="C252" s="59">
        <v>40940</v>
      </c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>
        <v>2</v>
      </c>
      <c r="R252" s="50">
        <v>1</v>
      </c>
      <c r="S252" s="50"/>
      <c r="T252" s="50"/>
      <c r="U252" s="50"/>
      <c r="V252" s="50"/>
      <c r="W252" s="50"/>
      <c r="X252" s="50"/>
      <c r="Y252" s="50"/>
      <c r="Z252" s="50"/>
      <c r="AA252" s="50"/>
      <c r="AB252" s="50"/>
      <c r="AC252" s="50"/>
      <c r="AD252" s="50"/>
      <c r="AE252" s="50"/>
      <c r="AF252" s="50"/>
      <c r="AG252" s="50"/>
      <c r="AH252" s="50"/>
      <c r="AI252" s="50"/>
      <c r="AJ252" s="50"/>
      <c r="AK252" s="50"/>
      <c r="AL252" s="50"/>
      <c r="AM252" s="50"/>
      <c r="AN252" s="50"/>
      <c r="AO252" s="50"/>
      <c r="AP252" s="50"/>
      <c r="AQ252" s="50"/>
      <c r="AR252" s="50"/>
      <c r="AS252" s="50"/>
      <c r="AT252" s="50"/>
      <c r="AU252" s="50"/>
      <c r="AV252" s="50"/>
      <c r="AW252" s="50"/>
      <c r="AX252" s="50"/>
      <c r="AY252" s="50"/>
      <c r="AZ252" s="50"/>
      <c r="BA252" s="50"/>
      <c r="BB252" s="50"/>
      <c r="BC252" s="50"/>
      <c r="BD252" s="50"/>
      <c r="BE252" s="50"/>
      <c r="BF252" s="50"/>
      <c r="BG252" s="50"/>
      <c r="BH252" s="50"/>
      <c r="BI252" s="50" t="s">
        <v>222</v>
      </c>
      <c r="BJ252" s="50"/>
      <c r="BK252" s="50"/>
      <c r="BL252" s="50"/>
      <c r="BM252" s="50"/>
      <c r="BN252" s="50"/>
      <c r="BO252" s="50"/>
      <c r="BP252" s="50"/>
      <c r="BQ252" s="50"/>
      <c r="BR252" s="50"/>
      <c r="BS252" s="50"/>
      <c r="BT252" s="50"/>
      <c r="BU252" s="50"/>
      <c r="BV252" s="50"/>
      <c r="BW252" s="50"/>
      <c r="BX252" s="50"/>
      <c r="BY252" s="50"/>
      <c r="BZ252" s="50"/>
      <c r="CA252" s="50"/>
      <c r="CB252" s="50"/>
      <c r="CC252" s="50"/>
      <c r="CD252" s="50"/>
      <c r="CE252" s="50"/>
      <c r="CF252" s="50"/>
      <c r="CG252" s="50"/>
      <c r="CH252" s="187"/>
      <c r="CI252" s="60"/>
      <c r="CJ252" s="50"/>
      <c r="CK252" s="50"/>
      <c r="CL252" s="50"/>
      <c r="CM252" s="60"/>
      <c r="CN252" s="50"/>
      <c r="CO252" s="60"/>
      <c r="CP252" s="60"/>
      <c r="CQ252" s="60"/>
      <c r="CR252" s="60"/>
      <c r="CS252" s="60"/>
      <c r="CT252" s="60"/>
      <c r="CU252" s="60"/>
      <c r="CV252" s="61">
        <f t="shared" si="118"/>
        <v>3</v>
      </c>
    </row>
    <row r="253" spans="2:100" x14ac:dyDescent="0.35">
      <c r="B253" s="137">
        <v>338875</v>
      </c>
      <c r="C253" s="59">
        <v>40940</v>
      </c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>
        <v>1</v>
      </c>
      <c r="R253" s="50"/>
      <c r="S253" s="50"/>
      <c r="T253" s="50"/>
      <c r="U253" s="50"/>
      <c r="V253" s="50"/>
      <c r="W253" s="50"/>
      <c r="X253" s="50"/>
      <c r="Y253" s="50"/>
      <c r="Z253" s="50"/>
      <c r="AA253" s="50"/>
      <c r="AB253" s="50"/>
      <c r="AC253" s="50"/>
      <c r="AD253" s="50"/>
      <c r="AE253" s="50"/>
      <c r="AF253" s="50"/>
      <c r="AG253" s="50"/>
      <c r="AH253" s="50"/>
      <c r="AI253" s="50"/>
      <c r="AJ253" s="50"/>
      <c r="AK253" s="50"/>
      <c r="AL253" s="50"/>
      <c r="AM253" s="50"/>
      <c r="AN253" s="50"/>
      <c r="AO253" s="50"/>
      <c r="AP253" s="50"/>
      <c r="AQ253" s="50"/>
      <c r="AR253" s="50"/>
      <c r="AS253" s="50"/>
      <c r="AT253" s="50"/>
      <c r="AU253" s="50"/>
      <c r="AV253" s="50"/>
      <c r="AW253" s="50"/>
      <c r="AX253" s="50"/>
      <c r="AY253" s="50"/>
      <c r="AZ253" s="50"/>
      <c r="BA253" s="50"/>
      <c r="BB253" s="50"/>
      <c r="BC253" s="50"/>
      <c r="BD253" s="50"/>
      <c r="BE253" s="50"/>
      <c r="BF253" s="50"/>
      <c r="BG253" s="50"/>
      <c r="BH253" s="50"/>
      <c r="BI253" s="50" t="s">
        <v>222</v>
      </c>
      <c r="BJ253" s="50"/>
      <c r="BK253" s="50"/>
      <c r="BL253" s="50"/>
      <c r="BM253" s="50"/>
      <c r="BN253" s="50"/>
      <c r="BO253" s="50"/>
      <c r="BP253" s="50"/>
      <c r="BQ253" s="50"/>
      <c r="BR253" s="50"/>
      <c r="BS253" s="50"/>
      <c r="BT253" s="50"/>
      <c r="BU253" s="50"/>
      <c r="BV253" s="50"/>
      <c r="BW253" s="50"/>
      <c r="BX253" s="50"/>
      <c r="BY253" s="50"/>
      <c r="BZ253" s="50"/>
      <c r="CA253" s="50"/>
      <c r="CB253" s="50"/>
      <c r="CC253" s="50"/>
      <c r="CD253" s="50"/>
      <c r="CE253" s="50"/>
      <c r="CF253" s="50"/>
      <c r="CG253" s="50"/>
      <c r="CH253" s="187"/>
      <c r="CI253" s="60"/>
      <c r="CJ253" s="50"/>
      <c r="CK253" s="50"/>
      <c r="CL253" s="50"/>
      <c r="CM253" s="60"/>
      <c r="CN253" s="50"/>
      <c r="CO253" s="60"/>
      <c r="CP253" s="60"/>
      <c r="CQ253" s="60"/>
      <c r="CR253" s="60"/>
      <c r="CS253" s="60"/>
      <c r="CT253" s="60"/>
      <c r="CU253" s="60"/>
      <c r="CV253" s="61">
        <f t="shared" si="118"/>
        <v>1</v>
      </c>
    </row>
    <row r="254" spans="2:100" x14ac:dyDescent="0.35">
      <c r="B254" s="137">
        <v>340329</v>
      </c>
      <c r="C254" s="59">
        <v>40940</v>
      </c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>
        <v>1</v>
      </c>
      <c r="R254" s="50"/>
      <c r="S254" s="50">
        <v>1</v>
      </c>
      <c r="T254" s="50">
        <v>1</v>
      </c>
      <c r="U254" s="50"/>
      <c r="V254" s="50"/>
      <c r="W254" s="50"/>
      <c r="X254" s="50"/>
      <c r="Y254" s="50"/>
      <c r="Z254" s="50"/>
      <c r="AA254" s="50"/>
      <c r="AB254" s="50"/>
      <c r="AC254" s="50"/>
      <c r="AD254" s="50"/>
      <c r="AE254" s="50"/>
      <c r="AF254" s="50"/>
      <c r="AG254" s="50"/>
      <c r="AH254" s="50"/>
      <c r="AI254" s="50"/>
      <c r="AJ254" s="50"/>
      <c r="AK254" s="50"/>
      <c r="AL254" s="50"/>
      <c r="AM254" s="50"/>
      <c r="AN254" s="50"/>
      <c r="AO254" s="50"/>
      <c r="AP254" s="50"/>
      <c r="AQ254" s="50"/>
      <c r="AR254" s="50"/>
      <c r="AS254" s="50"/>
      <c r="AT254" s="50"/>
      <c r="AU254" s="50"/>
      <c r="AV254" s="50"/>
      <c r="AW254" s="50"/>
      <c r="AX254" s="50"/>
      <c r="AY254" s="50"/>
      <c r="AZ254" s="50"/>
      <c r="BA254" s="50"/>
      <c r="BB254" s="50"/>
      <c r="BC254" s="50"/>
      <c r="BD254" s="50"/>
      <c r="BE254" s="50"/>
      <c r="BF254" s="50"/>
      <c r="BG254" s="50"/>
      <c r="BH254" s="50"/>
      <c r="BI254" s="50" t="s">
        <v>222</v>
      </c>
      <c r="BJ254" s="50"/>
      <c r="BK254" s="50"/>
      <c r="BL254" s="50"/>
      <c r="BM254" s="50"/>
      <c r="BN254" s="50"/>
      <c r="BO254" s="50"/>
      <c r="BP254" s="50"/>
      <c r="BQ254" s="50"/>
      <c r="BR254" s="50"/>
      <c r="BS254" s="50"/>
      <c r="BT254" s="50"/>
      <c r="BU254" s="50"/>
      <c r="BV254" s="50"/>
      <c r="BW254" s="50"/>
      <c r="BX254" s="50"/>
      <c r="BY254" s="50"/>
      <c r="BZ254" s="50"/>
      <c r="CA254" s="50"/>
      <c r="CB254" s="50"/>
      <c r="CC254" s="50"/>
      <c r="CD254" s="50"/>
      <c r="CE254" s="50"/>
      <c r="CF254" s="50"/>
      <c r="CG254" s="50"/>
      <c r="CH254" s="187"/>
      <c r="CI254" s="60"/>
      <c r="CJ254" s="50"/>
      <c r="CK254" s="50"/>
      <c r="CL254" s="50"/>
      <c r="CM254" s="60"/>
      <c r="CN254" s="50"/>
      <c r="CO254" s="60"/>
      <c r="CP254" s="60"/>
      <c r="CQ254" s="60"/>
      <c r="CR254" s="60"/>
      <c r="CS254" s="60"/>
      <c r="CT254" s="60"/>
      <c r="CU254" s="60"/>
      <c r="CV254" s="61">
        <f t="shared" si="118"/>
        <v>3</v>
      </c>
    </row>
    <row r="255" spans="2:100" x14ac:dyDescent="0.35">
      <c r="B255" s="137">
        <v>201033</v>
      </c>
      <c r="C255" s="59">
        <v>40940</v>
      </c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>
        <v>1</v>
      </c>
      <c r="R255" s="50"/>
      <c r="S255" s="50">
        <v>1</v>
      </c>
      <c r="T255" s="50">
        <v>2</v>
      </c>
      <c r="U255" s="50">
        <v>1</v>
      </c>
      <c r="V255" s="50">
        <v>1</v>
      </c>
      <c r="W255" s="50"/>
      <c r="X255" s="50"/>
      <c r="Y255" s="50"/>
      <c r="Z255" s="50"/>
      <c r="AA255" s="50"/>
      <c r="AB255" s="50"/>
      <c r="AC255" s="50"/>
      <c r="AD255" s="50"/>
      <c r="AE255" s="50"/>
      <c r="AF255" s="50"/>
      <c r="AG255" s="50"/>
      <c r="AH255" s="50"/>
      <c r="AI255" s="50"/>
      <c r="AJ255" s="50"/>
      <c r="AK255" s="50"/>
      <c r="AL255" s="50"/>
      <c r="AM255" s="50"/>
      <c r="AN255" s="50"/>
      <c r="AO255" s="50"/>
      <c r="AP255" s="50"/>
      <c r="AQ255" s="50"/>
      <c r="AR255" s="50"/>
      <c r="AS255" s="50"/>
      <c r="AT255" s="50"/>
      <c r="AU255" s="50"/>
      <c r="AV255" s="50"/>
      <c r="AW255" s="50"/>
      <c r="AX255" s="50"/>
      <c r="AY255" s="50"/>
      <c r="AZ255" s="50"/>
      <c r="BA255" s="50"/>
      <c r="BB255" s="50"/>
      <c r="BC255" s="50"/>
      <c r="BD255" s="50"/>
      <c r="BE255" s="50"/>
      <c r="BF255" s="50"/>
      <c r="BG255" s="50"/>
      <c r="BH255" s="50"/>
      <c r="BI255" s="50" t="s">
        <v>222</v>
      </c>
      <c r="BJ255" s="50"/>
      <c r="BK255" s="50"/>
      <c r="BL255" s="50"/>
      <c r="BM255" s="50"/>
      <c r="BN255" s="50"/>
      <c r="BO255" s="50"/>
      <c r="BP255" s="50"/>
      <c r="BQ255" s="50"/>
      <c r="BR255" s="50"/>
      <c r="BS255" s="50"/>
      <c r="BT255" s="50"/>
      <c r="BU255" s="50"/>
      <c r="BV255" s="50"/>
      <c r="BW255" s="50"/>
      <c r="BX255" s="50"/>
      <c r="BY255" s="50"/>
      <c r="BZ255" s="50"/>
      <c r="CA255" s="50"/>
      <c r="CB255" s="50"/>
      <c r="CC255" s="50"/>
      <c r="CD255" s="50"/>
      <c r="CE255" s="50"/>
      <c r="CF255" s="50"/>
      <c r="CG255" s="50"/>
      <c r="CH255" s="187"/>
      <c r="CI255" s="60"/>
      <c r="CJ255" s="50"/>
      <c r="CK255" s="50"/>
      <c r="CL255" s="50"/>
      <c r="CM255" s="60"/>
      <c r="CN255" s="50"/>
      <c r="CO255" s="60"/>
      <c r="CP255" s="60"/>
      <c r="CQ255" s="60"/>
      <c r="CR255" s="60"/>
      <c r="CS255" s="60"/>
      <c r="CT255" s="60"/>
      <c r="CU255" s="60"/>
      <c r="CV255" s="61">
        <f t="shared" si="118"/>
        <v>6</v>
      </c>
    </row>
    <row r="256" spans="2:100" ht="18.75" customHeight="1" x14ac:dyDescent="0.35">
      <c r="B256" s="63"/>
      <c r="C256" s="62" t="s">
        <v>16</v>
      </c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4">
        <f t="shared" ref="Q256:BH256" si="119">COUNT(Q250:Q255)</f>
        <v>6</v>
      </c>
      <c r="R256" s="64">
        <f t="shared" si="119"/>
        <v>2</v>
      </c>
      <c r="S256" s="64">
        <f t="shared" si="119"/>
        <v>3</v>
      </c>
      <c r="T256" s="64">
        <f t="shared" si="119"/>
        <v>2</v>
      </c>
      <c r="U256" s="64">
        <f t="shared" si="119"/>
        <v>1</v>
      </c>
      <c r="V256" s="64">
        <f t="shared" si="119"/>
        <v>1</v>
      </c>
      <c r="W256" s="64">
        <f t="shared" si="119"/>
        <v>0</v>
      </c>
      <c r="X256" s="64">
        <f t="shared" si="119"/>
        <v>0</v>
      </c>
      <c r="Y256" s="64">
        <f t="shared" si="119"/>
        <v>1</v>
      </c>
      <c r="Z256" s="64">
        <f t="shared" si="119"/>
        <v>0</v>
      </c>
      <c r="AA256" s="64">
        <f t="shared" si="119"/>
        <v>0</v>
      </c>
      <c r="AB256" s="64">
        <f t="shared" si="119"/>
        <v>0</v>
      </c>
      <c r="AC256" s="64">
        <f t="shared" si="119"/>
        <v>0</v>
      </c>
      <c r="AD256" s="64">
        <f t="shared" si="119"/>
        <v>0</v>
      </c>
      <c r="AE256" s="64">
        <f t="shared" si="119"/>
        <v>0</v>
      </c>
      <c r="AF256" s="64">
        <f t="shared" si="119"/>
        <v>0</v>
      </c>
      <c r="AG256" s="64">
        <f t="shared" si="119"/>
        <v>0</v>
      </c>
      <c r="AH256" s="64">
        <f t="shared" si="119"/>
        <v>0</v>
      </c>
      <c r="AI256" s="64">
        <f t="shared" si="119"/>
        <v>0</v>
      </c>
      <c r="AJ256" s="64">
        <f t="shared" si="119"/>
        <v>0</v>
      </c>
      <c r="AK256" s="64">
        <f t="shared" si="119"/>
        <v>0</v>
      </c>
      <c r="AL256" s="64">
        <f t="shared" si="119"/>
        <v>0</v>
      </c>
      <c r="AM256" s="64">
        <f t="shared" si="119"/>
        <v>0</v>
      </c>
      <c r="AN256" s="64">
        <f t="shared" si="119"/>
        <v>0</v>
      </c>
      <c r="AO256" s="64">
        <f t="shared" si="119"/>
        <v>0</v>
      </c>
      <c r="AP256" s="64">
        <f t="shared" si="119"/>
        <v>0</v>
      </c>
      <c r="AQ256" s="64">
        <f t="shared" si="119"/>
        <v>0</v>
      </c>
      <c r="AR256" s="64">
        <f t="shared" si="119"/>
        <v>0</v>
      </c>
      <c r="AS256" s="64">
        <f t="shared" si="119"/>
        <v>0</v>
      </c>
      <c r="AT256" s="64">
        <f t="shared" si="119"/>
        <v>0</v>
      </c>
      <c r="AU256" s="64">
        <f t="shared" si="119"/>
        <v>0</v>
      </c>
      <c r="AV256" s="64">
        <f t="shared" si="119"/>
        <v>0</v>
      </c>
      <c r="AW256" s="64">
        <f t="shared" si="119"/>
        <v>0</v>
      </c>
      <c r="AX256" s="64">
        <f t="shared" si="119"/>
        <v>0</v>
      </c>
      <c r="AY256" s="64">
        <f t="shared" si="119"/>
        <v>0</v>
      </c>
      <c r="AZ256" s="64">
        <f t="shared" si="119"/>
        <v>0</v>
      </c>
      <c r="BA256" s="64">
        <f t="shared" si="119"/>
        <v>0</v>
      </c>
      <c r="BB256" s="64">
        <f t="shared" si="119"/>
        <v>0</v>
      </c>
      <c r="BC256" s="64">
        <f t="shared" si="119"/>
        <v>0</v>
      </c>
      <c r="BD256" s="64">
        <f t="shared" si="119"/>
        <v>0</v>
      </c>
      <c r="BE256" s="64">
        <f t="shared" si="119"/>
        <v>0</v>
      </c>
      <c r="BF256" s="64">
        <f t="shared" si="119"/>
        <v>0</v>
      </c>
      <c r="BG256" s="64">
        <f t="shared" si="119"/>
        <v>0</v>
      </c>
      <c r="BH256" s="64">
        <f t="shared" si="119"/>
        <v>0</v>
      </c>
      <c r="BI256" s="64">
        <f t="shared" ref="BI256:BO256" si="120">COUNT(BI250:BI255)</f>
        <v>0</v>
      </c>
      <c r="BJ256" s="64">
        <f t="shared" si="120"/>
        <v>0</v>
      </c>
      <c r="BK256" s="64">
        <f t="shared" si="120"/>
        <v>0</v>
      </c>
      <c r="BL256" s="64">
        <f t="shared" si="120"/>
        <v>0</v>
      </c>
      <c r="BM256" s="64">
        <f t="shared" si="120"/>
        <v>0</v>
      </c>
      <c r="BN256" s="64">
        <f t="shared" ref="BN256" si="121">COUNT(BN250:BN255)</f>
        <v>0</v>
      </c>
      <c r="BO256" s="64">
        <f t="shared" si="120"/>
        <v>0</v>
      </c>
      <c r="BP256" s="64">
        <f t="shared" ref="BP256:BQ256" si="122">COUNT(BP250:BP255)</f>
        <v>0</v>
      </c>
      <c r="BQ256" s="64">
        <f t="shared" si="122"/>
        <v>0</v>
      </c>
      <c r="BR256" s="64">
        <f t="shared" ref="BR256:BS256" si="123">COUNT(BR250:BR255)</f>
        <v>0</v>
      </c>
      <c r="BS256" s="64">
        <f t="shared" si="123"/>
        <v>0</v>
      </c>
      <c r="BT256" s="64">
        <f t="shared" ref="BT256:BU256" si="124">COUNT(BT250:BT255)</f>
        <v>0</v>
      </c>
      <c r="BU256" s="64">
        <f t="shared" si="124"/>
        <v>0</v>
      </c>
      <c r="BV256" s="64">
        <f t="shared" ref="BV256:CG256" si="125">COUNT(BV250:BV255)</f>
        <v>0</v>
      </c>
      <c r="BW256" s="64">
        <f t="shared" si="125"/>
        <v>0</v>
      </c>
      <c r="BX256" s="64">
        <f t="shared" si="125"/>
        <v>0</v>
      </c>
      <c r="BY256" s="64">
        <f t="shared" si="125"/>
        <v>0</v>
      </c>
      <c r="BZ256" s="64">
        <f t="shared" si="125"/>
        <v>0</v>
      </c>
      <c r="CA256" s="64">
        <f t="shared" si="125"/>
        <v>0</v>
      </c>
      <c r="CB256" s="64">
        <f t="shared" si="125"/>
        <v>0</v>
      </c>
      <c r="CC256" s="64">
        <f t="shared" si="125"/>
        <v>0</v>
      </c>
      <c r="CD256" s="64">
        <f t="shared" si="125"/>
        <v>0</v>
      </c>
      <c r="CE256" s="64">
        <f t="shared" si="125"/>
        <v>0</v>
      </c>
      <c r="CF256" s="64">
        <f t="shared" si="125"/>
        <v>0</v>
      </c>
      <c r="CG256" s="64">
        <f t="shared" si="125"/>
        <v>0</v>
      </c>
      <c r="CH256" s="64">
        <f t="shared" ref="CH256:CU256" si="126">COUNT(CH250:CH255)</f>
        <v>0</v>
      </c>
      <c r="CI256" s="64">
        <f t="shared" si="126"/>
        <v>0</v>
      </c>
      <c r="CJ256" s="64">
        <f t="shared" si="126"/>
        <v>0</v>
      </c>
      <c r="CK256" s="64">
        <f t="shared" si="126"/>
        <v>0</v>
      </c>
      <c r="CL256" s="64">
        <f t="shared" si="126"/>
        <v>0</v>
      </c>
      <c r="CM256" s="64">
        <f t="shared" si="126"/>
        <v>0</v>
      </c>
      <c r="CN256" s="64">
        <f t="shared" si="126"/>
        <v>0</v>
      </c>
      <c r="CO256" s="64">
        <f t="shared" si="126"/>
        <v>0</v>
      </c>
      <c r="CP256" s="64">
        <f t="shared" si="126"/>
        <v>0</v>
      </c>
      <c r="CQ256" s="64">
        <f t="shared" si="126"/>
        <v>0</v>
      </c>
      <c r="CR256" s="64">
        <f t="shared" si="126"/>
        <v>0</v>
      </c>
      <c r="CS256" s="64">
        <f t="shared" si="126"/>
        <v>0</v>
      </c>
      <c r="CT256" s="64">
        <f t="shared" si="126"/>
        <v>0</v>
      </c>
      <c r="CU256" s="64">
        <f t="shared" si="126"/>
        <v>0</v>
      </c>
      <c r="CV256" s="64">
        <f>SUM(CV250:CV255)</f>
        <v>18</v>
      </c>
    </row>
    <row r="257" spans="2:100" ht="18.75" customHeight="1" x14ac:dyDescent="0.35"/>
    <row r="258" spans="2:100" ht="18.75" customHeight="1" x14ac:dyDescent="0.35">
      <c r="B258" s="136" t="s">
        <v>220</v>
      </c>
      <c r="C258" s="58" t="s">
        <v>221</v>
      </c>
      <c r="D258" s="56">
        <v>40544</v>
      </c>
      <c r="E258" s="56">
        <v>40575</v>
      </c>
      <c r="F258" s="56">
        <v>40603</v>
      </c>
      <c r="G258" s="56">
        <v>40634</v>
      </c>
      <c r="H258" s="56">
        <v>40664</v>
      </c>
      <c r="I258" s="56">
        <v>40695</v>
      </c>
      <c r="J258" s="56">
        <v>40725</v>
      </c>
      <c r="K258" s="56">
        <v>40756</v>
      </c>
      <c r="L258" s="56">
        <v>40787</v>
      </c>
      <c r="M258" s="56">
        <v>40817</v>
      </c>
      <c r="N258" s="56">
        <v>40848</v>
      </c>
      <c r="O258" s="56">
        <v>40878</v>
      </c>
      <c r="P258" s="56">
        <v>40909</v>
      </c>
      <c r="Q258" s="56">
        <v>40940</v>
      </c>
      <c r="R258" s="56">
        <v>40969</v>
      </c>
      <c r="S258" s="56">
        <v>41000</v>
      </c>
      <c r="T258" s="56">
        <v>41030</v>
      </c>
      <c r="U258" s="56">
        <v>41061</v>
      </c>
      <c r="V258" s="56">
        <v>41091</v>
      </c>
      <c r="W258" s="56">
        <v>41122</v>
      </c>
      <c r="X258" s="56">
        <v>41153</v>
      </c>
      <c r="Y258" s="56">
        <v>41183</v>
      </c>
      <c r="Z258" s="56">
        <v>41214</v>
      </c>
      <c r="AA258" s="56">
        <v>41244</v>
      </c>
      <c r="AB258" s="56">
        <v>41275</v>
      </c>
      <c r="AC258" s="56">
        <v>41306</v>
      </c>
      <c r="AD258" s="56">
        <v>41334</v>
      </c>
      <c r="AE258" s="56">
        <v>41365</v>
      </c>
      <c r="AF258" s="56">
        <v>41395</v>
      </c>
      <c r="AG258" s="56">
        <v>41426</v>
      </c>
      <c r="AH258" s="56">
        <v>41456</v>
      </c>
      <c r="AI258" s="56">
        <v>41487</v>
      </c>
      <c r="AJ258" s="56">
        <v>41518</v>
      </c>
      <c r="AK258" s="56">
        <v>41548</v>
      </c>
      <c r="AL258" s="56">
        <v>41579</v>
      </c>
      <c r="AM258" s="56">
        <v>41609</v>
      </c>
      <c r="AN258" s="56">
        <v>41640</v>
      </c>
      <c r="AO258" s="56">
        <v>41671</v>
      </c>
      <c r="AP258" s="56">
        <v>41699</v>
      </c>
      <c r="AQ258" s="56">
        <v>41730</v>
      </c>
      <c r="AR258" s="56">
        <v>41760</v>
      </c>
      <c r="AS258" s="56">
        <v>41791</v>
      </c>
      <c r="AT258" s="56">
        <v>41821</v>
      </c>
      <c r="AU258" s="56">
        <v>41852</v>
      </c>
      <c r="AV258" s="56">
        <v>41883</v>
      </c>
      <c r="AW258" s="56">
        <v>41913</v>
      </c>
      <c r="AX258" s="56">
        <v>41944</v>
      </c>
      <c r="AY258" s="56">
        <v>41974</v>
      </c>
      <c r="AZ258" s="56">
        <v>42005</v>
      </c>
      <c r="BA258" s="56">
        <v>42036</v>
      </c>
      <c r="BB258" s="56">
        <v>42064</v>
      </c>
      <c r="BC258" s="56">
        <v>42095</v>
      </c>
      <c r="BD258" s="56">
        <v>42125</v>
      </c>
      <c r="BE258" s="56">
        <v>42156</v>
      </c>
      <c r="BF258" s="56">
        <v>42186</v>
      </c>
      <c r="BG258" s="56">
        <v>42217</v>
      </c>
      <c r="BH258" s="48">
        <v>42248</v>
      </c>
      <c r="BI258" s="48">
        <v>42278</v>
      </c>
      <c r="BJ258" s="48">
        <v>42309</v>
      </c>
      <c r="BK258" s="48">
        <v>42339</v>
      </c>
      <c r="BL258" s="48">
        <v>42370</v>
      </c>
      <c r="BM258" s="48">
        <v>42401</v>
      </c>
      <c r="BN258" s="48">
        <v>42430</v>
      </c>
      <c r="BO258" s="48">
        <v>42461</v>
      </c>
      <c r="BP258" s="48">
        <v>42491</v>
      </c>
      <c r="BQ258" s="48">
        <v>42522</v>
      </c>
      <c r="BR258" s="48">
        <v>42552</v>
      </c>
      <c r="BS258" s="48">
        <v>42583</v>
      </c>
      <c r="BT258" s="48">
        <v>42614</v>
      </c>
      <c r="BU258" s="48">
        <v>42644</v>
      </c>
      <c r="BV258" s="48">
        <v>42675</v>
      </c>
      <c r="BW258" s="48">
        <v>42705</v>
      </c>
      <c r="BX258" s="48">
        <v>42736</v>
      </c>
      <c r="BY258" s="48">
        <v>42767</v>
      </c>
      <c r="BZ258" s="48">
        <v>42795</v>
      </c>
      <c r="CA258" s="48">
        <v>42826</v>
      </c>
      <c r="CB258" s="48">
        <v>42856</v>
      </c>
      <c r="CC258" s="48">
        <v>42887</v>
      </c>
      <c r="CD258" s="48">
        <v>42917</v>
      </c>
      <c r="CE258" s="48">
        <v>42948</v>
      </c>
      <c r="CF258" s="48">
        <v>42979</v>
      </c>
      <c r="CG258" s="48">
        <v>43009</v>
      </c>
      <c r="CH258" s="48">
        <v>43040</v>
      </c>
      <c r="CI258" s="188">
        <v>43070</v>
      </c>
      <c r="CJ258" s="188">
        <v>43101</v>
      </c>
      <c r="CK258" s="188">
        <v>43132</v>
      </c>
      <c r="CL258" s="188">
        <v>43160</v>
      </c>
      <c r="CM258" s="188">
        <v>43191</v>
      </c>
      <c r="CN258" s="188">
        <v>43221</v>
      </c>
      <c r="CO258" s="188">
        <v>43252</v>
      </c>
      <c r="CP258" s="188">
        <v>43282</v>
      </c>
      <c r="CQ258" s="188">
        <v>43313</v>
      </c>
      <c r="CR258" s="188">
        <v>43344</v>
      </c>
      <c r="CS258" s="188">
        <v>43374</v>
      </c>
      <c r="CT258" s="188">
        <v>43405</v>
      </c>
      <c r="CU258" s="188">
        <v>43435</v>
      </c>
      <c r="CV258" s="189" t="s">
        <v>16</v>
      </c>
    </row>
    <row r="259" spans="2:100" x14ac:dyDescent="0.35">
      <c r="B259" s="137">
        <v>344272</v>
      </c>
      <c r="C259" s="59">
        <v>40969</v>
      </c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50">
        <v>1</v>
      </c>
      <c r="S259" s="50"/>
      <c r="T259" s="50">
        <v>1</v>
      </c>
      <c r="U259" s="50"/>
      <c r="V259" s="50">
        <v>1</v>
      </c>
      <c r="W259" s="50"/>
      <c r="X259" s="50"/>
      <c r="Y259" s="50"/>
      <c r="Z259" s="50"/>
      <c r="AA259" s="50"/>
      <c r="AB259" s="50"/>
      <c r="AC259" s="50"/>
      <c r="AD259" s="50"/>
      <c r="AE259" s="50"/>
      <c r="AF259" s="50"/>
      <c r="AG259" s="50"/>
      <c r="AH259" s="50"/>
      <c r="AI259" s="50"/>
      <c r="AJ259" s="50"/>
      <c r="AK259" s="50"/>
      <c r="AL259" s="50"/>
      <c r="AM259" s="50"/>
      <c r="AN259" s="50"/>
      <c r="AO259" s="50"/>
      <c r="AP259" s="50"/>
      <c r="AQ259" s="50"/>
      <c r="AR259" s="50"/>
      <c r="AS259" s="50"/>
      <c r="AT259" s="50"/>
      <c r="AU259" s="50"/>
      <c r="AV259" s="50"/>
      <c r="AW259" s="50"/>
      <c r="AX259" s="50"/>
      <c r="AY259" s="50"/>
      <c r="AZ259" s="50"/>
      <c r="BA259" s="50"/>
      <c r="BB259" s="50"/>
      <c r="BC259" s="50"/>
      <c r="BD259" s="50"/>
      <c r="BE259" s="50"/>
      <c r="BF259" s="50"/>
      <c r="BG259" s="50"/>
      <c r="BH259" s="50"/>
      <c r="BI259" s="50" t="s">
        <v>222</v>
      </c>
      <c r="BJ259" s="50"/>
      <c r="BK259" s="50"/>
      <c r="BL259" s="50"/>
      <c r="BM259" s="50"/>
      <c r="BN259" s="50"/>
      <c r="BO259" s="50"/>
      <c r="BP259" s="50"/>
      <c r="BQ259" s="50"/>
      <c r="BR259" s="50"/>
      <c r="BS259" s="50"/>
      <c r="BT259" s="50"/>
      <c r="BU259" s="50"/>
      <c r="BV259" s="50"/>
      <c r="BW259" s="50"/>
      <c r="BX259" s="50"/>
      <c r="BY259" s="50"/>
      <c r="BZ259" s="50"/>
      <c r="CA259" s="50"/>
      <c r="CB259" s="50"/>
      <c r="CC259" s="50"/>
      <c r="CD259" s="50"/>
      <c r="CE259" s="50"/>
      <c r="CF259" s="50"/>
      <c r="CG259" s="50"/>
      <c r="CH259" s="187"/>
      <c r="CI259" s="60"/>
      <c r="CJ259" s="50"/>
      <c r="CK259" s="50"/>
      <c r="CL259" s="50"/>
      <c r="CM259" s="60"/>
      <c r="CN259" s="50"/>
      <c r="CO259" s="60"/>
      <c r="CP259" s="60"/>
      <c r="CQ259" s="60"/>
      <c r="CR259" s="60"/>
      <c r="CS259" s="60"/>
      <c r="CT259" s="60"/>
      <c r="CU259" s="60"/>
      <c r="CV259" s="61">
        <f>SUM(D259:CU259)</f>
        <v>3</v>
      </c>
    </row>
    <row r="260" spans="2:100" x14ac:dyDescent="0.35">
      <c r="B260" s="137">
        <v>345435</v>
      </c>
      <c r="C260" s="59">
        <v>40969</v>
      </c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50">
        <v>1</v>
      </c>
      <c r="S260" s="50">
        <v>2</v>
      </c>
      <c r="T260" s="50"/>
      <c r="U260" s="50"/>
      <c r="V260" s="50"/>
      <c r="W260" s="50"/>
      <c r="X260" s="50"/>
      <c r="Y260" s="50"/>
      <c r="Z260" s="50"/>
      <c r="AA260" s="50">
        <v>2</v>
      </c>
      <c r="AB260" s="50"/>
      <c r="AC260" s="50"/>
      <c r="AD260" s="50"/>
      <c r="AE260" s="50"/>
      <c r="AF260" s="50"/>
      <c r="AG260" s="50"/>
      <c r="AH260" s="50"/>
      <c r="AI260" s="50"/>
      <c r="AJ260" s="50"/>
      <c r="AK260" s="50"/>
      <c r="AL260" s="50"/>
      <c r="AM260" s="50"/>
      <c r="AN260" s="50"/>
      <c r="AO260" s="50"/>
      <c r="AP260" s="50"/>
      <c r="AQ260" s="50"/>
      <c r="AR260" s="50"/>
      <c r="AS260" s="50"/>
      <c r="AT260" s="50"/>
      <c r="AU260" s="50"/>
      <c r="AV260" s="50"/>
      <c r="AW260" s="50"/>
      <c r="AX260" s="50"/>
      <c r="AY260" s="50"/>
      <c r="AZ260" s="50"/>
      <c r="BA260" s="50"/>
      <c r="BB260" s="50"/>
      <c r="BC260" s="50"/>
      <c r="BD260" s="50"/>
      <c r="BE260" s="50"/>
      <c r="BF260" s="50"/>
      <c r="BG260" s="50"/>
      <c r="BH260" s="50"/>
      <c r="BI260" s="50" t="s">
        <v>222</v>
      </c>
      <c r="BJ260" s="50"/>
      <c r="BK260" s="50"/>
      <c r="BL260" s="50"/>
      <c r="BM260" s="50"/>
      <c r="BN260" s="50"/>
      <c r="BO260" s="50"/>
      <c r="BP260" s="50"/>
      <c r="BQ260" s="50"/>
      <c r="BR260" s="50"/>
      <c r="BS260" s="50"/>
      <c r="BT260" s="50"/>
      <c r="BU260" s="50"/>
      <c r="BV260" s="50"/>
      <c r="BW260" s="50"/>
      <c r="BX260" s="50"/>
      <c r="BY260" s="50"/>
      <c r="BZ260" s="50"/>
      <c r="CA260" s="50"/>
      <c r="CB260" s="50"/>
      <c r="CC260" s="50"/>
      <c r="CD260" s="50"/>
      <c r="CE260" s="50"/>
      <c r="CF260" s="50"/>
      <c r="CG260" s="50"/>
      <c r="CH260" s="187"/>
      <c r="CI260" s="60"/>
      <c r="CJ260" s="50"/>
      <c r="CK260" s="50"/>
      <c r="CL260" s="50"/>
      <c r="CM260" s="60"/>
      <c r="CN260" s="50"/>
      <c r="CO260" s="60"/>
      <c r="CP260" s="60"/>
      <c r="CQ260" s="60"/>
      <c r="CR260" s="60"/>
      <c r="CS260" s="60"/>
      <c r="CT260" s="60"/>
      <c r="CU260" s="60"/>
      <c r="CV260" s="61">
        <f t="shared" ref="CV260:CV274" si="127">SUM(D260:CU260)</f>
        <v>5</v>
      </c>
    </row>
    <row r="261" spans="2:100" x14ac:dyDescent="0.35">
      <c r="B261" s="137">
        <v>344899</v>
      </c>
      <c r="C261" s="59">
        <v>40969</v>
      </c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50">
        <v>1</v>
      </c>
      <c r="S261" s="50"/>
      <c r="T261" s="50"/>
      <c r="U261" s="50"/>
      <c r="V261" s="50"/>
      <c r="W261" s="50"/>
      <c r="X261" s="50"/>
      <c r="Y261" s="50"/>
      <c r="Z261" s="50"/>
      <c r="AA261" s="50"/>
      <c r="AB261" s="50"/>
      <c r="AC261" s="50"/>
      <c r="AD261" s="50"/>
      <c r="AE261" s="50"/>
      <c r="AF261" s="50"/>
      <c r="AG261" s="50"/>
      <c r="AH261" s="50"/>
      <c r="AI261" s="50"/>
      <c r="AJ261" s="50"/>
      <c r="AK261" s="50"/>
      <c r="AL261" s="50"/>
      <c r="AM261" s="50"/>
      <c r="AN261" s="50"/>
      <c r="AO261" s="50"/>
      <c r="AP261" s="50"/>
      <c r="AQ261" s="50"/>
      <c r="AR261" s="50"/>
      <c r="AS261" s="50"/>
      <c r="AT261" s="50"/>
      <c r="AU261" s="50"/>
      <c r="AV261" s="50"/>
      <c r="AW261" s="50"/>
      <c r="AX261" s="50"/>
      <c r="AY261" s="50"/>
      <c r="AZ261" s="50"/>
      <c r="BA261" s="50"/>
      <c r="BB261" s="50"/>
      <c r="BC261" s="50"/>
      <c r="BD261" s="50"/>
      <c r="BE261" s="50"/>
      <c r="BF261" s="50"/>
      <c r="BG261" s="50"/>
      <c r="BH261" s="50"/>
      <c r="BI261" s="50" t="s">
        <v>222</v>
      </c>
      <c r="BJ261" s="50"/>
      <c r="BK261" s="50"/>
      <c r="BL261" s="50"/>
      <c r="BM261" s="50"/>
      <c r="BN261" s="50"/>
      <c r="BO261" s="50"/>
      <c r="BP261" s="50"/>
      <c r="BQ261" s="50"/>
      <c r="BR261" s="50"/>
      <c r="BS261" s="50"/>
      <c r="BT261" s="50"/>
      <c r="BU261" s="50"/>
      <c r="BV261" s="50"/>
      <c r="BW261" s="50"/>
      <c r="BX261" s="50"/>
      <c r="BY261" s="50"/>
      <c r="BZ261" s="50"/>
      <c r="CA261" s="50"/>
      <c r="CB261" s="50"/>
      <c r="CC261" s="50"/>
      <c r="CD261" s="50"/>
      <c r="CE261" s="50"/>
      <c r="CF261" s="50"/>
      <c r="CG261" s="50"/>
      <c r="CH261" s="187"/>
      <c r="CI261" s="60"/>
      <c r="CJ261" s="50"/>
      <c r="CK261" s="50"/>
      <c r="CL261" s="50"/>
      <c r="CM261" s="60"/>
      <c r="CN261" s="50"/>
      <c r="CO261" s="60"/>
      <c r="CP261" s="60"/>
      <c r="CQ261" s="60"/>
      <c r="CR261" s="60"/>
      <c r="CS261" s="60"/>
      <c r="CT261" s="60"/>
      <c r="CU261" s="60"/>
      <c r="CV261" s="61">
        <f t="shared" si="127"/>
        <v>1</v>
      </c>
    </row>
    <row r="262" spans="2:100" x14ac:dyDescent="0.35">
      <c r="B262" s="137">
        <v>295179</v>
      </c>
      <c r="C262" s="59">
        <v>40969</v>
      </c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50">
        <v>1</v>
      </c>
      <c r="S262" s="50"/>
      <c r="T262" s="50"/>
      <c r="U262" s="50"/>
      <c r="V262" s="50"/>
      <c r="W262" s="50"/>
      <c r="X262" s="50"/>
      <c r="Y262" s="50"/>
      <c r="Z262" s="50"/>
      <c r="AA262" s="50"/>
      <c r="AB262" s="50"/>
      <c r="AC262" s="50"/>
      <c r="AD262" s="50"/>
      <c r="AE262" s="50"/>
      <c r="AF262" s="50"/>
      <c r="AG262" s="50"/>
      <c r="AH262" s="50"/>
      <c r="AI262" s="50"/>
      <c r="AJ262" s="50"/>
      <c r="AK262" s="50"/>
      <c r="AL262" s="50"/>
      <c r="AM262" s="50"/>
      <c r="AN262" s="50"/>
      <c r="AO262" s="50"/>
      <c r="AP262" s="50"/>
      <c r="AQ262" s="50"/>
      <c r="AR262" s="50"/>
      <c r="AS262" s="50"/>
      <c r="AT262" s="50"/>
      <c r="AU262" s="50"/>
      <c r="AV262" s="50"/>
      <c r="AW262" s="50"/>
      <c r="AX262" s="50"/>
      <c r="AY262" s="50"/>
      <c r="AZ262" s="50"/>
      <c r="BA262" s="50"/>
      <c r="BB262" s="50"/>
      <c r="BC262" s="50"/>
      <c r="BD262" s="50"/>
      <c r="BE262" s="50"/>
      <c r="BF262" s="50"/>
      <c r="BG262" s="50"/>
      <c r="BH262" s="50"/>
      <c r="BI262" s="50" t="s">
        <v>222</v>
      </c>
      <c r="BJ262" s="50"/>
      <c r="BK262" s="50"/>
      <c r="BL262" s="50"/>
      <c r="BM262" s="50"/>
      <c r="BN262" s="50"/>
      <c r="BO262" s="50"/>
      <c r="BP262" s="50"/>
      <c r="BQ262" s="50"/>
      <c r="BR262" s="50"/>
      <c r="BS262" s="50"/>
      <c r="BT262" s="50"/>
      <c r="BU262" s="50"/>
      <c r="BV262" s="50"/>
      <c r="BW262" s="50"/>
      <c r="BX262" s="50"/>
      <c r="BY262" s="50"/>
      <c r="BZ262" s="50"/>
      <c r="CA262" s="50"/>
      <c r="CB262" s="50"/>
      <c r="CC262" s="50"/>
      <c r="CD262" s="50"/>
      <c r="CE262" s="50"/>
      <c r="CF262" s="50"/>
      <c r="CG262" s="50"/>
      <c r="CH262" s="187"/>
      <c r="CI262" s="60"/>
      <c r="CJ262" s="50"/>
      <c r="CK262" s="50"/>
      <c r="CL262" s="50"/>
      <c r="CM262" s="60"/>
      <c r="CN262" s="50"/>
      <c r="CO262" s="60"/>
      <c r="CP262" s="60"/>
      <c r="CQ262" s="60"/>
      <c r="CR262" s="60"/>
      <c r="CS262" s="60"/>
      <c r="CT262" s="60"/>
      <c r="CU262" s="60"/>
      <c r="CV262" s="61">
        <f t="shared" si="127"/>
        <v>1</v>
      </c>
    </row>
    <row r="263" spans="2:100" x14ac:dyDescent="0.35">
      <c r="B263" s="137">
        <v>345935</v>
      </c>
      <c r="C263" s="59">
        <v>40969</v>
      </c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50">
        <v>2</v>
      </c>
      <c r="S263" s="50"/>
      <c r="T263" s="50">
        <v>1</v>
      </c>
      <c r="U263" s="50">
        <v>1</v>
      </c>
      <c r="V263" s="50"/>
      <c r="W263" s="50"/>
      <c r="X263" s="50"/>
      <c r="Y263" s="50"/>
      <c r="Z263" s="50"/>
      <c r="AA263" s="50"/>
      <c r="AB263" s="50"/>
      <c r="AC263" s="50"/>
      <c r="AD263" s="50"/>
      <c r="AE263" s="50"/>
      <c r="AF263" s="50"/>
      <c r="AG263" s="50"/>
      <c r="AH263" s="50"/>
      <c r="AI263" s="50"/>
      <c r="AJ263" s="50"/>
      <c r="AK263" s="50"/>
      <c r="AL263" s="50"/>
      <c r="AM263" s="50"/>
      <c r="AN263" s="50"/>
      <c r="AO263" s="50"/>
      <c r="AP263" s="50"/>
      <c r="AQ263" s="50"/>
      <c r="AR263" s="50"/>
      <c r="AS263" s="50"/>
      <c r="AT263" s="50"/>
      <c r="AU263" s="50"/>
      <c r="AV263" s="50"/>
      <c r="AW263" s="50"/>
      <c r="AX263" s="50"/>
      <c r="AY263" s="50"/>
      <c r="AZ263" s="50"/>
      <c r="BA263" s="50"/>
      <c r="BB263" s="50"/>
      <c r="BC263" s="50"/>
      <c r="BD263" s="50"/>
      <c r="BE263" s="50"/>
      <c r="BF263" s="50"/>
      <c r="BG263" s="50"/>
      <c r="BH263" s="50"/>
      <c r="BI263" s="50" t="s">
        <v>222</v>
      </c>
      <c r="BJ263" s="50"/>
      <c r="BK263" s="50"/>
      <c r="BL263" s="50"/>
      <c r="BM263" s="50"/>
      <c r="BN263" s="50"/>
      <c r="BO263" s="50"/>
      <c r="BP263" s="50"/>
      <c r="BQ263" s="50"/>
      <c r="BR263" s="50"/>
      <c r="BS263" s="50"/>
      <c r="BT263" s="50"/>
      <c r="BU263" s="50"/>
      <c r="BV263" s="50"/>
      <c r="BW263" s="50"/>
      <c r="BX263" s="50"/>
      <c r="BY263" s="50"/>
      <c r="BZ263" s="50"/>
      <c r="CA263" s="50"/>
      <c r="CB263" s="50"/>
      <c r="CC263" s="50"/>
      <c r="CD263" s="50"/>
      <c r="CE263" s="50"/>
      <c r="CF263" s="50"/>
      <c r="CG263" s="50"/>
      <c r="CH263" s="187"/>
      <c r="CI263" s="60"/>
      <c r="CJ263" s="50"/>
      <c r="CK263" s="50"/>
      <c r="CL263" s="50"/>
      <c r="CM263" s="60"/>
      <c r="CN263" s="50"/>
      <c r="CO263" s="60"/>
      <c r="CP263" s="60"/>
      <c r="CQ263" s="60"/>
      <c r="CR263" s="60"/>
      <c r="CS263" s="60"/>
      <c r="CT263" s="60"/>
      <c r="CU263" s="60"/>
      <c r="CV263" s="61">
        <f t="shared" si="127"/>
        <v>4</v>
      </c>
    </row>
    <row r="264" spans="2:100" x14ac:dyDescent="0.35">
      <c r="B264" s="137">
        <v>343403</v>
      </c>
      <c r="C264" s="59">
        <v>40969</v>
      </c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50">
        <v>1</v>
      </c>
      <c r="S264" s="50"/>
      <c r="T264" s="50"/>
      <c r="U264" s="50"/>
      <c r="V264" s="50"/>
      <c r="W264" s="50">
        <v>1</v>
      </c>
      <c r="X264" s="50"/>
      <c r="Y264" s="50"/>
      <c r="Z264" s="50"/>
      <c r="AA264" s="50"/>
      <c r="AB264" s="50"/>
      <c r="AC264" s="50"/>
      <c r="AD264" s="50"/>
      <c r="AE264" s="50"/>
      <c r="AF264" s="50"/>
      <c r="AG264" s="50"/>
      <c r="AH264" s="50"/>
      <c r="AI264" s="50"/>
      <c r="AJ264" s="50"/>
      <c r="AK264" s="50"/>
      <c r="AL264" s="50"/>
      <c r="AM264" s="50"/>
      <c r="AN264" s="50"/>
      <c r="AO264" s="50"/>
      <c r="AP264" s="50"/>
      <c r="AQ264" s="50"/>
      <c r="AR264" s="50"/>
      <c r="AS264" s="50"/>
      <c r="AT264" s="50"/>
      <c r="AU264" s="50"/>
      <c r="AV264" s="50"/>
      <c r="AW264" s="50"/>
      <c r="AX264" s="50"/>
      <c r="AY264" s="50"/>
      <c r="AZ264" s="50"/>
      <c r="BA264" s="50"/>
      <c r="BB264" s="50"/>
      <c r="BC264" s="50"/>
      <c r="BD264" s="50"/>
      <c r="BE264" s="50"/>
      <c r="BF264" s="50"/>
      <c r="BG264" s="50"/>
      <c r="BH264" s="50"/>
      <c r="BI264" s="50" t="s">
        <v>222</v>
      </c>
      <c r="BJ264" s="50"/>
      <c r="BK264" s="50"/>
      <c r="BL264" s="50"/>
      <c r="BM264" s="50"/>
      <c r="BN264" s="50"/>
      <c r="BO264" s="50"/>
      <c r="BP264" s="50"/>
      <c r="BQ264" s="50"/>
      <c r="BR264" s="50"/>
      <c r="BS264" s="50"/>
      <c r="BT264" s="50"/>
      <c r="BU264" s="50"/>
      <c r="BV264" s="50"/>
      <c r="BW264" s="50"/>
      <c r="BX264" s="50"/>
      <c r="BY264" s="50"/>
      <c r="BZ264" s="50"/>
      <c r="CA264" s="50"/>
      <c r="CB264" s="50"/>
      <c r="CC264" s="50"/>
      <c r="CD264" s="50"/>
      <c r="CE264" s="50"/>
      <c r="CF264" s="50"/>
      <c r="CG264" s="50"/>
      <c r="CH264" s="187"/>
      <c r="CI264" s="60"/>
      <c r="CJ264" s="50"/>
      <c r="CK264" s="50"/>
      <c r="CL264" s="50"/>
      <c r="CM264" s="60"/>
      <c r="CN264" s="50"/>
      <c r="CO264" s="60"/>
      <c r="CP264" s="60"/>
      <c r="CQ264" s="60"/>
      <c r="CR264" s="60"/>
      <c r="CS264" s="60"/>
      <c r="CT264" s="60"/>
      <c r="CU264" s="60"/>
      <c r="CV264" s="61">
        <f t="shared" si="127"/>
        <v>2</v>
      </c>
    </row>
    <row r="265" spans="2:100" x14ac:dyDescent="0.35">
      <c r="B265" s="137">
        <v>175141</v>
      </c>
      <c r="C265" s="59">
        <v>40969</v>
      </c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50">
        <v>1</v>
      </c>
      <c r="S265" s="50"/>
      <c r="T265" s="50">
        <v>1</v>
      </c>
      <c r="U265" s="50"/>
      <c r="V265" s="50">
        <v>1</v>
      </c>
      <c r="W265" s="50">
        <v>1</v>
      </c>
      <c r="X265" s="50"/>
      <c r="Y265" s="50"/>
      <c r="Z265" s="50"/>
      <c r="AA265" s="50"/>
      <c r="AB265" s="50"/>
      <c r="AC265" s="50"/>
      <c r="AD265" s="50"/>
      <c r="AE265" s="50"/>
      <c r="AF265" s="50"/>
      <c r="AG265" s="50"/>
      <c r="AH265" s="50"/>
      <c r="AI265" s="50"/>
      <c r="AJ265" s="50"/>
      <c r="AK265" s="50"/>
      <c r="AL265" s="50"/>
      <c r="AM265" s="50"/>
      <c r="AN265" s="50"/>
      <c r="AO265" s="50"/>
      <c r="AP265" s="50"/>
      <c r="AQ265" s="50"/>
      <c r="AR265" s="50"/>
      <c r="AS265" s="50"/>
      <c r="AT265" s="50"/>
      <c r="AU265" s="50"/>
      <c r="AV265" s="50"/>
      <c r="AW265" s="50"/>
      <c r="AX265" s="50"/>
      <c r="AY265" s="50"/>
      <c r="AZ265" s="50"/>
      <c r="BA265" s="50"/>
      <c r="BB265" s="50"/>
      <c r="BC265" s="50"/>
      <c r="BD265" s="50"/>
      <c r="BE265" s="50"/>
      <c r="BF265" s="50"/>
      <c r="BG265" s="50"/>
      <c r="BH265" s="50"/>
      <c r="BI265" s="50" t="s">
        <v>222</v>
      </c>
      <c r="BJ265" s="50"/>
      <c r="BK265" s="50"/>
      <c r="BL265" s="50"/>
      <c r="BM265" s="50"/>
      <c r="BN265" s="50"/>
      <c r="BO265" s="50"/>
      <c r="BP265" s="50"/>
      <c r="BQ265" s="50"/>
      <c r="BR265" s="50"/>
      <c r="BS265" s="50"/>
      <c r="BT265" s="50"/>
      <c r="BU265" s="50"/>
      <c r="BV265" s="50"/>
      <c r="BW265" s="50"/>
      <c r="BX265" s="50"/>
      <c r="BY265" s="50"/>
      <c r="BZ265" s="50"/>
      <c r="CA265" s="50"/>
      <c r="CB265" s="50"/>
      <c r="CC265" s="50"/>
      <c r="CD265" s="50"/>
      <c r="CE265" s="50"/>
      <c r="CF265" s="50"/>
      <c r="CG265" s="50"/>
      <c r="CH265" s="187"/>
      <c r="CI265" s="60"/>
      <c r="CJ265" s="50"/>
      <c r="CK265" s="50"/>
      <c r="CL265" s="50"/>
      <c r="CM265" s="60"/>
      <c r="CN265" s="50"/>
      <c r="CO265" s="60"/>
      <c r="CP265" s="60"/>
      <c r="CQ265" s="60"/>
      <c r="CR265" s="60"/>
      <c r="CS265" s="60"/>
      <c r="CT265" s="60"/>
      <c r="CU265" s="60"/>
      <c r="CV265" s="61">
        <f t="shared" si="127"/>
        <v>4</v>
      </c>
    </row>
    <row r="266" spans="2:100" x14ac:dyDescent="0.35">
      <c r="B266" s="137">
        <v>345609</v>
      </c>
      <c r="C266" s="59">
        <v>40969</v>
      </c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50">
        <v>1</v>
      </c>
      <c r="S266" s="50">
        <v>1</v>
      </c>
      <c r="T266" s="50">
        <v>1</v>
      </c>
      <c r="U266" s="50">
        <v>1</v>
      </c>
      <c r="V266" s="50">
        <v>2</v>
      </c>
      <c r="W266" s="50"/>
      <c r="X266" s="50">
        <v>1</v>
      </c>
      <c r="Y266" s="50">
        <v>1</v>
      </c>
      <c r="Z266" s="50"/>
      <c r="AA266" s="50"/>
      <c r="AB266" s="50"/>
      <c r="AC266" s="50"/>
      <c r="AD266" s="50"/>
      <c r="AE266" s="50"/>
      <c r="AF266" s="50"/>
      <c r="AG266" s="50">
        <v>1</v>
      </c>
      <c r="AH266" s="50"/>
      <c r="AI266" s="50"/>
      <c r="AJ266" s="50"/>
      <c r="AK266" s="50"/>
      <c r="AL266" s="50"/>
      <c r="AM266" s="50"/>
      <c r="AN266" s="50"/>
      <c r="AO266" s="50"/>
      <c r="AP266" s="50"/>
      <c r="AQ266" s="50"/>
      <c r="AR266" s="50"/>
      <c r="AS266" s="50"/>
      <c r="AT266" s="50"/>
      <c r="AU266" s="50"/>
      <c r="AV266" s="50"/>
      <c r="AW266" s="50"/>
      <c r="AX266" s="50"/>
      <c r="AY266" s="50"/>
      <c r="AZ266" s="50"/>
      <c r="BA266" s="50"/>
      <c r="BB266" s="50"/>
      <c r="BC266" s="50"/>
      <c r="BD266" s="50"/>
      <c r="BE266" s="50"/>
      <c r="BF266" s="50"/>
      <c r="BG266" s="50"/>
      <c r="BH266" s="50"/>
      <c r="BI266" s="50" t="s">
        <v>222</v>
      </c>
      <c r="BJ266" s="50"/>
      <c r="BK266" s="50"/>
      <c r="BL266" s="50"/>
      <c r="BM266" s="50"/>
      <c r="BN266" s="50"/>
      <c r="BO266" s="50"/>
      <c r="BP266" s="50"/>
      <c r="BQ266" s="50"/>
      <c r="BR266" s="50"/>
      <c r="BS266" s="50"/>
      <c r="BT266" s="50"/>
      <c r="BU266" s="50"/>
      <c r="BV266" s="50"/>
      <c r="BW266" s="50"/>
      <c r="BX266" s="50"/>
      <c r="BY266" s="50"/>
      <c r="BZ266" s="50"/>
      <c r="CA266" s="50"/>
      <c r="CB266" s="50"/>
      <c r="CC266" s="50"/>
      <c r="CD266" s="50"/>
      <c r="CE266" s="50"/>
      <c r="CF266" s="50"/>
      <c r="CG266" s="50"/>
      <c r="CH266" s="187"/>
      <c r="CI266" s="60"/>
      <c r="CJ266" s="50"/>
      <c r="CK266" s="50"/>
      <c r="CL266" s="50"/>
      <c r="CM266" s="60"/>
      <c r="CN266" s="50"/>
      <c r="CO266" s="60"/>
      <c r="CP266" s="60"/>
      <c r="CQ266" s="60"/>
      <c r="CR266" s="60"/>
      <c r="CS266" s="60"/>
      <c r="CT266" s="60"/>
      <c r="CU266" s="60"/>
      <c r="CV266" s="61">
        <f t="shared" si="127"/>
        <v>9</v>
      </c>
    </row>
    <row r="267" spans="2:100" x14ac:dyDescent="0.35">
      <c r="B267" s="137">
        <v>344124</v>
      </c>
      <c r="C267" s="59">
        <v>40969</v>
      </c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50">
        <v>1</v>
      </c>
      <c r="S267" s="50"/>
      <c r="T267" s="50"/>
      <c r="U267" s="50"/>
      <c r="V267" s="50"/>
      <c r="W267" s="50"/>
      <c r="X267" s="50"/>
      <c r="Y267" s="50"/>
      <c r="Z267" s="50"/>
      <c r="AA267" s="50"/>
      <c r="AB267" s="50"/>
      <c r="AC267" s="50"/>
      <c r="AD267" s="50"/>
      <c r="AE267" s="50"/>
      <c r="AF267" s="50"/>
      <c r="AG267" s="50"/>
      <c r="AH267" s="50"/>
      <c r="AI267" s="50"/>
      <c r="AJ267" s="50"/>
      <c r="AK267" s="50"/>
      <c r="AL267" s="50"/>
      <c r="AM267" s="50"/>
      <c r="AN267" s="50"/>
      <c r="AO267" s="50"/>
      <c r="AP267" s="50"/>
      <c r="AQ267" s="50"/>
      <c r="AR267" s="50"/>
      <c r="AS267" s="50"/>
      <c r="AT267" s="50"/>
      <c r="AU267" s="50"/>
      <c r="AV267" s="50"/>
      <c r="AW267" s="50"/>
      <c r="AX267" s="50"/>
      <c r="AY267" s="50"/>
      <c r="AZ267" s="50"/>
      <c r="BA267" s="50"/>
      <c r="BB267" s="50"/>
      <c r="BC267" s="50"/>
      <c r="BD267" s="50"/>
      <c r="BE267" s="50"/>
      <c r="BF267" s="50"/>
      <c r="BG267" s="50"/>
      <c r="BH267" s="50"/>
      <c r="BI267" s="50" t="s">
        <v>222</v>
      </c>
      <c r="BJ267" s="50"/>
      <c r="BK267" s="50"/>
      <c r="BL267" s="50"/>
      <c r="BM267" s="50"/>
      <c r="BN267" s="50"/>
      <c r="BO267" s="50"/>
      <c r="BP267" s="50"/>
      <c r="BQ267" s="50"/>
      <c r="BR267" s="50"/>
      <c r="BS267" s="50"/>
      <c r="BT267" s="50"/>
      <c r="BU267" s="50"/>
      <c r="BV267" s="50"/>
      <c r="BW267" s="50"/>
      <c r="BX267" s="50"/>
      <c r="BY267" s="50"/>
      <c r="BZ267" s="50"/>
      <c r="CA267" s="50"/>
      <c r="CB267" s="50"/>
      <c r="CC267" s="50"/>
      <c r="CD267" s="50"/>
      <c r="CE267" s="50"/>
      <c r="CF267" s="50"/>
      <c r="CG267" s="50"/>
      <c r="CH267" s="187"/>
      <c r="CI267" s="60"/>
      <c r="CJ267" s="50"/>
      <c r="CK267" s="50"/>
      <c r="CL267" s="50"/>
      <c r="CM267" s="60"/>
      <c r="CN267" s="50"/>
      <c r="CO267" s="60"/>
      <c r="CP267" s="60"/>
      <c r="CQ267" s="60"/>
      <c r="CR267" s="60"/>
      <c r="CS267" s="60"/>
      <c r="CT267" s="60"/>
      <c r="CU267" s="60"/>
      <c r="CV267" s="61">
        <f t="shared" si="127"/>
        <v>1</v>
      </c>
    </row>
    <row r="268" spans="2:100" x14ac:dyDescent="0.35">
      <c r="B268" s="137">
        <v>105996</v>
      </c>
      <c r="C268" s="59">
        <v>40969</v>
      </c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50">
        <v>1</v>
      </c>
      <c r="S268" s="50"/>
      <c r="T268" s="50"/>
      <c r="U268" s="50"/>
      <c r="V268" s="50"/>
      <c r="W268" s="50"/>
      <c r="X268" s="50"/>
      <c r="Y268" s="50"/>
      <c r="Z268" s="50"/>
      <c r="AA268" s="50"/>
      <c r="AB268" s="50"/>
      <c r="AC268" s="50"/>
      <c r="AD268" s="50"/>
      <c r="AE268" s="50"/>
      <c r="AF268" s="50"/>
      <c r="AG268" s="50"/>
      <c r="AH268" s="50"/>
      <c r="AI268" s="50"/>
      <c r="AJ268" s="50"/>
      <c r="AK268" s="50"/>
      <c r="AL268" s="50"/>
      <c r="AM268" s="50"/>
      <c r="AN268" s="50"/>
      <c r="AO268" s="50"/>
      <c r="AP268" s="50"/>
      <c r="AQ268" s="50"/>
      <c r="AR268" s="50"/>
      <c r="AS268" s="50"/>
      <c r="AT268" s="50"/>
      <c r="AU268" s="50"/>
      <c r="AV268" s="50"/>
      <c r="AW268" s="50"/>
      <c r="AX268" s="50"/>
      <c r="AY268" s="50"/>
      <c r="AZ268" s="50"/>
      <c r="BA268" s="50"/>
      <c r="BB268" s="50"/>
      <c r="BC268" s="50"/>
      <c r="BD268" s="50"/>
      <c r="BE268" s="50"/>
      <c r="BF268" s="50"/>
      <c r="BG268" s="50"/>
      <c r="BH268" s="50"/>
      <c r="BI268" s="50" t="s">
        <v>222</v>
      </c>
      <c r="BJ268" s="50"/>
      <c r="BK268" s="50"/>
      <c r="BL268" s="50"/>
      <c r="BM268" s="50"/>
      <c r="BN268" s="50"/>
      <c r="BO268" s="50"/>
      <c r="BP268" s="50"/>
      <c r="BQ268" s="50"/>
      <c r="BR268" s="50"/>
      <c r="BS268" s="50"/>
      <c r="BT268" s="50"/>
      <c r="BU268" s="50"/>
      <c r="BV268" s="50"/>
      <c r="BW268" s="50"/>
      <c r="BX268" s="50"/>
      <c r="BY268" s="50"/>
      <c r="BZ268" s="50"/>
      <c r="CA268" s="50"/>
      <c r="CB268" s="50"/>
      <c r="CC268" s="50"/>
      <c r="CD268" s="50"/>
      <c r="CE268" s="50"/>
      <c r="CF268" s="50"/>
      <c r="CG268" s="50"/>
      <c r="CH268" s="187"/>
      <c r="CI268" s="60"/>
      <c r="CJ268" s="50"/>
      <c r="CK268" s="50"/>
      <c r="CL268" s="50"/>
      <c r="CM268" s="60"/>
      <c r="CN268" s="50"/>
      <c r="CO268" s="60"/>
      <c r="CP268" s="60"/>
      <c r="CQ268" s="60"/>
      <c r="CR268" s="60"/>
      <c r="CS268" s="60"/>
      <c r="CT268" s="60"/>
      <c r="CU268" s="60"/>
      <c r="CV268" s="61">
        <f t="shared" si="127"/>
        <v>1</v>
      </c>
    </row>
    <row r="269" spans="2:100" x14ac:dyDescent="0.35">
      <c r="B269" s="137">
        <v>343689</v>
      </c>
      <c r="C269" s="59">
        <v>40969</v>
      </c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50">
        <v>1</v>
      </c>
      <c r="S269" s="50"/>
      <c r="T269" s="50"/>
      <c r="U269" s="50"/>
      <c r="V269" s="50"/>
      <c r="W269" s="50"/>
      <c r="X269" s="50"/>
      <c r="Y269" s="50"/>
      <c r="Z269" s="50"/>
      <c r="AA269" s="50"/>
      <c r="AB269" s="50"/>
      <c r="AC269" s="50"/>
      <c r="AD269" s="50"/>
      <c r="AE269" s="50"/>
      <c r="AF269" s="50"/>
      <c r="AG269" s="50"/>
      <c r="AH269" s="50"/>
      <c r="AI269" s="50"/>
      <c r="AJ269" s="50"/>
      <c r="AK269" s="50"/>
      <c r="AL269" s="50"/>
      <c r="AM269" s="50"/>
      <c r="AN269" s="50"/>
      <c r="AO269" s="50"/>
      <c r="AP269" s="50"/>
      <c r="AQ269" s="50"/>
      <c r="AR269" s="50"/>
      <c r="AS269" s="50"/>
      <c r="AT269" s="50"/>
      <c r="AU269" s="50"/>
      <c r="AV269" s="50"/>
      <c r="AW269" s="50"/>
      <c r="AX269" s="50"/>
      <c r="AY269" s="50"/>
      <c r="AZ269" s="50"/>
      <c r="BA269" s="50"/>
      <c r="BB269" s="50"/>
      <c r="BC269" s="50"/>
      <c r="BD269" s="50"/>
      <c r="BE269" s="50"/>
      <c r="BF269" s="50"/>
      <c r="BG269" s="50"/>
      <c r="BH269" s="50"/>
      <c r="BI269" s="50" t="s">
        <v>222</v>
      </c>
      <c r="BJ269" s="50"/>
      <c r="BK269" s="50"/>
      <c r="BL269" s="50"/>
      <c r="BM269" s="50"/>
      <c r="BN269" s="50"/>
      <c r="BO269" s="50"/>
      <c r="BP269" s="50"/>
      <c r="BQ269" s="50"/>
      <c r="BR269" s="50"/>
      <c r="BS269" s="50"/>
      <c r="BT269" s="50"/>
      <c r="BU269" s="50"/>
      <c r="BV269" s="50"/>
      <c r="BW269" s="50"/>
      <c r="BX269" s="50"/>
      <c r="BY269" s="50"/>
      <c r="BZ269" s="50"/>
      <c r="CA269" s="50"/>
      <c r="CB269" s="50"/>
      <c r="CC269" s="50"/>
      <c r="CD269" s="50"/>
      <c r="CE269" s="50"/>
      <c r="CF269" s="50"/>
      <c r="CG269" s="50"/>
      <c r="CH269" s="187"/>
      <c r="CI269" s="60"/>
      <c r="CJ269" s="50"/>
      <c r="CK269" s="50"/>
      <c r="CL269" s="50"/>
      <c r="CM269" s="60"/>
      <c r="CN269" s="50"/>
      <c r="CO269" s="60"/>
      <c r="CP269" s="60"/>
      <c r="CQ269" s="60"/>
      <c r="CR269" s="60"/>
      <c r="CS269" s="60"/>
      <c r="CT269" s="60"/>
      <c r="CU269" s="60"/>
      <c r="CV269" s="61">
        <f t="shared" si="127"/>
        <v>1</v>
      </c>
    </row>
    <row r="270" spans="2:100" x14ac:dyDescent="0.35">
      <c r="B270" s="137">
        <v>221691</v>
      </c>
      <c r="C270" s="59">
        <v>40969</v>
      </c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50">
        <v>1</v>
      </c>
      <c r="S270" s="50"/>
      <c r="T270" s="50"/>
      <c r="U270" s="50"/>
      <c r="V270" s="50"/>
      <c r="W270" s="50"/>
      <c r="X270" s="50"/>
      <c r="Y270" s="50"/>
      <c r="Z270" s="50"/>
      <c r="AA270" s="50"/>
      <c r="AB270" s="50"/>
      <c r="AC270" s="50"/>
      <c r="AD270" s="50"/>
      <c r="AE270" s="50"/>
      <c r="AF270" s="50"/>
      <c r="AG270" s="50"/>
      <c r="AH270" s="50"/>
      <c r="AI270" s="50"/>
      <c r="AJ270" s="50"/>
      <c r="AK270" s="50"/>
      <c r="AL270" s="50"/>
      <c r="AM270" s="50"/>
      <c r="AN270" s="50"/>
      <c r="AO270" s="50"/>
      <c r="AP270" s="50"/>
      <c r="AQ270" s="50"/>
      <c r="AR270" s="50"/>
      <c r="AS270" s="50"/>
      <c r="AT270" s="50"/>
      <c r="AU270" s="50"/>
      <c r="AV270" s="50"/>
      <c r="AW270" s="50"/>
      <c r="AX270" s="50"/>
      <c r="AY270" s="50"/>
      <c r="AZ270" s="50"/>
      <c r="BA270" s="50"/>
      <c r="BB270" s="50"/>
      <c r="BC270" s="50"/>
      <c r="BD270" s="50"/>
      <c r="BE270" s="50"/>
      <c r="BF270" s="50"/>
      <c r="BG270" s="50"/>
      <c r="BH270" s="50"/>
      <c r="BI270" s="50" t="s">
        <v>222</v>
      </c>
      <c r="BJ270" s="50"/>
      <c r="BK270" s="50"/>
      <c r="BL270" s="50"/>
      <c r="BM270" s="50"/>
      <c r="BN270" s="50"/>
      <c r="BO270" s="50"/>
      <c r="BP270" s="50"/>
      <c r="BQ270" s="50"/>
      <c r="BR270" s="50"/>
      <c r="BS270" s="50"/>
      <c r="BT270" s="50"/>
      <c r="BU270" s="50"/>
      <c r="BV270" s="50"/>
      <c r="BW270" s="50"/>
      <c r="BX270" s="50"/>
      <c r="BY270" s="50"/>
      <c r="BZ270" s="50"/>
      <c r="CA270" s="50"/>
      <c r="CB270" s="50"/>
      <c r="CC270" s="50"/>
      <c r="CD270" s="50"/>
      <c r="CE270" s="50"/>
      <c r="CF270" s="50"/>
      <c r="CG270" s="50"/>
      <c r="CH270" s="187"/>
      <c r="CI270" s="60"/>
      <c r="CJ270" s="50"/>
      <c r="CK270" s="50"/>
      <c r="CL270" s="50"/>
      <c r="CM270" s="60"/>
      <c r="CN270" s="50"/>
      <c r="CO270" s="60"/>
      <c r="CP270" s="60"/>
      <c r="CQ270" s="60"/>
      <c r="CR270" s="60"/>
      <c r="CS270" s="60"/>
      <c r="CT270" s="60"/>
      <c r="CU270" s="60"/>
      <c r="CV270" s="61">
        <f t="shared" si="127"/>
        <v>1</v>
      </c>
    </row>
    <row r="271" spans="2:100" x14ac:dyDescent="0.35">
      <c r="B271" s="137">
        <v>77451</v>
      </c>
      <c r="C271" s="59">
        <v>40969</v>
      </c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50">
        <v>1</v>
      </c>
      <c r="S271" s="50"/>
      <c r="T271" s="50"/>
      <c r="U271" s="50"/>
      <c r="V271" s="50"/>
      <c r="W271" s="50"/>
      <c r="X271" s="50"/>
      <c r="Y271" s="50"/>
      <c r="Z271" s="50"/>
      <c r="AA271" s="50"/>
      <c r="AB271" s="50">
        <v>1</v>
      </c>
      <c r="AC271" s="50">
        <v>1</v>
      </c>
      <c r="AD271" s="50"/>
      <c r="AE271" s="50"/>
      <c r="AF271" s="50"/>
      <c r="AG271" s="50"/>
      <c r="AH271" s="50">
        <v>1</v>
      </c>
      <c r="AI271" s="50"/>
      <c r="AJ271" s="50">
        <v>1</v>
      </c>
      <c r="AK271" s="50"/>
      <c r="AL271" s="50">
        <v>1</v>
      </c>
      <c r="AM271" s="50"/>
      <c r="AN271" s="50">
        <v>1</v>
      </c>
      <c r="AO271" s="50"/>
      <c r="AP271" s="50">
        <v>1</v>
      </c>
      <c r="AQ271" s="50"/>
      <c r="AR271" s="50"/>
      <c r="AS271" s="50"/>
      <c r="AT271" s="50"/>
      <c r="AU271" s="50"/>
      <c r="AV271" s="50">
        <v>1</v>
      </c>
      <c r="AW271" s="50">
        <v>1</v>
      </c>
      <c r="AX271" s="50">
        <v>1</v>
      </c>
      <c r="AY271" s="50">
        <v>1</v>
      </c>
      <c r="AZ271" s="50">
        <v>1</v>
      </c>
      <c r="BA271" s="50"/>
      <c r="BB271" s="50"/>
      <c r="BC271" s="50"/>
      <c r="BD271" s="50">
        <v>1</v>
      </c>
      <c r="BE271" s="50">
        <v>1</v>
      </c>
      <c r="BF271" s="50">
        <v>1</v>
      </c>
      <c r="BG271" s="50"/>
      <c r="BH271" s="50">
        <v>1</v>
      </c>
      <c r="BI271" s="50">
        <v>2</v>
      </c>
      <c r="BJ271" s="50">
        <v>1</v>
      </c>
      <c r="BK271" s="50"/>
      <c r="BL271" s="50"/>
      <c r="BM271" s="50"/>
      <c r="BN271" s="50"/>
      <c r="BO271" s="50"/>
      <c r="BP271" s="50"/>
      <c r="BQ271" s="50"/>
      <c r="BR271" s="50"/>
      <c r="BS271" s="50">
        <v>1</v>
      </c>
      <c r="BT271" s="50"/>
      <c r="BU271" s="50">
        <v>1</v>
      </c>
      <c r="BV271" s="50"/>
      <c r="BW271" s="50"/>
      <c r="BX271" s="50">
        <v>1</v>
      </c>
      <c r="BY271" s="50">
        <v>1</v>
      </c>
      <c r="BZ271" s="50"/>
      <c r="CA271" s="50"/>
      <c r="CB271" s="50"/>
      <c r="CC271" s="50"/>
      <c r="CD271" s="50"/>
      <c r="CE271" s="50"/>
      <c r="CF271" s="50"/>
      <c r="CG271" s="50"/>
      <c r="CH271" s="187"/>
      <c r="CI271" s="60"/>
      <c r="CJ271" s="50"/>
      <c r="CK271" s="50"/>
      <c r="CL271" s="50"/>
      <c r="CM271" s="60"/>
      <c r="CN271" s="50"/>
      <c r="CO271" s="60"/>
      <c r="CP271" s="60"/>
      <c r="CQ271" s="60"/>
      <c r="CR271" s="60"/>
      <c r="CS271" s="60"/>
      <c r="CT271" s="60"/>
      <c r="CU271" s="60"/>
      <c r="CV271" s="61">
        <f t="shared" si="127"/>
        <v>24</v>
      </c>
    </row>
    <row r="272" spans="2:100" x14ac:dyDescent="0.35">
      <c r="B272" s="137">
        <v>345930</v>
      </c>
      <c r="C272" s="59">
        <v>40969</v>
      </c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50">
        <v>2</v>
      </c>
      <c r="S272" s="50"/>
      <c r="T272" s="50"/>
      <c r="U272" s="50"/>
      <c r="V272" s="50"/>
      <c r="W272" s="50"/>
      <c r="X272" s="50"/>
      <c r="Y272" s="50"/>
      <c r="Z272" s="50"/>
      <c r="AA272" s="50"/>
      <c r="AB272" s="50"/>
      <c r="AC272" s="50"/>
      <c r="AD272" s="50"/>
      <c r="AE272" s="50"/>
      <c r="AF272" s="50"/>
      <c r="AG272" s="50"/>
      <c r="AH272" s="50"/>
      <c r="AI272" s="50"/>
      <c r="AJ272" s="50"/>
      <c r="AK272" s="50"/>
      <c r="AL272" s="50"/>
      <c r="AM272" s="50"/>
      <c r="AN272" s="50"/>
      <c r="AO272" s="50"/>
      <c r="AP272" s="50"/>
      <c r="AQ272" s="50"/>
      <c r="AR272" s="50"/>
      <c r="AS272" s="50"/>
      <c r="AT272" s="50"/>
      <c r="AU272" s="50"/>
      <c r="AV272" s="50"/>
      <c r="AW272" s="50"/>
      <c r="AX272" s="50"/>
      <c r="AY272" s="50"/>
      <c r="AZ272" s="50"/>
      <c r="BA272" s="50"/>
      <c r="BB272" s="50"/>
      <c r="BC272" s="50"/>
      <c r="BD272" s="50"/>
      <c r="BE272" s="50"/>
      <c r="BF272" s="50"/>
      <c r="BG272" s="50"/>
      <c r="BH272" s="50"/>
      <c r="BI272" s="50" t="s">
        <v>222</v>
      </c>
      <c r="BJ272" s="50"/>
      <c r="BK272" s="50"/>
      <c r="BL272" s="50"/>
      <c r="BM272" s="50"/>
      <c r="BN272" s="50"/>
      <c r="BO272" s="50"/>
      <c r="BP272" s="50"/>
      <c r="BQ272" s="50"/>
      <c r="BR272" s="50"/>
      <c r="BS272" s="50"/>
      <c r="BT272" s="50"/>
      <c r="BU272" s="50"/>
      <c r="BV272" s="50"/>
      <c r="BW272" s="50"/>
      <c r="BX272" s="50"/>
      <c r="BY272" s="50"/>
      <c r="BZ272" s="50"/>
      <c r="CA272" s="50"/>
      <c r="CB272" s="50"/>
      <c r="CC272" s="50"/>
      <c r="CD272" s="50"/>
      <c r="CE272" s="50"/>
      <c r="CF272" s="50"/>
      <c r="CG272" s="50"/>
      <c r="CH272" s="187"/>
      <c r="CI272" s="60"/>
      <c r="CJ272" s="50"/>
      <c r="CK272" s="50"/>
      <c r="CL272" s="50"/>
      <c r="CM272" s="60"/>
      <c r="CN272" s="50"/>
      <c r="CO272" s="60"/>
      <c r="CP272" s="60"/>
      <c r="CQ272" s="60"/>
      <c r="CR272" s="60"/>
      <c r="CS272" s="60"/>
      <c r="CT272" s="60"/>
      <c r="CU272" s="60"/>
      <c r="CV272" s="61">
        <f t="shared" si="127"/>
        <v>2</v>
      </c>
    </row>
    <row r="273" spans="2:100" x14ac:dyDescent="0.35">
      <c r="B273" s="137">
        <v>180858</v>
      </c>
      <c r="C273" s="59">
        <v>40969</v>
      </c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50">
        <v>2</v>
      </c>
      <c r="S273" s="50"/>
      <c r="T273" s="50"/>
      <c r="U273" s="50"/>
      <c r="V273" s="50"/>
      <c r="W273" s="50"/>
      <c r="X273" s="50"/>
      <c r="Y273" s="50"/>
      <c r="Z273" s="50"/>
      <c r="AA273" s="50"/>
      <c r="AB273" s="50"/>
      <c r="AC273" s="50"/>
      <c r="AD273" s="50"/>
      <c r="AE273" s="50"/>
      <c r="AF273" s="50"/>
      <c r="AG273" s="50"/>
      <c r="AH273" s="50"/>
      <c r="AI273" s="50"/>
      <c r="AJ273" s="50"/>
      <c r="AK273" s="50"/>
      <c r="AL273" s="50"/>
      <c r="AM273" s="50"/>
      <c r="AN273" s="50"/>
      <c r="AO273" s="50"/>
      <c r="AP273" s="50"/>
      <c r="AQ273" s="50"/>
      <c r="AR273" s="50"/>
      <c r="AS273" s="50"/>
      <c r="AT273" s="50"/>
      <c r="AU273" s="50"/>
      <c r="AV273" s="50"/>
      <c r="AW273" s="50"/>
      <c r="AX273" s="50"/>
      <c r="AY273" s="50"/>
      <c r="AZ273" s="50"/>
      <c r="BA273" s="50"/>
      <c r="BB273" s="50"/>
      <c r="BC273" s="50"/>
      <c r="BD273" s="50"/>
      <c r="BE273" s="50"/>
      <c r="BF273" s="50"/>
      <c r="BG273" s="50"/>
      <c r="BH273" s="50"/>
      <c r="BI273" s="50" t="s">
        <v>222</v>
      </c>
      <c r="BJ273" s="50"/>
      <c r="BK273" s="50"/>
      <c r="BL273" s="50"/>
      <c r="BM273" s="50"/>
      <c r="BN273" s="50"/>
      <c r="BO273" s="50"/>
      <c r="BP273" s="50"/>
      <c r="BQ273" s="50"/>
      <c r="BR273" s="50"/>
      <c r="BS273" s="50"/>
      <c r="BT273" s="50"/>
      <c r="BU273" s="50"/>
      <c r="BV273" s="50"/>
      <c r="BW273" s="50"/>
      <c r="BX273" s="50"/>
      <c r="BY273" s="50"/>
      <c r="BZ273" s="50"/>
      <c r="CA273" s="50"/>
      <c r="CB273" s="50"/>
      <c r="CC273" s="50"/>
      <c r="CD273" s="50"/>
      <c r="CE273" s="50"/>
      <c r="CF273" s="50"/>
      <c r="CG273" s="50"/>
      <c r="CH273" s="187"/>
      <c r="CI273" s="60"/>
      <c r="CJ273" s="50"/>
      <c r="CK273" s="50"/>
      <c r="CL273" s="50"/>
      <c r="CM273" s="60"/>
      <c r="CN273" s="50"/>
      <c r="CO273" s="60"/>
      <c r="CP273" s="60"/>
      <c r="CQ273" s="60"/>
      <c r="CR273" s="60"/>
      <c r="CS273" s="60"/>
      <c r="CT273" s="60"/>
      <c r="CU273" s="60"/>
      <c r="CV273" s="61">
        <f t="shared" si="127"/>
        <v>2</v>
      </c>
    </row>
    <row r="274" spans="2:100" x14ac:dyDescent="0.35">
      <c r="B274" s="137">
        <v>345010</v>
      </c>
      <c r="C274" s="59">
        <v>40969</v>
      </c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50">
        <v>1</v>
      </c>
      <c r="S274" s="50"/>
      <c r="T274" s="50"/>
      <c r="U274" s="50"/>
      <c r="V274" s="50"/>
      <c r="W274" s="50"/>
      <c r="X274" s="50"/>
      <c r="Y274" s="50"/>
      <c r="Z274" s="50">
        <v>1</v>
      </c>
      <c r="AA274" s="50"/>
      <c r="AB274" s="50"/>
      <c r="AC274" s="50"/>
      <c r="AD274" s="50"/>
      <c r="AE274" s="50"/>
      <c r="AF274" s="50"/>
      <c r="AG274" s="50"/>
      <c r="AH274" s="50"/>
      <c r="AI274" s="50"/>
      <c r="AJ274" s="50"/>
      <c r="AK274" s="50"/>
      <c r="AL274" s="50"/>
      <c r="AM274" s="50"/>
      <c r="AN274" s="50"/>
      <c r="AO274" s="50"/>
      <c r="AP274" s="50"/>
      <c r="AQ274" s="50"/>
      <c r="AR274" s="50"/>
      <c r="AS274" s="50"/>
      <c r="AT274" s="50"/>
      <c r="AU274" s="50"/>
      <c r="AV274" s="50"/>
      <c r="AW274" s="50"/>
      <c r="AX274" s="50"/>
      <c r="AY274" s="50"/>
      <c r="AZ274" s="50"/>
      <c r="BA274" s="50"/>
      <c r="BB274" s="50"/>
      <c r="BC274" s="50"/>
      <c r="BD274" s="50"/>
      <c r="BE274" s="50"/>
      <c r="BF274" s="50"/>
      <c r="BG274" s="50"/>
      <c r="BH274" s="50"/>
      <c r="BI274" s="50" t="s">
        <v>222</v>
      </c>
      <c r="BJ274" s="50"/>
      <c r="BK274" s="50"/>
      <c r="BL274" s="50"/>
      <c r="BM274" s="50"/>
      <c r="BN274" s="50"/>
      <c r="BO274" s="50"/>
      <c r="BP274" s="50"/>
      <c r="BQ274" s="50"/>
      <c r="BR274" s="50"/>
      <c r="BS274" s="50"/>
      <c r="BT274" s="50"/>
      <c r="BU274" s="50"/>
      <c r="BV274" s="50"/>
      <c r="BW274" s="50"/>
      <c r="BX274" s="50"/>
      <c r="BY274" s="50"/>
      <c r="BZ274" s="50"/>
      <c r="CA274" s="50"/>
      <c r="CB274" s="50"/>
      <c r="CC274" s="50"/>
      <c r="CD274" s="50"/>
      <c r="CE274" s="50"/>
      <c r="CF274" s="50"/>
      <c r="CG274" s="50"/>
      <c r="CH274" s="187"/>
      <c r="CI274" s="60"/>
      <c r="CJ274" s="50"/>
      <c r="CK274" s="50"/>
      <c r="CL274" s="50"/>
      <c r="CM274" s="60"/>
      <c r="CN274" s="50"/>
      <c r="CO274" s="60"/>
      <c r="CP274" s="60"/>
      <c r="CQ274" s="60"/>
      <c r="CR274" s="60"/>
      <c r="CS274" s="60"/>
      <c r="CT274" s="60"/>
      <c r="CU274" s="60"/>
      <c r="CV274" s="61">
        <f t="shared" si="127"/>
        <v>2</v>
      </c>
    </row>
    <row r="275" spans="2:100" ht="18.75" customHeight="1" x14ac:dyDescent="0.35">
      <c r="B275" s="63"/>
      <c r="C275" s="62" t="s">
        <v>16</v>
      </c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4"/>
      <c r="R275" s="64">
        <f t="shared" ref="R275:BH275" si="128">COUNT(R259:R274)</f>
        <v>16</v>
      </c>
      <c r="S275" s="64">
        <f t="shared" si="128"/>
        <v>2</v>
      </c>
      <c r="T275" s="64">
        <f t="shared" si="128"/>
        <v>4</v>
      </c>
      <c r="U275" s="64">
        <f t="shared" si="128"/>
        <v>2</v>
      </c>
      <c r="V275" s="64">
        <f t="shared" si="128"/>
        <v>3</v>
      </c>
      <c r="W275" s="64">
        <f t="shared" si="128"/>
        <v>2</v>
      </c>
      <c r="X275" s="64">
        <f t="shared" si="128"/>
        <v>1</v>
      </c>
      <c r="Y275" s="64">
        <f t="shared" si="128"/>
        <v>1</v>
      </c>
      <c r="Z275" s="64">
        <f t="shared" si="128"/>
        <v>1</v>
      </c>
      <c r="AA275" s="64">
        <f t="shared" si="128"/>
        <v>1</v>
      </c>
      <c r="AB275" s="64">
        <f t="shared" si="128"/>
        <v>1</v>
      </c>
      <c r="AC275" s="64">
        <f t="shared" si="128"/>
        <v>1</v>
      </c>
      <c r="AD275" s="64">
        <f t="shared" si="128"/>
        <v>0</v>
      </c>
      <c r="AE275" s="64">
        <f t="shared" si="128"/>
        <v>0</v>
      </c>
      <c r="AF275" s="64">
        <f t="shared" si="128"/>
        <v>0</v>
      </c>
      <c r="AG275" s="64">
        <f t="shared" si="128"/>
        <v>1</v>
      </c>
      <c r="AH275" s="64">
        <f t="shared" si="128"/>
        <v>1</v>
      </c>
      <c r="AI275" s="64">
        <f t="shared" si="128"/>
        <v>0</v>
      </c>
      <c r="AJ275" s="64">
        <f t="shared" si="128"/>
        <v>1</v>
      </c>
      <c r="AK275" s="64">
        <f t="shared" si="128"/>
        <v>0</v>
      </c>
      <c r="AL275" s="64">
        <f t="shared" si="128"/>
        <v>1</v>
      </c>
      <c r="AM275" s="64">
        <f t="shared" si="128"/>
        <v>0</v>
      </c>
      <c r="AN275" s="64">
        <f t="shared" si="128"/>
        <v>1</v>
      </c>
      <c r="AO275" s="64">
        <f t="shared" si="128"/>
        <v>0</v>
      </c>
      <c r="AP275" s="64">
        <f t="shared" si="128"/>
        <v>1</v>
      </c>
      <c r="AQ275" s="64">
        <f t="shared" si="128"/>
        <v>0</v>
      </c>
      <c r="AR275" s="64">
        <f t="shared" si="128"/>
        <v>0</v>
      </c>
      <c r="AS275" s="64">
        <f t="shared" si="128"/>
        <v>0</v>
      </c>
      <c r="AT275" s="64">
        <f t="shared" si="128"/>
        <v>0</v>
      </c>
      <c r="AU275" s="64">
        <f t="shared" si="128"/>
        <v>0</v>
      </c>
      <c r="AV275" s="64">
        <f t="shared" si="128"/>
        <v>1</v>
      </c>
      <c r="AW275" s="64">
        <f t="shared" si="128"/>
        <v>1</v>
      </c>
      <c r="AX275" s="64">
        <f t="shared" si="128"/>
        <v>1</v>
      </c>
      <c r="AY275" s="64">
        <f t="shared" si="128"/>
        <v>1</v>
      </c>
      <c r="AZ275" s="64">
        <f t="shared" si="128"/>
        <v>1</v>
      </c>
      <c r="BA275" s="64">
        <f t="shared" si="128"/>
        <v>0</v>
      </c>
      <c r="BB275" s="64">
        <f t="shared" si="128"/>
        <v>0</v>
      </c>
      <c r="BC275" s="64">
        <f t="shared" si="128"/>
        <v>0</v>
      </c>
      <c r="BD275" s="64">
        <f t="shared" si="128"/>
        <v>1</v>
      </c>
      <c r="BE275" s="64">
        <f t="shared" si="128"/>
        <v>1</v>
      </c>
      <c r="BF275" s="64">
        <f t="shared" si="128"/>
        <v>1</v>
      </c>
      <c r="BG275" s="64">
        <f t="shared" si="128"/>
        <v>0</v>
      </c>
      <c r="BH275" s="64">
        <f t="shared" si="128"/>
        <v>1</v>
      </c>
      <c r="BI275" s="64">
        <f t="shared" ref="BI275:BO275" si="129">COUNT(BI259:BI274)</f>
        <v>1</v>
      </c>
      <c r="BJ275" s="64">
        <f t="shared" si="129"/>
        <v>1</v>
      </c>
      <c r="BK275" s="64">
        <f t="shared" si="129"/>
        <v>0</v>
      </c>
      <c r="BL275" s="64">
        <f t="shared" si="129"/>
        <v>0</v>
      </c>
      <c r="BM275" s="64">
        <f t="shared" si="129"/>
        <v>0</v>
      </c>
      <c r="BN275" s="64">
        <f t="shared" ref="BN275" si="130">COUNT(BN259:BN274)</f>
        <v>0</v>
      </c>
      <c r="BO275" s="64">
        <f t="shared" si="129"/>
        <v>0</v>
      </c>
      <c r="BP275" s="64">
        <f t="shared" ref="BP275:BQ275" si="131">COUNT(BP259:BP274)</f>
        <v>0</v>
      </c>
      <c r="BQ275" s="64">
        <f t="shared" si="131"/>
        <v>0</v>
      </c>
      <c r="BR275" s="64">
        <f t="shared" ref="BR275:BS275" si="132">COUNT(BR259:BR274)</f>
        <v>0</v>
      </c>
      <c r="BS275" s="64">
        <f t="shared" si="132"/>
        <v>1</v>
      </c>
      <c r="BT275" s="64">
        <f t="shared" ref="BT275:BU275" si="133">COUNT(BT259:BT274)</f>
        <v>0</v>
      </c>
      <c r="BU275" s="64">
        <f t="shared" si="133"/>
        <v>1</v>
      </c>
      <c r="BV275" s="64">
        <f t="shared" ref="BV275:CG275" si="134">COUNT(BV259:BV274)</f>
        <v>0</v>
      </c>
      <c r="BW275" s="64">
        <f t="shared" si="134"/>
        <v>0</v>
      </c>
      <c r="BX275" s="64">
        <f t="shared" si="134"/>
        <v>1</v>
      </c>
      <c r="BY275" s="64">
        <f t="shared" si="134"/>
        <v>1</v>
      </c>
      <c r="BZ275" s="64">
        <f t="shared" si="134"/>
        <v>0</v>
      </c>
      <c r="CA275" s="64">
        <f t="shared" si="134"/>
        <v>0</v>
      </c>
      <c r="CB275" s="64">
        <f t="shared" si="134"/>
        <v>0</v>
      </c>
      <c r="CC275" s="64">
        <f t="shared" si="134"/>
        <v>0</v>
      </c>
      <c r="CD275" s="64">
        <f t="shared" si="134"/>
        <v>0</v>
      </c>
      <c r="CE275" s="64">
        <f t="shared" si="134"/>
        <v>0</v>
      </c>
      <c r="CF275" s="64">
        <f t="shared" si="134"/>
        <v>0</v>
      </c>
      <c r="CG275" s="64">
        <f t="shared" si="134"/>
        <v>0</v>
      </c>
      <c r="CH275" s="64">
        <f t="shared" ref="CH275:CU275" si="135">COUNT(CH259:CH274)</f>
        <v>0</v>
      </c>
      <c r="CI275" s="64">
        <f t="shared" si="135"/>
        <v>0</v>
      </c>
      <c r="CJ275" s="64">
        <f t="shared" si="135"/>
        <v>0</v>
      </c>
      <c r="CK275" s="64">
        <f t="shared" si="135"/>
        <v>0</v>
      </c>
      <c r="CL275" s="64">
        <f t="shared" si="135"/>
        <v>0</v>
      </c>
      <c r="CM275" s="64">
        <f t="shared" si="135"/>
        <v>0</v>
      </c>
      <c r="CN275" s="64">
        <f t="shared" si="135"/>
        <v>0</v>
      </c>
      <c r="CO275" s="64">
        <f t="shared" si="135"/>
        <v>0</v>
      </c>
      <c r="CP275" s="64">
        <f t="shared" si="135"/>
        <v>0</v>
      </c>
      <c r="CQ275" s="64">
        <f t="shared" si="135"/>
        <v>0</v>
      </c>
      <c r="CR275" s="64">
        <f t="shared" si="135"/>
        <v>0</v>
      </c>
      <c r="CS275" s="64">
        <f t="shared" si="135"/>
        <v>0</v>
      </c>
      <c r="CT275" s="64">
        <f t="shared" si="135"/>
        <v>0</v>
      </c>
      <c r="CU275" s="64">
        <f t="shared" si="135"/>
        <v>0</v>
      </c>
      <c r="CV275" s="64">
        <f>SUM(CV259:CV274)</f>
        <v>63</v>
      </c>
    </row>
    <row r="276" spans="2:100" ht="18.75" customHeight="1" x14ac:dyDescent="0.35"/>
    <row r="277" spans="2:100" ht="18.75" customHeight="1" x14ac:dyDescent="0.35">
      <c r="B277" s="136" t="s">
        <v>220</v>
      </c>
      <c r="C277" s="58" t="s">
        <v>221</v>
      </c>
      <c r="D277" s="56">
        <v>40544</v>
      </c>
      <c r="E277" s="56">
        <v>40575</v>
      </c>
      <c r="F277" s="56">
        <v>40603</v>
      </c>
      <c r="G277" s="56">
        <v>40634</v>
      </c>
      <c r="H277" s="56">
        <v>40664</v>
      </c>
      <c r="I277" s="56">
        <v>40695</v>
      </c>
      <c r="J277" s="56">
        <v>40725</v>
      </c>
      <c r="K277" s="56">
        <v>40756</v>
      </c>
      <c r="L277" s="56">
        <v>40787</v>
      </c>
      <c r="M277" s="56">
        <v>40817</v>
      </c>
      <c r="N277" s="56">
        <v>40848</v>
      </c>
      <c r="O277" s="56">
        <v>40878</v>
      </c>
      <c r="P277" s="56">
        <v>40909</v>
      </c>
      <c r="Q277" s="56">
        <v>40940</v>
      </c>
      <c r="R277" s="56">
        <v>40969</v>
      </c>
      <c r="S277" s="56">
        <v>41000</v>
      </c>
      <c r="T277" s="56">
        <v>41030</v>
      </c>
      <c r="U277" s="56">
        <v>41061</v>
      </c>
      <c r="V277" s="56">
        <v>41091</v>
      </c>
      <c r="W277" s="56">
        <v>41122</v>
      </c>
      <c r="X277" s="56">
        <v>41153</v>
      </c>
      <c r="Y277" s="56">
        <v>41183</v>
      </c>
      <c r="Z277" s="56">
        <v>41214</v>
      </c>
      <c r="AA277" s="56">
        <v>41244</v>
      </c>
      <c r="AB277" s="56">
        <v>41275</v>
      </c>
      <c r="AC277" s="56">
        <v>41306</v>
      </c>
      <c r="AD277" s="56">
        <v>41334</v>
      </c>
      <c r="AE277" s="56">
        <v>41365</v>
      </c>
      <c r="AF277" s="56">
        <v>41395</v>
      </c>
      <c r="AG277" s="56">
        <v>41426</v>
      </c>
      <c r="AH277" s="56">
        <v>41456</v>
      </c>
      <c r="AI277" s="56">
        <v>41487</v>
      </c>
      <c r="AJ277" s="56">
        <v>41518</v>
      </c>
      <c r="AK277" s="56">
        <v>41548</v>
      </c>
      <c r="AL277" s="56">
        <v>41579</v>
      </c>
      <c r="AM277" s="56">
        <v>41609</v>
      </c>
      <c r="AN277" s="56">
        <v>41640</v>
      </c>
      <c r="AO277" s="56">
        <v>41671</v>
      </c>
      <c r="AP277" s="56">
        <v>41699</v>
      </c>
      <c r="AQ277" s="56">
        <v>41730</v>
      </c>
      <c r="AR277" s="56">
        <v>41760</v>
      </c>
      <c r="AS277" s="56">
        <v>41791</v>
      </c>
      <c r="AT277" s="56">
        <v>41821</v>
      </c>
      <c r="AU277" s="56">
        <v>41852</v>
      </c>
      <c r="AV277" s="56">
        <v>41883</v>
      </c>
      <c r="AW277" s="56">
        <v>41913</v>
      </c>
      <c r="AX277" s="56">
        <v>41944</v>
      </c>
      <c r="AY277" s="56">
        <v>41974</v>
      </c>
      <c r="AZ277" s="56">
        <v>42005</v>
      </c>
      <c r="BA277" s="56">
        <v>42036</v>
      </c>
      <c r="BB277" s="56">
        <v>42064</v>
      </c>
      <c r="BC277" s="56">
        <v>42095</v>
      </c>
      <c r="BD277" s="56">
        <v>42125</v>
      </c>
      <c r="BE277" s="56">
        <v>42156</v>
      </c>
      <c r="BF277" s="56">
        <v>42186</v>
      </c>
      <c r="BG277" s="56">
        <v>42217</v>
      </c>
      <c r="BH277" s="48">
        <v>42248</v>
      </c>
      <c r="BI277" s="48">
        <v>42278</v>
      </c>
      <c r="BJ277" s="48">
        <v>42309</v>
      </c>
      <c r="BK277" s="48">
        <v>42339</v>
      </c>
      <c r="BL277" s="48">
        <v>42370</v>
      </c>
      <c r="BM277" s="48">
        <v>42401</v>
      </c>
      <c r="BN277" s="48">
        <v>42430</v>
      </c>
      <c r="BO277" s="48">
        <v>42461</v>
      </c>
      <c r="BP277" s="48">
        <v>42491</v>
      </c>
      <c r="BQ277" s="48">
        <v>42522</v>
      </c>
      <c r="BR277" s="48">
        <v>42552</v>
      </c>
      <c r="BS277" s="48">
        <v>42583</v>
      </c>
      <c r="BT277" s="48">
        <v>42614</v>
      </c>
      <c r="BU277" s="48">
        <v>42644</v>
      </c>
      <c r="BV277" s="48">
        <v>42675</v>
      </c>
      <c r="BW277" s="48">
        <v>42705</v>
      </c>
      <c r="BX277" s="48">
        <v>42736</v>
      </c>
      <c r="BY277" s="48">
        <v>42767</v>
      </c>
      <c r="BZ277" s="48">
        <v>42795</v>
      </c>
      <c r="CA277" s="48">
        <v>42826</v>
      </c>
      <c r="CB277" s="48">
        <v>42856</v>
      </c>
      <c r="CC277" s="48">
        <v>42887</v>
      </c>
      <c r="CD277" s="48">
        <v>42917</v>
      </c>
      <c r="CE277" s="48">
        <v>42948</v>
      </c>
      <c r="CF277" s="48">
        <v>42979</v>
      </c>
      <c r="CG277" s="48">
        <v>43009</v>
      </c>
      <c r="CH277" s="48">
        <v>43040</v>
      </c>
      <c r="CI277" s="188">
        <v>43070</v>
      </c>
      <c r="CJ277" s="188">
        <v>43101</v>
      </c>
      <c r="CK277" s="188">
        <v>43132</v>
      </c>
      <c r="CL277" s="188">
        <v>43160</v>
      </c>
      <c r="CM277" s="188">
        <v>43191</v>
      </c>
      <c r="CN277" s="188">
        <v>43221</v>
      </c>
      <c r="CO277" s="188">
        <v>43252</v>
      </c>
      <c r="CP277" s="188">
        <v>43282</v>
      </c>
      <c r="CQ277" s="188">
        <v>43313</v>
      </c>
      <c r="CR277" s="188">
        <v>43344</v>
      </c>
      <c r="CS277" s="188">
        <v>43374</v>
      </c>
      <c r="CT277" s="188">
        <v>43405</v>
      </c>
      <c r="CU277" s="188">
        <v>43435</v>
      </c>
      <c r="CV277" s="189" t="s">
        <v>16</v>
      </c>
    </row>
    <row r="278" spans="2:100" x14ac:dyDescent="0.35">
      <c r="B278" s="137">
        <v>346478</v>
      </c>
      <c r="C278" s="59">
        <v>41000</v>
      </c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50"/>
      <c r="S278" s="50">
        <v>1</v>
      </c>
      <c r="T278" s="50"/>
      <c r="U278" s="50"/>
      <c r="V278" s="50"/>
      <c r="W278" s="50"/>
      <c r="X278" s="50"/>
      <c r="Y278" s="50"/>
      <c r="Z278" s="50"/>
      <c r="AA278" s="50"/>
      <c r="AB278" s="50"/>
      <c r="AC278" s="50"/>
      <c r="AD278" s="50"/>
      <c r="AE278" s="50"/>
      <c r="AF278" s="50"/>
      <c r="AG278" s="50"/>
      <c r="AH278" s="50"/>
      <c r="AI278" s="50"/>
      <c r="AJ278" s="50"/>
      <c r="AK278" s="50"/>
      <c r="AL278" s="50"/>
      <c r="AM278" s="50"/>
      <c r="AN278" s="50"/>
      <c r="AO278" s="50"/>
      <c r="AP278" s="50"/>
      <c r="AQ278" s="50"/>
      <c r="AR278" s="50"/>
      <c r="AS278" s="50"/>
      <c r="AT278" s="50"/>
      <c r="AU278" s="50"/>
      <c r="AV278" s="50"/>
      <c r="AW278" s="50"/>
      <c r="AX278" s="50"/>
      <c r="AY278" s="50"/>
      <c r="AZ278" s="50"/>
      <c r="BA278" s="50"/>
      <c r="BB278" s="50"/>
      <c r="BC278" s="50"/>
      <c r="BD278" s="50"/>
      <c r="BE278" s="50"/>
      <c r="BF278" s="50"/>
      <c r="BG278" s="50"/>
      <c r="BH278" s="50"/>
      <c r="BI278" s="50" t="s">
        <v>222</v>
      </c>
      <c r="BJ278" s="50"/>
      <c r="BK278" s="50"/>
      <c r="BL278" s="50"/>
      <c r="BM278" s="50"/>
      <c r="BN278" s="50"/>
      <c r="BO278" s="50"/>
      <c r="BP278" s="50"/>
      <c r="BQ278" s="50"/>
      <c r="BR278" s="50"/>
      <c r="BS278" s="50"/>
      <c r="BT278" s="50"/>
      <c r="BU278" s="50"/>
      <c r="BV278" s="50"/>
      <c r="BW278" s="50"/>
      <c r="BX278" s="50"/>
      <c r="BY278" s="50"/>
      <c r="BZ278" s="50"/>
      <c r="CA278" s="50"/>
      <c r="CB278" s="50"/>
      <c r="CC278" s="50"/>
      <c r="CD278" s="50"/>
      <c r="CE278" s="50"/>
      <c r="CF278" s="50"/>
      <c r="CG278" s="50"/>
      <c r="CH278" s="187"/>
      <c r="CI278" s="60"/>
      <c r="CJ278" s="50"/>
      <c r="CK278" s="50"/>
      <c r="CL278" s="50"/>
      <c r="CM278" s="60"/>
      <c r="CN278" s="50"/>
      <c r="CO278" s="60"/>
      <c r="CP278" s="60"/>
      <c r="CQ278" s="60"/>
      <c r="CR278" s="60"/>
      <c r="CS278" s="60"/>
      <c r="CT278" s="60"/>
      <c r="CU278" s="60"/>
      <c r="CV278" s="61">
        <f>SUM(D278:CU278)</f>
        <v>1</v>
      </c>
    </row>
    <row r="279" spans="2:100" x14ac:dyDescent="0.35">
      <c r="B279" s="137">
        <v>346575</v>
      </c>
      <c r="C279" s="59">
        <v>41000</v>
      </c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50"/>
      <c r="S279" s="50">
        <v>1</v>
      </c>
      <c r="T279" s="50">
        <v>1</v>
      </c>
      <c r="U279" s="50"/>
      <c r="V279" s="50"/>
      <c r="W279" s="50"/>
      <c r="X279" s="50"/>
      <c r="Y279" s="50"/>
      <c r="Z279" s="50"/>
      <c r="AA279" s="50"/>
      <c r="AB279" s="50"/>
      <c r="AC279" s="50"/>
      <c r="AD279" s="50"/>
      <c r="AE279" s="50"/>
      <c r="AF279" s="50"/>
      <c r="AG279" s="50"/>
      <c r="AH279" s="50"/>
      <c r="AI279" s="50"/>
      <c r="AJ279" s="50"/>
      <c r="AK279" s="50"/>
      <c r="AL279" s="50"/>
      <c r="AM279" s="50"/>
      <c r="AN279" s="50"/>
      <c r="AO279" s="50"/>
      <c r="AP279" s="50"/>
      <c r="AQ279" s="50"/>
      <c r="AR279" s="50"/>
      <c r="AS279" s="50"/>
      <c r="AT279" s="50"/>
      <c r="AU279" s="50"/>
      <c r="AV279" s="50"/>
      <c r="AW279" s="50"/>
      <c r="AX279" s="50"/>
      <c r="AY279" s="50"/>
      <c r="AZ279" s="50"/>
      <c r="BA279" s="50"/>
      <c r="BB279" s="50"/>
      <c r="BC279" s="50"/>
      <c r="BD279" s="50"/>
      <c r="BE279" s="50"/>
      <c r="BF279" s="50"/>
      <c r="BG279" s="50"/>
      <c r="BH279" s="50"/>
      <c r="BI279" s="50" t="s">
        <v>222</v>
      </c>
      <c r="BJ279" s="50"/>
      <c r="BK279" s="50"/>
      <c r="BL279" s="50"/>
      <c r="BM279" s="50"/>
      <c r="BN279" s="50"/>
      <c r="BO279" s="50"/>
      <c r="BP279" s="50"/>
      <c r="BQ279" s="50"/>
      <c r="BR279" s="50"/>
      <c r="BS279" s="50"/>
      <c r="BT279" s="50"/>
      <c r="BU279" s="50"/>
      <c r="BV279" s="50"/>
      <c r="BW279" s="50"/>
      <c r="BX279" s="50"/>
      <c r="BY279" s="50"/>
      <c r="BZ279" s="50"/>
      <c r="CA279" s="50"/>
      <c r="CB279" s="50"/>
      <c r="CC279" s="50"/>
      <c r="CD279" s="50"/>
      <c r="CE279" s="50"/>
      <c r="CF279" s="50"/>
      <c r="CG279" s="50"/>
      <c r="CH279" s="187"/>
      <c r="CI279" s="60"/>
      <c r="CJ279" s="50"/>
      <c r="CK279" s="50"/>
      <c r="CL279" s="50"/>
      <c r="CM279" s="60"/>
      <c r="CN279" s="50"/>
      <c r="CO279" s="60"/>
      <c r="CP279" s="60"/>
      <c r="CQ279" s="60"/>
      <c r="CR279" s="60"/>
      <c r="CS279" s="60"/>
      <c r="CT279" s="60"/>
      <c r="CU279" s="60"/>
      <c r="CV279" s="61">
        <f t="shared" ref="CV279:CV283" si="136">SUM(D279:CU279)</f>
        <v>2</v>
      </c>
    </row>
    <row r="280" spans="2:100" x14ac:dyDescent="0.35">
      <c r="B280" s="137">
        <v>346499</v>
      </c>
      <c r="C280" s="59">
        <v>41000</v>
      </c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50"/>
      <c r="S280" s="50">
        <v>1</v>
      </c>
      <c r="T280" s="50">
        <v>1</v>
      </c>
      <c r="U280" s="50"/>
      <c r="V280" s="50"/>
      <c r="W280" s="50"/>
      <c r="X280" s="50"/>
      <c r="Y280" s="50">
        <v>1</v>
      </c>
      <c r="Z280" s="50"/>
      <c r="AA280" s="50"/>
      <c r="AB280" s="50"/>
      <c r="AC280" s="50"/>
      <c r="AD280" s="50"/>
      <c r="AE280" s="50"/>
      <c r="AF280" s="50"/>
      <c r="AG280" s="50"/>
      <c r="AH280" s="50"/>
      <c r="AI280" s="50"/>
      <c r="AJ280" s="50"/>
      <c r="AK280" s="50"/>
      <c r="AL280" s="50"/>
      <c r="AM280" s="50"/>
      <c r="AN280" s="50"/>
      <c r="AO280" s="50"/>
      <c r="AP280" s="50"/>
      <c r="AQ280" s="50"/>
      <c r="AR280" s="50"/>
      <c r="AS280" s="50"/>
      <c r="AT280" s="50"/>
      <c r="AU280" s="50"/>
      <c r="AV280" s="50"/>
      <c r="AW280" s="50"/>
      <c r="AX280" s="50"/>
      <c r="AY280" s="50"/>
      <c r="AZ280" s="50"/>
      <c r="BA280" s="50"/>
      <c r="BB280" s="50"/>
      <c r="BC280" s="50"/>
      <c r="BD280" s="50"/>
      <c r="BE280" s="50"/>
      <c r="BF280" s="50"/>
      <c r="BG280" s="50"/>
      <c r="BH280" s="50"/>
      <c r="BI280" s="50" t="s">
        <v>222</v>
      </c>
      <c r="BJ280" s="50"/>
      <c r="BK280" s="50"/>
      <c r="BL280" s="50"/>
      <c r="BM280" s="50"/>
      <c r="BN280" s="50"/>
      <c r="BO280" s="50"/>
      <c r="BP280" s="50"/>
      <c r="BQ280" s="50"/>
      <c r="BR280" s="50"/>
      <c r="BS280" s="50"/>
      <c r="BT280" s="50"/>
      <c r="BU280" s="50"/>
      <c r="BV280" s="50"/>
      <c r="BW280" s="50"/>
      <c r="BX280" s="50"/>
      <c r="BY280" s="50"/>
      <c r="BZ280" s="50"/>
      <c r="CA280" s="50"/>
      <c r="CB280" s="50"/>
      <c r="CC280" s="50"/>
      <c r="CD280" s="50"/>
      <c r="CE280" s="50"/>
      <c r="CF280" s="50"/>
      <c r="CG280" s="50"/>
      <c r="CH280" s="187"/>
      <c r="CI280" s="60"/>
      <c r="CJ280" s="50"/>
      <c r="CK280" s="50"/>
      <c r="CL280" s="50"/>
      <c r="CM280" s="60"/>
      <c r="CN280" s="50"/>
      <c r="CO280" s="60"/>
      <c r="CP280" s="60"/>
      <c r="CQ280" s="60"/>
      <c r="CR280" s="60"/>
      <c r="CS280" s="60"/>
      <c r="CT280" s="60"/>
      <c r="CU280" s="60"/>
      <c r="CV280" s="61">
        <f t="shared" si="136"/>
        <v>3</v>
      </c>
    </row>
    <row r="281" spans="2:100" x14ac:dyDescent="0.35">
      <c r="B281" s="137">
        <v>347334</v>
      </c>
      <c r="C281" s="59">
        <v>41000</v>
      </c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50"/>
      <c r="S281" s="50">
        <v>1</v>
      </c>
      <c r="T281" s="50"/>
      <c r="U281" s="50"/>
      <c r="V281" s="50"/>
      <c r="W281" s="50"/>
      <c r="X281" s="50"/>
      <c r="Y281" s="50"/>
      <c r="Z281" s="50"/>
      <c r="AA281" s="50"/>
      <c r="AB281" s="50"/>
      <c r="AC281" s="50"/>
      <c r="AD281" s="50"/>
      <c r="AE281" s="50"/>
      <c r="AF281" s="50"/>
      <c r="AG281" s="50"/>
      <c r="AH281" s="50"/>
      <c r="AI281" s="50"/>
      <c r="AJ281" s="50"/>
      <c r="AK281" s="50"/>
      <c r="AL281" s="50"/>
      <c r="AM281" s="50"/>
      <c r="AN281" s="50"/>
      <c r="AO281" s="50"/>
      <c r="AP281" s="50"/>
      <c r="AQ281" s="50"/>
      <c r="AR281" s="50"/>
      <c r="AS281" s="50"/>
      <c r="AT281" s="50"/>
      <c r="AU281" s="50"/>
      <c r="AV281" s="50"/>
      <c r="AW281" s="50"/>
      <c r="AX281" s="50"/>
      <c r="AY281" s="50"/>
      <c r="AZ281" s="50"/>
      <c r="BA281" s="50"/>
      <c r="BB281" s="50"/>
      <c r="BC281" s="50"/>
      <c r="BD281" s="50"/>
      <c r="BE281" s="50"/>
      <c r="BF281" s="50"/>
      <c r="BG281" s="50"/>
      <c r="BH281" s="50"/>
      <c r="BI281" s="50" t="s">
        <v>222</v>
      </c>
      <c r="BJ281" s="50"/>
      <c r="BK281" s="50"/>
      <c r="BL281" s="50"/>
      <c r="BM281" s="50"/>
      <c r="BN281" s="50"/>
      <c r="BO281" s="50"/>
      <c r="BP281" s="50"/>
      <c r="BQ281" s="50"/>
      <c r="BR281" s="50"/>
      <c r="BS281" s="50"/>
      <c r="BT281" s="50"/>
      <c r="BU281" s="50"/>
      <c r="BV281" s="50"/>
      <c r="BW281" s="50"/>
      <c r="BX281" s="50"/>
      <c r="BY281" s="50"/>
      <c r="BZ281" s="50"/>
      <c r="CA281" s="50"/>
      <c r="CB281" s="50"/>
      <c r="CC281" s="50"/>
      <c r="CD281" s="50"/>
      <c r="CE281" s="50"/>
      <c r="CF281" s="50"/>
      <c r="CG281" s="50"/>
      <c r="CH281" s="187"/>
      <c r="CI281" s="60"/>
      <c r="CJ281" s="50"/>
      <c r="CK281" s="50"/>
      <c r="CL281" s="50"/>
      <c r="CM281" s="60"/>
      <c r="CN281" s="50"/>
      <c r="CO281" s="60"/>
      <c r="CP281" s="60"/>
      <c r="CQ281" s="60"/>
      <c r="CR281" s="60"/>
      <c r="CS281" s="60"/>
      <c r="CT281" s="60"/>
      <c r="CU281" s="60"/>
      <c r="CV281" s="61">
        <f t="shared" si="136"/>
        <v>1</v>
      </c>
    </row>
    <row r="282" spans="2:100" x14ac:dyDescent="0.35">
      <c r="B282" s="137">
        <v>348009</v>
      </c>
      <c r="C282" s="59">
        <v>41000</v>
      </c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50"/>
      <c r="S282" s="50">
        <v>1</v>
      </c>
      <c r="T282" s="50"/>
      <c r="U282" s="50"/>
      <c r="V282" s="50"/>
      <c r="W282" s="50"/>
      <c r="X282" s="50"/>
      <c r="Y282" s="50"/>
      <c r="Z282" s="50"/>
      <c r="AA282" s="50"/>
      <c r="AB282" s="50"/>
      <c r="AC282" s="50"/>
      <c r="AD282" s="50"/>
      <c r="AE282" s="50"/>
      <c r="AF282" s="50"/>
      <c r="AG282" s="50"/>
      <c r="AH282" s="50"/>
      <c r="AI282" s="50"/>
      <c r="AJ282" s="50"/>
      <c r="AK282" s="50"/>
      <c r="AL282" s="50"/>
      <c r="AM282" s="50"/>
      <c r="AN282" s="50"/>
      <c r="AO282" s="50"/>
      <c r="AP282" s="50"/>
      <c r="AQ282" s="50"/>
      <c r="AR282" s="50"/>
      <c r="AS282" s="50"/>
      <c r="AT282" s="50"/>
      <c r="AU282" s="50"/>
      <c r="AV282" s="50"/>
      <c r="AW282" s="50"/>
      <c r="AX282" s="50"/>
      <c r="AY282" s="50"/>
      <c r="AZ282" s="50"/>
      <c r="BA282" s="50"/>
      <c r="BB282" s="50"/>
      <c r="BC282" s="50"/>
      <c r="BD282" s="50"/>
      <c r="BE282" s="50"/>
      <c r="BF282" s="50"/>
      <c r="BG282" s="50"/>
      <c r="BH282" s="50"/>
      <c r="BI282" s="50" t="s">
        <v>222</v>
      </c>
      <c r="BJ282" s="50"/>
      <c r="BK282" s="50"/>
      <c r="BL282" s="50"/>
      <c r="BM282" s="50"/>
      <c r="BN282" s="50"/>
      <c r="BO282" s="50"/>
      <c r="BP282" s="50"/>
      <c r="BQ282" s="50"/>
      <c r="BR282" s="50"/>
      <c r="BS282" s="50"/>
      <c r="BT282" s="50"/>
      <c r="BU282" s="50"/>
      <c r="BV282" s="50"/>
      <c r="BW282" s="50"/>
      <c r="BX282" s="50"/>
      <c r="BY282" s="50"/>
      <c r="BZ282" s="50"/>
      <c r="CA282" s="50"/>
      <c r="CB282" s="50"/>
      <c r="CC282" s="50"/>
      <c r="CD282" s="50"/>
      <c r="CE282" s="50"/>
      <c r="CF282" s="50"/>
      <c r="CG282" s="50"/>
      <c r="CH282" s="187"/>
      <c r="CI282" s="60"/>
      <c r="CJ282" s="50"/>
      <c r="CK282" s="50"/>
      <c r="CL282" s="50"/>
      <c r="CM282" s="60"/>
      <c r="CN282" s="50"/>
      <c r="CO282" s="60"/>
      <c r="CP282" s="60"/>
      <c r="CQ282" s="60"/>
      <c r="CR282" s="60"/>
      <c r="CS282" s="60"/>
      <c r="CT282" s="60"/>
      <c r="CU282" s="60"/>
      <c r="CV282" s="61">
        <f t="shared" si="136"/>
        <v>1</v>
      </c>
    </row>
    <row r="283" spans="2:100" x14ac:dyDescent="0.35">
      <c r="B283" s="137">
        <v>349587</v>
      </c>
      <c r="C283" s="59">
        <v>41000</v>
      </c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50"/>
      <c r="S283" s="50">
        <v>1</v>
      </c>
      <c r="T283" s="50"/>
      <c r="U283" s="50"/>
      <c r="V283" s="50"/>
      <c r="W283" s="50"/>
      <c r="X283" s="50"/>
      <c r="Y283" s="50"/>
      <c r="Z283" s="50"/>
      <c r="AA283" s="50"/>
      <c r="AB283" s="50"/>
      <c r="AC283" s="50"/>
      <c r="AD283" s="50"/>
      <c r="AE283" s="50"/>
      <c r="AF283" s="50"/>
      <c r="AG283" s="50"/>
      <c r="AH283" s="50"/>
      <c r="AI283" s="50"/>
      <c r="AJ283" s="50"/>
      <c r="AK283" s="50"/>
      <c r="AL283" s="50"/>
      <c r="AM283" s="50"/>
      <c r="AN283" s="50"/>
      <c r="AO283" s="50"/>
      <c r="AP283" s="50"/>
      <c r="AQ283" s="50"/>
      <c r="AR283" s="50"/>
      <c r="AS283" s="50"/>
      <c r="AT283" s="50"/>
      <c r="AU283" s="50"/>
      <c r="AV283" s="50"/>
      <c r="AW283" s="50"/>
      <c r="AX283" s="50"/>
      <c r="AY283" s="50"/>
      <c r="AZ283" s="50"/>
      <c r="BA283" s="50"/>
      <c r="BB283" s="50"/>
      <c r="BC283" s="50"/>
      <c r="BD283" s="50"/>
      <c r="BE283" s="50"/>
      <c r="BF283" s="50"/>
      <c r="BG283" s="50"/>
      <c r="BH283" s="50"/>
      <c r="BI283" s="50" t="s">
        <v>222</v>
      </c>
      <c r="BJ283" s="50"/>
      <c r="BK283" s="50"/>
      <c r="BL283" s="50"/>
      <c r="BM283" s="50"/>
      <c r="BN283" s="50"/>
      <c r="BO283" s="50"/>
      <c r="BP283" s="50"/>
      <c r="BQ283" s="50"/>
      <c r="BR283" s="50"/>
      <c r="BS283" s="50"/>
      <c r="BT283" s="50"/>
      <c r="BU283" s="50"/>
      <c r="BV283" s="50"/>
      <c r="BW283" s="50"/>
      <c r="BX283" s="50"/>
      <c r="BY283" s="50"/>
      <c r="BZ283" s="50"/>
      <c r="CA283" s="50"/>
      <c r="CB283" s="50"/>
      <c r="CC283" s="50"/>
      <c r="CD283" s="50"/>
      <c r="CE283" s="50"/>
      <c r="CF283" s="50"/>
      <c r="CG283" s="50"/>
      <c r="CH283" s="187"/>
      <c r="CI283" s="60"/>
      <c r="CJ283" s="50"/>
      <c r="CK283" s="50"/>
      <c r="CL283" s="50"/>
      <c r="CM283" s="60"/>
      <c r="CN283" s="50"/>
      <c r="CO283" s="60"/>
      <c r="CP283" s="60"/>
      <c r="CQ283" s="60"/>
      <c r="CR283" s="60"/>
      <c r="CS283" s="60"/>
      <c r="CT283" s="60"/>
      <c r="CU283" s="60"/>
      <c r="CV283" s="61">
        <f t="shared" si="136"/>
        <v>1</v>
      </c>
    </row>
    <row r="284" spans="2:100" ht="18.75" customHeight="1" x14ac:dyDescent="0.35">
      <c r="B284" s="63"/>
      <c r="C284" s="62" t="s">
        <v>16</v>
      </c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4"/>
      <c r="R284" s="64"/>
      <c r="S284" s="64">
        <f t="shared" ref="S284:BH284" si="137">COUNT(S278:S283)</f>
        <v>6</v>
      </c>
      <c r="T284" s="64">
        <f t="shared" si="137"/>
        <v>2</v>
      </c>
      <c r="U284" s="64">
        <f t="shared" si="137"/>
        <v>0</v>
      </c>
      <c r="V284" s="64">
        <f t="shared" si="137"/>
        <v>0</v>
      </c>
      <c r="W284" s="64">
        <f t="shared" si="137"/>
        <v>0</v>
      </c>
      <c r="X284" s="64">
        <f t="shared" si="137"/>
        <v>0</v>
      </c>
      <c r="Y284" s="64">
        <f t="shared" si="137"/>
        <v>1</v>
      </c>
      <c r="Z284" s="64">
        <f t="shared" si="137"/>
        <v>0</v>
      </c>
      <c r="AA284" s="64">
        <f t="shared" si="137"/>
        <v>0</v>
      </c>
      <c r="AB284" s="64">
        <f t="shared" si="137"/>
        <v>0</v>
      </c>
      <c r="AC284" s="64">
        <f t="shared" si="137"/>
        <v>0</v>
      </c>
      <c r="AD284" s="64">
        <f t="shared" si="137"/>
        <v>0</v>
      </c>
      <c r="AE284" s="64">
        <f t="shared" si="137"/>
        <v>0</v>
      </c>
      <c r="AF284" s="64">
        <f t="shared" si="137"/>
        <v>0</v>
      </c>
      <c r="AG284" s="64">
        <f t="shared" si="137"/>
        <v>0</v>
      </c>
      <c r="AH284" s="64">
        <f t="shared" si="137"/>
        <v>0</v>
      </c>
      <c r="AI284" s="64">
        <f t="shared" si="137"/>
        <v>0</v>
      </c>
      <c r="AJ284" s="64">
        <f t="shared" si="137"/>
        <v>0</v>
      </c>
      <c r="AK284" s="64">
        <f t="shared" si="137"/>
        <v>0</v>
      </c>
      <c r="AL284" s="64">
        <f t="shared" si="137"/>
        <v>0</v>
      </c>
      <c r="AM284" s="64">
        <f t="shared" si="137"/>
        <v>0</v>
      </c>
      <c r="AN284" s="64">
        <f t="shared" si="137"/>
        <v>0</v>
      </c>
      <c r="AO284" s="64">
        <f t="shared" si="137"/>
        <v>0</v>
      </c>
      <c r="AP284" s="64">
        <f t="shared" si="137"/>
        <v>0</v>
      </c>
      <c r="AQ284" s="64">
        <f t="shared" si="137"/>
        <v>0</v>
      </c>
      <c r="AR284" s="64">
        <f t="shared" si="137"/>
        <v>0</v>
      </c>
      <c r="AS284" s="64">
        <f t="shared" si="137"/>
        <v>0</v>
      </c>
      <c r="AT284" s="64">
        <f t="shared" si="137"/>
        <v>0</v>
      </c>
      <c r="AU284" s="64">
        <f t="shared" si="137"/>
        <v>0</v>
      </c>
      <c r="AV284" s="64">
        <f t="shared" si="137"/>
        <v>0</v>
      </c>
      <c r="AW284" s="64">
        <f t="shared" si="137"/>
        <v>0</v>
      </c>
      <c r="AX284" s="64">
        <f t="shared" si="137"/>
        <v>0</v>
      </c>
      <c r="AY284" s="64">
        <f t="shared" si="137"/>
        <v>0</v>
      </c>
      <c r="AZ284" s="64">
        <f t="shared" si="137"/>
        <v>0</v>
      </c>
      <c r="BA284" s="64">
        <f t="shared" si="137"/>
        <v>0</v>
      </c>
      <c r="BB284" s="64">
        <f t="shared" si="137"/>
        <v>0</v>
      </c>
      <c r="BC284" s="64">
        <f t="shared" si="137"/>
        <v>0</v>
      </c>
      <c r="BD284" s="64">
        <f t="shared" si="137"/>
        <v>0</v>
      </c>
      <c r="BE284" s="64">
        <f t="shared" si="137"/>
        <v>0</v>
      </c>
      <c r="BF284" s="64">
        <f t="shared" si="137"/>
        <v>0</v>
      </c>
      <c r="BG284" s="64">
        <f t="shared" si="137"/>
        <v>0</v>
      </c>
      <c r="BH284" s="64">
        <f t="shared" si="137"/>
        <v>0</v>
      </c>
      <c r="BI284" s="64">
        <f t="shared" ref="BI284:BO284" si="138">COUNT(BI278:BI283)</f>
        <v>0</v>
      </c>
      <c r="BJ284" s="64">
        <f t="shared" si="138"/>
        <v>0</v>
      </c>
      <c r="BK284" s="64">
        <f t="shared" si="138"/>
        <v>0</v>
      </c>
      <c r="BL284" s="64">
        <f t="shared" si="138"/>
        <v>0</v>
      </c>
      <c r="BM284" s="64">
        <f t="shared" si="138"/>
        <v>0</v>
      </c>
      <c r="BN284" s="64">
        <f t="shared" ref="BN284" si="139">COUNT(BN278:BN283)</f>
        <v>0</v>
      </c>
      <c r="BO284" s="64">
        <f t="shared" si="138"/>
        <v>0</v>
      </c>
      <c r="BP284" s="64">
        <f t="shared" ref="BP284:BQ284" si="140">COUNT(BP278:BP283)</f>
        <v>0</v>
      </c>
      <c r="BQ284" s="64">
        <f t="shared" si="140"/>
        <v>0</v>
      </c>
      <c r="BR284" s="64">
        <f t="shared" ref="BR284:BS284" si="141">COUNT(BR278:BR283)</f>
        <v>0</v>
      </c>
      <c r="BS284" s="64">
        <f t="shared" si="141"/>
        <v>0</v>
      </c>
      <c r="BT284" s="64">
        <f t="shared" ref="BT284:BU284" si="142">COUNT(BT278:BT283)</f>
        <v>0</v>
      </c>
      <c r="BU284" s="64">
        <f t="shared" si="142"/>
        <v>0</v>
      </c>
      <c r="BV284" s="64">
        <f t="shared" ref="BV284:CG284" si="143">COUNT(BV278:BV283)</f>
        <v>0</v>
      </c>
      <c r="BW284" s="64">
        <f t="shared" si="143"/>
        <v>0</v>
      </c>
      <c r="BX284" s="64">
        <f t="shared" si="143"/>
        <v>0</v>
      </c>
      <c r="BY284" s="64">
        <f t="shared" si="143"/>
        <v>0</v>
      </c>
      <c r="BZ284" s="64">
        <f t="shared" si="143"/>
        <v>0</v>
      </c>
      <c r="CA284" s="64">
        <f t="shared" si="143"/>
        <v>0</v>
      </c>
      <c r="CB284" s="64">
        <f t="shared" si="143"/>
        <v>0</v>
      </c>
      <c r="CC284" s="64">
        <f t="shared" si="143"/>
        <v>0</v>
      </c>
      <c r="CD284" s="64">
        <f t="shared" si="143"/>
        <v>0</v>
      </c>
      <c r="CE284" s="64">
        <f t="shared" si="143"/>
        <v>0</v>
      </c>
      <c r="CF284" s="64">
        <f t="shared" si="143"/>
        <v>0</v>
      </c>
      <c r="CG284" s="64">
        <f t="shared" si="143"/>
        <v>0</v>
      </c>
      <c r="CH284" s="64">
        <f t="shared" ref="CH284:CU284" si="144">COUNT(CH278:CH283)</f>
        <v>0</v>
      </c>
      <c r="CI284" s="64">
        <f t="shared" si="144"/>
        <v>0</v>
      </c>
      <c r="CJ284" s="64">
        <f t="shared" si="144"/>
        <v>0</v>
      </c>
      <c r="CK284" s="64">
        <f t="shared" si="144"/>
        <v>0</v>
      </c>
      <c r="CL284" s="64">
        <f t="shared" si="144"/>
        <v>0</v>
      </c>
      <c r="CM284" s="64">
        <f t="shared" si="144"/>
        <v>0</v>
      </c>
      <c r="CN284" s="64">
        <f t="shared" si="144"/>
        <v>0</v>
      </c>
      <c r="CO284" s="64">
        <f t="shared" si="144"/>
        <v>0</v>
      </c>
      <c r="CP284" s="64">
        <f t="shared" si="144"/>
        <v>0</v>
      </c>
      <c r="CQ284" s="64">
        <f t="shared" si="144"/>
        <v>0</v>
      </c>
      <c r="CR284" s="64">
        <f t="shared" si="144"/>
        <v>0</v>
      </c>
      <c r="CS284" s="64">
        <f t="shared" si="144"/>
        <v>0</v>
      </c>
      <c r="CT284" s="64">
        <f t="shared" si="144"/>
        <v>0</v>
      </c>
      <c r="CU284" s="64">
        <f t="shared" si="144"/>
        <v>0</v>
      </c>
      <c r="CV284" s="64">
        <f>SUM(CV278:CV283)</f>
        <v>9</v>
      </c>
    </row>
    <row r="285" spans="2:100" ht="18.75" customHeight="1" x14ac:dyDescent="0.35"/>
    <row r="286" spans="2:100" ht="18.75" customHeight="1" x14ac:dyDescent="0.35">
      <c r="B286" s="136" t="s">
        <v>220</v>
      </c>
      <c r="C286" s="58" t="s">
        <v>221</v>
      </c>
      <c r="D286" s="56">
        <v>40544</v>
      </c>
      <c r="E286" s="56">
        <v>40575</v>
      </c>
      <c r="F286" s="56">
        <v>40603</v>
      </c>
      <c r="G286" s="56">
        <v>40634</v>
      </c>
      <c r="H286" s="56">
        <v>40664</v>
      </c>
      <c r="I286" s="56">
        <v>40695</v>
      </c>
      <c r="J286" s="56">
        <v>40725</v>
      </c>
      <c r="K286" s="56">
        <v>40756</v>
      </c>
      <c r="L286" s="56">
        <v>40787</v>
      </c>
      <c r="M286" s="56">
        <v>40817</v>
      </c>
      <c r="N286" s="56">
        <v>40848</v>
      </c>
      <c r="O286" s="56">
        <v>40878</v>
      </c>
      <c r="P286" s="56">
        <v>40909</v>
      </c>
      <c r="Q286" s="56">
        <v>40940</v>
      </c>
      <c r="R286" s="56">
        <v>40969</v>
      </c>
      <c r="S286" s="56">
        <v>41000</v>
      </c>
      <c r="T286" s="56">
        <v>41030</v>
      </c>
      <c r="U286" s="56">
        <v>41061</v>
      </c>
      <c r="V286" s="56">
        <v>41091</v>
      </c>
      <c r="W286" s="56">
        <v>41122</v>
      </c>
      <c r="X286" s="56">
        <v>41153</v>
      </c>
      <c r="Y286" s="56">
        <v>41183</v>
      </c>
      <c r="Z286" s="56">
        <v>41214</v>
      </c>
      <c r="AA286" s="56">
        <v>41244</v>
      </c>
      <c r="AB286" s="56">
        <v>41275</v>
      </c>
      <c r="AC286" s="56">
        <v>41306</v>
      </c>
      <c r="AD286" s="56">
        <v>41334</v>
      </c>
      <c r="AE286" s="56">
        <v>41365</v>
      </c>
      <c r="AF286" s="56">
        <v>41395</v>
      </c>
      <c r="AG286" s="56">
        <v>41426</v>
      </c>
      <c r="AH286" s="56">
        <v>41456</v>
      </c>
      <c r="AI286" s="56">
        <v>41487</v>
      </c>
      <c r="AJ286" s="56">
        <v>41518</v>
      </c>
      <c r="AK286" s="56">
        <v>41548</v>
      </c>
      <c r="AL286" s="56">
        <v>41579</v>
      </c>
      <c r="AM286" s="56">
        <v>41609</v>
      </c>
      <c r="AN286" s="56">
        <v>41640</v>
      </c>
      <c r="AO286" s="56">
        <v>41671</v>
      </c>
      <c r="AP286" s="56">
        <v>41699</v>
      </c>
      <c r="AQ286" s="56">
        <v>41730</v>
      </c>
      <c r="AR286" s="56">
        <v>41760</v>
      </c>
      <c r="AS286" s="56">
        <v>41791</v>
      </c>
      <c r="AT286" s="56">
        <v>41821</v>
      </c>
      <c r="AU286" s="56">
        <v>41852</v>
      </c>
      <c r="AV286" s="56">
        <v>41883</v>
      </c>
      <c r="AW286" s="56">
        <v>41913</v>
      </c>
      <c r="AX286" s="56">
        <v>41944</v>
      </c>
      <c r="AY286" s="56">
        <v>41974</v>
      </c>
      <c r="AZ286" s="56">
        <v>42005</v>
      </c>
      <c r="BA286" s="56">
        <v>42036</v>
      </c>
      <c r="BB286" s="56">
        <v>42064</v>
      </c>
      <c r="BC286" s="56">
        <v>42095</v>
      </c>
      <c r="BD286" s="56">
        <v>42125</v>
      </c>
      <c r="BE286" s="56">
        <v>42156</v>
      </c>
      <c r="BF286" s="56">
        <v>42186</v>
      </c>
      <c r="BG286" s="56">
        <v>42217</v>
      </c>
      <c r="BH286" s="48">
        <v>42248</v>
      </c>
      <c r="BI286" s="48">
        <v>42278</v>
      </c>
      <c r="BJ286" s="48">
        <v>42309</v>
      </c>
      <c r="BK286" s="48">
        <v>42339</v>
      </c>
      <c r="BL286" s="48">
        <v>42370</v>
      </c>
      <c r="BM286" s="48">
        <v>42401</v>
      </c>
      <c r="BN286" s="48">
        <v>42430</v>
      </c>
      <c r="BO286" s="48">
        <v>42461</v>
      </c>
      <c r="BP286" s="48">
        <v>42491</v>
      </c>
      <c r="BQ286" s="48">
        <v>42522</v>
      </c>
      <c r="BR286" s="48">
        <v>42552</v>
      </c>
      <c r="BS286" s="48">
        <v>42583</v>
      </c>
      <c r="BT286" s="48">
        <v>42614</v>
      </c>
      <c r="BU286" s="48">
        <v>42644</v>
      </c>
      <c r="BV286" s="48">
        <v>42675</v>
      </c>
      <c r="BW286" s="48">
        <v>42705</v>
      </c>
      <c r="BX286" s="48">
        <v>42736</v>
      </c>
      <c r="BY286" s="48">
        <v>42767</v>
      </c>
      <c r="BZ286" s="48">
        <v>42795</v>
      </c>
      <c r="CA286" s="48">
        <v>42826</v>
      </c>
      <c r="CB286" s="48">
        <v>42856</v>
      </c>
      <c r="CC286" s="48">
        <v>42887</v>
      </c>
      <c r="CD286" s="48">
        <v>42917</v>
      </c>
      <c r="CE286" s="48">
        <v>42948</v>
      </c>
      <c r="CF286" s="48">
        <v>42979</v>
      </c>
      <c r="CG286" s="48">
        <v>43009</v>
      </c>
      <c r="CH286" s="48">
        <v>43040</v>
      </c>
      <c r="CI286" s="188">
        <v>43070</v>
      </c>
      <c r="CJ286" s="188">
        <v>43101</v>
      </c>
      <c r="CK286" s="188">
        <v>43132</v>
      </c>
      <c r="CL286" s="188">
        <v>43160</v>
      </c>
      <c r="CM286" s="188">
        <v>43191</v>
      </c>
      <c r="CN286" s="188">
        <v>43221</v>
      </c>
      <c r="CO286" s="188">
        <v>43252</v>
      </c>
      <c r="CP286" s="188">
        <v>43282</v>
      </c>
      <c r="CQ286" s="188">
        <v>43313</v>
      </c>
      <c r="CR286" s="188">
        <v>43344</v>
      </c>
      <c r="CS286" s="188">
        <v>43374</v>
      </c>
      <c r="CT286" s="188">
        <v>43405</v>
      </c>
      <c r="CU286" s="188">
        <v>43435</v>
      </c>
      <c r="CV286" s="189" t="s">
        <v>16</v>
      </c>
    </row>
    <row r="287" spans="2:100" x14ac:dyDescent="0.35">
      <c r="B287" s="137">
        <v>350871</v>
      </c>
      <c r="C287" s="59">
        <v>41030</v>
      </c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50"/>
      <c r="S287" s="50"/>
      <c r="T287" s="50">
        <v>2</v>
      </c>
      <c r="U287" s="50"/>
      <c r="V287" s="50">
        <v>1</v>
      </c>
      <c r="W287" s="50">
        <v>1</v>
      </c>
      <c r="X287" s="50">
        <v>1</v>
      </c>
      <c r="Y287" s="50">
        <v>1</v>
      </c>
      <c r="Z287" s="50">
        <v>1</v>
      </c>
      <c r="AA287" s="50">
        <v>1</v>
      </c>
      <c r="AB287" s="50"/>
      <c r="AC287" s="50">
        <v>1</v>
      </c>
      <c r="AD287" s="50">
        <v>1</v>
      </c>
      <c r="AE287" s="50">
        <v>1</v>
      </c>
      <c r="AF287" s="50"/>
      <c r="AG287" s="50">
        <v>1</v>
      </c>
      <c r="AH287" s="50">
        <v>1</v>
      </c>
      <c r="AI287" s="50">
        <v>1</v>
      </c>
      <c r="AJ287" s="50"/>
      <c r="AK287" s="50"/>
      <c r="AL287" s="50"/>
      <c r="AM287" s="50"/>
      <c r="AN287" s="50"/>
      <c r="AO287" s="50"/>
      <c r="AP287" s="50"/>
      <c r="AQ287" s="50"/>
      <c r="AR287" s="50"/>
      <c r="AS287" s="50"/>
      <c r="AT287" s="50"/>
      <c r="AU287" s="50"/>
      <c r="AV287" s="50"/>
      <c r="AW287" s="50"/>
      <c r="AX287" s="50"/>
      <c r="AY287" s="50"/>
      <c r="AZ287" s="50"/>
      <c r="BA287" s="50"/>
      <c r="BB287" s="50"/>
      <c r="BC287" s="50"/>
      <c r="BD287" s="50"/>
      <c r="BE287" s="50"/>
      <c r="BF287" s="50"/>
      <c r="BG287" s="50"/>
      <c r="BH287" s="50"/>
      <c r="BI287" s="50" t="s">
        <v>222</v>
      </c>
      <c r="BJ287" s="50"/>
      <c r="BK287" s="50"/>
      <c r="BL287" s="50"/>
      <c r="BM287" s="50"/>
      <c r="BN287" s="50"/>
      <c r="BO287" s="50"/>
      <c r="BP287" s="50"/>
      <c r="BQ287" s="50"/>
      <c r="BR287" s="50"/>
      <c r="BS287" s="50"/>
      <c r="BT287" s="50"/>
      <c r="BU287" s="50"/>
      <c r="BV287" s="50"/>
      <c r="BW287" s="50"/>
      <c r="BX287" s="50"/>
      <c r="BY287" s="50"/>
      <c r="BZ287" s="50"/>
      <c r="CA287" s="50"/>
      <c r="CB287" s="50"/>
      <c r="CC287" s="50"/>
      <c r="CD287" s="50"/>
      <c r="CE287" s="50"/>
      <c r="CF287" s="50"/>
      <c r="CG287" s="50"/>
      <c r="CH287" s="187"/>
      <c r="CI287" s="60"/>
      <c r="CJ287" s="50"/>
      <c r="CK287" s="50"/>
      <c r="CL287" s="50"/>
      <c r="CM287" s="60"/>
      <c r="CN287" s="50"/>
      <c r="CO287" s="60"/>
      <c r="CP287" s="60"/>
      <c r="CQ287" s="60"/>
      <c r="CR287" s="60"/>
      <c r="CS287" s="60"/>
      <c r="CT287" s="60"/>
      <c r="CU287" s="60"/>
      <c r="CV287" s="61">
        <f>SUM(D287:CU287)</f>
        <v>14</v>
      </c>
    </row>
    <row r="288" spans="2:100" x14ac:dyDescent="0.35">
      <c r="B288" s="137">
        <v>105186</v>
      </c>
      <c r="C288" s="59">
        <v>41030</v>
      </c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50"/>
      <c r="S288" s="50"/>
      <c r="T288" s="50">
        <v>2</v>
      </c>
      <c r="U288" s="50"/>
      <c r="V288" s="50"/>
      <c r="W288" s="50"/>
      <c r="X288" s="50"/>
      <c r="Y288" s="50"/>
      <c r="Z288" s="50"/>
      <c r="AA288" s="50"/>
      <c r="AB288" s="50"/>
      <c r="AC288" s="50"/>
      <c r="AD288" s="50"/>
      <c r="AE288" s="50"/>
      <c r="AF288" s="50"/>
      <c r="AG288" s="50"/>
      <c r="AH288" s="50"/>
      <c r="AI288" s="50"/>
      <c r="AJ288" s="50"/>
      <c r="AK288" s="50"/>
      <c r="AL288" s="50"/>
      <c r="AM288" s="50"/>
      <c r="AN288" s="50"/>
      <c r="AO288" s="50"/>
      <c r="AP288" s="50"/>
      <c r="AQ288" s="50"/>
      <c r="AR288" s="50"/>
      <c r="AS288" s="50"/>
      <c r="AT288" s="50"/>
      <c r="AU288" s="50"/>
      <c r="AV288" s="50"/>
      <c r="AW288" s="50"/>
      <c r="AX288" s="50"/>
      <c r="AY288" s="50"/>
      <c r="AZ288" s="50"/>
      <c r="BA288" s="50"/>
      <c r="BB288" s="50"/>
      <c r="BC288" s="50"/>
      <c r="BD288" s="50"/>
      <c r="BE288" s="50"/>
      <c r="BF288" s="50"/>
      <c r="BG288" s="50"/>
      <c r="BH288" s="50"/>
      <c r="BI288" s="50" t="s">
        <v>222</v>
      </c>
      <c r="BJ288" s="50"/>
      <c r="BK288" s="50"/>
      <c r="BL288" s="50"/>
      <c r="BM288" s="50"/>
      <c r="BN288" s="50"/>
      <c r="BO288" s="50"/>
      <c r="BP288" s="50"/>
      <c r="BQ288" s="50"/>
      <c r="BR288" s="50"/>
      <c r="BS288" s="50"/>
      <c r="BT288" s="50"/>
      <c r="BU288" s="50"/>
      <c r="BV288" s="50"/>
      <c r="BW288" s="50"/>
      <c r="BX288" s="50"/>
      <c r="BY288" s="50"/>
      <c r="BZ288" s="50"/>
      <c r="CA288" s="50"/>
      <c r="CB288" s="50"/>
      <c r="CC288" s="50"/>
      <c r="CD288" s="50"/>
      <c r="CE288" s="50"/>
      <c r="CF288" s="50"/>
      <c r="CG288" s="50"/>
      <c r="CH288" s="187"/>
      <c r="CI288" s="60"/>
      <c r="CJ288" s="50"/>
      <c r="CK288" s="50"/>
      <c r="CL288" s="50"/>
      <c r="CM288" s="60"/>
      <c r="CN288" s="50"/>
      <c r="CO288" s="60"/>
      <c r="CP288" s="60"/>
      <c r="CQ288" s="60"/>
      <c r="CR288" s="60"/>
      <c r="CS288" s="60"/>
      <c r="CT288" s="60"/>
      <c r="CU288" s="60"/>
      <c r="CV288" s="61">
        <f t="shared" ref="CV288:CV297" si="145">SUM(D288:CU288)</f>
        <v>2</v>
      </c>
    </row>
    <row r="289" spans="2:100" x14ac:dyDescent="0.35">
      <c r="B289" s="137">
        <v>352587</v>
      </c>
      <c r="C289" s="59">
        <v>41030</v>
      </c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50"/>
      <c r="S289" s="50"/>
      <c r="T289" s="50">
        <v>1</v>
      </c>
      <c r="U289" s="50"/>
      <c r="V289" s="50"/>
      <c r="W289" s="50"/>
      <c r="X289" s="50"/>
      <c r="Y289" s="50"/>
      <c r="Z289" s="50"/>
      <c r="AA289" s="50"/>
      <c r="AB289" s="50"/>
      <c r="AC289" s="50"/>
      <c r="AD289" s="50"/>
      <c r="AE289" s="50"/>
      <c r="AF289" s="50"/>
      <c r="AG289" s="50"/>
      <c r="AH289" s="50"/>
      <c r="AI289" s="50"/>
      <c r="AJ289" s="50"/>
      <c r="AK289" s="50"/>
      <c r="AL289" s="50"/>
      <c r="AM289" s="50"/>
      <c r="AN289" s="50"/>
      <c r="AO289" s="50"/>
      <c r="AP289" s="50"/>
      <c r="AQ289" s="50"/>
      <c r="AR289" s="50"/>
      <c r="AS289" s="50"/>
      <c r="AT289" s="50"/>
      <c r="AU289" s="50"/>
      <c r="AV289" s="50"/>
      <c r="AW289" s="50"/>
      <c r="AX289" s="50"/>
      <c r="AY289" s="50"/>
      <c r="AZ289" s="50"/>
      <c r="BA289" s="50"/>
      <c r="BB289" s="50"/>
      <c r="BC289" s="50"/>
      <c r="BD289" s="50"/>
      <c r="BE289" s="50"/>
      <c r="BF289" s="50"/>
      <c r="BG289" s="50"/>
      <c r="BH289" s="50"/>
      <c r="BI289" s="50" t="s">
        <v>222</v>
      </c>
      <c r="BJ289" s="50"/>
      <c r="BK289" s="50"/>
      <c r="BL289" s="50"/>
      <c r="BM289" s="50"/>
      <c r="BN289" s="50"/>
      <c r="BO289" s="50"/>
      <c r="BP289" s="50"/>
      <c r="BQ289" s="50"/>
      <c r="BR289" s="50"/>
      <c r="BS289" s="50"/>
      <c r="BT289" s="50"/>
      <c r="BU289" s="50"/>
      <c r="BV289" s="50"/>
      <c r="BW289" s="50"/>
      <c r="BX289" s="50"/>
      <c r="BY289" s="50"/>
      <c r="BZ289" s="50"/>
      <c r="CA289" s="50"/>
      <c r="CB289" s="50"/>
      <c r="CC289" s="50"/>
      <c r="CD289" s="50"/>
      <c r="CE289" s="50"/>
      <c r="CF289" s="50"/>
      <c r="CG289" s="50"/>
      <c r="CH289" s="187"/>
      <c r="CI289" s="60"/>
      <c r="CJ289" s="50"/>
      <c r="CK289" s="50"/>
      <c r="CL289" s="50"/>
      <c r="CM289" s="60"/>
      <c r="CN289" s="50"/>
      <c r="CO289" s="60"/>
      <c r="CP289" s="60"/>
      <c r="CQ289" s="60"/>
      <c r="CR289" s="60"/>
      <c r="CS289" s="60"/>
      <c r="CT289" s="60"/>
      <c r="CU289" s="60"/>
      <c r="CV289" s="61">
        <f t="shared" si="145"/>
        <v>1</v>
      </c>
    </row>
    <row r="290" spans="2:100" x14ac:dyDescent="0.35">
      <c r="B290" s="137">
        <v>351882</v>
      </c>
      <c r="C290" s="59">
        <v>41030</v>
      </c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50"/>
      <c r="S290" s="50"/>
      <c r="T290" s="50">
        <v>1</v>
      </c>
      <c r="U290" s="50">
        <v>1</v>
      </c>
      <c r="V290" s="50">
        <v>1</v>
      </c>
      <c r="W290" s="50"/>
      <c r="X290" s="50"/>
      <c r="Y290" s="50">
        <v>1</v>
      </c>
      <c r="Z290" s="50"/>
      <c r="AA290" s="50"/>
      <c r="AB290" s="50"/>
      <c r="AC290" s="50"/>
      <c r="AD290" s="50"/>
      <c r="AE290" s="50"/>
      <c r="AF290" s="50"/>
      <c r="AG290" s="50"/>
      <c r="AH290" s="50"/>
      <c r="AI290" s="50"/>
      <c r="AJ290" s="50"/>
      <c r="AK290" s="50"/>
      <c r="AL290" s="50"/>
      <c r="AM290" s="50"/>
      <c r="AN290" s="50"/>
      <c r="AO290" s="50"/>
      <c r="AP290" s="50"/>
      <c r="AQ290" s="50"/>
      <c r="AR290" s="50"/>
      <c r="AS290" s="50"/>
      <c r="AT290" s="50"/>
      <c r="AU290" s="50"/>
      <c r="AV290" s="50"/>
      <c r="AW290" s="50"/>
      <c r="AX290" s="50"/>
      <c r="AY290" s="50"/>
      <c r="AZ290" s="50"/>
      <c r="BA290" s="50"/>
      <c r="BB290" s="50"/>
      <c r="BC290" s="50"/>
      <c r="BD290" s="50"/>
      <c r="BE290" s="50"/>
      <c r="BF290" s="50"/>
      <c r="BG290" s="50"/>
      <c r="BH290" s="50"/>
      <c r="BI290" s="50" t="s">
        <v>222</v>
      </c>
      <c r="BJ290" s="50"/>
      <c r="BK290" s="50"/>
      <c r="BL290" s="50"/>
      <c r="BM290" s="50"/>
      <c r="BN290" s="50"/>
      <c r="BO290" s="50"/>
      <c r="BP290" s="50"/>
      <c r="BQ290" s="50"/>
      <c r="BR290" s="50"/>
      <c r="BS290" s="50"/>
      <c r="BT290" s="50"/>
      <c r="BU290" s="50"/>
      <c r="BV290" s="50"/>
      <c r="BW290" s="50"/>
      <c r="BX290" s="50"/>
      <c r="BY290" s="50"/>
      <c r="BZ290" s="50"/>
      <c r="CA290" s="50"/>
      <c r="CB290" s="50"/>
      <c r="CC290" s="50"/>
      <c r="CD290" s="50"/>
      <c r="CE290" s="50"/>
      <c r="CF290" s="50"/>
      <c r="CG290" s="50"/>
      <c r="CH290" s="187"/>
      <c r="CI290" s="60"/>
      <c r="CJ290" s="50"/>
      <c r="CK290" s="50"/>
      <c r="CL290" s="50"/>
      <c r="CM290" s="60"/>
      <c r="CN290" s="50"/>
      <c r="CO290" s="60"/>
      <c r="CP290" s="60"/>
      <c r="CQ290" s="60"/>
      <c r="CR290" s="60"/>
      <c r="CS290" s="60"/>
      <c r="CT290" s="60"/>
      <c r="CU290" s="60"/>
      <c r="CV290" s="61">
        <f t="shared" si="145"/>
        <v>4</v>
      </c>
    </row>
    <row r="291" spans="2:100" x14ac:dyDescent="0.35">
      <c r="B291" s="137">
        <v>353044</v>
      </c>
      <c r="C291" s="59">
        <v>41030</v>
      </c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50"/>
      <c r="S291" s="50"/>
      <c r="T291" s="50">
        <v>1</v>
      </c>
      <c r="U291" s="50"/>
      <c r="V291" s="50"/>
      <c r="W291" s="50"/>
      <c r="X291" s="50"/>
      <c r="Y291" s="50"/>
      <c r="Z291" s="50">
        <v>1</v>
      </c>
      <c r="AA291" s="50"/>
      <c r="AB291" s="50">
        <v>1</v>
      </c>
      <c r="AC291" s="50"/>
      <c r="AD291" s="50"/>
      <c r="AE291" s="50"/>
      <c r="AF291" s="50"/>
      <c r="AG291" s="50"/>
      <c r="AH291" s="50"/>
      <c r="AI291" s="50"/>
      <c r="AJ291" s="50"/>
      <c r="AK291" s="50"/>
      <c r="AL291" s="50"/>
      <c r="AM291" s="50"/>
      <c r="AN291" s="50"/>
      <c r="AO291" s="50"/>
      <c r="AP291" s="50"/>
      <c r="AQ291" s="50"/>
      <c r="AR291" s="50"/>
      <c r="AS291" s="50"/>
      <c r="AT291" s="50"/>
      <c r="AU291" s="50"/>
      <c r="AV291" s="50"/>
      <c r="AW291" s="50"/>
      <c r="AX291" s="50"/>
      <c r="AY291" s="50"/>
      <c r="AZ291" s="50"/>
      <c r="BA291" s="50"/>
      <c r="BB291" s="50"/>
      <c r="BC291" s="50"/>
      <c r="BD291" s="50"/>
      <c r="BE291" s="50"/>
      <c r="BF291" s="50"/>
      <c r="BG291" s="50"/>
      <c r="BH291" s="50"/>
      <c r="BI291" s="50" t="s">
        <v>222</v>
      </c>
      <c r="BJ291" s="50"/>
      <c r="BK291" s="50"/>
      <c r="BL291" s="50"/>
      <c r="BM291" s="50"/>
      <c r="BN291" s="50"/>
      <c r="BO291" s="50"/>
      <c r="BP291" s="50"/>
      <c r="BQ291" s="50"/>
      <c r="BR291" s="50"/>
      <c r="BS291" s="50"/>
      <c r="BT291" s="50"/>
      <c r="BU291" s="50"/>
      <c r="BV291" s="50"/>
      <c r="BW291" s="50"/>
      <c r="BX291" s="50"/>
      <c r="BY291" s="50"/>
      <c r="BZ291" s="50"/>
      <c r="CA291" s="50"/>
      <c r="CB291" s="50"/>
      <c r="CC291" s="50"/>
      <c r="CD291" s="50"/>
      <c r="CE291" s="50"/>
      <c r="CF291" s="50"/>
      <c r="CG291" s="50"/>
      <c r="CH291" s="187"/>
      <c r="CI291" s="60"/>
      <c r="CJ291" s="50"/>
      <c r="CK291" s="50"/>
      <c r="CL291" s="50"/>
      <c r="CM291" s="60"/>
      <c r="CN291" s="50"/>
      <c r="CO291" s="60"/>
      <c r="CP291" s="60"/>
      <c r="CQ291" s="60"/>
      <c r="CR291" s="60"/>
      <c r="CS291" s="60"/>
      <c r="CT291" s="60"/>
      <c r="CU291" s="60"/>
      <c r="CV291" s="61">
        <f t="shared" si="145"/>
        <v>3</v>
      </c>
    </row>
    <row r="292" spans="2:100" x14ac:dyDescent="0.35">
      <c r="B292" s="137">
        <v>353107</v>
      </c>
      <c r="C292" s="59">
        <v>41030</v>
      </c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50"/>
      <c r="S292" s="50"/>
      <c r="T292" s="50">
        <v>1</v>
      </c>
      <c r="U292" s="50"/>
      <c r="V292" s="50"/>
      <c r="W292" s="50"/>
      <c r="X292" s="50"/>
      <c r="Y292" s="50"/>
      <c r="Z292" s="50"/>
      <c r="AA292" s="50"/>
      <c r="AB292" s="50"/>
      <c r="AC292" s="50"/>
      <c r="AD292" s="50"/>
      <c r="AE292" s="50"/>
      <c r="AF292" s="50"/>
      <c r="AG292" s="50"/>
      <c r="AH292" s="50"/>
      <c r="AI292" s="50"/>
      <c r="AJ292" s="50"/>
      <c r="AK292" s="50"/>
      <c r="AL292" s="50"/>
      <c r="AM292" s="50"/>
      <c r="AN292" s="50"/>
      <c r="AO292" s="50"/>
      <c r="AP292" s="50"/>
      <c r="AQ292" s="50"/>
      <c r="AR292" s="50"/>
      <c r="AS292" s="50"/>
      <c r="AT292" s="50"/>
      <c r="AU292" s="50"/>
      <c r="AV292" s="50"/>
      <c r="AW292" s="50"/>
      <c r="AX292" s="50"/>
      <c r="AY292" s="50"/>
      <c r="AZ292" s="50"/>
      <c r="BA292" s="50"/>
      <c r="BB292" s="50"/>
      <c r="BC292" s="50"/>
      <c r="BD292" s="50"/>
      <c r="BE292" s="50"/>
      <c r="BF292" s="50"/>
      <c r="BG292" s="50"/>
      <c r="BH292" s="50"/>
      <c r="BI292" s="50" t="s">
        <v>222</v>
      </c>
      <c r="BJ292" s="50"/>
      <c r="BK292" s="50"/>
      <c r="BL292" s="50"/>
      <c r="BM292" s="50"/>
      <c r="BN292" s="50"/>
      <c r="BO292" s="50"/>
      <c r="BP292" s="50"/>
      <c r="BQ292" s="50"/>
      <c r="BR292" s="50"/>
      <c r="BS292" s="50"/>
      <c r="BT292" s="50"/>
      <c r="BU292" s="50"/>
      <c r="BV292" s="50"/>
      <c r="BW292" s="50"/>
      <c r="BX292" s="50"/>
      <c r="BY292" s="50"/>
      <c r="BZ292" s="50"/>
      <c r="CA292" s="50"/>
      <c r="CB292" s="50"/>
      <c r="CC292" s="50"/>
      <c r="CD292" s="50"/>
      <c r="CE292" s="50"/>
      <c r="CF292" s="50"/>
      <c r="CG292" s="50"/>
      <c r="CH292" s="187"/>
      <c r="CI292" s="60"/>
      <c r="CJ292" s="50"/>
      <c r="CK292" s="50"/>
      <c r="CL292" s="50"/>
      <c r="CM292" s="60"/>
      <c r="CN292" s="50"/>
      <c r="CO292" s="60"/>
      <c r="CP292" s="60"/>
      <c r="CQ292" s="60"/>
      <c r="CR292" s="60"/>
      <c r="CS292" s="60"/>
      <c r="CT292" s="60"/>
      <c r="CU292" s="60"/>
      <c r="CV292" s="61">
        <f t="shared" si="145"/>
        <v>1</v>
      </c>
    </row>
    <row r="293" spans="2:100" x14ac:dyDescent="0.35">
      <c r="B293" s="137">
        <v>349980</v>
      </c>
      <c r="C293" s="59">
        <v>41030</v>
      </c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50"/>
      <c r="S293" s="50"/>
      <c r="T293" s="50">
        <v>1</v>
      </c>
      <c r="U293" s="50"/>
      <c r="V293" s="50"/>
      <c r="W293" s="50"/>
      <c r="X293" s="50"/>
      <c r="Y293" s="50"/>
      <c r="Z293" s="50"/>
      <c r="AA293" s="50"/>
      <c r="AB293" s="50"/>
      <c r="AC293" s="50"/>
      <c r="AD293" s="50"/>
      <c r="AE293" s="50"/>
      <c r="AF293" s="50"/>
      <c r="AG293" s="50"/>
      <c r="AH293" s="50"/>
      <c r="AI293" s="50"/>
      <c r="AJ293" s="50"/>
      <c r="AK293" s="50"/>
      <c r="AL293" s="50"/>
      <c r="AM293" s="50"/>
      <c r="AN293" s="50"/>
      <c r="AO293" s="50"/>
      <c r="AP293" s="50"/>
      <c r="AQ293" s="50"/>
      <c r="AR293" s="50"/>
      <c r="AS293" s="50"/>
      <c r="AT293" s="50"/>
      <c r="AU293" s="50"/>
      <c r="AV293" s="50"/>
      <c r="AW293" s="50"/>
      <c r="AX293" s="50"/>
      <c r="AY293" s="50"/>
      <c r="AZ293" s="50"/>
      <c r="BA293" s="50"/>
      <c r="BB293" s="50"/>
      <c r="BC293" s="50"/>
      <c r="BD293" s="50"/>
      <c r="BE293" s="50"/>
      <c r="BF293" s="50"/>
      <c r="BG293" s="50"/>
      <c r="BH293" s="50"/>
      <c r="BI293" s="50" t="s">
        <v>222</v>
      </c>
      <c r="BJ293" s="50"/>
      <c r="BK293" s="50"/>
      <c r="BL293" s="50"/>
      <c r="BM293" s="50"/>
      <c r="BN293" s="50"/>
      <c r="BO293" s="50"/>
      <c r="BP293" s="50"/>
      <c r="BQ293" s="50"/>
      <c r="BR293" s="50"/>
      <c r="BS293" s="50"/>
      <c r="BT293" s="50"/>
      <c r="BU293" s="50"/>
      <c r="BV293" s="50"/>
      <c r="BW293" s="50"/>
      <c r="BX293" s="50"/>
      <c r="BY293" s="50"/>
      <c r="BZ293" s="50"/>
      <c r="CA293" s="50"/>
      <c r="CB293" s="50"/>
      <c r="CC293" s="50"/>
      <c r="CD293" s="50"/>
      <c r="CE293" s="50"/>
      <c r="CF293" s="50"/>
      <c r="CG293" s="50"/>
      <c r="CH293" s="187"/>
      <c r="CI293" s="60"/>
      <c r="CJ293" s="50"/>
      <c r="CK293" s="50"/>
      <c r="CL293" s="50"/>
      <c r="CM293" s="60"/>
      <c r="CN293" s="50"/>
      <c r="CO293" s="60"/>
      <c r="CP293" s="60"/>
      <c r="CQ293" s="60"/>
      <c r="CR293" s="60"/>
      <c r="CS293" s="60"/>
      <c r="CT293" s="60"/>
      <c r="CU293" s="60"/>
      <c r="CV293" s="61">
        <f t="shared" si="145"/>
        <v>1</v>
      </c>
    </row>
    <row r="294" spans="2:100" x14ac:dyDescent="0.35">
      <c r="B294" s="137">
        <v>350734</v>
      </c>
      <c r="C294" s="59">
        <v>41030</v>
      </c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50"/>
      <c r="S294" s="50"/>
      <c r="T294" s="50">
        <v>1</v>
      </c>
      <c r="U294" s="50"/>
      <c r="V294" s="50"/>
      <c r="W294" s="50"/>
      <c r="X294" s="50"/>
      <c r="Y294" s="50"/>
      <c r="Z294" s="50"/>
      <c r="AA294" s="50"/>
      <c r="AB294" s="50"/>
      <c r="AC294" s="50"/>
      <c r="AD294" s="50"/>
      <c r="AE294" s="50"/>
      <c r="AF294" s="50"/>
      <c r="AG294" s="50"/>
      <c r="AH294" s="50"/>
      <c r="AI294" s="50"/>
      <c r="AJ294" s="50"/>
      <c r="AK294" s="50"/>
      <c r="AL294" s="50"/>
      <c r="AM294" s="50"/>
      <c r="AN294" s="50"/>
      <c r="AO294" s="50"/>
      <c r="AP294" s="50"/>
      <c r="AQ294" s="50"/>
      <c r="AR294" s="50"/>
      <c r="AS294" s="50"/>
      <c r="AT294" s="50"/>
      <c r="AU294" s="50"/>
      <c r="AV294" s="50"/>
      <c r="AW294" s="50"/>
      <c r="AX294" s="50"/>
      <c r="AY294" s="50"/>
      <c r="AZ294" s="50"/>
      <c r="BA294" s="50"/>
      <c r="BB294" s="50"/>
      <c r="BC294" s="50"/>
      <c r="BD294" s="50"/>
      <c r="BE294" s="50"/>
      <c r="BF294" s="50"/>
      <c r="BG294" s="50"/>
      <c r="BH294" s="50"/>
      <c r="BI294" s="50" t="s">
        <v>222</v>
      </c>
      <c r="BJ294" s="50"/>
      <c r="BK294" s="50"/>
      <c r="BL294" s="50"/>
      <c r="BM294" s="50"/>
      <c r="BN294" s="50"/>
      <c r="BO294" s="50"/>
      <c r="BP294" s="50"/>
      <c r="BQ294" s="50"/>
      <c r="BR294" s="50"/>
      <c r="BS294" s="50"/>
      <c r="BT294" s="50"/>
      <c r="BU294" s="50"/>
      <c r="BV294" s="50"/>
      <c r="BW294" s="50"/>
      <c r="BX294" s="50"/>
      <c r="BY294" s="50"/>
      <c r="BZ294" s="50"/>
      <c r="CA294" s="50"/>
      <c r="CB294" s="50"/>
      <c r="CC294" s="50"/>
      <c r="CD294" s="50"/>
      <c r="CE294" s="50"/>
      <c r="CF294" s="50"/>
      <c r="CG294" s="50"/>
      <c r="CH294" s="187"/>
      <c r="CI294" s="60"/>
      <c r="CJ294" s="50"/>
      <c r="CK294" s="50"/>
      <c r="CL294" s="50"/>
      <c r="CM294" s="60"/>
      <c r="CN294" s="50"/>
      <c r="CO294" s="60"/>
      <c r="CP294" s="60"/>
      <c r="CQ294" s="60"/>
      <c r="CR294" s="60"/>
      <c r="CS294" s="60"/>
      <c r="CT294" s="60"/>
      <c r="CU294" s="60"/>
      <c r="CV294" s="61">
        <f t="shared" si="145"/>
        <v>1</v>
      </c>
    </row>
    <row r="295" spans="2:100" x14ac:dyDescent="0.35">
      <c r="B295" s="137">
        <v>353650</v>
      </c>
      <c r="C295" s="59">
        <v>41030</v>
      </c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50"/>
      <c r="S295" s="50"/>
      <c r="T295" s="50">
        <v>1</v>
      </c>
      <c r="U295" s="50"/>
      <c r="V295" s="50"/>
      <c r="W295" s="50"/>
      <c r="X295" s="50"/>
      <c r="Y295" s="50">
        <v>1</v>
      </c>
      <c r="Z295" s="50"/>
      <c r="AA295" s="50"/>
      <c r="AB295" s="50"/>
      <c r="AC295" s="50"/>
      <c r="AD295" s="50"/>
      <c r="AE295" s="50"/>
      <c r="AF295" s="50"/>
      <c r="AG295" s="50"/>
      <c r="AH295" s="50"/>
      <c r="AI295" s="50"/>
      <c r="AJ295" s="50"/>
      <c r="AK295" s="50"/>
      <c r="AL295" s="50"/>
      <c r="AM295" s="50"/>
      <c r="AN295" s="50"/>
      <c r="AO295" s="50"/>
      <c r="AP295" s="50"/>
      <c r="AQ295" s="50"/>
      <c r="AR295" s="50"/>
      <c r="AS295" s="50"/>
      <c r="AT295" s="50"/>
      <c r="AU295" s="50"/>
      <c r="AV295" s="50"/>
      <c r="AW295" s="50"/>
      <c r="AX295" s="50"/>
      <c r="AY295" s="50"/>
      <c r="AZ295" s="50"/>
      <c r="BA295" s="50"/>
      <c r="BB295" s="50"/>
      <c r="BC295" s="50"/>
      <c r="BD295" s="50"/>
      <c r="BE295" s="50"/>
      <c r="BF295" s="50"/>
      <c r="BG295" s="50"/>
      <c r="BH295" s="50"/>
      <c r="BI295" s="50" t="s">
        <v>222</v>
      </c>
      <c r="BJ295" s="50"/>
      <c r="BK295" s="50"/>
      <c r="BL295" s="50"/>
      <c r="BM295" s="50"/>
      <c r="BN295" s="50"/>
      <c r="BO295" s="50"/>
      <c r="BP295" s="50"/>
      <c r="BQ295" s="50"/>
      <c r="BR295" s="50"/>
      <c r="BS295" s="50"/>
      <c r="BT295" s="50"/>
      <c r="BU295" s="50"/>
      <c r="BV295" s="50"/>
      <c r="BW295" s="50"/>
      <c r="BX295" s="50"/>
      <c r="BY295" s="50"/>
      <c r="BZ295" s="50"/>
      <c r="CA295" s="50"/>
      <c r="CB295" s="50"/>
      <c r="CC295" s="50"/>
      <c r="CD295" s="50"/>
      <c r="CE295" s="50"/>
      <c r="CF295" s="50"/>
      <c r="CG295" s="50"/>
      <c r="CH295" s="187"/>
      <c r="CI295" s="60"/>
      <c r="CJ295" s="50"/>
      <c r="CK295" s="50"/>
      <c r="CL295" s="50"/>
      <c r="CM295" s="60"/>
      <c r="CN295" s="50"/>
      <c r="CO295" s="60"/>
      <c r="CP295" s="60"/>
      <c r="CQ295" s="60"/>
      <c r="CR295" s="60"/>
      <c r="CS295" s="60"/>
      <c r="CT295" s="60"/>
      <c r="CU295" s="60"/>
      <c r="CV295" s="61">
        <f t="shared" si="145"/>
        <v>2</v>
      </c>
    </row>
    <row r="296" spans="2:100" x14ac:dyDescent="0.35">
      <c r="B296" s="137">
        <v>350999</v>
      </c>
      <c r="C296" s="59">
        <v>41030</v>
      </c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50"/>
      <c r="S296" s="50"/>
      <c r="T296" s="50">
        <v>1</v>
      </c>
      <c r="U296" s="50">
        <v>1</v>
      </c>
      <c r="V296" s="50">
        <v>2</v>
      </c>
      <c r="W296" s="50">
        <v>2</v>
      </c>
      <c r="X296" s="50">
        <v>2</v>
      </c>
      <c r="Y296" s="50">
        <v>1</v>
      </c>
      <c r="Z296" s="50">
        <v>2</v>
      </c>
      <c r="AA296" s="50">
        <v>2</v>
      </c>
      <c r="AB296" s="50">
        <v>2</v>
      </c>
      <c r="AC296" s="50"/>
      <c r="AD296" s="50">
        <v>1</v>
      </c>
      <c r="AE296" s="50"/>
      <c r="AF296" s="50"/>
      <c r="AG296" s="50"/>
      <c r="AH296" s="50"/>
      <c r="AI296" s="50"/>
      <c r="AJ296" s="50"/>
      <c r="AK296" s="50"/>
      <c r="AL296" s="50"/>
      <c r="AM296" s="50"/>
      <c r="AN296" s="50"/>
      <c r="AO296" s="50"/>
      <c r="AP296" s="50"/>
      <c r="AQ296" s="50"/>
      <c r="AR296" s="50"/>
      <c r="AS296" s="50"/>
      <c r="AT296" s="50"/>
      <c r="AU296" s="50"/>
      <c r="AV296" s="50"/>
      <c r="AW296" s="50"/>
      <c r="AX296" s="50"/>
      <c r="AY296" s="50"/>
      <c r="AZ296" s="50"/>
      <c r="BA296" s="50"/>
      <c r="BB296" s="50"/>
      <c r="BC296" s="50"/>
      <c r="BD296" s="50"/>
      <c r="BE296" s="50"/>
      <c r="BF296" s="50"/>
      <c r="BG296" s="50"/>
      <c r="BH296" s="50"/>
      <c r="BI296" s="50" t="s">
        <v>222</v>
      </c>
      <c r="BJ296" s="50"/>
      <c r="BK296" s="50"/>
      <c r="BL296" s="50"/>
      <c r="BM296" s="50"/>
      <c r="BN296" s="50"/>
      <c r="BO296" s="50"/>
      <c r="BP296" s="50"/>
      <c r="BQ296" s="50"/>
      <c r="BR296" s="50"/>
      <c r="BS296" s="50"/>
      <c r="BT296" s="50"/>
      <c r="BU296" s="50"/>
      <c r="BV296" s="50"/>
      <c r="BW296" s="50"/>
      <c r="BX296" s="50"/>
      <c r="BY296" s="50"/>
      <c r="BZ296" s="50"/>
      <c r="CA296" s="50"/>
      <c r="CB296" s="50"/>
      <c r="CC296" s="50"/>
      <c r="CD296" s="50"/>
      <c r="CE296" s="50"/>
      <c r="CF296" s="50"/>
      <c r="CG296" s="50"/>
      <c r="CH296" s="187"/>
      <c r="CI296" s="60"/>
      <c r="CJ296" s="50"/>
      <c r="CK296" s="50"/>
      <c r="CL296" s="50"/>
      <c r="CM296" s="60"/>
      <c r="CN296" s="50"/>
      <c r="CO296" s="60"/>
      <c r="CP296" s="60"/>
      <c r="CQ296" s="60"/>
      <c r="CR296" s="60"/>
      <c r="CS296" s="60"/>
      <c r="CT296" s="60"/>
      <c r="CU296" s="60"/>
      <c r="CV296" s="61">
        <f t="shared" si="145"/>
        <v>16</v>
      </c>
    </row>
    <row r="297" spans="2:100" x14ac:dyDescent="0.35">
      <c r="B297" s="137">
        <v>174811</v>
      </c>
      <c r="C297" s="59">
        <v>41030</v>
      </c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50"/>
      <c r="S297" s="50"/>
      <c r="T297" s="50">
        <v>1</v>
      </c>
      <c r="U297" s="50"/>
      <c r="V297" s="50"/>
      <c r="W297" s="50"/>
      <c r="X297" s="50"/>
      <c r="Y297" s="50"/>
      <c r="Z297" s="50"/>
      <c r="AA297" s="50"/>
      <c r="AB297" s="50"/>
      <c r="AC297" s="50"/>
      <c r="AD297" s="50"/>
      <c r="AE297" s="50"/>
      <c r="AF297" s="50"/>
      <c r="AG297" s="50"/>
      <c r="AH297" s="50"/>
      <c r="AI297" s="50"/>
      <c r="AJ297" s="50"/>
      <c r="AK297" s="50"/>
      <c r="AL297" s="50"/>
      <c r="AM297" s="50"/>
      <c r="AN297" s="50"/>
      <c r="AO297" s="50"/>
      <c r="AP297" s="50"/>
      <c r="AQ297" s="50"/>
      <c r="AR297" s="50"/>
      <c r="AS297" s="50"/>
      <c r="AT297" s="50"/>
      <c r="AU297" s="50"/>
      <c r="AV297" s="50"/>
      <c r="AW297" s="50"/>
      <c r="AX297" s="50"/>
      <c r="AY297" s="50"/>
      <c r="AZ297" s="50"/>
      <c r="BA297" s="50"/>
      <c r="BB297" s="50"/>
      <c r="BC297" s="50"/>
      <c r="BD297" s="50"/>
      <c r="BE297" s="50"/>
      <c r="BF297" s="50"/>
      <c r="BG297" s="50"/>
      <c r="BH297" s="50"/>
      <c r="BI297" s="50" t="s">
        <v>222</v>
      </c>
      <c r="BJ297" s="50"/>
      <c r="BK297" s="50"/>
      <c r="BL297" s="50"/>
      <c r="BM297" s="50"/>
      <c r="BN297" s="50"/>
      <c r="BO297" s="50"/>
      <c r="BP297" s="50"/>
      <c r="BQ297" s="50"/>
      <c r="BR297" s="50"/>
      <c r="BS297" s="50"/>
      <c r="BT297" s="50"/>
      <c r="BU297" s="50"/>
      <c r="BV297" s="50"/>
      <c r="BW297" s="50"/>
      <c r="BX297" s="50"/>
      <c r="BY297" s="50"/>
      <c r="BZ297" s="50"/>
      <c r="CA297" s="50"/>
      <c r="CB297" s="50"/>
      <c r="CC297" s="50"/>
      <c r="CD297" s="50"/>
      <c r="CE297" s="50"/>
      <c r="CF297" s="50"/>
      <c r="CG297" s="50"/>
      <c r="CH297" s="187"/>
      <c r="CI297" s="60"/>
      <c r="CJ297" s="50"/>
      <c r="CK297" s="50"/>
      <c r="CL297" s="50"/>
      <c r="CM297" s="60"/>
      <c r="CN297" s="50"/>
      <c r="CO297" s="60"/>
      <c r="CP297" s="60"/>
      <c r="CQ297" s="60"/>
      <c r="CR297" s="60"/>
      <c r="CS297" s="60"/>
      <c r="CT297" s="60"/>
      <c r="CU297" s="60"/>
      <c r="CV297" s="61">
        <f t="shared" si="145"/>
        <v>1</v>
      </c>
    </row>
    <row r="298" spans="2:100" ht="18.75" customHeight="1" x14ac:dyDescent="0.35">
      <c r="B298" s="63"/>
      <c r="C298" s="62" t="s">
        <v>16</v>
      </c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4"/>
      <c r="R298" s="64"/>
      <c r="S298" s="64"/>
      <c r="T298" s="64">
        <f t="shared" ref="T298:BH298" si="146">COUNT(T287:T297)</f>
        <v>11</v>
      </c>
      <c r="U298" s="64">
        <f t="shared" si="146"/>
        <v>2</v>
      </c>
      <c r="V298" s="64">
        <f t="shared" si="146"/>
        <v>3</v>
      </c>
      <c r="W298" s="64">
        <f t="shared" si="146"/>
        <v>2</v>
      </c>
      <c r="X298" s="64">
        <f t="shared" si="146"/>
        <v>2</v>
      </c>
      <c r="Y298" s="64">
        <f t="shared" si="146"/>
        <v>4</v>
      </c>
      <c r="Z298" s="64">
        <f t="shared" si="146"/>
        <v>3</v>
      </c>
      <c r="AA298" s="64">
        <f t="shared" si="146"/>
        <v>2</v>
      </c>
      <c r="AB298" s="64">
        <f t="shared" si="146"/>
        <v>2</v>
      </c>
      <c r="AC298" s="64">
        <f t="shared" si="146"/>
        <v>1</v>
      </c>
      <c r="AD298" s="64">
        <f t="shared" si="146"/>
        <v>2</v>
      </c>
      <c r="AE298" s="64">
        <f t="shared" si="146"/>
        <v>1</v>
      </c>
      <c r="AF298" s="64">
        <f t="shared" si="146"/>
        <v>0</v>
      </c>
      <c r="AG298" s="64">
        <f t="shared" si="146"/>
        <v>1</v>
      </c>
      <c r="AH298" s="64">
        <f t="shared" si="146"/>
        <v>1</v>
      </c>
      <c r="AI298" s="64">
        <f t="shared" si="146"/>
        <v>1</v>
      </c>
      <c r="AJ298" s="64">
        <f t="shared" si="146"/>
        <v>0</v>
      </c>
      <c r="AK298" s="64">
        <f t="shared" si="146"/>
        <v>0</v>
      </c>
      <c r="AL298" s="64">
        <f t="shared" si="146"/>
        <v>0</v>
      </c>
      <c r="AM298" s="64">
        <f t="shared" si="146"/>
        <v>0</v>
      </c>
      <c r="AN298" s="64">
        <f t="shared" si="146"/>
        <v>0</v>
      </c>
      <c r="AO298" s="64">
        <f t="shared" si="146"/>
        <v>0</v>
      </c>
      <c r="AP298" s="64">
        <f t="shared" si="146"/>
        <v>0</v>
      </c>
      <c r="AQ298" s="64">
        <f t="shared" si="146"/>
        <v>0</v>
      </c>
      <c r="AR298" s="64">
        <f t="shared" si="146"/>
        <v>0</v>
      </c>
      <c r="AS298" s="64">
        <f t="shared" si="146"/>
        <v>0</v>
      </c>
      <c r="AT298" s="64">
        <f t="shared" si="146"/>
        <v>0</v>
      </c>
      <c r="AU298" s="64">
        <f t="shared" si="146"/>
        <v>0</v>
      </c>
      <c r="AV298" s="64">
        <f t="shared" si="146"/>
        <v>0</v>
      </c>
      <c r="AW298" s="64">
        <f t="shared" si="146"/>
        <v>0</v>
      </c>
      <c r="AX298" s="64">
        <f t="shared" si="146"/>
        <v>0</v>
      </c>
      <c r="AY298" s="64">
        <f t="shared" si="146"/>
        <v>0</v>
      </c>
      <c r="AZ298" s="64">
        <f t="shared" si="146"/>
        <v>0</v>
      </c>
      <c r="BA298" s="64">
        <f t="shared" si="146"/>
        <v>0</v>
      </c>
      <c r="BB298" s="64">
        <f t="shared" si="146"/>
        <v>0</v>
      </c>
      <c r="BC298" s="64">
        <f t="shared" si="146"/>
        <v>0</v>
      </c>
      <c r="BD298" s="64">
        <f t="shared" si="146"/>
        <v>0</v>
      </c>
      <c r="BE298" s="64">
        <f t="shared" si="146"/>
        <v>0</v>
      </c>
      <c r="BF298" s="64">
        <f t="shared" si="146"/>
        <v>0</v>
      </c>
      <c r="BG298" s="64">
        <f t="shared" si="146"/>
        <v>0</v>
      </c>
      <c r="BH298" s="64">
        <f t="shared" si="146"/>
        <v>0</v>
      </c>
      <c r="BI298" s="64">
        <f t="shared" ref="BI298:BO298" si="147">COUNT(BI287:BI297)</f>
        <v>0</v>
      </c>
      <c r="BJ298" s="64">
        <f t="shared" si="147"/>
        <v>0</v>
      </c>
      <c r="BK298" s="64">
        <f t="shared" si="147"/>
        <v>0</v>
      </c>
      <c r="BL298" s="64">
        <f t="shared" si="147"/>
        <v>0</v>
      </c>
      <c r="BM298" s="64">
        <f t="shared" si="147"/>
        <v>0</v>
      </c>
      <c r="BN298" s="64">
        <f t="shared" ref="BN298" si="148">COUNT(BN287:BN297)</f>
        <v>0</v>
      </c>
      <c r="BO298" s="64">
        <f t="shared" si="147"/>
        <v>0</v>
      </c>
      <c r="BP298" s="64">
        <f t="shared" ref="BP298:BQ298" si="149">COUNT(BP287:BP297)</f>
        <v>0</v>
      </c>
      <c r="BQ298" s="64">
        <f t="shared" si="149"/>
        <v>0</v>
      </c>
      <c r="BR298" s="64">
        <f t="shared" ref="BR298:BS298" si="150">COUNT(BR287:BR297)</f>
        <v>0</v>
      </c>
      <c r="BS298" s="64">
        <f t="shared" si="150"/>
        <v>0</v>
      </c>
      <c r="BT298" s="64">
        <f t="shared" ref="BT298:BU298" si="151">COUNT(BT287:BT297)</f>
        <v>0</v>
      </c>
      <c r="BU298" s="64">
        <f t="shared" si="151"/>
        <v>0</v>
      </c>
      <c r="BV298" s="64">
        <f t="shared" ref="BV298:CG298" si="152">COUNT(BV287:BV297)</f>
        <v>0</v>
      </c>
      <c r="BW298" s="64">
        <f t="shared" si="152"/>
        <v>0</v>
      </c>
      <c r="BX298" s="64">
        <f t="shared" si="152"/>
        <v>0</v>
      </c>
      <c r="BY298" s="64">
        <f t="shared" si="152"/>
        <v>0</v>
      </c>
      <c r="BZ298" s="64">
        <f t="shared" si="152"/>
        <v>0</v>
      </c>
      <c r="CA298" s="64">
        <f t="shared" si="152"/>
        <v>0</v>
      </c>
      <c r="CB298" s="64">
        <f t="shared" si="152"/>
        <v>0</v>
      </c>
      <c r="CC298" s="64">
        <f t="shared" si="152"/>
        <v>0</v>
      </c>
      <c r="CD298" s="64">
        <f t="shared" si="152"/>
        <v>0</v>
      </c>
      <c r="CE298" s="64">
        <f t="shared" si="152"/>
        <v>0</v>
      </c>
      <c r="CF298" s="64">
        <f t="shared" si="152"/>
        <v>0</v>
      </c>
      <c r="CG298" s="64">
        <f t="shared" si="152"/>
        <v>0</v>
      </c>
      <c r="CH298" s="64">
        <f t="shared" ref="CH298:CU298" si="153">COUNT(CH287:CH297)</f>
        <v>0</v>
      </c>
      <c r="CI298" s="64">
        <f t="shared" si="153"/>
        <v>0</v>
      </c>
      <c r="CJ298" s="64">
        <f t="shared" si="153"/>
        <v>0</v>
      </c>
      <c r="CK298" s="64">
        <f t="shared" si="153"/>
        <v>0</v>
      </c>
      <c r="CL298" s="64">
        <f t="shared" si="153"/>
        <v>0</v>
      </c>
      <c r="CM298" s="64">
        <f t="shared" si="153"/>
        <v>0</v>
      </c>
      <c r="CN298" s="64">
        <f t="shared" si="153"/>
        <v>0</v>
      </c>
      <c r="CO298" s="64">
        <f t="shared" si="153"/>
        <v>0</v>
      </c>
      <c r="CP298" s="64">
        <f t="shared" si="153"/>
        <v>0</v>
      </c>
      <c r="CQ298" s="64">
        <f t="shared" si="153"/>
        <v>0</v>
      </c>
      <c r="CR298" s="64">
        <f t="shared" si="153"/>
        <v>0</v>
      </c>
      <c r="CS298" s="64">
        <f t="shared" si="153"/>
        <v>0</v>
      </c>
      <c r="CT298" s="64">
        <f t="shared" si="153"/>
        <v>0</v>
      </c>
      <c r="CU298" s="64">
        <f t="shared" si="153"/>
        <v>0</v>
      </c>
      <c r="CV298" s="64">
        <f>SUM(CV287:CV297)</f>
        <v>46</v>
      </c>
    </row>
    <row r="299" spans="2:100" ht="18.75" customHeight="1" x14ac:dyDescent="0.35"/>
    <row r="300" spans="2:100" ht="18.75" customHeight="1" x14ac:dyDescent="0.35">
      <c r="B300" s="136" t="s">
        <v>220</v>
      </c>
      <c r="C300" s="58" t="s">
        <v>221</v>
      </c>
      <c r="D300" s="56">
        <v>40544</v>
      </c>
      <c r="E300" s="56">
        <v>40575</v>
      </c>
      <c r="F300" s="56">
        <v>40603</v>
      </c>
      <c r="G300" s="56">
        <v>40634</v>
      </c>
      <c r="H300" s="56">
        <v>40664</v>
      </c>
      <c r="I300" s="56">
        <v>40695</v>
      </c>
      <c r="J300" s="56">
        <v>40725</v>
      </c>
      <c r="K300" s="56">
        <v>40756</v>
      </c>
      <c r="L300" s="56">
        <v>40787</v>
      </c>
      <c r="M300" s="56">
        <v>40817</v>
      </c>
      <c r="N300" s="56">
        <v>40848</v>
      </c>
      <c r="O300" s="56">
        <v>40878</v>
      </c>
      <c r="P300" s="56">
        <v>40909</v>
      </c>
      <c r="Q300" s="56">
        <v>40940</v>
      </c>
      <c r="R300" s="56">
        <v>40969</v>
      </c>
      <c r="S300" s="56">
        <v>41000</v>
      </c>
      <c r="T300" s="56">
        <v>41030</v>
      </c>
      <c r="U300" s="56">
        <v>41061</v>
      </c>
      <c r="V300" s="56">
        <v>41091</v>
      </c>
      <c r="W300" s="56">
        <v>41122</v>
      </c>
      <c r="X300" s="56">
        <v>41153</v>
      </c>
      <c r="Y300" s="56">
        <v>41183</v>
      </c>
      <c r="Z300" s="56">
        <v>41214</v>
      </c>
      <c r="AA300" s="56">
        <v>41244</v>
      </c>
      <c r="AB300" s="56">
        <v>41275</v>
      </c>
      <c r="AC300" s="56">
        <v>41306</v>
      </c>
      <c r="AD300" s="56">
        <v>41334</v>
      </c>
      <c r="AE300" s="56">
        <v>41365</v>
      </c>
      <c r="AF300" s="56">
        <v>41395</v>
      </c>
      <c r="AG300" s="56">
        <v>41426</v>
      </c>
      <c r="AH300" s="56">
        <v>41456</v>
      </c>
      <c r="AI300" s="56">
        <v>41487</v>
      </c>
      <c r="AJ300" s="56">
        <v>41518</v>
      </c>
      <c r="AK300" s="56">
        <v>41548</v>
      </c>
      <c r="AL300" s="56">
        <v>41579</v>
      </c>
      <c r="AM300" s="56">
        <v>41609</v>
      </c>
      <c r="AN300" s="56">
        <v>41640</v>
      </c>
      <c r="AO300" s="56">
        <v>41671</v>
      </c>
      <c r="AP300" s="56">
        <v>41699</v>
      </c>
      <c r="AQ300" s="56">
        <v>41730</v>
      </c>
      <c r="AR300" s="56">
        <v>41760</v>
      </c>
      <c r="AS300" s="56">
        <v>41791</v>
      </c>
      <c r="AT300" s="56">
        <v>41821</v>
      </c>
      <c r="AU300" s="56">
        <v>41852</v>
      </c>
      <c r="AV300" s="56">
        <v>41883</v>
      </c>
      <c r="AW300" s="56">
        <v>41913</v>
      </c>
      <c r="AX300" s="56">
        <v>41944</v>
      </c>
      <c r="AY300" s="56">
        <v>41974</v>
      </c>
      <c r="AZ300" s="56">
        <v>42005</v>
      </c>
      <c r="BA300" s="56">
        <v>42036</v>
      </c>
      <c r="BB300" s="56">
        <v>42064</v>
      </c>
      <c r="BC300" s="56">
        <v>42095</v>
      </c>
      <c r="BD300" s="56">
        <v>42125</v>
      </c>
      <c r="BE300" s="56">
        <v>42156</v>
      </c>
      <c r="BF300" s="56">
        <v>42186</v>
      </c>
      <c r="BG300" s="56">
        <v>42217</v>
      </c>
      <c r="BH300" s="48">
        <v>42248</v>
      </c>
      <c r="BI300" s="48">
        <v>42278</v>
      </c>
      <c r="BJ300" s="48">
        <v>42309</v>
      </c>
      <c r="BK300" s="48">
        <v>42339</v>
      </c>
      <c r="BL300" s="48">
        <v>42370</v>
      </c>
      <c r="BM300" s="48">
        <v>42401</v>
      </c>
      <c r="BN300" s="48">
        <v>42430</v>
      </c>
      <c r="BO300" s="48">
        <v>42461</v>
      </c>
      <c r="BP300" s="48">
        <v>42491</v>
      </c>
      <c r="BQ300" s="48">
        <v>42522</v>
      </c>
      <c r="BR300" s="48">
        <v>42552</v>
      </c>
      <c r="BS300" s="48">
        <v>42583</v>
      </c>
      <c r="BT300" s="48">
        <v>42614</v>
      </c>
      <c r="BU300" s="48">
        <v>42644</v>
      </c>
      <c r="BV300" s="48">
        <v>42675</v>
      </c>
      <c r="BW300" s="48">
        <v>42705</v>
      </c>
      <c r="BX300" s="48">
        <v>42736</v>
      </c>
      <c r="BY300" s="48">
        <v>42767</v>
      </c>
      <c r="BZ300" s="48">
        <v>42795</v>
      </c>
      <c r="CA300" s="48">
        <v>42826</v>
      </c>
      <c r="CB300" s="48">
        <v>42856</v>
      </c>
      <c r="CC300" s="48">
        <v>42887</v>
      </c>
      <c r="CD300" s="48">
        <v>42917</v>
      </c>
      <c r="CE300" s="48">
        <v>42948</v>
      </c>
      <c r="CF300" s="48">
        <v>42979</v>
      </c>
      <c r="CG300" s="48">
        <v>43009</v>
      </c>
      <c r="CH300" s="48">
        <v>43040</v>
      </c>
      <c r="CI300" s="188">
        <v>43070</v>
      </c>
      <c r="CJ300" s="188">
        <v>43101</v>
      </c>
      <c r="CK300" s="188">
        <v>43132</v>
      </c>
      <c r="CL300" s="188">
        <v>43160</v>
      </c>
      <c r="CM300" s="188">
        <v>43191</v>
      </c>
      <c r="CN300" s="188">
        <v>43221</v>
      </c>
      <c r="CO300" s="188">
        <v>43252</v>
      </c>
      <c r="CP300" s="188">
        <v>43282</v>
      </c>
      <c r="CQ300" s="188">
        <v>43313</v>
      </c>
      <c r="CR300" s="188">
        <v>43344</v>
      </c>
      <c r="CS300" s="188">
        <v>43374</v>
      </c>
      <c r="CT300" s="188">
        <v>43405</v>
      </c>
      <c r="CU300" s="188">
        <v>43435</v>
      </c>
      <c r="CV300" s="189" t="s">
        <v>16</v>
      </c>
    </row>
    <row r="301" spans="2:100" x14ac:dyDescent="0.35">
      <c r="B301" s="137">
        <v>354144</v>
      </c>
      <c r="C301" s="59">
        <v>41061</v>
      </c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50"/>
      <c r="S301" s="50"/>
      <c r="T301" s="50"/>
      <c r="U301" s="50">
        <v>1</v>
      </c>
      <c r="V301" s="50"/>
      <c r="W301" s="50"/>
      <c r="X301" s="50"/>
      <c r="Y301" s="50"/>
      <c r="Z301" s="50"/>
      <c r="AA301" s="50"/>
      <c r="AB301" s="50"/>
      <c r="AC301" s="50"/>
      <c r="AD301" s="50"/>
      <c r="AE301" s="50"/>
      <c r="AF301" s="50"/>
      <c r="AG301" s="50"/>
      <c r="AH301" s="50"/>
      <c r="AI301" s="50"/>
      <c r="AJ301" s="50"/>
      <c r="AK301" s="50"/>
      <c r="AL301" s="50"/>
      <c r="AM301" s="50"/>
      <c r="AN301" s="50"/>
      <c r="AO301" s="50"/>
      <c r="AP301" s="50"/>
      <c r="AQ301" s="50"/>
      <c r="AR301" s="50"/>
      <c r="AS301" s="50"/>
      <c r="AT301" s="50"/>
      <c r="AU301" s="50"/>
      <c r="AV301" s="50"/>
      <c r="AW301" s="50"/>
      <c r="AX301" s="50"/>
      <c r="AY301" s="50"/>
      <c r="AZ301" s="50"/>
      <c r="BA301" s="50"/>
      <c r="BB301" s="50"/>
      <c r="BC301" s="50"/>
      <c r="BD301" s="50"/>
      <c r="BE301" s="50"/>
      <c r="BF301" s="50"/>
      <c r="BG301" s="50"/>
      <c r="BH301" s="50"/>
      <c r="BI301" s="50" t="s">
        <v>222</v>
      </c>
      <c r="BJ301" s="50"/>
      <c r="BK301" s="50"/>
      <c r="BL301" s="50"/>
      <c r="BM301" s="50"/>
      <c r="BN301" s="50"/>
      <c r="BO301" s="50"/>
      <c r="BP301" s="50"/>
      <c r="BQ301" s="50"/>
      <c r="BR301" s="50"/>
      <c r="BS301" s="50"/>
      <c r="BT301" s="50"/>
      <c r="BU301" s="50"/>
      <c r="BV301" s="50"/>
      <c r="BW301" s="50"/>
      <c r="BX301" s="50"/>
      <c r="BY301" s="50"/>
      <c r="BZ301" s="50"/>
      <c r="CA301" s="50"/>
      <c r="CB301" s="50"/>
      <c r="CC301" s="50"/>
      <c r="CD301" s="50"/>
      <c r="CE301" s="50"/>
      <c r="CF301" s="50"/>
      <c r="CG301" s="50"/>
      <c r="CH301" s="187"/>
      <c r="CI301" s="60"/>
      <c r="CJ301" s="50"/>
      <c r="CK301" s="50"/>
      <c r="CL301" s="50"/>
      <c r="CM301" s="60"/>
      <c r="CN301" s="50"/>
      <c r="CO301" s="60"/>
      <c r="CP301" s="60"/>
      <c r="CQ301" s="60"/>
      <c r="CR301" s="60"/>
      <c r="CS301" s="60"/>
      <c r="CT301" s="60"/>
      <c r="CU301" s="60"/>
      <c r="CV301" s="61">
        <f>SUM(D301:CU301)</f>
        <v>1</v>
      </c>
    </row>
    <row r="302" spans="2:100" x14ac:dyDescent="0.35">
      <c r="B302" s="137">
        <v>354434</v>
      </c>
      <c r="C302" s="59">
        <v>41061</v>
      </c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50"/>
      <c r="S302" s="50"/>
      <c r="T302" s="50"/>
      <c r="U302" s="50">
        <v>2</v>
      </c>
      <c r="V302" s="50"/>
      <c r="W302" s="50">
        <v>2</v>
      </c>
      <c r="X302" s="50"/>
      <c r="Y302" s="50"/>
      <c r="Z302" s="50"/>
      <c r="AA302" s="50"/>
      <c r="AB302" s="50"/>
      <c r="AC302" s="50">
        <v>2</v>
      </c>
      <c r="AD302" s="50"/>
      <c r="AE302" s="50"/>
      <c r="AF302" s="50">
        <v>2</v>
      </c>
      <c r="AG302" s="50"/>
      <c r="AH302" s="50">
        <v>4</v>
      </c>
      <c r="AI302" s="50"/>
      <c r="AJ302" s="50"/>
      <c r="AK302" s="50">
        <v>4</v>
      </c>
      <c r="AL302" s="50"/>
      <c r="AM302" s="50">
        <v>4</v>
      </c>
      <c r="AN302" s="50"/>
      <c r="AO302" s="50"/>
      <c r="AP302" s="50"/>
      <c r="AQ302" s="50"/>
      <c r="AR302" s="50"/>
      <c r="AS302" s="50"/>
      <c r="AT302" s="50">
        <v>4</v>
      </c>
      <c r="AU302" s="50"/>
      <c r="AV302" s="50"/>
      <c r="AW302" s="50"/>
      <c r="AX302" s="50"/>
      <c r="AY302" s="50"/>
      <c r="AZ302" s="50"/>
      <c r="BA302" s="50"/>
      <c r="BB302" s="50"/>
      <c r="BC302" s="50"/>
      <c r="BD302" s="50"/>
      <c r="BE302" s="50"/>
      <c r="BF302" s="50"/>
      <c r="BG302" s="50"/>
      <c r="BH302" s="50"/>
      <c r="BI302" s="50" t="s">
        <v>222</v>
      </c>
      <c r="BJ302" s="50"/>
      <c r="BK302" s="50"/>
      <c r="BL302" s="50"/>
      <c r="BM302" s="50"/>
      <c r="BN302" s="50"/>
      <c r="BO302" s="50"/>
      <c r="BP302" s="50"/>
      <c r="BQ302" s="50"/>
      <c r="BR302" s="50"/>
      <c r="BS302" s="50"/>
      <c r="BT302" s="50"/>
      <c r="BU302" s="50"/>
      <c r="BV302" s="50"/>
      <c r="BW302" s="50"/>
      <c r="BX302" s="50"/>
      <c r="BY302" s="50"/>
      <c r="BZ302" s="50"/>
      <c r="CA302" s="50"/>
      <c r="CB302" s="50"/>
      <c r="CC302" s="50"/>
      <c r="CD302" s="50"/>
      <c r="CE302" s="50"/>
      <c r="CF302" s="50"/>
      <c r="CG302" s="50"/>
      <c r="CH302" s="187"/>
      <c r="CI302" s="60"/>
      <c r="CJ302" s="50"/>
      <c r="CK302" s="50"/>
      <c r="CL302" s="50"/>
      <c r="CM302" s="60"/>
      <c r="CN302" s="50"/>
      <c r="CO302" s="60"/>
      <c r="CP302" s="60"/>
      <c r="CQ302" s="60"/>
      <c r="CR302" s="60"/>
      <c r="CS302" s="60"/>
      <c r="CT302" s="60"/>
      <c r="CU302" s="60"/>
      <c r="CV302" s="61">
        <f t="shared" ref="CV302:CV305" si="154">SUM(D302:CU302)</f>
        <v>24</v>
      </c>
    </row>
    <row r="303" spans="2:100" x14ac:dyDescent="0.35">
      <c r="B303" s="137">
        <v>354252</v>
      </c>
      <c r="C303" s="59">
        <v>41061</v>
      </c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50"/>
      <c r="S303" s="50"/>
      <c r="T303" s="50"/>
      <c r="U303" s="50">
        <v>1</v>
      </c>
      <c r="V303" s="50"/>
      <c r="W303" s="50"/>
      <c r="X303" s="50"/>
      <c r="Y303" s="50"/>
      <c r="Z303" s="50"/>
      <c r="AA303" s="50"/>
      <c r="AB303" s="50"/>
      <c r="AC303" s="50"/>
      <c r="AD303" s="50"/>
      <c r="AE303" s="50"/>
      <c r="AF303" s="50"/>
      <c r="AG303" s="50"/>
      <c r="AH303" s="50"/>
      <c r="AI303" s="50"/>
      <c r="AJ303" s="50"/>
      <c r="AK303" s="50"/>
      <c r="AL303" s="50"/>
      <c r="AM303" s="50"/>
      <c r="AN303" s="50"/>
      <c r="AO303" s="50"/>
      <c r="AP303" s="50"/>
      <c r="AQ303" s="50"/>
      <c r="AR303" s="50"/>
      <c r="AS303" s="50"/>
      <c r="AT303" s="50"/>
      <c r="AU303" s="50"/>
      <c r="AV303" s="50"/>
      <c r="AW303" s="50"/>
      <c r="AX303" s="50"/>
      <c r="AY303" s="50"/>
      <c r="AZ303" s="50"/>
      <c r="BA303" s="50"/>
      <c r="BB303" s="50"/>
      <c r="BC303" s="50"/>
      <c r="BD303" s="50"/>
      <c r="BE303" s="50"/>
      <c r="BF303" s="50"/>
      <c r="BG303" s="50"/>
      <c r="BH303" s="50"/>
      <c r="BI303" s="50" t="s">
        <v>222</v>
      </c>
      <c r="BJ303" s="50"/>
      <c r="BK303" s="50"/>
      <c r="BL303" s="50"/>
      <c r="BM303" s="50"/>
      <c r="BN303" s="50"/>
      <c r="BO303" s="50"/>
      <c r="BP303" s="50"/>
      <c r="BQ303" s="50"/>
      <c r="BR303" s="50"/>
      <c r="BS303" s="50"/>
      <c r="BT303" s="50"/>
      <c r="BU303" s="50"/>
      <c r="BV303" s="50"/>
      <c r="BW303" s="50"/>
      <c r="BX303" s="50"/>
      <c r="BY303" s="50"/>
      <c r="BZ303" s="50"/>
      <c r="CA303" s="50"/>
      <c r="CB303" s="50"/>
      <c r="CC303" s="50"/>
      <c r="CD303" s="50"/>
      <c r="CE303" s="50"/>
      <c r="CF303" s="50"/>
      <c r="CG303" s="50"/>
      <c r="CH303" s="187"/>
      <c r="CI303" s="60"/>
      <c r="CJ303" s="50"/>
      <c r="CK303" s="50"/>
      <c r="CL303" s="50"/>
      <c r="CM303" s="60"/>
      <c r="CN303" s="50"/>
      <c r="CO303" s="60"/>
      <c r="CP303" s="60"/>
      <c r="CQ303" s="60"/>
      <c r="CR303" s="60"/>
      <c r="CS303" s="60"/>
      <c r="CT303" s="60"/>
      <c r="CU303" s="60"/>
      <c r="CV303" s="61">
        <f t="shared" si="154"/>
        <v>1</v>
      </c>
    </row>
    <row r="304" spans="2:100" x14ac:dyDescent="0.35">
      <c r="B304" s="137">
        <v>355557</v>
      </c>
      <c r="C304" s="59">
        <v>41061</v>
      </c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50"/>
      <c r="S304" s="50"/>
      <c r="T304" s="50"/>
      <c r="U304" s="50">
        <v>1</v>
      </c>
      <c r="V304" s="50"/>
      <c r="W304" s="50"/>
      <c r="X304" s="50"/>
      <c r="Y304" s="50"/>
      <c r="Z304" s="50"/>
      <c r="AA304" s="50"/>
      <c r="AB304" s="50"/>
      <c r="AC304" s="50"/>
      <c r="AD304" s="50"/>
      <c r="AE304" s="50"/>
      <c r="AF304" s="50"/>
      <c r="AG304" s="50"/>
      <c r="AH304" s="50"/>
      <c r="AI304" s="50"/>
      <c r="AJ304" s="50"/>
      <c r="AK304" s="50"/>
      <c r="AL304" s="50"/>
      <c r="AM304" s="50"/>
      <c r="AN304" s="50"/>
      <c r="AO304" s="50"/>
      <c r="AP304" s="50"/>
      <c r="AQ304" s="50"/>
      <c r="AR304" s="50"/>
      <c r="AS304" s="50"/>
      <c r="AT304" s="50"/>
      <c r="AU304" s="50"/>
      <c r="AV304" s="50"/>
      <c r="AW304" s="50"/>
      <c r="AX304" s="50"/>
      <c r="AY304" s="50"/>
      <c r="AZ304" s="50"/>
      <c r="BA304" s="50"/>
      <c r="BB304" s="50"/>
      <c r="BC304" s="50"/>
      <c r="BD304" s="50"/>
      <c r="BE304" s="50"/>
      <c r="BF304" s="50"/>
      <c r="BG304" s="50"/>
      <c r="BH304" s="50"/>
      <c r="BI304" s="50" t="s">
        <v>222</v>
      </c>
      <c r="BJ304" s="50"/>
      <c r="BK304" s="50"/>
      <c r="BL304" s="50"/>
      <c r="BM304" s="50"/>
      <c r="BN304" s="50"/>
      <c r="BO304" s="50"/>
      <c r="BP304" s="50"/>
      <c r="BQ304" s="50"/>
      <c r="BR304" s="50"/>
      <c r="BS304" s="50"/>
      <c r="BT304" s="50"/>
      <c r="BU304" s="50"/>
      <c r="BV304" s="50"/>
      <c r="BW304" s="50"/>
      <c r="BX304" s="50"/>
      <c r="BY304" s="50"/>
      <c r="BZ304" s="50"/>
      <c r="CA304" s="50"/>
      <c r="CB304" s="50"/>
      <c r="CC304" s="50"/>
      <c r="CD304" s="50"/>
      <c r="CE304" s="50"/>
      <c r="CF304" s="50"/>
      <c r="CG304" s="50"/>
      <c r="CH304" s="187"/>
      <c r="CI304" s="60"/>
      <c r="CJ304" s="50"/>
      <c r="CK304" s="50"/>
      <c r="CL304" s="50"/>
      <c r="CM304" s="60"/>
      <c r="CN304" s="50"/>
      <c r="CO304" s="60"/>
      <c r="CP304" s="60"/>
      <c r="CQ304" s="60"/>
      <c r="CR304" s="60"/>
      <c r="CS304" s="60"/>
      <c r="CT304" s="60"/>
      <c r="CU304" s="60"/>
      <c r="CV304" s="61">
        <f t="shared" si="154"/>
        <v>1</v>
      </c>
    </row>
    <row r="305" spans="2:100" x14ac:dyDescent="0.35">
      <c r="B305" s="137">
        <v>356404</v>
      </c>
      <c r="C305" s="59">
        <v>41061</v>
      </c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50"/>
      <c r="S305" s="50"/>
      <c r="T305" s="50"/>
      <c r="U305" s="50">
        <v>1</v>
      </c>
      <c r="V305" s="50"/>
      <c r="W305" s="50"/>
      <c r="X305" s="50"/>
      <c r="Y305" s="50"/>
      <c r="Z305" s="50"/>
      <c r="AA305" s="50"/>
      <c r="AB305" s="50"/>
      <c r="AC305" s="50"/>
      <c r="AD305" s="50"/>
      <c r="AE305" s="50"/>
      <c r="AF305" s="50"/>
      <c r="AG305" s="50"/>
      <c r="AH305" s="50"/>
      <c r="AI305" s="50"/>
      <c r="AJ305" s="50"/>
      <c r="AK305" s="50"/>
      <c r="AL305" s="50"/>
      <c r="AM305" s="50"/>
      <c r="AN305" s="50"/>
      <c r="AO305" s="50"/>
      <c r="AP305" s="50"/>
      <c r="AQ305" s="50"/>
      <c r="AR305" s="50"/>
      <c r="AS305" s="50"/>
      <c r="AT305" s="50"/>
      <c r="AU305" s="50"/>
      <c r="AV305" s="50"/>
      <c r="AW305" s="50"/>
      <c r="AX305" s="50"/>
      <c r="AY305" s="50"/>
      <c r="AZ305" s="50"/>
      <c r="BA305" s="50"/>
      <c r="BB305" s="50"/>
      <c r="BC305" s="50"/>
      <c r="BD305" s="50"/>
      <c r="BE305" s="50"/>
      <c r="BF305" s="50"/>
      <c r="BG305" s="50"/>
      <c r="BH305" s="50"/>
      <c r="BI305" s="50" t="s">
        <v>222</v>
      </c>
      <c r="BJ305" s="50"/>
      <c r="BK305" s="50"/>
      <c r="BL305" s="50"/>
      <c r="BM305" s="50"/>
      <c r="BN305" s="50"/>
      <c r="BO305" s="50"/>
      <c r="BP305" s="50"/>
      <c r="BQ305" s="50"/>
      <c r="BR305" s="50"/>
      <c r="BS305" s="50"/>
      <c r="BT305" s="50"/>
      <c r="BU305" s="50"/>
      <c r="BV305" s="50"/>
      <c r="BW305" s="50"/>
      <c r="BX305" s="50"/>
      <c r="BY305" s="50"/>
      <c r="BZ305" s="50"/>
      <c r="CA305" s="50"/>
      <c r="CB305" s="50"/>
      <c r="CC305" s="50"/>
      <c r="CD305" s="50"/>
      <c r="CE305" s="50"/>
      <c r="CF305" s="50"/>
      <c r="CG305" s="50"/>
      <c r="CH305" s="187"/>
      <c r="CI305" s="60"/>
      <c r="CJ305" s="50"/>
      <c r="CK305" s="50"/>
      <c r="CL305" s="50"/>
      <c r="CM305" s="60"/>
      <c r="CN305" s="50"/>
      <c r="CO305" s="60"/>
      <c r="CP305" s="60"/>
      <c r="CQ305" s="60"/>
      <c r="CR305" s="60"/>
      <c r="CS305" s="60"/>
      <c r="CT305" s="60"/>
      <c r="CU305" s="60"/>
      <c r="CV305" s="61">
        <f t="shared" si="154"/>
        <v>1</v>
      </c>
    </row>
    <row r="306" spans="2:100" ht="18.75" customHeight="1" x14ac:dyDescent="0.35">
      <c r="B306" s="63"/>
      <c r="C306" s="62" t="s">
        <v>16</v>
      </c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4"/>
      <c r="R306" s="64"/>
      <c r="S306" s="64"/>
      <c r="T306" s="64"/>
      <c r="U306" s="64">
        <f t="shared" ref="U306:BH306" si="155">COUNT(U301:U305)</f>
        <v>5</v>
      </c>
      <c r="V306" s="64">
        <f t="shared" si="155"/>
        <v>0</v>
      </c>
      <c r="W306" s="64">
        <f t="shared" si="155"/>
        <v>1</v>
      </c>
      <c r="X306" s="64">
        <f t="shared" si="155"/>
        <v>0</v>
      </c>
      <c r="Y306" s="64">
        <f t="shared" si="155"/>
        <v>0</v>
      </c>
      <c r="Z306" s="64">
        <f t="shared" si="155"/>
        <v>0</v>
      </c>
      <c r="AA306" s="64">
        <f t="shared" si="155"/>
        <v>0</v>
      </c>
      <c r="AB306" s="64">
        <f t="shared" si="155"/>
        <v>0</v>
      </c>
      <c r="AC306" s="64">
        <f t="shared" si="155"/>
        <v>1</v>
      </c>
      <c r="AD306" s="64">
        <f t="shared" si="155"/>
        <v>0</v>
      </c>
      <c r="AE306" s="64">
        <f t="shared" si="155"/>
        <v>0</v>
      </c>
      <c r="AF306" s="64">
        <f t="shared" si="155"/>
        <v>1</v>
      </c>
      <c r="AG306" s="64">
        <f t="shared" si="155"/>
        <v>0</v>
      </c>
      <c r="AH306" s="64">
        <f t="shared" si="155"/>
        <v>1</v>
      </c>
      <c r="AI306" s="64">
        <f t="shared" si="155"/>
        <v>0</v>
      </c>
      <c r="AJ306" s="64">
        <f t="shared" si="155"/>
        <v>0</v>
      </c>
      <c r="AK306" s="64">
        <f t="shared" si="155"/>
        <v>1</v>
      </c>
      <c r="AL306" s="64">
        <f t="shared" si="155"/>
        <v>0</v>
      </c>
      <c r="AM306" s="64">
        <f t="shared" si="155"/>
        <v>1</v>
      </c>
      <c r="AN306" s="64">
        <f t="shared" si="155"/>
        <v>0</v>
      </c>
      <c r="AO306" s="64">
        <f t="shared" si="155"/>
        <v>0</v>
      </c>
      <c r="AP306" s="64">
        <f t="shared" si="155"/>
        <v>0</v>
      </c>
      <c r="AQ306" s="64">
        <f t="shared" si="155"/>
        <v>0</v>
      </c>
      <c r="AR306" s="64">
        <f t="shared" si="155"/>
        <v>0</v>
      </c>
      <c r="AS306" s="64">
        <f t="shared" si="155"/>
        <v>0</v>
      </c>
      <c r="AT306" s="64">
        <f t="shared" si="155"/>
        <v>1</v>
      </c>
      <c r="AU306" s="64">
        <f t="shared" si="155"/>
        <v>0</v>
      </c>
      <c r="AV306" s="64">
        <f t="shared" si="155"/>
        <v>0</v>
      </c>
      <c r="AW306" s="64">
        <f t="shared" si="155"/>
        <v>0</v>
      </c>
      <c r="AX306" s="64">
        <f t="shared" si="155"/>
        <v>0</v>
      </c>
      <c r="AY306" s="64">
        <f t="shared" si="155"/>
        <v>0</v>
      </c>
      <c r="AZ306" s="64">
        <f t="shared" si="155"/>
        <v>0</v>
      </c>
      <c r="BA306" s="64">
        <f t="shared" si="155"/>
        <v>0</v>
      </c>
      <c r="BB306" s="64">
        <f t="shared" si="155"/>
        <v>0</v>
      </c>
      <c r="BC306" s="64">
        <f t="shared" si="155"/>
        <v>0</v>
      </c>
      <c r="BD306" s="64">
        <f t="shared" si="155"/>
        <v>0</v>
      </c>
      <c r="BE306" s="64">
        <f t="shared" si="155"/>
        <v>0</v>
      </c>
      <c r="BF306" s="64">
        <f t="shared" si="155"/>
        <v>0</v>
      </c>
      <c r="BG306" s="64">
        <f t="shared" si="155"/>
        <v>0</v>
      </c>
      <c r="BH306" s="64">
        <f t="shared" si="155"/>
        <v>0</v>
      </c>
      <c r="BI306" s="64">
        <f t="shared" ref="BI306:BO306" si="156">COUNT(BI301:BI305)</f>
        <v>0</v>
      </c>
      <c r="BJ306" s="64">
        <f t="shared" si="156"/>
        <v>0</v>
      </c>
      <c r="BK306" s="64">
        <f t="shared" si="156"/>
        <v>0</v>
      </c>
      <c r="BL306" s="64">
        <f t="shared" si="156"/>
        <v>0</v>
      </c>
      <c r="BM306" s="64">
        <f t="shared" si="156"/>
        <v>0</v>
      </c>
      <c r="BN306" s="64">
        <f t="shared" ref="BN306" si="157">COUNT(BN301:BN305)</f>
        <v>0</v>
      </c>
      <c r="BO306" s="64">
        <f t="shared" si="156"/>
        <v>0</v>
      </c>
      <c r="BP306" s="64">
        <f t="shared" ref="BP306:BQ306" si="158">COUNT(BP301:BP305)</f>
        <v>0</v>
      </c>
      <c r="BQ306" s="64">
        <f t="shared" si="158"/>
        <v>0</v>
      </c>
      <c r="BR306" s="64">
        <f t="shared" ref="BR306:BS306" si="159">COUNT(BR301:BR305)</f>
        <v>0</v>
      </c>
      <c r="BS306" s="64">
        <f t="shared" si="159"/>
        <v>0</v>
      </c>
      <c r="BT306" s="64">
        <f t="shared" ref="BT306:BU306" si="160">COUNT(BT301:BT305)</f>
        <v>0</v>
      </c>
      <c r="BU306" s="64">
        <f t="shared" si="160"/>
        <v>0</v>
      </c>
      <c r="BV306" s="64">
        <f t="shared" ref="BV306:CG306" si="161">COUNT(BV301:BV305)</f>
        <v>0</v>
      </c>
      <c r="BW306" s="64">
        <f t="shared" si="161"/>
        <v>0</v>
      </c>
      <c r="BX306" s="64">
        <f t="shared" si="161"/>
        <v>0</v>
      </c>
      <c r="BY306" s="64">
        <f t="shared" si="161"/>
        <v>0</v>
      </c>
      <c r="BZ306" s="64">
        <f t="shared" si="161"/>
        <v>0</v>
      </c>
      <c r="CA306" s="64">
        <f t="shared" si="161"/>
        <v>0</v>
      </c>
      <c r="CB306" s="64">
        <f t="shared" si="161"/>
        <v>0</v>
      </c>
      <c r="CC306" s="64">
        <f t="shared" si="161"/>
        <v>0</v>
      </c>
      <c r="CD306" s="64">
        <f t="shared" si="161"/>
        <v>0</v>
      </c>
      <c r="CE306" s="64">
        <f t="shared" si="161"/>
        <v>0</v>
      </c>
      <c r="CF306" s="64">
        <f t="shared" si="161"/>
        <v>0</v>
      </c>
      <c r="CG306" s="64">
        <f t="shared" si="161"/>
        <v>0</v>
      </c>
      <c r="CH306" s="64">
        <f t="shared" ref="CH306:CU306" si="162">COUNT(CH301:CH305)</f>
        <v>0</v>
      </c>
      <c r="CI306" s="64">
        <f t="shared" si="162"/>
        <v>0</v>
      </c>
      <c r="CJ306" s="64">
        <f t="shared" si="162"/>
        <v>0</v>
      </c>
      <c r="CK306" s="64">
        <f t="shared" si="162"/>
        <v>0</v>
      </c>
      <c r="CL306" s="64">
        <f t="shared" si="162"/>
        <v>0</v>
      </c>
      <c r="CM306" s="64">
        <f t="shared" si="162"/>
        <v>0</v>
      </c>
      <c r="CN306" s="64">
        <f t="shared" si="162"/>
        <v>0</v>
      </c>
      <c r="CO306" s="64">
        <f t="shared" si="162"/>
        <v>0</v>
      </c>
      <c r="CP306" s="64">
        <f t="shared" si="162"/>
        <v>0</v>
      </c>
      <c r="CQ306" s="64">
        <f t="shared" si="162"/>
        <v>0</v>
      </c>
      <c r="CR306" s="64">
        <f t="shared" si="162"/>
        <v>0</v>
      </c>
      <c r="CS306" s="64">
        <f t="shared" si="162"/>
        <v>0</v>
      </c>
      <c r="CT306" s="64">
        <f t="shared" si="162"/>
        <v>0</v>
      </c>
      <c r="CU306" s="64">
        <f t="shared" si="162"/>
        <v>0</v>
      </c>
      <c r="CV306" s="64">
        <f>SUM(CV301:CV305)</f>
        <v>28</v>
      </c>
    </row>
    <row r="307" spans="2:100" ht="18.75" customHeight="1" x14ac:dyDescent="0.35"/>
    <row r="308" spans="2:100" ht="18.75" customHeight="1" x14ac:dyDescent="0.35">
      <c r="B308" s="136" t="s">
        <v>220</v>
      </c>
      <c r="C308" s="58" t="s">
        <v>221</v>
      </c>
      <c r="D308" s="56">
        <v>40544</v>
      </c>
      <c r="E308" s="56">
        <v>40575</v>
      </c>
      <c r="F308" s="56">
        <v>40603</v>
      </c>
      <c r="G308" s="56">
        <v>40634</v>
      </c>
      <c r="H308" s="56">
        <v>40664</v>
      </c>
      <c r="I308" s="56">
        <v>40695</v>
      </c>
      <c r="J308" s="56">
        <v>40725</v>
      </c>
      <c r="K308" s="56">
        <v>40756</v>
      </c>
      <c r="L308" s="56">
        <v>40787</v>
      </c>
      <c r="M308" s="56">
        <v>40817</v>
      </c>
      <c r="N308" s="56">
        <v>40848</v>
      </c>
      <c r="O308" s="56">
        <v>40878</v>
      </c>
      <c r="P308" s="56">
        <v>40909</v>
      </c>
      <c r="Q308" s="56">
        <v>40940</v>
      </c>
      <c r="R308" s="56">
        <v>40969</v>
      </c>
      <c r="S308" s="56">
        <v>41000</v>
      </c>
      <c r="T308" s="56">
        <v>41030</v>
      </c>
      <c r="U308" s="56">
        <v>41061</v>
      </c>
      <c r="V308" s="56">
        <v>41091</v>
      </c>
      <c r="W308" s="56">
        <v>41122</v>
      </c>
      <c r="X308" s="56">
        <v>41153</v>
      </c>
      <c r="Y308" s="56">
        <v>41183</v>
      </c>
      <c r="Z308" s="56">
        <v>41214</v>
      </c>
      <c r="AA308" s="56">
        <v>41244</v>
      </c>
      <c r="AB308" s="56">
        <v>41275</v>
      </c>
      <c r="AC308" s="56">
        <v>41306</v>
      </c>
      <c r="AD308" s="56">
        <v>41334</v>
      </c>
      <c r="AE308" s="56">
        <v>41365</v>
      </c>
      <c r="AF308" s="56">
        <v>41395</v>
      </c>
      <c r="AG308" s="56">
        <v>41426</v>
      </c>
      <c r="AH308" s="56">
        <v>41456</v>
      </c>
      <c r="AI308" s="56">
        <v>41487</v>
      </c>
      <c r="AJ308" s="56">
        <v>41518</v>
      </c>
      <c r="AK308" s="56">
        <v>41548</v>
      </c>
      <c r="AL308" s="56">
        <v>41579</v>
      </c>
      <c r="AM308" s="56">
        <v>41609</v>
      </c>
      <c r="AN308" s="56">
        <v>41640</v>
      </c>
      <c r="AO308" s="56">
        <v>41671</v>
      </c>
      <c r="AP308" s="56">
        <v>41699</v>
      </c>
      <c r="AQ308" s="56">
        <v>41730</v>
      </c>
      <c r="AR308" s="56">
        <v>41760</v>
      </c>
      <c r="AS308" s="56">
        <v>41791</v>
      </c>
      <c r="AT308" s="56">
        <v>41821</v>
      </c>
      <c r="AU308" s="56">
        <v>41852</v>
      </c>
      <c r="AV308" s="56">
        <v>41883</v>
      </c>
      <c r="AW308" s="56">
        <v>41913</v>
      </c>
      <c r="AX308" s="56">
        <v>41944</v>
      </c>
      <c r="AY308" s="56">
        <v>41974</v>
      </c>
      <c r="AZ308" s="56">
        <v>42005</v>
      </c>
      <c r="BA308" s="56">
        <v>42036</v>
      </c>
      <c r="BB308" s="56">
        <v>42064</v>
      </c>
      <c r="BC308" s="56">
        <v>42095</v>
      </c>
      <c r="BD308" s="56">
        <v>42125</v>
      </c>
      <c r="BE308" s="56">
        <v>42156</v>
      </c>
      <c r="BF308" s="56">
        <v>42186</v>
      </c>
      <c r="BG308" s="56">
        <v>42217</v>
      </c>
      <c r="BH308" s="48">
        <v>42248</v>
      </c>
      <c r="BI308" s="48">
        <v>42278</v>
      </c>
      <c r="BJ308" s="48">
        <v>42309</v>
      </c>
      <c r="BK308" s="48">
        <v>42339</v>
      </c>
      <c r="BL308" s="48">
        <v>42370</v>
      </c>
      <c r="BM308" s="48">
        <v>42401</v>
      </c>
      <c r="BN308" s="48">
        <v>42430</v>
      </c>
      <c r="BO308" s="48">
        <v>42461</v>
      </c>
      <c r="BP308" s="48">
        <v>42491</v>
      </c>
      <c r="BQ308" s="48">
        <v>42522</v>
      </c>
      <c r="BR308" s="48">
        <v>42552</v>
      </c>
      <c r="BS308" s="48">
        <v>42583</v>
      </c>
      <c r="BT308" s="48">
        <v>42614</v>
      </c>
      <c r="BU308" s="48">
        <v>42644</v>
      </c>
      <c r="BV308" s="48">
        <v>42675</v>
      </c>
      <c r="BW308" s="48">
        <v>42705</v>
      </c>
      <c r="BX308" s="48">
        <v>42736</v>
      </c>
      <c r="BY308" s="48">
        <v>42767</v>
      </c>
      <c r="BZ308" s="48">
        <v>42795</v>
      </c>
      <c r="CA308" s="48">
        <v>42826</v>
      </c>
      <c r="CB308" s="48">
        <v>42856</v>
      </c>
      <c r="CC308" s="48">
        <v>42887</v>
      </c>
      <c r="CD308" s="48">
        <v>42917</v>
      </c>
      <c r="CE308" s="48">
        <v>42948</v>
      </c>
      <c r="CF308" s="48">
        <v>42979</v>
      </c>
      <c r="CG308" s="48">
        <v>43009</v>
      </c>
      <c r="CH308" s="48">
        <v>43040</v>
      </c>
      <c r="CI308" s="188">
        <v>43070</v>
      </c>
      <c r="CJ308" s="188">
        <v>43101</v>
      </c>
      <c r="CK308" s="188">
        <v>43132</v>
      </c>
      <c r="CL308" s="188">
        <v>43160</v>
      </c>
      <c r="CM308" s="188">
        <v>43191</v>
      </c>
      <c r="CN308" s="188">
        <v>43221</v>
      </c>
      <c r="CO308" s="188">
        <v>43252</v>
      </c>
      <c r="CP308" s="188">
        <v>43282</v>
      </c>
      <c r="CQ308" s="188">
        <v>43313</v>
      </c>
      <c r="CR308" s="188">
        <v>43344</v>
      </c>
      <c r="CS308" s="188">
        <v>43374</v>
      </c>
      <c r="CT308" s="188">
        <v>43405</v>
      </c>
      <c r="CU308" s="188">
        <v>43435</v>
      </c>
      <c r="CV308" s="189" t="s">
        <v>16</v>
      </c>
    </row>
    <row r="309" spans="2:100" x14ac:dyDescent="0.35">
      <c r="B309" s="137">
        <v>357802</v>
      </c>
      <c r="C309" s="59">
        <v>41091</v>
      </c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50"/>
      <c r="S309" s="50"/>
      <c r="T309" s="50"/>
      <c r="U309" s="50"/>
      <c r="V309" s="50">
        <v>1</v>
      </c>
      <c r="W309" s="50"/>
      <c r="X309" s="50">
        <v>1</v>
      </c>
      <c r="Y309" s="50"/>
      <c r="Z309" s="50">
        <v>1</v>
      </c>
      <c r="AA309" s="50">
        <v>2</v>
      </c>
      <c r="AB309" s="50"/>
      <c r="AC309" s="50"/>
      <c r="AD309" s="50">
        <v>1</v>
      </c>
      <c r="AE309" s="50">
        <v>1</v>
      </c>
      <c r="AF309" s="50"/>
      <c r="AG309" s="50">
        <v>1</v>
      </c>
      <c r="AH309" s="50">
        <v>1</v>
      </c>
      <c r="AI309" s="50"/>
      <c r="AJ309" s="50"/>
      <c r="AK309" s="50"/>
      <c r="AL309" s="50">
        <v>1</v>
      </c>
      <c r="AM309" s="50">
        <v>1</v>
      </c>
      <c r="AN309" s="50"/>
      <c r="AO309" s="50"/>
      <c r="AP309" s="50"/>
      <c r="AQ309" s="50"/>
      <c r="AR309" s="50"/>
      <c r="AS309" s="50">
        <v>1</v>
      </c>
      <c r="AT309" s="50"/>
      <c r="AU309" s="50"/>
      <c r="AV309" s="50"/>
      <c r="AW309" s="50"/>
      <c r="AX309" s="50"/>
      <c r="AY309" s="50"/>
      <c r="AZ309" s="50"/>
      <c r="BA309" s="50"/>
      <c r="BB309" s="50">
        <v>1</v>
      </c>
      <c r="BC309" s="50"/>
      <c r="BD309" s="50"/>
      <c r="BE309" s="50"/>
      <c r="BF309" s="50"/>
      <c r="BG309" s="50"/>
      <c r="BH309" s="50"/>
      <c r="BI309" s="50" t="s">
        <v>222</v>
      </c>
      <c r="BJ309" s="50"/>
      <c r="BK309" s="50"/>
      <c r="BL309" s="50"/>
      <c r="BM309" s="50"/>
      <c r="BN309" s="50"/>
      <c r="BO309" s="50"/>
      <c r="BP309" s="50"/>
      <c r="BQ309" s="50"/>
      <c r="BR309" s="50"/>
      <c r="BS309" s="50"/>
      <c r="BT309" s="50"/>
      <c r="BU309" s="50"/>
      <c r="BV309" s="50"/>
      <c r="BW309" s="50"/>
      <c r="BX309" s="50"/>
      <c r="BY309" s="50"/>
      <c r="BZ309" s="50"/>
      <c r="CA309" s="50"/>
      <c r="CB309" s="50"/>
      <c r="CC309" s="50"/>
      <c r="CD309" s="50"/>
      <c r="CE309" s="50"/>
      <c r="CF309" s="50"/>
      <c r="CG309" s="50"/>
      <c r="CH309" s="187"/>
      <c r="CI309" s="60"/>
      <c r="CJ309" s="50"/>
      <c r="CK309" s="50"/>
      <c r="CL309" s="50"/>
      <c r="CM309" s="60"/>
      <c r="CN309" s="50"/>
      <c r="CO309" s="60"/>
      <c r="CP309" s="60"/>
      <c r="CQ309" s="60"/>
      <c r="CR309" s="60"/>
      <c r="CS309" s="60"/>
      <c r="CT309" s="60"/>
      <c r="CU309" s="60"/>
      <c r="CV309" s="61">
        <f>SUM(D309:CU309)</f>
        <v>13</v>
      </c>
    </row>
    <row r="310" spans="2:100" x14ac:dyDescent="0.35">
      <c r="B310" s="137">
        <v>357808</v>
      </c>
      <c r="C310" s="59">
        <v>41091</v>
      </c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50"/>
      <c r="S310" s="50"/>
      <c r="T310" s="50"/>
      <c r="U310" s="50"/>
      <c r="V310" s="50">
        <v>1</v>
      </c>
      <c r="W310" s="50"/>
      <c r="X310" s="50"/>
      <c r="Y310" s="50"/>
      <c r="Z310" s="50"/>
      <c r="AA310" s="50"/>
      <c r="AB310" s="50"/>
      <c r="AC310" s="50"/>
      <c r="AD310" s="50"/>
      <c r="AE310" s="50">
        <v>1</v>
      </c>
      <c r="AF310" s="50">
        <v>1</v>
      </c>
      <c r="AG310" s="50"/>
      <c r="AH310" s="50"/>
      <c r="AI310" s="50"/>
      <c r="AJ310" s="50"/>
      <c r="AK310" s="50"/>
      <c r="AL310" s="50"/>
      <c r="AM310" s="50"/>
      <c r="AN310" s="50"/>
      <c r="AO310" s="50"/>
      <c r="AP310" s="50"/>
      <c r="AQ310" s="50"/>
      <c r="AR310" s="50"/>
      <c r="AS310" s="50"/>
      <c r="AT310" s="50"/>
      <c r="AU310" s="50"/>
      <c r="AV310" s="50"/>
      <c r="AW310" s="50"/>
      <c r="AX310" s="50"/>
      <c r="AY310" s="50"/>
      <c r="AZ310" s="50"/>
      <c r="BA310" s="50"/>
      <c r="BB310" s="50"/>
      <c r="BC310" s="50"/>
      <c r="BD310" s="50"/>
      <c r="BE310" s="50"/>
      <c r="BF310" s="50"/>
      <c r="BG310" s="50"/>
      <c r="BH310" s="50"/>
      <c r="BI310" s="50" t="s">
        <v>222</v>
      </c>
      <c r="BJ310" s="50"/>
      <c r="BK310" s="50"/>
      <c r="BL310" s="50"/>
      <c r="BM310" s="50"/>
      <c r="BN310" s="50"/>
      <c r="BO310" s="50"/>
      <c r="BP310" s="50"/>
      <c r="BQ310" s="50"/>
      <c r="BR310" s="50"/>
      <c r="BS310" s="50"/>
      <c r="BT310" s="50"/>
      <c r="BU310" s="50"/>
      <c r="BV310" s="50"/>
      <c r="BW310" s="50"/>
      <c r="BX310" s="50"/>
      <c r="BY310" s="50"/>
      <c r="BZ310" s="50"/>
      <c r="CA310" s="50"/>
      <c r="CB310" s="50"/>
      <c r="CC310" s="50"/>
      <c r="CD310" s="50"/>
      <c r="CE310" s="50"/>
      <c r="CF310" s="50"/>
      <c r="CG310" s="50"/>
      <c r="CH310" s="187"/>
      <c r="CI310" s="60"/>
      <c r="CJ310" s="50"/>
      <c r="CK310" s="50"/>
      <c r="CL310" s="50"/>
      <c r="CM310" s="60"/>
      <c r="CN310" s="50"/>
      <c r="CO310" s="60"/>
      <c r="CP310" s="60"/>
      <c r="CQ310" s="60"/>
      <c r="CR310" s="60"/>
      <c r="CS310" s="60"/>
      <c r="CT310" s="60"/>
      <c r="CU310" s="60"/>
      <c r="CV310" s="61">
        <f t="shared" ref="CV310:CV323" si="163">SUM(D310:CU310)</f>
        <v>3</v>
      </c>
    </row>
    <row r="311" spans="2:100" x14ac:dyDescent="0.35">
      <c r="B311" s="137">
        <v>358166</v>
      </c>
      <c r="C311" s="59">
        <v>41091</v>
      </c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50"/>
      <c r="S311" s="50"/>
      <c r="T311" s="50"/>
      <c r="U311" s="50"/>
      <c r="V311" s="50">
        <v>1</v>
      </c>
      <c r="W311" s="50">
        <v>1</v>
      </c>
      <c r="X311" s="50">
        <v>1</v>
      </c>
      <c r="Y311" s="50">
        <v>1</v>
      </c>
      <c r="Z311" s="50">
        <v>1</v>
      </c>
      <c r="AA311" s="50">
        <v>2</v>
      </c>
      <c r="AB311" s="50">
        <v>1</v>
      </c>
      <c r="AC311" s="50">
        <v>2</v>
      </c>
      <c r="AD311" s="50">
        <v>1</v>
      </c>
      <c r="AE311" s="50">
        <v>2</v>
      </c>
      <c r="AF311" s="50">
        <v>1</v>
      </c>
      <c r="AG311" s="50">
        <v>2</v>
      </c>
      <c r="AH311" s="50">
        <v>1</v>
      </c>
      <c r="AI311" s="50">
        <v>2</v>
      </c>
      <c r="AJ311" s="50">
        <v>1</v>
      </c>
      <c r="AK311" s="50">
        <v>2</v>
      </c>
      <c r="AL311" s="50">
        <v>1</v>
      </c>
      <c r="AM311" s="50">
        <v>2</v>
      </c>
      <c r="AN311" s="50">
        <v>1</v>
      </c>
      <c r="AO311" s="50">
        <v>1</v>
      </c>
      <c r="AP311" s="50">
        <v>1</v>
      </c>
      <c r="AQ311" s="50">
        <v>1</v>
      </c>
      <c r="AR311" s="50">
        <v>1</v>
      </c>
      <c r="AS311" s="50">
        <v>1</v>
      </c>
      <c r="AT311" s="50"/>
      <c r="AU311" s="50"/>
      <c r="AV311" s="50">
        <v>1</v>
      </c>
      <c r="AW311" s="50">
        <v>1</v>
      </c>
      <c r="AX311" s="50">
        <v>1</v>
      </c>
      <c r="AY311" s="50">
        <v>1</v>
      </c>
      <c r="AZ311" s="50">
        <v>1</v>
      </c>
      <c r="BA311" s="50">
        <v>1</v>
      </c>
      <c r="BB311" s="50">
        <v>1</v>
      </c>
      <c r="BC311" s="50"/>
      <c r="BD311" s="50">
        <v>1</v>
      </c>
      <c r="BE311" s="50">
        <v>1</v>
      </c>
      <c r="BF311" s="50">
        <v>1</v>
      </c>
      <c r="BG311" s="50"/>
      <c r="BH311" s="50">
        <v>2</v>
      </c>
      <c r="BI311" s="50" t="s">
        <v>222</v>
      </c>
      <c r="BJ311" s="50">
        <v>1</v>
      </c>
      <c r="BK311" s="50">
        <v>1</v>
      </c>
      <c r="BL311" s="50"/>
      <c r="BM311" s="50">
        <v>1</v>
      </c>
      <c r="BN311" s="50"/>
      <c r="BO311" s="50"/>
      <c r="BP311" s="50"/>
      <c r="BQ311" s="50"/>
      <c r="BR311" s="50"/>
      <c r="BS311" s="50"/>
      <c r="BT311" s="50"/>
      <c r="BU311" s="50"/>
      <c r="BV311" s="50"/>
      <c r="BW311" s="50"/>
      <c r="BX311" s="50"/>
      <c r="BY311" s="50"/>
      <c r="BZ311" s="50"/>
      <c r="CA311" s="50"/>
      <c r="CB311" s="50"/>
      <c r="CC311" s="50"/>
      <c r="CD311" s="50"/>
      <c r="CE311" s="50"/>
      <c r="CF311" s="50"/>
      <c r="CG311" s="50"/>
      <c r="CH311" s="187"/>
      <c r="CI311" s="60"/>
      <c r="CJ311" s="50"/>
      <c r="CK311" s="50"/>
      <c r="CL311" s="50"/>
      <c r="CM311" s="60"/>
      <c r="CN311" s="50"/>
      <c r="CO311" s="60"/>
      <c r="CP311" s="60"/>
      <c r="CQ311" s="60"/>
      <c r="CR311" s="60"/>
      <c r="CS311" s="60"/>
      <c r="CT311" s="60"/>
      <c r="CU311" s="60"/>
      <c r="CV311" s="61">
        <f t="shared" si="163"/>
        <v>46</v>
      </c>
    </row>
    <row r="312" spans="2:100" x14ac:dyDescent="0.35">
      <c r="B312" s="137">
        <v>357782</v>
      </c>
      <c r="C312" s="59">
        <v>41091</v>
      </c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50"/>
      <c r="S312" s="50"/>
      <c r="T312" s="50"/>
      <c r="U312" s="50"/>
      <c r="V312" s="50">
        <v>1</v>
      </c>
      <c r="W312" s="50"/>
      <c r="X312" s="50"/>
      <c r="Y312" s="50"/>
      <c r="Z312" s="50"/>
      <c r="AA312" s="50"/>
      <c r="AB312" s="50"/>
      <c r="AC312" s="50"/>
      <c r="AD312" s="50"/>
      <c r="AE312" s="50"/>
      <c r="AF312" s="50"/>
      <c r="AG312" s="50"/>
      <c r="AH312" s="50"/>
      <c r="AI312" s="50"/>
      <c r="AJ312" s="50"/>
      <c r="AK312" s="50"/>
      <c r="AL312" s="50"/>
      <c r="AM312" s="50"/>
      <c r="AN312" s="50"/>
      <c r="AO312" s="50"/>
      <c r="AP312" s="50"/>
      <c r="AQ312" s="50"/>
      <c r="AR312" s="50"/>
      <c r="AS312" s="50"/>
      <c r="AT312" s="50"/>
      <c r="AU312" s="50"/>
      <c r="AV312" s="50"/>
      <c r="AW312" s="50"/>
      <c r="AX312" s="50"/>
      <c r="AY312" s="50"/>
      <c r="AZ312" s="50"/>
      <c r="BA312" s="50"/>
      <c r="BB312" s="50"/>
      <c r="BC312" s="50"/>
      <c r="BD312" s="50"/>
      <c r="BE312" s="50"/>
      <c r="BF312" s="50"/>
      <c r="BG312" s="50"/>
      <c r="BH312" s="50"/>
      <c r="BI312" s="50" t="s">
        <v>222</v>
      </c>
      <c r="BJ312" s="50"/>
      <c r="BK312" s="50"/>
      <c r="BL312" s="50"/>
      <c r="BM312" s="50"/>
      <c r="BN312" s="50"/>
      <c r="BO312" s="50"/>
      <c r="BP312" s="50"/>
      <c r="BQ312" s="50"/>
      <c r="BR312" s="50"/>
      <c r="BS312" s="50"/>
      <c r="BT312" s="50"/>
      <c r="BU312" s="50"/>
      <c r="BV312" s="50"/>
      <c r="BW312" s="50"/>
      <c r="BX312" s="50"/>
      <c r="BY312" s="50"/>
      <c r="BZ312" s="50"/>
      <c r="CA312" s="50"/>
      <c r="CB312" s="50"/>
      <c r="CC312" s="50"/>
      <c r="CD312" s="50"/>
      <c r="CE312" s="50"/>
      <c r="CF312" s="50"/>
      <c r="CG312" s="50"/>
      <c r="CH312" s="187"/>
      <c r="CI312" s="60"/>
      <c r="CJ312" s="50"/>
      <c r="CK312" s="50"/>
      <c r="CL312" s="50"/>
      <c r="CM312" s="60"/>
      <c r="CN312" s="50"/>
      <c r="CO312" s="60"/>
      <c r="CP312" s="60"/>
      <c r="CQ312" s="60"/>
      <c r="CR312" s="60"/>
      <c r="CS312" s="60"/>
      <c r="CT312" s="60"/>
      <c r="CU312" s="60"/>
      <c r="CV312" s="61">
        <f t="shared" si="163"/>
        <v>1</v>
      </c>
    </row>
    <row r="313" spans="2:100" x14ac:dyDescent="0.35">
      <c r="B313" s="137">
        <v>358881</v>
      </c>
      <c r="C313" s="59">
        <v>41091</v>
      </c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50"/>
      <c r="S313" s="50"/>
      <c r="T313" s="50"/>
      <c r="U313" s="50"/>
      <c r="V313" s="50">
        <v>1</v>
      </c>
      <c r="W313" s="50"/>
      <c r="X313" s="50"/>
      <c r="Y313" s="50"/>
      <c r="Z313" s="50"/>
      <c r="AA313" s="50"/>
      <c r="AB313" s="50"/>
      <c r="AC313" s="50"/>
      <c r="AD313" s="50"/>
      <c r="AE313" s="50"/>
      <c r="AF313" s="50"/>
      <c r="AG313" s="50"/>
      <c r="AH313" s="50"/>
      <c r="AI313" s="50"/>
      <c r="AJ313" s="50"/>
      <c r="AK313" s="50"/>
      <c r="AL313" s="50"/>
      <c r="AM313" s="50"/>
      <c r="AN313" s="50"/>
      <c r="AO313" s="50"/>
      <c r="AP313" s="50"/>
      <c r="AQ313" s="50"/>
      <c r="AR313" s="50"/>
      <c r="AS313" s="50"/>
      <c r="AT313" s="50"/>
      <c r="AU313" s="50"/>
      <c r="AV313" s="50"/>
      <c r="AW313" s="50"/>
      <c r="AX313" s="50"/>
      <c r="AY313" s="50"/>
      <c r="AZ313" s="50"/>
      <c r="BA313" s="50"/>
      <c r="BB313" s="50"/>
      <c r="BC313" s="50"/>
      <c r="BD313" s="50"/>
      <c r="BE313" s="50"/>
      <c r="BF313" s="50"/>
      <c r="BG313" s="50"/>
      <c r="BH313" s="50"/>
      <c r="BI313" s="50" t="s">
        <v>222</v>
      </c>
      <c r="BJ313" s="50"/>
      <c r="BK313" s="50"/>
      <c r="BL313" s="50"/>
      <c r="BM313" s="50"/>
      <c r="BN313" s="50"/>
      <c r="BO313" s="50"/>
      <c r="BP313" s="50"/>
      <c r="BQ313" s="50"/>
      <c r="BR313" s="50"/>
      <c r="BS313" s="50"/>
      <c r="BT313" s="50"/>
      <c r="BU313" s="50"/>
      <c r="BV313" s="50"/>
      <c r="BW313" s="50"/>
      <c r="BX313" s="50"/>
      <c r="BY313" s="50"/>
      <c r="BZ313" s="50"/>
      <c r="CA313" s="50"/>
      <c r="CB313" s="50"/>
      <c r="CC313" s="50"/>
      <c r="CD313" s="50"/>
      <c r="CE313" s="50"/>
      <c r="CF313" s="50"/>
      <c r="CG313" s="50"/>
      <c r="CH313" s="187"/>
      <c r="CI313" s="60"/>
      <c r="CJ313" s="50"/>
      <c r="CK313" s="50"/>
      <c r="CL313" s="50"/>
      <c r="CM313" s="60"/>
      <c r="CN313" s="50"/>
      <c r="CO313" s="60"/>
      <c r="CP313" s="60"/>
      <c r="CQ313" s="60"/>
      <c r="CR313" s="60"/>
      <c r="CS313" s="60"/>
      <c r="CT313" s="60"/>
      <c r="CU313" s="60"/>
      <c r="CV313" s="61">
        <f t="shared" si="163"/>
        <v>1</v>
      </c>
    </row>
    <row r="314" spans="2:100" x14ac:dyDescent="0.35">
      <c r="B314" s="137">
        <v>358923</v>
      </c>
      <c r="C314" s="59">
        <v>41091</v>
      </c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50"/>
      <c r="S314" s="50"/>
      <c r="T314" s="50"/>
      <c r="U314" s="50"/>
      <c r="V314" s="50">
        <v>1</v>
      </c>
      <c r="W314" s="50"/>
      <c r="X314" s="50"/>
      <c r="Y314" s="50"/>
      <c r="Z314" s="50"/>
      <c r="AA314" s="50"/>
      <c r="AB314" s="50"/>
      <c r="AC314" s="50"/>
      <c r="AD314" s="50"/>
      <c r="AE314" s="50"/>
      <c r="AF314" s="50"/>
      <c r="AG314" s="50"/>
      <c r="AH314" s="50"/>
      <c r="AI314" s="50"/>
      <c r="AJ314" s="50"/>
      <c r="AK314" s="50"/>
      <c r="AL314" s="50"/>
      <c r="AM314" s="50"/>
      <c r="AN314" s="50"/>
      <c r="AO314" s="50"/>
      <c r="AP314" s="50"/>
      <c r="AQ314" s="50"/>
      <c r="AR314" s="50"/>
      <c r="AS314" s="50"/>
      <c r="AT314" s="50"/>
      <c r="AU314" s="50"/>
      <c r="AV314" s="50"/>
      <c r="AW314" s="50"/>
      <c r="AX314" s="50"/>
      <c r="AY314" s="50"/>
      <c r="AZ314" s="50"/>
      <c r="BA314" s="50"/>
      <c r="BB314" s="50"/>
      <c r="BC314" s="50"/>
      <c r="BD314" s="50"/>
      <c r="BE314" s="50"/>
      <c r="BF314" s="50"/>
      <c r="BG314" s="50"/>
      <c r="BH314" s="50"/>
      <c r="BI314" s="50" t="s">
        <v>222</v>
      </c>
      <c r="BJ314" s="50"/>
      <c r="BK314" s="50"/>
      <c r="BL314" s="50"/>
      <c r="BM314" s="50"/>
      <c r="BN314" s="50"/>
      <c r="BO314" s="50"/>
      <c r="BP314" s="50"/>
      <c r="BQ314" s="50"/>
      <c r="BR314" s="50"/>
      <c r="BS314" s="50"/>
      <c r="BT314" s="50"/>
      <c r="BU314" s="50"/>
      <c r="BV314" s="50"/>
      <c r="BW314" s="50"/>
      <c r="BX314" s="50"/>
      <c r="BY314" s="50"/>
      <c r="BZ314" s="50"/>
      <c r="CA314" s="50"/>
      <c r="CB314" s="50"/>
      <c r="CC314" s="50"/>
      <c r="CD314" s="50"/>
      <c r="CE314" s="50"/>
      <c r="CF314" s="50"/>
      <c r="CG314" s="50"/>
      <c r="CH314" s="187"/>
      <c r="CI314" s="60"/>
      <c r="CJ314" s="50"/>
      <c r="CK314" s="50"/>
      <c r="CL314" s="50"/>
      <c r="CM314" s="60"/>
      <c r="CN314" s="50"/>
      <c r="CO314" s="60"/>
      <c r="CP314" s="60"/>
      <c r="CQ314" s="60"/>
      <c r="CR314" s="60"/>
      <c r="CS314" s="60"/>
      <c r="CT314" s="60"/>
      <c r="CU314" s="60"/>
      <c r="CV314" s="61">
        <f t="shared" si="163"/>
        <v>1</v>
      </c>
    </row>
    <row r="315" spans="2:100" x14ac:dyDescent="0.35">
      <c r="B315" s="137">
        <v>124103</v>
      </c>
      <c r="C315" s="59">
        <v>41091</v>
      </c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50"/>
      <c r="S315" s="50"/>
      <c r="T315" s="50"/>
      <c r="U315" s="50"/>
      <c r="V315" s="50">
        <v>2</v>
      </c>
      <c r="W315" s="50"/>
      <c r="X315" s="50"/>
      <c r="Y315" s="50"/>
      <c r="Z315" s="50"/>
      <c r="AA315" s="50"/>
      <c r="AB315" s="50">
        <v>1</v>
      </c>
      <c r="AC315" s="50"/>
      <c r="AD315" s="50"/>
      <c r="AE315" s="50"/>
      <c r="AF315" s="50">
        <v>2</v>
      </c>
      <c r="AG315" s="50"/>
      <c r="AH315" s="50"/>
      <c r="AI315" s="50"/>
      <c r="AJ315" s="50"/>
      <c r="AK315" s="50"/>
      <c r="AL315" s="50"/>
      <c r="AM315" s="50"/>
      <c r="AN315" s="50"/>
      <c r="AO315" s="50"/>
      <c r="AP315" s="50"/>
      <c r="AQ315" s="50"/>
      <c r="AR315" s="50"/>
      <c r="AS315" s="50"/>
      <c r="AT315" s="50"/>
      <c r="AU315" s="50"/>
      <c r="AV315" s="50"/>
      <c r="AW315" s="50"/>
      <c r="AX315" s="50"/>
      <c r="AY315" s="50"/>
      <c r="AZ315" s="50"/>
      <c r="BA315" s="50"/>
      <c r="BB315" s="50"/>
      <c r="BC315" s="50"/>
      <c r="BD315" s="50"/>
      <c r="BE315" s="50"/>
      <c r="BF315" s="50"/>
      <c r="BG315" s="50"/>
      <c r="BH315" s="50"/>
      <c r="BI315" s="50" t="s">
        <v>222</v>
      </c>
      <c r="BJ315" s="50"/>
      <c r="BK315" s="50"/>
      <c r="BL315" s="50"/>
      <c r="BM315" s="50"/>
      <c r="BN315" s="50"/>
      <c r="BO315" s="50"/>
      <c r="BP315" s="50"/>
      <c r="BQ315" s="50"/>
      <c r="BR315" s="50"/>
      <c r="BS315" s="50"/>
      <c r="BT315" s="50"/>
      <c r="BU315" s="50"/>
      <c r="BV315" s="50"/>
      <c r="BW315" s="50"/>
      <c r="BX315" s="50"/>
      <c r="BY315" s="50"/>
      <c r="BZ315" s="50"/>
      <c r="CA315" s="50"/>
      <c r="CB315" s="50"/>
      <c r="CC315" s="50"/>
      <c r="CD315" s="50"/>
      <c r="CE315" s="50"/>
      <c r="CF315" s="50"/>
      <c r="CG315" s="50"/>
      <c r="CH315" s="187"/>
      <c r="CI315" s="60"/>
      <c r="CJ315" s="50"/>
      <c r="CK315" s="50"/>
      <c r="CL315" s="50"/>
      <c r="CM315" s="60"/>
      <c r="CN315" s="50"/>
      <c r="CO315" s="60"/>
      <c r="CP315" s="60"/>
      <c r="CQ315" s="60"/>
      <c r="CR315" s="60"/>
      <c r="CS315" s="60"/>
      <c r="CT315" s="60"/>
      <c r="CU315" s="60"/>
      <c r="CV315" s="61">
        <f t="shared" si="163"/>
        <v>5</v>
      </c>
    </row>
    <row r="316" spans="2:100" x14ac:dyDescent="0.35">
      <c r="B316" s="137">
        <v>359366</v>
      </c>
      <c r="C316" s="59">
        <v>41091</v>
      </c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50"/>
      <c r="S316" s="50"/>
      <c r="T316" s="50"/>
      <c r="U316" s="50"/>
      <c r="V316" s="50">
        <v>2</v>
      </c>
      <c r="W316" s="50"/>
      <c r="X316" s="50"/>
      <c r="Y316" s="50"/>
      <c r="Z316" s="50"/>
      <c r="AA316" s="50"/>
      <c r="AB316" s="50"/>
      <c r="AC316" s="50"/>
      <c r="AD316" s="50"/>
      <c r="AE316" s="50"/>
      <c r="AF316" s="50"/>
      <c r="AG316" s="50"/>
      <c r="AH316" s="50"/>
      <c r="AI316" s="50"/>
      <c r="AJ316" s="50"/>
      <c r="AK316" s="50"/>
      <c r="AL316" s="50"/>
      <c r="AM316" s="50"/>
      <c r="AN316" s="50"/>
      <c r="AO316" s="50"/>
      <c r="AP316" s="50"/>
      <c r="AQ316" s="50"/>
      <c r="AR316" s="50"/>
      <c r="AS316" s="50"/>
      <c r="AT316" s="50"/>
      <c r="AU316" s="50"/>
      <c r="AV316" s="50"/>
      <c r="AW316" s="50"/>
      <c r="AX316" s="50"/>
      <c r="AY316" s="50"/>
      <c r="AZ316" s="50"/>
      <c r="BA316" s="50"/>
      <c r="BB316" s="50"/>
      <c r="BC316" s="50"/>
      <c r="BD316" s="50"/>
      <c r="BE316" s="50"/>
      <c r="BF316" s="50"/>
      <c r="BG316" s="50"/>
      <c r="BH316" s="50"/>
      <c r="BI316" s="50" t="s">
        <v>222</v>
      </c>
      <c r="BJ316" s="50"/>
      <c r="BK316" s="50"/>
      <c r="BL316" s="50"/>
      <c r="BM316" s="50"/>
      <c r="BN316" s="50"/>
      <c r="BO316" s="50"/>
      <c r="BP316" s="50"/>
      <c r="BQ316" s="50"/>
      <c r="BR316" s="50"/>
      <c r="BS316" s="50"/>
      <c r="BT316" s="50"/>
      <c r="BU316" s="50"/>
      <c r="BV316" s="50"/>
      <c r="BW316" s="50"/>
      <c r="BX316" s="50"/>
      <c r="BY316" s="50"/>
      <c r="BZ316" s="50"/>
      <c r="CA316" s="50"/>
      <c r="CB316" s="50"/>
      <c r="CC316" s="50"/>
      <c r="CD316" s="50"/>
      <c r="CE316" s="50"/>
      <c r="CF316" s="50"/>
      <c r="CG316" s="50"/>
      <c r="CH316" s="187"/>
      <c r="CI316" s="60"/>
      <c r="CJ316" s="50"/>
      <c r="CK316" s="50"/>
      <c r="CL316" s="50"/>
      <c r="CM316" s="60"/>
      <c r="CN316" s="50"/>
      <c r="CO316" s="60"/>
      <c r="CP316" s="60"/>
      <c r="CQ316" s="60"/>
      <c r="CR316" s="60"/>
      <c r="CS316" s="60"/>
      <c r="CT316" s="60"/>
      <c r="CU316" s="60"/>
      <c r="CV316" s="61">
        <f t="shared" si="163"/>
        <v>2</v>
      </c>
    </row>
    <row r="317" spans="2:100" x14ac:dyDescent="0.35">
      <c r="B317" s="137">
        <v>8930</v>
      </c>
      <c r="C317" s="59">
        <v>41091</v>
      </c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50"/>
      <c r="S317" s="50"/>
      <c r="T317" s="50"/>
      <c r="U317" s="50"/>
      <c r="V317" s="50">
        <v>1</v>
      </c>
      <c r="W317" s="50"/>
      <c r="X317" s="50">
        <v>1</v>
      </c>
      <c r="Y317" s="50"/>
      <c r="Z317" s="50"/>
      <c r="AA317" s="50"/>
      <c r="AB317" s="50">
        <v>1</v>
      </c>
      <c r="AC317" s="50">
        <v>1</v>
      </c>
      <c r="AD317" s="50">
        <v>2</v>
      </c>
      <c r="AE317" s="50"/>
      <c r="AF317" s="50"/>
      <c r="AG317" s="50"/>
      <c r="AH317" s="50"/>
      <c r="AI317" s="50"/>
      <c r="AJ317" s="50"/>
      <c r="AK317" s="50"/>
      <c r="AL317" s="50"/>
      <c r="AM317" s="50"/>
      <c r="AN317" s="50"/>
      <c r="AO317" s="50"/>
      <c r="AP317" s="50"/>
      <c r="AQ317" s="50"/>
      <c r="AR317" s="50"/>
      <c r="AS317" s="50"/>
      <c r="AT317" s="50"/>
      <c r="AU317" s="50"/>
      <c r="AV317" s="50"/>
      <c r="AW317" s="50"/>
      <c r="AX317" s="50"/>
      <c r="AY317" s="50"/>
      <c r="AZ317" s="50"/>
      <c r="BA317" s="50"/>
      <c r="BB317" s="50"/>
      <c r="BC317" s="50"/>
      <c r="BD317" s="50"/>
      <c r="BE317" s="50"/>
      <c r="BF317" s="50"/>
      <c r="BG317" s="50"/>
      <c r="BH317" s="50"/>
      <c r="BI317" s="50" t="s">
        <v>222</v>
      </c>
      <c r="BJ317" s="50"/>
      <c r="BK317" s="50"/>
      <c r="BL317" s="50"/>
      <c r="BM317" s="50"/>
      <c r="BN317" s="50"/>
      <c r="BO317" s="50"/>
      <c r="BP317" s="50"/>
      <c r="BQ317" s="50"/>
      <c r="BR317" s="50"/>
      <c r="BS317" s="50"/>
      <c r="BT317" s="50"/>
      <c r="BU317" s="50"/>
      <c r="BV317" s="50"/>
      <c r="BW317" s="50"/>
      <c r="BX317" s="50"/>
      <c r="BY317" s="50"/>
      <c r="BZ317" s="50"/>
      <c r="CA317" s="50"/>
      <c r="CB317" s="50"/>
      <c r="CC317" s="50"/>
      <c r="CD317" s="50"/>
      <c r="CE317" s="50"/>
      <c r="CF317" s="50"/>
      <c r="CG317" s="50"/>
      <c r="CH317" s="187"/>
      <c r="CI317" s="60"/>
      <c r="CJ317" s="50"/>
      <c r="CK317" s="50"/>
      <c r="CL317" s="50"/>
      <c r="CM317" s="60"/>
      <c r="CN317" s="50"/>
      <c r="CO317" s="60"/>
      <c r="CP317" s="60"/>
      <c r="CQ317" s="60"/>
      <c r="CR317" s="60"/>
      <c r="CS317" s="60"/>
      <c r="CT317" s="60"/>
      <c r="CU317" s="60"/>
      <c r="CV317" s="61">
        <f t="shared" si="163"/>
        <v>6</v>
      </c>
    </row>
    <row r="318" spans="2:100" x14ac:dyDescent="0.35">
      <c r="B318" s="137">
        <v>324566</v>
      </c>
      <c r="C318" s="59">
        <v>41091</v>
      </c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50"/>
      <c r="S318" s="50"/>
      <c r="T318" s="50"/>
      <c r="U318" s="50"/>
      <c r="V318" s="50">
        <v>3</v>
      </c>
      <c r="W318" s="50">
        <v>1</v>
      </c>
      <c r="X318" s="50"/>
      <c r="Y318" s="50"/>
      <c r="Z318" s="50"/>
      <c r="AA318" s="50"/>
      <c r="AB318" s="50"/>
      <c r="AC318" s="50"/>
      <c r="AD318" s="50"/>
      <c r="AE318" s="50"/>
      <c r="AF318" s="50"/>
      <c r="AG318" s="50"/>
      <c r="AH318" s="50"/>
      <c r="AI318" s="50"/>
      <c r="AJ318" s="50"/>
      <c r="AK318" s="50"/>
      <c r="AL318" s="50"/>
      <c r="AM318" s="50"/>
      <c r="AN318" s="50"/>
      <c r="AO318" s="50"/>
      <c r="AP318" s="50"/>
      <c r="AQ318" s="50"/>
      <c r="AR318" s="50"/>
      <c r="AS318" s="50"/>
      <c r="AT318" s="50"/>
      <c r="AU318" s="50"/>
      <c r="AV318" s="50"/>
      <c r="AW318" s="50"/>
      <c r="AX318" s="50"/>
      <c r="AY318" s="50"/>
      <c r="AZ318" s="50"/>
      <c r="BA318" s="50"/>
      <c r="BB318" s="50"/>
      <c r="BC318" s="50"/>
      <c r="BD318" s="50"/>
      <c r="BE318" s="50"/>
      <c r="BF318" s="50"/>
      <c r="BG318" s="50"/>
      <c r="BH318" s="50"/>
      <c r="BI318" s="50" t="s">
        <v>222</v>
      </c>
      <c r="BJ318" s="50"/>
      <c r="BK318" s="50"/>
      <c r="BL318" s="50"/>
      <c r="BM318" s="50"/>
      <c r="BN318" s="50"/>
      <c r="BO318" s="50"/>
      <c r="BP318" s="50"/>
      <c r="BQ318" s="50"/>
      <c r="BR318" s="50"/>
      <c r="BS318" s="50"/>
      <c r="BT318" s="50"/>
      <c r="BU318" s="50"/>
      <c r="BV318" s="50"/>
      <c r="BW318" s="50"/>
      <c r="BX318" s="50"/>
      <c r="BY318" s="50"/>
      <c r="BZ318" s="50"/>
      <c r="CA318" s="50"/>
      <c r="CB318" s="50"/>
      <c r="CC318" s="50"/>
      <c r="CD318" s="50"/>
      <c r="CE318" s="50"/>
      <c r="CF318" s="50"/>
      <c r="CG318" s="50"/>
      <c r="CH318" s="187"/>
      <c r="CI318" s="60"/>
      <c r="CJ318" s="50"/>
      <c r="CK318" s="50"/>
      <c r="CL318" s="50"/>
      <c r="CM318" s="60"/>
      <c r="CN318" s="50"/>
      <c r="CO318" s="60"/>
      <c r="CP318" s="60"/>
      <c r="CQ318" s="60"/>
      <c r="CR318" s="60"/>
      <c r="CS318" s="60"/>
      <c r="CT318" s="60"/>
      <c r="CU318" s="60"/>
      <c r="CV318" s="61">
        <f t="shared" si="163"/>
        <v>4</v>
      </c>
    </row>
    <row r="319" spans="2:100" x14ac:dyDescent="0.35">
      <c r="B319" s="137">
        <v>360322</v>
      </c>
      <c r="C319" s="59">
        <v>41091</v>
      </c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50"/>
      <c r="S319" s="50"/>
      <c r="T319" s="50"/>
      <c r="U319" s="50"/>
      <c r="V319" s="50">
        <v>1</v>
      </c>
      <c r="W319" s="50"/>
      <c r="X319" s="50"/>
      <c r="Y319" s="50"/>
      <c r="Z319" s="50"/>
      <c r="AA319" s="50"/>
      <c r="AB319" s="50"/>
      <c r="AC319" s="50"/>
      <c r="AD319" s="50"/>
      <c r="AE319" s="50"/>
      <c r="AF319" s="50"/>
      <c r="AG319" s="50"/>
      <c r="AH319" s="50"/>
      <c r="AI319" s="50"/>
      <c r="AJ319" s="50"/>
      <c r="AK319" s="50"/>
      <c r="AL319" s="50"/>
      <c r="AM319" s="50"/>
      <c r="AN319" s="50"/>
      <c r="AO319" s="50"/>
      <c r="AP319" s="50"/>
      <c r="AQ319" s="50"/>
      <c r="AR319" s="50"/>
      <c r="AS319" s="50"/>
      <c r="AT319" s="50"/>
      <c r="AU319" s="50"/>
      <c r="AV319" s="50"/>
      <c r="AW319" s="50"/>
      <c r="AX319" s="50"/>
      <c r="AY319" s="50"/>
      <c r="AZ319" s="50"/>
      <c r="BA319" s="50"/>
      <c r="BB319" s="50"/>
      <c r="BC319" s="50"/>
      <c r="BD319" s="50"/>
      <c r="BE319" s="50"/>
      <c r="BF319" s="50"/>
      <c r="BG319" s="50"/>
      <c r="BH319" s="50"/>
      <c r="BI319" s="50" t="s">
        <v>222</v>
      </c>
      <c r="BJ319" s="50"/>
      <c r="BK319" s="50"/>
      <c r="BL319" s="50"/>
      <c r="BM319" s="50"/>
      <c r="BN319" s="50"/>
      <c r="BO319" s="50"/>
      <c r="BP319" s="50"/>
      <c r="BQ319" s="50"/>
      <c r="BR319" s="50"/>
      <c r="BS319" s="50"/>
      <c r="BT319" s="50"/>
      <c r="BU319" s="50"/>
      <c r="BV319" s="50"/>
      <c r="BW319" s="50"/>
      <c r="BX319" s="50"/>
      <c r="BY319" s="50"/>
      <c r="BZ319" s="50"/>
      <c r="CA319" s="50"/>
      <c r="CB319" s="50"/>
      <c r="CC319" s="50"/>
      <c r="CD319" s="50"/>
      <c r="CE319" s="50"/>
      <c r="CF319" s="50"/>
      <c r="CG319" s="50"/>
      <c r="CH319" s="187"/>
      <c r="CI319" s="60"/>
      <c r="CJ319" s="50"/>
      <c r="CK319" s="50"/>
      <c r="CL319" s="50"/>
      <c r="CM319" s="60"/>
      <c r="CN319" s="50"/>
      <c r="CO319" s="60"/>
      <c r="CP319" s="60"/>
      <c r="CQ319" s="60"/>
      <c r="CR319" s="60"/>
      <c r="CS319" s="60"/>
      <c r="CT319" s="60"/>
      <c r="CU319" s="60"/>
      <c r="CV319" s="61">
        <f t="shared" si="163"/>
        <v>1</v>
      </c>
    </row>
    <row r="320" spans="2:100" x14ac:dyDescent="0.35">
      <c r="B320" s="137">
        <v>360901</v>
      </c>
      <c r="C320" s="59">
        <v>41091</v>
      </c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50"/>
      <c r="S320" s="50"/>
      <c r="T320" s="50"/>
      <c r="U320" s="50"/>
      <c r="V320" s="50">
        <v>1</v>
      </c>
      <c r="W320" s="50">
        <v>1</v>
      </c>
      <c r="X320" s="50"/>
      <c r="Y320" s="50"/>
      <c r="Z320" s="50"/>
      <c r="AA320" s="50"/>
      <c r="AB320" s="50"/>
      <c r="AC320" s="50"/>
      <c r="AD320" s="50"/>
      <c r="AE320" s="50"/>
      <c r="AF320" s="50"/>
      <c r="AG320" s="50"/>
      <c r="AH320" s="50"/>
      <c r="AI320" s="50"/>
      <c r="AJ320" s="50"/>
      <c r="AK320" s="50"/>
      <c r="AL320" s="50"/>
      <c r="AM320" s="50"/>
      <c r="AN320" s="50"/>
      <c r="AO320" s="50"/>
      <c r="AP320" s="50"/>
      <c r="AQ320" s="50"/>
      <c r="AR320" s="50"/>
      <c r="AS320" s="50"/>
      <c r="AT320" s="50"/>
      <c r="AU320" s="50"/>
      <c r="AV320" s="50"/>
      <c r="AW320" s="50"/>
      <c r="AX320" s="50"/>
      <c r="AY320" s="50"/>
      <c r="AZ320" s="50"/>
      <c r="BA320" s="50"/>
      <c r="BB320" s="50"/>
      <c r="BC320" s="50"/>
      <c r="BD320" s="50"/>
      <c r="BE320" s="50"/>
      <c r="BF320" s="50"/>
      <c r="BG320" s="50"/>
      <c r="BH320" s="50"/>
      <c r="BI320" s="50" t="s">
        <v>222</v>
      </c>
      <c r="BJ320" s="50"/>
      <c r="BK320" s="50"/>
      <c r="BL320" s="50"/>
      <c r="BM320" s="50"/>
      <c r="BN320" s="50"/>
      <c r="BO320" s="50"/>
      <c r="BP320" s="50"/>
      <c r="BQ320" s="50"/>
      <c r="BR320" s="50"/>
      <c r="BS320" s="50"/>
      <c r="BT320" s="50"/>
      <c r="BU320" s="50"/>
      <c r="BV320" s="50"/>
      <c r="BW320" s="50"/>
      <c r="BX320" s="50"/>
      <c r="BY320" s="50"/>
      <c r="BZ320" s="50"/>
      <c r="CA320" s="50"/>
      <c r="CB320" s="50"/>
      <c r="CC320" s="50"/>
      <c r="CD320" s="50"/>
      <c r="CE320" s="50"/>
      <c r="CF320" s="50"/>
      <c r="CG320" s="50"/>
      <c r="CH320" s="187"/>
      <c r="CI320" s="60"/>
      <c r="CJ320" s="50"/>
      <c r="CK320" s="50"/>
      <c r="CL320" s="50"/>
      <c r="CM320" s="60"/>
      <c r="CN320" s="50"/>
      <c r="CO320" s="60"/>
      <c r="CP320" s="60"/>
      <c r="CQ320" s="60"/>
      <c r="CR320" s="60"/>
      <c r="CS320" s="60"/>
      <c r="CT320" s="60"/>
      <c r="CU320" s="60"/>
      <c r="CV320" s="61">
        <f t="shared" si="163"/>
        <v>2</v>
      </c>
    </row>
    <row r="321" spans="2:100" x14ac:dyDescent="0.35">
      <c r="B321" s="137">
        <v>360790</v>
      </c>
      <c r="C321" s="59">
        <v>41091</v>
      </c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50"/>
      <c r="S321" s="50"/>
      <c r="T321" s="50"/>
      <c r="U321" s="50"/>
      <c r="V321" s="50">
        <v>1</v>
      </c>
      <c r="W321" s="50"/>
      <c r="X321" s="50"/>
      <c r="Y321" s="50"/>
      <c r="Z321" s="50"/>
      <c r="AA321" s="50"/>
      <c r="AB321" s="50"/>
      <c r="AC321" s="50"/>
      <c r="AD321" s="50"/>
      <c r="AE321" s="50"/>
      <c r="AF321" s="50"/>
      <c r="AG321" s="50"/>
      <c r="AH321" s="50"/>
      <c r="AI321" s="50"/>
      <c r="AJ321" s="50"/>
      <c r="AK321" s="50"/>
      <c r="AL321" s="50"/>
      <c r="AM321" s="50"/>
      <c r="AN321" s="50"/>
      <c r="AO321" s="50"/>
      <c r="AP321" s="50"/>
      <c r="AQ321" s="50"/>
      <c r="AR321" s="50"/>
      <c r="AS321" s="50"/>
      <c r="AT321" s="50"/>
      <c r="AU321" s="50"/>
      <c r="AV321" s="50"/>
      <c r="AW321" s="50"/>
      <c r="AX321" s="50"/>
      <c r="AY321" s="50"/>
      <c r="AZ321" s="50"/>
      <c r="BA321" s="50"/>
      <c r="BB321" s="50"/>
      <c r="BC321" s="50"/>
      <c r="BD321" s="50"/>
      <c r="BE321" s="50"/>
      <c r="BF321" s="50"/>
      <c r="BG321" s="50"/>
      <c r="BH321" s="50"/>
      <c r="BI321" s="50" t="s">
        <v>222</v>
      </c>
      <c r="BJ321" s="50"/>
      <c r="BK321" s="50"/>
      <c r="BL321" s="50"/>
      <c r="BM321" s="50"/>
      <c r="BN321" s="50"/>
      <c r="BO321" s="50"/>
      <c r="BP321" s="50"/>
      <c r="BQ321" s="50"/>
      <c r="BR321" s="50"/>
      <c r="BS321" s="50"/>
      <c r="BT321" s="50"/>
      <c r="BU321" s="50"/>
      <c r="BV321" s="50"/>
      <c r="BW321" s="50"/>
      <c r="BX321" s="50"/>
      <c r="BY321" s="50"/>
      <c r="BZ321" s="50"/>
      <c r="CA321" s="50"/>
      <c r="CB321" s="50"/>
      <c r="CC321" s="50"/>
      <c r="CD321" s="50"/>
      <c r="CE321" s="50"/>
      <c r="CF321" s="50"/>
      <c r="CG321" s="50"/>
      <c r="CH321" s="187"/>
      <c r="CI321" s="60"/>
      <c r="CJ321" s="50"/>
      <c r="CK321" s="50"/>
      <c r="CL321" s="50"/>
      <c r="CM321" s="60"/>
      <c r="CN321" s="50"/>
      <c r="CO321" s="60"/>
      <c r="CP321" s="60"/>
      <c r="CQ321" s="60"/>
      <c r="CR321" s="60"/>
      <c r="CS321" s="60"/>
      <c r="CT321" s="60"/>
      <c r="CU321" s="60"/>
      <c r="CV321" s="61">
        <f t="shared" si="163"/>
        <v>1</v>
      </c>
    </row>
    <row r="322" spans="2:100" x14ac:dyDescent="0.35">
      <c r="B322" s="137">
        <v>361023</v>
      </c>
      <c r="C322" s="59">
        <v>41091</v>
      </c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50"/>
      <c r="S322" s="50"/>
      <c r="T322" s="50"/>
      <c r="U322" s="50"/>
      <c r="V322" s="50">
        <v>1</v>
      </c>
      <c r="W322" s="50"/>
      <c r="X322" s="50"/>
      <c r="Y322" s="50"/>
      <c r="Z322" s="50"/>
      <c r="AA322" s="50"/>
      <c r="AB322" s="50"/>
      <c r="AC322" s="50"/>
      <c r="AD322" s="50"/>
      <c r="AE322" s="50"/>
      <c r="AF322" s="50"/>
      <c r="AG322" s="50"/>
      <c r="AH322" s="50"/>
      <c r="AI322" s="50"/>
      <c r="AJ322" s="50"/>
      <c r="AK322" s="50"/>
      <c r="AL322" s="50"/>
      <c r="AM322" s="50"/>
      <c r="AN322" s="50"/>
      <c r="AO322" s="50"/>
      <c r="AP322" s="50"/>
      <c r="AQ322" s="50"/>
      <c r="AR322" s="50"/>
      <c r="AS322" s="50"/>
      <c r="AT322" s="50"/>
      <c r="AU322" s="50"/>
      <c r="AV322" s="50"/>
      <c r="AW322" s="50"/>
      <c r="AX322" s="50"/>
      <c r="AY322" s="50"/>
      <c r="AZ322" s="50"/>
      <c r="BA322" s="50"/>
      <c r="BB322" s="50"/>
      <c r="BC322" s="50"/>
      <c r="BD322" s="50"/>
      <c r="BE322" s="50"/>
      <c r="BF322" s="50"/>
      <c r="BG322" s="50"/>
      <c r="BH322" s="50"/>
      <c r="BI322" s="50" t="s">
        <v>222</v>
      </c>
      <c r="BJ322" s="50"/>
      <c r="BK322" s="50"/>
      <c r="BL322" s="50"/>
      <c r="BM322" s="50"/>
      <c r="BN322" s="50"/>
      <c r="BO322" s="50"/>
      <c r="BP322" s="50"/>
      <c r="BQ322" s="50"/>
      <c r="BR322" s="50"/>
      <c r="BS322" s="50"/>
      <c r="BT322" s="50"/>
      <c r="BU322" s="50"/>
      <c r="BV322" s="50"/>
      <c r="BW322" s="50"/>
      <c r="BX322" s="50"/>
      <c r="BY322" s="50"/>
      <c r="BZ322" s="50"/>
      <c r="CA322" s="50"/>
      <c r="CB322" s="50"/>
      <c r="CC322" s="50"/>
      <c r="CD322" s="50"/>
      <c r="CE322" s="50"/>
      <c r="CF322" s="50"/>
      <c r="CG322" s="50"/>
      <c r="CH322" s="187"/>
      <c r="CI322" s="60"/>
      <c r="CJ322" s="50"/>
      <c r="CK322" s="50"/>
      <c r="CL322" s="50"/>
      <c r="CM322" s="60"/>
      <c r="CN322" s="50"/>
      <c r="CO322" s="60"/>
      <c r="CP322" s="60"/>
      <c r="CQ322" s="60"/>
      <c r="CR322" s="60"/>
      <c r="CS322" s="60"/>
      <c r="CT322" s="60"/>
      <c r="CU322" s="60"/>
      <c r="CV322" s="61">
        <f t="shared" si="163"/>
        <v>1</v>
      </c>
    </row>
    <row r="323" spans="2:100" x14ac:dyDescent="0.35">
      <c r="B323" s="137">
        <v>299223</v>
      </c>
      <c r="C323" s="59">
        <v>41091</v>
      </c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50"/>
      <c r="S323" s="50"/>
      <c r="T323" s="50"/>
      <c r="U323" s="50"/>
      <c r="V323" s="50">
        <v>1</v>
      </c>
      <c r="W323" s="50"/>
      <c r="X323" s="50"/>
      <c r="Y323" s="50">
        <v>1</v>
      </c>
      <c r="Z323" s="50"/>
      <c r="AA323" s="50"/>
      <c r="AB323" s="50"/>
      <c r="AC323" s="50"/>
      <c r="AD323" s="50"/>
      <c r="AE323" s="50"/>
      <c r="AF323" s="50"/>
      <c r="AG323" s="50"/>
      <c r="AH323" s="50"/>
      <c r="AI323" s="50"/>
      <c r="AJ323" s="50"/>
      <c r="AK323" s="50">
        <v>1</v>
      </c>
      <c r="AL323" s="50"/>
      <c r="AM323" s="50"/>
      <c r="AN323" s="50"/>
      <c r="AO323" s="50"/>
      <c r="AP323" s="50"/>
      <c r="AQ323" s="50"/>
      <c r="AR323" s="50"/>
      <c r="AS323" s="50"/>
      <c r="AT323" s="50"/>
      <c r="AU323" s="50"/>
      <c r="AV323" s="50"/>
      <c r="AW323" s="50"/>
      <c r="AX323" s="50"/>
      <c r="AY323" s="50"/>
      <c r="AZ323" s="50"/>
      <c r="BA323" s="50"/>
      <c r="BB323" s="50"/>
      <c r="BC323" s="50"/>
      <c r="BD323" s="50"/>
      <c r="BE323" s="50"/>
      <c r="BF323" s="50"/>
      <c r="BG323" s="50"/>
      <c r="BH323" s="50"/>
      <c r="BI323" s="50" t="s">
        <v>222</v>
      </c>
      <c r="BJ323" s="50"/>
      <c r="BK323" s="50"/>
      <c r="BL323" s="50"/>
      <c r="BM323" s="50"/>
      <c r="BN323" s="50"/>
      <c r="BO323" s="50"/>
      <c r="BP323" s="50"/>
      <c r="BQ323" s="50"/>
      <c r="BR323" s="50"/>
      <c r="BS323" s="50"/>
      <c r="BT323" s="50"/>
      <c r="BU323" s="50"/>
      <c r="BV323" s="50"/>
      <c r="BW323" s="50"/>
      <c r="BX323" s="50"/>
      <c r="BY323" s="50"/>
      <c r="BZ323" s="50"/>
      <c r="CA323" s="50"/>
      <c r="CB323" s="50"/>
      <c r="CC323" s="50"/>
      <c r="CD323" s="50"/>
      <c r="CE323" s="50"/>
      <c r="CF323" s="50"/>
      <c r="CG323" s="50"/>
      <c r="CH323" s="187"/>
      <c r="CI323" s="60"/>
      <c r="CJ323" s="50"/>
      <c r="CK323" s="50"/>
      <c r="CL323" s="50"/>
      <c r="CM323" s="60"/>
      <c r="CN323" s="50"/>
      <c r="CO323" s="60"/>
      <c r="CP323" s="60"/>
      <c r="CQ323" s="60"/>
      <c r="CR323" s="60"/>
      <c r="CS323" s="60"/>
      <c r="CT323" s="60"/>
      <c r="CU323" s="60"/>
      <c r="CV323" s="61">
        <f t="shared" si="163"/>
        <v>3</v>
      </c>
    </row>
    <row r="324" spans="2:100" ht="18.75" customHeight="1" x14ac:dyDescent="0.35">
      <c r="B324" s="63"/>
      <c r="C324" s="62" t="s">
        <v>16</v>
      </c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4"/>
      <c r="R324" s="64"/>
      <c r="S324" s="64"/>
      <c r="T324" s="64"/>
      <c r="U324" s="64"/>
      <c r="V324" s="64">
        <f t="shared" ref="V324:BH324" si="164">COUNT(V309:V323)</f>
        <v>15</v>
      </c>
      <c r="W324" s="64">
        <f t="shared" si="164"/>
        <v>3</v>
      </c>
      <c r="X324" s="64">
        <f t="shared" si="164"/>
        <v>3</v>
      </c>
      <c r="Y324" s="64">
        <f t="shared" si="164"/>
        <v>2</v>
      </c>
      <c r="Z324" s="64">
        <f t="shared" si="164"/>
        <v>2</v>
      </c>
      <c r="AA324" s="64">
        <f t="shared" si="164"/>
        <v>2</v>
      </c>
      <c r="AB324" s="64">
        <f t="shared" si="164"/>
        <v>3</v>
      </c>
      <c r="AC324" s="64">
        <f t="shared" si="164"/>
        <v>2</v>
      </c>
      <c r="AD324" s="64">
        <f t="shared" si="164"/>
        <v>3</v>
      </c>
      <c r="AE324" s="64">
        <f t="shared" si="164"/>
        <v>3</v>
      </c>
      <c r="AF324" s="64">
        <f t="shared" si="164"/>
        <v>3</v>
      </c>
      <c r="AG324" s="64">
        <f t="shared" si="164"/>
        <v>2</v>
      </c>
      <c r="AH324" s="64">
        <f t="shared" si="164"/>
        <v>2</v>
      </c>
      <c r="AI324" s="64">
        <f t="shared" si="164"/>
        <v>1</v>
      </c>
      <c r="AJ324" s="64">
        <f t="shared" si="164"/>
        <v>1</v>
      </c>
      <c r="AK324" s="64">
        <f t="shared" si="164"/>
        <v>2</v>
      </c>
      <c r="AL324" s="64">
        <f t="shared" si="164"/>
        <v>2</v>
      </c>
      <c r="AM324" s="64">
        <f t="shared" si="164"/>
        <v>2</v>
      </c>
      <c r="AN324" s="64">
        <f t="shared" si="164"/>
        <v>1</v>
      </c>
      <c r="AO324" s="64">
        <f t="shared" si="164"/>
        <v>1</v>
      </c>
      <c r="AP324" s="64">
        <f t="shared" si="164"/>
        <v>1</v>
      </c>
      <c r="AQ324" s="64">
        <f t="shared" si="164"/>
        <v>1</v>
      </c>
      <c r="AR324" s="64">
        <f t="shared" si="164"/>
        <v>1</v>
      </c>
      <c r="AS324" s="64">
        <f t="shared" si="164"/>
        <v>2</v>
      </c>
      <c r="AT324" s="64">
        <f t="shared" si="164"/>
        <v>0</v>
      </c>
      <c r="AU324" s="64">
        <f t="shared" si="164"/>
        <v>0</v>
      </c>
      <c r="AV324" s="64">
        <f t="shared" si="164"/>
        <v>1</v>
      </c>
      <c r="AW324" s="64">
        <f t="shared" si="164"/>
        <v>1</v>
      </c>
      <c r="AX324" s="64">
        <f t="shared" si="164"/>
        <v>1</v>
      </c>
      <c r="AY324" s="64">
        <f t="shared" si="164"/>
        <v>1</v>
      </c>
      <c r="AZ324" s="64">
        <f t="shared" si="164"/>
        <v>1</v>
      </c>
      <c r="BA324" s="64">
        <f t="shared" si="164"/>
        <v>1</v>
      </c>
      <c r="BB324" s="64">
        <f t="shared" si="164"/>
        <v>2</v>
      </c>
      <c r="BC324" s="64">
        <f t="shared" si="164"/>
        <v>0</v>
      </c>
      <c r="BD324" s="64">
        <f t="shared" si="164"/>
        <v>1</v>
      </c>
      <c r="BE324" s="64">
        <f t="shared" si="164"/>
        <v>1</v>
      </c>
      <c r="BF324" s="64">
        <f t="shared" si="164"/>
        <v>1</v>
      </c>
      <c r="BG324" s="64">
        <f t="shared" si="164"/>
        <v>0</v>
      </c>
      <c r="BH324" s="64">
        <f t="shared" si="164"/>
        <v>1</v>
      </c>
      <c r="BI324" s="64">
        <f t="shared" ref="BI324:BO324" si="165">COUNT(BI309:BI323)</f>
        <v>0</v>
      </c>
      <c r="BJ324" s="64">
        <f t="shared" si="165"/>
        <v>1</v>
      </c>
      <c r="BK324" s="64">
        <f t="shared" si="165"/>
        <v>1</v>
      </c>
      <c r="BL324" s="64">
        <f t="shared" si="165"/>
        <v>0</v>
      </c>
      <c r="BM324" s="64">
        <f t="shared" si="165"/>
        <v>1</v>
      </c>
      <c r="BN324" s="64">
        <f t="shared" ref="BN324" si="166">COUNT(BN309:BN323)</f>
        <v>0</v>
      </c>
      <c r="BO324" s="64">
        <f t="shared" si="165"/>
        <v>0</v>
      </c>
      <c r="BP324" s="64">
        <f t="shared" ref="BP324:BQ324" si="167">COUNT(BP309:BP323)</f>
        <v>0</v>
      </c>
      <c r="BQ324" s="64">
        <f t="shared" si="167"/>
        <v>0</v>
      </c>
      <c r="BR324" s="64">
        <f t="shared" ref="BR324:BS324" si="168">COUNT(BR309:BR323)</f>
        <v>0</v>
      </c>
      <c r="BS324" s="64">
        <f t="shared" si="168"/>
        <v>0</v>
      </c>
      <c r="BT324" s="64">
        <f t="shared" ref="BT324:BU324" si="169">COUNT(BT309:BT323)</f>
        <v>0</v>
      </c>
      <c r="BU324" s="64">
        <f t="shared" si="169"/>
        <v>0</v>
      </c>
      <c r="BV324" s="64">
        <f t="shared" ref="BV324:CG324" si="170">COUNT(BV309:BV323)</f>
        <v>0</v>
      </c>
      <c r="BW324" s="64">
        <f t="shared" si="170"/>
        <v>0</v>
      </c>
      <c r="BX324" s="64">
        <f t="shared" si="170"/>
        <v>0</v>
      </c>
      <c r="BY324" s="64">
        <f t="shared" si="170"/>
        <v>0</v>
      </c>
      <c r="BZ324" s="64">
        <f t="shared" si="170"/>
        <v>0</v>
      </c>
      <c r="CA324" s="64">
        <f t="shared" si="170"/>
        <v>0</v>
      </c>
      <c r="CB324" s="64">
        <f t="shared" si="170"/>
        <v>0</v>
      </c>
      <c r="CC324" s="64">
        <f t="shared" si="170"/>
        <v>0</v>
      </c>
      <c r="CD324" s="64">
        <f t="shared" si="170"/>
        <v>0</v>
      </c>
      <c r="CE324" s="64">
        <f t="shared" si="170"/>
        <v>0</v>
      </c>
      <c r="CF324" s="64">
        <f t="shared" si="170"/>
        <v>0</v>
      </c>
      <c r="CG324" s="64">
        <f t="shared" si="170"/>
        <v>0</v>
      </c>
      <c r="CH324" s="64">
        <f t="shared" ref="CH324:CU324" si="171">COUNT(CH309:CH323)</f>
        <v>0</v>
      </c>
      <c r="CI324" s="64">
        <f t="shared" si="171"/>
        <v>0</v>
      </c>
      <c r="CJ324" s="64">
        <f t="shared" si="171"/>
        <v>0</v>
      </c>
      <c r="CK324" s="64">
        <f t="shared" si="171"/>
        <v>0</v>
      </c>
      <c r="CL324" s="64">
        <f t="shared" si="171"/>
        <v>0</v>
      </c>
      <c r="CM324" s="64">
        <f t="shared" si="171"/>
        <v>0</v>
      </c>
      <c r="CN324" s="64">
        <f t="shared" si="171"/>
        <v>0</v>
      </c>
      <c r="CO324" s="64">
        <f t="shared" si="171"/>
        <v>0</v>
      </c>
      <c r="CP324" s="64">
        <f t="shared" si="171"/>
        <v>0</v>
      </c>
      <c r="CQ324" s="64">
        <f t="shared" si="171"/>
        <v>0</v>
      </c>
      <c r="CR324" s="64">
        <f t="shared" si="171"/>
        <v>0</v>
      </c>
      <c r="CS324" s="64">
        <f t="shared" si="171"/>
        <v>0</v>
      </c>
      <c r="CT324" s="64">
        <f t="shared" si="171"/>
        <v>0</v>
      </c>
      <c r="CU324" s="64">
        <f t="shared" si="171"/>
        <v>0</v>
      </c>
      <c r="CV324" s="64">
        <f>SUM(CV309:CV323)</f>
        <v>90</v>
      </c>
    </row>
    <row r="325" spans="2:100" ht="18.75" customHeight="1" x14ac:dyDescent="0.35"/>
    <row r="326" spans="2:100" ht="18.75" customHeight="1" x14ac:dyDescent="0.35">
      <c r="B326" s="136" t="s">
        <v>220</v>
      </c>
      <c r="C326" s="58" t="s">
        <v>221</v>
      </c>
      <c r="D326" s="56">
        <v>40544</v>
      </c>
      <c r="E326" s="56">
        <v>40575</v>
      </c>
      <c r="F326" s="56">
        <v>40603</v>
      </c>
      <c r="G326" s="56">
        <v>40634</v>
      </c>
      <c r="H326" s="56">
        <v>40664</v>
      </c>
      <c r="I326" s="56">
        <v>40695</v>
      </c>
      <c r="J326" s="56">
        <v>40725</v>
      </c>
      <c r="K326" s="56">
        <v>40756</v>
      </c>
      <c r="L326" s="56">
        <v>40787</v>
      </c>
      <c r="M326" s="56">
        <v>40817</v>
      </c>
      <c r="N326" s="56">
        <v>40848</v>
      </c>
      <c r="O326" s="56">
        <v>40878</v>
      </c>
      <c r="P326" s="56">
        <v>40909</v>
      </c>
      <c r="Q326" s="56">
        <v>40940</v>
      </c>
      <c r="R326" s="56">
        <v>40969</v>
      </c>
      <c r="S326" s="56">
        <v>41000</v>
      </c>
      <c r="T326" s="56">
        <v>41030</v>
      </c>
      <c r="U326" s="56">
        <v>41061</v>
      </c>
      <c r="V326" s="56">
        <v>41091</v>
      </c>
      <c r="W326" s="56">
        <v>41122</v>
      </c>
      <c r="X326" s="56">
        <v>41153</v>
      </c>
      <c r="Y326" s="56">
        <v>41183</v>
      </c>
      <c r="Z326" s="56">
        <v>41214</v>
      </c>
      <c r="AA326" s="56">
        <v>41244</v>
      </c>
      <c r="AB326" s="56">
        <v>41275</v>
      </c>
      <c r="AC326" s="56">
        <v>41306</v>
      </c>
      <c r="AD326" s="56">
        <v>41334</v>
      </c>
      <c r="AE326" s="56">
        <v>41365</v>
      </c>
      <c r="AF326" s="56">
        <v>41395</v>
      </c>
      <c r="AG326" s="56">
        <v>41426</v>
      </c>
      <c r="AH326" s="56">
        <v>41456</v>
      </c>
      <c r="AI326" s="56">
        <v>41487</v>
      </c>
      <c r="AJ326" s="56">
        <v>41518</v>
      </c>
      <c r="AK326" s="56">
        <v>41548</v>
      </c>
      <c r="AL326" s="56">
        <v>41579</v>
      </c>
      <c r="AM326" s="56">
        <v>41609</v>
      </c>
      <c r="AN326" s="56">
        <v>41640</v>
      </c>
      <c r="AO326" s="56">
        <v>41671</v>
      </c>
      <c r="AP326" s="56">
        <v>41699</v>
      </c>
      <c r="AQ326" s="56">
        <v>41730</v>
      </c>
      <c r="AR326" s="56">
        <v>41760</v>
      </c>
      <c r="AS326" s="56">
        <v>41791</v>
      </c>
      <c r="AT326" s="56">
        <v>41821</v>
      </c>
      <c r="AU326" s="56">
        <v>41852</v>
      </c>
      <c r="AV326" s="56">
        <v>41883</v>
      </c>
      <c r="AW326" s="56">
        <v>41913</v>
      </c>
      <c r="AX326" s="56">
        <v>41944</v>
      </c>
      <c r="AY326" s="56">
        <v>41974</v>
      </c>
      <c r="AZ326" s="56">
        <v>42005</v>
      </c>
      <c r="BA326" s="56">
        <v>42036</v>
      </c>
      <c r="BB326" s="56">
        <v>42064</v>
      </c>
      <c r="BC326" s="56">
        <v>42095</v>
      </c>
      <c r="BD326" s="56">
        <v>42125</v>
      </c>
      <c r="BE326" s="56">
        <v>42156</v>
      </c>
      <c r="BF326" s="56">
        <v>42186</v>
      </c>
      <c r="BG326" s="56">
        <v>42217</v>
      </c>
      <c r="BH326" s="48">
        <v>42248</v>
      </c>
      <c r="BI326" s="48">
        <v>42278</v>
      </c>
      <c r="BJ326" s="48">
        <v>42309</v>
      </c>
      <c r="BK326" s="48">
        <v>42339</v>
      </c>
      <c r="BL326" s="48">
        <v>42370</v>
      </c>
      <c r="BM326" s="48">
        <v>42401</v>
      </c>
      <c r="BN326" s="48">
        <v>42430</v>
      </c>
      <c r="BO326" s="48">
        <v>42461</v>
      </c>
      <c r="BP326" s="48">
        <v>42491</v>
      </c>
      <c r="BQ326" s="48">
        <v>42522</v>
      </c>
      <c r="BR326" s="48">
        <v>42552</v>
      </c>
      <c r="BS326" s="48">
        <v>42583</v>
      </c>
      <c r="BT326" s="48">
        <v>42614</v>
      </c>
      <c r="BU326" s="48">
        <v>42644</v>
      </c>
      <c r="BV326" s="48">
        <v>42675</v>
      </c>
      <c r="BW326" s="48">
        <v>42705</v>
      </c>
      <c r="BX326" s="48">
        <v>42736</v>
      </c>
      <c r="BY326" s="48">
        <v>42767</v>
      </c>
      <c r="BZ326" s="48">
        <v>42795</v>
      </c>
      <c r="CA326" s="48">
        <v>42826</v>
      </c>
      <c r="CB326" s="48">
        <v>42856</v>
      </c>
      <c r="CC326" s="48">
        <v>42887</v>
      </c>
      <c r="CD326" s="48">
        <v>42917</v>
      </c>
      <c r="CE326" s="48">
        <v>42948</v>
      </c>
      <c r="CF326" s="48">
        <v>42979</v>
      </c>
      <c r="CG326" s="48">
        <v>43009</v>
      </c>
      <c r="CH326" s="48">
        <v>43040</v>
      </c>
      <c r="CI326" s="188">
        <v>43070</v>
      </c>
      <c r="CJ326" s="188">
        <v>43101</v>
      </c>
      <c r="CK326" s="188">
        <v>43132</v>
      </c>
      <c r="CL326" s="188">
        <v>43160</v>
      </c>
      <c r="CM326" s="188">
        <v>43191</v>
      </c>
      <c r="CN326" s="188">
        <v>43221</v>
      </c>
      <c r="CO326" s="188">
        <v>43252</v>
      </c>
      <c r="CP326" s="188">
        <v>43282</v>
      </c>
      <c r="CQ326" s="188">
        <v>43313</v>
      </c>
      <c r="CR326" s="188">
        <v>43344</v>
      </c>
      <c r="CS326" s="188">
        <v>43374</v>
      </c>
      <c r="CT326" s="188">
        <v>43405</v>
      </c>
      <c r="CU326" s="188">
        <v>43435</v>
      </c>
      <c r="CV326" s="189" t="s">
        <v>16</v>
      </c>
    </row>
    <row r="327" spans="2:100" x14ac:dyDescent="0.35">
      <c r="B327" s="137">
        <v>362582</v>
      </c>
      <c r="C327" s="59">
        <v>41122</v>
      </c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50"/>
      <c r="S327" s="50"/>
      <c r="T327" s="50"/>
      <c r="U327" s="50"/>
      <c r="V327" s="50"/>
      <c r="W327" s="50">
        <v>1</v>
      </c>
      <c r="X327" s="50"/>
      <c r="Y327" s="50"/>
      <c r="Z327" s="50"/>
      <c r="AA327" s="50"/>
      <c r="AB327" s="50"/>
      <c r="AC327" s="50"/>
      <c r="AD327" s="50"/>
      <c r="AE327" s="50"/>
      <c r="AF327" s="50"/>
      <c r="AG327" s="50"/>
      <c r="AH327" s="50"/>
      <c r="AI327" s="50"/>
      <c r="AJ327" s="50"/>
      <c r="AK327" s="50"/>
      <c r="AL327" s="50"/>
      <c r="AM327" s="50"/>
      <c r="AN327" s="50"/>
      <c r="AO327" s="50"/>
      <c r="AP327" s="50"/>
      <c r="AQ327" s="50"/>
      <c r="AR327" s="50"/>
      <c r="AS327" s="50"/>
      <c r="AT327" s="50"/>
      <c r="AU327" s="50"/>
      <c r="AV327" s="50"/>
      <c r="AW327" s="50"/>
      <c r="AX327" s="50"/>
      <c r="AY327" s="50"/>
      <c r="AZ327" s="50"/>
      <c r="BA327" s="50"/>
      <c r="BB327" s="50"/>
      <c r="BC327" s="50"/>
      <c r="BD327" s="50"/>
      <c r="BE327" s="50"/>
      <c r="BF327" s="50"/>
      <c r="BG327" s="50"/>
      <c r="BH327" s="50"/>
      <c r="BI327" s="50" t="s">
        <v>222</v>
      </c>
      <c r="BJ327" s="50"/>
      <c r="BK327" s="50"/>
      <c r="BL327" s="50"/>
      <c r="BM327" s="50"/>
      <c r="BN327" s="50"/>
      <c r="BO327" s="50"/>
      <c r="BP327" s="50"/>
      <c r="BQ327" s="50"/>
      <c r="BR327" s="50"/>
      <c r="BS327" s="50"/>
      <c r="BT327" s="50"/>
      <c r="BU327" s="50"/>
      <c r="BV327" s="50"/>
      <c r="BW327" s="50"/>
      <c r="BX327" s="50"/>
      <c r="BY327" s="50"/>
      <c r="BZ327" s="50"/>
      <c r="CA327" s="50"/>
      <c r="CB327" s="50"/>
      <c r="CC327" s="50"/>
      <c r="CD327" s="50"/>
      <c r="CE327" s="50"/>
      <c r="CF327" s="50"/>
      <c r="CG327" s="50"/>
      <c r="CH327" s="187"/>
      <c r="CI327" s="60"/>
      <c r="CJ327" s="50"/>
      <c r="CK327" s="50"/>
      <c r="CL327" s="50"/>
      <c r="CM327" s="60"/>
      <c r="CN327" s="50"/>
      <c r="CO327" s="60"/>
      <c r="CP327" s="60"/>
      <c r="CQ327" s="60"/>
      <c r="CR327" s="60"/>
      <c r="CS327" s="60"/>
      <c r="CT327" s="60"/>
      <c r="CU327" s="60"/>
      <c r="CV327" s="61">
        <f>SUM(D327:CU327)</f>
        <v>1</v>
      </c>
    </row>
    <row r="328" spans="2:100" x14ac:dyDescent="0.35">
      <c r="B328" s="137">
        <v>362387</v>
      </c>
      <c r="C328" s="59">
        <v>41122</v>
      </c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50"/>
      <c r="S328" s="50"/>
      <c r="T328" s="50"/>
      <c r="U328" s="50"/>
      <c r="V328" s="50"/>
      <c r="W328" s="50">
        <v>3</v>
      </c>
      <c r="X328" s="50"/>
      <c r="Y328" s="50"/>
      <c r="Z328" s="50"/>
      <c r="AA328" s="50"/>
      <c r="AB328" s="50"/>
      <c r="AC328" s="50"/>
      <c r="AD328" s="50"/>
      <c r="AE328" s="50"/>
      <c r="AF328" s="50"/>
      <c r="AG328" s="50"/>
      <c r="AH328" s="50"/>
      <c r="AI328" s="50"/>
      <c r="AJ328" s="50"/>
      <c r="AK328" s="50"/>
      <c r="AL328" s="50"/>
      <c r="AM328" s="50"/>
      <c r="AN328" s="50"/>
      <c r="AO328" s="50"/>
      <c r="AP328" s="50"/>
      <c r="AQ328" s="50"/>
      <c r="AR328" s="50"/>
      <c r="AS328" s="50"/>
      <c r="AT328" s="50"/>
      <c r="AU328" s="50"/>
      <c r="AV328" s="50"/>
      <c r="AW328" s="50"/>
      <c r="AX328" s="50"/>
      <c r="AY328" s="50"/>
      <c r="AZ328" s="50"/>
      <c r="BA328" s="50"/>
      <c r="BB328" s="50"/>
      <c r="BC328" s="50"/>
      <c r="BD328" s="50"/>
      <c r="BE328" s="50"/>
      <c r="BF328" s="50"/>
      <c r="BG328" s="50"/>
      <c r="BH328" s="50"/>
      <c r="BI328" s="50" t="s">
        <v>222</v>
      </c>
      <c r="BJ328" s="50"/>
      <c r="BK328" s="50"/>
      <c r="BL328" s="50"/>
      <c r="BM328" s="50"/>
      <c r="BN328" s="50"/>
      <c r="BO328" s="50"/>
      <c r="BP328" s="50"/>
      <c r="BQ328" s="50"/>
      <c r="BR328" s="50"/>
      <c r="BS328" s="50"/>
      <c r="BT328" s="50"/>
      <c r="BU328" s="50"/>
      <c r="BV328" s="50"/>
      <c r="BW328" s="50"/>
      <c r="BX328" s="50"/>
      <c r="BY328" s="50"/>
      <c r="BZ328" s="50"/>
      <c r="CA328" s="50"/>
      <c r="CB328" s="50"/>
      <c r="CC328" s="50"/>
      <c r="CD328" s="50"/>
      <c r="CE328" s="50"/>
      <c r="CF328" s="50"/>
      <c r="CG328" s="50"/>
      <c r="CH328" s="187"/>
      <c r="CI328" s="60"/>
      <c r="CJ328" s="50"/>
      <c r="CK328" s="50"/>
      <c r="CL328" s="50"/>
      <c r="CM328" s="60"/>
      <c r="CN328" s="50"/>
      <c r="CO328" s="60"/>
      <c r="CP328" s="60"/>
      <c r="CQ328" s="60"/>
      <c r="CR328" s="60"/>
      <c r="CS328" s="60"/>
      <c r="CT328" s="60"/>
      <c r="CU328" s="60"/>
      <c r="CV328" s="61">
        <f t="shared" ref="CV328:CV336" si="172">SUM(D328:CU328)</f>
        <v>3</v>
      </c>
    </row>
    <row r="329" spans="2:100" x14ac:dyDescent="0.35">
      <c r="B329" s="137">
        <v>361988</v>
      </c>
      <c r="C329" s="59">
        <v>41122</v>
      </c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50"/>
      <c r="S329" s="50"/>
      <c r="T329" s="50"/>
      <c r="U329" s="50"/>
      <c r="V329" s="50"/>
      <c r="W329" s="50">
        <v>1</v>
      </c>
      <c r="X329" s="50"/>
      <c r="Y329" s="50"/>
      <c r="Z329" s="50"/>
      <c r="AA329" s="50"/>
      <c r="AB329" s="50"/>
      <c r="AC329" s="50"/>
      <c r="AD329" s="50"/>
      <c r="AE329" s="50"/>
      <c r="AF329" s="50"/>
      <c r="AG329" s="50"/>
      <c r="AH329" s="50"/>
      <c r="AI329" s="50"/>
      <c r="AJ329" s="50"/>
      <c r="AK329" s="50"/>
      <c r="AL329" s="50"/>
      <c r="AM329" s="50"/>
      <c r="AN329" s="50"/>
      <c r="AO329" s="50"/>
      <c r="AP329" s="50"/>
      <c r="AQ329" s="50"/>
      <c r="AR329" s="50"/>
      <c r="AS329" s="50"/>
      <c r="AT329" s="50"/>
      <c r="AU329" s="50"/>
      <c r="AV329" s="50"/>
      <c r="AW329" s="50"/>
      <c r="AX329" s="50"/>
      <c r="AY329" s="50"/>
      <c r="AZ329" s="50"/>
      <c r="BA329" s="50"/>
      <c r="BB329" s="50"/>
      <c r="BC329" s="50"/>
      <c r="BD329" s="50"/>
      <c r="BE329" s="50"/>
      <c r="BF329" s="50"/>
      <c r="BG329" s="50"/>
      <c r="BH329" s="50"/>
      <c r="BI329" s="50" t="s">
        <v>222</v>
      </c>
      <c r="BJ329" s="50"/>
      <c r="BK329" s="50"/>
      <c r="BL329" s="50"/>
      <c r="BM329" s="50"/>
      <c r="BN329" s="50"/>
      <c r="BO329" s="50"/>
      <c r="BP329" s="50"/>
      <c r="BQ329" s="50"/>
      <c r="BR329" s="50"/>
      <c r="BS329" s="50"/>
      <c r="BT329" s="50"/>
      <c r="BU329" s="50"/>
      <c r="BV329" s="50"/>
      <c r="BW329" s="50"/>
      <c r="BX329" s="50"/>
      <c r="BY329" s="50"/>
      <c r="BZ329" s="50"/>
      <c r="CA329" s="50"/>
      <c r="CB329" s="50"/>
      <c r="CC329" s="50"/>
      <c r="CD329" s="50"/>
      <c r="CE329" s="50"/>
      <c r="CF329" s="50"/>
      <c r="CG329" s="50"/>
      <c r="CH329" s="187"/>
      <c r="CI329" s="60"/>
      <c r="CJ329" s="50"/>
      <c r="CK329" s="50"/>
      <c r="CL329" s="50"/>
      <c r="CM329" s="60"/>
      <c r="CN329" s="50"/>
      <c r="CO329" s="60"/>
      <c r="CP329" s="60"/>
      <c r="CQ329" s="60"/>
      <c r="CR329" s="60"/>
      <c r="CS329" s="60"/>
      <c r="CT329" s="60"/>
      <c r="CU329" s="60"/>
      <c r="CV329" s="61">
        <f t="shared" si="172"/>
        <v>1</v>
      </c>
    </row>
    <row r="330" spans="2:100" x14ac:dyDescent="0.35">
      <c r="B330" s="137">
        <v>291828</v>
      </c>
      <c r="C330" s="59">
        <v>41122</v>
      </c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50"/>
      <c r="S330" s="50"/>
      <c r="T330" s="50"/>
      <c r="U330" s="50"/>
      <c r="V330" s="50"/>
      <c r="W330" s="50">
        <v>1</v>
      </c>
      <c r="X330" s="50"/>
      <c r="Y330" s="50"/>
      <c r="Z330" s="50"/>
      <c r="AA330" s="50"/>
      <c r="AB330" s="50"/>
      <c r="AC330" s="50"/>
      <c r="AD330" s="50"/>
      <c r="AE330" s="50"/>
      <c r="AF330" s="50"/>
      <c r="AG330" s="50"/>
      <c r="AH330" s="50"/>
      <c r="AI330" s="50"/>
      <c r="AJ330" s="50"/>
      <c r="AK330" s="50"/>
      <c r="AL330" s="50"/>
      <c r="AM330" s="50"/>
      <c r="AN330" s="50"/>
      <c r="AO330" s="50"/>
      <c r="AP330" s="50"/>
      <c r="AQ330" s="50"/>
      <c r="AR330" s="50"/>
      <c r="AS330" s="50"/>
      <c r="AT330" s="50"/>
      <c r="AU330" s="50"/>
      <c r="AV330" s="50"/>
      <c r="AW330" s="50"/>
      <c r="AX330" s="50"/>
      <c r="AY330" s="50"/>
      <c r="AZ330" s="50"/>
      <c r="BA330" s="50"/>
      <c r="BB330" s="50"/>
      <c r="BC330" s="50"/>
      <c r="BD330" s="50"/>
      <c r="BE330" s="50"/>
      <c r="BF330" s="50"/>
      <c r="BG330" s="50"/>
      <c r="BH330" s="50"/>
      <c r="BI330" s="50" t="s">
        <v>222</v>
      </c>
      <c r="BJ330" s="50"/>
      <c r="BK330" s="50"/>
      <c r="BL330" s="50"/>
      <c r="BM330" s="50"/>
      <c r="BN330" s="50"/>
      <c r="BO330" s="50"/>
      <c r="BP330" s="50"/>
      <c r="BQ330" s="50"/>
      <c r="BR330" s="50"/>
      <c r="BS330" s="50"/>
      <c r="BT330" s="50"/>
      <c r="BU330" s="50"/>
      <c r="BV330" s="50"/>
      <c r="BW330" s="50"/>
      <c r="BX330" s="50"/>
      <c r="BY330" s="50"/>
      <c r="BZ330" s="50"/>
      <c r="CA330" s="50"/>
      <c r="CB330" s="50"/>
      <c r="CC330" s="50"/>
      <c r="CD330" s="50"/>
      <c r="CE330" s="50"/>
      <c r="CF330" s="50"/>
      <c r="CG330" s="50"/>
      <c r="CH330" s="187"/>
      <c r="CI330" s="60"/>
      <c r="CJ330" s="50"/>
      <c r="CK330" s="50"/>
      <c r="CL330" s="50"/>
      <c r="CM330" s="60"/>
      <c r="CN330" s="50"/>
      <c r="CO330" s="60"/>
      <c r="CP330" s="60"/>
      <c r="CQ330" s="60"/>
      <c r="CR330" s="60"/>
      <c r="CS330" s="60"/>
      <c r="CT330" s="60"/>
      <c r="CU330" s="60"/>
      <c r="CV330" s="61">
        <f t="shared" si="172"/>
        <v>1</v>
      </c>
    </row>
    <row r="331" spans="2:100" x14ac:dyDescent="0.35">
      <c r="B331" s="137">
        <v>363779</v>
      </c>
      <c r="C331" s="59">
        <v>41122</v>
      </c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50"/>
      <c r="S331" s="50"/>
      <c r="T331" s="50"/>
      <c r="U331" s="50"/>
      <c r="V331" s="50"/>
      <c r="W331" s="50">
        <v>1</v>
      </c>
      <c r="X331" s="50">
        <v>1</v>
      </c>
      <c r="Y331" s="50"/>
      <c r="Z331" s="50">
        <v>1</v>
      </c>
      <c r="AA331" s="50">
        <v>1</v>
      </c>
      <c r="AB331" s="50">
        <v>1</v>
      </c>
      <c r="AC331" s="50"/>
      <c r="AD331" s="50"/>
      <c r="AE331" s="50">
        <v>1</v>
      </c>
      <c r="AF331" s="50">
        <v>2</v>
      </c>
      <c r="AG331" s="50"/>
      <c r="AH331" s="50"/>
      <c r="AI331" s="50">
        <v>1</v>
      </c>
      <c r="AJ331" s="50"/>
      <c r="AK331" s="50">
        <v>1</v>
      </c>
      <c r="AL331" s="50">
        <v>1</v>
      </c>
      <c r="AM331" s="50"/>
      <c r="AN331" s="50">
        <v>1</v>
      </c>
      <c r="AO331" s="50"/>
      <c r="AP331" s="50"/>
      <c r="AQ331" s="50">
        <v>1</v>
      </c>
      <c r="AR331" s="50"/>
      <c r="AS331" s="50"/>
      <c r="AT331" s="50"/>
      <c r="AU331" s="50"/>
      <c r="AV331" s="50"/>
      <c r="AW331" s="50"/>
      <c r="AX331" s="50"/>
      <c r="AY331" s="50"/>
      <c r="AZ331" s="50"/>
      <c r="BA331" s="50"/>
      <c r="BB331" s="50"/>
      <c r="BC331" s="50"/>
      <c r="BD331" s="50"/>
      <c r="BE331" s="50"/>
      <c r="BF331" s="50"/>
      <c r="BG331" s="50"/>
      <c r="BH331" s="50"/>
      <c r="BI331" s="50" t="s">
        <v>222</v>
      </c>
      <c r="BJ331" s="50"/>
      <c r="BK331" s="50"/>
      <c r="BL331" s="50"/>
      <c r="BM331" s="50"/>
      <c r="BN331" s="50"/>
      <c r="BO331" s="50"/>
      <c r="BP331" s="50"/>
      <c r="BQ331" s="50"/>
      <c r="BR331" s="50"/>
      <c r="BS331" s="50"/>
      <c r="BT331" s="50"/>
      <c r="BU331" s="50"/>
      <c r="BV331" s="50"/>
      <c r="BW331" s="50"/>
      <c r="BX331" s="50"/>
      <c r="BY331" s="50"/>
      <c r="BZ331" s="50"/>
      <c r="CA331" s="50"/>
      <c r="CB331" s="50"/>
      <c r="CC331" s="50"/>
      <c r="CD331" s="50"/>
      <c r="CE331" s="50"/>
      <c r="CF331" s="50"/>
      <c r="CG331" s="50"/>
      <c r="CH331" s="187"/>
      <c r="CI331" s="60"/>
      <c r="CJ331" s="50"/>
      <c r="CK331" s="50"/>
      <c r="CL331" s="50"/>
      <c r="CM331" s="60"/>
      <c r="CN331" s="50"/>
      <c r="CO331" s="60"/>
      <c r="CP331" s="60"/>
      <c r="CQ331" s="60"/>
      <c r="CR331" s="60"/>
      <c r="CS331" s="60"/>
      <c r="CT331" s="60"/>
      <c r="CU331" s="60"/>
      <c r="CV331" s="61">
        <f t="shared" si="172"/>
        <v>13</v>
      </c>
    </row>
    <row r="332" spans="2:100" x14ac:dyDescent="0.35">
      <c r="B332" s="137">
        <v>363565</v>
      </c>
      <c r="C332" s="59">
        <v>41122</v>
      </c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50"/>
      <c r="S332" s="50"/>
      <c r="T332" s="50"/>
      <c r="U332" s="50"/>
      <c r="V332" s="50"/>
      <c r="W332" s="50">
        <v>1</v>
      </c>
      <c r="X332" s="50"/>
      <c r="Y332" s="50"/>
      <c r="Z332" s="50">
        <v>1</v>
      </c>
      <c r="AA332" s="50"/>
      <c r="AB332" s="50"/>
      <c r="AC332" s="50"/>
      <c r="AD332" s="50"/>
      <c r="AE332" s="50"/>
      <c r="AF332" s="50"/>
      <c r="AG332" s="50"/>
      <c r="AH332" s="50"/>
      <c r="AI332" s="50"/>
      <c r="AJ332" s="50"/>
      <c r="AK332" s="50"/>
      <c r="AL332" s="50"/>
      <c r="AM332" s="50"/>
      <c r="AN332" s="50"/>
      <c r="AO332" s="50"/>
      <c r="AP332" s="50"/>
      <c r="AQ332" s="50"/>
      <c r="AR332" s="50"/>
      <c r="AS332" s="50"/>
      <c r="AT332" s="50"/>
      <c r="AU332" s="50"/>
      <c r="AV332" s="50"/>
      <c r="AW332" s="50"/>
      <c r="AX332" s="50"/>
      <c r="AY332" s="50"/>
      <c r="AZ332" s="50"/>
      <c r="BA332" s="50"/>
      <c r="BB332" s="50"/>
      <c r="BC332" s="50"/>
      <c r="BD332" s="50"/>
      <c r="BE332" s="50"/>
      <c r="BF332" s="50"/>
      <c r="BG332" s="50"/>
      <c r="BH332" s="50"/>
      <c r="BI332" s="50" t="s">
        <v>222</v>
      </c>
      <c r="BJ332" s="50"/>
      <c r="BK332" s="50"/>
      <c r="BL332" s="50"/>
      <c r="BM332" s="50"/>
      <c r="BN332" s="50"/>
      <c r="BO332" s="50"/>
      <c r="BP332" s="50"/>
      <c r="BQ332" s="50"/>
      <c r="BR332" s="50"/>
      <c r="BS332" s="50"/>
      <c r="BT332" s="50"/>
      <c r="BU332" s="50"/>
      <c r="BV332" s="50"/>
      <c r="BW332" s="50"/>
      <c r="BX332" s="50"/>
      <c r="BY332" s="50"/>
      <c r="BZ332" s="50"/>
      <c r="CA332" s="50"/>
      <c r="CB332" s="50"/>
      <c r="CC332" s="50"/>
      <c r="CD332" s="50"/>
      <c r="CE332" s="50"/>
      <c r="CF332" s="50"/>
      <c r="CG332" s="50"/>
      <c r="CH332" s="187"/>
      <c r="CI332" s="60"/>
      <c r="CJ332" s="50"/>
      <c r="CK332" s="50"/>
      <c r="CL332" s="50"/>
      <c r="CM332" s="60"/>
      <c r="CN332" s="50"/>
      <c r="CO332" s="60"/>
      <c r="CP332" s="60"/>
      <c r="CQ332" s="60"/>
      <c r="CR332" s="60"/>
      <c r="CS332" s="60"/>
      <c r="CT332" s="60"/>
      <c r="CU332" s="60"/>
      <c r="CV332" s="61">
        <f t="shared" si="172"/>
        <v>2</v>
      </c>
    </row>
    <row r="333" spans="2:100" x14ac:dyDescent="0.35">
      <c r="B333" s="137">
        <v>363937</v>
      </c>
      <c r="C333" s="59">
        <v>41122</v>
      </c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50"/>
      <c r="S333" s="50"/>
      <c r="T333" s="50"/>
      <c r="U333" s="50"/>
      <c r="V333" s="50"/>
      <c r="W333" s="50">
        <v>1</v>
      </c>
      <c r="X333" s="50"/>
      <c r="Y333" s="50"/>
      <c r="Z333" s="50"/>
      <c r="AA333" s="50"/>
      <c r="AB333" s="50"/>
      <c r="AC333" s="50"/>
      <c r="AD333" s="50"/>
      <c r="AE333" s="50"/>
      <c r="AF333" s="50"/>
      <c r="AG333" s="50"/>
      <c r="AH333" s="50"/>
      <c r="AI333" s="50"/>
      <c r="AJ333" s="50"/>
      <c r="AK333" s="50"/>
      <c r="AL333" s="50"/>
      <c r="AM333" s="50"/>
      <c r="AN333" s="50"/>
      <c r="AO333" s="50"/>
      <c r="AP333" s="50"/>
      <c r="AQ333" s="50"/>
      <c r="AR333" s="50"/>
      <c r="AS333" s="50"/>
      <c r="AT333" s="50"/>
      <c r="AU333" s="50"/>
      <c r="AV333" s="50"/>
      <c r="AW333" s="50"/>
      <c r="AX333" s="50"/>
      <c r="AY333" s="50"/>
      <c r="AZ333" s="50"/>
      <c r="BA333" s="50"/>
      <c r="BB333" s="50"/>
      <c r="BC333" s="50"/>
      <c r="BD333" s="50"/>
      <c r="BE333" s="50"/>
      <c r="BF333" s="50"/>
      <c r="BG333" s="50"/>
      <c r="BH333" s="50"/>
      <c r="BI333" s="50" t="s">
        <v>222</v>
      </c>
      <c r="BJ333" s="50"/>
      <c r="BK333" s="50"/>
      <c r="BL333" s="50"/>
      <c r="BM333" s="50"/>
      <c r="BN333" s="50"/>
      <c r="BO333" s="50"/>
      <c r="BP333" s="50"/>
      <c r="BQ333" s="50"/>
      <c r="BR333" s="50"/>
      <c r="BS333" s="50"/>
      <c r="BT333" s="50"/>
      <c r="BU333" s="50"/>
      <c r="BV333" s="50"/>
      <c r="BW333" s="50"/>
      <c r="BX333" s="50"/>
      <c r="BY333" s="50"/>
      <c r="BZ333" s="50"/>
      <c r="CA333" s="50"/>
      <c r="CB333" s="50"/>
      <c r="CC333" s="50"/>
      <c r="CD333" s="50"/>
      <c r="CE333" s="50"/>
      <c r="CF333" s="50"/>
      <c r="CG333" s="50"/>
      <c r="CH333" s="187"/>
      <c r="CI333" s="60"/>
      <c r="CJ333" s="50"/>
      <c r="CK333" s="50"/>
      <c r="CL333" s="50"/>
      <c r="CM333" s="60"/>
      <c r="CN333" s="50"/>
      <c r="CO333" s="60"/>
      <c r="CP333" s="60"/>
      <c r="CQ333" s="60"/>
      <c r="CR333" s="60"/>
      <c r="CS333" s="60"/>
      <c r="CT333" s="60"/>
      <c r="CU333" s="60"/>
      <c r="CV333" s="61">
        <f t="shared" si="172"/>
        <v>1</v>
      </c>
    </row>
    <row r="334" spans="2:100" x14ac:dyDescent="0.35">
      <c r="B334" s="137">
        <v>363956</v>
      </c>
      <c r="C334" s="59">
        <v>41122</v>
      </c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50"/>
      <c r="S334" s="50"/>
      <c r="T334" s="50"/>
      <c r="U334" s="50"/>
      <c r="V334" s="50"/>
      <c r="W334" s="50">
        <v>1</v>
      </c>
      <c r="X334" s="50"/>
      <c r="Y334" s="50"/>
      <c r="Z334" s="50"/>
      <c r="AA334" s="50"/>
      <c r="AB334" s="50"/>
      <c r="AC334" s="50"/>
      <c r="AD334" s="50"/>
      <c r="AE334" s="50"/>
      <c r="AF334" s="50"/>
      <c r="AG334" s="50"/>
      <c r="AH334" s="50"/>
      <c r="AI334" s="50"/>
      <c r="AJ334" s="50"/>
      <c r="AK334" s="50"/>
      <c r="AL334" s="50"/>
      <c r="AM334" s="50"/>
      <c r="AN334" s="50"/>
      <c r="AO334" s="50"/>
      <c r="AP334" s="50"/>
      <c r="AQ334" s="50"/>
      <c r="AR334" s="50"/>
      <c r="AS334" s="50"/>
      <c r="AT334" s="50"/>
      <c r="AU334" s="50"/>
      <c r="AV334" s="50"/>
      <c r="AW334" s="50"/>
      <c r="AX334" s="50"/>
      <c r="AY334" s="50"/>
      <c r="AZ334" s="50"/>
      <c r="BA334" s="50"/>
      <c r="BB334" s="50"/>
      <c r="BC334" s="50"/>
      <c r="BD334" s="50"/>
      <c r="BE334" s="50"/>
      <c r="BF334" s="50"/>
      <c r="BG334" s="50"/>
      <c r="BH334" s="50"/>
      <c r="BI334" s="50" t="s">
        <v>222</v>
      </c>
      <c r="BJ334" s="50"/>
      <c r="BK334" s="50"/>
      <c r="BL334" s="50"/>
      <c r="BM334" s="50"/>
      <c r="BN334" s="50"/>
      <c r="BO334" s="50"/>
      <c r="BP334" s="50"/>
      <c r="BQ334" s="50"/>
      <c r="BR334" s="50"/>
      <c r="BS334" s="50"/>
      <c r="BT334" s="50"/>
      <c r="BU334" s="50"/>
      <c r="BV334" s="50"/>
      <c r="BW334" s="50"/>
      <c r="BX334" s="50"/>
      <c r="BY334" s="50"/>
      <c r="BZ334" s="50"/>
      <c r="CA334" s="50"/>
      <c r="CB334" s="50"/>
      <c r="CC334" s="50"/>
      <c r="CD334" s="50"/>
      <c r="CE334" s="50"/>
      <c r="CF334" s="50"/>
      <c r="CG334" s="50"/>
      <c r="CH334" s="187"/>
      <c r="CI334" s="60"/>
      <c r="CJ334" s="50"/>
      <c r="CK334" s="50"/>
      <c r="CL334" s="50"/>
      <c r="CM334" s="60"/>
      <c r="CN334" s="50"/>
      <c r="CO334" s="60"/>
      <c r="CP334" s="60"/>
      <c r="CQ334" s="60"/>
      <c r="CR334" s="60"/>
      <c r="CS334" s="60"/>
      <c r="CT334" s="60"/>
      <c r="CU334" s="60"/>
      <c r="CV334" s="61">
        <f t="shared" si="172"/>
        <v>1</v>
      </c>
    </row>
    <row r="335" spans="2:100" x14ac:dyDescent="0.35">
      <c r="B335" s="137">
        <v>364359</v>
      </c>
      <c r="C335" s="59">
        <v>41122</v>
      </c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50"/>
      <c r="S335" s="50"/>
      <c r="T335" s="50"/>
      <c r="U335" s="50"/>
      <c r="V335" s="50"/>
      <c r="W335" s="50">
        <v>1</v>
      </c>
      <c r="X335" s="50"/>
      <c r="Y335" s="50">
        <v>1</v>
      </c>
      <c r="Z335" s="50"/>
      <c r="AA335" s="50">
        <v>1</v>
      </c>
      <c r="AB335" s="50"/>
      <c r="AC335" s="50"/>
      <c r="AD335" s="50"/>
      <c r="AE335" s="50"/>
      <c r="AF335" s="50"/>
      <c r="AG335" s="50"/>
      <c r="AH335" s="50"/>
      <c r="AI335" s="50"/>
      <c r="AJ335" s="50"/>
      <c r="AK335" s="50"/>
      <c r="AL335" s="50"/>
      <c r="AM335" s="50"/>
      <c r="AN335" s="50">
        <v>1</v>
      </c>
      <c r="AO335" s="50"/>
      <c r="AP335" s="50"/>
      <c r="AQ335" s="50"/>
      <c r="AR335" s="50"/>
      <c r="AS335" s="50"/>
      <c r="AT335" s="50"/>
      <c r="AU335" s="50"/>
      <c r="AV335" s="50"/>
      <c r="AW335" s="50"/>
      <c r="AX335" s="50"/>
      <c r="AY335" s="50"/>
      <c r="AZ335" s="50"/>
      <c r="BA335" s="50"/>
      <c r="BB335" s="50"/>
      <c r="BC335" s="50"/>
      <c r="BD335" s="50"/>
      <c r="BE335" s="50"/>
      <c r="BF335" s="50"/>
      <c r="BG335" s="50"/>
      <c r="BH335" s="50"/>
      <c r="BI335" s="50" t="s">
        <v>222</v>
      </c>
      <c r="BJ335" s="50"/>
      <c r="BK335" s="50"/>
      <c r="BL335" s="50"/>
      <c r="BM335" s="50"/>
      <c r="BN335" s="50"/>
      <c r="BO335" s="50"/>
      <c r="BP335" s="50"/>
      <c r="BQ335" s="50"/>
      <c r="BR335" s="50"/>
      <c r="BS335" s="50"/>
      <c r="BT335" s="50"/>
      <c r="BU335" s="50"/>
      <c r="BV335" s="50"/>
      <c r="BW335" s="50"/>
      <c r="BX335" s="50"/>
      <c r="BY335" s="50"/>
      <c r="BZ335" s="50"/>
      <c r="CA335" s="50"/>
      <c r="CB335" s="50"/>
      <c r="CC335" s="50"/>
      <c r="CD335" s="50"/>
      <c r="CE335" s="50"/>
      <c r="CF335" s="50"/>
      <c r="CG335" s="50"/>
      <c r="CH335" s="187"/>
      <c r="CI335" s="60"/>
      <c r="CJ335" s="50"/>
      <c r="CK335" s="50"/>
      <c r="CL335" s="50"/>
      <c r="CM335" s="60"/>
      <c r="CN335" s="50"/>
      <c r="CO335" s="60"/>
      <c r="CP335" s="60"/>
      <c r="CQ335" s="60"/>
      <c r="CR335" s="60"/>
      <c r="CS335" s="60"/>
      <c r="CT335" s="60"/>
      <c r="CU335" s="60"/>
      <c r="CV335" s="61">
        <f t="shared" si="172"/>
        <v>4</v>
      </c>
    </row>
    <row r="336" spans="2:100" x14ac:dyDescent="0.35">
      <c r="B336" s="137">
        <v>365010</v>
      </c>
      <c r="C336" s="59">
        <v>41122</v>
      </c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50"/>
      <c r="S336" s="50"/>
      <c r="T336" s="50"/>
      <c r="U336" s="50"/>
      <c r="V336" s="50"/>
      <c r="W336" s="50">
        <v>1</v>
      </c>
      <c r="X336" s="50"/>
      <c r="Y336" s="50"/>
      <c r="Z336" s="50"/>
      <c r="AA336" s="50"/>
      <c r="AB336" s="50"/>
      <c r="AC336" s="50"/>
      <c r="AD336" s="50"/>
      <c r="AE336" s="50"/>
      <c r="AF336" s="50"/>
      <c r="AG336" s="50"/>
      <c r="AH336" s="50"/>
      <c r="AI336" s="50"/>
      <c r="AJ336" s="50"/>
      <c r="AK336" s="50"/>
      <c r="AL336" s="50"/>
      <c r="AM336" s="50"/>
      <c r="AN336" s="50"/>
      <c r="AO336" s="50"/>
      <c r="AP336" s="50"/>
      <c r="AQ336" s="50"/>
      <c r="AR336" s="50"/>
      <c r="AS336" s="50"/>
      <c r="AT336" s="50"/>
      <c r="AU336" s="50"/>
      <c r="AV336" s="50"/>
      <c r="AW336" s="50"/>
      <c r="AX336" s="50"/>
      <c r="AY336" s="50"/>
      <c r="AZ336" s="50"/>
      <c r="BA336" s="50"/>
      <c r="BB336" s="50"/>
      <c r="BC336" s="50"/>
      <c r="BD336" s="50"/>
      <c r="BE336" s="50"/>
      <c r="BF336" s="50"/>
      <c r="BG336" s="50"/>
      <c r="BH336" s="50"/>
      <c r="BI336" s="50" t="s">
        <v>222</v>
      </c>
      <c r="BJ336" s="50"/>
      <c r="BK336" s="50"/>
      <c r="BL336" s="50"/>
      <c r="BM336" s="50"/>
      <c r="BN336" s="50"/>
      <c r="BO336" s="50"/>
      <c r="BP336" s="50"/>
      <c r="BQ336" s="50"/>
      <c r="BR336" s="50"/>
      <c r="BS336" s="50"/>
      <c r="BT336" s="50"/>
      <c r="BU336" s="50"/>
      <c r="BV336" s="50"/>
      <c r="BW336" s="50"/>
      <c r="BX336" s="50"/>
      <c r="BY336" s="50"/>
      <c r="BZ336" s="50"/>
      <c r="CA336" s="50"/>
      <c r="CB336" s="50"/>
      <c r="CC336" s="50"/>
      <c r="CD336" s="50"/>
      <c r="CE336" s="50"/>
      <c r="CF336" s="50"/>
      <c r="CG336" s="50"/>
      <c r="CH336" s="187"/>
      <c r="CI336" s="60"/>
      <c r="CJ336" s="50"/>
      <c r="CK336" s="50"/>
      <c r="CL336" s="50"/>
      <c r="CM336" s="60"/>
      <c r="CN336" s="50"/>
      <c r="CO336" s="60"/>
      <c r="CP336" s="60"/>
      <c r="CQ336" s="60"/>
      <c r="CR336" s="60"/>
      <c r="CS336" s="60"/>
      <c r="CT336" s="60"/>
      <c r="CU336" s="60"/>
      <c r="CV336" s="61">
        <f t="shared" si="172"/>
        <v>1</v>
      </c>
    </row>
    <row r="337" spans="2:100" ht="18.75" customHeight="1" x14ac:dyDescent="0.35">
      <c r="B337" s="63"/>
      <c r="C337" s="62" t="s">
        <v>16</v>
      </c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4"/>
      <c r="R337" s="64"/>
      <c r="S337" s="64"/>
      <c r="T337" s="64"/>
      <c r="U337" s="64"/>
      <c r="V337" s="64"/>
      <c r="W337" s="64">
        <f t="shared" ref="W337:BH337" si="173">COUNT(W327:W336)</f>
        <v>10</v>
      </c>
      <c r="X337" s="64">
        <f t="shared" si="173"/>
        <v>1</v>
      </c>
      <c r="Y337" s="64">
        <f t="shared" si="173"/>
        <v>1</v>
      </c>
      <c r="Z337" s="64">
        <f t="shared" si="173"/>
        <v>2</v>
      </c>
      <c r="AA337" s="64">
        <f t="shared" si="173"/>
        <v>2</v>
      </c>
      <c r="AB337" s="64">
        <f t="shared" si="173"/>
        <v>1</v>
      </c>
      <c r="AC337" s="64">
        <f t="shared" si="173"/>
        <v>0</v>
      </c>
      <c r="AD337" s="64">
        <f t="shared" si="173"/>
        <v>0</v>
      </c>
      <c r="AE337" s="64">
        <f t="shared" si="173"/>
        <v>1</v>
      </c>
      <c r="AF337" s="64">
        <f t="shared" si="173"/>
        <v>1</v>
      </c>
      <c r="AG337" s="64">
        <f t="shared" si="173"/>
        <v>0</v>
      </c>
      <c r="AH337" s="64">
        <f t="shared" si="173"/>
        <v>0</v>
      </c>
      <c r="AI337" s="64">
        <f t="shared" si="173"/>
        <v>1</v>
      </c>
      <c r="AJ337" s="64">
        <f t="shared" si="173"/>
        <v>0</v>
      </c>
      <c r="AK337" s="64">
        <f t="shared" si="173"/>
        <v>1</v>
      </c>
      <c r="AL337" s="64">
        <f t="shared" si="173"/>
        <v>1</v>
      </c>
      <c r="AM337" s="64">
        <f t="shared" si="173"/>
        <v>0</v>
      </c>
      <c r="AN337" s="64">
        <f t="shared" si="173"/>
        <v>2</v>
      </c>
      <c r="AO337" s="64">
        <f t="shared" si="173"/>
        <v>0</v>
      </c>
      <c r="AP337" s="64">
        <f t="shared" si="173"/>
        <v>0</v>
      </c>
      <c r="AQ337" s="64">
        <f t="shared" si="173"/>
        <v>1</v>
      </c>
      <c r="AR337" s="64">
        <f t="shared" si="173"/>
        <v>0</v>
      </c>
      <c r="AS337" s="64">
        <f t="shared" si="173"/>
        <v>0</v>
      </c>
      <c r="AT337" s="64">
        <f t="shared" si="173"/>
        <v>0</v>
      </c>
      <c r="AU337" s="64">
        <f t="shared" si="173"/>
        <v>0</v>
      </c>
      <c r="AV337" s="64">
        <f t="shared" si="173"/>
        <v>0</v>
      </c>
      <c r="AW337" s="64">
        <f t="shared" si="173"/>
        <v>0</v>
      </c>
      <c r="AX337" s="64">
        <f t="shared" si="173"/>
        <v>0</v>
      </c>
      <c r="AY337" s="64">
        <f t="shared" si="173"/>
        <v>0</v>
      </c>
      <c r="AZ337" s="64">
        <f t="shared" si="173"/>
        <v>0</v>
      </c>
      <c r="BA337" s="64">
        <f t="shared" si="173"/>
        <v>0</v>
      </c>
      <c r="BB337" s="64">
        <f t="shared" si="173"/>
        <v>0</v>
      </c>
      <c r="BC337" s="64">
        <f t="shared" si="173"/>
        <v>0</v>
      </c>
      <c r="BD337" s="64">
        <f t="shared" si="173"/>
        <v>0</v>
      </c>
      <c r="BE337" s="64">
        <f t="shared" si="173"/>
        <v>0</v>
      </c>
      <c r="BF337" s="64">
        <f t="shared" si="173"/>
        <v>0</v>
      </c>
      <c r="BG337" s="64">
        <f t="shared" si="173"/>
        <v>0</v>
      </c>
      <c r="BH337" s="64">
        <f t="shared" si="173"/>
        <v>0</v>
      </c>
      <c r="BI337" s="64">
        <f t="shared" ref="BI337:BO337" si="174">COUNT(BI327:BI336)</f>
        <v>0</v>
      </c>
      <c r="BJ337" s="64">
        <f t="shared" si="174"/>
        <v>0</v>
      </c>
      <c r="BK337" s="64">
        <f t="shared" si="174"/>
        <v>0</v>
      </c>
      <c r="BL337" s="64">
        <f t="shared" si="174"/>
        <v>0</v>
      </c>
      <c r="BM337" s="64">
        <f t="shared" si="174"/>
        <v>0</v>
      </c>
      <c r="BN337" s="64">
        <f t="shared" ref="BN337" si="175">COUNT(BN327:BN336)</f>
        <v>0</v>
      </c>
      <c r="BO337" s="64">
        <f t="shared" si="174"/>
        <v>0</v>
      </c>
      <c r="BP337" s="64">
        <f t="shared" ref="BP337:BQ337" si="176">COUNT(BP327:BP336)</f>
        <v>0</v>
      </c>
      <c r="BQ337" s="64">
        <f t="shared" si="176"/>
        <v>0</v>
      </c>
      <c r="BR337" s="64">
        <f t="shared" ref="BR337:BS337" si="177">COUNT(BR327:BR336)</f>
        <v>0</v>
      </c>
      <c r="BS337" s="64">
        <f t="shared" si="177"/>
        <v>0</v>
      </c>
      <c r="BT337" s="64">
        <f t="shared" ref="BT337:BU337" si="178">COUNT(BT327:BT336)</f>
        <v>0</v>
      </c>
      <c r="BU337" s="64">
        <f t="shared" si="178"/>
        <v>0</v>
      </c>
      <c r="BV337" s="64">
        <f t="shared" ref="BV337:CG337" si="179">COUNT(BV327:BV336)</f>
        <v>0</v>
      </c>
      <c r="BW337" s="64">
        <f t="shared" si="179"/>
        <v>0</v>
      </c>
      <c r="BX337" s="64">
        <f t="shared" si="179"/>
        <v>0</v>
      </c>
      <c r="BY337" s="64">
        <f t="shared" si="179"/>
        <v>0</v>
      </c>
      <c r="BZ337" s="64">
        <f t="shared" si="179"/>
        <v>0</v>
      </c>
      <c r="CA337" s="64">
        <f t="shared" si="179"/>
        <v>0</v>
      </c>
      <c r="CB337" s="64">
        <f t="shared" si="179"/>
        <v>0</v>
      </c>
      <c r="CC337" s="64">
        <f t="shared" si="179"/>
        <v>0</v>
      </c>
      <c r="CD337" s="64">
        <f t="shared" si="179"/>
        <v>0</v>
      </c>
      <c r="CE337" s="64">
        <f t="shared" si="179"/>
        <v>0</v>
      </c>
      <c r="CF337" s="64">
        <f t="shared" si="179"/>
        <v>0</v>
      </c>
      <c r="CG337" s="64">
        <f t="shared" si="179"/>
        <v>0</v>
      </c>
      <c r="CH337" s="64">
        <f t="shared" ref="CH337:CU337" si="180">COUNT(CH327:CH336)</f>
        <v>0</v>
      </c>
      <c r="CI337" s="64">
        <f t="shared" si="180"/>
        <v>0</v>
      </c>
      <c r="CJ337" s="64">
        <f t="shared" si="180"/>
        <v>0</v>
      </c>
      <c r="CK337" s="64">
        <f t="shared" si="180"/>
        <v>0</v>
      </c>
      <c r="CL337" s="64">
        <f t="shared" si="180"/>
        <v>0</v>
      </c>
      <c r="CM337" s="64">
        <f t="shared" si="180"/>
        <v>0</v>
      </c>
      <c r="CN337" s="64">
        <f t="shared" si="180"/>
        <v>0</v>
      </c>
      <c r="CO337" s="64">
        <f t="shared" si="180"/>
        <v>0</v>
      </c>
      <c r="CP337" s="64">
        <f t="shared" si="180"/>
        <v>0</v>
      </c>
      <c r="CQ337" s="64">
        <f t="shared" si="180"/>
        <v>0</v>
      </c>
      <c r="CR337" s="64">
        <f t="shared" si="180"/>
        <v>0</v>
      </c>
      <c r="CS337" s="64">
        <f t="shared" si="180"/>
        <v>0</v>
      </c>
      <c r="CT337" s="64">
        <f t="shared" si="180"/>
        <v>0</v>
      </c>
      <c r="CU337" s="64">
        <f t="shared" si="180"/>
        <v>0</v>
      </c>
      <c r="CV337" s="64">
        <f>SUM(CV327:CV336)</f>
        <v>28</v>
      </c>
    </row>
    <row r="338" spans="2:100" ht="18.75" customHeight="1" x14ac:dyDescent="0.35"/>
    <row r="339" spans="2:100" ht="18.75" customHeight="1" x14ac:dyDescent="0.35">
      <c r="B339" s="136" t="s">
        <v>220</v>
      </c>
      <c r="C339" s="58" t="s">
        <v>221</v>
      </c>
      <c r="D339" s="56">
        <v>40544</v>
      </c>
      <c r="E339" s="56">
        <v>40575</v>
      </c>
      <c r="F339" s="56">
        <v>40603</v>
      </c>
      <c r="G339" s="56">
        <v>40634</v>
      </c>
      <c r="H339" s="56">
        <v>40664</v>
      </c>
      <c r="I339" s="56">
        <v>40695</v>
      </c>
      <c r="J339" s="56">
        <v>40725</v>
      </c>
      <c r="K339" s="56">
        <v>40756</v>
      </c>
      <c r="L339" s="56">
        <v>40787</v>
      </c>
      <c r="M339" s="56">
        <v>40817</v>
      </c>
      <c r="N339" s="56">
        <v>40848</v>
      </c>
      <c r="O339" s="56">
        <v>40878</v>
      </c>
      <c r="P339" s="56">
        <v>40909</v>
      </c>
      <c r="Q339" s="56">
        <v>40940</v>
      </c>
      <c r="R339" s="56">
        <v>40969</v>
      </c>
      <c r="S339" s="56">
        <v>41000</v>
      </c>
      <c r="T339" s="56">
        <v>41030</v>
      </c>
      <c r="U339" s="56">
        <v>41061</v>
      </c>
      <c r="V339" s="56">
        <v>41091</v>
      </c>
      <c r="W339" s="56">
        <v>41122</v>
      </c>
      <c r="X339" s="56">
        <v>41153</v>
      </c>
      <c r="Y339" s="56">
        <v>41183</v>
      </c>
      <c r="Z339" s="56">
        <v>41214</v>
      </c>
      <c r="AA339" s="56">
        <v>41244</v>
      </c>
      <c r="AB339" s="56">
        <v>41275</v>
      </c>
      <c r="AC339" s="56">
        <v>41306</v>
      </c>
      <c r="AD339" s="56">
        <v>41334</v>
      </c>
      <c r="AE339" s="56">
        <v>41365</v>
      </c>
      <c r="AF339" s="56">
        <v>41395</v>
      </c>
      <c r="AG339" s="56">
        <v>41426</v>
      </c>
      <c r="AH339" s="56">
        <v>41456</v>
      </c>
      <c r="AI339" s="56">
        <v>41487</v>
      </c>
      <c r="AJ339" s="56">
        <v>41518</v>
      </c>
      <c r="AK339" s="56">
        <v>41548</v>
      </c>
      <c r="AL339" s="56">
        <v>41579</v>
      </c>
      <c r="AM339" s="56">
        <v>41609</v>
      </c>
      <c r="AN339" s="56">
        <v>41640</v>
      </c>
      <c r="AO339" s="56">
        <v>41671</v>
      </c>
      <c r="AP339" s="56">
        <v>41699</v>
      </c>
      <c r="AQ339" s="56">
        <v>41730</v>
      </c>
      <c r="AR339" s="56">
        <v>41760</v>
      </c>
      <c r="AS339" s="56">
        <v>41791</v>
      </c>
      <c r="AT339" s="56">
        <v>41821</v>
      </c>
      <c r="AU339" s="56">
        <v>41852</v>
      </c>
      <c r="AV339" s="56">
        <v>41883</v>
      </c>
      <c r="AW339" s="56">
        <v>41913</v>
      </c>
      <c r="AX339" s="56">
        <v>41944</v>
      </c>
      <c r="AY339" s="56">
        <v>41974</v>
      </c>
      <c r="AZ339" s="56">
        <v>42005</v>
      </c>
      <c r="BA339" s="56">
        <v>42036</v>
      </c>
      <c r="BB339" s="56">
        <v>42064</v>
      </c>
      <c r="BC339" s="56">
        <v>42095</v>
      </c>
      <c r="BD339" s="56">
        <v>42125</v>
      </c>
      <c r="BE339" s="56">
        <v>42156</v>
      </c>
      <c r="BF339" s="56">
        <v>42186</v>
      </c>
      <c r="BG339" s="56">
        <v>42217</v>
      </c>
      <c r="BH339" s="48">
        <v>42248</v>
      </c>
      <c r="BI339" s="48">
        <v>42278</v>
      </c>
      <c r="BJ339" s="48">
        <v>42309</v>
      </c>
      <c r="BK339" s="48">
        <v>42339</v>
      </c>
      <c r="BL339" s="48">
        <v>42370</v>
      </c>
      <c r="BM339" s="48">
        <v>42401</v>
      </c>
      <c r="BN339" s="48">
        <v>42430</v>
      </c>
      <c r="BO339" s="48">
        <v>42461</v>
      </c>
      <c r="BP339" s="48">
        <v>42491</v>
      </c>
      <c r="BQ339" s="48">
        <v>42522</v>
      </c>
      <c r="BR339" s="48">
        <v>42552</v>
      </c>
      <c r="BS339" s="48">
        <v>42583</v>
      </c>
      <c r="BT339" s="48">
        <v>42614</v>
      </c>
      <c r="BU339" s="48">
        <v>42644</v>
      </c>
      <c r="BV339" s="48">
        <v>42675</v>
      </c>
      <c r="BW339" s="48">
        <v>42705</v>
      </c>
      <c r="BX339" s="48">
        <v>42736</v>
      </c>
      <c r="BY339" s="48">
        <v>42767</v>
      </c>
      <c r="BZ339" s="48">
        <v>42795</v>
      </c>
      <c r="CA339" s="48">
        <v>42826</v>
      </c>
      <c r="CB339" s="48">
        <v>42856</v>
      </c>
      <c r="CC339" s="48">
        <v>42887</v>
      </c>
      <c r="CD339" s="48">
        <v>42917</v>
      </c>
      <c r="CE339" s="48">
        <v>42948</v>
      </c>
      <c r="CF339" s="48">
        <v>42979</v>
      </c>
      <c r="CG339" s="48">
        <v>43009</v>
      </c>
      <c r="CH339" s="48">
        <v>43040</v>
      </c>
      <c r="CI339" s="188">
        <v>43070</v>
      </c>
      <c r="CJ339" s="188">
        <v>43101</v>
      </c>
      <c r="CK339" s="188">
        <v>43132</v>
      </c>
      <c r="CL339" s="188">
        <v>43160</v>
      </c>
      <c r="CM339" s="188">
        <v>43191</v>
      </c>
      <c r="CN339" s="188">
        <v>43221</v>
      </c>
      <c r="CO339" s="188">
        <v>43252</v>
      </c>
      <c r="CP339" s="188">
        <v>43282</v>
      </c>
      <c r="CQ339" s="188">
        <v>43313</v>
      </c>
      <c r="CR339" s="188">
        <v>43344</v>
      </c>
      <c r="CS339" s="188">
        <v>43374</v>
      </c>
      <c r="CT339" s="188">
        <v>43405</v>
      </c>
      <c r="CU339" s="188">
        <v>43435</v>
      </c>
      <c r="CV339" s="189" t="s">
        <v>16</v>
      </c>
    </row>
    <row r="340" spans="2:100" x14ac:dyDescent="0.35">
      <c r="B340" s="137">
        <v>365795</v>
      </c>
      <c r="C340" s="59">
        <v>41153</v>
      </c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50"/>
      <c r="S340" s="50"/>
      <c r="T340" s="50"/>
      <c r="U340" s="50"/>
      <c r="V340" s="50"/>
      <c r="W340" s="50"/>
      <c r="X340" s="50">
        <v>2</v>
      </c>
      <c r="Y340" s="50"/>
      <c r="Z340" s="50"/>
      <c r="AA340" s="50"/>
      <c r="AB340" s="50">
        <v>2</v>
      </c>
      <c r="AC340" s="50"/>
      <c r="AD340" s="50"/>
      <c r="AE340" s="50">
        <v>2</v>
      </c>
      <c r="AF340" s="50">
        <v>1</v>
      </c>
      <c r="AG340" s="50"/>
      <c r="AH340" s="50">
        <v>2</v>
      </c>
      <c r="AI340" s="50"/>
      <c r="AJ340" s="50"/>
      <c r="AK340" s="50">
        <v>2</v>
      </c>
      <c r="AL340" s="50"/>
      <c r="AM340" s="50"/>
      <c r="AN340" s="50"/>
      <c r="AO340" s="50"/>
      <c r="AP340" s="50"/>
      <c r="AQ340" s="50"/>
      <c r="AR340" s="50"/>
      <c r="AS340" s="50"/>
      <c r="AT340" s="50"/>
      <c r="AU340" s="50"/>
      <c r="AV340" s="50"/>
      <c r="AW340" s="50"/>
      <c r="AX340" s="50"/>
      <c r="AY340" s="50"/>
      <c r="AZ340" s="50"/>
      <c r="BA340" s="50"/>
      <c r="BB340" s="50"/>
      <c r="BC340" s="50"/>
      <c r="BD340" s="50"/>
      <c r="BE340" s="50"/>
      <c r="BF340" s="50"/>
      <c r="BG340" s="50"/>
      <c r="BH340" s="50"/>
      <c r="BI340" s="50" t="s">
        <v>222</v>
      </c>
      <c r="BJ340" s="50"/>
      <c r="BK340" s="50"/>
      <c r="BL340" s="50"/>
      <c r="BM340" s="50"/>
      <c r="BN340" s="50"/>
      <c r="BO340" s="50"/>
      <c r="BP340" s="50"/>
      <c r="BQ340" s="50"/>
      <c r="BR340" s="50"/>
      <c r="BS340" s="50"/>
      <c r="BT340" s="50"/>
      <c r="BU340" s="50"/>
      <c r="BV340" s="50"/>
      <c r="BW340" s="50"/>
      <c r="BX340" s="50"/>
      <c r="BY340" s="50"/>
      <c r="BZ340" s="50"/>
      <c r="CA340" s="50"/>
      <c r="CB340" s="50"/>
      <c r="CC340" s="50"/>
      <c r="CD340" s="50"/>
      <c r="CE340" s="50"/>
      <c r="CF340" s="50"/>
      <c r="CG340" s="50"/>
      <c r="CH340" s="187"/>
      <c r="CI340" s="60"/>
      <c r="CJ340" s="50"/>
      <c r="CK340" s="50"/>
      <c r="CL340" s="50"/>
      <c r="CM340" s="60"/>
      <c r="CN340" s="50"/>
      <c r="CO340" s="60"/>
      <c r="CP340" s="60"/>
      <c r="CQ340" s="60"/>
      <c r="CR340" s="60"/>
      <c r="CS340" s="60"/>
      <c r="CT340" s="60"/>
      <c r="CU340" s="60"/>
      <c r="CV340" s="61">
        <f>SUM(D340:CU340)</f>
        <v>11</v>
      </c>
    </row>
    <row r="341" spans="2:100" x14ac:dyDescent="0.35">
      <c r="B341" s="137">
        <v>366938</v>
      </c>
      <c r="C341" s="59">
        <v>41153</v>
      </c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50"/>
      <c r="S341" s="50"/>
      <c r="T341" s="50"/>
      <c r="U341" s="50"/>
      <c r="V341" s="50"/>
      <c r="W341" s="50"/>
      <c r="X341" s="50">
        <v>2</v>
      </c>
      <c r="Y341" s="50"/>
      <c r="Z341" s="50"/>
      <c r="AA341" s="50"/>
      <c r="AB341" s="50"/>
      <c r="AC341" s="50"/>
      <c r="AD341" s="50"/>
      <c r="AE341" s="50"/>
      <c r="AF341" s="50"/>
      <c r="AG341" s="50"/>
      <c r="AH341" s="50"/>
      <c r="AI341" s="50"/>
      <c r="AJ341" s="50"/>
      <c r="AK341" s="50"/>
      <c r="AL341" s="50"/>
      <c r="AM341" s="50"/>
      <c r="AN341" s="50"/>
      <c r="AO341" s="50"/>
      <c r="AP341" s="50"/>
      <c r="AQ341" s="50"/>
      <c r="AR341" s="50"/>
      <c r="AS341" s="50"/>
      <c r="AT341" s="50"/>
      <c r="AU341" s="50"/>
      <c r="AV341" s="50"/>
      <c r="AW341" s="50"/>
      <c r="AX341" s="50"/>
      <c r="AY341" s="50"/>
      <c r="AZ341" s="50"/>
      <c r="BA341" s="50"/>
      <c r="BB341" s="50"/>
      <c r="BC341" s="50"/>
      <c r="BD341" s="50"/>
      <c r="BE341" s="50"/>
      <c r="BF341" s="50"/>
      <c r="BG341" s="50"/>
      <c r="BH341" s="50"/>
      <c r="BI341" s="50" t="s">
        <v>222</v>
      </c>
      <c r="BJ341" s="50"/>
      <c r="BK341" s="50"/>
      <c r="BL341" s="50"/>
      <c r="BM341" s="50"/>
      <c r="BN341" s="50"/>
      <c r="BO341" s="50"/>
      <c r="BP341" s="50"/>
      <c r="BQ341" s="50"/>
      <c r="BR341" s="50"/>
      <c r="BS341" s="50"/>
      <c r="BT341" s="50"/>
      <c r="BU341" s="50"/>
      <c r="BV341" s="50"/>
      <c r="BW341" s="50"/>
      <c r="BX341" s="50"/>
      <c r="BY341" s="50"/>
      <c r="BZ341" s="50"/>
      <c r="CA341" s="50"/>
      <c r="CB341" s="50"/>
      <c r="CC341" s="50"/>
      <c r="CD341" s="50"/>
      <c r="CE341" s="50"/>
      <c r="CF341" s="50"/>
      <c r="CG341" s="50"/>
      <c r="CH341" s="187"/>
      <c r="CI341" s="60"/>
      <c r="CJ341" s="50"/>
      <c r="CK341" s="50"/>
      <c r="CL341" s="50"/>
      <c r="CM341" s="60"/>
      <c r="CN341" s="50"/>
      <c r="CO341" s="60"/>
      <c r="CP341" s="60"/>
      <c r="CQ341" s="60"/>
      <c r="CR341" s="60"/>
      <c r="CS341" s="60"/>
      <c r="CT341" s="60"/>
      <c r="CU341" s="60"/>
      <c r="CV341" s="61">
        <f t="shared" ref="CV341:CV344" si="181">SUM(D341:CU341)</f>
        <v>2</v>
      </c>
    </row>
    <row r="342" spans="2:100" x14ac:dyDescent="0.35">
      <c r="B342" s="137">
        <v>367027</v>
      </c>
      <c r="C342" s="59">
        <v>41153</v>
      </c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50"/>
      <c r="S342" s="50"/>
      <c r="T342" s="50"/>
      <c r="U342" s="50"/>
      <c r="V342" s="50"/>
      <c r="W342" s="50"/>
      <c r="X342" s="50">
        <v>1</v>
      </c>
      <c r="Y342" s="50"/>
      <c r="Z342" s="50"/>
      <c r="AA342" s="50"/>
      <c r="AB342" s="50"/>
      <c r="AC342" s="50"/>
      <c r="AD342" s="50"/>
      <c r="AE342" s="50"/>
      <c r="AF342" s="50"/>
      <c r="AG342" s="50"/>
      <c r="AH342" s="50"/>
      <c r="AI342" s="50"/>
      <c r="AJ342" s="50"/>
      <c r="AK342" s="50"/>
      <c r="AL342" s="50"/>
      <c r="AM342" s="50"/>
      <c r="AN342" s="50"/>
      <c r="AO342" s="50"/>
      <c r="AP342" s="50"/>
      <c r="AQ342" s="50"/>
      <c r="AR342" s="50"/>
      <c r="AS342" s="50"/>
      <c r="AT342" s="50"/>
      <c r="AU342" s="50"/>
      <c r="AV342" s="50"/>
      <c r="AW342" s="50"/>
      <c r="AX342" s="50"/>
      <c r="AY342" s="50"/>
      <c r="AZ342" s="50"/>
      <c r="BA342" s="50"/>
      <c r="BB342" s="50"/>
      <c r="BC342" s="50"/>
      <c r="BD342" s="50"/>
      <c r="BE342" s="50"/>
      <c r="BF342" s="50"/>
      <c r="BG342" s="50"/>
      <c r="BH342" s="50"/>
      <c r="BI342" s="50" t="s">
        <v>222</v>
      </c>
      <c r="BJ342" s="50"/>
      <c r="BK342" s="50"/>
      <c r="BL342" s="50"/>
      <c r="BM342" s="50"/>
      <c r="BN342" s="50"/>
      <c r="BO342" s="50"/>
      <c r="BP342" s="50"/>
      <c r="BQ342" s="50"/>
      <c r="BR342" s="50"/>
      <c r="BS342" s="50"/>
      <c r="BT342" s="50"/>
      <c r="BU342" s="50"/>
      <c r="BV342" s="50"/>
      <c r="BW342" s="50"/>
      <c r="BX342" s="50"/>
      <c r="BY342" s="50"/>
      <c r="BZ342" s="50"/>
      <c r="CA342" s="50"/>
      <c r="CB342" s="50"/>
      <c r="CC342" s="50"/>
      <c r="CD342" s="50"/>
      <c r="CE342" s="50"/>
      <c r="CF342" s="50"/>
      <c r="CG342" s="50"/>
      <c r="CH342" s="187"/>
      <c r="CI342" s="60"/>
      <c r="CJ342" s="50"/>
      <c r="CK342" s="50"/>
      <c r="CL342" s="50"/>
      <c r="CM342" s="60"/>
      <c r="CN342" s="50"/>
      <c r="CO342" s="60"/>
      <c r="CP342" s="60"/>
      <c r="CQ342" s="60"/>
      <c r="CR342" s="60"/>
      <c r="CS342" s="60"/>
      <c r="CT342" s="60"/>
      <c r="CU342" s="60"/>
      <c r="CV342" s="61">
        <f t="shared" si="181"/>
        <v>1</v>
      </c>
    </row>
    <row r="343" spans="2:100" x14ac:dyDescent="0.35">
      <c r="B343" s="137">
        <v>368371</v>
      </c>
      <c r="C343" s="59">
        <v>41153</v>
      </c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50"/>
      <c r="S343" s="50"/>
      <c r="T343" s="50"/>
      <c r="U343" s="50"/>
      <c r="V343" s="50"/>
      <c r="W343" s="50"/>
      <c r="X343" s="50">
        <v>1</v>
      </c>
      <c r="Y343" s="50"/>
      <c r="Z343" s="50">
        <v>2</v>
      </c>
      <c r="AA343" s="50"/>
      <c r="AB343" s="50"/>
      <c r="AC343" s="50"/>
      <c r="AD343" s="50"/>
      <c r="AE343" s="50"/>
      <c r="AF343" s="50"/>
      <c r="AG343" s="50">
        <v>1</v>
      </c>
      <c r="AH343" s="50">
        <v>2</v>
      </c>
      <c r="AI343" s="50"/>
      <c r="AJ343" s="50">
        <v>2</v>
      </c>
      <c r="AK343" s="50"/>
      <c r="AL343" s="50"/>
      <c r="AM343" s="50"/>
      <c r="AN343" s="50"/>
      <c r="AO343" s="50"/>
      <c r="AP343" s="50">
        <v>2</v>
      </c>
      <c r="AQ343" s="50"/>
      <c r="AR343" s="50"/>
      <c r="AS343" s="50"/>
      <c r="AT343" s="50">
        <v>2</v>
      </c>
      <c r="AU343" s="50"/>
      <c r="AV343" s="50"/>
      <c r="AW343" s="50"/>
      <c r="AX343" s="50"/>
      <c r="AY343" s="50">
        <v>1</v>
      </c>
      <c r="AZ343" s="50"/>
      <c r="BA343" s="50"/>
      <c r="BB343" s="50"/>
      <c r="BC343" s="50"/>
      <c r="BD343" s="50"/>
      <c r="BE343" s="50"/>
      <c r="BF343" s="50">
        <v>1</v>
      </c>
      <c r="BG343" s="50"/>
      <c r="BH343" s="50"/>
      <c r="BI343" s="50" t="s">
        <v>222</v>
      </c>
      <c r="BJ343" s="50"/>
      <c r="BK343" s="50"/>
      <c r="BL343" s="50"/>
      <c r="BM343" s="50">
        <v>1</v>
      </c>
      <c r="BN343" s="50"/>
      <c r="BO343" s="50"/>
      <c r="BP343" s="50"/>
      <c r="BQ343" s="50">
        <v>2</v>
      </c>
      <c r="BR343" s="50"/>
      <c r="BS343" s="50">
        <v>2</v>
      </c>
      <c r="BT343" s="50">
        <v>2</v>
      </c>
      <c r="BU343" s="50">
        <v>2</v>
      </c>
      <c r="BV343" s="50">
        <v>2</v>
      </c>
      <c r="BW343" s="50">
        <v>3</v>
      </c>
      <c r="BX343" s="50">
        <v>2</v>
      </c>
      <c r="BY343" s="50"/>
      <c r="BZ343" s="50">
        <v>2</v>
      </c>
      <c r="CA343" s="50">
        <v>2</v>
      </c>
      <c r="CB343" s="50">
        <v>2</v>
      </c>
      <c r="CC343" s="50">
        <v>2</v>
      </c>
      <c r="CD343" s="50"/>
      <c r="CE343" s="50"/>
      <c r="CF343" s="50"/>
      <c r="CG343" s="50"/>
      <c r="CH343" s="187"/>
      <c r="CI343" s="60"/>
      <c r="CJ343" s="50"/>
      <c r="CK343" s="50"/>
      <c r="CL343" s="50"/>
      <c r="CM343" s="60"/>
      <c r="CN343" s="50"/>
      <c r="CO343" s="60"/>
      <c r="CP343" s="60"/>
      <c r="CQ343" s="60"/>
      <c r="CR343" s="60"/>
      <c r="CS343" s="60"/>
      <c r="CT343" s="60"/>
      <c r="CU343" s="60"/>
      <c r="CV343" s="61">
        <f t="shared" si="181"/>
        <v>38</v>
      </c>
    </row>
    <row r="344" spans="2:100" x14ac:dyDescent="0.35">
      <c r="B344" s="137">
        <v>368603</v>
      </c>
      <c r="C344" s="59">
        <v>41153</v>
      </c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50"/>
      <c r="S344" s="50"/>
      <c r="T344" s="50"/>
      <c r="U344" s="50"/>
      <c r="V344" s="50"/>
      <c r="W344" s="50"/>
      <c r="X344" s="50">
        <v>1</v>
      </c>
      <c r="Y344" s="50"/>
      <c r="Z344" s="50"/>
      <c r="AA344" s="50"/>
      <c r="AB344" s="50"/>
      <c r="AC344" s="50"/>
      <c r="AD344" s="50"/>
      <c r="AE344" s="50"/>
      <c r="AF344" s="50"/>
      <c r="AG344" s="50"/>
      <c r="AH344" s="50"/>
      <c r="AI344" s="50"/>
      <c r="AJ344" s="50"/>
      <c r="AK344" s="50"/>
      <c r="AL344" s="50"/>
      <c r="AM344" s="50"/>
      <c r="AN344" s="50"/>
      <c r="AO344" s="50"/>
      <c r="AP344" s="50"/>
      <c r="AQ344" s="50"/>
      <c r="AR344" s="50"/>
      <c r="AS344" s="50"/>
      <c r="AT344" s="50"/>
      <c r="AU344" s="50"/>
      <c r="AV344" s="50"/>
      <c r="AW344" s="50"/>
      <c r="AX344" s="50"/>
      <c r="AY344" s="50"/>
      <c r="AZ344" s="50"/>
      <c r="BA344" s="50"/>
      <c r="BB344" s="50"/>
      <c r="BC344" s="50"/>
      <c r="BD344" s="50"/>
      <c r="BE344" s="50"/>
      <c r="BF344" s="50"/>
      <c r="BG344" s="50"/>
      <c r="BH344" s="50"/>
      <c r="BI344" s="50" t="s">
        <v>222</v>
      </c>
      <c r="BJ344" s="50"/>
      <c r="BK344" s="50"/>
      <c r="BL344" s="50"/>
      <c r="BM344" s="50"/>
      <c r="BN344" s="50"/>
      <c r="BO344" s="50"/>
      <c r="BP344" s="50"/>
      <c r="BQ344" s="50"/>
      <c r="BR344" s="50"/>
      <c r="BS344" s="50"/>
      <c r="BT344" s="50"/>
      <c r="BU344" s="50"/>
      <c r="BV344" s="50"/>
      <c r="BW344" s="50"/>
      <c r="BX344" s="50"/>
      <c r="BY344" s="50"/>
      <c r="BZ344" s="50"/>
      <c r="CA344" s="50"/>
      <c r="CB344" s="50"/>
      <c r="CC344" s="50"/>
      <c r="CD344" s="50"/>
      <c r="CE344" s="50"/>
      <c r="CF344" s="50"/>
      <c r="CG344" s="50"/>
      <c r="CH344" s="187"/>
      <c r="CI344" s="60"/>
      <c r="CJ344" s="50"/>
      <c r="CK344" s="50"/>
      <c r="CL344" s="50"/>
      <c r="CM344" s="60"/>
      <c r="CN344" s="50"/>
      <c r="CO344" s="60"/>
      <c r="CP344" s="60"/>
      <c r="CQ344" s="60"/>
      <c r="CR344" s="60"/>
      <c r="CS344" s="60"/>
      <c r="CT344" s="60"/>
      <c r="CU344" s="60"/>
      <c r="CV344" s="61">
        <f t="shared" si="181"/>
        <v>1</v>
      </c>
    </row>
    <row r="345" spans="2:100" ht="18.75" customHeight="1" x14ac:dyDescent="0.35">
      <c r="B345" s="63"/>
      <c r="C345" s="62" t="s">
        <v>16</v>
      </c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4"/>
      <c r="R345" s="64"/>
      <c r="S345" s="64"/>
      <c r="T345" s="64"/>
      <c r="U345" s="64"/>
      <c r="V345" s="64"/>
      <c r="W345" s="64"/>
      <c r="X345" s="64">
        <f t="shared" ref="X345:BH345" si="182">COUNT(X340:X344)</f>
        <v>5</v>
      </c>
      <c r="Y345" s="64">
        <f t="shared" si="182"/>
        <v>0</v>
      </c>
      <c r="Z345" s="64">
        <f t="shared" si="182"/>
        <v>1</v>
      </c>
      <c r="AA345" s="64">
        <f t="shared" si="182"/>
        <v>0</v>
      </c>
      <c r="AB345" s="64">
        <f t="shared" si="182"/>
        <v>1</v>
      </c>
      <c r="AC345" s="64">
        <f t="shared" si="182"/>
        <v>0</v>
      </c>
      <c r="AD345" s="64">
        <f t="shared" si="182"/>
        <v>0</v>
      </c>
      <c r="AE345" s="64">
        <f t="shared" si="182"/>
        <v>1</v>
      </c>
      <c r="AF345" s="64">
        <f t="shared" si="182"/>
        <v>1</v>
      </c>
      <c r="AG345" s="64">
        <f t="shared" si="182"/>
        <v>1</v>
      </c>
      <c r="AH345" s="64">
        <f t="shared" si="182"/>
        <v>2</v>
      </c>
      <c r="AI345" s="64">
        <f t="shared" si="182"/>
        <v>0</v>
      </c>
      <c r="AJ345" s="64">
        <f t="shared" si="182"/>
        <v>1</v>
      </c>
      <c r="AK345" s="64">
        <f t="shared" si="182"/>
        <v>1</v>
      </c>
      <c r="AL345" s="64">
        <f t="shared" si="182"/>
        <v>0</v>
      </c>
      <c r="AM345" s="64">
        <f t="shared" si="182"/>
        <v>0</v>
      </c>
      <c r="AN345" s="64">
        <f t="shared" si="182"/>
        <v>0</v>
      </c>
      <c r="AO345" s="64">
        <f t="shared" si="182"/>
        <v>0</v>
      </c>
      <c r="AP345" s="64">
        <f t="shared" si="182"/>
        <v>1</v>
      </c>
      <c r="AQ345" s="64">
        <f t="shared" si="182"/>
        <v>0</v>
      </c>
      <c r="AR345" s="64">
        <f t="shared" si="182"/>
        <v>0</v>
      </c>
      <c r="AS345" s="64">
        <f t="shared" si="182"/>
        <v>0</v>
      </c>
      <c r="AT345" s="64">
        <f t="shared" si="182"/>
        <v>1</v>
      </c>
      <c r="AU345" s="64">
        <f t="shared" si="182"/>
        <v>0</v>
      </c>
      <c r="AV345" s="64">
        <f t="shared" si="182"/>
        <v>0</v>
      </c>
      <c r="AW345" s="64">
        <f t="shared" si="182"/>
        <v>0</v>
      </c>
      <c r="AX345" s="64">
        <f t="shared" si="182"/>
        <v>0</v>
      </c>
      <c r="AY345" s="64">
        <f t="shared" si="182"/>
        <v>1</v>
      </c>
      <c r="AZ345" s="64">
        <f t="shared" si="182"/>
        <v>0</v>
      </c>
      <c r="BA345" s="64">
        <f t="shared" si="182"/>
        <v>0</v>
      </c>
      <c r="BB345" s="64">
        <f t="shared" si="182"/>
        <v>0</v>
      </c>
      <c r="BC345" s="64">
        <f t="shared" si="182"/>
        <v>0</v>
      </c>
      <c r="BD345" s="64">
        <f t="shared" si="182"/>
        <v>0</v>
      </c>
      <c r="BE345" s="64">
        <f t="shared" si="182"/>
        <v>0</v>
      </c>
      <c r="BF345" s="64">
        <f t="shared" si="182"/>
        <v>1</v>
      </c>
      <c r="BG345" s="64">
        <f t="shared" si="182"/>
        <v>0</v>
      </c>
      <c r="BH345" s="64">
        <f t="shared" si="182"/>
        <v>0</v>
      </c>
      <c r="BI345" s="64">
        <f t="shared" ref="BI345:BO345" si="183">COUNT(BI340:BI344)</f>
        <v>0</v>
      </c>
      <c r="BJ345" s="64">
        <f t="shared" si="183"/>
        <v>0</v>
      </c>
      <c r="BK345" s="64">
        <f t="shared" si="183"/>
        <v>0</v>
      </c>
      <c r="BL345" s="64">
        <f t="shared" si="183"/>
        <v>0</v>
      </c>
      <c r="BM345" s="64">
        <f t="shared" si="183"/>
        <v>1</v>
      </c>
      <c r="BN345" s="64">
        <f t="shared" ref="BN345" si="184">COUNT(BN340:BN344)</f>
        <v>0</v>
      </c>
      <c r="BO345" s="64">
        <f t="shared" si="183"/>
        <v>0</v>
      </c>
      <c r="BP345" s="64">
        <f t="shared" ref="BP345:BQ345" si="185">COUNT(BP340:BP344)</f>
        <v>0</v>
      </c>
      <c r="BQ345" s="64">
        <f t="shared" si="185"/>
        <v>1</v>
      </c>
      <c r="BR345" s="64">
        <f t="shared" ref="BR345:BS345" si="186">COUNT(BR340:BR344)</f>
        <v>0</v>
      </c>
      <c r="BS345" s="64">
        <f t="shared" si="186"/>
        <v>1</v>
      </c>
      <c r="BT345" s="64">
        <f t="shared" ref="BT345:BU345" si="187">COUNT(BT340:BT344)</f>
        <v>1</v>
      </c>
      <c r="BU345" s="64">
        <f t="shared" si="187"/>
        <v>1</v>
      </c>
      <c r="BV345" s="64">
        <f t="shared" ref="BV345:CG345" si="188">COUNT(BV340:BV344)</f>
        <v>1</v>
      </c>
      <c r="BW345" s="64">
        <f t="shared" si="188"/>
        <v>1</v>
      </c>
      <c r="BX345" s="64">
        <f t="shared" si="188"/>
        <v>1</v>
      </c>
      <c r="BY345" s="64">
        <f t="shared" si="188"/>
        <v>0</v>
      </c>
      <c r="BZ345" s="64">
        <f t="shared" si="188"/>
        <v>1</v>
      </c>
      <c r="CA345" s="64">
        <f t="shared" si="188"/>
        <v>1</v>
      </c>
      <c r="CB345" s="64">
        <f t="shared" si="188"/>
        <v>1</v>
      </c>
      <c r="CC345" s="64">
        <f t="shared" si="188"/>
        <v>1</v>
      </c>
      <c r="CD345" s="64">
        <f t="shared" si="188"/>
        <v>0</v>
      </c>
      <c r="CE345" s="64">
        <f t="shared" si="188"/>
        <v>0</v>
      </c>
      <c r="CF345" s="64">
        <f t="shared" si="188"/>
        <v>0</v>
      </c>
      <c r="CG345" s="64">
        <f t="shared" si="188"/>
        <v>0</v>
      </c>
      <c r="CH345" s="64">
        <f t="shared" ref="CH345:CU345" si="189">COUNT(CH340:CH344)</f>
        <v>0</v>
      </c>
      <c r="CI345" s="64">
        <f t="shared" si="189"/>
        <v>0</v>
      </c>
      <c r="CJ345" s="64">
        <f t="shared" si="189"/>
        <v>0</v>
      </c>
      <c r="CK345" s="64">
        <f t="shared" si="189"/>
        <v>0</v>
      </c>
      <c r="CL345" s="64">
        <f t="shared" si="189"/>
        <v>0</v>
      </c>
      <c r="CM345" s="64">
        <f t="shared" si="189"/>
        <v>0</v>
      </c>
      <c r="CN345" s="64">
        <f t="shared" si="189"/>
        <v>0</v>
      </c>
      <c r="CO345" s="64">
        <f t="shared" si="189"/>
        <v>0</v>
      </c>
      <c r="CP345" s="64">
        <f t="shared" si="189"/>
        <v>0</v>
      </c>
      <c r="CQ345" s="64">
        <f t="shared" si="189"/>
        <v>0</v>
      </c>
      <c r="CR345" s="64">
        <f t="shared" si="189"/>
        <v>0</v>
      </c>
      <c r="CS345" s="64">
        <f t="shared" si="189"/>
        <v>0</v>
      </c>
      <c r="CT345" s="64">
        <f t="shared" si="189"/>
        <v>0</v>
      </c>
      <c r="CU345" s="64">
        <f t="shared" si="189"/>
        <v>0</v>
      </c>
      <c r="CV345" s="64">
        <f>SUM(CV340:CV344)</f>
        <v>53</v>
      </c>
    </row>
    <row r="346" spans="2:100" ht="18.75" customHeight="1" x14ac:dyDescent="0.35"/>
    <row r="347" spans="2:100" ht="18.75" customHeight="1" x14ac:dyDescent="0.35">
      <c r="B347" s="136" t="s">
        <v>220</v>
      </c>
      <c r="C347" s="58" t="s">
        <v>221</v>
      </c>
      <c r="D347" s="56">
        <v>40544</v>
      </c>
      <c r="E347" s="56">
        <v>40575</v>
      </c>
      <c r="F347" s="56">
        <v>40603</v>
      </c>
      <c r="G347" s="56">
        <v>40634</v>
      </c>
      <c r="H347" s="56">
        <v>40664</v>
      </c>
      <c r="I347" s="56">
        <v>40695</v>
      </c>
      <c r="J347" s="56">
        <v>40725</v>
      </c>
      <c r="K347" s="56">
        <v>40756</v>
      </c>
      <c r="L347" s="56">
        <v>40787</v>
      </c>
      <c r="M347" s="56">
        <v>40817</v>
      </c>
      <c r="N347" s="56">
        <v>40848</v>
      </c>
      <c r="O347" s="56">
        <v>40878</v>
      </c>
      <c r="P347" s="56">
        <v>40909</v>
      </c>
      <c r="Q347" s="56">
        <v>40940</v>
      </c>
      <c r="R347" s="56">
        <v>40969</v>
      </c>
      <c r="S347" s="56">
        <v>41000</v>
      </c>
      <c r="T347" s="56">
        <v>41030</v>
      </c>
      <c r="U347" s="56">
        <v>41061</v>
      </c>
      <c r="V347" s="56">
        <v>41091</v>
      </c>
      <c r="W347" s="56">
        <v>41122</v>
      </c>
      <c r="X347" s="56">
        <v>41153</v>
      </c>
      <c r="Y347" s="56">
        <v>41183</v>
      </c>
      <c r="Z347" s="56">
        <v>41214</v>
      </c>
      <c r="AA347" s="56">
        <v>41244</v>
      </c>
      <c r="AB347" s="56">
        <v>41275</v>
      </c>
      <c r="AC347" s="56">
        <v>41306</v>
      </c>
      <c r="AD347" s="56">
        <v>41334</v>
      </c>
      <c r="AE347" s="56">
        <v>41365</v>
      </c>
      <c r="AF347" s="56">
        <v>41395</v>
      </c>
      <c r="AG347" s="56">
        <v>41426</v>
      </c>
      <c r="AH347" s="56">
        <v>41456</v>
      </c>
      <c r="AI347" s="56">
        <v>41487</v>
      </c>
      <c r="AJ347" s="56">
        <v>41518</v>
      </c>
      <c r="AK347" s="56">
        <v>41548</v>
      </c>
      <c r="AL347" s="56">
        <v>41579</v>
      </c>
      <c r="AM347" s="56">
        <v>41609</v>
      </c>
      <c r="AN347" s="56">
        <v>41640</v>
      </c>
      <c r="AO347" s="56">
        <v>41671</v>
      </c>
      <c r="AP347" s="56">
        <v>41699</v>
      </c>
      <c r="AQ347" s="56">
        <v>41730</v>
      </c>
      <c r="AR347" s="56">
        <v>41760</v>
      </c>
      <c r="AS347" s="56">
        <v>41791</v>
      </c>
      <c r="AT347" s="56">
        <v>41821</v>
      </c>
      <c r="AU347" s="56">
        <v>41852</v>
      </c>
      <c r="AV347" s="56">
        <v>41883</v>
      </c>
      <c r="AW347" s="56">
        <v>41913</v>
      </c>
      <c r="AX347" s="56">
        <v>41944</v>
      </c>
      <c r="AY347" s="56">
        <v>41974</v>
      </c>
      <c r="AZ347" s="56">
        <v>42005</v>
      </c>
      <c r="BA347" s="56">
        <v>42036</v>
      </c>
      <c r="BB347" s="56">
        <v>42064</v>
      </c>
      <c r="BC347" s="56">
        <v>42095</v>
      </c>
      <c r="BD347" s="56">
        <v>42125</v>
      </c>
      <c r="BE347" s="56">
        <v>42156</v>
      </c>
      <c r="BF347" s="56">
        <v>42186</v>
      </c>
      <c r="BG347" s="56">
        <v>42217</v>
      </c>
      <c r="BH347" s="48">
        <v>42248</v>
      </c>
      <c r="BI347" s="48">
        <v>42278</v>
      </c>
      <c r="BJ347" s="48">
        <v>42309</v>
      </c>
      <c r="BK347" s="48">
        <v>42339</v>
      </c>
      <c r="BL347" s="48">
        <v>42370</v>
      </c>
      <c r="BM347" s="48">
        <v>42401</v>
      </c>
      <c r="BN347" s="48">
        <v>42430</v>
      </c>
      <c r="BO347" s="48">
        <v>42461</v>
      </c>
      <c r="BP347" s="48">
        <v>42491</v>
      </c>
      <c r="BQ347" s="48">
        <v>42522</v>
      </c>
      <c r="BR347" s="48">
        <v>42552</v>
      </c>
      <c r="BS347" s="48">
        <v>42583</v>
      </c>
      <c r="BT347" s="48">
        <v>42614</v>
      </c>
      <c r="BU347" s="48">
        <v>42644</v>
      </c>
      <c r="BV347" s="48">
        <v>42675</v>
      </c>
      <c r="BW347" s="48">
        <v>42705</v>
      </c>
      <c r="BX347" s="48">
        <v>42736</v>
      </c>
      <c r="BY347" s="48">
        <v>42767</v>
      </c>
      <c r="BZ347" s="48">
        <v>42795</v>
      </c>
      <c r="CA347" s="48">
        <v>42826</v>
      </c>
      <c r="CB347" s="48">
        <v>42856</v>
      </c>
      <c r="CC347" s="48">
        <v>42887</v>
      </c>
      <c r="CD347" s="48">
        <v>42917</v>
      </c>
      <c r="CE347" s="48">
        <v>42948</v>
      </c>
      <c r="CF347" s="48">
        <v>42979</v>
      </c>
      <c r="CG347" s="48">
        <v>43009</v>
      </c>
      <c r="CH347" s="48">
        <v>43040</v>
      </c>
      <c r="CI347" s="188">
        <v>43070</v>
      </c>
      <c r="CJ347" s="188">
        <v>43101</v>
      </c>
      <c r="CK347" s="188">
        <v>43132</v>
      </c>
      <c r="CL347" s="188">
        <v>43160</v>
      </c>
      <c r="CM347" s="188">
        <v>43191</v>
      </c>
      <c r="CN347" s="188">
        <v>43221</v>
      </c>
      <c r="CO347" s="188">
        <v>43252</v>
      </c>
      <c r="CP347" s="188">
        <v>43282</v>
      </c>
      <c r="CQ347" s="188">
        <v>43313</v>
      </c>
      <c r="CR347" s="188">
        <v>43344</v>
      </c>
      <c r="CS347" s="188">
        <v>43374</v>
      </c>
      <c r="CT347" s="188">
        <v>43405</v>
      </c>
      <c r="CU347" s="188">
        <v>43435</v>
      </c>
      <c r="CV347" s="189" t="s">
        <v>16</v>
      </c>
    </row>
    <row r="348" spans="2:100" x14ac:dyDescent="0.35">
      <c r="B348" s="137">
        <v>369453</v>
      </c>
      <c r="C348" s="59">
        <v>41183</v>
      </c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50"/>
      <c r="S348" s="50"/>
      <c r="T348" s="50"/>
      <c r="U348" s="50"/>
      <c r="V348" s="50"/>
      <c r="W348" s="50"/>
      <c r="X348" s="50"/>
      <c r="Y348" s="50">
        <v>1</v>
      </c>
      <c r="Z348" s="50"/>
      <c r="AA348" s="50"/>
      <c r="AB348" s="50"/>
      <c r="AC348" s="50"/>
      <c r="AD348" s="50"/>
      <c r="AE348" s="50"/>
      <c r="AF348" s="50"/>
      <c r="AG348" s="50"/>
      <c r="AH348" s="50"/>
      <c r="AI348" s="50"/>
      <c r="AJ348" s="50"/>
      <c r="AK348" s="50"/>
      <c r="AL348" s="50"/>
      <c r="AM348" s="50"/>
      <c r="AN348" s="50"/>
      <c r="AO348" s="50"/>
      <c r="AP348" s="50"/>
      <c r="AQ348" s="50"/>
      <c r="AR348" s="50"/>
      <c r="AS348" s="50"/>
      <c r="AT348" s="50"/>
      <c r="AU348" s="50"/>
      <c r="AV348" s="50"/>
      <c r="AW348" s="50"/>
      <c r="AX348" s="50"/>
      <c r="AY348" s="50"/>
      <c r="AZ348" s="50"/>
      <c r="BA348" s="50"/>
      <c r="BB348" s="50"/>
      <c r="BC348" s="50"/>
      <c r="BD348" s="50"/>
      <c r="BE348" s="50"/>
      <c r="BF348" s="50"/>
      <c r="BG348" s="50"/>
      <c r="BH348" s="50"/>
      <c r="BI348" s="50" t="s">
        <v>222</v>
      </c>
      <c r="BJ348" s="50"/>
      <c r="BK348" s="50"/>
      <c r="BL348" s="50"/>
      <c r="BM348" s="50"/>
      <c r="BN348" s="50"/>
      <c r="BO348" s="50"/>
      <c r="BP348" s="50"/>
      <c r="BQ348" s="50"/>
      <c r="BR348" s="50"/>
      <c r="BS348" s="50"/>
      <c r="BT348" s="50"/>
      <c r="BU348" s="50"/>
      <c r="BV348" s="50"/>
      <c r="BW348" s="50"/>
      <c r="BX348" s="50"/>
      <c r="BY348" s="50"/>
      <c r="BZ348" s="50"/>
      <c r="CA348" s="50"/>
      <c r="CB348" s="50"/>
      <c r="CC348" s="50"/>
      <c r="CD348" s="50"/>
      <c r="CE348" s="50"/>
      <c r="CF348" s="50"/>
      <c r="CG348" s="50"/>
      <c r="CH348" s="187"/>
      <c r="CI348" s="60"/>
      <c r="CJ348" s="50"/>
      <c r="CK348" s="50"/>
      <c r="CL348" s="50"/>
      <c r="CM348" s="60"/>
      <c r="CN348" s="50"/>
      <c r="CO348" s="60"/>
      <c r="CP348" s="60"/>
      <c r="CQ348" s="60"/>
      <c r="CR348" s="60"/>
      <c r="CS348" s="60"/>
      <c r="CT348" s="60"/>
      <c r="CU348" s="60"/>
      <c r="CV348" s="61">
        <f>SUM(D348:CU348)</f>
        <v>1</v>
      </c>
    </row>
    <row r="349" spans="2:100" x14ac:dyDescent="0.35">
      <c r="B349" s="137">
        <v>369781</v>
      </c>
      <c r="C349" s="59">
        <v>41183</v>
      </c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50"/>
      <c r="S349" s="50"/>
      <c r="T349" s="50"/>
      <c r="U349" s="50"/>
      <c r="V349" s="50"/>
      <c r="W349" s="50"/>
      <c r="X349" s="50"/>
      <c r="Y349" s="50">
        <v>1</v>
      </c>
      <c r="Z349" s="50"/>
      <c r="AA349" s="50"/>
      <c r="AB349" s="50"/>
      <c r="AC349" s="50"/>
      <c r="AD349" s="50"/>
      <c r="AE349" s="50"/>
      <c r="AF349" s="50"/>
      <c r="AG349" s="50"/>
      <c r="AH349" s="50"/>
      <c r="AI349" s="50"/>
      <c r="AJ349" s="50"/>
      <c r="AK349" s="50"/>
      <c r="AL349" s="50"/>
      <c r="AM349" s="50"/>
      <c r="AN349" s="50"/>
      <c r="AO349" s="50"/>
      <c r="AP349" s="50"/>
      <c r="AQ349" s="50"/>
      <c r="AR349" s="50"/>
      <c r="AS349" s="50"/>
      <c r="AT349" s="50"/>
      <c r="AU349" s="50"/>
      <c r="AV349" s="50"/>
      <c r="AW349" s="50"/>
      <c r="AX349" s="50"/>
      <c r="AY349" s="50"/>
      <c r="AZ349" s="50"/>
      <c r="BA349" s="50"/>
      <c r="BB349" s="50"/>
      <c r="BC349" s="50"/>
      <c r="BD349" s="50"/>
      <c r="BE349" s="50"/>
      <c r="BF349" s="50"/>
      <c r="BG349" s="50"/>
      <c r="BH349" s="50"/>
      <c r="BI349" s="50" t="s">
        <v>222</v>
      </c>
      <c r="BJ349" s="50"/>
      <c r="BK349" s="50"/>
      <c r="BL349" s="50"/>
      <c r="BM349" s="50"/>
      <c r="BN349" s="50"/>
      <c r="BO349" s="50"/>
      <c r="BP349" s="50"/>
      <c r="BQ349" s="50"/>
      <c r="BR349" s="50"/>
      <c r="BS349" s="50"/>
      <c r="BT349" s="50"/>
      <c r="BU349" s="50"/>
      <c r="BV349" s="50"/>
      <c r="BW349" s="50"/>
      <c r="BX349" s="50"/>
      <c r="BY349" s="50"/>
      <c r="BZ349" s="50"/>
      <c r="CA349" s="50"/>
      <c r="CB349" s="50"/>
      <c r="CC349" s="50"/>
      <c r="CD349" s="50"/>
      <c r="CE349" s="50"/>
      <c r="CF349" s="50"/>
      <c r="CG349" s="50"/>
      <c r="CH349" s="187"/>
      <c r="CI349" s="60"/>
      <c r="CJ349" s="50"/>
      <c r="CK349" s="50"/>
      <c r="CL349" s="50"/>
      <c r="CM349" s="60"/>
      <c r="CN349" s="50"/>
      <c r="CO349" s="60"/>
      <c r="CP349" s="60"/>
      <c r="CQ349" s="60"/>
      <c r="CR349" s="60"/>
      <c r="CS349" s="60"/>
      <c r="CT349" s="60"/>
      <c r="CU349" s="60"/>
      <c r="CV349" s="61">
        <f t="shared" ref="CV349:CV361" si="190">SUM(D349:CU349)</f>
        <v>1</v>
      </c>
    </row>
    <row r="350" spans="2:100" x14ac:dyDescent="0.35">
      <c r="B350" s="137">
        <v>369470</v>
      </c>
      <c r="C350" s="59">
        <v>41183</v>
      </c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50"/>
      <c r="S350" s="50"/>
      <c r="T350" s="50"/>
      <c r="U350" s="50"/>
      <c r="V350" s="50"/>
      <c r="W350" s="50"/>
      <c r="X350" s="50"/>
      <c r="Y350" s="50">
        <v>1</v>
      </c>
      <c r="Z350" s="50"/>
      <c r="AA350" s="50"/>
      <c r="AB350" s="50"/>
      <c r="AC350" s="50"/>
      <c r="AD350" s="50"/>
      <c r="AE350" s="50"/>
      <c r="AF350" s="50"/>
      <c r="AG350" s="50"/>
      <c r="AH350" s="50"/>
      <c r="AI350" s="50"/>
      <c r="AJ350" s="50"/>
      <c r="AK350" s="50"/>
      <c r="AL350" s="50"/>
      <c r="AM350" s="50"/>
      <c r="AN350" s="50"/>
      <c r="AO350" s="50"/>
      <c r="AP350" s="50"/>
      <c r="AQ350" s="50"/>
      <c r="AR350" s="50"/>
      <c r="AS350" s="50"/>
      <c r="AT350" s="50"/>
      <c r="AU350" s="50"/>
      <c r="AV350" s="50"/>
      <c r="AW350" s="50"/>
      <c r="AX350" s="50"/>
      <c r="AY350" s="50"/>
      <c r="AZ350" s="50"/>
      <c r="BA350" s="50"/>
      <c r="BB350" s="50"/>
      <c r="BC350" s="50"/>
      <c r="BD350" s="50"/>
      <c r="BE350" s="50"/>
      <c r="BF350" s="50"/>
      <c r="BG350" s="50"/>
      <c r="BH350" s="50"/>
      <c r="BI350" s="50" t="s">
        <v>222</v>
      </c>
      <c r="BJ350" s="50"/>
      <c r="BK350" s="50"/>
      <c r="BL350" s="50"/>
      <c r="BM350" s="50"/>
      <c r="BN350" s="50"/>
      <c r="BO350" s="50"/>
      <c r="BP350" s="50"/>
      <c r="BQ350" s="50"/>
      <c r="BR350" s="50"/>
      <c r="BS350" s="50"/>
      <c r="BT350" s="50"/>
      <c r="BU350" s="50"/>
      <c r="BV350" s="50"/>
      <c r="BW350" s="50"/>
      <c r="BX350" s="50"/>
      <c r="BY350" s="50"/>
      <c r="BZ350" s="50"/>
      <c r="CA350" s="50"/>
      <c r="CB350" s="50"/>
      <c r="CC350" s="50"/>
      <c r="CD350" s="50"/>
      <c r="CE350" s="50"/>
      <c r="CF350" s="50"/>
      <c r="CG350" s="50"/>
      <c r="CH350" s="187"/>
      <c r="CI350" s="60"/>
      <c r="CJ350" s="50"/>
      <c r="CK350" s="50"/>
      <c r="CL350" s="50"/>
      <c r="CM350" s="60"/>
      <c r="CN350" s="50"/>
      <c r="CO350" s="60"/>
      <c r="CP350" s="60"/>
      <c r="CQ350" s="60"/>
      <c r="CR350" s="60"/>
      <c r="CS350" s="60"/>
      <c r="CT350" s="60"/>
      <c r="CU350" s="60"/>
      <c r="CV350" s="61">
        <f t="shared" si="190"/>
        <v>1</v>
      </c>
    </row>
    <row r="351" spans="2:100" x14ac:dyDescent="0.35">
      <c r="B351" s="137">
        <v>369437</v>
      </c>
      <c r="C351" s="59">
        <v>41183</v>
      </c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50"/>
      <c r="S351" s="50"/>
      <c r="T351" s="50"/>
      <c r="U351" s="50"/>
      <c r="V351" s="50"/>
      <c r="W351" s="50"/>
      <c r="X351" s="50"/>
      <c r="Y351" s="50">
        <v>1</v>
      </c>
      <c r="Z351" s="50">
        <v>1</v>
      </c>
      <c r="AA351" s="50"/>
      <c r="AB351" s="50"/>
      <c r="AC351" s="50"/>
      <c r="AD351" s="50"/>
      <c r="AE351" s="50"/>
      <c r="AF351" s="50"/>
      <c r="AG351" s="50"/>
      <c r="AH351" s="50"/>
      <c r="AI351" s="50"/>
      <c r="AJ351" s="50"/>
      <c r="AK351" s="50"/>
      <c r="AL351" s="50"/>
      <c r="AM351" s="50"/>
      <c r="AN351" s="50"/>
      <c r="AO351" s="50"/>
      <c r="AP351" s="50"/>
      <c r="AQ351" s="50"/>
      <c r="AR351" s="50"/>
      <c r="AS351" s="50"/>
      <c r="AT351" s="50"/>
      <c r="AU351" s="50"/>
      <c r="AV351" s="50"/>
      <c r="AW351" s="50"/>
      <c r="AX351" s="50"/>
      <c r="AY351" s="50"/>
      <c r="AZ351" s="50"/>
      <c r="BA351" s="50"/>
      <c r="BB351" s="50"/>
      <c r="BC351" s="50"/>
      <c r="BD351" s="50"/>
      <c r="BE351" s="50"/>
      <c r="BF351" s="50"/>
      <c r="BG351" s="50"/>
      <c r="BH351" s="50"/>
      <c r="BI351" s="50" t="s">
        <v>222</v>
      </c>
      <c r="BJ351" s="50"/>
      <c r="BK351" s="50"/>
      <c r="BL351" s="50"/>
      <c r="BM351" s="50"/>
      <c r="BN351" s="50"/>
      <c r="BO351" s="50"/>
      <c r="BP351" s="50"/>
      <c r="BQ351" s="50"/>
      <c r="BR351" s="50"/>
      <c r="BS351" s="50"/>
      <c r="BT351" s="50"/>
      <c r="BU351" s="50"/>
      <c r="BV351" s="50"/>
      <c r="BW351" s="50"/>
      <c r="BX351" s="50"/>
      <c r="BY351" s="50"/>
      <c r="BZ351" s="50"/>
      <c r="CA351" s="50"/>
      <c r="CB351" s="50"/>
      <c r="CC351" s="50"/>
      <c r="CD351" s="50"/>
      <c r="CE351" s="50"/>
      <c r="CF351" s="50"/>
      <c r="CG351" s="50"/>
      <c r="CH351" s="187"/>
      <c r="CI351" s="60"/>
      <c r="CJ351" s="50"/>
      <c r="CK351" s="50"/>
      <c r="CL351" s="50"/>
      <c r="CM351" s="60"/>
      <c r="CN351" s="50"/>
      <c r="CO351" s="60"/>
      <c r="CP351" s="60"/>
      <c r="CQ351" s="60"/>
      <c r="CR351" s="60"/>
      <c r="CS351" s="60"/>
      <c r="CT351" s="60"/>
      <c r="CU351" s="60"/>
      <c r="CV351" s="61">
        <f t="shared" si="190"/>
        <v>2</v>
      </c>
    </row>
    <row r="352" spans="2:100" x14ac:dyDescent="0.35">
      <c r="B352" s="137">
        <v>369467</v>
      </c>
      <c r="C352" s="59">
        <v>41183</v>
      </c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50"/>
      <c r="S352" s="50"/>
      <c r="T352" s="50"/>
      <c r="U352" s="50"/>
      <c r="V352" s="50"/>
      <c r="W352" s="50"/>
      <c r="X352" s="50"/>
      <c r="Y352" s="50">
        <v>1</v>
      </c>
      <c r="Z352" s="50"/>
      <c r="AA352" s="50"/>
      <c r="AB352" s="50"/>
      <c r="AC352" s="50"/>
      <c r="AD352" s="50"/>
      <c r="AE352" s="50"/>
      <c r="AF352" s="50"/>
      <c r="AG352" s="50"/>
      <c r="AH352" s="50"/>
      <c r="AI352" s="50"/>
      <c r="AJ352" s="50"/>
      <c r="AK352" s="50"/>
      <c r="AL352" s="50"/>
      <c r="AM352" s="50"/>
      <c r="AN352" s="50"/>
      <c r="AO352" s="50"/>
      <c r="AP352" s="50"/>
      <c r="AQ352" s="50"/>
      <c r="AR352" s="50"/>
      <c r="AS352" s="50"/>
      <c r="AT352" s="50"/>
      <c r="AU352" s="50"/>
      <c r="AV352" s="50"/>
      <c r="AW352" s="50"/>
      <c r="AX352" s="50"/>
      <c r="AY352" s="50"/>
      <c r="AZ352" s="50"/>
      <c r="BA352" s="50"/>
      <c r="BB352" s="50"/>
      <c r="BC352" s="50"/>
      <c r="BD352" s="50"/>
      <c r="BE352" s="50"/>
      <c r="BF352" s="50"/>
      <c r="BG352" s="50"/>
      <c r="BH352" s="50"/>
      <c r="BI352" s="50" t="s">
        <v>222</v>
      </c>
      <c r="BJ352" s="50"/>
      <c r="BK352" s="50"/>
      <c r="BL352" s="50"/>
      <c r="BM352" s="50"/>
      <c r="BN352" s="50"/>
      <c r="BO352" s="50"/>
      <c r="BP352" s="50"/>
      <c r="BQ352" s="50"/>
      <c r="BR352" s="50"/>
      <c r="BS352" s="50"/>
      <c r="BT352" s="50"/>
      <c r="BU352" s="50"/>
      <c r="BV352" s="50"/>
      <c r="BW352" s="50"/>
      <c r="BX352" s="50"/>
      <c r="BY352" s="50"/>
      <c r="BZ352" s="50"/>
      <c r="CA352" s="50"/>
      <c r="CB352" s="50"/>
      <c r="CC352" s="50"/>
      <c r="CD352" s="50"/>
      <c r="CE352" s="50"/>
      <c r="CF352" s="50"/>
      <c r="CG352" s="50"/>
      <c r="CH352" s="187"/>
      <c r="CI352" s="60"/>
      <c r="CJ352" s="50"/>
      <c r="CK352" s="50"/>
      <c r="CL352" s="50"/>
      <c r="CM352" s="60"/>
      <c r="CN352" s="50"/>
      <c r="CO352" s="60"/>
      <c r="CP352" s="60"/>
      <c r="CQ352" s="60"/>
      <c r="CR352" s="60"/>
      <c r="CS352" s="60"/>
      <c r="CT352" s="60"/>
      <c r="CU352" s="60"/>
      <c r="CV352" s="61">
        <f t="shared" si="190"/>
        <v>1</v>
      </c>
    </row>
    <row r="353" spans="2:100" x14ac:dyDescent="0.35">
      <c r="B353" s="137">
        <v>96032</v>
      </c>
      <c r="C353" s="59">
        <v>41183</v>
      </c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50"/>
      <c r="S353" s="50"/>
      <c r="T353" s="50"/>
      <c r="U353" s="50"/>
      <c r="V353" s="50"/>
      <c r="W353" s="50"/>
      <c r="X353" s="50"/>
      <c r="Y353" s="50">
        <v>9</v>
      </c>
      <c r="Z353" s="50"/>
      <c r="AA353" s="50"/>
      <c r="AB353" s="50"/>
      <c r="AC353" s="50"/>
      <c r="AD353" s="50"/>
      <c r="AE353" s="50"/>
      <c r="AF353" s="50"/>
      <c r="AG353" s="50"/>
      <c r="AH353" s="50"/>
      <c r="AI353" s="50"/>
      <c r="AJ353" s="50"/>
      <c r="AK353" s="50"/>
      <c r="AL353" s="50"/>
      <c r="AM353" s="50"/>
      <c r="AN353" s="50"/>
      <c r="AO353" s="50"/>
      <c r="AP353" s="50"/>
      <c r="AQ353" s="50"/>
      <c r="AR353" s="50"/>
      <c r="AS353" s="50"/>
      <c r="AT353" s="50"/>
      <c r="AU353" s="50"/>
      <c r="AV353" s="50"/>
      <c r="AW353" s="50"/>
      <c r="AX353" s="50"/>
      <c r="AY353" s="50"/>
      <c r="AZ353" s="50"/>
      <c r="BA353" s="50"/>
      <c r="BB353" s="50"/>
      <c r="BC353" s="50"/>
      <c r="BD353" s="50"/>
      <c r="BE353" s="50"/>
      <c r="BF353" s="50"/>
      <c r="BG353" s="50"/>
      <c r="BH353" s="50"/>
      <c r="BI353" s="50" t="s">
        <v>222</v>
      </c>
      <c r="BJ353" s="50"/>
      <c r="BK353" s="50"/>
      <c r="BL353" s="50"/>
      <c r="BM353" s="50"/>
      <c r="BN353" s="50"/>
      <c r="BO353" s="50"/>
      <c r="BP353" s="50"/>
      <c r="BQ353" s="50"/>
      <c r="BR353" s="50"/>
      <c r="BS353" s="50"/>
      <c r="BT353" s="50"/>
      <c r="BU353" s="50"/>
      <c r="BV353" s="50"/>
      <c r="BW353" s="50"/>
      <c r="BX353" s="50"/>
      <c r="BY353" s="50"/>
      <c r="BZ353" s="50"/>
      <c r="CA353" s="50"/>
      <c r="CB353" s="50"/>
      <c r="CC353" s="50"/>
      <c r="CD353" s="50"/>
      <c r="CE353" s="50"/>
      <c r="CF353" s="50"/>
      <c r="CG353" s="50"/>
      <c r="CH353" s="187"/>
      <c r="CI353" s="60"/>
      <c r="CJ353" s="50"/>
      <c r="CK353" s="50"/>
      <c r="CL353" s="50"/>
      <c r="CM353" s="60"/>
      <c r="CN353" s="50"/>
      <c r="CO353" s="60"/>
      <c r="CP353" s="60"/>
      <c r="CQ353" s="60"/>
      <c r="CR353" s="60"/>
      <c r="CS353" s="60"/>
      <c r="CT353" s="60"/>
      <c r="CU353" s="60"/>
      <c r="CV353" s="61">
        <f t="shared" si="190"/>
        <v>9</v>
      </c>
    </row>
    <row r="354" spans="2:100" x14ac:dyDescent="0.35">
      <c r="B354" s="137">
        <v>370407</v>
      </c>
      <c r="C354" s="59">
        <v>41183</v>
      </c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50"/>
      <c r="S354" s="50"/>
      <c r="T354" s="50"/>
      <c r="U354" s="50"/>
      <c r="V354" s="50"/>
      <c r="W354" s="50"/>
      <c r="X354" s="50"/>
      <c r="Y354" s="50">
        <v>1</v>
      </c>
      <c r="Z354" s="50"/>
      <c r="AA354" s="50"/>
      <c r="AB354" s="50"/>
      <c r="AC354" s="50"/>
      <c r="AD354" s="50"/>
      <c r="AE354" s="50"/>
      <c r="AF354" s="50"/>
      <c r="AG354" s="50"/>
      <c r="AH354" s="50"/>
      <c r="AI354" s="50"/>
      <c r="AJ354" s="50"/>
      <c r="AK354" s="50"/>
      <c r="AL354" s="50"/>
      <c r="AM354" s="50"/>
      <c r="AN354" s="50"/>
      <c r="AO354" s="50"/>
      <c r="AP354" s="50"/>
      <c r="AQ354" s="50"/>
      <c r="AR354" s="50"/>
      <c r="AS354" s="50"/>
      <c r="AT354" s="50"/>
      <c r="AU354" s="50"/>
      <c r="AV354" s="50"/>
      <c r="AW354" s="50"/>
      <c r="AX354" s="50"/>
      <c r="AY354" s="50"/>
      <c r="AZ354" s="50"/>
      <c r="BA354" s="50"/>
      <c r="BB354" s="50"/>
      <c r="BC354" s="50"/>
      <c r="BD354" s="50"/>
      <c r="BE354" s="50"/>
      <c r="BF354" s="50"/>
      <c r="BG354" s="50"/>
      <c r="BH354" s="50"/>
      <c r="BI354" s="50" t="s">
        <v>222</v>
      </c>
      <c r="BJ354" s="50"/>
      <c r="BK354" s="50"/>
      <c r="BL354" s="50"/>
      <c r="BM354" s="50"/>
      <c r="BN354" s="50"/>
      <c r="BO354" s="50"/>
      <c r="BP354" s="50"/>
      <c r="BQ354" s="50"/>
      <c r="BR354" s="50"/>
      <c r="BS354" s="50"/>
      <c r="BT354" s="50"/>
      <c r="BU354" s="50"/>
      <c r="BV354" s="50"/>
      <c r="BW354" s="50"/>
      <c r="BX354" s="50"/>
      <c r="BY354" s="50"/>
      <c r="BZ354" s="50"/>
      <c r="CA354" s="50"/>
      <c r="CB354" s="50"/>
      <c r="CC354" s="50"/>
      <c r="CD354" s="50"/>
      <c r="CE354" s="50"/>
      <c r="CF354" s="50"/>
      <c r="CG354" s="50"/>
      <c r="CH354" s="187"/>
      <c r="CI354" s="60"/>
      <c r="CJ354" s="50"/>
      <c r="CK354" s="50"/>
      <c r="CL354" s="50"/>
      <c r="CM354" s="60"/>
      <c r="CN354" s="50"/>
      <c r="CO354" s="60"/>
      <c r="CP354" s="60"/>
      <c r="CQ354" s="60"/>
      <c r="CR354" s="60"/>
      <c r="CS354" s="60"/>
      <c r="CT354" s="60"/>
      <c r="CU354" s="60"/>
      <c r="CV354" s="61">
        <f t="shared" si="190"/>
        <v>1</v>
      </c>
    </row>
    <row r="355" spans="2:100" x14ac:dyDescent="0.35">
      <c r="B355" s="137">
        <v>370545</v>
      </c>
      <c r="C355" s="59">
        <v>41183</v>
      </c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50"/>
      <c r="S355" s="50"/>
      <c r="T355" s="50"/>
      <c r="U355" s="50"/>
      <c r="V355" s="50"/>
      <c r="W355" s="50"/>
      <c r="X355" s="50"/>
      <c r="Y355" s="50">
        <v>1</v>
      </c>
      <c r="Z355" s="50"/>
      <c r="AA355" s="50"/>
      <c r="AB355" s="50"/>
      <c r="AC355" s="50"/>
      <c r="AD355" s="50"/>
      <c r="AE355" s="50"/>
      <c r="AF355" s="50"/>
      <c r="AG355" s="50"/>
      <c r="AH355" s="50"/>
      <c r="AI355" s="50"/>
      <c r="AJ355" s="50"/>
      <c r="AK355" s="50"/>
      <c r="AL355" s="50"/>
      <c r="AM355" s="50"/>
      <c r="AN355" s="50"/>
      <c r="AO355" s="50"/>
      <c r="AP355" s="50"/>
      <c r="AQ355" s="50"/>
      <c r="AR355" s="50"/>
      <c r="AS355" s="50"/>
      <c r="AT355" s="50"/>
      <c r="AU355" s="50"/>
      <c r="AV355" s="50"/>
      <c r="AW355" s="50"/>
      <c r="AX355" s="50"/>
      <c r="AY355" s="50"/>
      <c r="AZ355" s="50"/>
      <c r="BA355" s="50"/>
      <c r="BB355" s="50"/>
      <c r="BC355" s="50"/>
      <c r="BD355" s="50"/>
      <c r="BE355" s="50"/>
      <c r="BF355" s="50"/>
      <c r="BG355" s="50"/>
      <c r="BH355" s="50"/>
      <c r="BI355" s="50" t="s">
        <v>222</v>
      </c>
      <c r="BJ355" s="50"/>
      <c r="BK355" s="50"/>
      <c r="BL355" s="50"/>
      <c r="BM355" s="50"/>
      <c r="BN355" s="50"/>
      <c r="BO355" s="50"/>
      <c r="BP355" s="50"/>
      <c r="BQ355" s="50"/>
      <c r="BR355" s="50"/>
      <c r="BS355" s="50"/>
      <c r="BT355" s="50"/>
      <c r="BU355" s="50"/>
      <c r="BV355" s="50"/>
      <c r="BW355" s="50"/>
      <c r="BX355" s="50"/>
      <c r="BY355" s="50"/>
      <c r="BZ355" s="50"/>
      <c r="CA355" s="50"/>
      <c r="CB355" s="50"/>
      <c r="CC355" s="50"/>
      <c r="CD355" s="50"/>
      <c r="CE355" s="50"/>
      <c r="CF355" s="50"/>
      <c r="CG355" s="50"/>
      <c r="CH355" s="187"/>
      <c r="CI355" s="60"/>
      <c r="CJ355" s="50"/>
      <c r="CK355" s="50"/>
      <c r="CL355" s="50"/>
      <c r="CM355" s="60"/>
      <c r="CN355" s="50"/>
      <c r="CO355" s="60"/>
      <c r="CP355" s="60"/>
      <c r="CQ355" s="60"/>
      <c r="CR355" s="60"/>
      <c r="CS355" s="60"/>
      <c r="CT355" s="60"/>
      <c r="CU355" s="60"/>
      <c r="CV355" s="61">
        <f t="shared" si="190"/>
        <v>1</v>
      </c>
    </row>
    <row r="356" spans="2:100" x14ac:dyDescent="0.35">
      <c r="B356" s="137">
        <v>351993</v>
      </c>
      <c r="C356" s="59">
        <v>41183</v>
      </c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50"/>
      <c r="S356" s="50"/>
      <c r="T356" s="50"/>
      <c r="U356" s="50"/>
      <c r="V356" s="50"/>
      <c r="W356" s="50"/>
      <c r="X356" s="50"/>
      <c r="Y356" s="50">
        <v>1</v>
      </c>
      <c r="Z356" s="50">
        <v>1</v>
      </c>
      <c r="AA356" s="50"/>
      <c r="AB356" s="50">
        <v>1</v>
      </c>
      <c r="AC356" s="50">
        <v>1</v>
      </c>
      <c r="AD356" s="50"/>
      <c r="AE356" s="50"/>
      <c r="AF356" s="50"/>
      <c r="AG356" s="50"/>
      <c r="AH356" s="50"/>
      <c r="AI356" s="50"/>
      <c r="AJ356" s="50"/>
      <c r="AK356" s="50"/>
      <c r="AL356" s="50"/>
      <c r="AM356" s="50"/>
      <c r="AN356" s="50"/>
      <c r="AO356" s="50"/>
      <c r="AP356" s="50"/>
      <c r="AQ356" s="50"/>
      <c r="AR356" s="50"/>
      <c r="AS356" s="50"/>
      <c r="AT356" s="50"/>
      <c r="AU356" s="50"/>
      <c r="AV356" s="50"/>
      <c r="AW356" s="50"/>
      <c r="AX356" s="50"/>
      <c r="AY356" s="50"/>
      <c r="AZ356" s="50"/>
      <c r="BA356" s="50"/>
      <c r="BB356" s="50"/>
      <c r="BC356" s="50"/>
      <c r="BD356" s="50"/>
      <c r="BE356" s="50"/>
      <c r="BF356" s="50"/>
      <c r="BG356" s="50"/>
      <c r="BH356" s="50"/>
      <c r="BI356" s="50" t="s">
        <v>222</v>
      </c>
      <c r="BJ356" s="50"/>
      <c r="BK356" s="50"/>
      <c r="BL356" s="50"/>
      <c r="BM356" s="50"/>
      <c r="BN356" s="50"/>
      <c r="BO356" s="50"/>
      <c r="BP356" s="50"/>
      <c r="BQ356" s="50"/>
      <c r="BR356" s="50"/>
      <c r="BS356" s="50"/>
      <c r="BT356" s="50"/>
      <c r="BU356" s="50"/>
      <c r="BV356" s="50"/>
      <c r="BW356" s="50"/>
      <c r="BX356" s="50"/>
      <c r="BY356" s="50"/>
      <c r="BZ356" s="50"/>
      <c r="CA356" s="50"/>
      <c r="CB356" s="50"/>
      <c r="CC356" s="50"/>
      <c r="CD356" s="50"/>
      <c r="CE356" s="50"/>
      <c r="CF356" s="50"/>
      <c r="CG356" s="50"/>
      <c r="CH356" s="187"/>
      <c r="CI356" s="60"/>
      <c r="CJ356" s="50"/>
      <c r="CK356" s="50"/>
      <c r="CL356" s="50"/>
      <c r="CM356" s="60"/>
      <c r="CN356" s="50"/>
      <c r="CO356" s="60"/>
      <c r="CP356" s="60"/>
      <c r="CQ356" s="60"/>
      <c r="CR356" s="60"/>
      <c r="CS356" s="60"/>
      <c r="CT356" s="60"/>
      <c r="CU356" s="60"/>
      <c r="CV356" s="61">
        <f t="shared" si="190"/>
        <v>4</v>
      </c>
    </row>
    <row r="357" spans="2:100" x14ac:dyDescent="0.35">
      <c r="B357" s="137">
        <v>370765</v>
      </c>
      <c r="C357" s="59">
        <v>41183</v>
      </c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50"/>
      <c r="S357" s="50"/>
      <c r="T357" s="50"/>
      <c r="U357" s="50"/>
      <c r="V357" s="50"/>
      <c r="W357" s="50"/>
      <c r="X357" s="50"/>
      <c r="Y357" s="50">
        <v>1</v>
      </c>
      <c r="Z357" s="50"/>
      <c r="AA357" s="50"/>
      <c r="AB357" s="50"/>
      <c r="AC357" s="50"/>
      <c r="AD357" s="50"/>
      <c r="AE357" s="50"/>
      <c r="AF357" s="50"/>
      <c r="AG357" s="50"/>
      <c r="AH357" s="50"/>
      <c r="AI357" s="50"/>
      <c r="AJ357" s="50"/>
      <c r="AK357" s="50"/>
      <c r="AL357" s="50"/>
      <c r="AM357" s="50"/>
      <c r="AN357" s="50"/>
      <c r="AO357" s="50"/>
      <c r="AP357" s="50"/>
      <c r="AQ357" s="50"/>
      <c r="AR357" s="50"/>
      <c r="AS357" s="50"/>
      <c r="AT357" s="50"/>
      <c r="AU357" s="50"/>
      <c r="AV357" s="50"/>
      <c r="AW357" s="50"/>
      <c r="AX357" s="50"/>
      <c r="AY357" s="50"/>
      <c r="AZ357" s="50"/>
      <c r="BA357" s="50"/>
      <c r="BB357" s="50"/>
      <c r="BC357" s="50"/>
      <c r="BD357" s="50"/>
      <c r="BE357" s="50"/>
      <c r="BF357" s="50"/>
      <c r="BG357" s="50"/>
      <c r="BH357" s="50"/>
      <c r="BI357" s="50" t="s">
        <v>222</v>
      </c>
      <c r="BJ357" s="50"/>
      <c r="BK357" s="50"/>
      <c r="BL357" s="50"/>
      <c r="BM357" s="50"/>
      <c r="BN357" s="50"/>
      <c r="BO357" s="50"/>
      <c r="BP357" s="50"/>
      <c r="BQ357" s="50"/>
      <c r="BR357" s="50"/>
      <c r="BS357" s="50"/>
      <c r="BT357" s="50"/>
      <c r="BU357" s="50"/>
      <c r="BV357" s="50"/>
      <c r="BW357" s="50"/>
      <c r="BX357" s="50"/>
      <c r="BY357" s="50"/>
      <c r="BZ357" s="50"/>
      <c r="CA357" s="50"/>
      <c r="CB357" s="50"/>
      <c r="CC357" s="50"/>
      <c r="CD357" s="50"/>
      <c r="CE357" s="50"/>
      <c r="CF357" s="50"/>
      <c r="CG357" s="50"/>
      <c r="CH357" s="187"/>
      <c r="CI357" s="60"/>
      <c r="CJ357" s="50"/>
      <c r="CK357" s="50"/>
      <c r="CL357" s="50"/>
      <c r="CM357" s="60"/>
      <c r="CN357" s="50"/>
      <c r="CO357" s="60"/>
      <c r="CP357" s="60"/>
      <c r="CQ357" s="60"/>
      <c r="CR357" s="60"/>
      <c r="CS357" s="60"/>
      <c r="CT357" s="60"/>
      <c r="CU357" s="60"/>
      <c r="CV357" s="61">
        <f t="shared" si="190"/>
        <v>1</v>
      </c>
    </row>
    <row r="358" spans="2:100" x14ac:dyDescent="0.35">
      <c r="B358" s="137">
        <v>370143</v>
      </c>
      <c r="C358" s="59">
        <v>41183</v>
      </c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50"/>
      <c r="S358" s="50"/>
      <c r="T358" s="50"/>
      <c r="U358" s="50"/>
      <c r="V358" s="50"/>
      <c r="W358" s="50"/>
      <c r="X358" s="50"/>
      <c r="Y358" s="50">
        <v>1</v>
      </c>
      <c r="Z358" s="50"/>
      <c r="AA358" s="50"/>
      <c r="AB358" s="50"/>
      <c r="AC358" s="50"/>
      <c r="AD358" s="50"/>
      <c r="AE358" s="50"/>
      <c r="AF358" s="50"/>
      <c r="AG358" s="50"/>
      <c r="AH358" s="50"/>
      <c r="AI358" s="50"/>
      <c r="AJ358" s="50"/>
      <c r="AK358" s="50"/>
      <c r="AL358" s="50"/>
      <c r="AM358" s="50"/>
      <c r="AN358" s="50"/>
      <c r="AO358" s="50"/>
      <c r="AP358" s="50"/>
      <c r="AQ358" s="50"/>
      <c r="AR358" s="50"/>
      <c r="AS358" s="50"/>
      <c r="AT358" s="50"/>
      <c r="AU358" s="50"/>
      <c r="AV358" s="50"/>
      <c r="AW358" s="50"/>
      <c r="AX358" s="50"/>
      <c r="AY358" s="50"/>
      <c r="AZ358" s="50"/>
      <c r="BA358" s="50"/>
      <c r="BB358" s="50"/>
      <c r="BC358" s="50"/>
      <c r="BD358" s="50"/>
      <c r="BE358" s="50"/>
      <c r="BF358" s="50"/>
      <c r="BG358" s="50"/>
      <c r="BH358" s="50"/>
      <c r="BI358" s="50" t="s">
        <v>222</v>
      </c>
      <c r="BJ358" s="50"/>
      <c r="BK358" s="50"/>
      <c r="BL358" s="50"/>
      <c r="BM358" s="50"/>
      <c r="BN358" s="50"/>
      <c r="BO358" s="50"/>
      <c r="BP358" s="50"/>
      <c r="BQ358" s="50"/>
      <c r="BR358" s="50"/>
      <c r="BS358" s="50"/>
      <c r="BT358" s="50"/>
      <c r="BU358" s="50"/>
      <c r="BV358" s="50"/>
      <c r="BW358" s="50"/>
      <c r="BX358" s="50"/>
      <c r="BY358" s="50"/>
      <c r="BZ358" s="50"/>
      <c r="CA358" s="50"/>
      <c r="CB358" s="50"/>
      <c r="CC358" s="50"/>
      <c r="CD358" s="50"/>
      <c r="CE358" s="50"/>
      <c r="CF358" s="50"/>
      <c r="CG358" s="50"/>
      <c r="CH358" s="187"/>
      <c r="CI358" s="60"/>
      <c r="CJ358" s="50"/>
      <c r="CK358" s="50"/>
      <c r="CL358" s="50"/>
      <c r="CM358" s="60"/>
      <c r="CN358" s="50"/>
      <c r="CO358" s="60"/>
      <c r="CP358" s="60"/>
      <c r="CQ358" s="60"/>
      <c r="CR358" s="60"/>
      <c r="CS358" s="60"/>
      <c r="CT358" s="60"/>
      <c r="CU358" s="60"/>
      <c r="CV358" s="61">
        <f t="shared" si="190"/>
        <v>1</v>
      </c>
    </row>
    <row r="359" spans="2:100" x14ac:dyDescent="0.35">
      <c r="B359" s="137">
        <v>371371</v>
      </c>
      <c r="C359" s="59">
        <v>41183</v>
      </c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50"/>
      <c r="S359" s="50"/>
      <c r="T359" s="50"/>
      <c r="U359" s="50"/>
      <c r="V359" s="50"/>
      <c r="W359" s="50"/>
      <c r="X359" s="50"/>
      <c r="Y359" s="50">
        <v>1</v>
      </c>
      <c r="Z359" s="50">
        <v>1</v>
      </c>
      <c r="AA359" s="50"/>
      <c r="AB359" s="50"/>
      <c r="AC359" s="50"/>
      <c r="AD359" s="50"/>
      <c r="AE359" s="50"/>
      <c r="AF359" s="50"/>
      <c r="AG359" s="50"/>
      <c r="AH359" s="50"/>
      <c r="AI359" s="50"/>
      <c r="AJ359" s="50"/>
      <c r="AK359" s="50"/>
      <c r="AL359" s="50"/>
      <c r="AM359" s="50"/>
      <c r="AN359" s="50"/>
      <c r="AO359" s="50"/>
      <c r="AP359" s="50"/>
      <c r="AQ359" s="50"/>
      <c r="AR359" s="50"/>
      <c r="AS359" s="50"/>
      <c r="AT359" s="50"/>
      <c r="AU359" s="50"/>
      <c r="AV359" s="50"/>
      <c r="AW359" s="50"/>
      <c r="AX359" s="50"/>
      <c r="AY359" s="50"/>
      <c r="AZ359" s="50"/>
      <c r="BA359" s="50"/>
      <c r="BB359" s="50"/>
      <c r="BC359" s="50"/>
      <c r="BD359" s="50"/>
      <c r="BE359" s="50"/>
      <c r="BF359" s="50"/>
      <c r="BG359" s="50"/>
      <c r="BH359" s="50"/>
      <c r="BI359" s="50" t="s">
        <v>222</v>
      </c>
      <c r="BJ359" s="50"/>
      <c r="BK359" s="50"/>
      <c r="BL359" s="50"/>
      <c r="BM359" s="50"/>
      <c r="BN359" s="50"/>
      <c r="BO359" s="50"/>
      <c r="BP359" s="50"/>
      <c r="BQ359" s="50"/>
      <c r="BR359" s="50"/>
      <c r="BS359" s="50"/>
      <c r="BT359" s="50"/>
      <c r="BU359" s="50"/>
      <c r="BV359" s="50"/>
      <c r="BW359" s="50"/>
      <c r="BX359" s="50"/>
      <c r="BY359" s="50"/>
      <c r="BZ359" s="50"/>
      <c r="CA359" s="50"/>
      <c r="CB359" s="50"/>
      <c r="CC359" s="50"/>
      <c r="CD359" s="50"/>
      <c r="CE359" s="50"/>
      <c r="CF359" s="50"/>
      <c r="CG359" s="50"/>
      <c r="CH359" s="187"/>
      <c r="CI359" s="60"/>
      <c r="CJ359" s="50"/>
      <c r="CK359" s="50"/>
      <c r="CL359" s="50"/>
      <c r="CM359" s="60"/>
      <c r="CN359" s="50"/>
      <c r="CO359" s="60"/>
      <c r="CP359" s="60"/>
      <c r="CQ359" s="60"/>
      <c r="CR359" s="60"/>
      <c r="CS359" s="60"/>
      <c r="CT359" s="60"/>
      <c r="CU359" s="60"/>
      <c r="CV359" s="61">
        <f t="shared" si="190"/>
        <v>2</v>
      </c>
    </row>
    <row r="360" spans="2:100" x14ac:dyDescent="0.35">
      <c r="B360" s="137">
        <v>354941</v>
      </c>
      <c r="C360" s="59">
        <v>41183</v>
      </c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50"/>
      <c r="S360" s="50"/>
      <c r="T360" s="50"/>
      <c r="U360" s="50"/>
      <c r="V360" s="50"/>
      <c r="W360" s="50"/>
      <c r="X360" s="50"/>
      <c r="Y360" s="50">
        <v>1</v>
      </c>
      <c r="Z360" s="50"/>
      <c r="AA360" s="50"/>
      <c r="AB360" s="50"/>
      <c r="AC360" s="50"/>
      <c r="AD360" s="50"/>
      <c r="AE360" s="50"/>
      <c r="AF360" s="50"/>
      <c r="AG360" s="50"/>
      <c r="AH360" s="50"/>
      <c r="AI360" s="50"/>
      <c r="AJ360" s="50"/>
      <c r="AK360" s="50"/>
      <c r="AL360" s="50"/>
      <c r="AM360" s="50"/>
      <c r="AN360" s="50"/>
      <c r="AO360" s="50"/>
      <c r="AP360" s="50"/>
      <c r="AQ360" s="50"/>
      <c r="AR360" s="50"/>
      <c r="AS360" s="50"/>
      <c r="AT360" s="50"/>
      <c r="AU360" s="50"/>
      <c r="AV360" s="50"/>
      <c r="AW360" s="50"/>
      <c r="AX360" s="50"/>
      <c r="AY360" s="50"/>
      <c r="AZ360" s="50"/>
      <c r="BA360" s="50"/>
      <c r="BB360" s="50"/>
      <c r="BC360" s="50"/>
      <c r="BD360" s="50"/>
      <c r="BE360" s="50"/>
      <c r="BF360" s="50"/>
      <c r="BG360" s="50"/>
      <c r="BH360" s="50"/>
      <c r="BI360" s="50" t="s">
        <v>222</v>
      </c>
      <c r="BJ360" s="50"/>
      <c r="BK360" s="50"/>
      <c r="BL360" s="50"/>
      <c r="BM360" s="50"/>
      <c r="BN360" s="50"/>
      <c r="BO360" s="50"/>
      <c r="BP360" s="50"/>
      <c r="BQ360" s="50"/>
      <c r="BR360" s="50"/>
      <c r="BS360" s="50"/>
      <c r="BT360" s="50"/>
      <c r="BU360" s="50"/>
      <c r="BV360" s="50"/>
      <c r="BW360" s="50"/>
      <c r="BX360" s="50"/>
      <c r="BY360" s="50"/>
      <c r="BZ360" s="50"/>
      <c r="CA360" s="50"/>
      <c r="CB360" s="50"/>
      <c r="CC360" s="50"/>
      <c r="CD360" s="50"/>
      <c r="CE360" s="50"/>
      <c r="CF360" s="50"/>
      <c r="CG360" s="50"/>
      <c r="CH360" s="187"/>
      <c r="CI360" s="60"/>
      <c r="CJ360" s="50"/>
      <c r="CK360" s="50"/>
      <c r="CL360" s="50"/>
      <c r="CM360" s="60"/>
      <c r="CN360" s="50"/>
      <c r="CO360" s="60"/>
      <c r="CP360" s="60"/>
      <c r="CQ360" s="60"/>
      <c r="CR360" s="60"/>
      <c r="CS360" s="60"/>
      <c r="CT360" s="60"/>
      <c r="CU360" s="60"/>
      <c r="CV360" s="61">
        <f t="shared" si="190"/>
        <v>1</v>
      </c>
    </row>
    <row r="361" spans="2:100" x14ac:dyDescent="0.35">
      <c r="B361" s="137">
        <v>371130</v>
      </c>
      <c r="C361" s="59">
        <v>41183</v>
      </c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50"/>
      <c r="S361" s="50"/>
      <c r="T361" s="50"/>
      <c r="U361" s="50"/>
      <c r="V361" s="50"/>
      <c r="W361" s="50"/>
      <c r="X361" s="50"/>
      <c r="Y361" s="50">
        <v>1</v>
      </c>
      <c r="Z361" s="50"/>
      <c r="AA361" s="50"/>
      <c r="AB361" s="50"/>
      <c r="AC361" s="50"/>
      <c r="AD361" s="50"/>
      <c r="AE361" s="50"/>
      <c r="AF361" s="50"/>
      <c r="AG361" s="50"/>
      <c r="AH361" s="50"/>
      <c r="AI361" s="50"/>
      <c r="AJ361" s="50"/>
      <c r="AK361" s="50"/>
      <c r="AL361" s="50"/>
      <c r="AM361" s="50"/>
      <c r="AN361" s="50"/>
      <c r="AO361" s="50"/>
      <c r="AP361" s="50"/>
      <c r="AQ361" s="50"/>
      <c r="AR361" s="50"/>
      <c r="AS361" s="50"/>
      <c r="AT361" s="50"/>
      <c r="AU361" s="50"/>
      <c r="AV361" s="50"/>
      <c r="AW361" s="50"/>
      <c r="AX361" s="50"/>
      <c r="AY361" s="50"/>
      <c r="AZ361" s="50"/>
      <c r="BA361" s="50"/>
      <c r="BB361" s="50"/>
      <c r="BC361" s="50"/>
      <c r="BD361" s="50"/>
      <c r="BE361" s="50"/>
      <c r="BF361" s="50"/>
      <c r="BG361" s="50"/>
      <c r="BH361" s="50"/>
      <c r="BI361" s="50" t="s">
        <v>222</v>
      </c>
      <c r="BJ361" s="50"/>
      <c r="BK361" s="50"/>
      <c r="BL361" s="50"/>
      <c r="BM361" s="50"/>
      <c r="BN361" s="50"/>
      <c r="BO361" s="50"/>
      <c r="BP361" s="50"/>
      <c r="BQ361" s="50"/>
      <c r="BR361" s="50"/>
      <c r="BS361" s="50"/>
      <c r="BT361" s="50"/>
      <c r="BU361" s="50"/>
      <c r="BV361" s="50"/>
      <c r="BW361" s="50"/>
      <c r="BX361" s="50"/>
      <c r="BY361" s="50"/>
      <c r="BZ361" s="50"/>
      <c r="CA361" s="50"/>
      <c r="CB361" s="50"/>
      <c r="CC361" s="50"/>
      <c r="CD361" s="50"/>
      <c r="CE361" s="50"/>
      <c r="CF361" s="50"/>
      <c r="CG361" s="50"/>
      <c r="CH361" s="187"/>
      <c r="CI361" s="60"/>
      <c r="CJ361" s="50"/>
      <c r="CK361" s="50"/>
      <c r="CL361" s="50"/>
      <c r="CM361" s="60"/>
      <c r="CN361" s="50"/>
      <c r="CO361" s="60"/>
      <c r="CP361" s="60"/>
      <c r="CQ361" s="60"/>
      <c r="CR361" s="60"/>
      <c r="CS361" s="60"/>
      <c r="CT361" s="60"/>
      <c r="CU361" s="60"/>
      <c r="CV361" s="61">
        <f t="shared" si="190"/>
        <v>1</v>
      </c>
    </row>
    <row r="362" spans="2:100" ht="18.75" customHeight="1" x14ac:dyDescent="0.35">
      <c r="B362" s="63"/>
      <c r="C362" s="62" t="s">
        <v>16</v>
      </c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4"/>
      <c r="R362" s="64"/>
      <c r="S362" s="64"/>
      <c r="T362" s="64"/>
      <c r="U362" s="64"/>
      <c r="V362" s="64"/>
      <c r="W362" s="64"/>
      <c r="X362" s="64"/>
      <c r="Y362" s="64">
        <f t="shared" ref="Y362:BH362" si="191">COUNT(Y348:Y361)</f>
        <v>14</v>
      </c>
      <c r="Z362" s="64">
        <f t="shared" si="191"/>
        <v>3</v>
      </c>
      <c r="AA362" s="64">
        <f t="shared" si="191"/>
        <v>0</v>
      </c>
      <c r="AB362" s="64">
        <f t="shared" si="191"/>
        <v>1</v>
      </c>
      <c r="AC362" s="64">
        <f t="shared" si="191"/>
        <v>1</v>
      </c>
      <c r="AD362" s="64">
        <f t="shared" si="191"/>
        <v>0</v>
      </c>
      <c r="AE362" s="64">
        <f t="shared" si="191"/>
        <v>0</v>
      </c>
      <c r="AF362" s="64">
        <f t="shared" si="191"/>
        <v>0</v>
      </c>
      <c r="AG362" s="64">
        <f t="shared" si="191"/>
        <v>0</v>
      </c>
      <c r="AH362" s="64">
        <f t="shared" si="191"/>
        <v>0</v>
      </c>
      <c r="AI362" s="64">
        <f t="shared" si="191"/>
        <v>0</v>
      </c>
      <c r="AJ362" s="64">
        <f t="shared" si="191"/>
        <v>0</v>
      </c>
      <c r="AK362" s="64">
        <f t="shared" si="191"/>
        <v>0</v>
      </c>
      <c r="AL362" s="64">
        <f t="shared" si="191"/>
        <v>0</v>
      </c>
      <c r="AM362" s="64">
        <f t="shared" si="191"/>
        <v>0</v>
      </c>
      <c r="AN362" s="64">
        <f t="shared" si="191"/>
        <v>0</v>
      </c>
      <c r="AO362" s="64">
        <f t="shared" si="191"/>
        <v>0</v>
      </c>
      <c r="AP362" s="64">
        <f t="shared" si="191"/>
        <v>0</v>
      </c>
      <c r="AQ362" s="64">
        <f t="shared" si="191"/>
        <v>0</v>
      </c>
      <c r="AR362" s="64">
        <f t="shared" si="191"/>
        <v>0</v>
      </c>
      <c r="AS362" s="64">
        <f t="shared" si="191"/>
        <v>0</v>
      </c>
      <c r="AT362" s="64">
        <f t="shared" si="191"/>
        <v>0</v>
      </c>
      <c r="AU362" s="64">
        <f t="shared" si="191"/>
        <v>0</v>
      </c>
      <c r="AV362" s="64">
        <f t="shared" si="191"/>
        <v>0</v>
      </c>
      <c r="AW362" s="64">
        <f t="shared" si="191"/>
        <v>0</v>
      </c>
      <c r="AX362" s="64">
        <f t="shared" si="191"/>
        <v>0</v>
      </c>
      <c r="AY362" s="64">
        <f t="shared" si="191"/>
        <v>0</v>
      </c>
      <c r="AZ362" s="64">
        <f t="shared" si="191"/>
        <v>0</v>
      </c>
      <c r="BA362" s="64">
        <f t="shared" si="191"/>
        <v>0</v>
      </c>
      <c r="BB362" s="64">
        <f t="shared" si="191"/>
        <v>0</v>
      </c>
      <c r="BC362" s="64">
        <f t="shared" si="191"/>
        <v>0</v>
      </c>
      <c r="BD362" s="64">
        <f t="shared" si="191"/>
        <v>0</v>
      </c>
      <c r="BE362" s="64">
        <f t="shared" si="191"/>
        <v>0</v>
      </c>
      <c r="BF362" s="64">
        <f t="shared" si="191"/>
        <v>0</v>
      </c>
      <c r="BG362" s="64">
        <f t="shared" si="191"/>
        <v>0</v>
      </c>
      <c r="BH362" s="64">
        <f t="shared" si="191"/>
        <v>0</v>
      </c>
      <c r="BI362" s="64">
        <f t="shared" ref="BI362:BO362" si="192">COUNT(BI348:BI361)</f>
        <v>0</v>
      </c>
      <c r="BJ362" s="64">
        <f t="shared" si="192"/>
        <v>0</v>
      </c>
      <c r="BK362" s="64">
        <f t="shared" si="192"/>
        <v>0</v>
      </c>
      <c r="BL362" s="64">
        <f t="shared" si="192"/>
        <v>0</v>
      </c>
      <c r="BM362" s="64">
        <f t="shared" si="192"/>
        <v>0</v>
      </c>
      <c r="BN362" s="64">
        <f t="shared" ref="BN362" si="193">COUNT(BN348:BN361)</f>
        <v>0</v>
      </c>
      <c r="BO362" s="64">
        <f t="shared" si="192"/>
        <v>0</v>
      </c>
      <c r="BP362" s="64">
        <f t="shared" ref="BP362:BQ362" si="194">COUNT(BP348:BP361)</f>
        <v>0</v>
      </c>
      <c r="BQ362" s="64">
        <f t="shared" si="194"/>
        <v>0</v>
      </c>
      <c r="BR362" s="64">
        <f t="shared" ref="BR362:BS362" si="195">COUNT(BR348:BR361)</f>
        <v>0</v>
      </c>
      <c r="BS362" s="64">
        <f t="shared" si="195"/>
        <v>0</v>
      </c>
      <c r="BT362" s="64">
        <f t="shared" ref="BT362:BU362" si="196">COUNT(BT348:BT361)</f>
        <v>0</v>
      </c>
      <c r="BU362" s="64">
        <f t="shared" si="196"/>
        <v>0</v>
      </c>
      <c r="BV362" s="64">
        <f t="shared" ref="BV362:CG362" si="197">COUNT(BV348:BV361)</f>
        <v>0</v>
      </c>
      <c r="BW362" s="64">
        <f t="shared" si="197"/>
        <v>0</v>
      </c>
      <c r="BX362" s="64">
        <f t="shared" si="197"/>
        <v>0</v>
      </c>
      <c r="BY362" s="64">
        <f t="shared" si="197"/>
        <v>0</v>
      </c>
      <c r="BZ362" s="64">
        <f t="shared" si="197"/>
        <v>0</v>
      </c>
      <c r="CA362" s="64">
        <f t="shared" si="197"/>
        <v>0</v>
      </c>
      <c r="CB362" s="64">
        <f t="shared" si="197"/>
        <v>0</v>
      </c>
      <c r="CC362" s="64">
        <f t="shared" si="197"/>
        <v>0</v>
      </c>
      <c r="CD362" s="64">
        <f t="shared" si="197"/>
        <v>0</v>
      </c>
      <c r="CE362" s="64">
        <f t="shared" si="197"/>
        <v>0</v>
      </c>
      <c r="CF362" s="64">
        <f t="shared" si="197"/>
        <v>0</v>
      </c>
      <c r="CG362" s="64">
        <f t="shared" si="197"/>
        <v>0</v>
      </c>
      <c r="CH362" s="64">
        <f t="shared" ref="CH362:CU362" si="198">COUNT(CH348:CH361)</f>
        <v>0</v>
      </c>
      <c r="CI362" s="64">
        <f t="shared" si="198"/>
        <v>0</v>
      </c>
      <c r="CJ362" s="64">
        <f t="shared" si="198"/>
        <v>0</v>
      </c>
      <c r="CK362" s="64">
        <f t="shared" si="198"/>
        <v>0</v>
      </c>
      <c r="CL362" s="64">
        <f t="shared" si="198"/>
        <v>0</v>
      </c>
      <c r="CM362" s="64">
        <f t="shared" si="198"/>
        <v>0</v>
      </c>
      <c r="CN362" s="64">
        <f t="shared" si="198"/>
        <v>0</v>
      </c>
      <c r="CO362" s="64">
        <f t="shared" si="198"/>
        <v>0</v>
      </c>
      <c r="CP362" s="64">
        <f t="shared" si="198"/>
        <v>0</v>
      </c>
      <c r="CQ362" s="64">
        <f t="shared" si="198"/>
        <v>0</v>
      </c>
      <c r="CR362" s="64">
        <f t="shared" si="198"/>
        <v>0</v>
      </c>
      <c r="CS362" s="64">
        <f t="shared" si="198"/>
        <v>0</v>
      </c>
      <c r="CT362" s="64">
        <f t="shared" si="198"/>
        <v>0</v>
      </c>
      <c r="CU362" s="64">
        <f t="shared" si="198"/>
        <v>0</v>
      </c>
      <c r="CV362" s="64">
        <f>SUM(CV348:CV361)</f>
        <v>27</v>
      </c>
    </row>
    <row r="363" spans="2:100" ht="18.75" customHeight="1" x14ac:dyDescent="0.35"/>
    <row r="364" spans="2:100" ht="18.75" customHeight="1" x14ac:dyDescent="0.35">
      <c r="B364" s="136" t="s">
        <v>220</v>
      </c>
      <c r="C364" s="58" t="s">
        <v>221</v>
      </c>
      <c r="D364" s="56">
        <v>40544</v>
      </c>
      <c r="E364" s="56">
        <v>40575</v>
      </c>
      <c r="F364" s="56">
        <v>40603</v>
      </c>
      <c r="G364" s="56">
        <v>40634</v>
      </c>
      <c r="H364" s="56">
        <v>40664</v>
      </c>
      <c r="I364" s="56">
        <v>40695</v>
      </c>
      <c r="J364" s="56">
        <v>40725</v>
      </c>
      <c r="K364" s="56">
        <v>40756</v>
      </c>
      <c r="L364" s="56">
        <v>40787</v>
      </c>
      <c r="M364" s="56">
        <v>40817</v>
      </c>
      <c r="N364" s="56">
        <v>40848</v>
      </c>
      <c r="O364" s="56">
        <v>40878</v>
      </c>
      <c r="P364" s="56">
        <v>40909</v>
      </c>
      <c r="Q364" s="56">
        <v>40940</v>
      </c>
      <c r="R364" s="56">
        <v>40969</v>
      </c>
      <c r="S364" s="56">
        <v>41000</v>
      </c>
      <c r="T364" s="56">
        <v>41030</v>
      </c>
      <c r="U364" s="56">
        <v>41061</v>
      </c>
      <c r="V364" s="56">
        <v>41091</v>
      </c>
      <c r="W364" s="56">
        <v>41122</v>
      </c>
      <c r="X364" s="56">
        <v>41153</v>
      </c>
      <c r="Y364" s="56">
        <v>41183</v>
      </c>
      <c r="Z364" s="56">
        <v>41214</v>
      </c>
      <c r="AA364" s="56">
        <v>41244</v>
      </c>
      <c r="AB364" s="56">
        <v>41275</v>
      </c>
      <c r="AC364" s="56">
        <v>41306</v>
      </c>
      <c r="AD364" s="56">
        <v>41334</v>
      </c>
      <c r="AE364" s="56">
        <v>41365</v>
      </c>
      <c r="AF364" s="56">
        <v>41395</v>
      </c>
      <c r="AG364" s="56">
        <v>41426</v>
      </c>
      <c r="AH364" s="56">
        <v>41456</v>
      </c>
      <c r="AI364" s="56">
        <v>41487</v>
      </c>
      <c r="AJ364" s="56">
        <v>41518</v>
      </c>
      <c r="AK364" s="56">
        <v>41548</v>
      </c>
      <c r="AL364" s="56">
        <v>41579</v>
      </c>
      <c r="AM364" s="56">
        <v>41609</v>
      </c>
      <c r="AN364" s="56">
        <v>41640</v>
      </c>
      <c r="AO364" s="56">
        <v>41671</v>
      </c>
      <c r="AP364" s="56">
        <v>41699</v>
      </c>
      <c r="AQ364" s="56">
        <v>41730</v>
      </c>
      <c r="AR364" s="56">
        <v>41760</v>
      </c>
      <c r="AS364" s="56">
        <v>41791</v>
      </c>
      <c r="AT364" s="56">
        <v>41821</v>
      </c>
      <c r="AU364" s="56">
        <v>41852</v>
      </c>
      <c r="AV364" s="56">
        <v>41883</v>
      </c>
      <c r="AW364" s="56">
        <v>41913</v>
      </c>
      <c r="AX364" s="56">
        <v>41944</v>
      </c>
      <c r="AY364" s="56">
        <v>41974</v>
      </c>
      <c r="AZ364" s="56">
        <v>42005</v>
      </c>
      <c r="BA364" s="56">
        <v>42036</v>
      </c>
      <c r="BB364" s="56">
        <v>42064</v>
      </c>
      <c r="BC364" s="56">
        <v>42095</v>
      </c>
      <c r="BD364" s="56">
        <v>42125</v>
      </c>
      <c r="BE364" s="56">
        <v>42156</v>
      </c>
      <c r="BF364" s="56">
        <v>42186</v>
      </c>
      <c r="BG364" s="56">
        <v>42217</v>
      </c>
      <c r="BH364" s="48">
        <v>42248</v>
      </c>
      <c r="BI364" s="48">
        <v>42278</v>
      </c>
      <c r="BJ364" s="48">
        <v>42309</v>
      </c>
      <c r="BK364" s="48">
        <v>42339</v>
      </c>
      <c r="BL364" s="48">
        <v>42370</v>
      </c>
      <c r="BM364" s="48">
        <v>42401</v>
      </c>
      <c r="BN364" s="48">
        <v>42430</v>
      </c>
      <c r="BO364" s="48">
        <v>42461</v>
      </c>
      <c r="BP364" s="48">
        <v>42491</v>
      </c>
      <c r="BQ364" s="48">
        <v>42522</v>
      </c>
      <c r="BR364" s="48">
        <v>42552</v>
      </c>
      <c r="BS364" s="48">
        <v>42583</v>
      </c>
      <c r="BT364" s="48">
        <v>42614</v>
      </c>
      <c r="BU364" s="48">
        <v>42644</v>
      </c>
      <c r="BV364" s="48">
        <v>42675</v>
      </c>
      <c r="BW364" s="48">
        <v>42705</v>
      </c>
      <c r="BX364" s="48">
        <v>42736</v>
      </c>
      <c r="BY364" s="48">
        <v>42767</v>
      </c>
      <c r="BZ364" s="48">
        <v>42795</v>
      </c>
      <c r="CA364" s="48">
        <v>42826</v>
      </c>
      <c r="CB364" s="48">
        <v>42856</v>
      </c>
      <c r="CC364" s="48">
        <v>42887</v>
      </c>
      <c r="CD364" s="48">
        <v>42917</v>
      </c>
      <c r="CE364" s="48">
        <v>42948</v>
      </c>
      <c r="CF364" s="48">
        <v>42979</v>
      </c>
      <c r="CG364" s="48">
        <v>43009</v>
      </c>
      <c r="CH364" s="48">
        <v>43040</v>
      </c>
      <c r="CI364" s="188">
        <v>43070</v>
      </c>
      <c r="CJ364" s="188">
        <v>43101</v>
      </c>
      <c r="CK364" s="188">
        <v>43132</v>
      </c>
      <c r="CL364" s="188">
        <v>43160</v>
      </c>
      <c r="CM364" s="188">
        <v>43191</v>
      </c>
      <c r="CN364" s="188">
        <v>43221</v>
      </c>
      <c r="CO364" s="188">
        <v>43252</v>
      </c>
      <c r="CP364" s="188">
        <v>43282</v>
      </c>
      <c r="CQ364" s="188">
        <v>43313</v>
      </c>
      <c r="CR364" s="188">
        <v>43344</v>
      </c>
      <c r="CS364" s="188">
        <v>43374</v>
      </c>
      <c r="CT364" s="188">
        <v>43405</v>
      </c>
      <c r="CU364" s="188">
        <v>43435</v>
      </c>
      <c r="CV364" s="189" t="s">
        <v>16</v>
      </c>
    </row>
    <row r="365" spans="2:100" x14ac:dyDescent="0.35">
      <c r="B365" s="137">
        <v>372739</v>
      </c>
      <c r="C365" s="59">
        <v>41214</v>
      </c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50"/>
      <c r="S365" s="50"/>
      <c r="T365" s="50"/>
      <c r="U365" s="50"/>
      <c r="V365" s="50"/>
      <c r="W365" s="50"/>
      <c r="X365" s="50"/>
      <c r="Y365" s="50"/>
      <c r="Z365" s="50">
        <v>2</v>
      </c>
      <c r="AA365" s="50"/>
      <c r="AB365" s="50"/>
      <c r="AC365" s="50"/>
      <c r="AD365" s="50"/>
      <c r="AE365" s="50"/>
      <c r="AF365" s="50"/>
      <c r="AG365" s="50"/>
      <c r="AH365" s="50"/>
      <c r="AI365" s="50"/>
      <c r="AJ365" s="50"/>
      <c r="AK365" s="50"/>
      <c r="AL365" s="50"/>
      <c r="AM365" s="50"/>
      <c r="AN365" s="50"/>
      <c r="AO365" s="50"/>
      <c r="AP365" s="50"/>
      <c r="AQ365" s="50"/>
      <c r="AR365" s="50"/>
      <c r="AS365" s="50"/>
      <c r="AT365" s="50"/>
      <c r="AU365" s="50"/>
      <c r="AV365" s="50"/>
      <c r="AW365" s="50"/>
      <c r="AX365" s="50"/>
      <c r="AY365" s="50"/>
      <c r="AZ365" s="50"/>
      <c r="BA365" s="50"/>
      <c r="BB365" s="50"/>
      <c r="BC365" s="50"/>
      <c r="BD365" s="50"/>
      <c r="BE365" s="50"/>
      <c r="BF365" s="50"/>
      <c r="BG365" s="50"/>
      <c r="BH365" s="50"/>
      <c r="BI365" s="50" t="s">
        <v>222</v>
      </c>
      <c r="BJ365" s="50"/>
      <c r="BK365" s="50"/>
      <c r="BL365" s="50"/>
      <c r="BM365" s="50"/>
      <c r="BN365" s="50"/>
      <c r="BO365" s="50"/>
      <c r="BP365" s="50"/>
      <c r="BQ365" s="50"/>
      <c r="BR365" s="50"/>
      <c r="BS365" s="50"/>
      <c r="BT365" s="50"/>
      <c r="BU365" s="50"/>
      <c r="BV365" s="50"/>
      <c r="BW365" s="50"/>
      <c r="BX365" s="50"/>
      <c r="BY365" s="50"/>
      <c r="BZ365" s="50"/>
      <c r="CA365" s="50"/>
      <c r="CB365" s="50"/>
      <c r="CC365" s="50"/>
      <c r="CD365" s="50"/>
      <c r="CE365" s="50"/>
      <c r="CF365" s="50"/>
      <c r="CG365" s="50"/>
      <c r="CH365" s="187"/>
      <c r="CI365" s="60"/>
      <c r="CJ365" s="50"/>
      <c r="CK365" s="50"/>
      <c r="CL365" s="50"/>
      <c r="CM365" s="60"/>
      <c r="CN365" s="50"/>
      <c r="CO365" s="60"/>
      <c r="CP365" s="60"/>
      <c r="CQ365" s="60"/>
      <c r="CR365" s="60"/>
      <c r="CS365" s="60"/>
      <c r="CT365" s="60"/>
      <c r="CU365" s="60"/>
      <c r="CV365" s="61">
        <f>SUM(D365:CU365)</f>
        <v>2</v>
      </c>
    </row>
    <row r="366" spans="2:100" x14ac:dyDescent="0.35">
      <c r="B366" s="137">
        <v>366619</v>
      </c>
      <c r="C366" s="59">
        <v>41214</v>
      </c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50"/>
      <c r="S366" s="50"/>
      <c r="T366" s="50"/>
      <c r="U366" s="50"/>
      <c r="V366" s="50"/>
      <c r="W366" s="50"/>
      <c r="X366" s="50"/>
      <c r="Y366" s="50"/>
      <c r="Z366" s="50">
        <v>1</v>
      </c>
      <c r="AA366" s="50"/>
      <c r="AB366" s="50"/>
      <c r="AC366" s="50"/>
      <c r="AD366" s="50"/>
      <c r="AE366" s="50"/>
      <c r="AF366" s="50"/>
      <c r="AG366" s="50"/>
      <c r="AH366" s="50"/>
      <c r="AI366" s="50"/>
      <c r="AJ366" s="50"/>
      <c r="AK366" s="50"/>
      <c r="AL366" s="50"/>
      <c r="AM366" s="50"/>
      <c r="AN366" s="50"/>
      <c r="AO366" s="50"/>
      <c r="AP366" s="50"/>
      <c r="AQ366" s="50"/>
      <c r="AR366" s="50"/>
      <c r="AS366" s="50"/>
      <c r="AT366" s="50"/>
      <c r="AU366" s="50"/>
      <c r="AV366" s="50"/>
      <c r="AW366" s="50"/>
      <c r="AX366" s="50"/>
      <c r="AY366" s="50"/>
      <c r="AZ366" s="50"/>
      <c r="BA366" s="50"/>
      <c r="BB366" s="50"/>
      <c r="BC366" s="50"/>
      <c r="BD366" s="50"/>
      <c r="BE366" s="50"/>
      <c r="BF366" s="50"/>
      <c r="BG366" s="50"/>
      <c r="BH366" s="50"/>
      <c r="BI366" s="50" t="s">
        <v>222</v>
      </c>
      <c r="BJ366" s="50"/>
      <c r="BK366" s="50"/>
      <c r="BL366" s="50"/>
      <c r="BM366" s="50"/>
      <c r="BN366" s="50"/>
      <c r="BO366" s="50"/>
      <c r="BP366" s="50"/>
      <c r="BQ366" s="50"/>
      <c r="BR366" s="50"/>
      <c r="BS366" s="50"/>
      <c r="BT366" s="50"/>
      <c r="BU366" s="50"/>
      <c r="BV366" s="50"/>
      <c r="BW366" s="50"/>
      <c r="BX366" s="50"/>
      <c r="BY366" s="50"/>
      <c r="BZ366" s="50"/>
      <c r="CA366" s="50"/>
      <c r="CB366" s="50"/>
      <c r="CC366" s="50"/>
      <c r="CD366" s="50"/>
      <c r="CE366" s="50"/>
      <c r="CF366" s="50"/>
      <c r="CG366" s="50"/>
      <c r="CH366" s="187"/>
      <c r="CI366" s="60"/>
      <c r="CJ366" s="50"/>
      <c r="CK366" s="50"/>
      <c r="CL366" s="50"/>
      <c r="CM366" s="60"/>
      <c r="CN366" s="50"/>
      <c r="CO366" s="60"/>
      <c r="CP366" s="60"/>
      <c r="CQ366" s="60"/>
      <c r="CR366" s="60"/>
      <c r="CS366" s="60"/>
      <c r="CT366" s="60"/>
      <c r="CU366" s="60"/>
      <c r="CV366" s="61">
        <f t="shared" ref="CV366:CV378" si="199">SUM(D366:CU366)</f>
        <v>1</v>
      </c>
    </row>
    <row r="367" spans="2:100" x14ac:dyDescent="0.35">
      <c r="B367" s="137">
        <v>350321</v>
      </c>
      <c r="C367" s="59">
        <v>41214</v>
      </c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50"/>
      <c r="S367" s="50"/>
      <c r="T367" s="50"/>
      <c r="U367" s="50"/>
      <c r="V367" s="50"/>
      <c r="W367" s="50"/>
      <c r="X367" s="50"/>
      <c r="Y367" s="50"/>
      <c r="Z367" s="50">
        <v>1</v>
      </c>
      <c r="AA367" s="50"/>
      <c r="AB367" s="50"/>
      <c r="AC367" s="50"/>
      <c r="AD367" s="50"/>
      <c r="AE367" s="50"/>
      <c r="AF367" s="50"/>
      <c r="AG367" s="50"/>
      <c r="AH367" s="50"/>
      <c r="AI367" s="50"/>
      <c r="AJ367" s="50"/>
      <c r="AK367" s="50"/>
      <c r="AL367" s="50"/>
      <c r="AM367" s="50"/>
      <c r="AN367" s="50"/>
      <c r="AO367" s="50"/>
      <c r="AP367" s="50"/>
      <c r="AQ367" s="50"/>
      <c r="AR367" s="50"/>
      <c r="AS367" s="50"/>
      <c r="AT367" s="50"/>
      <c r="AU367" s="50"/>
      <c r="AV367" s="50"/>
      <c r="AW367" s="50"/>
      <c r="AX367" s="50"/>
      <c r="AY367" s="50"/>
      <c r="AZ367" s="50"/>
      <c r="BA367" s="50"/>
      <c r="BB367" s="50"/>
      <c r="BC367" s="50"/>
      <c r="BD367" s="50"/>
      <c r="BE367" s="50"/>
      <c r="BF367" s="50"/>
      <c r="BG367" s="50"/>
      <c r="BH367" s="50"/>
      <c r="BI367" s="50" t="s">
        <v>222</v>
      </c>
      <c r="BJ367" s="50"/>
      <c r="BK367" s="50"/>
      <c r="BL367" s="50"/>
      <c r="BM367" s="50"/>
      <c r="BN367" s="50"/>
      <c r="BO367" s="50"/>
      <c r="BP367" s="50"/>
      <c r="BQ367" s="50"/>
      <c r="BR367" s="50"/>
      <c r="BS367" s="50"/>
      <c r="BT367" s="50"/>
      <c r="BU367" s="50"/>
      <c r="BV367" s="50"/>
      <c r="BW367" s="50"/>
      <c r="BX367" s="50"/>
      <c r="BY367" s="50"/>
      <c r="BZ367" s="50"/>
      <c r="CA367" s="50"/>
      <c r="CB367" s="50"/>
      <c r="CC367" s="50"/>
      <c r="CD367" s="50"/>
      <c r="CE367" s="50"/>
      <c r="CF367" s="50"/>
      <c r="CG367" s="50"/>
      <c r="CH367" s="187"/>
      <c r="CI367" s="60"/>
      <c r="CJ367" s="50"/>
      <c r="CK367" s="50"/>
      <c r="CL367" s="50"/>
      <c r="CM367" s="60"/>
      <c r="CN367" s="50"/>
      <c r="CO367" s="60"/>
      <c r="CP367" s="60"/>
      <c r="CQ367" s="60"/>
      <c r="CR367" s="60"/>
      <c r="CS367" s="60"/>
      <c r="CT367" s="60"/>
      <c r="CU367" s="60"/>
      <c r="CV367" s="61">
        <f t="shared" si="199"/>
        <v>1</v>
      </c>
    </row>
    <row r="368" spans="2:100" x14ac:dyDescent="0.35">
      <c r="B368" s="137">
        <v>373209</v>
      </c>
      <c r="C368" s="59">
        <v>41214</v>
      </c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50"/>
      <c r="S368" s="50"/>
      <c r="T368" s="50"/>
      <c r="U368" s="50"/>
      <c r="V368" s="50"/>
      <c r="W368" s="50"/>
      <c r="X368" s="50"/>
      <c r="Y368" s="50"/>
      <c r="Z368" s="50">
        <v>1</v>
      </c>
      <c r="AA368" s="50"/>
      <c r="AB368" s="50"/>
      <c r="AC368" s="50"/>
      <c r="AD368" s="50"/>
      <c r="AE368" s="50"/>
      <c r="AF368" s="50"/>
      <c r="AG368" s="50"/>
      <c r="AH368" s="50"/>
      <c r="AI368" s="50"/>
      <c r="AJ368" s="50"/>
      <c r="AK368" s="50"/>
      <c r="AL368" s="50"/>
      <c r="AM368" s="50"/>
      <c r="AN368" s="50"/>
      <c r="AO368" s="50"/>
      <c r="AP368" s="50"/>
      <c r="AQ368" s="50"/>
      <c r="AR368" s="50"/>
      <c r="AS368" s="50"/>
      <c r="AT368" s="50"/>
      <c r="AU368" s="50"/>
      <c r="AV368" s="50"/>
      <c r="AW368" s="50"/>
      <c r="AX368" s="50"/>
      <c r="AY368" s="50"/>
      <c r="AZ368" s="50"/>
      <c r="BA368" s="50"/>
      <c r="BB368" s="50"/>
      <c r="BC368" s="50"/>
      <c r="BD368" s="50"/>
      <c r="BE368" s="50"/>
      <c r="BF368" s="50"/>
      <c r="BG368" s="50"/>
      <c r="BH368" s="50"/>
      <c r="BI368" s="50" t="s">
        <v>222</v>
      </c>
      <c r="BJ368" s="50"/>
      <c r="BK368" s="50"/>
      <c r="BL368" s="50"/>
      <c r="BM368" s="50"/>
      <c r="BN368" s="50"/>
      <c r="BO368" s="50"/>
      <c r="BP368" s="50"/>
      <c r="BQ368" s="50"/>
      <c r="BR368" s="50"/>
      <c r="BS368" s="50"/>
      <c r="BT368" s="50"/>
      <c r="BU368" s="50"/>
      <c r="BV368" s="50"/>
      <c r="BW368" s="50"/>
      <c r="BX368" s="50"/>
      <c r="BY368" s="50"/>
      <c r="BZ368" s="50"/>
      <c r="CA368" s="50"/>
      <c r="CB368" s="50"/>
      <c r="CC368" s="50"/>
      <c r="CD368" s="50"/>
      <c r="CE368" s="50"/>
      <c r="CF368" s="50"/>
      <c r="CG368" s="50"/>
      <c r="CH368" s="187"/>
      <c r="CI368" s="60"/>
      <c r="CJ368" s="50"/>
      <c r="CK368" s="50"/>
      <c r="CL368" s="50"/>
      <c r="CM368" s="60"/>
      <c r="CN368" s="50"/>
      <c r="CO368" s="60"/>
      <c r="CP368" s="60"/>
      <c r="CQ368" s="60"/>
      <c r="CR368" s="60"/>
      <c r="CS368" s="60"/>
      <c r="CT368" s="60"/>
      <c r="CU368" s="60"/>
      <c r="CV368" s="61">
        <f t="shared" si="199"/>
        <v>1</v>
      </c>
    </row>
    <row r="369" spans="2:100" x14ac:dyDescent="0.35">
      <c r="B369" s="137">
        <v>373373</v>
      </c>
      <c r="C369" s="59">
        <v>41214</v>
      </c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50"/>
      <c r="S369" s="50"/>
      <c r="T369" s="50"/>
      <c r="U369" s="50"/>
      <c r="V369" s="50"/>
      <c r="W369" s="50"/>
      <c r="X369" s="50"/>
      <c r="Y369" s="50"/>
      <c r="Z369" s="50">
        <v>1</v>
      </c>
      <c r="AA369" s="50"/>
      <c r="AB369" s="50"/>
      <c r="AC369" s="50"/>
      <c r="AD369" s="50"/>
      <c r="AE369" s="50"/>
      <c r="AF369" s="50"/>
      <c r="AG369" s="50"/>
      <c r="AH369" s="50"/>
      <c r="AI369" s="50">
        <v>1</v>
      </c>
      <c r="AJ369" s="50"/>
      <c r="AK369" s="50"/>
      <c r="AL369" s="50"/>
      <c r="AM369" s="50"/>
      <c r="AN369" s="50"/>
      <c r="AO369" s="50"/>
      <c r="AP369" s="50"/>
      <c r="AQ369" s="50"/>
      <c r="AR369" s="50"/>
      <c r="AS369" s="50"/>
      <c r="AT369" s="50"/>
      <c r="AU369" s="50"/>
      <c r="AV369" s="50"/>
      <c r="AW369" s="50"/>
      <c r="AX369" s="50"/>
      <c r="AY369" s="50"/>
      <c r="AZ369" s="50"/>
      <c r="BA369" s="50"/>
      <c r="BB369" s="50"/>
      <c r="BC369" s="50"/>
      <c r="BD369" s="50"/>
      <c r="BE369" s="50"/>
      <c r="BF369" s="50"/>
      <c r="BG369" s="50"/>
      <c r="BH369" s="50"/>
      <c r="BI369" s="50" t="s">
        <v>222</v>
      </c>
      <c r="BJ369" s="50"/>
      <c r="BK369" s="50"/>
      <c r="BL369" s="50"/>
      <c r="BM369" s="50"/>
      <c r="BN369" s="50"/>
      <c r="BO369" s="50"/>
      <c r="BP369" s="50"/>
      <c r="BQ369" s="50"/>
      <c r="BR369" s="50"/>
      <c r="BS369" s="50"/>
      <c r="BT369" s="50"/>
      <c r="BU369" s="50"/>
      <c r="BV369" s="50"/>
      <c r="BW369" s="50"/>
      <c r="BX369" s="50"/>
      <c r="BY369" s="50"/>
      <c r="BZ369" s="50"/>
      <c r="CA369" s="50"/>
      <c r="CB369" s="50"/>
      <c r="CC369" s="50"/>
      <c r="CD369" s="50"/>
      <c r="CE369" s="50"/>
      <c r="CF369" s="50"/>
      <c r="CG369" s="50"/>
      <c r="CH369" s="187"/>
      <c r="CI369" s="60"/>
      <c r="CJ369" s="50"/>
      <c r="CK369" s="50"/>
      <c r="CL369" s="50"/>
      <c r="CM369" s="60"/>
      <c r="CN369" s="50"/>
      <c r="CO369" s="60"/>
      <c r="CP369" s="60"/>
      <c r="CQ369" s="60"/>
      <c r="CR369" s="60"/>
      <c r="CS369" s="60"/>
      <c r="CT369" s="60"/>
      <c r="CU369" s="60"/>
      <c r="CV369" s="61">
        <f t="shared" si="199"/>
        <v>2</v>
      </c>
    </row>
    <row r="370" spans="2:100" x14ac:dyDescent="0.35">
      <c r="B370" s="137">
        <v>373241</v>
      </c>
      <c r="C370" s="59">
        <v>41214</v>
      </c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50"/>
      <c r="S370" s="50"/>
      <c r="T370" s="50"/>
      <c r="U370" s="50"/>
      <c r="V370" s="50"/>
      <c r="W370" s="50"/>
      <c r="X370" s="50"/>
      <c r="Y370" s="50"/>
      <c r="Z370" s="50">
        <v>1</v>
      </c>
      <c r="AA370" s="50"/>
      <c r="AB370" s="50"/>
      <c r="AC370" s="50"/>
      <c r="AD370" s="50"/>
      <c r="AE370" s="50"/>
      <c r="AF370" s="50"/>
      <c r="AG370" s="50"/>
      <c r="AH370" s="50"/>
      <c r="AI370" s="50"/>
      <c r="AJ370" s="50"/>
      <c r="AK370" s="50"/>
      <c r="AL370" s="50"/>
      <c r="AM370" s="50"/>
      <c r="AN370" s="50"/>
      <c r="AO370" s="50"/>
      <c r="AP370" s="50"/>
      <c r="AQ370" s="50"/>
      <c r="AR370" s="50"/>
      <c r="AS370" s="50"/>
      <c r="AT370" s="50"/>
      <c r="AU370" s="50"/>
      <c r="AV370" s="50"/>
      <c r="AW370" s="50"/>
      <c r="AX370" s="50"/>
      <c r="AY370" s="50"/>
      <c r="AZ370" s="50"/>
      <c r="BA370" s="50"/>
      <c r="BB370" s="50"/>
      <c r="BC370" s="50"/>
      <c r="BD370" s="50"/>
      <c r="BE370" s="50"/>
      <c r="BF370" s="50"/>
      <c r="BG370" s="50"/>
      <c r="BH370" s="50"/>
      <c r="BI370" s="50" t="s">
        <v>222</v>
      </c>
      <c r="BJ370" s="50"/>
      <c r="BK370" s="50"/>
      <c r="BL370" s="50"/>
      <c r="BM370" s="50"/>
      <c r="BN370" s="50"/>
      <c r="BO370" s="50"/>
      <c r="BP370" s="50"/>
      <c r="BQ370" s="50"/>
      <c r="BR370" s="50"/>
      <c r="BS370" s="50"/>
      <c r="BT370" s="50"/>
      <c r="BU370" s="50"/>
      <c r="BV370" s="50"/>
      <c r="BW370" s="50"/>
      <c r="BX370" s="50"/>
      <c r="BY370" s="50"/>
      <c r="BZ370" s="50"/>
      <c r="CA370" s="50"/>
      <c r="CB370" s="50"/>
      <c r="CC370" s="50"/>
      <c r="CD370" s="50"/>
      <c r="CE370" s="50"/>
      <c r="CF370" s="50"/>
      <c r="CG370" s="50"/>
      <c r="CH370" s="187"/>
      <c r="CI370" s="60"/>
      <c r="CJ370" s="50"/>
      <c r="CK370" s="50"/>
      <c r="CL370" s="50"/>
      <c r="CM370" s="60"/>
      <c r="CN370" s="50"/>
      <c r="CO370" s="60"/>
      <c r="CP370" s="60"/>
      <c r="CQ370" s="60"/>
      <c r="CR370" s="60"/>
      <c r="CS370" s="60"/>
      <c r="CT370" s="60"/>
      <c r="CU370" s="60"/>
      <c r="CV370" s="61">
        <f t="shared" si="199"/>
        <v>1</v>
      </c>
    </row>
    <row r="371" spans="2:100" x14ac:dyDescent="0.35">
      <c r="B371" s="137">
        <v>202143</v>
      </c>
      <c r="C371" s="59">
        <v>41214</v>
      </c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50"/>
      <c r="S371" s="50"/>
      <c r="T371" s="50"/>
      <c r="U371" s="50"/>
      <c r="V371" s="50"/>
      <c r="W371" s="50"/>
      <c r="X371" s="50"/>
      <c r="Y371" s="50"/>
      <c r="Z371" s="50">
        <v>1</v>
      </c>
      <c r="AA371" s="50"/>
      <c r="AB371" s="50">
        <v>1</v>
      </c>
      <c r="AC371" s="50"/>
      <c r="AD371" s="50"/>
      <c r="AE371" s="50"/>
      <c r="AF371" s="50"/>
      <c r="AG371" s="50"/>
      <c r="AH371" s="50"/>
      <c r="AI371" s="50"/>
      <c r="AJ371" s="50"/>
      <c r="AK371" s="50"/>
      <c r="AL371" s="50"/>
      <c r="AM371" s="50"/>
      <c r="AN371" s="50"/>
      <c r="AO371" s="50"/>
      <c r="AP371" s="50"/>
      <c r="AQ371" s="50"/>
      <c r="AR371" s="50"/>
      <c r="AS371" s="50"/>
      <c r="AT371" s="50"/>
      <c r="AU371" s="50"/>
      <c r="AV371" s="50"/>
      <c r="AW371" s="50"/>
      <c r="AX371" s="50"/>
      <c r="AY371" s="50"/>
      <c r="AZ371" s="50"/>
      <c r="BA371" s="50"/>
      <c r="BB371" s="50"/>
      <c r="BC371" s="50"/>
      <c r="BD371" s="50"/>
      <c r="BE371" s="50"/>
      <c r="BF371" s="50"/>
      <c r="BG371" s="50"/>
      <c r="BH371" s="50"/>
      <c r="BI371" s="50" t="s">
        <v>222</v>
      </c>
      <c r="BJ371" s="50"/>
      <c r="BK371" s="50"/>
      <c r="BL371" s="50"/>
      <c r="BM371" s="50"/>
      <c r="BN371" s="50"/>
      <c r="BO371" s="50"/>
      <c r="BP371" s="50"/>
      <c r="BQ371" s="50"/>
      <c r="BR371" s="50"/>
      <c r="BS371" s="50"/>
      <c r="BT371" s="50"/>
      <c r="BU371" s="50"/>
      <c r="BV371" s="50"/>
      <c r="BW371" s="50"/>
      <c r="BX371" s="50"/>
      <c r="BY371" s="50"/>
      <c r="BZ371" s="50"/>
      <c r="CA371" s="50"/>
      <c r="CB371" s="50"/>
      <c r="CC371" s="50"/>
      <c r="CD371" s="50"/>
      <c r="CE371" s="50"/>
      <c r="CF371" s="50"/>
      <c r="CG371" s="50"/>
      <c r="CH371" s="187"/>
      <c r="CI371" s="60"/>
      <c r="CJ371" s="50"/>
      <c r="CK371" s="50"/>
      <c r="CL371" s="50"/>
      <c r="CM371" s="60"/>
      <c r="CN371" s="50"/>
      <c r="CO371" s="60"/>
      <c r="CP371" s="60"/>
      <c r="CQ371" s="60"/>
      <c r="CR371" s="60"/>
      <c r="CS371" s="60"/>
      <c r="CT371" s="60"/>
      <c r="CU371" s="60"/>
      <c r="CV371" s="61">
        <f t="shared" si="199"/>
        <v>2</v>
      </c>
    </row>
    <row r="372" spans="2:100" x14ac:dyDescent="0.35">
      <c r="B372" s="137">
        <v>374092</v>
      </c>
      <c r="C372" s="59">
        <v>41214</v>
      </c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50"/>
      <c r="S372" s="50"/>
      <c r="T372" s="50"/>
      <c r="U372" s="50"/>
      <c r="V372" s="50"/>
      <c r="W372" s="50"/>
      <c r="X372" s="50"/>
      <c r="Y372" s="50"/>
      <c r="Z372" s="50">
        <v>1</v>
      </c>
      <c r="AA372" s="50"/>
      <c r="AB372" s="50"/>
      <c r="AC372" s="50"/>
      <c r="AD372" s="50"/>
      <c r="AE372" s="50"/>
      <c r="AF372" s="50"/>
      <c r="AG372" s="50"/>
      <c r="AH372" s="50"/>
      <c r="AI372" s="50"/>
      <c r="AJ372" s="50"/>
      <c r="AK372" s="50"/>
      <c r="AL372" s="50"/>
      <c r="AM372" s="50"/>
      <c r="AN372" s="50"/>
      <c r="AO372" s="50"/>
      <c r="AP372" s="50"/>
      <c r="AQ372" s="50"/>
      <c r="AR372" s="50"/>
      <c r="AS372" s="50"/>
      <c r="AT372" s="50"/>
      <c r="AU372" s="50"/>
      <c r="AV372" s="50"/>
      <c r="AW372" s="50"/>
      <c r="AX372" s="50"/>
      <c r="AY372" s="50"/>
      <c r="AZ372" s="50"/>
      <c r="BA372" s="50"/>
      <c r="BB372" s="50"/>
      <c r="BC372" s="50"/>
      <c r="BD372" s="50"/>
      <c r="BE372" s="50"/>
      <c r="BF372" s="50"/>
      <c r="BG372" s="50"/>
      <c r="BH372" s="50"/>
      <c r="BI372" s="50" t="s">
        <v>222</v>
      </c>
      <c r="BJ372" s="50"/>
      <c r="BK372" s="50"/>
      <c r="BL372" s="50"/>
      <c r="BM372" s="50"/>
      <c r="BN372" s="50"/>
      <c r="BO372" s="50"/>
      <c r="BP372" s="50"/>
      <c r="BQ372" s="50"/>
      <c r="BR372" s="50"/>
      <c r="BS372" s="50"/>
      <c r="BT372" s="50"/>
      <c r="BU372" s="50"/>
      <c r="BV372" s="50"/>
      <c r="BW372" s="50"/>
      <c r="BX372" s="50"/>
      <c r="BY372" s="50"/>
      <c r="BZ372" s="50"/>
      <c r="CA372" s="50"/>
      <c r="CB372" s="50"/>
      <c r="CC372" s="50"/>
      <c r="CD372" s="50"/>
      <c r="CE372" s="50"/>
      <c r="CF372" s="50"/>
      <c r="CG372" s="50"/>
      <c r="CH372" s="187"/>
      <c r="CI372" s="60"/>
      <c r="CJ372" s="50"/>
      <c r="CK372" s="50"/>
      <c r="CL372" s="50"/>
      <c r="CM372" s="60"/>
      <c r="CN372" s="50"/>
      <c r="CO372" s="60"/>
      <c r="CP372" s="60"/>
      <c r="CQ372" s="60"/>
      <c r="CR372" s="60"/>
      <c r="CS372" s="60"/>
      <c r="CT372" s="60"/>
      <c r="CU372" s="60"/>
      <c r="CV372" s="61">
        <f t="shared" si="199"/>
        <v>1</v>
      </c>
    </row>
    <row r="373" spans="2:100" x14ac:dyDescent="0.35">
      <c r="B373" s="137">
        <v>374567</v>
      </c>
      <c r="C373" s="59">
        <v>41214</v>
      </c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50"/>
      <c r="S373" s="50"/>
      <c r="T373" s="50"/>
      <c r="U373" s="50"/>
      <c r="V373" s="50"/>
      <c r="W373" s="50"/>
      <c r="X373" s="50"/>
      <c r="Y373" s="50"/>
      <c r="Z373" s="50">
        <v>1</v>
      </c>
      <c r="AA373" s="50"/>
      <c r="AB373" s="50"/>
      <c r="AC373" s="50"/>
      <c r="AD373" s="50"/>
      <c r="AE373" s="50"/>
      <c r="AF373" s="50"/>
      <c r="AG373" s="50"/>
      <c r="AH373" s="50"/>
      <c r="AI373" s="50"/>
      <c r="AJ373" s="50"/>
      <c r="AK373" s="50"/>
      <c r="AL373" s="50"/>
      <c r="AM373" s="50"/>
      <c r="AN373" s="50"/>
      <c r="AO373" s="50"/>
      <c r="AP373" s="50"/>
      <c r="AQ373" s="50"/>
      <c r="AR373" s="50"/>
      <c r="AS373" s="50"/>
      <c r="AT373" s="50"/>
      <c r="AU373" s="50"/>
      <c r="AV373" s="50"/>
      <c r="AW373" s="50"/>
      <c r="AX373" s="50"/>
      <c r="AY373" s="50"/>
      <c r="AZ373" s="50"/>
      <c r="BA373" s="50"/>
      <c r="BB373" s="50"/>
      <c r="BC373" s="50"/>
      <c r="BD373" s="50"/>
      <c r="BE373" s="50"/>
      <c r="BF373" s="50"/>
      <c r="BG373" s="50"/>
      <c r="BH373" s="50"/>
      <c r="BI373" s="50" t="s">
        <v>222</v>
      </c>
      <c r="BJ373" s="50"/>
      <c r="BK373" s="50"/>
      <c r="BL373" s="50"/>
      <c r="BM373" s="50"/>
      <c r="BN373" s="50"/>
      <c r="BO373" s="50"/>
      <c r="BP373" s="50"/>
      <c r="BQ373" s="50"/>
      <c r="BR373" s="50"/>
      <c r="BS373" s="50"/>
      <c r="BT373" s="50"/>
      <c r="BU373" s="50"/>
      <c r="BV373" s="50"/>
      <c r="BW373" s="50"/>
      <c r="BX373" s="50"/>
      <c r="BY373" s="50"/>
      <c r="BZ373" s="50"/>
      <c r="CA373" s="50"/>
      <c r="CB373" s="50"/>
      <c r="CC373" s="50"/>
      <c r="CD373" s="50"/>
      <c r="CE373" s="50"/>
      <c r="CF373" s="50"/>
      <c r="CG373" s="50"/>
      <c r="CH373" s="187"/>
      <c r="CI373" s="60"/>
      <c r="CJ373" s="50"/>
      <c r="CK373" s="50"/>
      <c r="CL373" s="50"/>
      <c r="CM373" s="60"/>
      <c r="CN373" s="50"/>
      <c r="CO373" s="60"/>
      <c r="CP373" s="60"/>
      <c r="CQ373" s="60"/>
      <c r="CR373" s="60"/>
      <c r="CS373" s="60"/>
      <c r="CT373" s="60"/>
      <c r="CU373" s="60"/>
      <c r="CV373" s="61">
        <f t="shared" si="199"/>
        <v>1</v>
      </c>
    </row>
    <row r="374" spans="2:100" x14ac:dyDescent="0.35">
      <c r="B374" s="137">
        <v>374812</v>
      </c>
      <c r="C374" s="59">
        <v>41214</v>
      </c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50"/>
      <c r="S374" s="50"/>
      <c r="T374" s="50"/>
      <c r="U374" s="50"/>
      <c r="V374" s="50"/>
      <c r="W374" s="50"/>
      <c r="X374" s="50"/>
      <c r="Y374" s="50"/>
      <c r="Z374" s="50">
        <v>1</v>
      </c>
      <c r="AA374" s="50">
        <v>1</v>
      </c>
      <c r="AB374" s="50"/>
      <c r="AC374" s="50"/>
      <c r="AD374" s="50"/>
      <c r="AE374" s="50"/>
      <c r="AF374" s="50"/>
      <c r="AG374" s="50"/>
      <c r="AH374" s="50"/>
      <c r="AI374" s="50"/>
      <c r="AJ374" s="50"/>
      <c r="AK374" s="50"/>
      <c r="AL374" s="50"/>
      <c r="AM374" s="50"/>
      <c r="AN374" s="50"/>
      <c r="AO374" s="50"/>
      <c r="AP374" s="50"/>
      <c r="AQ374" s="50"/>
      <c r="AR374" s="50"/>
      <c r="AS374" s="50"/>
      <c r="AT374" s="50"/>
      <c r="AU374" s="50"/>
      <c r="AV374" s="50"/>
      <c r="AW374" s="50"/>
      <c r="AX374" s="50"/>
      <c r="AY374" s="50"/>
      <c r="AZ374" s="50"/>
      <c r="BA374" s="50"/>
      <c r="BB374" s="50"/>
      <c r="BC374" s="50"/>
      <c r="BD374" s="50"/>
      <c r="BE374" s="50"/>
      <c r="BF374" s="50"/>
      <c r="BG374" s="50"/>
      <c r="BH374" s="50"/>
      <c r="BI374" s="50" t="s">
        <v>222</v>
      </c>
      <c r="BJ374" s="50"/>
      <c r="BK374" s="50"/>
      <c r="BL374" s="50"/>
      <c r="BM374" s="50"/>
      <c r="BN374" s="50"/>
      <c r="BO374" s="50"/>
      <c r="BP374" s="50"/>
      <c r="BQ374" s="50"/>
      <c r="BR374" s="50"/>
      <c r="BS374" s="50"/>
      <c r="BT374" s="50"/>
      <c r="BU374" s="50"/>
      <c r="BV374" s="50"/>
      <c r="BW374" s="50"/>
      <c r="BX374" s="50"/>
      <c r="BY374" s="50"/>
      <c r="BZ374" s="50"/>
      <c r="CA374" s="50"/>
      <c r="CB374" s="50"/>
      <c r="CC374" s="50"/>
      <c r="CD374" s="50"/>
      <c r="CE374" s="50"/>
      <c r="CF374" s="50"/>
      <c r="CG374" s="50"/>
      <c r="CH374" s="187"/>
      <c r="CI374" s="60"/>
      <c r="CJ374" s="50"/>
      <c r="CK374" s="50"/>
      <c r="CL374" s="50"/>
      <c r="CM374" s="60"/>
      <c r="CN374" s="50"/>
      <c r="CO374" s="60"/>
      <c r="CP374" s="60"/>
      <c r="CQ374" s="60"/>
      <c r="CR374" s="60"/>
      <c r="CS374" s="60"/>
      <c r="CT374" s="60"/>
      <c r="CU374" s="60"/>
      <c r="CV374" s="61">
        <f t="shared" si="199"/>
        <v>2</v>
      </c>
    </row>
    <row r="375" spans="2:100" x14ac:dyDescent="0.35">
      <c r="B375" s="137">
        <v>375356</v>
      </c>
      <c r="C375" s="59">
        <v>41214</v>
      </c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50"/>
      <c r="S375" s="50"/>
      <c r="T375" s="50"/>
      <c r="U375" s="50"/>
      <c r="V375" s="50"/>
      <c r="W375" s="50"/>
      <c r="X375" s="50"/>
      <c r="Y375" s="50"/>
      <c r="Z375" s="50">
        <v>1</v>
      </c>
      <c r="AA375" s="50"/>
      <c r="AB375" s="50"/>
      <c r="AC375" s="50"/>
      <c r="AD375" s="50"/>
      <c r="AE375" s="50"/>
      <c r="AF375" s="50"/>
      <c r="AG375" s="50"/>
      <c r="AH375" s="50"/>
      <c r="AI375" s="50"/>
      <c r="AJ375" s="50"/>
      <c r="AK375" s="50"/>
      <c r="AL375" s="50"/>
      <c r="AM375" s="50"/>
      <c r="AN375" s="50"/>
      <c r="AO375" s="50"/>
      <c r="AP375" s="50"/>
      <c r="AQ375" s="50"/>
      <c r="AR375" s="50"/>
      <c r="AS375" s="50"/>
      <c r="AT375" s="50"/>
      <c r="AU375" s="50"/>
      <c r="AV375" s="50"/>
      <c r="AW375" s="50"/>
      <c r="AX375" s="50"/>
      <c r="AY375" s="50"/>
      <c r="AZ375" s="50"/>
      <c r="BA375" s="50"/>
      <c r="BB375" s="50"/>
      <c r="BC375" s="50"/>
      <c r="BD375" s="50"/>
      <c r="BE375" s="50"/>
      <c r="BF375" s="50"/>
      <c r="BG375" s="50"/>
      <c r="BH375" s="50"/>
      <c r="BI375" s="50" t="s">
        <v>222</v>
      </c>
      <c r="BJ375" s="50"/>
      <c r="BK375" s="50"/>
      <c r="BL375" s="50"/>
      <c r="BM375" s="50"/>
      <c r="BN375" s="50"/>
      <c r="BO375" s="50"/>
      <c r="BP375" s="50"/>
      <c r="BQ375" s="50"/>
      <c r="BR375" s="50"/>
      <c r="BS375" s="50"/>
      <c r="BT375" s="50"/>
      <c r="BU375" s="50"/>
      <c r="BV375" s="50"/>
      <c r="BW375" s="50"/>
      <c r="BX375" s="50"/>
      <c r="BY375" s="50"/>
      <c r="BZ375" s="50"/>
      <c r="CA375" s="50"/>
      <c r="CB375" s="50"/>
      <c r="CC375" s="50"/>
      <c r="CD375" s="50"/>
      <c r="CE375" s="50"/>
      <c r="CF375" s="50"/>
      <c r="CG375" s="50"/>
      <c r="CH375" s="187"/>
      <c r="CI375" s="60"/>
      <c r="CJ375" s="50"/>
      <c r="CK375" s="50"/>
      <c r="CL375" s="50"/>
      <c r="CM375" s="60"/>
      <c r="CN375" s="50"/>
      <c r="CO375" s="60"/>
      <c r="CP375" s="60"/>
      <c r="CQ375" s="60"/>
      <c r="CR375" s="60"/>
      <c r="CS375" s="60"/>
      <c r="CT375" s="60"/>
      <c r="CU375" s="60"/>
      <c r="CV375" s="61">
        <f t="shared" si="199"/>
        <v>1</v>
      </c>
    </row>
    <row r="376" spans="2:100" x14ac:dyDescent="0.35">
      <c r="B376" s="137">
        <v>374859</v>
      </c>
      <c r="C376" s="59">
        <v>41214</v>
      </c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50"/>
      <c r="S376" s="50"/>
      <c r="T376" s="50"/>
      <c r="U376" s="50"/>
      <c r="V376" s="50"/>
      <c r="W376" s="50"/>
      <c r="X376" s="50"/>
      <c r="Y376" s="50"/>
      <c r="Z376" s="50">
        <v>1</v>
      </c>
      <c r="AA376" s="50"/>
      <c r="AB376" s="50"/>
      <c r="AC376" s="50"/>
      <c r="AD376" s="50"/>
      <c r="AE376" s="50"/>
      <c r="AF376" s="50"/>
      <c r="AG376" s="50"/>
      <c r="AH376" s="50"/>
      <c r="AI376" s="50"/>
      <c r="AJ376" s="50"/>
      <c r="AK376" s="50"/>
      <c r="AL376" s="50"/>
      <c r="AM376" s="50"/>
      <c r="AN376" s="50"/>
      <c r="AO376" s="50"/>
      <c r="AP376" s="50"/>
      <c r="AQ376" s="50"/>
      <c r="AR376" s="50"/>
      <c r="AS376" s="50"/>
      <c r="AT376" s="50"/>
      <c r="AU376" s="50"/>
      <c r="AV376" s="50"/>
      <c r="AW376" s="50"/>
      <c r="AX376" s="50"/>
      <c r="AY376" s="50"/>
      <c r="AZ376" s="50"/>
      <c r="BA376" s="50"/>
      <c r="BB376" s="50"/>
      <c r="BC376" s="50"/>
      <c r="BD376" s="50"/>
      <c r="BE376" s="50"/>
      <c r="BF376" s="50"/>
      <c r="BG376" s="50"/>
      <c r="BH376" s="50"/>
      <c r="BI376" s="50" t="s">
        <v>222</v>
      </c>
      <c r="BJ376" s="50"/>
      <c r="BK376" s="50"/>
      <c r="BL376" s="50"/>
      <c r="BM376" s="50"/>
      <c r="BN376" s="50"/>
      <c r="BO376" s="50"/>
      <c r="BP376" s="50"/>
      <c r="BQ376" s="50"/>
      <c r="BR376" s="50"/>
      <c r="BS376" s="50"/>
      <c r="BT376" s="50"/>
      <c r="BU376" s="50"/>
      <c r="BV376" s="50"/>
      <c r="BW376" s="50"/>
      <c r="BX376" s="50"/>
      <c r="BY376" s="50"/>
      <c r="BZ376" s="50"/>
      <c r="CA376" s="50"/>
      <c r="CB376" s="50"/>
      <c r="CC376" s="50"/>
      <c r="CD376" s="50"/>
      <c r="CE376" s="50"/>
      <c r="CF376" s="50"/>
      <c r="CG376" s="50"/>
      <c r="CH376" s="187"/>
      <c r="CI376" s="60"/>
      <c r="CJ376" s="50"/>
      <c r="CK376" s="50"/>
      <c r="CL376" s="50"/>
      <c r="CM376" s="60"/>
      <c r="CN376" s="50"/>
      <c r="CO376" s="60"/>
      <c r="CP376" s="60"/>
      <c r="CQ376" s="60"/>
      <c r="CR376" s="60"/>
      <c r="CS376" s="60"/>
      <c r="CT376" s="60"/>
      <c r="CU376" s="60"/>
      <c r="CV376" s="61">
        <f t="shared" si="199"/>
        <v>1</v>
      </c>
    </row>
    <row r="377" spans="2:100" x14ac:dyDescent="0.35">
      <c r="B377" s="137">
        <v>374959</v>
      </c>
      <c r="C377" s="59">
        <v>41214</v>
      </c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50"/>
      <c r="S377" s="50"/>
      <c r="T377" s="50"/>
      <c r="U377" s="50"/>
      <c r="V377" s="50"/>
      <c r="W377" s="50"/>
      <c r="X377" s="50"/>
      <c r="Y377" s="50"/>
      <c r="Z377" s="50">
        <v>1</v>
      </c>
      <c r="AA377" s="50"/>
      <c r="AB377" s="50">
        <v>1</v>
      </c>
      <c r="AC377" s="50"/>
      <c r="AD377" s="50"/>
      <c r="AE377" s="50">
        <v>1</v>
      </c>
      <c r="AF377" s="50"/>
      <c r="AG377" s="50">
        <v>2</v>
      </c>
      <c r="AH377" s="50"/>
      <c r="AI377" s="50"/>
      <c r="AJ377" s="50"/>
      <c r="AK377" s="50"/>
      <c r="AL377" s="50"/>
      <c r="AM377" s="50"/>
      <c r="AN377" s="50"/>
      <c r="AO377" s="50"/>
      <c r="AP377" s="50"/>
      <c r="AQ377" s="50"/>
      <c r="AR377" s="50"/>
      <c r="AS377" s="50"/>
      <c r="AT377" s="50"/>
      <c r="AU377" s="50"/>
      <c r="AV377" s="50"/>
      <c r="AW377" s="50"/>
      <c r="AX377" s="50"/>
      <c r="AY377" s="50"/>
      <c r="AZ377" s="50"/>
      <c r="BA377" s="50"/>
      <c r="BB377" s="50"/>
      <c r="BC377" s="50"/>
      <c r="BD377" s="50"/>
      <c r="BE377" s="50"/>
      <c r="BF377" s="50"/>
      <c r="BG377" s="50"/>
      <c r="BH377" s="50"/>
      <c r="BI377" s="50" t="s">
        <v>222</v>
      </c>
      <c r="BJ377" s="50"/>
      <c r="BK377" s="50"/>
      <c r="BL377" s="50"/>
      <c r="BM377" s="50"/>
      <c r="BN377" s="50"/>
      <c r="BO377" s="50"/>
      <c r="BP377" s="50"/>
      <c r="BQ377" s="50"/>
      <c r="BR377" s="50"/>
      <c r="BS377" s="50"/>
      <c r="BT377" s="50"/>
      <c r="BU377" s="50"/>
      <c r="BV377" s="50"/>
      <c r="BW377" s="50"/>
      <c r="BX377" s="50"/>
      <c r="BY377" s="50"/>
      <c r="BZ377" s="50"/>
      <c r="CA377" s="50"/>
      <c r="CB377" s="50"/>
      <c r="CC377" s="50"/>
      <c r="CD377" s="50"/>
      <c r="CE377" s="50"/>
      <c r="CF377" s="50"/>
      <c r="CG377" s="50"/>
      <c r="CH377" s="187"/>
      <c r="CI377" s="60"/>
      <c r="CJ377" s="50"/>
      <c r="CK377" s="50"/>
      <c r="CL377" s="50"/>
      <c r="CM377" s="60"/>
      <c r="CN377" s="50"/>
      <c r="CO377" s="60"/>
      <c r="CP377" s="60"/>
      <c r="CQ377" s="60"/>
      <c r="CR377" s="60"/>
      <c r="CS377" s="60"/>
      <c r="CT377" s="60"/>
      <c r="CU377" s="60"/>
      <c r="CV377" s="61">
        <f t="shared" si="199"/>
        <v>5</v>
      </c>
    </row>
    <row r="378" spans="2:100" x14ac:dyDescent="0.35">
      <c r="B378" s="137">
        <v>375598</v>
      </c>
      <c r="C378" s="59">
        <v>41214</v>
      </c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50"/>
      <c r="S378" s="50"/>
      <c r="T378" s="50"/>
      <c r="U378" s="50"/>
      <c r="V378" s="50"/>
      <c r="W378" s="50"/>
      <c r="X378" s="50"/>
      <c r="Y378" s="50"/>
      <c r="Z378" s="50">
        <v>1</v>
      </c>
      <c r="AA378" s="50"/>
      <c r="AB378" s="50"/>
      <c r="AC378" s="50"/>
      <c r="AD378" s="50"/>
      <c r="AE378" s="50"/>
      <c r="AF378" s="50"/>
      <c r="AG378" s="50"/>
      <c r="AH378" s="50"/>
      <c r="AI378" s="50"/>
      <c r="AJ378" s="50"/>
      <c r="AK378" s="50"/>
      <c r="AL378" s="50"/>
      <c r="AM378" s="50"/>
      <c r="AN378" s="50"/>
      <c r="AO378" s="50"/>
      <c r="AP378" s="50"/>
      <c r="AQ378" s="50"/>
      <c r="AR378" s="50"/>
      <c r="AS378" s="50"/>
      <c r="AT378" s="50"/>
      <c r="AU378" s="50"/>
      <c r="AV378" s="50"/>
      <c r="AW378" s="50"/>
      <c r="AX378" s="50"/>
      <c r="AY378" s="50"/>
      <c r="AZ378" s="50"/>
      <c r="BA378" s="50"/>
      <c r="BB378" s="50"/>
      <c r="BC378" s="50"/>
      <c r="BD378" s="50"/>
      <c r="BE378" s="50"/>
      <c r="BF378" s="50"/>
      <c r="BG378" s="50"/>
      <c r="BH378" s="50"/>
      <c r="BI378" s="50" t="s">
        <v>222</v>
      </c>
      <c r="BJ378" s="50"/>
      <c r="BK378" s="50"/>
      <c r="BL378" s="50"/>
      <c r="BM378" s="50"/>
      <c r="BN378" s="50"/>
      <c r="BO378" s="50"/>
      <c r="BP378" s="50"/>
      <c r="BQ378" s="50"/>
      <c r="BR378" s="50"/>
      <c r="BS378" s="50"/>
      <c r="BT378" s="50"/>
      <c r="BU378" s="50"/>
      <c r="BV378" s="50"/>
      <c r="BW378" s="50"/>
      <c r="BX378" s="50"/>
      <c r="BY378" s="50"/>
      <c r="BZ378" s="50"/>
      <c r="CA378" s="50"/>
      <c r="CB378" s="50"/>
      <c r="CC378" s="50"/>
      <c r="CD378" s="50"/>
      <c r="CE378" s="50"/>
      <c r="CF378" s="50"/>
      <c r="CG378" s="50"/>
      <c r="CH378" s="187"/>
      <c r="CI378" s="60"/>
      <c r="CJ378" s="50"/>
      <c r="CK378" s="50"/>
      <c r="CL378" s="50"/>
      <c r="CM378" s="60"/>
      <c r="CN378" s="50"/>
      <c r="CO378" s="60"/>
      <c r="CP378" s="60"/>
      <c r="CQ378" s="60"/>
      <c r="CR378" s="60"/>
      <c r="CS378" s="60"/>
      <c r="CT378" s="60"/>
      <c r="CU378" s="60"/>
      <c r="CV378" s="61">
        <f t="shared" si="199"/>
        <v>1</v>
      </c>
    </row>
    <row r="379" spans="2:100" ht="18.75" customHeight="1" x14ac:dyDescent="0.35">
      <c r="B379" s="63"/>
      <c r="C379" s="62" t="s">
        <v>16</v>
      </c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4"/>
      <c r="R379" s="64"/>
      <c r="S379" s="64"/>
      <c r="T379" s="64"/>
      <c r="U379" s="64"/>
      <c r="V379" s="64"/>
      <c r="W379" s="64"/>
      <c r="X379" s="64"/>
      <c r="Y379" s="64"/>
      <c r="Z379" s="64">
        <f t="shared" ref="Z379:BH379" si="200">COUNT(Z365:Z378)</f>
        <v>14</v>
      </c>
      <c r="AA379" s="64">
        <f t="shared" si="200"/>
        <v>1</v>
      </c>
      <c r="AB379" s="64">
        <f t="shared" si="200"/>
        <v>2</v>
      </c>
      <c r="AC379" s="64">
        <f t="shared" si="200"/>
        <v>0</v>
      </c>
      <c r="AD379" s="64">
        <f t="shared" si="200"/>
        <v>0</v>
      </c>
      <c r="AE379" s="64">
        <f t="shared" si="200"/>
        <v>1</v>
      </c>
      <c r="AF379" s="64">
        <f t="shared" si="200"/>
        <v>0</v>
      </c>
      <c r="AG379" s="64">
        <f t="shared" si="200"/>
        <v>1</v>
      </c>
      <c r="AH379" s="64">
        <f t="shared" si="200"/>
        <v>0</v>
      </c>
      <c r="AI379" s="64">
        <f t="shared" si="200"/>
        <v>1</v>
      </c>
      <c r="AJ379" s="64">
        <f t="shared" si="200"/>
        <v>0</v>
      </c>
      <c r="AK379" s="64">
        <f t="shared" si="200"/>
        <v>0</v>
      </c>
      <c r="AL379" s="64">
        <f t="shared" si="200"/>
        <v>0</v>
      </c>
      <c r="AM379" s="64">
        <f t="shared" si="200"/>
        <v>0</v>
      </c>
      <c r="AN379" s="64">
        <f t="shared" si="200"/>
        <v>0</v>
      </c>
      <c r="AO379" s="64">
        <f t="shared" si="200"/>
        <v>0</v>
      </c>
      <c r="AP379" s="64">
        <f t="shared" si="200"/>
        <v>0</v>
      </c>
      <c r="AQ379" s="64">
        <f t="shared" si="200"/>
        <v>0</v>
      </c>
      <c r="AR379" s="64">
        <f t="shared" si="200"/>
        <v>0</v>
      </c>
      <c r="AS379" s="64">
        <f t="shared" si="200"/>
        <v>0</v>
      </c>
      <c r="AT379" s="64">
        <f t="shared" si="200"/>
        <v>0</v>
      </c>
      <c r="AU379" s="64">
        <f t="shared" si="200"/>
        <v>0</v>
      </c>
      <c r="AV379" s="64">
        <f t="shared" si="200"/>
        <v>0</v>
      </c>
      <c r="AW379" s="64">
        <f t="shared" si="200"/>
        <v>0</v>
      </c>
      <c r="AX379" s="64">
        <f t="shared" si="200"/>
        <v>0</v>
      </c>
      <c r="AY379" s="64">
        <f t="shared" si="200"/>
        <v>0</v>
      </c>
      <c r="AZ379" s="64">
        <f t="shared" si="200"/>
        <v>0</v>
      </c>
      <c r="BA379" s="64">
        <f t="shared" si="200"/>
        <v>0</v>
      </c>
      <c r="BB379" s="64">
        <f t="shared" si="200"/>
        <v>0</v>
      </c>
      <c r="BC379" s="64">
        <f t="shared" si="200"/>
        <v>0</v>
      </c>
      <c r="BD379" s="64">
        <f t="shared" si="200"/>
        <v>0</v>
      </c>
      <c r="BE379" s="64">
        <f t="shared" si="200"/>
        <v>0</v>
      </c>
      <c r="BF379" s="64">
        <f t="shared" si="200"/>
        <v>0</v>
      </c>
      <c r="BG379" s="64">
        <f t="shared" si="200"/>
        <v>0</v>
      </c>
      <c r="BH379" s="64">
        <f t="shared" si="200"/>
        <v>0</v>
      </c>
      <c r="BI379" s="64">
        <f t="shared" ref="BI379:BO379" si="201">COUNT(BI365:BI378)</f>
        <v>0</v>
      </c>
      <c r="BJ379" s="64">
        <f t="shared" si="201"/>
        <v>0</v>
      </c>
      <c r="BK379" s="64">
        <f t="shared" si="201"/>
        <v>0</v>
      </c>
      <c r="BL379" s="64">
        <f t="shared" si="201"/>
        <v>0</v>
      </c>
      <c r="BM379" s="64">
        <f t="shared" si="201"/>
        <v>0</v>
      </c>
      <c r="BN379" s="64">
        <f t="shared" ref="BN379" si="202">COUNT(BN365:BN378)</f>
        <v>0</v>
      </c>
      <c r="BO379" s="64">
        <f t="shared" si="201"/>
        <v>0</v>
      </c>
      <c r="BP379" s="64">
        <f t="shared" ref="BP379:BQ379" si="203">COUNT(BP365:BP378)</f>
        <v>0</v>
      </c>
      <c r="BQ379" s="64">
        <f t="shared" si="203"/>
        <v>0</v>
      </c>
      <c r="BR379" s="64">
        <f t="shared" ref="BR379:BS379" si="204">COUNT(BR365:BR378)</f>
        <v>0</v>
      </c>
      <c r="BS379" s="64">
        <f t="shared" si="204"/>
        <v>0</v>
      </c>
      <c r="BT379" s="64">
        <f t="shared" ref="BT379:BU379" si="205">COUNT(BT365:BT378)</f>
        <v>0</v>
      </c>
      <c r="BU379" s="64">
        <f t="shared" si="205"/>
        <v>0</v>
      </c>
      <c r="BV379" s="64">
        <f t="shared" ref="BV379:CG379" si="206">COUNT(BV365:BV378)</f>
        <v>0</v>
      </c>
      <c r="BW379" s="64">
        <f t="shared" si="206"/>
        <v>0</v>
      </c>
      <c r="BX379" s="64">
        <f t="shared" si="206"/>
        <v>0</v>
      </c>
      <c r="BY379" s="64">
        <f t="shared" si="206"/>
        <v>0</v>
      </c>
      <c r="BZ379" s="64">
        <f t="shared" si="206"/>
        <v>0</v>
      </c>
      <c r="CA379" s="64">
        <f t="shared" si="206"/>
        <v>0</v>
      </c>
      <c r="CB379" s="64">
        <f t="shared" si="206"/>
        <v>0</v>
      </c>
      <c r="CC379" s="64">
        <f t="shared" si="206"/>
        <v>0</v>
      </c>
      <c r="CD379" s="64">
        <f t="shared" si="206"/>
        <v>0</v>
      </c>
      <c r="CE379" s="64">
        <f t="shared" si="206"/>
        <v>0</v>
      </c>
      <c r="CF379" s="64">
        <f t="shared" si="206"/>
        <v>0</v>
      </c>
      <c r="CG379" s="64">
        <f t="shared" si="206"/>
        <v>0</v>
      </c>
      <c r="CH379" s="64">
        <f t="shared" ref="CH379:CU379" si="207">COUNT(CH365:CH378)</f>
        <v>0</v>
      </c>
      <c r="CI379" s="64">
        <f t="shared" si="207"/>
        <v>0</v>
      </c>
      <c r="CJ379" s="64">
        <f t="shared" si="207"/>
        <v>0</v>
      </c>
      <c r="CK379" s="64">
        <f t="shared" si="207"/>
        <v>0</v>
      </c>
      <c r="CL379" s="64">
        <f t="shared" si="207"/>
        <v>0</v>
      </c>
      <c r="CM379" s="64">
        <f t="shared" si="207"/>
        <v>0</v>
      </c>
      <c r="CN379" s="64">
        <f t="shared" si="207"/>
        <v>0</v>
      </c>
      <c r="CO379" s="64">
        <f t="shared" si="207"/>
        <v>0</v>
      </c>
      <c r="CP379" s="64">
        <f t="shared" si="207"/>
        <v>0</v>
      </c>
      <c r="CQ379" s="64">
        <f t="shared" si="207"/>
        <v>0</v>
      </c>
      <c r="CR379" s="64">
        <f t="shared" si="207"/>
        <v>0</v>
      </c>
      <c r="CS379" s="64">
        <f t="shared" si="207"/>
        <v>0</v>
      </c>
      <c r="CT379" s="64">
        <f t="shared" si="207"/>
        <v>0</v>
      </c>
      <c r="CU379" s="64">
        <f t="shared" si="207"/>
        <v>0</v>
      </c>
      <c r="CV379" s="64">
        <f>SUM(CV365:CV378)</f>
        <v>22</v>
      </c>
    </row>
    <row r="380" spans="2:100" ht="18.75" customHeight="1" x14ac:dyDescent="0.35"/>
    <row r="381" spans="2:100" ht="18.75" customHeight="1" x14ac:dyDescent="0.35">
      <c r="B381" s="136" t="s">
        <v>220</v>
      </c>
      <c r="C381" s="58" t="s">
        <v>221</v>
      </c>
      <c r="D381" s="56">
        <v>40544</v>
      </c>
      <c r="E381" s="56">
        <v>40575</v>
      </c>
      <c r="F381" s="56">
        <v>40603</v>
      </c>
      <c r="G381" s="56">
        <v>40634</v>
      </c>
      <c r="H381" s="56">
        <v>40664</v>
      </c>
      <c r="I381" s="56">
        <v>40695</v>
      </c>
      <c r="J381" s="56">
        <v>40725</v>
      </c>
      <c r="K381" s="56">
        <v>40756</v>
      </c>
      <c r="L381" s="56">
        <v>40787</v>
      </c>
      <c r="M381" s="56">
        <v>40817</v>
      </c>
      <c r="N381" s="56">
        <v>40848</v>
      </c>
      <c r="O381" s="56">
        <v>40878</v>
      </c>
      <c r="P381" s="56">
        <v>40909</v>
      </c>
      <c r="Q381" s="56">
        <v>40940</v>
      </c>
      <c r="R381" s="56">
        <v>40969</v>
      </c>
      <c r="S381" s="56">
        <v>41000</v>
      </c>
      <c r="T381" s="56">
        <v>41030</v>
      </c>
      <c r="U381" s="56">
        <v>41061</v>
      </c>
      <c r="V381" s="56">
        <v>41091</v>
      </c>
      <c r="W381" s="56">
        <v>41122</v>
      </c>
      <c r="X381" s="56">
        <v>41153</v>
      </c>
      <c r="Y381" s="56">
        <v>41183</v>
      </c>
      <c r="Z381" s="56">
        <v>41214</v>
      </c>
      <c r="AA381" s="56">
        <v>41244</v>
      </c>
      <c r="AB381" s="56">
        <v>41275</v>
      </c>
      <c r="AC381" s="56">
        <v>41306</v>
      </c>
      <c r="AD381" s="56">
        <v>41334</v>
      </c>
      <c r="AE381" s="56">
        <v>41365</v>
      </c>
      <c r="AF381" s="56">
        <v>41395</v>
      </c>
      <c r="AG381" s="56">
        <v>41426</v>
      </c>
      <c r="AH381" s="56">
        <v>41456</v>
      </c>
      <c r="AI381" s="56">
        <v>41487</v>
      </c>
      <c r="AJ381" s="56">
        <v>41518</v>
      </c>
      <c r="AK381" s="56">
        <v>41548</v>
      </c>
      <c r="AL381" s="56">
        <v>41579</v>
      </c>
      <c r="AM381" s="56">
        <v>41609</v>
      </c>
      <c r="AN381" s="56">
        <v>41640</v>
      </c>
      <c r="AO381" s="56">
        <v>41671</v>
      </c>
      <c r="AP381" s="56">
        <v>41699</v>
      </c>
      <c r="AQ381" s="56">
        <v>41730</v>
      </c>
      <c r="AR381" s="56">
        <v>41760</v>
      </c>
      <c r="AS381" s="56">
        <v>41791</v>
      </c>
      <c r="AT381" s="56">
        <v>41821</v>
      </c>
      <c r="AU381" s="56">
        <v>41852</v>
      </c>
      <c r="AV381" s="56">
        <v>41883</v>
      </c>
      <c r="AW381" s="56">
        <v>41913</v>
      </c>
      <c r="AX381" s="56">
        <v>41944</v>
      </c>
      <c r="AY381" s="56">
        <v>41974</v>
      </c>
      <c r="AZ381" s="56">
        <v>42005</v>
      </c>
      <c r="BA381" s="56">
        <v>42036</v>
      </c>
      <c r="BB381" s="56">
        <v>42064</v>
      </c>
      <c r="BC381" s="56">
        <v>42095</v>
      </c>
      <c r="BD381" s="56">
        <v>42125</v>
      </c>
      <c r="BE381" s="56">
        <v>42156</v>
      </c>
      <c r="BF381" s="56">
        <v>42186</v>
      </c>
      <c r="BG381" s="56">
        <v>42217</v>
      </c>
      <c r="BH381" s="48">
        <v>42248</v>
      </c>
      <c r="BI381" s="48">
        <v>42278</v>
      </c>
      <c r="BJ381" s="48">
        <v>42309</v>
      </c>
      <c r="BK381" s="48">
        <v>42339</v>
      </c>
      <c r="BL381" s="48">
        <v>42370</v>
      </c>
      <c r="BM381" s="48">
        <v>42401</v>
      </c>
      <c r="BN381" s="48">
        <v>42430</v>
      </c>
      <c r="BO381" s="48">
        <v>42461</v>
      </c>
      <c r="BP381" s="48">
        <v>42491</v>
      </c>
      <c r="BQ381" s="48">
        <v>42522</v>
      </c>
      <c r="BR381" s="48">
        <v>42552</v>
      </c>
      <c r="BS381" s="48">
        <v>42583</v>
      </c>
      <c r="BT381" s="48">
        <v>42614</v>
      </c>
      <c r="BU381" s="48">
        <v>42644</v>
      </c>
      <c r="BV381" s="48">
        <v>42675</v>
      </c>
      <c r="BW381" s="48">
        <v>42705</v>
      </c>
      <c r="BX381" s="48">
        <v>42736</v>
      </c>
      <c r="BY381" s="48">
        <v>42767</v>
      </c>
      <c r="BZ381" s="48">
        <v>42795</v>
      </c>
      <c r="CA381" s="48">
        <v>42826</v>
      </c>
      <c r="CB381" s="48">
        <v>42856</v>
      </c>
      <c r="CC381" s="48">
        <v>42887</v>
      </c>
      <c r="CD381" s="48">
        <v>42917</v>
      </c>
      <c r="CE381" s="48">
        <v>42948</v>
      </c>
      <c r="CF381" s="48">
        <v>42979</v>
      </c>
      <c r="CG381" s="48">
        <v>43009</v>
      </c>
      <c r="CH381" s="48">
        <v>43040</v>
      </c>
      <c r="CI381" s="188">
        <v>43070</v>
      </c>
      <c r="CJ381" s="188">
        <v>43101</v>
      </c>
      <c r="CK381" s="188">
        <v>43132</v>
      </c>
      <c r="CL381" s="188">
        <v>43160</v>
      </c>
      <c r="CM381" s="188">
        <v>43191</v>
      </c>
      <c r="CN381" s="188">
        <v>43221</v>
      </c>
      <c r="CO381" s="188">
        <v>43252</v>
      </c>
      <c r="CP381" s="188">
        <v>43282</v>
      </c>
      <c r="CQ381" s="188">
        <v>43313</v>
      </c>
      <c r="CR381" s="188">
        <v>43344</v>
      </c>
      <c r="CS381" s="188">
        <v>43374</v>
      </c>
      <c r="CT381" s="188">
        <v>43405</v>
      </c>
      <c r="CU381" s="188">
        <v>43435</v>
      </c>
      <c r="CV381" s="189" t="s">
        <v>16</v>
      </c>
    </row>
    <row r="382" spans="2:100" x14ac:dyDescent="0.35">
      <c r="B382" s="137">
        <v>296547</v>
      </c>
      <c r="C382" s="59">
        <v>41244</v>
      </c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50"/>
      <c r="S382" s="50"/>
      <c r="T382" s="50"/>
      <c r="U382" s="50"/>
      <c r="V382" s="50"/>
      <c r="W382" s="50"/>
      <c r="X382" s="50"/>
      <c r="Y382" s="50"/>
      <c r="Z382" s="50"/>
      <c r="AA382" s="50">
        <v>2</v>
      </c>
      <c r="AB382" s="50">
        <v>1</v>
      </c>
      <c r="AC382" s="50"/>
      <c r="AD382" s="50">
        <v>2</v>
      </c>
      <c r="AE382" s="50">
        <v>1</v>
      </c>
      <c r="AF382" s="50"/>
      <c r="AG382" s="50"/>
      <c r="AH382" s="50">
        <v>1</v>
      </c>
      <c r="AI382" s="50"/>
      <c r="AJ382" s="50"/>
      <c r="AK382" s="50">
        <v>1</v>
      </c>
      <c r="AL382" s="50"/>
      <c r="AM382" s="50"/>
      <c r="AN382" s="50"/>
      <c r="AO382" s="50"/>
      <c r="AP382" s="50"/>
      <c r="AQ382" s="50"/>
      <c r="AR382" s="50"/>
      <c r="AS382" s="50"/>
      <c r="AT382" s="50"/>
      <c r="AU382" s="50"/>
      <c r="AV382" s="50"/>
      <c r="AW382" s="50"/>
      <c r="AX382" s="50"/>
      <c r="AY382" s="50"/>
      <c r="AZ382" s="50"/>
      <c r="BA382" s="50"/>
      <c r="BB382" s="50"/>
      <c r="BC382" s="50"/>
      <c r="BD382" s="50"/>
      <c r="BE382" s="50"/>
      <c r="BF382" s="50"/>
      <c r="BG382" s="50"/>
      <c r="BH382" s="50"/>
      <c r="BI382" s="50" t="s">
        <v>222</v>
      </c>
      <c r="BJ382" s="50"/>
      <c r="BK382" s="50"/>
      <c r="BL382" s="50"/>
      <c r="BM382" s="50"/>
      <c r="BN382" s="50"/>
      <c r="BO382" s="50"/>
      <c r="BP382" s="50"/>
      <c r="BQ382" s="50"/>
      <c r="BR382" s="50"/>
      <c r="BS382" s="50"/>
      <c r="BT382" s="50"/>
      <c r="BU382" s="50"/>
      <c r="BV382" s="50"/>
      <c r="BW382" s="50"/>
      <c r="BX382" s="50"/>
      <c r="BY382" s="50"/>
      <c r="BZ382" s="50"/>
      <c r="CA382" s="50"/>
      <c r="CB382" s="50"/>
      <c r="CC382" s="50"/>
      <c r="CD382" s="50"/>
      <c r="CE382" s="50"/>
      <c r="CF382" s="50"/>
      <c r="CG382" s="50"/>
      <c r="CH382" s="187"/>
      <c r="CI382" s="60"/>
      <c r="CJ382" s="50"/>
      <c r="CK382" s="50"/>
      <c r="CL382" s="50"/>
      <c r="CM382" s="60"/>
      <c r="CN382" s="50"/>
      <c r="CO382" s="60"/>
      <c r="CP382" s="60"/>
      <c r="CQ382" s="60"/>
      <c r="CR382" s="60"/>
      <c r="CS382" s="60"/>
      <c r="CT382" s="60"/>
      <c r="CU382" s="60"/>
      <c r="CV382" s="61">
        <f>SUM(D382:CU382)</f>
        <v>8</v>
      </c>
    </row>
    <row r="383" spans="2:100" x14ac:dyDescent="0.35">
      <c r="B383" s="137">
        <v>277793</v>
      </c>
      <c r="C383" s="59">
        <v>41244</v>
      </c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50"/>
      <c r="S383" s="50"/>
      <c r="T383" s="50"/>
      <c r="U383" s="50"/>
      <c r="V383" s="50"/>
      <c r="W383" s="50"/>
      <c r="X383" s="50"/>
      <c r="Y383" s="50"/>
      <c r="Z383" s="50"/>
      <c r="AA383" s="50">
        <v>3</v>
      </c>
      <c r="AB383" s="50">
        <v>2</v>
      </c>
      <c r="AC383" s="50"/>
      <c r="AD383" s="50"/>
      <c r="AE383" s="50"/>
      <c r="AF383" s="50"/>
      <c r="AG383" s="50">
        <v>2</v>
      </c>
      <c r="AH383" s="50"/>
      <c r="AI383" s="50"/>
      <c r="AJ383" s="50"/>
      <c r="AK383" s="50">
        <v>2</v>
      </c>
      <c r="AL383" s="50"/>
      <c r="AM383" s="50"/>
      <c r="AN383" s="50"/>
      <c r="AO383" s="50"/>
      <c r="AP383" s="50"/>
      <c r="AQ383" s="50"/>
      <c r="AR383" s="50"/>
      <c r="AS383" s="50"/>
      <c r="AT383" s="50"/>
      <c r="AU383" s="50"/>
      <c r="AV383" s="50"/>
      <c r="AW383" s="50"/>
      <c r="AX383" s="50"/>
      <c r="AY383" s="50"/>
      <c r="AZ383" s="50"/>
      <c r="BA383" s="50"/>
      <c r="BB383" s="50"/>
      <c r="BC383" s="50"/>
      <c r="BD383" s="50"/>
      <c r="BE383" s="50"/>
      <c r="BF383" s="50"/>
      <c r="BG383" s="50"/>
      <c r="BH383" s="50"/>
      <c r="BI383" s="50" t="s">
        <v>222</v>
      </c>
      <c r="BJ383" s="50"/>
      <c r="BK383" s="50"/>
      <c r="BL383" s="50"/>
      <c r="BM383" s="50"/>
      <c r="BN383" s="50"/>
      <c r="BO383" s="50"/>
      <c r="BP383" s="50"/>
      <c r="BQ383" s="50"/>
      <c r="BR383" s="50"/>
      <c r="BS383" s="50"/>
      <c r="BT383" s="50"/>
      <c r="BU383" s="50"/>
      <c r="BV383" s="50"/>
      <c r="BW383" s="50"/>
      <c r="BX383" s="50"/>
      <c r="BY383" s="50"/>
      <c r="BZ383" s="50"/>
      <c r="CA383" s="50"/>
      <c r="CB383" s="50"/>
      <c r="CC383" s="50"/>
      <c r="CD383" s="50"/>
      <c r="CE383" s="50"/>
      <c r="CF383" s="50"/>
      <c r="CG383" s="50"/>
      <c r="CH383" s="187"/>
      <c r="CI383" s="60"/>
      <c r="CJ383" s="50"/>
      <c r="CK383" s="50"/>
      <c r="CL383" s="50"/>
      <c r="CM383" s="60"/>
      <c r="CN383" s="50"/>
      <c r="CO383" s="60"/>
      <c r="CP383" s="60"/>
      <c r="CQ383" s="60"/>
      <c r="CR383" s="60"/>
      <c r="CS383" s="60"/>
      <c r="CT383" s="60"/>
      <c r="CU383" s="60"/>
      <c r="CV383" s="61">
        <f t="shared" ref="CV383:CV392" si="208">SUM(D383:CU383)</f>
        <v>9</v>
      </c>
    </row>
    <row r="384" spans="2:100" x14ac:dyDescent="0.35">
      <c r="B384" s="137">
        <v>376217</v>
      </c>
      <c r="C384" s="59">
        <v>41244</v>
      </c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50"/>
      <c r="S384" s="50"/>
      <c r="T384" s="50"/>
      <c r="U384" s="50"/>
      <c r="V384" s="50"/>
      <c r="W384" s="50"/>
      <c r="X384" s="50"/>
      <c r="Y384" s="50"/>
      <c r="Z384" s="50"/>
      <c r="AA384" s="50">
        <v>2</v>
      </c>
      <c r="AB384" s="50">
        <v>2</v>
      </c>
      <c r="AC384" s="50">
        <v>2</v>
      </c>
      <c r="AD384" s="50">
        <v>2</v>
      </c>
      <c r="AE384" s="50">
        <v>2</v>
      </c>
      <c r="AF384" s="50">
        <v>1</v>
      </c>
      <c r="AG384" s="50">
        <v>2</v>
      </c>
      <c r="AH384" s="50">
        <v>3</v>
      </c>
      <c r="AI384" s="50">
        <v>2</v>
      </c>
      <c r="AJ384" s="50">
        <v>2</v>
      </c>
      <c r="AK384" s="50">
        <v>2</v>
      </c>
      <c r="AL384" s="50">
        <v>2</v>
      </c>
      <c r="AM384" s="50">
        <v>2</v>
      </c>
      <c r="AN384" s="50">
        <v>1</v>
      </c>
      <c r="AO384" s="50">
        <v>1</v>
      </c>
      <c r="AP384" s="50">
        <v>1</v>
      </c>
      <c r="AQ384" s="50">
        <v>2</v>
      </c>
      <c r="AR384" s="50">
        <v>2</v>
      </c>
      <c r="AS384" s="50">
        <v>2</v>
      </c>
      <c r="AT384" s="50">
        <v>2</v>
      </c>
      <c r="AU384" s="50">
        <v>2</v>
      </c>
      <c r="AV384" s="50"/>
      <c r="AW384" s="50">
        <v>1</v>
      </c>
      <c r="AX384" s="50"/>
      <c r="AY384" s="50"/>
      <c r="AZ384" s="50"/>
      <c r="BA384" s="50"/>
      <c r="BB384" s="50"/>
      <c r="BC384" s="50"/>
      <c r="BD384" s="50"/>
      <c r="BE384" s="50"/>
      <c r="BF384" s="50"/>
      <c r="BG384" s="50"/>
      <c r="BH384" s="50"/>
      <c r="BI384" s="50" t="s">
        <v>222</v>
      </c>
      <c r="BJ384" s="50"/>
      <c r="BK384" s="50"/>
      <c r="BL384" s="50"/>
      <c r="BM384" s="50"/>
      <c r="BN384" s="50"/>
      <c r="BO384" s="50"/>
      <c r="BP384" s="50"/>
      <c r="BQ384" s="50"/>
      <c r="BR384" s="50"/>
      <c r="BS384" s="50"/>
      <c r="BT384" s="50"/>
      <c r="BU384" s="50"/>
      <c r="BV384" s="50"/>
      <c r="BW384" s="50"/>
      <c r="BX384" s="50"/>
      <c r="BY384" s="50"/>
      <c r="BZ384" s="50"/>
      <c r="CA384" s="50"/>
      <c r="CB384" s="50"/>
      <c r="CC384" s="50"/>
      <c r="CD384" s="50"/>
      <c r="CE384" s="50"/>
      <c r="CF384" s="50"/>
      <c r="CG384" s="50"/>
      <c r="CH384" s="187"/>
      <c r="CI384" s="60"/>
      <c r="CJ384" s="50"/>
      <c r="CK384" s="50"/>
      <c r="CL384" s="50"/>
      <c r="CM384" s="60"/>
      <c r="CN384" s="50"/>
      <c r="CO384" s="60"/>
      <c r="CP384" s="60"/>
      <c r="CQ384" s="60"/>
      <c r="CR384" s="60"/>
      <c r="CS384" s="60"/>
      <c r="CT384" s="60"/>
      <c r="CU384" s="60"/>
      <c r="CV384" s="61">
        <f t="shared" si="208"/>
        <v>40</v>
      </c>
    </row>
    <row r="385" spans="2:100" x14ac:dyDescent="0.35">
      <c r="B385" s="137">
        <v>338057</v>
      </c>
      <c r="C385" s="59">
        <v>41244</v>
      </c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50"/>
      <c r="S385" s="50"/>
      <c r="T385" s="50"/>
      <c r="U385" s="50"/>
      <c r="V385" s="50"/>
      <c r="W385" s="50"/>
      <c r="X385" s="50"/>
      <c r="Y385" s="50"/>
      <c r="Z385" s="50"/>
      <c r="AA385" s="50">
        <v>2</v>
      </c>
      <c r="AB385" s="50"/>
      <c r="AC385" s="50"/>
      <c r="AD385" s="50"/>
      <c r="AE385" s="50"/>
      <c r="AF385" s="50"/>
      <c r="AG385" s="50"/>
      <c r="AH385" s="50"/>
      <c r="AI385" s="50"/>
      <c r="AJ385" s="50"/>
      <c r="AK385" s="50"/>
      <c r="AL385" s="50"/>
      <c r="AM385" s="50"/>
      <c r="AN385" s="50"/>
      <c r="AO385" s="50"/>
      <c r="AP385" s="50"/>
      <c r="AQ385" s="50"/>
      <c r="AR385" s="50"/>
      <c r="AS385" s="50"/>
      <c r="AT385" s="50"/>
      <c r="AU385" s="50"/>
      <c r="AV385" s="50"/>
      <c r="AW385" s="50"/>
      <c r="AX385" s="50"/>
      <c r="AY385" s="50"/>
      <c r="AZ385" s="50"/>
      <c r="BA385" s="50"/>
      <c r="BB385" s="50"/>
      <c r="BC385" s="50"/>
      <c r="BD385" s="50"/>
      <c r="BE385" s="50"/>
      <c r="BF385" s="50"/>
      <c r="BG385" s="50"/>
      <c r="BH385" s="50"/>
      <c r="BI385" s="50" t="s">
        <v>222</v>
      </c>
      <c r="BJ385" s="50"/>
      <c r="BK385" s="50"/>
      <c r="BL385" s="50"/>
      <c r="BM385" s="50"/>
      <c r="BN385" s="50"/>
      <c r="BO385" s="50"/>
      <c r="BP385" s="50"/>
      <c r="BQ385" s="50"/>
      <c r="BR385" s="50"/>
      <c r="BS385" s="50"/>
      <c r="BT385" s="50"/>
      <c r="BU385" s="50"/>
      <c r="BV385" s="50"/>
      <c r="BW385" s="50"/>
      <c r="BX385" s="50"/>
      <c r="BY385" s="50"/>
      <c r="BZ385" s="50"/>
      <c r="CA385" s="50"/>
      <c r="CB385" s="50"/>
      <c r="CC385" s="50"/>
      <c r="CD385" s="50"/>
      <c r="CE385" s="50"/>
      <c r="CF385" s="50"/>
      <c r="CG385" s="50"/>
      <c r="CH385" s="187"/>
      <c r="CI385" s="60"/>
      <c r="CJ385" s="50"/>
      <c r="CK385" s="50"/>
      <c r="CL385" s="50"/>
      <c r="CM385" s="60"/>
      <c r="CN385" s="50"/>
      <c r="CO385" s="60"/>
      <c r="CP385" s="60"/>
      <c r="CQ385" s="60"/>
      <c r="CR385" s="60"/>
      <c r="CS385" s="60"/>
      <c r="CT385" s="60"/>
      <c r="CU385" s="60"/>
      <c r="CV385" s="61">
        <f t="shared" si="208"/>
        <v>2</v>
      </c>
    </row>
    <row r="386" spans="2:100" x14ac:dyDescent="0.35">
      <c r="B386" s="137">
        <v>21074</v>
      </c>
      <c r="C386" s="59">
        <v>41244</v>
      </c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50"/>
      <c r="S386" s="50"/>
      <c r="T386" s="50"/>
      <c r="U386" s="50"/>
      <c r="V386" s="50"/>
      <c r="W386" s="50"/>
      <c r="X386" s="50"/>
      <c r="Y386" s="50"/>
      <c r="Z386" s="50"/>
      <c r="AA386" s="50">
        <v>1</v>
      </c>
      <c r="AB386" s="50"/>
      <c r="AC386" s="50">
        <v>1</v>
      </c>
      <c r="AD386" s="50"/>
      <c r="AE386" s="50"/>
      <c r="AF386" s="50"/>
      <c r="AG386" s="50"/>
      <c r="AH386" s="50"/>
      <c r="AI386" s="50"/>
      <c r="AJ386" s="50"/>
      <c r="AK386" s="50"/>
      <c r="AL386" s="50"/>
      <c r="AM386" s="50"/>
      <c r="AN386" s="50"/>
      <c r="AO386" s="50"/>
      <c r="AP386" s="50"/>
      <c r="AQ386" s="50"/>
      <c r="AR386" s="50"/>
      <c r="AS386" s="50"/>
      <c r="AT386" s="50"/>
      <c r="AU386" s="50"/>
      <c r="AV386" s="50"/>
      <c r="AW386" s="50"/>
      <c r="AX386" s="50"/>
      <c r="AY386" s="50"/>
      <c r="AZ386" s="50"/>
      <c r="BA386" s="50"/>
      <c r="BB386" s="50"/>
      <c r="BC386" s="50"/>
      <c r="BD386" s="50"/>
      <c r="BE386" s="50"/>
      <c r="BF386" s="50"/>
      <c r="BG386" s="50"/>
      <c r="BH386" s="50"/>
      <c r="BI386" s="50" t="s">
        <v>222</v>
      </c>
      <c r="BJ386" s="50"/>
      <c r="BK386" s="50"/>
      <c r="BL386" s="50"/>
      <c r="BM386" s="50"/>
      <c r="BN386" s="50"/>
      <c r="BO386" s="50"/>
      <c r="BP386" s="50"/>
      <c r="BQ386" s="50"/>
      <c r="BR386" s="50"/>
      <c r="BS386" s="50"/>
      <c r="BT386" s="50"/>
      <c r="BU386" s="50"/>
      <c r="BV386" s="50"/>
      <c r="BW386" s="50"/>
      <c r="BX386" s="50"/>
      <c r="BY386" s="50"/>
      <c r="BZ386" s="50"/>
      <c r="CA386" s="50"/>
      <c r="CB386" s="50"/>
      <c r="CC386" s="50"/>
      <c r="CD386" s="50"/>
      <c r="CE386" s="50"/>
      <c r="CF386" s="50"/>
      <c r="CG386" s="50"/>
      <c r="CH386" s="187"/>
      <c r="CI386" s="60"/>
      <c r="CJ386" s="50"/>
      <c r="CK386" s="50"/>
      <c r="CL386" s="50"/>
      <c r="CM386" s="60"/>
      <c r="CN386" s="50"/>
      <c r="CO386" s="60"/>
      <c r="CP386" s="60"/>
      <c r="CQ386" s="60"/>
      <c r="CR386" s="60"/>
      <c r="CS386" s="60"/>
      <c r="CT386" s="60"/>
      <c r="CU386" s="60"/>
      <c r="CV386" s="61">
        <f t="shared" si="208"/>
        <v>2</v>
      </c>
    </row>
    <row r="387" spans="2:100" x14ac:dyDescent="0.35">
      <c r="B387" s="137">
        <v>376770</v>
      </c>
      <c r="C387" s="59">
        <v>41244</v>
      </c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50"/>
      <c r="S387" s="50"/>
      <c r="T387" s="50"/>
      <c r="U387" s="50"/>
      <c r="V387" s="50"/>
      <c r="W387" s="50"/>
      <c r="X387" s="50"/>
      <c r="Y387" s="50"/>
      <c r="Z387" s="50"/>
      <c r="AA387" s="50">
        <v>1</v>
      </c>
      <c r="AB387" s="50"/>
      <c r="AC387" s="50"/>
      <c r="AD387" s="50"/>
      <c r="AE387" s="50"/>
      <c r="AF387" s="50"/>
      <c r="AG387" s="50"/>
      <c r="AH387" s="50"/>
      <c r="AI387" s="50"/>
      <c r="AJ387" s="50"/>
      <c r="AK387" s="50"/>
      <c r="AL387" s="50"/>
      <c r="AM387" s="50"/>
      <c r="AN387" s="50"/>
      <c r="AO387" s="50"/>
      <c r="AP387" s="50"/>
      <c r="AQ387" s="50"/>
      <c r="AR387" s="50"/>
      <c r="AS387" s="50"/>
      <c r="AT387" s="50"/>
      <c r="AU387" s="50"/>
      <c r="AV387" s="50"/>
      <c r="AW387" s="50"/>
      <c r="AX387" s="50"/>
      <c r="AY387" s="50"/>
      <c r="AZ387" s="50"/>
      <c r="BA387" s="50"/>
      <c r="BB387" s="50"/>
      <c r="BC387" s="50"/>
      <c r="BD387" s="50"/>
      <c r="BE387" s="50"/>
      <c r="BF387" s="50"/>
      <c r="BG387" s="50"/>
      <c r="BH387" s="50"/>
      <c r="BI387" s="50" t="s">
        <v>222</v>
      </c>
      <c r="BJ387" s="50"/>
      <c r="BK387" s="50"/>
      <c r="BL387" s="50"/>
      <c r="BM387" s="50"/>
      <c r="BN387" s="50"/>
      <c r="BO387" s="50"/>
      <c r="BP387" s="50"/>
      <c r="BQ387" s="50"/>
      <c r="BR387" s="50"/>
      <c r="BS387" s="50"/>
      <c r="BT387" s="50"/>
      <c r="BU387" s="50"/>
      <c r="BV387" s="50"/>
      <c r="BW387" s="50"/>
      <c r="BX387" s="50"/>
      <c r="BY387" s="50"/>
      <c r="BZ387" s="50"/>
      <c r="CA387" s="50"/>
      <c r="CB387" s="50"/>
      <c r="CC387" s="50"/>
      <c r="CD387" s="50"/>
      <c r="CE387" s="50"/>
      <c r="CF387" s="50"/>
      <c r="CG387" s="50"/>
      <c r="CH387" s="187"/>
      <c r="CI387" s="60"/>
      <c r="CJ387" s="50"/>
      <c r="CK387" s="50"/>
      <c r="CL387" s="50"/>
      <c r="CM387" s="60"/>
      <c r="CN387" s="50"/>
      <c r="CO387" s="60"/>
      <c r="CP387" s="60"/>
      <c r="CQ387" s="60"/>
      <c r="CR387" s="60"/>
      <c r="CS387" s="60"/>
      <c r="CT387" s="60"/>
      <c r="CU387" s="60"/>
      <c r="CV387" s="61">
        <f t="shared" si="208"/>
        <v>1</v>
      </c>
    </row>
    <row r="388" spans="2:100" x14ac:dyDescent="0.35">
      <c r="B388" s="137">
        <v>376960</v>
      </c>
      <c r="C388" s="59">
        <v>41244</v>
      </c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50"/>
      <c r="S388" s="50"/>
      <c r="T388" s="50"/>
      <c r="U388" s="50"/>
      <c r="V388" s="50"/>
      <c r="W388" s="50"/>
      <c r="X388" s="50"/>
      <c r="Y388" s="50"/>
      <c r="Z388" s="50"/>
      <c r="AA388" s="50">
        <v>1</v>
      </c>
      <c r="AB388" s="50"/>
      <c r="AC388" s="50"/>
      <c r="AD388" s="50"/>
      <c r="AE388" s="50"/>
      <c r="AF388" s="50"/>
      <c r="AG388" s="50"/>
      <c r="AH388" s="50"/>
      <c r="AI388" s="50"/>
      <c r="AJ388" s="50"/>
      <c r="AK388" s="50"/>
      <c r="AL388" s="50"/>
      <c r="AM388" s="50"/>
      <c r="AN388" s="50"/>
      <c r="AO388" s="50"/>
      <c r="AP388" s="50"/>
      <c r="AQ388" s="50"/>
      <c r="AR388" s="50"/>
      <c r="AS388" s="50"/>
      <c r="AT388" s="50"/>
      <c r="AU388" s="50"/>
      <c r="AV388" s="50"/>
      <c r="AW388" s="50"/>
      <c r="AX388" s="50"/>
      <c r="AY388" s="50"/>
      <c r="AZ388" s="50"/>
      <c r="BA388" s="50"/>
      <c r="BB388" s="50"/>
      <c r="BC388" s="50"/>
      <c r="BD388" s="50"/>
      <c r="BE388" s="50"/>
      <c r="BF388" s="50"/>
      <c r="BG388" s="50"/>
      <c r="BH388" s="50"/>
      <c r="BI388" s="50" t="s">
        <v>222</v>
      </c>
      <c r="BJ388" s="50"/>
      <c r="BK388" s="50"/>
      <c r="BL388" s="50"/>
      <c r="BM388" s="50"/>
      <c r="BN388" s="50"/>
      <c r="BO388" s="50"/>
      <c r="BP388" s="50"/>
      <c r="BQ388" s="50"/>
      <c r="BR388" s="50"/>
      <c r="BS388" s="50"/>
      <c r="BT388" s="50"/>
      <c r="BU388" s="50"/>
      <c r="BV388" s="50"/>
      <c r="BW388" s="50"/>
      <c r="BX388" s="50"/>
      <c r="BY388" s="50"/>
      <c r="BZ388" s="50"/>
      <c r="CA388" s="50"/>
      <c r="CB388" s="50"/>
      <c r="CC388" s="50"/>
      <c r="CD388" s="50"/>
      <c r="CE388" s="50"/>
      <c r="CF388" s="50"/>
      <c r="CG388" s="50"/>
      <c r="CH388" s="187"/>
      <c r="CI388" s="60"/>
      <c r="CJ388" s="50"/>
      <c r="CK388" s="50"/>
      <c r="CL388" s="50"/>
      <c r="CM388" s="60"/>
      <c r="CN388" s="50"/>
      <c r="CO388" s="60"/>
      <c r="CP388" s="60"/>
      <c r="CQ388" s="60"/>
      <c r="CR388" s="60"/>
      <c r="CS388" s="60"/>
      <c r="CT388" s="60"/>
      <c r="CU388" s="60"/>
      <c r="CV388" s="61">
        <f t="shared" si="208"/>
        <v>1</v>
      </c>
    </row>
    <row r="389" spans="2:100" x14ac:dyDescent="0.35">
      <c r="B389" s="137">
        <v>377373</v>
      </c>
      <c r="C389" s="59">
        <v>41244</v>
      </c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50"/>
      <c r="S389" s="50"/>
      <c r="T389" s="50"/>
      <c r="U389" s="50"/>
      <c r="V389" s="50"/>
      <c r="W389" s="50"/>
      <c r="X389" s="50"/>
      <c r="Y389" s="50"/>
      <c r="Z389" s="50"/>
      <c r="AA389" s="50">
        <v>1</v>
      </c>
      <c r="AB389" s="50"/>
      <c r="AC389" s="50"/>
      <c r="AD389" s="50"/>
      <c r="AE389" s="50"/>
      <c r="AF389" s="50"/>
      <c r="AG389" s="50"/>
      <c r="AH389" s="50"/>
      <c r="AI389" s="50"/>
      <c r="AJ389" s="50"/>
      <c r="AK389" s="50"/>
      <c r="AL389" s="50"/>
      <c r="AM389" s="50"/>
      <c r="AN389" s="50"/>
      <c r="AO389" s="50"/>
      <c r="AP389" s="50"/>
      <c r="AQ389" s="50"/>
      <c r="AR389" s="50"/>
      <c r="AS389" s="50"/>
      <c r="AT389" s="50"/>
      <c r="AU389" s="50"/>
      <c r="AV389" s="50"/>
      <c r="AW389" s="50"/>
      <c r="AX389" s="50"/>
      <c r="AY389" s="50"/>
      <c r="AZ389" s="50"/>
      <c r="BA389" s="50"/>
      <c r="BB389" s="50"/>
      <c r="BC389" s="50"/>
      <c r="BD389" s="50"/>
      <c r="BE389" s="50"/>
      <c r="BF389" s="50"/>
      <c r="BG389" s="50"/>
      <c r="BH389" s="50"/>
      <c r="BI389" s="50" t="s">
        <v>222</v>
      </c>
      <c r="BJ389" s="50"/>
      <c r="BK389" s="50"/>
      <c r="BL389" s="50"/>
      <c r="BM389" s="50"/>
      <c r="BN389" s="50"/>
      <c r="BO389" s="50"/>
      <c r="BP389" s="50"/>
      <c r="BQ389" s="50"/>
      <c r="BR389" s="50"/>
      <c r="BS389" s="50"/>
      <c r="BT389" s="50"/>
      <c r="BU389" s="50"/>
      <c r="BV389" s="50"/>
      <c r="BW389" s="50"/>
      <c r="BX389" s="50"/>
      <c r="BY389" s="50"/>
      <c r="BZ389" s="50"/>
      <c r="CA389" s="50"/>
      <c r="CB389" s="50"/>
      <c r="CC389" s="50"/>
      <c r="CD389" s="50"/>
      <c r="CE389" s="50"/>
      <c r="CF389" s="50"/>
      <c r="CG389" s="50"/>
      <c r="CH389" s="187"/>
      <c r="CI389" s="60"/>
      <c r="CJ389" s="50"/>
      <c r="CK389" s="50"/>
      <c r="CL389" s="50"/>
      <c r="CM389" s="60"/>
      <c r="CN389" s="50"/>
      <c r="CO389" s="60"/>
      <c r="CP389" s="60"/>
      <c r="CQ389" s="60"/>
      <c r="CR389" s="60"/>
      <c r="CS389" s="60"/>
      <c r="CT389" s="60"/>
      <c r="CU389" s="60"/>
      <c r="CV389" s="61">
        <f t="shared" si="208"/>
        <v>1</v>
      </c>
    </row>
    <row r="390" spans="2:100" x14ac:dyDescent="0.35">
      <c r="B390" s="137">
        <v>377536</v>
      </c>
      <c r="C390" s="59">
        <v>41244</v>
      </c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50"/>
      <c r="S390" s="50"/>
      <c r="T390" s="50"/>
      <c r="U390" s="50"/>
      <c r="V390" s="50"/>
      <c r="W390" s="50"/>
      <c r="X390" s="50"/>
      <c r="Y390" s="50"/>
      <c r="Z390" s="50"/>
      <c r="AA390" s="50">
        <v>1</v>
      </c>
      <c r="AB390" s="50"/>
      <c r="AC390" s="50"/>
      <c r="AD390" s="50"/>
      <c r="AE390" s="50"/>
      <c r="AF390" s="50"/>
      <c r="AG390" s="50"/>
      <c r="AH390" s="50"/>
      <c r="AI390" s="50"/>
      <c r="AJ390" s="50"/>
      <c r="AK390" s="50"/>
      <c r="AL390" s="50"/>
      <c r="AM390" s="50"/>
      <c r="AN390" s="50"/>
      <c r="AO390" s="50"/>
      <c r="AP390" s="50"/>
      <c r="AQ390" s="50"/>
      <c r="AR390" s="50"/>
      <c r="AS390" s="50"/>
      <c r="AT390" s="50"/>
      <c r="AU390" s="50"/>
      <c r="AV390" s="50"/>
      <c r="AW390" s="50"/>
      <c r="AX390" s="50"/>
      <c r="AY390" s="50"/>
      <c r="AZ390" s="50"/>
      <c r="BA390" s="50"/>
      <c r="BB390" s="50"/>
      <c r="BC390" s="50"/>
      <c r="BD390" s="50"/>
      <c r="BE390" s="50"/>
      <c r="BF390" s="50"/>
      <c r="BG390" s="50"/>
      <c r="BH390" s="50"/>
      <c r="BI390" s="50" t="s">
        <v>222</v>
      </c>
      <c r="BJ390" s="50"/>
      <c r="BK390" s="50"/>
      <c r="BL390" s="50"/>
      <c r="BM390" s="50"/>
      <c r="BN390" s="50"/>
      <c r="BO390" s="50"/>
      <c r="BP390" s="50"/>
      <c r="BQ390" s="50"/>
      <c r="BR390" s="50"/>
      <c r="BS390" s="50"/>
      <c r="BT390" s="50"/>
      <c r="BU390" s="50"/>
      <c r="BV390" s="50"/>
      <c r="BW390" s="50"/>
      <c r="BX390" s="50"/>
      <c r="BY390" s="50"/>
      <c r="BZ390" s="50"/>
      <c r="CA390" s="50"/>
      <c r="CB390" s="50"/>
      <c r="CC390" s="50"/>
      <c r="CD390" s="50"/>
      <c r="CE390" s="50"/>
      <c r="CF390" s="50"/>
      <c r="CG390" s="50"/>
      <c r="CH390" s="187"/>
      <c r="CI390" s="60"/>
      <c r="CJ390" s="50"/>
      <c r="CK390" s="50"/>
      <c r="CL390" s="50"/>
      <c r="CM390" s="60"/>
      <c r="CN390" s="50"/>
      <c r="CO390" s="60"/>
      <c r="CP390" s="60"/>
      <c r="CQ390" s="60"/>
      <c r="CR390" s="60"/>
      <c r="CS390" s="60"/>
      <c r="CT390" s="60"/>
      <c r="CU390" s="60"/>
      <c r="CV390" s="61">
        <f t="shared" si="208"/>
        <v>1</v>
      </c>
    </row>
    <row r="391" spans="2:100" x14ac:dyDescent="0.35">
      <c r="B391" s="137">
        <v>206381</v>
      </c>
      <c r="C391" s="59">
        <v>41244</v>
      </c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50"/>
      <c r="S391" s="50"/>
      <c r="T391" s="50"/>
      <c r="U391" s="50"/>
      <c r="V391" s="50"/>
      <c r="W391" s="50"/>
      <c r="X391" s="50"/>
      <c r="Y391" s="50"/>
      <c r="Z391" s="50"/>
      <c r="AA391" s="50">
        <v>6</v>
      </c>
      <c r="AB391" s="50"/>
      <c r="AC391" s="50"/>
      <c r="AD391" s="50"/>
      <c r="AE391" s="50"/>
      <c r="AF391" s="50"/>
      <c r="AG391" s="50"/>
      <c r="AH391" s="50"/>
      <c r="AI391" s="50"/>
      <c r="AJ391" s="50"/>
      <c r="AK391" s="50"/>
      <c r="AL391" s="50"/>
      <c r="AM391" s="50"/>
      <c r="AN391" s="50"/>
      <c r="AO391" s="50"/>
      <c r="AP391" s="50"/>
      <c r="AQ391" s="50"/>
      <c r="AR391" s="50"/>
      <c r="AS391" s="50"/>
      <c r="AT391" s="50"/>
      <c r="AU391" s="50"/>
      <c r="AV391" s="50"/>
      <c r="AW391" s="50"/>
      <c r="AX391" s="50"/>
      <c r="AY391" s="50"/>
      <c r="AZ391" s="50"/>
      <c r="BA391" s="50"/>
      <c r="BB391" s="50"/>
      <c r="BC391" s="50"/>
      <c r="BD391" s="50"/>
      <c r="BE391" s="50"/>
      <c r="BF391" s="50"/>
      <c r="BG391" s="50"/>
      <c r="BH391" s="50"/>
      <c r="BI391" s="50" t="s">
        <v>222</v>
      </c>
      <c r="BJ391" s="50"/>
      <c r="BK391" s="50"/>
      <c r="BL391" s="50"/>
      <c r="BM391" s="50"/>
      <c r="BN391" s="50"/>
      <c r="BO391" s="50"/>
      <c r="BP391" s="50"/>
      <c r="BQ391" s="50"/>
      <c r="BR391" s="50"/>
      <c r="BS391" s="50"/>
      <c r="BT391" s="50"/>
      <c r="BU391" s="50"/>
      <c r="BV391" s="50"/>
      <c r="BW391" s="50"/>
      <c r="BX391" s="50"/>
      <c r="BY391" s="50"/>
      <c r="BZ391" s="50"/>
      <c r="CA391" s="50"/>
      <c r="CB391" s="50"/>
      <c r="CC391" s="50"/>
      <c r="CD391" s="50"/>
      <c r="CE391" s="50"/>
      <c r="CF391" s="50"/>
      <c r="CG391" s="50"/>
      <c r="CH391" s="187"/>
      <c r="CI391" s="60"/>
      <c r="CJ391" s="50"/>
      <c r="CK391" s="50"/>
      <c r="CL391" s="50"/>
      <c r="CM391" s="60"/>
      <c r="CN391" s="50"/>
      <c r="CO391" s="60"/>
      <c r="CP391" s="60"/>
      <c r="CQ391" s="60"/>
      <c r="CR391" s="60"/>
      <c r="CS391" s="60"/>
      <c r="CT391" s="60"/>
      <c r="CU391" s="60"/>
      <c r="CV391" s="61">
        <f t="shared" si="208"/>
        <v>6</v>
      </c>
    </row>
    <row r="392" spans="2:100" x14ac:dyDescent="0.35">
      <c r="B392" s="137">
        <v>277299</v>
      </c>
      <c r="C392" s="59">
        <v>41244</v>
      </c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50"/>
      <c r="S392" s="50"/>
      <c r="T392" s="50"/>
      <c r="U392" s="50"/>
      <c r="V392" s="50"/>
      <c r="W392" s="50"/>
      <c r="X392" s="50"/>
      <c r="Y392" s="50"/>
      <c r="Z392" s="50"/>
      <c r="AA392" s="50">
        <v>1</v>
      </c>
      <c r="AB392" s="50"/>
      <c r="AC392" s="50"/>
      <c r="AD392" s="50"/>
      <c r="AE392" s="50"/>
      <c r="AF392" s="50"/>
      <c r="AG392" s="50"/>
      <c r="AH392" s="50"/>
      <c r="AI392" s="50"/>
      <c r="AJ392" s="50"/>
      <c r="AK392" s="50"/>
      <c r="AL392" s="50"/>
      <c r="AM392" s="50"/>
      <c r="AN392" s="50"/>
      <c r="AO392" s="50"/>
      <c r="AP392" s="50"/>
      <c r="AQ392" s="50"/>
      <c r="AR392" s="50"/>
      <c r="AS392" s="50"/>
      <c r="AT392" s="50"/>
      <c r="AU392" s="50"/>
      <c r="AV392" s="50"/>
      <c r="AW392" s="50"/>
      <c r="AX392" s="50"/>
      <c r="AY392" s="50"/>
      <c r="AZ392" s="50"/>
      <c r="BA392" s="50"/>
      <c r="BB392" s="50"/>
      <c r="BC392" s="50"/>
      <c r="BD392" s="50"/>
      <c r="BE392" s="50"/>
      <c r="BF392" s="50"/>
      <c r="BG392" s="50"/>
      <c r="BH392" s="50"/>
      <c r="BI392" s="50" t="s">
        <v>222</v>
      </c>
      <c r="BJ392" s="50"/>
      <c r="BK392" s="50"/>
      <c r="BL392" s="50"/>
      <c r="BM392" s="50"/>
      <c r="BN392" s="50"/>
      <c r="BO392" s="50"/>
      <c r="BP392" s="50"/>
      <c r="BQ392" s="50"/>
      <c r="BR392" s="50"/>
      <c r="BS392" s="50"/>
      <c r="BT392" s="50"/>
      <c r="BU392" s="50"/>
      <c r="BV392" s="50"/>
      <c r="BW392" s="50"/>
      <c r="BX392" s="50"/>
      <c r="BY392" s="50"/>
      <c r="BZ392" s="50"/>
      <c r="CA392" s="50"/>
      <c r="CB392" s="50"/>
      <c r="CC392" s="50"/>
      <c r="CD392" s="50"/>
      <c r="CE392" s="50"/>
      <c r="CF392" s="50"/>
      <c r="CG392" s="50"/>
      <c r="CH392" s="187"/>
      <c r="CI392" s="60"/>
      <c r="CJ392" s="50"/>
      <c r="CK392" s="50"/>
      <c r="CL392" s="50"/>
      <c r="CM392" s="60"/>
      <c r="CN392" s="50"/>
      <c r="CO392" s="60"/>
      <c r="CP392" s="60"/>
      <c r="CQ392" s="60"/>
      <c r="CR392" s="60"/>
      <c r="CS392" s="60"/>
      <c r="CT392" s="60"/>
      <c r="CU392" s="60"/>
      <c r="CV392" s="61">
        <f t="shared" si="208"/>
        <v>1</v>
      </c>
    </row>
    <row r="393" spans="2:100" ht="18.75" customHeight="1" x14ac:dyDescent="0.35">
      <c r="B393" s="63"/>
      <c r="C393" s="62" t="s">
        <v>16</v>
      </c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>
        <f t="shared" ref="AA393:BH393" si="209">COUNT(AA382:AA392)</f>
        <v>11</v>
      </c>
      <c r="AB393" s="64">
        <f t="shared" si="209"/>
        <v>3</v>
      </c>
      <c r="AC393" s="64">
        <f t="shared" si="209"/>
        <v>2</v>
      </c>
      <c r="AD393" s="64">
        <f t="shared" si="209"/>
        <v>2</v>
      </c>
      <c r="AE393" s="64">
        <f t="shared" si="209"/>
        <v>2</v>
      </c>
      <c r="AF393" s="64">
        <f t="shared" si="209"/>
        <v>1</v>
      </c>
      <c r="AG393" s="64">
        <f t="shared" si="209"/>
        <v>2</v>
      </c>
      <c r="AH393" s="64">
        <f t="shared" si="209"/>
        <v>2</v>
      </c>
      <c r="AI393" s="64">
        <f t="shared" si="209"/>
        <v>1</v>
      </c>
      <c r="AJ393" s="64">
        <f t="shared" si="209"/>
        <v>1</v>
      </c>
      <c r="AK393" s="64">
        <f t="shared" si="209"/>
        <v>3</v>
      </c>
      <c r="AL393" s="64">
        <f t="shared" si="209"/>
        <v>1</v>
      </c>
      <c r="AM393" s="64">
        <f t="shared" si="209"/>
        <v>1</v>
      </c>
      <c r="AN393" s="64">
        <f t="shared" si="209"/>
        <v>1</v>
      </c>
      <c r="AO393" s="64">
        <f t="shared" si="209"/>
        <v>1</v>
      </c>
      <c r="AP393" s="64">
        <f t="shared" si="209"/>
        <v>1</v>
      </c>
      <c r="AQ393" s="64">
        <f t="shared" si="209"/>
        <v>1</v>
      </c>
      <c r="AR393" s="64">
        <f t="shared" si="209"/>
        <v>1</v>
      </c>
      <c r="AS393" s="64">
        <f t="shared" si="209"/>
        <v>1</v>
      </c>
      <c r="AT393" s="64">
        <f t="shared" si="209"/>
        <v>1</v>
      </c>
      <c r="AU393" s="64">
        <f t="shared" si="209"/>
        <v>1</v>
      </c>
      <c r="AV393" s="64">
        <f t="shared" si="209"/>
        <v>0</v>
      </c>
      <c r="AW393" s="64">
        <f t="shared" si="209"/>
        <v>1</v>
      </c>
      <c r="AX393" s="64">
        <f t="shared" si="209"/>
        <v>0</v>
      </c>
      <c r="AY393" s="64">
        <f t="shared" si="209"/>
        <v>0</v>
      </c>
      <c r="AZ393" s="64">
        <f t="shared" si="209"/>
        <v>0</v>
      </c>
      <c r="BA393" s="64">
        <f t="shared" si="209"/>
        <v>0</v>
      </c>
      <c r="BB393" s="64">
        <f t="shared" si="209"/>
        <v>0</v>
      </c>
      <c r="BC393" s="64">
        <f t="shared" si="209"/>
        <v>0</v>
      </c>
      <c r="BD393" s="64">
        <f t="shared" si="209"/>
        <v>0</v>
      </c>
      <c r="BE393" s="64">
        <f t="shared" si="209"/>
        <v>0</v>
      </c>
      <c r="BF393" s="64">
        <f t="shared" si="209"/>
        <v>0</v>
      </c>
      <c r="BG393" s="64">
        <f t="shared" si="209"/>
        <v>0</v>
      </c>
      <c r="BH393" s="64">
        <f t="shared" si="209"/>
        <v>0</v>
      </c>
      <c r="BI393" s="64">
        <f t="shared" ref="BI393:BO393" si="210">COUNT(BI382:BI392)</f>
        <v>0</v>
      </c>
      <c r="BJ393" s="64">
        <f t="shared" si="210"/>
        <v>0</v>
      </c>
      <c r="BK393" s="64">
        <f t="shared" si="210"/>
        <v>0</v>
      </c>
      <c r="BL393" s="64">
        <f t="shared" si="210"/>
        <v>0</v>
      </c>
      <c r="BM393" s="64">
        <f t="shared" si="210"/>
        <v>0</v>
      </c>
      <c r="BN393" s="64">
        <f t="shared" ref="BN393" si="211">COUNT(BN382:BN392)</f>
        <v>0</v>
      </c>
      <c r="BO393" s="64">
        <f t="shared" si="210"/>
        <v>0</v>
      </c>
      <c r="BP393" s="64">
        <f t="shared" ref="BP393:BQ393" si="212">COUNT(BP382:BP392)</f>
        <v>0</v>
      </c>
      <c r="BQ393" s="64">
        <f t="shared" si="212"/>
        <v>0</v>
      </c>
      <c r="BR393" s="64">
        <f t="shared" ref="BR393:BS393" si="213">COUNT(BR382:BR392)</f>
        <v>0</v>
      </c>
      <c r="BS393" s="64">
        <f t="shared" si="213"/>
        <v>0</v>
      </c>
      <c r="BT393" s="64">
        <f t="shared" ref="BT393:BU393" si="214">COUNT(BT382:BT392)</f>
        <v>0</v>
      </c>
      <c r="BU393" s="64">
        <f t="shared" si="214"/>
        <v>0</v>
      </c>
      <c r="BV393" s="64">
        <f t="shared" ref="BV393:CG393" si="215">COUNT(BV382:BV392)</f>
        <v>0</v>
      </c>
      <c r="BW393" s="64">
        <f t="shared" si="215"/>
        <v>0</v>
      </c>
      <c r="BX393" s="64">
        <f t="shared" si="215"/>
        <v>0</v>
      </c>
      <c r="BY393" s="64">
        <f t="shared" si="215"/>
        <v>0</v>
      </c>
      <c r="BZ393" s="64">
        <f t="shared" si="215"/>
        <v>0</v>
      </c>
      <c r="CA393" s="64">
        <f t="shared" si="215"/>
        <v>0</v>
      </c>
      <c r="CB393" s="64">
        <f t="shared" si="215"/>
        <v>0</v>
      </c>
      <c r="CC393" s="64">
        <f t="shared" si="215"/>
        <v>0</v>
      </c>
      <c r="CD393" s="64">
        <f t="shared" si="215"/>
        <v>0</v>
      </c>
      <c r="CE393" s="64">
        <f t="shared" si="215"/>
        <v>0</v>
      </c>
      <c r="CF393" s="64">
        <f t="shared" si="215"/>
        <v>0</v>
      </c>
      <c r="CG393" s="64">
        <f t="shared" si="215"/>
        <v>0</v>
      </c>
      <c r="CH393" s="64">
        <f t="shared" ref="CH393:CU393" si="216">COUNT(CH382:CH392)</f>
        <v>0</v>
      </c>
      <c r="CI393" s="64">
        <f t="shared" si="216"/>
        <v>0</v>
      </c>
      <c r="CJ393" s="64">
        <f t="shared" si="216"/>
        <v>0</v>
      </c>
      <c r="CK393" s="64">
        <f t="shared" si="216"/>
        <v>0</v>
      </c>
      <c r="CL393" s="64">
        <f t="shared" si="216"/>
        <v>0</v>
      </c>
      <c r="CM393" s="64">
        <f t="shared" si="216"/>
        <v>0</v>
      </c>
      <c r="CN393" s="64">
        <f t="shared" si="216"/>
        <v>0</v>
      </c>
      <c r="CO393" s="64">
        <f t="shared" si="216"/>
        <v>0</v>
      </c>
      <c r="CP393" s="64">
        <f t="shared" si="216"/>
        <v>0</v>
      </c>
      <c r="CQ393" s="64">
        <f t="shared" si="216"/>
        <v>0</v>
      </c>
      <c r="CR393" s="64">
        <f t="shared" si="216"/>
        <v>0</v>
      </c>
      <c r="CS393" s="64">
        <f t="shared" si="216"/>
        <v>0</v>
      </c>
      <c r="CT393" s="64">
        <f t="shared" si="216"/>
        <v>0</v>
      </c>
      <c r="CU393" s="64">
        <f t="shared" si="216"/>
        <v>0</v>
      </c>
      <c r="CV393" s="64">
        <f>SUM(CV382:CV392)</f>
        <v>72</v>
      </c>
    </row>
    <row r="394" spans="2:100" ht="18.75" customHeight="1" x14ac:dyDescent="0.35"/>
    <row r="395" spans="2:100" ht="18.75" customHeight="1" x14ac:dyDescent="0.35">
      <c r="B395" s="136" t="s">
        <v>220</v>
      </c>
      <c r="C395" s="58" t="s">
        <v>221</v>
      </c>
      <c r="D395" s="56">
        <v>40544</v>
      </c>
      <c r="E395" s="56">
        <v>40575</v>
      </c>
      <c r="F395" s="56">
        <v>40603</v>
      </c>
      <c r="G395" s="56">
        <v>40634</v>
      </c>
      <c r="H395" s="56">
        <v>40664</v>
      </c>
      <c r="I395" s="56">
        <v>40695</v>
      </c>
      <c r="J395" s="56">
        <v>40725</v>
      </c>
      <c r="K395" s="56">
        <v>40756</v>
      </c>
      <c r="L395" s="56">
        <v>40787</v>
      </c>
      <c r="M395" s="56">
        <v>40817</v>
      </c>
      <c r="N395" s="56">
        <v>40848</v>
      </c>
      <c r="O395" s="56">
        <v>40878</v>
      </c>
      <c r="P395" s="56">
        <v>40909</v>
      </c>
      <c r="Q395" s="56">
        <v>40940</v>
      </c>
      <c r="R395" s="56">
        <v>40969</v>
      </c>
      <c r="S395" s="56">
        <v>41000</v>
      </c>
      <c r="T395" s="56">
        <v>41030</v>
      </c>
      <c r="U395" s="56">
        <v>41061</v>
      </c>
      <c r="V395" s="56">
        <v>41091</v>
      </c>
      <c r="W395" s="56">
        <v>41122</v>
      </c>
      <c r="X395" s="56">
        <v>41153</v>
      </c>
      <c r="Y395" s="56">
        <v>41183</v>
      </c>
      <c r="Z395" s="56">
        <v>41214</v>
      </c>
      <c r="AA395" s="56">
        <v>41244</v>
      </c>
      <c r="AB395" s="56">
        <v>41275</v>
      </c>
      <c r="AC395" s="56">
        <v>41306</v>
      </c>
      <c r="AD395" s="56">
        <v>41334</v>
      </c>
      <c r="AE395" s="56">
        <v>41365</v>
      </c>
      <c r="AF395" s="56">
        <v>41395</v>
      </c>
      <c r="AG395" s="56">
        <v>41426</v>
      </c>
      <c r="AH395" s="56">
        <v>41456</v>
      </c>
      <c r="AI395" s="56">
        <v>41487</v>
      </c>
      <c r="AJ395" s="56">
        <v>41518</v>
      </c>
      <c r="AK395" s="56">
        <v>41548</v>
      </c>
      <c r="AL395" s="56">
        <v>41579</v>
      </c>
      <c r="AM395" s="56">
        <v>41609</v>
      </c>
      <c r="AN395" s="56">
        <v>41640</v>
      </c>
      <c r="AO395" s="56">
        <v>41671</v>
      </c>
      <c r="AP395" s="56">
        <v>41699</v>
      </c>
      <c r="AQ395" s="56">
        <v>41730</v>
      </c>
      <c r="AR395" s="56">
        <v>41760</v>
      </c>
      <c r="AS395" s="56">
        <v>41791</v>
      </c>
      <c r="AT395" s="56">
        <v>41821</v>
      </c>
      <c r="AU395" s="56">
        <v>41852</v>
      </c>
      <c r="AV395" s="56">
        <v>41883</v>
      </c>
      <c r="AW395" s="56">
        <v>41913</v>
      </c>
      <c r="AX395" s="56">
        <v>41944</v>
      </c>
      <c r="AY395" s="56">
        <v>41974</v>
      </c>
      <c r="AZ395" s="56">
        <v>42005</v>
      </c>
      <c r="BA395" s="56">
        <v>42036</v>
      </c>
      <c r="BB395" s="56">
        <v>42064</v>
      </c>
      <c r="BC395" s="56">
        <v>42095</v>
      </c>
      <c r="BD395" s="56">
        <v>42125</v>
      </c>
      <c r="BE395" s="56">
        <v>42156</v>
      </c>
      <c r="BF395" s="56">
        <v>42186</v>
      </c>
      <c r="BG395" s="56">
        <v>42217</v>
      </c>
      <c r="BH395" s="48">
        <v>42248</v>
      </c>
      <c r="BI395" s="48">
        <v>42278</v>
      </c>
      <c r="BJ395" s="48">
        <v>42309</v>
      </c>
      <c r="BK395" s="48">
        <v>42339</v>
      </c>
      <c r="BL395" s="48">
        <v>42370</v>
      </c>
      <c r="BM395" s="48">
        <v>42401</v>
      </c>
      <c r="BN395" s="48">
        <v>42430</v>
      </c>
      <c r="BO395" s="48">
        <v>42461</v>
      </c>
      <c r="BP395" s="48">
        <v>42491</v>
      </c>
      <c r="BQ395" s="48">
        <v>42522</v>
      </c>
      <c r="BR395" s="48">
        <v>42552</v>
      </c>
      <c r="BS395" s="48">
        <v>42583</v>
      </c>
      <c r="BT395" s="48">
        <v>42614</v>
      </c>
      <c r="BU395" s="48">
        <v>42644</v>
      </c>
      <c r="BV395" s="48">
        <v>42675</v>
      </c>
      <c r="BW395" s="48">
        <v>42705</v>
      </c>
      <c r="BX395" s="48">
        <v>42736</v>
      </c>
      <c r="BY395" s="48">
        <v>42767</v>
      </c>
      <c r="BZ395" s="48">
        <v>42795</v>
      </c>
      <c r="CA395" s="48">
        <v>42826</v>
      </c>
      <c r="CB395" s="48">
        <v>42856</v>
      </c>
      <c r="CC395" s="48">
        <v>42887</v>
      </c>
      <c r="CD395" s="48">
        <v>42917</v>
      </c>
      <c r="CE395" s="48">
        <v>42948</v>
      </c>
      <c r="CF395" s="48">
        <v>42979</v>
      </c>
      <c r="CG395" s="48">
        <v>43009</v>
      </c>
      <c r="CH395" s="48">
        <v>43040</v>
      </c>
      <c r="CI395" s="188">
        <v>43070</v>
      </c>
      <c r="CJ395" s="188">
        <v>43101</v>
      </c>
      <c r="CK395" s="188">
        <v>43132</v>
      </c>
      <c r="CL395" s="188">
        <v>43160</v>
      </c>
      <c r="CM395" s="188">
        <v>43191</v>
      </c>
      <c r="CN395" s="188">
        <v>43221</v>
      </c>
      <c r="CO395" s="188">
        <v>43252</v>
      </c>
      <c r="CP395" s="188">
        <v>43282</v>
      </c>
      <c r="CQ395" s="188">
        <v>43313</v>
      </c>
      <c r="CR395" s="188">
        <v>43344</v>
      </c>
      <c r="CS395" s="188">
        <v>43374</v>
      </c>
      <c r="CT395" s="188">
        <v>43405</v>
      </c>
      <c r="CU395" s="188">
        <v>43435</v>
      </c>
      <c r="CV395" s="189" t="s">
        <v>16</v>
      </c>
    </row>
    <row r="396" spans="2:100" x14ac:dyDescent="0.35">
      <c r="B396" s="137">
        <v>378953</v>
      </c>
      <c r="C396" s="59">
        <v>41275</v>
      </c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50"/>
      <c r="S396" s="50"/>
      <c r="T396" s="50"/>
      <c r="U396" s="50"/>
      <c r="V396" s="50"/>
      <c r="W396" s="50"/>
      <c r="X396" s="50"/>
      <c r="Y396" s="50"/>
      <c r="Z396" s="50"/>
      <c r="AA396" s="50"/>
      <c r="AB396" s="50">
        <v>2</v>
      </c>
      <c r="AC396" s="50"/>
      <c r="AD396" s="50"/>
      <c r="AE396" s="50"/>
      <c r="AF396" s="50"/>
      <c r="AG396" s="50"/>
      <c r="AH396" s="50"/>
      <c r="AI396" s="50"/>
      <c r="AJ396" s="50"/>
      <c r="AK396" s="50"/>
      <c r="AL396" s="50"/>
      <c r="AM396" s="50"/>
      <c r="AN396" s="50"/>
      <c r="AO396" s="50"/>
      <c r="AP396" s="50"/>
      <c r="AQ396" s="50"/>
      <c r="AR396" s="50"/>
      <c r="AS396" s="50"/>
      <c r="AT396" s="50"/>
      <c r="AU396" s="50"/>
      <c r="AV396" s="50"/>
      <c r="AW396" s="50"/>
      <c r="AX396" s="50"/>
      <c r="AY396" s="50"/>
      <c r="AZ396" s="50"/>
      <c r="BA396" s="50"/>
      <c r="BB396" s="50"/>
      <c r="BC396" s="50"/>
      <c r="BD396" s="50"/>
      <c r="BE396" s="50"/>
      <c r="BF396" s="50"/>
      <c r="BG396" s="50"/>
      <c r="BH396" s="50"/>
      <c r="BI396" s="50" t="s">
        <v>222</v>
      </c>
      <c r="BJ396" s="50"/>
      <c r="BK396" s="50"/>
      <c r="BL396" s="50"/>
      <c r="BM396" s="50"/>
      <c r="BN396" s="50"/>
      <c r="BO396" s="50"/>
      <c r="BP396" s="50"/>
      <c r="BQ396" s="50"/>
      <c r="BR396" s="50"/>
      <c r="BS396" s="50"/>
      <c r="BT396" s="50"/>
      <c r="BU396" s="50"/>
      <c r="BV396" s="50"/>
      <c r="BW396" s="50"/>
      <c r="BX396" s="50"/>
      <c r="BY396" s="50"/>
      <c r="BZ396" s="50"/>
      <c r="CA396" s="50"/>
      <c r="CB396" s="50"/>
      <c r="CC396" s="50"/>
      <c r="CD396" s="50"/>
      <c r="CE396" s="50"/>
      <c r="CF396" s="50"/>
      <c r="CG396" s="50"/>
      <c r="CH396" s="187"/>
      <c r="CI396" s="60"/>
      <c r="CJ396" s="50"/>
      <c r="CK396" s="50"/>
      <c r="CL396" s="50"/>
      <c r="CM396" s="60"/>
      <c r="CN396" s="50"/>
      <c r="CO396" s="60"/>
      <c r="CP396" s="60"/>
      <c r="CQ396" s="60"/>
      <c r="CR396" s="60"/>
      <c r="CS396" s="60"/>
      <c r="CT396" s="60"/>
      <c r="CU396" s="60"/>
      <c r="CV396" s="61">
        <f>SUM(D396:CU396)</f>
        <v>2</v>
      </c>
    </row>
    <row r="397" spans="2:100" x14ac:dyDescent="0.35">
      <c r="B397" s="137">
        <v>348131</v>
      </c>
      <c r="C397" s="59">
        <v>41275</v>
      </c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50"/>
      <c r="S397" s="50"/>
      <c r="T397" s="50"/>
      <c r="U397" s="50"/>
      <c r="V397" s="50"/>
      <c r="W397" s="50"/>
      <c r="X397" s="50"/>
      <c r="Y397" s="50"/>
      <c r="Z397" s="50"/>
      <c r="AA397" s="50"/>
      <c r="AB397" s="50">
        <v>1</v>
      </c>
      <c r="AC397" s="50"/>
      <c r="AD397" s="50"/>
      <c r="AE397" s="50">
        <v>1</v>
      </c>
      <c r="AF397" s="50"/>
      <c r="AG397" s="50">
        <v>1</v>
      </c>
      <c r="AH397" s="50">
        <v>1</v>
      </c>
      <c r="AI397" s="50"/>
      <c r="AJ397" s="50">
        <v>1</v>
      </c>
      <c r="AK397" s="50">
        <v>1</v>
      </c>
      <c r="AL397" s="50">
        <v>1</v>
      </c>
      <c r="AM397" s="50">
        <v>1</v>
      </c>
      <c r="AN397" s="50">
        <v>1</v>
      </c>
      <c r="AO397" s="50"/>
      <c r="AP397" s="50">
        <v>1</v>
      </c>
      <c r="AQ397" s="50"/>
      <c r="AR397" s="50">
        <v>1</v>
      </c>
      <c r="AS397" s="50"/>
      <c r="AT397" s="50"/>
      <c r="AU397" s="50">
        <v>1</v>
      </c>
      <c r="AV397" s="50"/>
      <c r="AW397" s="50"/>
      <c r="AX397" s="50"/>
      <c r="AY397" s="50">
        <v>1</v>
      </c>
      <c r="AZ397" s="50"/>
      <c r="BA397" s="50"/>
      <c r="BB397" s="50"/>
      <c r="BC397" s="50"/>
      <c r="BD397" s="50"/>
      <c r="BE397" s="50"/>
      <c r="BF397" s="50"/>
      <c r="BG397" s="50"/>
      <c r="BH397" s="50"/>
      <c r="BI397" s="50" t="s">
        <v>222</v>
      </c>
      <c r="BJ397" s="50"/>
      <c r="BK397" s="50"/>
      <c r="BL397" s="50"/>
      <c r="BM397" s="50"/>
      <c r="BN397" s="50"/>
      <c r="BO397" s="50"/>
      <c r="BP397" s="50"/>
      <c r="BQ397" s="50"/>
      <c r="BR397" s="50"/>
      <c r="BS397" s="50"/>
      <c r="BT397" s="50"/>
      <c r="BU397" s="50"/>
      <c r="BV397" s="50"/>
      <c r="BW397" s="50"/>
      <c r="BX397" s="50"/>
      <c r="BY397" s="50"/>
      <c r="BZ397" s="50"/>
      <c r="CA397" s="50"/>
      <c r="CB397" s="50"/>
      <c r="CC397" s="50"/>
      <c r="CD397" s="50"/>
      <c r="CE397" s="50"/>
      <c r="CF397" s="50"/>
      <c r="CG397" s="50"/>
      <c r="CH397" s="187"/>
      <c r="CI397" s="60"/>
      <c r="CJ397" s="50"/>
      <c r="CK397" s="50"/>
      <c r="CL397" s="50"/>
      <c r="CM397" s="60"/>
      <c r="CN397" s="50"/>
      <c r="CO397" s="60"/>
      <c r="CP397" s="60"/>
      <c r="CQ397" s="60"/>
      <c r="CR397" s="60"/>
      <c r="CS397" s="60"/>
      <c r="CT397" s="60"/>
      <c r="CU397" s="60"/>
      <c r="CV397" s="61">
        <f t="shared" ref="CV397:CV402" si="217">SUM(D397:CU397)</f>
        <v>13</v>
      </c>
    </row>
    <row r="398" spans="2:100" x14ac:dyDescent="0.35">
      <c r="B398" s="137">
        <v>381295</v>
      </c>
      <c r="C398" s="59">
        <v>41275</v>
      </c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50"/>
      <c r="S398" s="50"/>
      <c r="T398" s="50"/>
      <c r="U398" s="50"/>
      <c r="V398" s="50"/>
      <c r="W398" s="50"/>
      <c r="X398" s="50"/>
      <c r="Y398" s="50"/>
      <c r="Z398" s="50"/>
      <c r="AA398" s="50"/>
      <c r="AB398" s="50">
        <v>1</v>
      </c>
      <c r="AC398" s="50"/>
      <c r="AD398" s="50"/>
      <c r="AE398" s="50"/>
      <c r="AF398" s="50"/>
      <c r="AG398" s="50"/>
      <c r="AH398" s="50"/>
      <c r="AI398" s="50"/>
      <c r="AJ398" s="50"/>
      <c r="AK398" s="50"/>
      <c r="AL398" s="50"/>
      <c r="AM398" s="50"/>
      <c r="AN398" s="50"/>
      <c r="AO398" s="50"/>
      <c r="AP398" s="50"/>
      <c r="AQ398" s="50"/>
      <c r="AR398" s="50"/>
      <c r="AS398" s="50"/>
      <c r="AT398" s="50"/>
      <c r="AU398" s="50"/>
      <c r="AV398" s="50"/>
      <c r="AW398" s="50"/>
      <c r="AX398" s="50"/>
      <c r="AY398" s="50"/>
      <c r="AZ398" s="50"/>
      <c r="BA398" s="50"/>
      <c r="BB398" s="50"/>
      <c r="BC398" s="50"/>
      <c r="BD398" s="50"/>
      <c r="BE398" s="50"/>
      <c r="BF398" s="50"/>
      <c r="BG398" s="50"/>
      <c r="BH398" s="50"/>
      <c r="BI398" s="50" t="s">
        <v>222</v>
      </c>
      <c r="BJ398" s="50"/>
      <c r="BK398" s="50"/>
      <c r="BL398" s="50"/>
      <c r="BM398" s="50"/>
      <c r="BN398" s="50"/>
      <c r="BO398" s="50"/>
      <c r="BP398" s="50"/>
      <c r="BQ398" s="50"/>
      <c r="BR398" s="50"/>
      <c r="BS398" s="50"/>
      <c r="BT398" s="50"/>
      <c r="BU398" s="50"/>
      <c r="BV398" s="50"/>
      <c r="BW398" s="50"/>
      <c r="BX398" s="50"/>
      <c r="BY398" s="50"/>
      <c r="BZ398" s="50"/>
      <c r="CA398" s="50"/>
      <c r="CB398" s="50"/>
      <c r="CC398" s="50"/>
      <c r="CD398" s="50"/>
      <c r="CE398" s="50"/>
      <c r="CF398" s="50"/>
      <c r="CG398" s="50"/>
      <c r="CH398" s="187"/>
      <c r="CI398" s="60"/>
      <c r="CJ398" s="50"/>
      <c r="CK398" s="50"/>
      <c r="CL398" s="50"/>
      <c r="CM398" s="60"/>
      <c r="CN398" s="50"/>
      <c r="CO398" s="60"/>
      <c r="CP398" s="60"/>
      <c r="CQ398" s="60"/>
      <c r="CR398" s="60"/>
      <c r="CS398" s="60"/>
      <c r="CT398" s="60"/>
      <c r="CU398" s="60"/>
      <c r="CV398" s="61">
        <f t="shared" si="217"/>
        <v>1</v>
      </c>
    </row>
    <row r="399" spans="2:100" x14ac:dyDescent="0.35">
      <c r="B399" s="137">
        <v>365871</v>
      </c>
      <c r="C399" s="59">
        <v>41275</v>
      </c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50"/>
      <c r="S399" s="50"/>
      <c r="T399" s="50"/>
      <c r="U399" s="50"/>
      <c r="V399" s="50"/>
      <c r="W399" s="50"/>
      <c r="X399" s="50"/>
      <c r="Y399" s="50"/>
      <c r="Z399" s="50"/>
      <c r="AA399" s="50"/>
      <c r="AB399" s="50">
        <v>1</v>
      </c>
      <c r="AC399" s="50"/>
      <c r="AD399" s="50"/>
      <c r="AE399" s="50"/>
      <c r="AF399" s="50"/>
      <c r="AG399" s="50"/>
      <c r="AH399" s="50"/>
      <c r="AI399" s="50"/>
      <c r="AJ399" s="50"/>
      <c r="AK399" s="50"/>
      <c r="AL399" s="50"/>
      <c r="AM399" s="50"/>
      <c r="AN399" s="50"/>
      <c r="AO399" s="50"/>
      <c r="AP399" s="50">
        <v>1</v>
      </c>
      <c r="AQ399" s="50"/>
      <c r="AR399" s="50"/>
      <c r="AS399" s="50"/>
      <c r="AT399" s="50"/>
      <c r="AU399" s="50"/>
      <c r="AV399" s="50"/>
      <c r="AW399" s="50"/>
      <c r="AX399" s="50"/>
      <c r="AY399" s="50"/>
      <c r="AZ399" s="50"/>
      <c r="BA399" s="50"/>
      <c r="BB399" s="50"/>
      <c r="BC399" s="50"/>
      <c r="BD399" s="50"/>
      <c r="BE399" s="50"/>
      <c r="BF399" s="50"/>
      <c r="BG399" s="50"/>
      <c r="BH399" s="50"/>
      <c r="BI399" s="50" t="s">
        <v>222</v>
      </c>
      <c r="BJ399" s="50"/>
      <c r="BK399" s="50"/>
      <c r="BL399" s="50"/>
      <c r="BM399" s="50"/>
      <c r="BN399" s="50"/>
      <c r="BO399" s="50"/>
      <c r="BP399" s="50">
        <v>1</v>
      </c>
      <c r="BQ399" s="50"/>
      <c r="BR399" s="50"/>
      <c r="BS399" s="50"/>
      <c r="BT399" s="50"/>
      <c r="BU399" s="50"/>
      <c r="BV399" s="50"/>
      <c r="BW399" s="50"/>
      <c r="BX399" s="50"/>
      <c r="BY399" s="50"/>
      <c r="BZ399" s="50"/>
      <c r="CA399" s="50"/>
      <c r="CB399" s="50"/>
      <c r="CC399" s="50"/>
      <c r="CD399" s="50"/>
      <c r="CE399" s="50"/>
      <c r="CF399" s="50"/>
      <c r="CG399" s="50"/>
      <c r="CH399" s="187"/>
      <c r="CI399" s="60"/>
      <c r="CJ399" s="50"/>
      <c r="CK399" s="50"/>
      <c r="CL399" s="50"/>
      <c r="CM399" s="60"/>
      <c r="CN399" s="50"/>
      <c r="CO399" s="60"/>
      <c r="CP399" s="60"/>
      <c r="CQ399" s="60"/>
      <c r="CR399" s="60"/>
      <c r="CS399" s="60"/>
      <c r="CT399" s="60"/>
      <c r="CU399" s="60"/>
      <c r="CV399" s="61">
        <f t="shared" si="217"/>
        <v>3</v>
      </c>
    </row>
    <row r="400" spans="2:100" x14ac:dyDescent="0.35">
      <c r="B400" s="137">
        <v>381555</v>
      </c>
      <c r="C400" s="59">
        <v>41275</v>
      </c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50"/>
      <c r="S400" s="50"/>
      <c r="T400" s="50"/>
      <c r="U400" s="50"/>
      <c r="V400" s="50"/>
      <c r="W400" s="50"/>
      <c r="X400" s="50"/>
      <c r="Y400" s="50"/>
      <c r="Z400" s="50"/>
      <c r="AA400" s="50"/>
      <c r="AB400" s="50">
        <v>2</v>
      </c>
      <c r="AC400" s="50"/>
      <c r="AD400" s="50">
        <v>2</v>
      </c>
      <c r="AE400" s="50"/>
      <c r="AF400" s="50">
        <v>4</v>
      </c>
      <c r="AG400" s="50">
        <v>2</v>
      </c>
      <c r="AH400" s="50">
        <v>2</v>
      </c>
      <c r="AI400" s="50"/>
      <c r="AJ400" s="50">
        <v>2</v>
      </c>
      <c r="AK400" s="50"/>
      <c r="AL400" s="50"/>
      <c r="AM400" s="50"/>
      <c r="AN400" s="50">
        <v>2</v>
      </c>
      <c r="AO400" s="50">
        <v>3</v>
      </c>
      <c r="AP400" s="50">
        <v>2</v>
      </c>
      <c r="AQ400" s="50">
        <v>2</v>
      </c>
      <c r="AR400" s="50"/>
      <c r="AS400" s="50">
        <v>2</v>
      </c>
      <c r="AT400" s="50">
        <v>2</v>
      </c>
      <c r="AU400" s="50"/>
      <c r="AV400" s="50"/>
      <c r="AW400" s="50"/>
      <c r="AX400" s="50">
        <v>5</v>
      </c>
      <c r="AY400" s="50">
        <v>2</v>
      </c>
      <c r="AZ400" s="50">
        <v>2</v>
      </c>
      <c r="BA400" s="50">
        <v>2</v>
      </c>
      <c r="BB400" s="50"/>
      <c r="BC400" s="50"/>
      <c r="BD400" s="50">
        <v>4</v>
      </c>
      <c r="BE400" s="50"/>
      <c r="BF400" s="50">
        <v>2</v>
      </c>
      <c r="BG400" s="50">
        <v>3</v>
      </c>
      <c r="BH400" s="50">
        <v>2</v>
      </c>
      <c r="BI400" s="50"/>
      <c r="BJ400" s="50">
        <v>4</v>
      </c>
      <c r="BK400" s="50">
        <v>2</v>
      </c>
      <c r="BL400" s="50">
        <v>2</v>
      </c>
      <c r="BM400" s="50">
        <v>2</v>
      </c>
      <c r="BN400" s="50">
        <v>2</v>
      </c>
      <c r="BO400" s="50">
        <v>4</v>
      </c>
      <c r="BP400" s="50"/>
      <c r="BQ400" s="50">
        <v>2</v>
      </c>
      <c r="BR400" s="50"/>
      <c r="BS400" s="50">
        <v>1</v>
      </c>
      <c r="BT400" s="50">
        <v>2</v>
      </c>
      <c r="BU400" s="50"/>
      <c r="BV400" s="50">
        <v>2</v>
      </c>
      <c r="BW400" s="50"/>
      <c r="BX400" s="50">
        <v>2</v>
      </c>
      <c r="BY400" s="50"/>
      <c r="BZ400" s="50">
        <v>2</v>
      </c>
      <c r="CA400" s="50"/>
      <c r="CB400" s="50"/>
      <c r="CC400" s="50">
        <v>2</v>
      </c>
      <c r="CD400" s="50">
        <v>2</v>
      </c>
      <c r="CE400" s="50"/>
      <c r="CF400" s="50"/>
      <c r="CG400" s="50"/>
      <c r="CH400" s="187"/>
      <c r="CI400" s="60"/>
      <c r="CJ400" s="50">
        <v>2</v>
      </c>
      <c r="CK400" s="50"/>
      <c r="CL400" s="50"/>
      <c r="CM400" s="60"/>
      <c r="CN400" s="50"/>
      <c r="CO400" s="60"/>
      <c r="CP400" s="60"/>
      <c r="CQ400" s="60"/>
      <c r="CR400" s="60"/>
      <c r="CS400" s="60"/>
      <c r="CT400" s="60"/>
      <c r="CU400" s="60"/>
      <c r="CV400" s="61">
        <f t="shared" si="217"/>
        <v>82</v>
      </c>
    </row>
    <row r="401" spans="2:100" x14ac:dyDescent="0.35">
      <c r="B401" s="137">
        <v>187478</v>
      </c>
      <c r="C401" s="59">
        <v>41275</v>
      </c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50"/>
      <c r="S401" s="50"/>
      <c r="T401" s="50"/>
      <c r="U401" s="50"/>
      <c r="V401" s="50"/>
      <c r="W401" s="50"/>
      <c r="X401" s="50"/>
      <c r="Y401" s="50"/>
      <c r="Z401" s="50"/>
      <c r="AA401" s="50"/>
      <c r="AB401" s="50">
        <v>1</v>
      </c>
      <c r="AC401" s="50">
        <v>1</v>
      </c>
      <c r="AD401" s="50"/>
      <c r="AE401" s="50"/>
      <c r="AF401" s="50"/>
      <c r="AG401" s="50"/>
      <c r="AH401" s="50"/>
      <c r="AI401" s="50"/>
      <c r="AJ401" s="50"/>
      <c r="AK401" s="50"/>
      <c r="AL401" s="50"/>
      <c r="AM401" s="50"/>
      <c r="AN401" s="50"/>
      <c r="AO401" s="50"/>
      <c r="AP401" s="50"/>
      <c r="AQ401" s="50"/>
      <c r="AR401" s="50"/>
      <c r="AS401" s="50"/>
      <c r="AT401" s="50"/>
      <c r="AU401" s="50"/>
      <c r="AV401" s="50"/>
      <c r="AW401" s="50"/>
      <c r="AX401" s="50"/>
      <c r="AY401" s="50"/>
      <c r="AZ401" s="50"/>
      <c r="BA401" s="50"/>
      <c r="BB401" s="50"/>
      <c r="BC401" s="50"/>
      <c r="BD401" s="50"/>
      <c r="BE401" s="50"/>
      <c r="BF401" s="50"/>
      <c r="BG401" s="50"/>
      <c r="BH401" s="50"/>
      <c r="BI401" s="50" t="s">
        <v>222</v>
      </c>
      <c r="BJ401" s="50"/>
      <c r="BK401" s="50"/>
      <c r="BL401" s="50"/>
      <c r="BM401" s="50"/>
      <c r="BN401" s="50"/>
      <c r="BO401" s="50"/>
      <c r="BP401" s="50"/>
      <c r="BQ401" s="50"/>
      <c r="BR401" s="50"/>
      <c r="BS401" s="50"/>
      <c r="BT401" s="50"/>
      <c r="BU401" s="50"/>
      <c r="BV401" s="50"/>
      <c r="BW401" s="50"/>
      <c r="BX401" s="50"/>
      <c r="BY401" s="50"/>
      <c r="BZ401" s="50"/>
      <c r="CA401" s="50"/>
      <c r="CB401" s="50"/>
      <c r="CC401" s="50"/>
      <c r="CD401" s="50"/>
      <c r="CE401" s="50"/>
      <c r="CF401" s="50"/>
      <c r="CG401" s="50"/>
      <c r="CH401" s="187"/>
      <c r="CI401" s="60"/>
      <c r="CJ401" s="50"/>
      <c r="CK401" s="50"/>
      <c r="CL401" s="50"/>
      <c r="CM401" s="60"/>
      <c r="CN401" s="50"/>
      <c r="CO401" s="60"/>
      <c r="CP401" s="60"/>
      <c r="CQ401" s="60"/>
      <c r="CR401" s="60"/>
      <c r="CS401" s="60"/>
      <c r="CT401" s="60"/>
      <c r="CU401" s="60"/>
      <c r="CV401" s="61">
        <f t="shared" si="217"/>
        <v>2</v>
      </c>
    </row>
    <row r="402" spans="2:100" x14ac:dyDescent="0.35">
      <c r="B402" s="137">
        <v>382006</v>
      </c>
      <c r="C402" s="59">
        <v>41275</v>
      </c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50"/>
      <c r="S402" s="50"/>
      <c r="T402" s="50"/>
      <c r="U402" s="50"/>
      <c r="V402" s="50"/>
      <c r="W402" s="50"/>
      <c r="X402" s="50"/>
      <c r="Y402" s="50"/>
      <c r="Z402" s="50"/>
      <c r="AA402" s="50"/>
      <c r="AB402" s="50">
        <v>3</v>
      </c>
      <c r="AC402" s="50">
        <v>3</v>
      </c>
      <c r="AD402" s="50"/>
      <c r="AE402" s="50"/>
      <c r="AF402" s="50"/>
      <c r="AG402" s="50"/>
      <c r="AH402" s="50"/>
      <c r="AI402" s="50"/>
      <c r="AJ402" s="50"/>
      <c r="AK402" s="50"/>
      <c r="AL402" s="50">
        <v>3</v>
      </c>
      <c r="AM402" s="50"/>
      <c r="AN402" s="50"/>
      <c r="AO402" s="50">
        <v>3</v>
      </c>
      <c r="AP402" s="50"/>
      <c r="AQ402" s="50"/>
      <c r="AR402" s="50">
        <v>3</v>
      </c>
      <c r="AS402" s="50"/>
      <c r="AT402" s="50"/>
      <c r="AU402" s="50"/>
      <c r="AV402" s="50">
        <v>3</v>
      </c>
      <c r="AW402" s="50"/>
      <c r="AX402" s="50"/>
      <c r="AY402" s="50">
        <v>3</v>
      </c>
      <c r="AZ402" s="50"/>
      <c r="BA402" s="50"/>
      <c r="BB402" s="50">
        <v>6</v>
      </c>
      <c r="BC402" s="50"/>
      <c r="BD402" s="50"/>
      <c r="BE402" s="50">
        <v>3</v>
      </c>
      <c r="BF402" s="50"/>
      <c r="BG402" s="50"/>
      <c r="BH402" s="50"/>
      <c r="BI402" s="50" t="s">
        <v>222</v>
      </c>
      <c r="BJ402" s="50">
        <v>3</v>
      </c>
      <c r="BK402" s="50"/>
      <c r="BL402" s="50"/>
      <c r="BM402" s="50">
        <v>3</v>
      </c>
      <c r="BN402" s="50"/>
      <c r="BO402" s="50"/>
      <c r="BP402" s="50"/>
      <c r="BQ402" s="50"/>
      <c r="BR402" s="50"/>
      <c r="BS402" s="50">
        <v>1</v>
      </c>
      <c r="BT402" s="50">
        <v>1</v>
      </c>
      <c r="BU402" s="50"/>
      <c r="BV402" s="50"/>
      <c r="BW402" s="50"/>
      <c r="BX402" s="50"/>
      <c r="BY402" s="50"/>
      <c r="BZ402" s="50"/>
      <c r="CA402" s="50"/>
      <c r="CB402" s="50"/>
      <c r="CC402" s="50"/>
      <c r="CD402" s="50"/>
      <c r="CE402" s="50"/>
      <c r="CF402" s="50"/>
      <c r="CG402" s="50"/>
      <c r="CH402" s="187"/>
      <c r="CI402" s="60"/>
      <c r="CJ402" s="50"/>
      <c r="CK402" s="50"/>
      <c r="CL402" s="50"/>
      <c r="CM402" s="60"/>
      <c r="CN402" s="50"/>
      <c r="CO402" s="60"/>
      <c r="CP402" s="60"/>
      <c r="CQ402" s="60"/>
      <c r="CR402" s="60"/>
      <c r="CS402" s="60"/>
      <c r="CT402" s="60"/>
      <c r="CU402" s="60"/>
      <c r="CV402" s="61">
        <f t="shared" si="217"/>
        <v>38</v>
      </c>
    </row>
    <row r="403" spans="2:100" ht="18.75" customHeight="1" x14ac:dyDescent="0.35">
      <c r="B403" s="63"/>
      <c r="C403" s="62" t="s">
        <v>16</v>
      </c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  <c r="AB403" s="64">
        <f t="shared" ref="AB403:BH403" si="218">COUNT(AB396:AB402)</f>
        <v>7</v>
      </c>
      <c r="AC403" s="64">
        <f t="shared" si="218"/>
        <v>2</v>
      </c>
      <c r="AD403" s="64">
        <f t="shared" si="218"/>
        <v>1</v>
      </c>
      <c r="AE403" s="64">
        <f t="shared" si="218"/>
        <v>1</v>
      </c>
      <c r="AF403" s="64">
        <f t="shared" si="218"/>
        <v>1</v>
      </c>
      <c r="AG403" s="64">
        <f t="shared" si="218"/>
        <v>2</v>
      </c>
      <c r="AH403" s="64">
        <f t="shared" si="218"/>
        <v>2</v>
      </c>
      <c r="AI403" s="64">
        <f t="shared" si="218"/>
        <v>0</v>
      </c>
      <c r="AJ403" s="64">
        <f t="shared" si="218"/>
        <v>2</v>
      </c>
      <c r="AK403" s="64">
        <f t="shared" si="218"/>
        <v>1</v>
      </c>
      <c r="AL403" s="64">
        <f t="shared" si="218"/>
        <v>2</v>
      </c>
      <c r="AM403" s="64">
        <f t="shared" si="218"/>
        <v>1</v>
      </c>
      <c r="AN403" s="64">
        <f t="shared" si="218"/>
        <v>2</v>
      </c>
      <c r="AO403" s="64">
        <f t="shared" si="218"/>
        <v>2</v>
      </c>
      <c r="AP403" s="64">
        <f t="shared" si="218"/>
        <v>3</v>
      </c>
      <c r="AQ403" s="64">
        <f t="shared" si="218"/>
        <v>1</v>
      </c>
      <c r="AR403" s="64">
        <f t="shared" si="218"/>
        <v>2</v>
      </c>
      <c r="AS403" s="64">
        <f t="shared" si="218"/>
        <v>1</v>
      </c>
      <c r="AT403" s="64">
        <f t="shared" si="218"/>
        <v>1</v>
      </c>
      <c r="AU403" s="64">
        <f t="shared" si="218"/>
        <v>1</v>
      </c>
      <c r="AV403" s="64">
        <f t="shared" si="218"/>
        <v>1</v>
      </c>
      <c r="AW403" s="64">
        <f t="shared" si="218"/>
        <v>0</v>
      </c>
      <c r="AX403" s="64">
        <f t="shared" si="218"/>
        <v>1</v>
      </c>
      <c r="AY403" s="64">
        <f t="shared" si="218"/>
        <v>3</v>
      </c>
      <c r="AZ403" s="64">
        <f t="shared" si="218"/>
        <v>1</v>
      </c>
      <c r="BA403" s="64">
        <f t="shared" si="218"/>
        <v>1</v>
      </c>
      <c r="BB403" s="64">
        <f t="shared" si="218"/>
        <v>1</v>
      </c>
      <c r="BC403" s="64">
        <f t="shared" si="218"/>
        <v>0</v>
      </c>
      <c r="BD403" s="64">
        <f t="shared" si="218"/>
        <v>1</v>
      </c>
      <c r="BE403" s="64">
        <f t="shared" si="218"/>
        <v>1</v>
      </c>
      <c r="BF403" s="64">
        <f t="shared" si="218"/>
        <v>1</v>
      </c>
      <c r="BG403" s="64">
        <f t="shared" si="218"/>
        <v>1</v>
      </c>
      <c r="BH403" s="64">
        <f t="shared" si="218"/>
        <v>1</v>
      </c>
      <c r="BI403" s="64">
        <f t="shared" ref="BI403:BO403" si="219">COUNT(BI396:BI402)</f>
        <v>0</v>
      </c>
      <c r="BJ403" s="64">
        <f t="shared" si="219"/>
        <v>2</v>
      </c>
      <c r="BK403" s="64">
        <f t="shared" si="219"/>
        <v>1</v>
      </c>
      <c r="BL403" s="64">
        <f t="shared" si="219"/>
        <v>1</v>
      </c>
      <c r="BM403" s="64">
        <f t="shared" si="219"/>
        <v>2</v>
      </c>
      <c r="BN403" s="64">
        <f t="shared" ref="BN403" si="220">COUNT(BN396:BN402)</f>
        <v>1</v>
      </c>
      <c r="BO403" s="64">
        <f t="shared" si="219"/>
        <v>1</v>
      </c>
      <c r="BP403" s="64">
        <f t="shared" ref="BP403:BQ403" si="221">COUNT(BP396:BP402)</f>
        <v>1</v>
      </c>
      <c r="BQ403" s="64">
        <f t="shared" si="221"/>
        <v>1</v>
      </c>
      <c r="BR403" s="64">
        <f t="shared" ref="BR403:BS403" si="222">COUNT(BR396:BR402)</f>
        <v>0</v>
      </c>
      <c r="BS403" s="64">
        <f t="shared" si="222"/>
        <v>2</v>
      </c>
      <c r="BT403" s="64">
        <f t="shared" ref="BT403:BU403" si="223">COUNT(BT396:BT402)</f>
        <v>2</v>
      </c>
      <c r="BU403" s="64">
        <f t="shared" si="223"/>
        <v>0</v>
      </c>
      <c r="BV403" s="64">
        <f t="shared" ref="BV403:CG403" si="224">COUNT(BV396:BV402)</f>
        <v>1</v>
      </c>
      <c r="BW403" s="64">
        <f t="shared" si="224"/>
        <v>0</v>
      </c>
      <c r="BX403" s="64">
        <f t="shared" si="224"/>
        <v>1</v>
      </c>
      <c r="BY403" s="64">
        <f t="shared" si="224"/>
        <v>0</v>
      </c>
      <c r="BZ403" s="64">
        <f t="shared" si="224"/>
        <v>1</v>
      </c>
      <c r="CA403" s="64">
        <f t="shared" si="224"/>
        <v>0</v>
      </c>
      <c r="CB403" s="64">
        <f t="shared" si="224"/>
        <v>0</v>
      </c>
      <c r="CC403" s="64">
        <f t="shared" si="224"/>
        <v>1</v>
      </c>
      <c r="CD403" s="64">
        <f t="shared" si="224"/>
        <v>1</v>
      </c>
      <c r="CE403" s="64">
        <f t="shared" si="224"/>
        <v>0</v>
      </c>
      <c r="CF403" s="64">
        <f t="shared" si="224"/>
        <v>0</v>
      </c>
      <c r="CG403" s="64">
        <f t="shared" si="224"/>
        <v>0</v>
      </c>
      <c r="CH403" s="64">
        <f t="shared" ref="CH403:CU403" si="225">COUNT(CH396:CH402)</f>
        <v>0</v>
      </c>
      <c r="CI403" s="64">
        <f t="shared" si="225"/>
        <v>0</v>
      </c>
      <c r="CJ403" s="64">
        <f t="shared" si="225"/>
        <v>1</v>
      </c>
      <c r="CK403" s="64">
        <f t="shared" si="225"/>
        <v>0</v>
      </c>
      <c r="CL403" s="64">
        <f t="shared" si="225"/>
        <v>0</v>
      </c>
      <c r="CM403" s="64">
        <f t="shared" si="225"/>
        <v>0</v>
      </c>
      <c r="CN403" s="64">
        <f t="shared" si="225"/>
        <v>0</v>
      </c>
      <c r="CO403" s="64">
        <f t="shared" si="225"/>
        <v>0</v>
      </c>
      <c r="CP403" s="64">
        <f t="shared" si="225"/>
        <v>0</v>
      </c>
      <c r="CQ403" s="64">
        <f t="shared" si="225"/>
        <v>0</v>
      </c>
      <c r="CR403" s="64">
        <f t="shared" si="225"/>
        <v>0</v>
      </c>
      <c r="CS403" s="64">
        <f t="shared" si="225"/>
        <v>0</v>
      </c>
      <c r="CT403" s="64">
        <f t="shared" si="225"/>
        <v>0</v>
      </c>
      <c r="CU403" s="64">
        <f t="shared" si="225"/>
        <v>0</v>
      </c>
      <c r="CV403" s="64">
        <f>SUM(CV396:CV402)</f>
        <v>141</v>
      </c>
    </row>
    <row r="404" spans="2:100" ht="18.75" customHeight="1" x14ac:dyDescent="0.35">
      <c r="V404" s="44">
        <v>0</v>
      </c>
    </row>
    <row r="405" spans="2:100" ht="18.75" customHeight="1" x14ac:dyDescent="0.35">
      <c r="B405" s="136" t="s">
        <v>220</v>
      </c>
      <c r="C405" s="58" t="s">
        <v>221</v>
      </c>
      <c r="D405" s="56">
        <v>40544</v>
      </c>
      <c r="E405" s="56">
        <v>40575</v>
      </c>
      <c r="F405" s="56">
        <v>40603</v>
      </c>
      <c r="G405" s="56">
        <v>40634</v>
      </c>
      <c r="H405" s="56">
        <v>40664</v>
      </c>
      <c r="I405" s="56">
        <v>40695</v>
      </c>
      <c r="J405" s="56">
        <v>40725</v>
      </c>
      <c r="K405" s="56">
        <v>40756</v>
      </c>
      <c r="L405" s="56">
        <v>40787</v>
      </c>
      <c r="M405" s="56">
        <v>40817</v>
      </c>
      <c r="N405" s="56">
        <v>40848</v>
      </c>
      <c r="O405" s="56">
        <v>40878</v>
      </c>
      <c r="P405" s="56">
        <v>40909</v>
      </c>
      <c r="Q405" s="56">
        <v>40940</v>
      </c>
      <c r="R405" s="56">
        <v>40969</v>
      </c>
      <c r="S405" s="56">
        <v>41000</v>
      </c>
      <c r="T405" s="56">
        <v>41030</v>
      </c>
      <c r="U405" s="56">
        <v>41061</v>
      </c>
      <c r="V405" s="56">
        <v>41091</v>
      </c>
      <c r="W405" s="56">
        <v>41122</v>
      </c>
      <c r="X405" s="56">
        <v>41153</v>
      </c>
      <c r="Y405" s="56">
        <v>41183</v>
      </c>
      <c r="Z405" s="56">
        <v>41214</v>
      </c>
      <c r="AA405" s="56">
        <v>41244</v>
      </c>
      <c r="AB405" s="56">
        <v>41275</v>
      </c>
      <c r="AC405" s="56">
        <v>41306</v>
      </c>
      <c r="AD405" s="56">
        <v>41334</v>
      </c>
      <c r="AE405" s="56">
        <v>41365</v>
      </c>
      <c r="AF405" s="56">
        <v>41395</v>
      </c>
      <c r="AG405" s="56">
        <v>41426</v>
      </c>
      <c r="AH405" s="56">
        <v>41456</v>
      </c>
      <c r="AI405" s="56">
        <v>41487</v>
      </c>
      <c r="AJ405" s="56">
        <v>41518</v>
      </c>
      <c r="AK405" s="56">
        <v>41548</v>
      </c>
      <c r="AL405" s="56">
        <v>41579</v>
      </c>
      <c r="AM405" s="56">
        <v>41609</v>
      </c>
      <c r="AN405" s="56">
        <v>41640</v>
      </c>
      <c r="AO405" s="56">
        <v>41671</v>
      </c>
      <c r="AP405" s="56">
        <v>41699</v>
      </c>
      <c r="AQ405" s="56">
        <v>41730</v>
      </c>
      <c r="AR405" s="56">
        <v>41760</v>
      </c>
      <c r="AS405" s="56">
        <v>41791</v>
      </c>
      <c r="AT405" s="56">
        <v>41821</v>
      </c>
      <c r="AU405" s="56">
        <v>41852</v>
      </c>
      <c r="AV405" s="56">
        <v>41883</v>
      </c>
      <c r="AW405" s="56">
        <v>41913</v>
      </c>
      <c r="AX405" s="56">
        <v>41944</v>
      </c>
      <c r="AY405" s="56">
        <v>41974</v>
      </c>
      <c r="AZ405" s="56">
        <v>42005</v>
      </c>
      <c r="BA405" s="56">
        <v>42036</v>
      </c>
      <c r="BB405" s="56">
        <v>42064</v>
      </c>
      <c r="BC405" s="56">
        <v>42095</v>
      </c>
      <c r="BD405" s="56">
        <v>42125</v>
      </c>
      <c r="BE405" s="56">
        <v>42156</v>
      </c>
      <c r="BF405" s="56">
        <v>42186</v>
      </c>
      <c r="BG405" s="56">
        <v>42217</v>
      </c>
      <c r="BH405" s="48">
        <v>42248</v>
      </c>
      <c r="BI405" s="48">
        <v>42278</v>
      </c>
      <c r="BJ405" s="48">
        <v>42309</v>
      </c>
      <c r="BK405" s="48">
        <v>42339</v>
      </c>
      <c r="BL405" s="48">
        <v>42370</v>
      </c>
      <c r="BM405" s="48">
        <v>42401</v>
      </c>
      <c r="BN405" s="48">
        <v>42430</v>
      </c>
      <c r="BO405" s="48">
        <v>42461</v>
      </c>
      <c r="BP405" s="48">
        <v>42491</v>
      </c>
      <c r="BQ405" s="48">
        <v>42522</v>
      </c>
      <c r="BR405" s="48">
        <v>42552</v>
      </c>
      <c r="BS405" s="48">
        <v>42583</v>
      </c>
      <c r="BT405" s="48">
        <v>42614</v>
      </c>
      <c r="BU405" s="48">
        <v>42644</v>
      </c>
      <c r="BV405" s="48">
        <v>42675</v>
      </c>
      <c r="BW405" s="48">
        <v>42705</v>
      </c>
      <c r="BX405" s="48">
        <v>42736</v>
      </c>
      <c r="BY405" s="48">
        <v>42767</v>
      </c>
      <c r="BZ405" s="48">
        <v>42795</v>
      </c>
      <c r="CA405" s="48">
        <v>42826</v>
      </c>
      <c r="CB405" s="48">
        <v>42856</v>
      </c>
      <c r="CC405" s="48">
        <v>42887</v>
      </c>
      <c r="CD405" s="48">
        <v>42917</v>
      </c>
      <c r="CE405" s="48">
        <v>42948</v>
      </c>
      <c r="CF405" s="48">
        <v>42979</v>
      </c>
      <c r="CG405" s="48">
        <v>43009</v>
      </c>
      <c r="CH405" s="48">
        <v>43040</v>
      </c>
      <c r="CI405" s="188">
        <v>43070</v>
      </c>
      <c r="CJ405" s="188">
        <v>43101</v>
      </c>
      <c r="CK405" s="188">
        <v>43132</v>
      </c>
      <c r="CL405" s="188">
        <v>43160</v>
      </c>
      <c r="CM405" s="188">
        <v>43191</v>
      </c>
      <c r="CN405" s="188">
        <v>43221</v>
      </c>
      <c r="CO405" s="188">
        <v>43252</v>
      </c>
      <c r="CP405" s="188">
        <v>43282</v>
      </c>
      <c r="CQ405" s="188">
        <v>43313</v>
      </c>
      <c r="CR405" s="188">
        <v>43344</v>
      </c>
      <c r="CS405" s="188">
        <v>43374</v>
      </c>
      <c r="CT405" s="188">
        <v>43405</v>
      </c>
      <c r="CU405" s="188">
        <v>43435</v>
      </c>
      <c r="CV405" s="189" t="s">
        <v>16</v>
      </c>
    </row>
    <row r="406" spans="2:100" x14ac:dyDescent="0.35">
      <c r="B406" s="137">
        <v>382659</v>
      </c>
      <c r="C406" s="59">
        <v>41306</v>
      </c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50"/>
      <c r="S406" s="50"/>
      <c r="T406" s="50"/>
      <c r="U406" s="50"/>
      <c r="V406" s="50"/>
      <c r="W406" s="50"/>
      <c r="X406" s="50"/>
      <c r="Y406" s="50"/>
      <c r="Z406" s="50"/>
      <c r="AA406" s="50"/>
      <c r="AB406" s="50"/>
      <c r="AC406" s="50">
        <v>1</v>
      </c>
      <c r="AD406" s="50"/>
      <c r="AE406" s="50">
        <v>1</v>
      </c>
      <c r="AF406" s="50"/>
      <c r="AG406" s="50"/>
      <c r="AH406" s="50"/>
      <c r="AI406" s="50"/>
      <c r="AJ406" s="50"/>
      <c r="AK406" s="50"/>
      <c r="AL406" s="50"/>
      <c r="AM406" s="50"/>
      <c r="AN406" s="50"/>
      <c r="AO406" s="50"/>
      <c r="AP406" s="50"/>
      <c r="AQ406" s="50"/>
      <c r="AR406" s="50"/>
      <c r="AS406" s="50"/>
      <c r="AT406" s="50"/>
      <c r="AU406" s="50"/>
      <c r="AV406" s="50"/>
      <c r="AW406" s="50"/>
      <c r="AX406" s="50"/>
      <c r="AY406" s="50"/>
      <c r="AZ406" s="50"/>
      <c r="BA406" s="50"/>
      <c r="BB406" s="50"/>
      <c r="BC406" s="50"/>
      <c r="BD406" s="50"/>
      <c r="BE406" s="50"/>
      <c r="BF406" s="50"/>
      <c r="BG406" s="50"/>
      <c r="BH406" s="50"/>
      <c r="BI406" s="50" t="s">
        <v>222</v>
      </c>
      <c r="BJ406" s="50"/>
      <c r="BK406" s="50"/>
      <c r="BL406" s="50"/>
      <c r="BM406" s="50"/>
      <c r="BN406" s="50"/>
      <c r="BO406" s="50"/>
      <c r="BP406" s="50"/>
      <c r="BQ406" s="50"/>
      <c r="BR406" s="50"/>
      <c r="BS406" s="50"/>
      <c r="BT406" s="50"/>
      <c r="BU406" s="50"/>
      <c r="BV406" s="50"/>
      <c r="BW406" s="50"/>
      <c r="BX406" s="50"/>
      <c r="BY406" s="50"/>
      <c r="BZ406" s="50"/>
      <c r="CA406" s="50"/>
      <c r="CB406" s="50"/>
      <c r="CC406" s="50"/>
      <c r="CD406" s="50"/>
      <c r="CE406" s="50"/>
      <c r="CF406" s="50"/>
      <c r="CG406" s="50"/>
      <c r="CH406" s="187"/>
      <c r="CI406" s="60"/>
      <c r="CJ406" s="50"/>
      <c r="CK406" s="50"/>
      <c r="CL406" s="50"/>
      <c r="CM406" s="60"/>
      <c r="CN406" s="50"/>
      <c r="CO406" s="60"/>
      <c r="CP406" s="60"/>
      <c r="CQ406" s="60"/>
      <c r="CR406" s="60"/>
      <c r="CS406" s="60"/>
      <c r="CT406" s="60"/>
      <c r="CU406" s="60"/>
      <c r="CV406" s="61">
        <f>SUM(D406:CU406)</f>
        <v>2</v>
      </c>
    </row>
    <row r="407" spans="2:100" x14ac:dyDescent="0.35">
      <c r="B407" s="137">
        <v>383252</v>
      </c>
      <c r="C407" s="59">
        <v>41306</v>
      </c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50"/>
      <c r="S407" s="50"/>
      <c r="T407" s="50"/>
      <c r="U407" s="50"/>
      <c r="V407" s="50"/>
      <c r="W407" s="50"/>
      <c r="X407" s="50"/>
      <c r="Y407" s="50"/>
      <c r="Z407" s="50"/>
      <c r="AA407" s="50"/>
      <c r="AB407" s="50"/>
      <c r="AC407" s="50">
        <v>1</v>
      </c>
      <c r="AD407" s="50"/>
      <c r="AE407" s="50"/>
      <c r="AF407" s="50"/>
      <c r="AG407" s="50"/>
      <c r="AH407" s="50"/>
      <c r="AI407" s="50"/>
      <c r="AJ407" s="50"/>
      <c r="AK407" s="50"/>
      <c r="AL407" s="50"/>
      <c r="AM407" s="50"/>
      <c r="AN407" s="50"/>
      <c r="AO407" s="50"/>
      <c r="AP407" s="50"/>
      <c r="AQ407" s="50"/>
      <c r="AR407" s="50"/>
      <c r="AS407" s="50"/>
      <c r="AT407" s="50"/>
      <c r="AU407" s="50"/>
      <c r="AV407" s="50"/>
      <c r="AW407" s="50"/>
      <c r="AX407" s="50"/>
      <c r="AY407" s="50"/>
      <c r="AZ407" s="50"/>
      <c r="BA407" s="50"/>
      <c r="BB407" s="50"/>
      <c r="BC407" s="50"/>
      <c r="BD407" s="50"/>
      <c r="BE407" s="50"/>
      <c r="BF407" s="50"/>
      <c r="BG407" s="50"/>
      <c r="BH407" s="50"/>
      <c r="BI407" s="50" t="s">
        <v>222</v>
      </c>
      <c r="BJ407" s="50"/>
      <c r="BK407" s="50"/>
      <c r="BL407" s="50"/>
      <c r="BM407" s="50"/>
      <c r="BN407" s="50"/>
      <c r="BO407" s="50"/>
      <c r="BP407" s="50"/>
      <c r="BQ407" s="50"/>
      <c r="BR407" s="50"/>
      <c r="BS407" s="50"/>
      <c r="BT407" s="50"/>
      <c r="BU407" s="50"/>
      <c r="BV407" s="50"/>
      <c r="BW407" s="50"/>
      <c r="BX407" s="50"/>
      <c r="BY407" s="50"/>
      <c r="BZ407" s="50"/>
      <c r="CA407" s="50"/>
      <c r="CB407" s="50"/>
      <c r="CC407" s="50"/>
      <c r="CD407" s="50"/>
      <c r="CE407" s="50"/>
      <c r="CF407" s="50"/>
      <c r="CG407" s="50"/>
      <c r="CH407" s="187"/>
      <c r="CI407" s="60"/>
      <c r="CJ407" s="50"/>
      <c r="CK407" s="50"/>
      <c r="CL407" s="50"/>
      <c r="CM407" s="60"/>
      <c r="CN407" s="50"/>
      <c r="CO407" s="60"/>
      <c r="CP407" s="60"/>
      <c r="CQ407" s="60"/>
      <c r="CR407" s="60"/>
      <c r="CS407" s="60"/>
      <c r="CT407" s="60"/>
      <c r="CU407" s="60"/>
      <c r="CV407" s="61">
        <f t="shared" ref="CV407:CV416" si="226">SUM(D407:CU407)</f>
        <v>1</v>
      </c>
    </row>
    <row r="408" spans="2:100" x14ac:dyDescent="0.35">
      <c r="B408" s="137">
        <v>383316</v>
      </c>
      <c r="C408" s="59">
        <v>41306</v>
      </c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50"/>
      <c r="S408" s="50"/>
      <c r="T408" s="50"/>
      <c r="U408" s="50"/>
      <c r="V408" s="50"/>
      <c r="W408" s="50"/>
      <c r="X408" s="50"/>
      <c r="Y408" s="50"/>
      <c r="Z408" s="50"/>
      <c r="AA408" s="50"/>
      <c r="AB408" s="50"/>
      <c r="AC408" s="50">
        <v>1</v>
      </c>
      <c r="AD408" s="50"/>
      <c r="AE408" s="50">
        <v>1</v>
      </c>
      <c r="AF408" s="50">
        <v>1</v>
      </c>
      <c r="AG408" s="50"/>
      <c r="AH408" s="50"/>
      <c r="AI408" s="50"/>
      <c r="AJ408" s="50"/>
      <c r="AK408" s="50"/>
      <c r="AL408" s="50"/>
      <c r="AM408" s="50"/>
      <c r="AN408" s="50"/>
      <c r="AO408" s="50"/>
      <c r="AP408" s="50"/>
      <c r="AQ408" s="50"/>
      <c r="AR408" s="50"/>
      <c r="AS408" s="50"/>
      <c r="AT408" s="50"/>
      <c r="AU408" s="50"/>
      <c r="AV408" s="50"/>
      <c r="AW408" s="50"/>
      <c r="AX408" s="50"/>
      <c r="AY408" s="50"/>
      <c r="AZ408" s="50"/>
      <c r="BA408" s="50"/>
      <c r="BB408" s="50"/>
      <c r="BC408" s="50"/>
      <c r="BD408" s="50"/>
      <c r="BE408" s="50"/>
      <c r="BF408" s="50"/>
      <c r="BG408" s="50"/>
      <c r="BH408" s="50"/>
      <c r="BI408" s="50" t="s">
        <v>222</v>
      </c>
      <c r="BJ408" s="50"/>
      <c r="BK408" s="50"/>
      <c r="BL408" s="50"/>
      <c r="BM408" s="50"/>
      <c r="BN408" s="50"/>
      <c r="BO408" s="50"/>
      <c r="BP408" s="50"/>
      <c r="BQ408" s="50"/>
      <c r="BR408" s="50"/>
      <c r="BS408" s="50"/>
      <c r="BT408" s="50"/>
      <c r="BU408" s="50"/>
      <c r="BV408" s="50"/>
      <c r="BW408" s="50"/>
      <c r="BX408" s="50"/>
      <c r="BY408" s="50"/>
      <c r="BZ408" s="50"/>
      <c r="CA408" s="50"/>
      <c r="CB408" s="50"/>
      <c r="CC408" s="50"/>
      <c r="CD408" s="50"/>
      <c r="CE408" s="50"/>
      <c r="CF408" s="50"/>
      <c r="CG408" s="50"/>
      <c r="CH408" s="187"/>
      <c r="CI408" s="60"/>
      <c r="CJ408" s="50"/>
      <c r="CK408" s="50"/>
      <c r="CL408" s="50"/>
      <c r="CM408" s="60"/>
      <c r="CN408" s="50"/>
      <c r="CO408" s="60"/>
      <c r="CP408" s="60"/>
      <c r="CQ408" s="60"/>
      <c r="CR408" s="60"/>
      <c r="CS408" s="60"/>
      <c r="CT408" s="60"/>
      <c r="CU408" s="60"/>
      <c r="CV408" s="61">
        <f t="shared" si="226"/>
        <v>3</v>
      </c>
    </row>
    <row r="409" spans="2:100" x14ac:dyDescent="0.35">
      <c r="B409" s="137">
        <v>94006</v>
      </c>
      <c r="C409" s="59">
        <v>41306</v>
      </c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50"/>
      <c r="S409" s="50"/>
      <c r="T409" s="50"/>
      <c r="U409" s="50"/>
      <c r="V409" s="50"/>
      <c r="W409" s="50"/>
      <c r="X409" s="50"/>
      <c r="Y409" s="50"/>
      <c r="Z409" s="50"/>
      <c r="AA409" s="50"/>
      <c r="AB409" s="50"/>
      <c r="AC409" s="50">
        <v>1</v>
      </c>
      <c r="AD409" s="50"/>
      <c r="AE409" s="50"/>
      <c r="AF409" s="50"/>
      <c r="AG409" s="50"/>
      <c r="AH409" s="50"/>
      <c r="AI409" s="50"/>
      <c r="AJ409" s="50"/>
      <c r="AK409" s="50"/>
      <c r="AL409" s="50"/>
      <c r="AM409" s="50"/>
      <c r="AN409" s="50"/>
      <c r="AO409" s="50"/>
      <c r="AP409" s="50"/>
      <c r="AQ409" s="50"/>
      <c r="AR409" s="50"/>
      <c r="AS409" s="50"/>
      <c r="AT409" s="50"/>
      <c r="AU409" s="50"/>
      <c r="AV409" s="50"/>
      <c r="AW409" s="50"/>
      <c r="AX409" s="50"/>
      <c r="AY409" s="50"/>
      <c r="AZ409" s="50"/>
      <c r="BA409" s="50"/>
      <c r="BB409" s="50"/>
      <c r="BC409" s="50"/>
      <c r="BD409" s="50"/>
      <c r="BE409" s="50"/>
      <c r="BF409" s="50"/>
      <c r="BG409" s="50"/>
      <c r="BH409" s="50"/>
      <c r="BI409" s="50" t="s">
        <v>222</v>
      </c>
      <c r="BJ409" s="50"/>
      <c r="BK409" s="50"/>
      <c r="BL409" s="50"/>
      <c r="BM409" s="50"/>
      <c r="BN409" s="50"/>
      <c r="BO409" s="50"/>
      <c r="BP409" s="50"/>
      <c r="BQ409" s="50"/>
      <c r="BR409" s="50"/>
      <c r="BS409" s="50"/>
      <c r="BT409" s="50"/>
      <c r="BU409" s="50"/>
      <c r="BV409" s="50"/>
      <c r="BW409" s="50"/>
      <c r="BX409" s="50"/>
      <c r="BY409" s="50"/>
      <c r="BZ409" s="50"/>
      <c r="CA409" s="50"/>
      <c r="CB409" s="50"/>
      <c r="CC409" s="50"/>
      <c r="CD409" s="50"/>
      <c r="CE409" s="50"/>
      <c r="CF409" s="50"/>
      <c r="CG409" s="50"/>
      <c r="CH409" s="187"/>
      <c r="CI409" s="60"/>
      <c r="CJ409" s="50"/>
      <c r="CK409" s="50"/>
      <c r="CL409" s="50"/>
      <c r="CM409" s="60"/>
      <c r="CN409" s="50"/>
      <c r="CO409" s="60"/>
      <c r="CP409" s="60"/>
      <c r="CQ409" s="60"/>
      <c r="CR409" s="60"/>
      <c r="CS409" s="60"/>
      <c r="CT409" s="60"/>
      <c r="CU409" s="60"/>
      <c r="CV409" s="61">
        <f t="shared" si="226"/>
        <v>1</v>
      </c>
    </row>
    <row r="410" spans="2:100" x14ac:dyDescent="0.35">
      <c r="B410" s="137">
        <v>384822</v>
      </c>
      <c r="C410" s="59">
        <v>41306</v>
      </c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50"/>
      <c r="S410" s="50"/>
      <c r="T410" s="50"/>
      <c r="U410" s="50"/>
      <c r="V410" s="50"/>
      <c r="W410" s="50"/>
      <c r="X410" s="50"/>
      <c r="Y410" s="50"/>
      <c r="Z410" s="50"/>
      <c r="AA410" s="50"/>
      <c r="AB410" s="50"/>
      <c r="AC410" s="50">
        <v>1</v>
      </c>
      <c r="AD410" s="50">
        <v>1</v>
      </c>
      <c r="AE410" s="50"/>
      <c r="AF410" s="50"/>
      <c r="AG410" s="50"/>
      <c r="AH410" s="50"/>
      <c r="AI410" s="50"/>
      <c r="AJ410" s="50"/>
      <c r="AK410" s="50"/>
      <c r="AL410" s="50"/>
      <c r="AM410" s="50"/>
      <c r="AN410" s="50"/>
      <c r="AO410" s="50"/>
      <c r="AP410" s="50"/>
      <c r="AQ410" s="50"/>
      <c r="AR410" s="50"/>
      <c r="AS410" s="50"/>
      <c r="AT410" s="50"/>
      <c r="AU410" s="50"/>
      <c r="AV410" s="50"/>
      <c r="AW410" s="50"/>
      <c r="AX410" s="50"/>
      <c r="AY410" s="50"/>
      <c r="AZ410" s="50"/>
      <c r="BA410" s="50"/>
      <c r="BB410" s="50"/>
      <c r="BC410" s="50"/>
      <c r="BD410" s="50"/>
      <c r="BE410" s="50"/>
      <c r="BF410" s="50"/>
      <c r="BG410" s="50"/>
      <c r="BH410" s="50"/>
      <c r="BI410" s="50" t="s">
        <v>222</v>
      </c>
      <c r="BJ410" s="50"/>
      <c r="BK410" s="50"/>
      <c r="BL410" s="50"/>
      <c r="BM410" s="50"/>
      <c r="BN410" s="50"/>
      <c r="BO410" s="50"/>
      <c r="BP410" s="50"/>
      <c r="BQ410" s="50"/>
      <c r="BR410" s="50"/>
      <c r="BS410" s="50"/>
      <c r="BT410" s="50"/>
      <c r="BU410" s="50"/>
      <c r="BV410" s="50"/>
      <c r="BW410" s="50"/>
      <c r="BX410" s="50"/>
      <c r="BY410" s="50"/>
      <c r="BZ410" s="50"/>
      <c r="CA410" s="50"/>
      <c r="CB410" s="50"/>
      <c r="CC410" s="50"/>
      <c r="CD410" s="50"/>
      <c r="CE410" s="50"/>
      <c r="CF410" s="50"/>
      <c r="CG410" s="50"/>
      <c r="CH410" s="187"/>
      <c r="CI410" s="60"/>
      <c r="CJ410" s="50"/>
      <c r="CK410" s="50"/>
      <c r="CL410" s="50"/>
      <c r="CM410" s="60"/>
      <c r="CN410" s="50"/>
      <c r="CO410" s="60"/>
      <c r="CP410" s="60"/>
      <c r="CQ410" s="60"/>
      <c r="CR410" s="60"/>
      <c r="CS410" s="60"/>
      <c r="CT410" s="60"/>
      <c r="CU410" s="60"/>
      <c r="CV410" s="61">
        <f t="shared" si="226"/>
        <v>2</v>
      </c>
    </row>
    <row r="411" spans="2:100" x14ac:dyDescent="0.35">
      <c r="B411" s="137">
        <v>384197</v>
      </c>
      <c r="C411" s="59">
        <v>41306</v>
      </c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50"/>
      <c r="S411" s="50"/>
      <c r="T411" s="50"/>
      <c r="U411" s="50"/>
      <c r="V411" s="50"/>
      <c r="W411" s="50"/>
      <c r="X411" s="50"/>
      <c r="Y411" s="50"/>
      <c r="Z411" s="50"/>
      <c r="AA411" s="50"/>
      <c r="AB411" s="50"/>
      <c r="AC411" s="50">
        <v>1</v>
      </c>
      <c r="AD411" s="50"/>
      <c r="AE411" s="50"/>
      <c r="AF411" s="50"/>
      <c r="AG411" s="50"/>
      <c r="AH411" s="50"/>
      <c r="AI411" s="50"/>
      <c r="AJ411" s="50"/>
      <c r="AK411" s="50"/>
      <c r="AL411" s="50"/>
      <c r="AM411" s="50"/>
      <c r="AN411" s="50"/>
      <c r="AO411" s="50"/>
      <c r="AP411" s="50"/>
      <c r="AQ411" s="50"/>
      <c r="AR411" s="50"/>
      <c r="AS411" s="50"/>
      <c r="AT411" s="50"/>
      <c r="AU411" s="50"/>
      <c r="AV411" s="50"/>
      <c r="AW411" s="50"/>
      <c r="AX411" s="50"/>
      <c r="AY411" s="50"/>
      <c r="AZ411" s="50"/>
      <c r="BA411" s="50"/>
      <c r="BB411" s="50"/>
      <c r="BC411" s="50"/>
      <c r="BD411" s="50"/>
      <c r="BE411" s="50"/>
      <c r="BF411" s="50"/>
      <c r="BG411" s="50"/>
      <c r="BH411" s="50"/>
      <c r="BI411" s="50" t="s">
        <v>222</v>
      </c>
      <c r="BJ411" s="50"/>
      <c r="BK411" s="50"/>
      <c r="BL411" s="50"/>
      <c r="BM411" s="50"/>
      <c r="BN411" s="50"/>
      <c r="BO411" s="50"/>
      <c r="BP411" s="50"/>
      <c r="BQ411" s="50"/>
      <c r="BR411" s="50"/>
      <c r="BS411" s="50"/>
      <c r="BT411" s="50"/>
      <c r="BU411" s="50"/>
      <c r="BV411" s="50"/>
      <c r="BW411" s="50"/>
      <c r="BX411" s="50"/>
      <c r="BY411" s="50"/>
      <c r="BZ411" s="50"/>
      <c r="CA411" s="50"/>
      <c r="CB411" s="50"/>
      <c r="CC411" s="50"/>
      <c r="CD411" s="50"/>
      <c r="CE411" s="50"/>
      <c r="CF411" s="50"/>
      <c r="CG411" s="50"/>
      <c r="CH411" s="187"/>
      <c r="CI411" s="60"/>
      <c r="CJ411" s="50"/>
      <c r="CK411" s="50"/>
      <c r="CL411" s="50"/>
      <c r="CM411" s="60"/>
      <c r="CN411" s="50"/>
      <c r="CO411" s="60"/>
      <c r="CP411" s="60"/>
      <c r="CQ411" s="60"/>
      <c r="CR411" s="60"/>
      <c r="CS411" s="60"/>
      <c r="CT411" s="60"/>
      <c r="CU411" s="60"/>
      <c r="CV411" s="61">
        <f t="shared" si="226"/>
        <v>1</v>
      </c>
    </row>
    <row r="412" spans="2:100" x14ac:dyDescent="0.35">
      <c r="B412" s="137">
        <v>385325</v>
      </c>
      <c r="C412" s="59">
        <v>41306</v>
      </c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50"/>
      <c r="S412" s="50"/>
      <c r="T412" s="50"/>
      <c r="U412" s="50"/>
      <c r="V412" s="50"/>
      <c r="W412" s="50"/>
      <c r="X412" s="50"/>
      <c r="Y412" s="50"/>
      <c r="Z412" s="50"/>
      <c r="AA412" s="50"/>
      <c r="AB412" s="50"/>
      <c r="AC412" s="50">
        <v>1</v>
      </c>
      <c r="AD412" s="50"/>
      <c r="AE412" s="50"/>
      <c r="AF412" s="50"/>
      <c r="AG412" s="50"/>
      <c r="AH412" s="50"/>
      <c r="AI412" s="50"/>
      <c r="AJ412" s="50"/>
      <c r="AK412" s="50"/>
      <c r="AL412" s="50"/>
      <c r="AM412" s="50"/>
      <c r="AN412" s="50"/>
      <c r="AO412" s="50"/>
      <c r="AP412" s="50"/>
      <c r="AQ412" s="50"/>
      <c r="AR412" s="50"/>
      <c r="AS412" s="50"/>
      <c r="AT412" s="50"/>
      <c r="AU412" s="50"/>
      <c r="AV412" s="50"/>
      <c r="AW412" s="50"/>
      <c r="AX412" s="50"/>
      <c r="AY412" s="50"/>
      <c r="AZ412" s="50"/>
      <c r="BA412" s="50"/>
      <c r="BB412" s="50"/>
      <c r="BC412" s="50"/>
      <c r="BD412" s="50"/>
      <c r="BE412" s="50"/>
      <c r="BF412" s="50"/>
      <c r="BG412" s="50"/>
      <c r="BH412" s="50"/>
      <c r="BI412" s="50" t="s">
        <v>222</v>
      </c>
      <c r="BJ412" s="50"/>
      <c r="BK412" s="50"/>
      <c r="BL412" s="50"/>
      <c r="BM412" s="50"/>
      <c r="BN412" s="50"/>
      <c r="BO412" s="50"/>
      <c r="BP412" s="50"/>
      <c r="BQ412" s="50"/>
      <c r="BR412" s="50"/>
      <c r="BS412" s="50"/>
      <c r="BT412" s="50"/>
      <c r="BU412" s="50"/>
      <c r="BV412" s="50"/>
      <c r="BW412" s="50"/>
      <c r="BX412" s="50"/>
      <c r="BY412" s="50"/>
      <c r="BZ412" s="50"/>
      <c r="CA412" s="50"/>
      <c r="CB412" s="50"/>
      <c r="CC412" s="50"/>
      <c r="CD412" s="50"/>
      <c r="CE412" s="50"/>
      <c r="CF412" s="50"/>
      <c r="CG412" s="50"/>
      <c r="CH412" s="187"/>
      <c r="CI412" s="60"/>
      <c r="CJ412" s="50"/>
      <c r="CK412" s="50"/>
      <c r="CL412" s="50"/>
      <c r="CM412" s="60"/>
      <c r="CN412" s="50"/>
      <c r="CO412" s="60"/>
      <c r="CP412" s="60"/>
      <c r="CQ412" s="60"/>
      <c r="CR412" s="60"/>
      <c r="CS412" s="60"/>
      <c r="CT412" s="60"/>
      <c r="CU412" s="60"/>
      <c r="CV412" s="61">
        <f t="shared" si="226"/>
        <v>1</v>
      </c>
    </row>
    <row r="413" spans="2:100" x14ac:dyDescent="0.35">
      <c r="B413" s="137">
        <v>385671</v>
      </c>
      <c r="C413" s="59">
        <v>41306</v>
      </c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50"/>
      <c r="S413" s="50"/>
      <c r="T413" s="50"/>
      <c r="U413" s="50"/>
      <c r="V413" s="50"/>
      <c r="W413" s="50"/>
      <c r="X413" s="50"/>
      <c r="Y413" s="50"/>
      <c r="Z413" s="50"/>
      <c r="AA413" s="50"/>
      <c r="AB413" s="50"/>
      <c r="AC413" s="50">
        <v>1</v>
      </c>
      <c r="AD413" s="50"/>
      <c r="AE413" s="50"/>
      <c r="AF413" s="50"/>
      <c r="AG413" s="50"/>
      <c r="AH413" s="50"/>
      <c r="AI413" s="50"/>
      <c r="AJ413" s="50"/>
      <c r="AK413" s="50"/>
      <c r="AL413" s="50"/>
      <c r="AM413" s="50"/>
      <c r="AN413" s="50"/>
      <c r="AO413" s="50"/>
      <c r="AP413" s="50"/>
      <c r="AQ413" s="50"/>
      <c r="AR413" s="50"/>
      <c r="AS413" s="50"/>
      <c r="AT413" s="50"/>
      <c r="AU413" s="50"/>
      <c r="AV413" s="50"/>
      <c r="AW413" s="50"/>
      <c r="AX413" s="50"/>
      <c r="AY413" s="50"/>
      <c r="AZ413" s="50"/>
      <c r="BA413" s="50"/>
      <c r="BB413" s="50"/>
      <c r="BC413" s="50"/>
      <c r="BD413" s="50"/>
      <c r="BE413" s="50"/>
      <c r="BF413" s="50"/>
      <c r="BG413" s="50"/>
      <c r="BH413" s="50"/>
      <c r="BI413" s="50" t="s">
        <v>222</v>
      </c>
      <c r="BJ413" s="50"/>
      <c r="BK413" s="50"/>
      <c r="BL413" s="50"/>
      <c r="BM413" s="50"/>
      <c r="BN413" s="50"/>
      <c r="BO413" s="50"/>
      <c r="BP413" s="50"/>
      <c r="BQ413" s="50"/>
      <c r="BR413" s="50"/>
      <c r="BS413" s="50"/>
      <c r="BT413" s="50"/>
      <c r="BU413" s="50"/>
      <c r="BV413" s="50"/>
      <c r="BW413" s="50"/>
      <c r="BX413" s="50"/>
      <c r="BY413" s="50"/>
      <c r="BZ413" s="50"/>
      <c r="CA413" s="50"/>
      <c r="CB413" s="50"/>
      <c r="CC413" s="50"/>
      <c r="CD413" s="50"/>
      <c r="CE413" s="50"/>
      <c r="CF413" s="50"/>
      <c r="CG413" s="50"/>
      <c r="CH413" s="187"/>
      <c r="CI413" s="60"/>
      <c r="CJ413" s="50"/>
      <c r="CK413" s="50"/>
      <c r="CL413" s="50"/>
      <c r="CM413" s="60"/>
      <c r="CN413" s="50"/>
      <c r="CO413" s="60"/>
      <c r="CP413" s="60"/>
      <c r="CQ413" s="60"/>
      <c r="CR413" s="60"/>
      <c r="CS413" s="60"/>
      <c r="CT413" s="60"/>
      <c r="CU413" s="60"/>
      <c r="CV413" s="61">
        <f t="shared" si="226"/>
        <v>1</v>
      </c>
    </row>
    <row r="414" spans="2:100" x14ac:dyDescent="0.35">
      <c r="B414" s="137">
        <v>385185</v>
      </c>
      <c r="C414" s="59">
        <v>41306</v>
      </c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50"/>
      <c r="S414" s="50"/>
      <c r="T414" s="50"/>
      <c r="U414" s="50"/>
      <c r="V414" s="50"/>
      <c r="W414" s="50"/>
      <c r="X414" s="50"/>
      <c r="Y414" s="50"/>
      <c r="Z414" s="50"/>
      <c r="AA414" s="50"/>
      <c r="AB414" s="50"/>
      <c r="AC414" s="50">
        <v>1</v>
      </c>
      <c r="AD414" s="50"/>
      <c r="AE414" s="50"/>
      <c r="AF414" s="50"/>
      <c r="AG414" s="50"/>
      <c r="AH414" s="50"/>
      <c r="AI414" s="50"/>
      <c r="AJ414" s="50"/>
      <c r="AK414" s="50"/>
      <c r="AL414" s="50"/>
      <c r="AM414" s="50"/>
      <c r="AN414" s="50"/>
      <c r="AO414" s="50"/>
      <c r="AP414" s="50"/>
      <c r="AQ414" s="50"/>
      <c r="AR414" s="50"/>
      <c r="AS414" s="50"/>
      <c r="AT414" s="50"/>
      <c r="AU414" s="50"/>
      <c r="AV414" s="50"/>
      <c r="AW414" s="50"/>
      <c r="AX414" s="50"/>
      <c r="AY414" s="50"/>
      <c r="AZ414" s="50"/>
      <c r="BA414" s="50"/>
      <c r="BB414" s="50"/>
      <c r="BC414" s="50"/>
      <c r="BD414" s="50"/>
      <c r="BE414" s="50"/>
      <c r="BF414" s="50"/>
      <c r="BG414" s="50"/>
      <c r="BH414" s="50"/>
      <c r="BI414" s="50" t="s">
        <v>222</v>
      </c>
      <c r="BJ414" s="50"/>
      <c r="BK414" s="50"/>
      <c r="BL414" s="50"/>
      <c r="BM414" s="50"/>
      <c r="BN414" s="50"/>
      <c r="BO414" s="50"/>
      <c r="BP414" s="50"/>
      <c r="BQ414" s="50"/>
      <c r="BR414" s="50"/>
      <c r="BS414" s="50"/>
      <c r="BT414" s="50"/>
      <c r="BU414" s="50"/>
      <c r="BV414" s="50"/>
      <c r="BW414" s="50"/>
      <c r="BX414" s="50"/>
      <c r="BY414" s="50"/>
      <c r="BZ414" s="50"/>
      <c r="CA414" s="50"/>
      <c r="CB414" s="50"/>
      <c r="CC414" s="50"/>
      <c r="CD414" s="50"/>
      <c r="CE414" s="50"/>
      <c r="CF414" s="50"/>
      <c r="CG414" s="50"/>
      <c r="CH414" s="187"/>
      <c r="CI414" s="60"/>
      <c r="CJ414" s="50"/>
      <c r="CK414" s="50"/>
      <c r="CL414" s="50"/>
      <c r="CM414" s="60"/>
      <c r="CN414" s="50"/>
      <c r="CO414" s="60"/>
      <c r="CP414" s="60"/>
      <c r="CQ414" s="60"/>
      <c r="CR414" s="60"/>
      <c r="CS414" s="60"/>
      <c r="CT414" s="60"/>
      <c r="CU414" s="60"/>
      <c r="CV414" s="61">
        <f t="shared" si="226"/>
        <v>1</v>
      </c>
    </row>
    <row r="415" spans="2:100" x14ac:dyDescent="0.35">
      <c r="B415" s="137">
        <v>385862</v>
      </c>
      <c r="C415" s="59">
        <v>41306</v>
      </c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50"/>
      <c r="S415" s="50"/>
      <c r="T415" s="50"/>
      <c r="U415" s="50"/>
      <c r="V415" s="50"/>
      <c r="W415" s="50"/>
      <c r="X415" s="50"/>
      <c r="Y415" s="50"/>
      <c r="Z415" s="50"/>
      <c r="AA415" s="50"/>
      <c r="AB415" s="50"/>
      <c r="AC415" s="50">
        <v>1</v>
      </c>
      <c r="AD415" s="50"/>
      <c r="AE415" s="50"/>
      <c r="AF415" s="50"/>
      <c r="AG415" s="50"/>
      <c r="AH415" s="50"/>
      <c r="AI415" s="50"/>
      <c r="AJ415" s="50"/>
      <c r="AK415" s="50"/>
      <c r="AL415" s="50"/>
      <c r="AM415" s="50"/>
      <c r="AN415" s="50"/>
      <c r="AO415" s="50"/>
      <c r="AP415" s="50"/>
      <c r="AQ415" s="50"/>
      <c r="AR415" s="50"/>
      <c r="AS415" s="50"/>
      <c r="AT415" s="50"/>
      <c r="AU415" s="50"/>
      <c r="AV415" s="50"/>
      <c r="AW415" s="50"/>
      <c r="AX415" s="50"/>
      <c r="AY415" s="50"/>
      <c r="AZ415" s="50"/>
      <c r="BA415" s="50"/>
      <c r="BB415" s="50"/>
      <c r="BC415" s="50"/>
      <c r="BD415" s="50"/>
      <c r="BE415" s="50"/>
      <c r="BF415" s="50"/>
      <c r="BG415" s="50"/>
      <c r="BH415" s="50"/>
      <c r="BI415" s="50" t="s">
        <v>222</v>
      </c>
      <c r="BJ415" s="50"/>
      <c r="BK415" s="50"/>
      <c r="BL415" s="50"/>
      <c r="BM415" s="50"/>
      <c r="BN415" s="50"/>
      <c r="BO415" s="50"/>
      <c r="BP415" s="50"/>
      <c r="BQ415" s="50"/>
      <c r="BR415" s="50"/>
      <c r="BS415" s="50"/>
      <c r="BT415" s="50"/>
      <c r="BU415" s="50"/>
      <c r="BV415" s="50"/>
      <c r="BW415" s="50"/>
      <c r="BX415" s="50"/>
      <c r="BY415" s="50"/>
      <c r="BZ415" s="50"/>
      <c r="CA415" s="50"/>
      <c r="CB415" s="50"/>
      <c r="CC415" s="50"/>
      <c r="CD415" s="50"/>
      <c r="CE415" s="50"/>
      <c r="CF415" s="50"/>
      <c r="CG415" s="50"/>
      <c r="CH415" s="187"/>
      <c r="CI415" s="60"/>
      <c r="CJ415" s="50"/>
      <c r="CK415" s="50"/>
      <c r="CL415" s="50"/>
      <c r="CM415" s="60"/>
      <c r="CN415" s="50"/>
      <c r="CO415" s="60"/>
      <c r="CP415" s="60"/>
      <c r="CQ415" s="60"/>
      <c r="CR415" s="60"/>
      <c r="CS415" s="60"/>
      <c r="CT415" s="60"/>
      <c r="CU415" s="60"/>
      <c r="CV415" s="61">
        <f t="shared" si="226"/>
        <v>1</v>
      </c>
    </row>
    <row r="416" spans="2:100" x14ac:dyDescent="0.35">
      <c r="B416" s="137">
        <v>380618</v>
      </c>
      <c r="C416" s="59">
        <v>41306</v>
      </c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50"/>
      <c r="S416" s="50"/>
      <c r="T416" s="50"/>
      <c r="U416" s="50"/>
      <c r="V416" s="50"/>
      <c r="W416" s="50"/>
      <c r="X416" s="50"/>
      <c r="Y416" s="50"/>
      <c r="Z416" s="50"/>
      <c r="AA416" s="50"/>
      <c r="AB416" s="50"/>
      <c r="AC416" s="50">
        <v>1</v>
      </c>
      <c r="AD416" s="50"/>
      <c r="AE416" s="50"/>
      <c r="AF416" s="50"/>
      <c r="AG416" s="50"/>
      <c r="AH416" s="50"/>
      <c r="AI416" s="50"/>
      <c r="AJ416" s="50"/>
      <c r="AK416" s="50"/>
      <c r="AL416" s="50"/>
      <c r="AM416" s="50"/>
      <c r="AN416" s="50"/>
      <c r="AO416" s="50"/>
      <c r="AP416" s="50"/>
      <c r="AQ416" s="50"/>
      <c r="AR416" s="50"/>
      <c r="AS416" s="50"/>
      <c r="AT416" s="50"/>
      <c r="AU416" s="50"/>
      <c r="AV416" s="50"/>
      <c r="AW416" s="50"/>
      <c r="AX416" s="50"/>
      <c r="AY416" s="50"/>
      <c r="AZ416" s="50"/>
      <c r="BA416" s="50"/>
      <c r="BB416" s="50"/>
      <c r="BC416" s="50"/>
      <c r="BD416" s="50"/>
      <c r="BE416" s="50"/>
      <c r="BF416" s="50"/>
      <c r="BG416" s="50"/>
      <c r="BH416" s="50"/>
      <c r="BI416" s="50" t="s">
        <v>222</v>
      </c>
      <c r="BJ416" s="50"/>
      <c r="BK416" s="50"/>
      <c r="BL416" s="50"/>
      <c r="BM416" s="50"/>
      <c r="BN416" s="50"/>
      <c r="BO416" s="50"/>
      <c r="BP416" s="50"/>
      <c r="BQ416" s="50"/>
      <c r="BR416" s="50"/>
      <c r="BS416" s="50"/>
      <c r="BT416" s="50"/>
      <c r="BU416" s="50"/>
      <c r="BV416" s="50"/>
      <c r="BW416" s="50"/>
      <c r="BX416" s="50"/>
      <c r="BY416" s="50"/>
      <c r="BZ416" s="50"/>
      <c r="CA416" s="50"/>
      <c r="CB416" s="50"/>
      <c r="CC416" s="50"/>
      <c r="CD416" s="50"/>
      <c r="CE416" s="50"/>
      <c r="CF416" s="50"/>
      <c r="CG416" s="50"/>
      <c r="CH416" s="187"/>
      <c r="CI416" s="60"/>
      <c r="CJ416" s="50"/>
      <c r="CK416" s="50"/>
      <c r="CL416" s="50"/>
      <c r="CM416" s="60"/>
      <c r="CN416" s="50"/>
      <c r="CO416" s="60"/>
      <c r="CP416" s="60"/>
      <c r="CQ416" s="60"/>
      <c r="CR416" s="60"/>
      <c r="CS416" s="60"/>
      <c r="CT416" s="60"/>
      <c r="CU416" s="60"/>
      <c r="CV416" s="61">
        <f t="shared" si="226"/>
        <v>1</v>
      </c>
    </row>
    <row r="417" spans="2:100" ht="18.75" customHeight="1" x14ac:dyDescent="0.35">
      <c r="B417" s="63"/>
      <c r="C417" s="62" t="s">
        <v>16</v>
      </c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  <c r="AC417" s="64">
        <f t="shared" ref="AC417:BH417" si="227">COUNT(AC406:AC416)</f>
        <v>11</v>
      </c>
      <c r="AD417" s="64">
        <f t="shared" si="227"/>
        <v>1</v>
      </c>
      <c r="AE417" s="64">
        <f t="shared" si="227"/>
        <v>2</v>
      </c>
      <c r="AF417" s="64">
        <f t="shared" si="227"/>
        <v>1</v>
      </c>
      <c r="AG417" s="64">
        <f t="shared" si="227"/>
        <v>0</v>
      </c>
      <c r="AH417" s="64">
        <f t="shared" si="227"/>
        <v>0</v>
      </c>
      <c r="AI417" s="64">
        <f t="shared" si="227"/>
        <v>0</v>
      </c>
      <c r="AJ417" s="64">
        <f t="shared" si="227"/>
        <v>0</v>
      </c>
      <c r="AK417" s="64">
        <f t="shared" si="227"/>
        <v>0</v>
      </c>
      <c r="AL417" s="64">
        <f t="shared" si="227"/>
        <v>0</v>
      </c>
      <c r="AM417" s="64">
        <f t="shared" si="227"/>
        <v>0</v>
      </c>
      <c r="AN417" s="64">
        <f t="shared" si="227"/>
        <v>0</v>
      </c>
      <c r="AO417" s="64">
        <f t="shared" si="227"/>
        <v>0</v>
      </c>
      <c r="AP417" s="64">
        <f t="shared" si="227"/>
        <v>0</v>
      </c>
      <c r="AQ417" s="64">
        <f t="shared" si="227"/>
        <v>0</v>
      </c>
      <c r="AR417" s="64">
        <f t="shared" si="227"/>
        <v>0</v>
      </c>
      <c r="AS417" s="64">
        <f t="shared" si="227"/>
        <v>0</v>
      </c>
      <c r="AT417" s="64">
        <f t="shared" si="227"/>
        <v>0</v>
      </c>
      <c r="AU417" s="64">
        <f t="shared" si="227"/>
        <v>0</v>
      </c>
      <c r="AV417" s="64">
        <f t="shared" si="227"/>
        <v>0</v>
      </c>
      <c r="AW417" s="64">
        <f t="shared" si="227"/>
        <v>0</v>
      </c>
      <c r="AX417" s="64">
        <f t="shared" si="227"/>
        <v>0</v>
      </c>
      <c r="AY417" s="64">
        <f t="shared" si="227"/>
        <v>0</v>
      </c>
      <c r="AZ417" s="64">
        <f t="shared" si="227"/>
        <v>0</v>
      </c>
      <c r="BA417" s="64">
        <f t="shared" si="227"/>
        <v>0</v>
      </c>
      <c r="BB417" s="64">
        <f t="shared" si="227"/>
        <v>0</v>
      </c>
      <c r="BC417" s="64">
        <f t="shared" si="227"/>
        <v>0</v>
      </c>
      <c r="BD417" s="64">
        <f t="shared" si="227"/>
        <v>0</v>
      </c>
      <c r="BE417" s="64">
        <f t="shared" si="227"/>
        <v>0</v>
      </c>
      <c r="BF417" s="64">
        <f t="shared" si="227"/>
        <v>0</v>
      </c>
      <c r="BG417" s="64">
        <f t="shared" si="227"/>
        <v>0</v>
      </c>
      <c r="BH417" s="64">
        <f t="shared" si="227"/>
        <v>0</v>
      </c>
      <c r="BI417" s="64">
        <f t="shared" ref="BI417:BO417" si="228">COUNT(BI406:BI416)</f>
        <v>0</v>
      </c>
      <c r="BJ417" s="64">
        <f t="shared" si="228"/>
        <v>0</v>
      </c>
      <c r="BK417" s="64">
        <f t="shared" si="228"/>
        <v>0</v>
      </c>
      <c r="BL417" s="64">
        <f t="shared" si="228"/>
        <v>0</v>
      </c>
      <c r="BM417" s="64">
        <f t="shared" si="228"/>
        <v>0</v>
      </c>
      <c r="BN417" s="64">
        <f t="shared" ref="BN417" si="229">COUNT(BN406:BN416)</f>
        <v>0</v>
      </c>
      <c r="BO417" s="64">
        <f t="shared" si="228"/>
        <v>0</v>
      </c>
      <c r="BP417" s="64">
        <f t="shared" ref="BP417:BQ417" si="230">COUNT(BP406:BP416)</f>
        <v>0</v>
      </c>
      <c r="BQ417" s="64">
        <f t="shared" si="230"/>
        <v>0</v>
      </c>
      <c r="BR417" s="64">
        <f t="shared" ref="BR417:BS417" si="231">COUNT(BR406:BR416)</f>
        <v>0</v>
      </c>
      <c r="BS417" s="64">
        <f t="shared" si="231"/>
        <v>0</v>
      </c>
      <c r="BT417" s="64">
        <f t="shared" ref="BT417:BU417" si="232">COUNT(BT406:BT416)</f>
        <v>0</v>
      </c>
      <c r="BU417" s="64">
        <f t="shared" si="232"/>
        <v>0</v>
      </c>
      <c r="BV417" s="64">
        <f t="shared" ref="BV417:CG417" si="233">COUNT(BV406:BV416)</f>
        <v>0</v>
      </c>
      <c r="BW417" s="64">
        <f t="shared" si="233"/>
        <v>0</v>
      </c>
      <c r="BX417" s="64">
        <f t="shared" si="233"/>
        <v>0</v>
      </c>
      <c r="BY417" s="64">
        <f t="shared" si="233"/>
        <v>0</v>
      </c>
      <c r="BZ417" s="64">
        <f t="shared" si="233"/>
        <v>0</v>
      </c>
      <c r="CA417" s="64">
        <f t="shared" si="233"/>
        <v>0</v>
      </c>
      <c r="CB417" s="64">
        <f t="shared" si="233"/>
        <v>0</v>
      </c>
      <c r="CC417" s="64">
        <f t="shared" si="233"/>
        <v>0</v>
      </c>
      <c r="CD417" s="64">
        <f t="shared" si="233"/>
        <v>0</v>
      </c>
      <c r="CE417" s="64">
        <f t="shared" si="233"/>
        <v>0</v>
      </c>
      <c r="CF417" s="64">
        <f t="shared" si="233"/>
        <v>0</v>
      </c>
      <c r="CG417" s="64">
        <f t="shared" si="233"/>
        <v>0</v>
      </c>
      <c r="CH417" s="64">
        <f t="shared" ref="CH417:CU417" si="234">COUNT(CH406:CH416)</f>
        <v>0</v>
      </c>
      <c r="CI417" s="64">
        <f t="shared" si="234"/>
        <v>0</v>
      </c>
      <c r="CJ417" s="64">
        <f t="shared" si="234"/>
        <v>0</v>
      </c>
      <c r="CK417" s="64">
        <f t="shared" si="234"/>
        <v>0</v>
      </c>
      <c r="CL417" s="64">
        <f t="shared" si="234"/>
        <v>0</v>
      </c>
      <c r="CM417" s="64">
        <f t="shared" si="234"/>
        <v>0</v>
      </c>
      <c r="CN417" s="64">
        <f t="shared" si="234"/>
        <v>0</v>
      </c>
      <c r="CO417" s="64">
        <f t="shared" si="234"/>
        <v>0</v>
      </c>
      <c r="CP417" s="64">
        <f t="shared" si="234"/>
        <v>0</v>
      </c>
      <c r="CQ417" s="64">
        <f t="shared" si="234"/>
        <v>0</v>
      </c>
      <c r="CR417" s="64">
        <f t="shared" si="234"/>
        <v>0</v>
      </c>
      <c r="CS417" s="64">
        <f t="shared" si="234"/>
        <v>0</v>
      </c>
      <c r="CT417" s="64">
        <f t="shared" si="234"/>
        <v>0</v>
      </c>
      <c r="CU417" s="64">
        <f t="shared" si="234"/>
        <v>0</v>
      </c>
      <c r="CV417" s="64">
        <f>SUM(CV406:CV416)</f>
        <v>15</v>
      </c>
    </row>
    <row r="418" spans="2:100" ht="18.75" customHeight="1" x14ac:dyDescent="0.35"/>
    <row r="419" spans="2:100" ht="18.75" customHeight="1" x14ac:dyDescent="0.35">
      <c r="B419" s="136" t="s">
        <v>220</v>
      </c>
      <c r="C419" s="58" t="s">
        <v>221</v>
      </c>
      <c r="D419" s="56">
        <v>40544</v>
      </c>
      <c r="E419" s="56">
        <v>40575</v>
      </c>
      <c r="F419" s="56">
        <v>40603</v>
      </c>
      <c r="G419" s="56">
        <v>40634</v>
      </c>
      <c r="H419" s="56">
        <v>40664</v>
      </c>
      <c r="I419" s="56">
        <v>40695</v>
      </c>
      <c r="J419" s="56">
        <v>40725</v>
      </c>
      <c r="K419" s="56">
        <v>40756</v>
      </c>
      <c r="L419" s="56">
        <v>40787</v>
      </c>
      <c r="M419" s="56">
        <v>40817</v>
      </c>
      <c r="N419" s="56">
        <v>40848</v>
      </c>
      <c r="O419" s="56">
        <v>40878</v>
      </c>
      <c r="P419" s="56">
        <v>40909</v>
      </c>
      <c r="Q419" s="56">
        <v>40940</v>
      </c>
      <c r="R419" s="56">
        <v>40969</v>
      </c>
      <c r="S419" s="56">
        <v>41000</v>
      </c>
      <c r="T419" s="56">
        <v>41030</v>
      </c>
      <c r="U419" s="56">
        <v>41061</v>
      </c>
      <c r="V419" s="56">
        <v>41091</v>
      </c>
      <c r="W419" s="56">
        <v>41122</v>
      </c>
      <c r="X419" s="56">
        <v>41153</v>
      </c>
      <c r="Y419" s="56">
        <v>41183</v>
      </c>
      <c r="Z419" s="56">
        <v>41214</v>
      </c>
      <c r="AA419" s="56">
        <v>41244</v>
      </c>
      <c r="AB419" s="56">
        <v>41275</v>
      </c>
      <c r="AC419" s="56">
        <v>41306</v>
      </c>
      <c r="AD419" s="56">
        <v>41334</v>
      </c>
      <c r="AE419" s="56">
        <v>41365</v>
      </c>
      <c r="AF419" s="56">
        <v>41395</v>
      </c>
      <c r="AG419" s="56">
        <v>41426</v>
      </c>
      <c r="AH419" s="56">
        <v>41456</v>
      </c>
      <c r="AI419" s="56">
        <v>41487</v>
      </c>
      <c r="AJ419" s="56">
        <v>41518</v>
      </c>
      <c r="AK419" s="56">
        <v>41548</v>
      </c>
      <c r="AL419" s="56">
        <v>41579</v>
      </c>
      <c r="AM419" s="56">
        <v>41609</v>
      </c>
      <c r="AN419" s="56">
        <v>41640</v>
      </c>
      <c r="AO419" s="56">
        <v>41671</v>
      </c>
      <c r="AP419" s="56">
        <v>41699</v>
      </c>
      <c r="AQ419" s="56">
        <v>41730</v>
      </c>
      <c r="AR419" s="56">
        <v>41760</v>
      </c>
      <c r="AS419" s="56">
        <v>41791</v>
      </c>
      <c r="AT419" s="56">
        <v>41821</v>
      </c>
      <c r="AU419" s="56">
        <v>41852</v>
      </c>
      <c r="AV419" s="56">
        <v>41883</v>
      </c>
      <c r="AW419" s="56">
        <v>41913</v>
      </c>
      <c r="AX419" s="56">
        <v>41944</v>
      </c>
      <c r="AY419" s="56">
        <v>41974</v>
      </c>
      <c r="AZ419" s="56">
        <v>42005</v>
      </c>
      <c r="BA419" s="56">
        <v>42036</v>
      </c>
      <c r="BB419" s="56">
        <v>42064</v>
      </c>
      <c r="BC419" s="56">
        <v>42095</v>
      </c>
      <c r="BD419" s="56">
        <v>42125</v>
      </c>
      <c r="BE419" s="56">
        <v>42156</v>
      </c>
      <c r="BF419" s="56">
        <v>42186</v>
      </c>
      <c r="BG419" s="56">
        <v>42217</v>
      </c>
      <c r="BH419" s="48">
        <v>42248</v>
      </c>
      <c r="BI419" s="48">
        <v>42278</v>
      </c>
      <c r="BJ419" s="48">
        <v>42309</v>
      </c>
      <c r="BK419" s="48">
        <v>42339</v>
      </c>
      <c r="BL419" s="48">
        <v>42370</v>
      </c>
      <c r="BM419" s="48">
        <v>42401</v>
      </c>
      <c r="BN419" s="48">
        <v>42430</v>
      </c>
      <c r="BO419" s="48">
        <v>42461</v>
      </c>
      <c r="BP419" s="48">
        <v>42491</v>
      </c>
      <c r="BQ419" s="48">
        <v>42522</v>
      </c>
      <c r="BR419" s="48">
        <v>42552</v>
      </c>
      <c r="BS419" s="48">
        <v>42583</v>
      </c>
      <c r="BT419" s="48">
        <v>42614</v>
      </c>
      <c r="BU419" s="48">
        <v>42644</v>
      </c>
      <c r="BV419" s="48">
        <v>42675</v>
      </c>
      <c r="BW419" s="48">
        <v>42705</v>
      </c>
      <c r="BX419" s="48">
        <v>42736</v>
      </c>
      <c r="BY419" s="48">
        <v>42767</v>
      </c>
      <c r="BZ419" s="48">
        <v>42795</v>
      </c>
      <c r="CA419" s="48">
        <v>42826</v>
      </c>
      <c r="CB419" s="48">
        <v>42856</v>
      </c>
      <c r="CC419" s="48">
        <v>42887</v>
      </c>
      <c r="CD419" s="48">
        <v>42917</v>
      </c>
      <c r="CE419" s="48">
        <v>42948</v>
      </c>
      <c r="CF419" s="48">
        <v>42979</v>
      </c>
      <c r="CG419" s="48">
        <v>43009</v>
      </c>
      <c r="CH419" s="48">
        <v>43040</v>
      </c>
      <c r="CI419" s="188">
        <v>43070</v>
      </c>
      <c r="CJ419" s="188">
        <v>43101</v>
      </c>
      <c r="CK419" s="188">
        <v>43132</v>
      </c>
      <c r="CL419" s="188">
        <v>43160</v>
      </c>
      <c r="CM419" s="188">
        <v>43191</v>
      </c>
      <c r="CN419" s="188">
        <v>43221</v>
      </c>
      <c r="CO419" s="188">
        <v>43252</v>
      </c>
      <c r="CP419" s="188">
        <v>43282</v>
      </c>
      <c r="CQ419" s="188">
        <v>43313</v>
      </c>
      <c r="CR419" s="188">
        <v>43344</v>
      </c>
      <c r="CS419" s="188">
        <v>43374</v>
      </c>
      <c r="CT419" s="188">
        <v>43405</v>
      </c>
      <c r="CU419" s="188">
        <v>43435</v>
      </c>
      <c r="CV419" s="189" t="s">
        <v>16</v>
      </c>
    </row>
    <row r="420" spans="2:100" x14ac:dyDescent="0.35">
      <c r="B420" s="137">
        <v>386564</v>
      </c>
      <c r="C420" s="59">
        <v>41334</v>
      </c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50"/>
      <c r="S420" s="50"/>
      <c r="T420" s="50"/>
      <c r="U420" s="50"/>
      <c r="V420" s="50"/>
      <c r="W420" s="50"/>
      <c r="X420" s="50"/>
      <c r="Y420" s="50"/>
      <c r="Z420" s="50"/>
      <c r="AA420" s="50"/>
      <c r="AB420" s="50"/>
      <c r="AC420" s="50"/>
      <c r="AD420" s="50">
        <v>1</v>
      </c>
      <c r="AE420" s="50">
        <v>1</v>
      </c>
      <c r="AF420" s="50">
        <v>1</v>
      </c>
      <c r="AG420" s="50">
        <v>1</v>
      </c>
      <c r="AH420" s="50"/>
      <c r="AI420" s="50"/>
      <c r="AJ420" s="50"/>
      <c r="AK420" s="50"/>
      <c r="AL420" s="50"/>
      <c r="AM420" s="50"/>
      <c r="AN420" s="50"/>
      <c r="AO420" s="50"/>
      <c r="AP420" s="50">
        <v>1</v>
      </c>
      <c r="AQ420" s="50"/>
      <c r="AR420" s="50"/>
      <c r="AS420" s="50"/>
      <c r="AT420" s="50"/>
      <c r="AU420" s="50"/>
      <c r="AV420" s="50"/>
      <c r="AW420" s="50"/>
      <c r="AX420" s="50"/>
      <c r="AY420" s="50"/>
      <c r="AZ420" s="50"/>
      <c r="BA420" s="50"/>
      <c r="BB420" s="50"/>
      <c r="BC420" s="50"/>
      <c r="BD420" s="50"/>
      <c r="BE420" s="50"/>
      <c r="BF420" s="50"/>
      <c r="BG420" s="50"/>
      <c r="BH420" s="50"/>
      <c r="BI420" s="50" t="s">
        <v>222</v>
      </c>
      <c r="BJ420" s="50"/>
      <c r="BK420" s="50"/>
      <c r="BL420" s="50"/>
      <c r="BM420" s="50"/>
      <c r="BN420" s="50"/>
      <c r="BO420" s="50"/>
      <c r="BP420" s="50"/>
      <c r="BQ420" s="50"/>
      <c r="BR420" s="50"/>
      <c r="BS420" s="50"/>
      <c r="BT420" s="50"/>
      <c r="BU420" s="50"/>
      <c r="BV420" s="50"/>
      <c r="BW420" s="50"/>
      <c r="BX420" s="50"/>
      <c r="BY420" s="50"/>
      <c r="BZ420" s="50"/>
      <c r="CA420" s="50"/>
      <c r="CB420" s="50"/>
      <c r="CC420" s="50"/>
      <c r="CD420" s="50"/>
      <c r="CE420" s="50"/>
      <c r="CF420" s="50"/>
      <c r="CG420" s="50"/>
      <c r="CH420" s="187"/>
      <c r="CI420" s="60"/>
      <c r="CJ420" s="50"/>
      <c r="CK420" s="50"/>
      <c r="CL420" s="50"/>
      <c r="CM420" s="60"/>
      <c r="CN420" s="50"/>
      <c r="CO420" s="60"/>
      <c r="CP420" s="60"/>
      <c r="CQ420" s="60"/>
      <c r="CR420" s="60"/>
      <c r="CS420" s="60"/>
      <c r="CT420" s="60"/>
      <c r="CU420" s="60"/>
      <c r="CV420" s="61">
        <f>SUM(D420:CU420)</f>
        <v>5</v>
      </c>
    </row>
    <row r="421" spans="2:100" x14ac:dyDescent="0.35">
      <c r="B421" s="137">
        <v>386202</v>
      </c>
      <c r="C421" s="59">
        <v>41334</v>
      </c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50"/>
      <c r="S421" s="50"/>
      <c r="T421" s="50"/>
      <c r="U421" s="50"/>
      <c r="V421" s="50"/>
      <c r="W421" s="50"/>
      <c r="X421" s="50"/>
      <c r="Y421" s="50"/>
      <c r="Z421" s="50"/>
      <c r="AA421" s="50"/>
      <c r="AB421" s="50"/>
      <c r="AC421" s="50"/>
      <c r="AD421" s="50">
        <v>1</v>
      </c>
      <c r="AE421" s="50"/>
      <c r="AF421" s="50"/>
      <c r="AG421" s="50">
        <v>1</v>
      </c>
      <c r="AH421" s="50"/>
      <c r="AI421" s="50">
        <v>1</v>
      </c>
      <c r="AJ421" s="50"/>
      <c r="AK421" s="50"/>
      <c r="AL421" s="50"/>
      <c r="AM421" s="50"/>
      <c r="AN421" s="50"/>
      <c r="AO421" s="50"/>
      <c r="AP421" s="50"/>
      <c r="AQ421" s="50"/>
      <c r="AR421" s="50"/>
      <c r="AS421" s="50"/>
      <c r="AT421" s="50"/>
      <c r="AU421" s="50"/>
      <c r="AV421" s="50"/>
      <c r="AW421" s="50"/>
      <c r="AX421" s="50"/>
      <c r="AY421" s="50"/>
      <c r="AZ421" s="50"/>
      <c r="BA421" s="50"/>
      <c r="BB421" s="50"/>
      <c r="BC421" s="50"/>
      <c r="BD421" s="50"/>
      <c r="BE421" s="50"/>
      <c r="BF421" s="50"/>
      <c r="BG421" s="50"/>
      <c r="BH421" s="50"/>
      <c r="BI421" s="50" t="s">
        <v>222</v>
      </c>
      <c r="BJ421" s="50"/>
      <c r="BK421" s="50"/>
      <c r="BL421" s="50"/>
      <c r="BM421" s="50"/>
      <c r="BN421" s="50"/>
      <c r="BO421" s="50"/>
      <c r="BP421" s="50"/>
      <c r="BQ421" s="50"/>
      <c r="BR421" s="50"/>
      <c r="BS421" s="50"/>
      <c r="BT421" s="50"/>
      <c r="BU421" s="50"/>
      <c r="BV421" s="50"/>
      <c r="BW421" s="50"/>
      <c r="BX421" s="50"/>
      <c r="BY421" s="50"/>
      <c r="BZ421" s="50"/>
      <c r="CA421" s="50"/>
      <c r="CB421" s="50"/>
      <c r="CC421" s="50"/>
      <c r="CD421" s="50"/>
      <c r="CE421" s="50"/>
      <c r="CF421" s="50"/>
      <c r="CG421" s="50"/>
      <c r="CH421" s="187"/>
      <c r="CI421" s="60"/>
      <c r="CJ421" s="50"/>
      <c r="CK421" s="50"/>
      <c r="CL421" s="50"/>
      <c r="CM421" s="60"/>
      <c r="CN421" s="50"/>
      <c r="CO421" s="60"/>
      <c r="CP421" s="60"/>
      <c r="CQ421" s="60"/>
      <c r="CR421" s="60"/>
      <c r="CS421" s="60"/>
      <c r="CT421" s="60"/>
      <c r="CU421" s="60"/>
      <c r="CV421" s="61">
        <f t="shared" ref="CV421:CV434" si="235">SUM(D421:CU421)</f>
        <v>3</v>
      </c>
    </row>
    <row r="422" spans="2:100" x14ac:dyDescent="0.35">
      <c r="B422" s="137">
        <v>99745</v>
      </c>
      <c r="C422" s="59">
        <v>41334</v>
      </c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50"/>
      <c r="S422" s="50"/>
      <c r="T422" s="50"/>
      <c r="U422" s="50"/>
      <c r="V422" s="50"/>
      <c r="W422" s="50"/>
      <c r="X422" s="50"/>
      <c r="Y422" s="50"/>
      <c r="Z422" s="50"/>
      <c r="AA422" s="50"/>
      <c r="AB422" s="50"/>
      <c r="AC422" s="50"/>
      <c r="AD422" s="50">
        <v>1</v>
      </c>
      <c r="AE422" s="50"/>
      <c r="AF422" s="50"/>
      <c r="AG422" s="50"/>
      <c r="AH422" s="50"/>
      <c r="AI422" s="50"/>
      <c r="AJ422" s="50"/>
      <c r="AK422" s="50"/>
      <c r="AL422" s="50"/>
      <c r="AM422" s="50"/>
      <c r="AN422" s="50"/>
      <c r="AO422" s="50"/>
      <c r="AP422" s="50"/>
      <c r="AQ422" s="50"/>
      <c r="AR422" s="50"/>
      <c r="AS422" s="50"/>
      <c r="AT422" s="50"/>
      <c r="AU422" s="50"/>
      <c r="AV422" s="50"/>
      <c r="AW422" s="50"/>
      <c r="AX422" s="50"/>
      <c r="AY422" s="50"/>
      <c r="AZ422" s="50"/>
      <c r="BA422" s="50"/>
      <c r="BB422" s="50"/>
      <c r="BC422" s="50"/>
      <c r="BD422" s="50"/>
      <c r="BE422" s="50"/>
      <c r="BF422" s="50"/>
      <c r="BG422" s="50"/>
      <c r="BH422" s="50"/>
      <c r="BI422" s="50" t="s">
        <v>222</v>
      </c>
      <c r="BJ422" s="50"/>
      <c r="BK422" s="50"/>
      <c r="BL422" s="50"/>
      <c r="BM422" s="50"/>
      <c r="BN422" s="50"/>
      <c r="BO422" s="50"/>
      <c r="BP422" s="50"/>
      <c r="BQ422" s="50"/>
      <c r="BR422" s="50"/>
      <c r="BS422" s="50"/>
      <c r="BT422" s="50"/>
      <c r="BU422" s="50"/>
      <c r="BV422" s="50"/>
      <c r="BW422" s="50"/>
      <c r="BX422" s="50"/>
      <c r="BY422" s="50"/>
      <c r="BZ422" s="50"/>
      <c r="CA422" s="50"/>
      <c r="CB422" s="50"/>
      <c r="CC422" s="50"/>
      <c r="CD422" s="50"/>
      <c r="CE422" s="50"/>
      <c r="CF422" s="50"/>
      <c r="CG422" s="50"/>
      <c r="CH422" s="187"/>
      <c r="CI422" s="60"/>
      <c r="CJ422" s="50"/>
      <c r="CK422" s="50"/>
      <c r="CL422" s="50"/>
      <c r="CM422" s="60"/>
      <c r="CN422" s="50"/>
      <c r="CO422" s="60"/>
      <c r="CP422" s="60"/>
      <c r="CQ422" s="60"/>
      <c r="CR422" s="60"/>
      <c r="CS422" s="60"/>
      <c r="CT422" s="60"/>
      <c r="CU422" s="60"/>
      <c r="CV422" s="61">
        <f t="shared" si="235"/>
        <v>1</v>
      </c>
    </row>
    <row r="423" spans="2:100" x14ac:dyDescent="0.35">
      <c r="B423" s="137">
        <v>362900</v>
      </c>
      <c r="C423" s="59">
        <v>41334</v>
      </c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50"/>
      <c r="S423" s="50"/>
      <c r="T423" s="50"/>
      <c r="U423" s="50"/>
      <c r="V423" s="50"/>
      <c r="W423" s="50"/>
      <c r="X423" s="50"/>
      <c r="Y423" s="50"/>
      <c r="Z423" s="50"/>
      <c r="AA423" s="50"/>
      <c r="AB423" s="50"/>
      <c r="AC423" s="50"/>
      <c r="AD423" s="50">
        <v>1</v>
      </c>
      <c r="AE423" s="50">
        <v>1</v>
      </c>
      <c r="AF423" s="50">
        <v>1</v>
      </c>
      <c r="AG423" s="50">
        <v>1</v>
      </c>
      <c r="AH423" s="50"/>
      <c r="AI423" s="50"/>
      <c r="AJ423" s="50"/>
      <c r="AK423" s="50"/>
      <c r="AL423" s="50"/>
      <c r="AM423" s="50"/>
      <c r="AN423" s="50"/>
      <c r="AO423" s="50"/>
      <c r="AP423" s="50"/>
      <c r="AQ423" s="50"/>
      <c r="AR423" s="50"/>
      <c r="AS423" s="50"/>
      <c r="AT423" s="50"/>
      <c r="AU423" s="50"/>
      <c r="AV423" s="50"/>
      <c r="AW423" s="50"/>
      <c r="AX423" s="50"/>
      <c r="AY423" s="50"/>
      <c r="AZ423" s="50"/>
      <c r="BA423" s="50"/>
      <c r="BB423" s="50"/>
      <c r="BC423" s="50"/>
      <c r="BD423" s="50"/>
      <c r="BE423" s="50"/>
      <c r="BF423" s="50"/>
      <c r="BG423" s="50"/>
      <c r="BH423" s="50"/>
      <c r="BI423" s="50" t="s">
        <v>222</v>
      </c>
      <c r="BJ423" s="50"/>
      <c r="BK423" s="50"/>
      <c r="BL423" s="50"/>
      <c r="BM423" s="50"/>
      <c r="BN423" s="50"/>
      <c r="BO423" s="50"/>
      <c r="BP423" s="50"/>
      <c r="BQ423" s="50"/>
      <c r="BR423" s="50"/>
      <c r="BS423" s="50"/>
      <c r="BT423" s="50"/>
      <c r="BU423" s="50"/>
      <c r="BV423" s="50"/>
      <c r="BW423" s="50"/>
      <c r="BX423" s="50"/>
      <c r="BY423" s="50"/>
      <c r="BZ423" s="50"/>
      <c r="CA423" s="50"/>
      <c r="CB423" s="50"/>
      <c r="CC423" s="50"/>
      <c r="CD423" s="50"/>
      <c r="CE423" s="50"/>
      <c r="CF423" s="50"/>
      <c r="CG423" s="50"/>
      <c r="CH423" s="187"/>
      <c r="CI423" s="60"/>
      <c r="CJ423" s="50"/>
      <c r="CK423" s="50"/>
      <c r="CL423" s="50"/>
      <c r="CM423" s="60"/>
      <c r="CN423" s="50"/>
      <c r="CO423" s="60"/>
      <c r="CP423" s="60"/>
      <c r="CQ423" s="60"/>
      <c r="CR423" s="60"/>
      <c r="CS423" s="60"/>
      <c r="CT423" s="60"/>
      <c r="CU423" s="60"/>
      <c r="CV423" s="61">
        <f t="shared" si="235"/>
        <v>4</v>
      </c>
    </row>
    <row r="424" spans="2:100" x14ac:dyDescent="0.35">
      <c r="B424" s="137">
        <v>275184</v>
      </c>
      <c r="C424" s="59">
        <v>41334</v>
      </c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50"/>
      <c r="S424" s="50"/>
      <c r="T424" s="50"/>
      <c r="U424" s="50"/>
      <c r="V424" s="50"/>
      <c r="W424" s="50"/>
      <c r="X424" s="50"/>
      <c r="Y424" s="50"/>
      <c r="Z424" s="50"/>
      <c r="AA424" s="50"/>
      <c r="AB424" s="50"/>
      <c r="AC424" s="50"/>
      <c r="AD424" s="50">
        <v>2</v>
      </c>
      <c r="AE424" s="50"/>
      <c r="AF424" s="50">
        <v>3</v>
      </c>
      <c r="AG424" s="50">
        <v>3</v>
      </c>
      <c r="AH424" s="50"/>
      <c r="AI424" s="50"/>
      <c r="AJ424" s="50"/>
      <c r="AK424" s="50">
        <v>3</v>
      </c>
      <c r="AL424" s="50"/>
      <c r="AM424" s="50"/>
      <c r="AN424" s="50"/>
      <c r="AO424" s="50"/>
      <c r="AP424" s="50"/>
      <c r="AQ424" s="50"/>
      <c r="AR424" s="50"/>
      <c r="AS424" s="50"/>
      <c r="AT424" s="50"/>
      <c r="AU424" s="50"/>
      <c r="AV424" s="50"/>
      <c r="AW424" s="50">
        <v>2</v>
      </c>
      <c r="AX424" s="50"/>
      <c r="AY424" s="50"/>
      <c r="AZ424" s="50"/>
      <c r="BA424" s="50"/>
      <c r="BB424" s="50"/>
      <c r="BC424" s="50"/>
      <c r="BD424" s="50"/>
      <c r="BE424" s="50"/>
      <c r="BF424" s="50"/>
      <c r="BG424" s="50"/>
      <c r="BH424" s="50"/>
      <c r="BI424" s="50" t="s">
        <v>222</v>
      </c>
      <c r="BJ424" s="50"/>
      <c r="BK424" s="50"/>
      <c r="BL424" s="50"/>
      <c r="BM424" s="50"/>
      <c r="BN424" s="50"/>
      <c r="BO424" s="50"/>
      <c r="BP424" s="50"/>
      <c r="BQ424" s="50"/>
      <c r="BR424" s="50"/>
      <c r="BS424" s="50"/>
      <c r="BT424" s="50"/>
      <c r="BU424" s="50"/>
      <c r="BV424" s="50"/>
      <c r="BW424" s="50"/>
      <c r="BX424" s="50"/>
      <c r="BY424" s="50"/>
      <c r="BZ424" s="50"/>
      <c r="CA424" s="50"/>
      <c r="CB424" s="50"/>
      <c r="CC424" s="50"/>
      <c r="CD424" s="50"/>
      <c r="CE424" s="50"/>
      <c r="CF424" s="50"/>
      <c r="CG424" s="50"/>
      <c r="CH424" s="187"/>
      <c r="CI424" s="60"/>
      <c r="CJ424" s="50"/>
      <c r="CK424" s="50"/>
      <c r="CL424" s="50"/>
      <c r="CM424" s="60"/>
      <c r="CN424" s="50"/>
      <c r="CO424" s="60"/>
      <c r="CP424" s="60"/>
      <c r="CQ424" s="60"/>
      <c r="CR424" s="60"/>
      <c r="CS424" s="60"/>
      <c r="CT424" s="60"/>
      <c r="CU424" s="60"/>
      <c r="CV424" s="61">
        <f t="shared" si="235"/>
        <v>13</v>
      </c>
    </row>
    <row r="425" spans="2:100" x14ac:dyDescent="0.35">
      <c r="B425" s="137">
        <v>387569</v>
      </c>
      <c r="C425" s="59">
        <v>41334</v>
      </c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50"/>
      <c r="S425" s="50"/>
      <c r="T425" s="50"/>
      <c r="U425" s="50"/>
      <c r="V425" s="50"/>
      <c r="W425" s="50"/>
      <c r="X425" s="50"/>
      <c r="Y425" s="50"/>
      <c r="Z425" s="50"/>
      <c r="AA425" s="50"/>
      <c r="AB425" s="50"/>
      <c r="AC425" s="50"/>
      <c r="AD425" s="50">
        <v>1</v>
      </c>
      <c r="AE425" s="50">
        <v>1</v>
      </c>
      <c r="AF425" s="50"/>
      <c r="AG425" s="50"/>
      <c r="AH425" s="50"/>
      <c r="AI425" s="50"/>
      <c r="AJ425" s="50">
        <v>1</v>
      </c>
      <c r="AK425" s="50"/>
      <c r="AL425" s="50">
        <v>1</v>
      </c>
      <c r="AM425" s="50"/>
      <c r="AN425" s="50"/>
      <c r="AO425" s="50"/>
      <c r="AP425" s="50"/>
      <c r="AQ425" s="50"/>
      <c r="AR425" s="50"/>
      <c r="AS425" s="50"/>
      <c r="AT425" s="50"/>
      <c r="AU425" s="50"/>
      <c r="AV425" s="50"/>
      <c r="AW425" s="50"/>
      <c r="AX425" s="50"/>
      <c r="AY425" s="50"/>
      <c r="AZ425" s="50"/>
      <c r="BA425" s="50"/>
      <c r="BB425" s="50"/>
      <c r="BC425" s="50"/>
      <c r="BD425" s="50"/>
      <c r="BE425" s="50"/>
      <c r="BF425" s="50"/>
      <c r="BG425" s="50"/>
      <c r="BH425" s="50"/>
      <c r="BI425" s="50" t="s">
        <v>222</v>
      </c>
      <c r="BJ425" s="50"/>
      <c r="BK425" s="50"/>
      <c r="BL425" s="50"/>
      <c r="BM425" s="50"/>
      <c r="BN425" s="50"/>
      <c r="BO425" s="50"/>
      <c r="BP425" s="50"/>
      <c r="BQ425" s="50"/>
      <c r="BR425" s="50"/>
      <c r="BS425" s="50"/>
      <c r="BT425" s="50"/>
      <c r="BU425" s="50"/>
      <c r="BV425" s="50"/>
      <c r="BW425" s="50"/>
      <c r="BX425" s="50"/>
      <c r="BY425" s="50"/>
      <c r="BZ425" s="50"/>
      <c r="CA425" s="50"/>
      <c r="CB425" s="50"/>
      <c r="CC425" s="50"/>
      <c r="CD425" s="50"/>
      <c r="CE425" s="50"/>
      <c r="CF425" s="50"/>
      <c r="CG425" s="50"/>
      <c r="CH425" s="187"/>
      <c r="CI425" s="60"/>
      <c r="CJ425" s="50"/>
      <c r="CK425" s="50"/>
      <c r="CL425" s="50"/>
      <c r="CM425" s="60"/>
      <c r="CN425" s="50"/>
      <c r="CO425" s="60"/>
      <c r="CP425" s="60"/>
      <c r="CQ425" s="60"/>
      <c r="CR425" s="60"/>
      <c r="CS425" s="60"/>
      <c r="CT425" s="60"/>
      <c r="CU425" s="60"/>
      <c r="CV425" s="61">
        <f t="shared" si="235"/>
        <v>4</v>
      </c>
    </row>
    <row r="426" spans="2:100" x14ac:dyDescent="0.35">
      <c r="B426" s="137">
        <v>388290</v>
      </c>
      <c r="C426" s="59">
        <v>41334</v>
      </c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50"/>
      <c r="S426" s="50"/>
      <c r="T426" s="50"/>
      <c r="U426" s="50"/>
      <c r="V426" s="50"/>
      <c r="W426" s="50"/>
      <c r="X426" s="50"/>
      <c r="Y426" s="50"/>
      <c r="Z426" s="50"/>
      <c r="AA426" s="50"/>
      <c r="AB426" s="50"/>
      <c r="AC426" s="50"/>
      <c r="AD426" s="50">
        <v>2</v>
      </c>
      <c r="AE426" s="50"/>
      <c r="AF426" s="50"/>
      <c r="AG426" s="50"/>
      <c r="AH426" s="50"/>
      <c r="AI426" s="50"/>
      <c r="AJ426" s="50"/>
      <c r="AK426" s="50"/>
      <c r="AL426" s="50"/>
      <c r="AM426" s="50"/>
      <c r="AN426" s="50"/>
      <c r="AO426" s="50"/>
      <c r="AP426" s="50"/>
      <c r="AQ426" s="50"/>
      <c r="AR426" s="50"/>
      <c r="AS426" s="50"/>
      <c r="AT426" s="50"/>
      <c r="AU426" s="50"/>
      <c r="AV426" s="50"/>
      <c r="AW426" s="50"/>
      <c r="AX426" s="50"/>
      <c r="AY426" s="50"/>
      <c r="AZ426" s="50"/>
      <c r="BA426" s="50"/>
      <c r="BB426" s="50"/>
      <c r="BC426" s="50"/>
      <c r="BD426" s="50"/>
      <c r="BE426" s="50"/>
      <c r="BF426" s="50"/>
      <c r="BG426" s="50"/>
      <c r="BH426" s="50"/>
      <c r="BI426" s="50" t="s">
        <v>222</v>
      </c>
      <c r="BJ426" s="50"/>
      <c r="BK426" s="50"/>
      <c r="BL426" s="50"/>
      <c r="BM426" s="50"/>
      <c r="BN426" s="50"/>
      <c r="BO426" s="50"/>
      <c r="BP426" s="50"/>
      <c r="BQ426" s="50"/>
      <c r="BR426" s="50"/>
      <c r="BS426" s="50"/>
      <c r="BT426" s="50"/>
      <c r="BU426" s="50"/>
      <c r="BV426" s="50"/>
      <c r="BW426" s="50"/>
      <c r="BX426" s="50"/>
      <c r="BY426" s="50"/>
      <c r="BZ426" s="50"/>
      <c r="CA426" s="50"/>
      <c r="CB426" s="50"/>
      <c r="CC426" s="50"/>
      <c r="CD426" s="50"/>
      <c r="CE426" s="50"/>
      <c r="CF426" s="50"/>
      <c r="CG426" s="50"/>
      <c r="CH426" s="187"/>
      <c r="CI426" s="60"/>
      <c r="CJ426" s="50"/>
      <c r="CK426" s="50"/>
      <c r="CL426" s="50"/>
      <c r="CM426" s="60"/>
      <c r="CN426" s="50"/>
      <c r="CO426" s="60"/>
      <c r="CP426" s="60"/>
      <c r="CQ426" s="60"/>
      <c r="CR426" s="60"/>
      <c r="CS426" s="60"/>
      <c r="CT426" s="60"/>
      <c r="CU426" s="60"/>
      <c r="CV426" s="61">
        <f t="shared" si="235"/>
        <v>2</v>
      </c>
    </row>
    <row r="427" spans="2:100" x14ac:dyDescent="0.35">
      <c r="B427" s="137">
        <v>378863</v>
      </c>
      <c r="C427" s="59">
        <v>41334</v>
      </c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50"/>
      <c r="S427" s="50"/>
      <c r="T427" s="50"/>
      <c r="U427" s="50"/>
      <c r="V427" s="50"/>
      <c r="W427" s="50"/>
      <c r="X427" s="50"/>
      <c r="Y427" s="50"/>
      <c r="Z427" s="50"/>
      <c r="AA427" s="50"/>
      <c r="AB427" s="50"/>
      <c r="AC427" s="50"/>
      <c r="AD427" s="50">
        <v>1</v>
      </c>
      <c r="AE427" s="50"/>
      <c r="AF427" s="50"/>
      <c r="AG427" s="50"/>
      <c r="AH427" s="50"/>
      <c r="AI427" s="50"/>
      <c r="AJ427" s="50"/>
      <c r="AK427" s="50"/>
      <c r="AL427" s="50"/>
      <c r="AM427" s="50"/>
      <c r="AN427" s="50"/>
      <c r="AO427" s="50"/>
      <c r="AP427" s="50"/>
      <c r="AQ427" s="50"/>
      <c r="AR427" s="50"/>
      <c r="AS427" s="50"/>
      <c r="AT427" s="50"/>
      <c r="AU427" s="50"/>
      <c r="AV427" s="50"/>
      <c r="AW427" s="50"/>
      <c r="AX427" s="50"/>
      <c r="AY427" s="50"/>
      <c r="AZ427" s="50"/>
      <c r="BA427" s="50"/>
      <c r="BB427" s="50"/>
      <c r="BC427" s="50"/>
      <c r="BD427" s="50"/>
      <c r="BE427" s="50"/>
      <c r="BF427" s="50"/>
      <c r="BG427" s="50"/>
      <c r="BH427" s="50"/>
      <c r="BI427" s="50" t="s">
        <v>222</v>
      </c>
      <c r="BJ427" s="50"/>
      <c r="BK427" s="50"/>
      <c r="BL427" s="50"/>
      <c r="BM427" s="50"/>
      <c r="BN427" s="50"/>
      <c r="BO427" s="50"/>
      <c r="BP427" s="50"/>
      <c r="BQ427" s="50"/>
      <c r="BR427" s="50"/>
      <c r="BS427" s="50"/>
      <c r="BT427" s="50"/>
      <c r="BU427" s="50"/>
      <c r="BV427" s="50"/>
      <c r="BW427" s="50"/>
      <c r="BX427" s="50"/>
      <c r="BY427" s="50"/>
      <c r="BZ427" s="50"/>
      <c r="CA427" s="50"/>
      <c r="CB427" s="50"/>
      <c r="CC427" s="50"/>
      <c r="CD427" s="50"/>
      <c r="CE427" s="50"/>
      <c r="CF427" s="50"/>
      <c r="CG427" s="50"/>
      <c r="CH427" s="187"/>
      <c r="CI427" s="60"/>
      <c r="CJ427" s="50"/>
      <c r="CK427" s="50"/>
      <c r="CL427" s="50"/>
      <c r="CM427" s="60"/>
      <c r="CN427" s="50"/>
      <c r="CO427" s="60"/>
      <c r="CP427" s="60"/>
      <c r="CQ427" s="60"/>
      <c r="CR427" s="60"/>
      <c r="CS427" s="60"/>
      <c r="CT427" s="60"/>
      <c r="CU427" s="60"/>
      <c r="CV427" s="61">
        <f t="shared" si="235"/>
        <v>1</v>
      </c>
    </row>
    <row r="428" spans="2:100" x14ac:dyDescent="0.35">
      <c r="B428" s="137">
        <v>388079</v>
      </c>
      <c r="C428" s="59">
        <v>41334</v>
      </c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50"/>
      <c r="S428" s="50"/>
      <c r="T428" s="50"/>
      <c r="U428" s="50"/>
      <c r="V428" s="50"/>
      <c r="W428" s="50"/>
      <c r="X428" s="50"/>
      <c r="Y428" s="50"/>
      <c r="Z428" s="50"/>
      <c r="AA428" s="50"/>
      <c r="AB428" s="50"/>
      <c r="AC428" s="50"/>
      <c r="AD428" s="50">
        <v>1</v>
      </c>
      <c r="AE428" s="50"/>
      <c r="AF428" s="50"/>
      <c r="AG428" s="50"/>
      <c r="AH428" s="50"/>
      <c r="AI428" s="50"/>
      <c r="AJ428" s="50"/>
      <c r="AK428" s="50"/>
      <c r="AL428" s="50"/>
      <c r="AM428" s="50"/>
      <c r="AN428" s="50"/>
      <c r="AO428" s="50"/>
      <c r="AP428" s="50"/>
      <c r="AQ428" s="50"/>
      <c r="AR428" s="50"/>
      <c r="AS428" s="50"/>
      <c r="AT428" s="50"/>
      <c r="AU428" s="50"/>
      <c r="AV428" s="50"/>
      <c r="AW428" s="50"/>
      <c r="AX428" s="50"/>
      <c r="AY428" s="50"/>
      <c r="AZ428" s="50"/>
      <c r="BA428" s="50"/>
      <c r="BB428" s="50"/>
      <c r="BC428" s="50"/>
      <c r="BD428" s="50"/>
      <c r="BE428" s="50"/>
      <c r="BF428" s="50"/>
      <c r="BG428" s="50"/>
      <c r="BH428" s="50"/>
      <c r="BI428" s="50" t="s">
        <v>222</v>
      </c>
      <c r="BJ428" s="50"/>
      <c r="BK428" s="50"/>
      <c r="BL428" s="50"/>
      <c r="BM428" s="50"/>
      <c r="BN428" s="50"/>
      <c r="BO428" s="50"/>
      <c r="BP428" s="50"/>
      <c r="BQ428" s="50"/>
      <c r="BR428" s="50"/>
      <c r="BS428" s="50"/>
      <c r="BT428" s="50"/>
      <c r="BU428" s="50"/>
      <c r="BV428" s="50"/>
      <c r="BW428" s="50"/>
      <c r="BX428" s="50"/>
      <c r="BY428" s="50"/>
      <c r="BZ428" s="50"/>
      <c r="CA428" s="50"/>
      <c r="CB428" s="50"/>
      <c r="CC428" s="50"/>
      <c r="CD428" s="50"/>
      <c r="CE428" s="50"/>
      <c r="CF428" s="50"/>
      <c r="CG428" s="50"/>
      <c r="CH428" s="187"/>
      <c r="CI428" s="60"/>
      <c r="CJ428" s="50"/>
      <c r="CK428" s="50"/>
      <c r="CL428" s="50"/>
      <c r="CM428" s="60"/>
      <c r="CN428" s="50"/>
      <c r="CO428" s="60"/>
      <c r="CP428" s="60"/>
      <c r="CQ428" s="60"/>
      <c r="CR428" s="60"/>
      <c r="CS428" s="60"/>
      <c r="CT428" s="60"/>
      <c r="CU428" s="60"/>
      <c r="CV428" s="61">
        <f t="shared" si="235"/>
        <v>1</v>
      </c>
    </row>
    <row r="429" spans="2:100" x14ac:dyDescent="0.35">
      <c r="B429" s="137">
        <v>388708</v>
      </c>
      <c r="C429" s="59">
        <v>41334</v>
      </c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50"/>
      <c r="S429" s="50"/>
      <c r="T429" s="50"/>
      <c r="U429" s="50"/>
      <c r="V429" s="50"/>
      <c r="W429" s="50"/>
      <c r="X429" s="50"/>
      <c r="Y429" s="50"/>
      <c r="Z429" s="50"/>
      <c r="AA429" s="50"/>
      <c r="AB429" s="50"/>
      <c r="AC429" s="50"/>
      <c r="AD429" s="50">
        <v>1</v>
      </c>
      <c r="AE429" s="50"/>
      <c r="AF429" s="50">
        <v>1</v>
      </c>
      <c r="AG429" s="50"/>
      <c r="AH429" s="50"/>
      <c r="AI429" s="50"/>
      <c r="AJ429" s="50"/>
      <c r="AK429" s="50"/>
      <c r="AL429" s="50"/>
      <c r="AM429" s="50"/>
      <c r="AN429" s="50"/>
      <c r="AO429" s="50"/>
      <c r="AP429" s="50"/>
      <c r="AQ429" s="50"/>
      <c r="AR429" s="50"/>
      <c r="AS429" s="50"/>
      <c r="AT429" s="50"/>
      <c r="AU429" s="50"/>
      <c r="AV429" s="50"/>
      <c r="AW429" s="50"/>
      <c r="AX429" s="50"/>
      <c r="AY429" s="50"/>
      <c r="AZ429" s="50"/>
      <c r="BA429" s="50"/>
      <c r="BB429" s="50"/>
      <c r="BC429" s="50"/>
      <c r="BD429" s="50"/>
      <c r="BE429" s="50"/>
      <c r="BF429" s="50"/>
      <c r="BG429" s="50"/>
      <c r="BH429" s="50"/>
      <c r="BI429" s="50" t="s">
        <v>222</v>
      </c>
      <c r="BJ429" s="50"/>
      <c r="BK429" s="50"/>
      <c r="BL429" s="50"/>
      <c r="BM429" s="50"/>
      <c r="BN429" s="50"/>
      <c r="BO429" s="50"/>
      <c r="BP429" s="50"/>
      <c r="BQ429" s="50"/>
      <c r="BR429" s="50"/>
      <c r="BS429" s="50"/>
      <c r="BT429" s="50"/>
      <c r="BU429" s="50"/>
      <c r="BV429" s="50"/>
      <c r="BW429" s="50"/>
      <c r="BX429" s="50"/>
      <c r="BY429" s="50"/>
      <c r="BZ429" s="50"/>
      <c r="CA429" s="50"/>
      <c r="CB429" s="50"/>
      <c r="CC429" s="50"/>
      <c r="CD429" s="50"/>
      <c r="CE429" s="50"/>
      <c r="CF429" s="50"/>
      <c r="CG429" s="50"/>
      <c r="CH429" s="187"/>
      <c r="CI429" s="60"/>
      <c r="CJ429" s="50"/>
      <c r="CK429" s="50"/>
      <c r="CL429" s="50"/>
      <c r="CM429" s="60"/>
      <c r="CN429" s="50"/>
      <c r="CO429" s="60"/>
      <c r="CP429" s="60"/>
      <c r="CQ429" s="60"/>
      <c r="CR429" s="60"/>
      <c r="CS429" s="60"/>
      <c r="CT429" s="60"/>
      <c r="CU429" s="60"/>
      <c r="CV429" s="61">
        <f t="shared" si="235"/>
        <v>2</v>
      </c>
    </row>
    <row r="430" spans="2:100" x14ac:dyDescent="0.35">
      <c r="B430" s="137">
        <v>388764</v>
      </c>
      <c r="C430" s="59">
        <v>41334</v>
      </c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50"/>
      <c r="S430" s="50"/>
      <c r="T430" s="50"/>
      <c r="U430" s="50"/>
      <c r="V430" s="50"/>
      <c r="W430" s="50"/>
      <c r="X430" s="50"/>
      <c r="Y430" s="50"/>
      <c r="Z430" s="50"/>
      <c r="AA430" s="50"/>
      <c r="AB430" s="50"/>
      <c r="AC430" s="50"/>
      <c r="AD430" s="50">
        <v>1</v>
      </c>
      <c r="AE430" s="50"/>
      <c r="AF430" s="50"/>
      <c r="AG430" s="50"/>
      <c r="AH430" s="50"/>
      <c r="AI430" s="50"/>
      <c r="AJ430" s="50"/>
      <c r="AK430" s="50"/>
      <c r="AL430" s="50"/>
      <c r="AM430" s="50"/>
      <c r="AN430" s="50"/>
      <c r="AO430" s="50"/>
      <c r="AP430" s="50"/>
      <c r="AQ430" s="50"/>
      <c r="AR430" s="50"/>
      <c r="AS430" s="50"/>
      <c r="AT430" s="50"/>
      <c r="AU430" s="50"/>
      <c r="AV430" s="50"/>
      <c r="AW430" s="50"/>
      <c r="AX430" s="50"/>
      <c r="AY430" s="50"/>
      <c r="AZ430" s="50"/>
      <c r="BA430" s="50"/>
      <c r="BB430" s="50"/>
      <c r="BC430" s="50"/>
      <c r="BD430" s="50"/>
      <c r="BE430" s="50"/>
      <c r="BF430" s="50"/>
      <c r="BG430" s="50"/>
      <c r="BH430" s="50"/>
      <c r="BI430" s="50" t="s">
        <v>222</v>
      </c>
      <c r="BJ430" s="50"/>
      <c r="BK430" s="50"/>
      <c r="BL430" s="50"/>
      <c r="BM430" s="50"/>
      <c r="BN430" s="50"/>
      <c r="BO430" s="50"/>
      <c r="BP430" s="50"/>
      <c r="BQ430" s="50"/>
      <c r="BR430" s="50"/>
      <c r="BS430" s="50"/>
      <c r="BT430" s="50"/>
      <c r="BU430" s="50"/>
      <c r="BV430" s="50"/>
      <c r="BW430" s="50"/>
      <c r="BX430" s="50"/>
      <c r="BY430" s="50"/>
      <c r="BZ430" s="50"/>
      <c r="CA430" s="50"/>
      <c r="CB430" s="50"/>
      <c r="CC430" s="50"/>
      <c r="CD430" s="50"/>
      <c r="CE430" s="50"/>
      <c r="CF430" s="50"/>
      <c r="CG430" s="50"/>
      <c r="CH430" s="187"/>
      <c r="CI430" s="60"/>
      <c r="CJ430" s="50"/>
      <c r="CK430" s="50"/>
      <c r="CL430" s="50"/>
      <c r="CM430" s="60"/>
      <c r="CN430" s="50"/>
      <c r="CO430" s="60"/>
      <c r="CP430" s="60"/>
      <c r="CQ430" s="60"/>
      <c r="CR430" s="60"/>
      <c r="CS430" s="60"/>
      <c r="CT430" s="60"/>
      <c r="CU430" s="60"/>
      <c r="CV430" s="61">
        <f t="shared" si="235"/>
        <v>1</v>
      </c>
    </row>
    <row r="431" spans="2:100" x14ac:dyDescent="0.35">
      <c r="B431" s="137">
        <v>388369</v>
      </c>
      <c r="C431" s="59">
        <v>41334</v>
      </c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50"/>
      <c r="S431" s="50"/>
      <c r="T431" s="50"/>
      <c r="U431" s="50"/>
      <c r="V431" s="50"/>
      <c r="W431" s="50"/>
      <c r="X431" s="50"/>
      <c r="Y431" s="50"/>
      <c r="Z431" s="50"/>
      <c r="AA431" s="50"/>
      <c r="AB431" s="50"/>
      <c r="AC431" s="50"/>
      <c r="AD431" s="50">
        <v>1</v>
      </c>
      <c r="AE431" s="50"/>
      <c r="AF431" s="50"/>
      <c r="AG431" s="50"/>
      <c r="AH431" s="50"/>
      <c r="AI431" s="50"/>
      <c r="AJ431" s="50"/>
      <c r="AK431" s="50"/>
      <c r="AL431" s="50"/>
      <c r="AM431" s="50"/>
      <c r="AN431" s="50"/>
      <c r="AO431" s="50"/>
      <c r="AP431" s="50"/>
      <c r="AQ431" s="50"/>
      <c r="AR431" s="50"/>
      <c r="AS431" s="50"/>
      <c r="AT431" s="50"/>
      <c r="AU431" s="50"/>
      <c r="AV431" s="50"/>
      <c r="AW431" s="50"/>
      <c r="AX431" s="50"/>
      <c r="AY431" s="50"/>
      <c r="AZ431" s="50"/>
      <c r="BA431" s="50"/>
      <c r="BB431" s="50"/>
      <c r="BC431" s="50"/>
      <c r="BD431" s="50"/>
      <c r="BE431" s="50"/>
      <c r="BF431" s="50"/>
      <c r="BG431" s="50"/>
      <c r="BH431" s="50"/>
      <c r="BI431" s="50" t="s">
        <v>222</v>
      </c>
      <c r="BJ431" s="50"/>
      <c r="BK431" s="50"/>
      <c r="BL431" s="50"/>
      <c r="BM431" s="50"/>
      <c r="BN431" s="50"/>
      <c r="BO431" s="50"/>
      <c r="BP431" s="50"/>
      <c r="BQ431" s="50"/>
      <c r="BR431" s="50"/>
      <c r="BS431" s="50"/>
      <c r="BT431" s="50">
        <v>2</v>
      </c>
      <c r="BU431" s="50"/>
      <c r="BV431" s="50">
        <v>2</v>
      </c>
      <c r="BW431" s="50">
        <v>1</v>
      </c>
      <c r="BX431" s="50"/>
      <c r="BY431" s="50"/>
      <c r="BZ431" s="50"/>
      <c r="CA431" s="50"/>
      <c r="CB431" s="50"/>
      <c r="CC431" s="50"/>
      <c r="CD431" s="50"/>
      <c r="CE431" s="50"/>
      <c r="CF431" s="50"/>
      <c r="CG431" s="50"/>
      <c r="CH431" s="187"/>
      <c r="CI431" s="60"/>
      <c r="CJ431" s="50"/>
      <c r="CK431" s="50"/>
      <c r="CL431" s="50"/>
      <c r="CM431" s="60"/>
      <c r="CN431" s="50"/>
      <c r="CO431" s="60"/>
      <c r="CP431" s="60"/>
      <c r="CQ431" s="60"/>
      <c r="CR431" s="60"/>
      <c r="CS431" s="60"/>
      <c r="CT431" s="60"/>
      <c r="CU431" s="60"/>
      <c r="CV431" s="61">
        <f t="shared" si="235"/>
        <v>6</v>
      </c>
    </row>
    <row r="432" spans="2:100" x14ac:dyDescent="0.35">
      <c r="B432" s="137">
        <v>381402</v>
      </c>
      <c r="C432" s="59">
        <v>41334</v>
      </c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50"/>
      <c r="S432" s="50"/>
      <c r="T432" s="50"/>
      <c r="U432" s="50"/>
      <c r="V432" s="50"/>
      <c r="W432" s="50"/>
      <c r="X432" s="50"/>
      <c r="Y432" s="50"/>
      <c r="Z432" s="50"/>
      <c r="AA432" s="50"/>
      <c r="AB432" s="50"/>
      <c r="AC432" s="50"/>
      <c r="AD432" s="50">
        <v>1</v>
      </c>
      <c r="AE432" s="50"/>
      <c r="AF432" s="50"/>
      <c r="AG432" s="50"/>
      <c r="AH432" s="50"/>
      <c r="AI432" s="50"/>
      <c r="AJ432" s="50"/>
      <c r="AK432" s="50"/>
      <c r="AL432" s="50"/>
      <c r="AM432" s="50"/>
      <c r="AN432" s="50"/>
      <c r="AO432" s="50"/>
      <c r="AP432" s="50"/>
      <c r="AQ432" s="50"/>
      <c r="AR432" s="50"/>
      <c r="AS432" s="50"/>
      <c r="AT432" s="50"/>
      <c r="AU432" s="50"/>
      <c r="AV432" s="50"/>
      <c r="AW432" s="50"/>
      <c r="AX432" s="50"/>
      <c r="AY432" s="50"/>
      <c r="AZ432" s="50"/>
      <c r="BA432" s="50"/>
      <c r="BB432" s="50"/>
      <c r="BC432" s="50"/>
      <c r="BD432" s="50"/>
      <c r="BE432" s="50"/>
      <c r="BF432" s="50"/>
      <c r="BG432" s="50"/>
      <c r="BH432" s="50"/>
      <c r="BI432" s="50" t="s">
        <v>222</v>
      </c>
      <c r="BJ432" s="50"/>
      <c r="BK432" s="50"/>
      <c r="BL432" s="50"/>
      <c r="BM432" s="50"/>
      <c r="BN432" s="50"/>
      <c r="BO432" s="50"/>
      <c r="BP432" s="50"/>
      <c r="BQ432" s="50"/>
      <c r="BR432" s="50"/>
      <c r="BS432" s="50"/>
      <c r="BT432" s="50"/>
      <c r="BU432" s="50"/>
      <c r="BV432" s="50"/>
      <c r="BW432" s="50"/>
      <c r="BX432" s="50"/>
      <c r="BY432" s="50"/>
      <c r="BZ432" s="50"/>
      <c r="CA432" s="50"/>
      <c r="CB432" s="50"/>
      <c r="CC432" s="50"/>
      <c r="CD432" s="50"/>
      <c r="CE432" s="50"/>
      <c r="CF432" s="50"/>
      <c r="CG432" s="50"/>
      <c r="CH432" s="187"/>
      <c r="CI432" s="60"/>
      <c r="CJ432" s="50"/>
      <c r="CK432" s="50"/>
      <c r="CL432" s="50"/>
      <c r="CM432" s="60"/>
      <c r="CN432" s="50"/>
      <c r="CO432" s="60"/>
      <c r="CP432" s="60"/>
      <c r="CQ432" s="60"/>
      <c r="CR432" s="60"/>
      <c r="CS432" s="60"/>
      <c r="CT432" s="60"/>
      <c r="CU432" s="60"/>
      <c r="CV432" s="61">
        <f t="shared" si="235"/>
        <v>1</v>
      </c>
    </row>
    <row r="433" spans="2:100" x14ac:dyDescent="0.35">
      <c r="B433" s="137">
        <v>389052</v>
      </c>
      <c r="C433" s="59">
        <v>41334</v>
      </c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50"/>
      <c r="S433" s="50"/>
      <c r="T433" s="50"/>
      <c r="U433" s="50"/>
      <c r="V433" s="50"/>
      <c r="W433" s="50"/>
      <c r="X433" s="50"/>
      <c r="Y433" s="50"/>
      <c r="Z433" s="50"/>
      <c r="AA433" s="50"/>
      <c r="AB433" s="50"/>
      <c r="AC433" s="50"/>
      <c r="AD433" s="50">
        <v>1</v>
      </c>
      <c r="AE433" s="50"/>
      <c r="AF433" s="50">
        <v>1</v>
      </c>
      <c r="AG433" s="50"/>
      <c r="AH433" s="50">
        <v>1</v>
      </c>
      <c r="AI433" s="50">
        <v>2</v>
      </c>
      <c r="AJ433" s="50"/>
      <c r="AK433" s="50">
        <v>1</v>
      </c>
      <c r="AL433" s="50"/>
      <c r="AM433" s="50"/>
      <c r="AN433" s="50"/>
      <c r="AO433" s="50"/>
      <c r="AP433" s="50"/>
      <c r="AQ433" s="50"/>
      <c r="AR433" s="50"/>
      <c r="AS433" s="50"/>
      <c r="AT433" s="50"/>
      <c r="AU433" s="50"/>
      <c r="AV433" s="50"/>
      <c r="AW433" s="50"/>
      <c r="AX433" s="50"/>
      <c r="AY433" s="50"/>
      <c r="AZ433" s="50"/>
      <c r="BA433" s="50"/>
      <c r="BB433" s="50"/>
      <c r="BC433" s="50"/>
      <c r="BD433" s="50"/>
      <c r="BE433" s="50"/>
      <c r="BF433" s="50"/>
      <c r="BG433" s="50"/>
      <c r="BH433" s="50"/>
      <c r="BI433" s="50" t="s">
        <v>222</v>
      </c>
      <c r="BJ433" s="50"/>
      <c r="BK433" s="50"/>
      <c r="BL433" s="50"/>
      <c r="BM433" s="50"/>
      <c r="BN433" s="50"/>
      <c r="BO433" s="50"/>
      <c r="BP433" s="50"/>
      <c r="BQ433" s="50"/>
      <c r="BR433" s="50"/>
      <c r="BS433" s="50"/>
      <c r="BT433" s="50"/>
      <c r="BU433" s="50"/>
      <c r="BV433" s="50"/>
      <c r="BW433" s="50"/>
      <c r="BX433" s="50"/>
      <c r="BY433" s="50"/>
      <c r="BZ433" s="50"/>
      <c r="CA433" s="50"/>
      <c r="CB433" s="50"/>
      <c r="CC433" s="50"/>
      <c r="CD433" s="50"/>
      <c r="CE433" s="50"/>
      <c r="CF433" s="50"/>
      <c r="CG433" s="50"/>
      <c r="CH433" s="187"/>
      <c r="CI433" s="60"/>
      <c r="CJ433" s="50"/>
      <c r="CK433" s="50"/>
      <c r="CL433" s="50"/>
      <c r="CM433" s="60"/>
      <c r="CN433" s="50"/>
      <c r="CO433" s="60"/>
      <c r="CP433" s="60"/>
      <c r="CQ433" s="60"/>
      <c r="CR433" s="60"/>
      <c r="CS433" s="60"/>
      <c r="CT433" s="60"/>
      <c r="CU433" s="60"/>
      <c r="CV433" s="61">
        <f t="shared" si="235"/>
        <v>6</v>
      </c>
    </row>
    <row r="434" spans="2:100" x14ac:dyDescent="0.35">
      <c r="B434" s="137">
        <v>389602</v>
      </c>
      <c r="C434" s="59">
        <v>41334</v>
      </c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50"/>
      <c r="S434" s="50"/>
      <c r="T434" s="50"/>
      <c r="U434" s="50"/>
      <c r="V434" s="50"/>
      <c r="W434" s="50"/>
      <c r="X434" s="50"/>
      <c r="Y434" s="50"/>
      <c r="Z434" s="50"/>
      <c r="AA434" s="50"/>
      <c r="AB434" s="50"/>
      <c r="AC434" s="50"/>
      <c r="AD434" s="50">
        <v>1</v>
      </c>
      <c r="AE434" s="50"/>
      <c r="AF434" s="50"/>
      <c r="AG434" s="50"/>
      <c r="AH434" s="50"/>
      <c r="AI434" s="50"/>
      <c r="AJ434" s="50"/>
      <c r="AK434" s="50"/>
      <c r="AL434" s="50"/>
      <c r="AM434" s="50"/>
      <c r="AN434" s="50"/>
      <c r="AO434" s="50"/>
      <c r="AP434" s="50"/>
      <c r="AQ434" s="50"/>
      <c r="AR434" s="50"/>
      <c r="AS434" s="50"/>
      <c r="AT434" s="50"/>
      <c r="AU434" s="50"/>
      <c r="AV434" s="50"/>
      <c r="AW434" s="50"/>
      <c r="AX434" s="50"/>
      <c r="AY434" s="50"/>
      <c r="AZ434" s="50"/>
      <c r="BA434" s="50"/>
      <c r="BB434" s="50"/>
      <c r="BC434" s="50"/>
      <c r="BD434" s="50"/>
      <c r="BE434" s="50"/>
      <c r="BF434" s="50"/>
      <c r="BG434" s="50"/>
      <c r="BH434" s="50"/>
      <c r="BI434" s="50" t="s">
        <v>222</v>
      </c>
      <c r="BJ434" s="50"/>
      <c r="BK434" s="50"/>
      <c r="BL434" s="50"/>
      <c r="BM434" s="50"/>
      <c r="BN434" s="50"/>
      <c r="BO434" s="50"/>
      <c r="BP434" s="50"/>
      <c r="BQ434" s="50"/>
      <c r="BR434" s="50"/>
      <c r="BS434" s="50"/>
      <c r="BT434" s="50"/>
      <c r="BU434" s="50"/>
      <c r="BV434" s="50"/>
      <c r="BW434" s="50"/>
      <c r="BX434" s="50"/>
      <c r="BY434" s="50"/>
      <c r="BZ434" s="50"/>
      <c r="CA434" s="50"/>
      <c r="CB434" s="50"/>
      <c r="CC434" s="50"/>
      <c r="CD434" s="50"/>
      <c r="CE434" s="50"/>
      <c r="CF434" s="50"/>
      <c r="CG434" s="50"/>
      <c r="CH434" s="187"/>
      <c r="CI434" s="60"/>
      <c r="CJ434" s="50"/>
      <c r="CK434" s="50"/>
      <c r="CL434" s="50"/>
      <c r="CM434" s="60"/>
      <c r="CN434" s="50"/>
      <c r="CO434" s="60"/>
      <c r="CP434" s="60"/>
      <c r="CQ434" s="60"/>
      <c r="CR434" s="60"/>
      <c r="CS434" s="60"/>
      <c r="CT434" s="60"/>
      <c r="CU434" s="60"/>
      <c r="CV434" s="61">
        <f t="shared" si="235"/>
        <v>1</v>
      </c>
    </row>
    <row r="435" spans="2:100" ht="18.75" customHeight="1" x14ac:dyDescent="0.35">
      <c r="B435" s="63"/>
      <c r="C435" s="62" t="s">
        <v>16</v>
      </c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  <c r="AD435" s="64">
        <f t="shared" ref="AD435:BH435" si="236">COUNT(AD420:AD434)</f>
        <v>15</v>
      </c>
      <c r="AE435" s="64">
        <f t="shared" si="236"/>
        <v>3</v>
      </c>
      <c r="AF435" s="64">
        <f t="shared" si="236"/>
        <v>5</v>
      </c>
      <c r="AG435" s="64">
        <f t="shared" si="236"/>
        <v>4</v>
      </c>
      <c r="AH435" s="64">
        <f t="shared" si="236"/>
        <v>1</v>
      </c>
      <c r="AI435" s="64">
        <f t="shared" si="236"/>
        <v>2</v>
      </c>
      <c r="AJ435" s="64">
        <f t="shared" si="236"/>
        <v>1</v>
      </c>
      <c r="AK435" s="64">
        <f t="shared" si="236"/>
        <v>2</v>
      </c>
      <c r="AL435" s="64">
        <f t="shared" si="236"/>
        <v>1</v>
      </c>
      <c r="AM435" s="64">
        <f t="shared" si="236"/>
        <v>0</v>
      </c>
      <c r="AN435" s="64">
        <f t="shared" si="236"/>
        <v>0</v>
      </c>
      <c r="AO435" s="64">
        <f t="shared" si="236"/>
        <v>0</v>
      </c>
      <c r="AP435" s="64">
        <f t="shared" si="236"/>
        <v>1</v>
      </c>
      <c r="AQ435" s="64">
        <f t="shared" si="236"/>
        <v>0</v>
      </c>
      <c r="AR435" s="64">
        <f t="shared" si="236"/>
        <v>0</v>
      </c>
      <c r="AS435" s="64">
        <f t="shared" si="236"/>
        <v>0</v>
      </c>
      <c r="AT435" s="64">
        <f t="shared" si="236"/>
        <v>0</v>
      </c>
      <c r="AU435" s="64">
        <f t="shared" si="236"/>
        <v>0</v>
      </c>
      <c r="AV435" s="64">
        <f t="shared" si="236"/>
        <v>0</v>
      </c>
      <c r="AW435" s="64">
        <f t="shared" si="236"/>
        <v>1</v>
      </c>
      <c r="AX435" s="64">
        <f t="shared" si="236"/>
        <v>0</v>
      </c>
      <c r="AY435" s="64">
        <f t="shared" si="236"/>
        <v>0</v>
      </c>
      <c r="AZ435" s="64">
        <f t="shared" si="236"/>
        <v>0</v>
      </c>
      <c r="BA435" s="64">
        <f t="shared" si="236"/>
        <v>0</v>
      </c>
      <c r="BB435" s="64">
        <f t="shared" si="236"/>
        <v>0</v>
      </c>
      <c r="BC435" s="64">
        <f t="shared" si="236"/>
        <v>0</v>
      </c>
      <c r="BD435" s="64">
        <f t="shared" si="236"/>
        <v>0</v>
      </c>
      <c r="BE435" s="64">
        <f t="shared" si="236"/>
        <v>0</v>
      </c>
      <c r="BF435" s="64">
        <f t="shared" si="236"/>
        <v>0</v>
      </c>
      <c r="BG435" s="64">
        <f t="shared" si="236"/>
        <v>0</v>
      </c>
      <c r="BH435" s="64">
        <f t="shared" si="236"/>
        <v>0</v>
      </c>
      <c r="BI435" s="64">
        <f t="shared" ref="BI435:BO435" si="237">COUNT(BI420:BI434)</f>
        <v>0</v>
      </c>
      <c r="BJ435" s="64">
        <f t="shared" si="237"/>
        <v>0</v>
      </c>
      <c r="BK435" s="64">
        <f t="shared" si="237"/>
        <v>0</v>
      </c>
      <c r="BL435" s="64">
        <f t="shared" si="237"/>
        <v>0</v>
      </c>
      <c r="BM435" s="64">
        <f t="shared" si="237"/>
        <v>0</v>
      </c>
      <c r="BN435" s="64">
        <f t="shared" ref="BN435" si="238">COUNT(BN420:BN434)</f>
        <v>0</v>
      </c>
      <c r="BO435" s="64">
        <f t="shared" si="237"/>
        <v>0</v>
      </c>
      <c r="BP435" s="64">
        <f t="shared" ref="BP435:BQ435" si="239">COUNT(BP420:BP434)</f>
        <v>0</v>
      </c>
      <c r="BQ435" s="64">
        <f t="shared" si="239"/>
        <v>0</v>
      </c>
      <c r="BR435" s="64">
        <f t="shared" ref="BR435:BS435" si="240">COUNT(BR420:BR434)</f>
        <v>0</v>
      </c>
      <c r="BS435" s="64">
        <f t="shared" si="240"/>
        <v>0</v>
      </c>
      <c r="BT435" s="64">
        <f t="shared" ref="BT435:BU435" si="241">COUNT(BT420:BT434)</f>
        <v>1</v>
      </c>
      <c r="BU435" s="64">
        <f t="shared" si="241"/>
        <v>0</v>
      </c>
      <c r="BV435" s="64">
        <f t="shared" ref="BV435:CG435" si="242">COUNT(BV420:BV434)</f>
        <v>1</v>
      </c>
      <c r="BW435" s="64">
        <f t="shared" si="242"/>
        <v>1</v>
      </c>
      <c r="BX435" s="64">
        <f t="shared" si="242"/>
        <v>0</v>
      </c>
      <c r="BY435" s="64">
        <f t="shared" si="242"/>
        <v>0</v>
      </c>
      <c r="BZ435" s="64">
        <f t="shared" si="242"/>
        <v>0</v>
      </c>
      <c r="CA435" s="64">
        <f t="shared" si="242"/>
        <v>0</v>
      </c>
      <c r="CB435" s="64">
        <f t="shared" si="242"/>
        <v>0</v>
      </c>
      <c r="CC435" s="64">
        <f t="shared" si="242"/>
        <v>0</v>
      </c>
      <c r="CD435" s="64">
        <f t="shared" si="242"/>
        <v>0</v>
      </c>
      <c r="CE435" s="64">
        <f t="shared" si="242"/>
        <v>0</v>
      </c>
      <c r="CF435" s="64">
        <f t="shared" si="242"/>
        <v>0</v>
      </c>
      <c r="CG435" s="64">
        <f t="shared" si="242"/>
        <v>0</v>
      </c>
      <c r="CH435" s="64">
        <f t="shared" ref="CH435:CU435" si="243">COUNT(CH420:CH434)</f>
        <v>0</v>
      </c>
      <c r="CI435" s="64">
        <f t="shared" si="243"/>
        <v>0</v>
      </c>
      <c r="CJ435" s="64">
        <f t="shared" si="243"/>
        <v>0</v>
      </c>
      <c r="CK435" s="64">
        <f t="shared" si="243"/>
        <v>0</v>
      </c>
      <c r="CL435" s="64">
        <f t="shared" si="243"/>
        <v>0</v>
      </c>
      <c r="CM435" s="64">
        <f t="shared" si="243"/>
        <v>0</v>
      </c>
      <c r="CN435" s="64">
        <f t="shared" si="243"/>
        <v>0</v>
      </c>
      <c r="CO435" s="64">
        <f t="shared" si="243"/>
        <v>0</v>
      </c>
      <c r="CP435" s="64">
        <f t="shared" si="243"/>
        <v>0</v>
      </c>
      <c r="CQ435" s="64">
        <f t="shared" si="243"/>
        <v>0</v>
      </c>
      <c r="CR435" s="64">
        <f t="shared" si="243"/>
        <v>0</v>
      </c>
      <c r="CS435" s="64">
        <f t="shared" si="243"/>
        <v>0</v>
      </c>
      <c r="CT435" s="64">
        <f t="shared" si="243"/>
        <v>0</v>
      </c>
      <c r="CU435" s="64">
        <f t="shared" si="243"/>
        <v>0</v>
      </c>
      <c r="CV435" s="64">
        <f>SUM(CV420:CV434)</f>
        <v>51</v>
      </c>
    </row>
    <row r="436" spans="2:100" ht="18.75" customHeight="1" x14ac:dyDescent="0.35"/>
    <row r="437" spans="2:100" ht="18.75" customHeight="1" x14ac:dyDescent="0.35">
      <c r="B437" s="136" t="s">
        <v>220</v>
      </c>
      <c r="C437" s="58" t="s">
        <v>221</v>
      </c>
      <c r="D437" s="56">
        <v>40544</v>
      </c>
      <c r="E437" s="56">
        <v>40575</v>
      </c>
      <c r="F437" s="56">
        <v>40603</v>
      </c>
      <c r="G437" s="56">
        <v>40634</v>
      </c>
      <c r="H437" s="56">
        <v>40664</v>
      </c>
      <c r="I437" s="56">
        <v>40695</v>
      </c>
      <c r="J437" s="56">
        <v>40725</v>
      </c>
      <c r="K437" s="56">
        <v>40756</v>
      </c>
      <c r="L437" s="56">
        <v>40787</v>
      </c>
      <c r="M437" s="56">
        <v>40817</v>
      </c>
      <c r="N437" s="56">
        <v>40848</v>
      </c>
      <c r="O437" s="56">
        <v>40878</v>
      </c>
      <c r="P437" s="56">
        <v>40909</v>
      </c>
      <c r="Q437" s="56">
        <v>40940</v>
      </c>
      <c r="R437" s="56">
        <v>40969</v>
      </c>
      <c r="S437" s="56">
        <v>41000</v>
      </c>
      <c r="T437" s="56">
        <v>41030</v>
      </c>
      <c r="U437" s="56">
        <v>41061</v>
      </c>
      <c r="V437" s="56">
        <v>41091</v>
      </c>
      <c r="W437" s="56">
        <v>41122</v>
      </c>
      <c r="X437" s="56">
        <v>41153</v>
      </c>
      <c r="Y437" s="56">
        <v>41183</v>
      </c>
      <c r="Z437" s="56">
        <v>41214</v>
      </c>
      <c r="AA437" s="56">
        <v>41244</v>
      </c>
      <c r="AB437" s="56">
        <v>41275</v>
      </c>
      <c r="AC437" s="56">
        <v>41306</v>
      </c>
      <c r="AD437" s="56">
        <v>41334</v>
      </c>
      <c r="AE437" s="56">
        <v>41365</v>
      </c>
      <c r="AF437" s="56">
        <v>41395</v>
      </c>
      <c r="AG437" s="56">
        <v>41426</v>
      </c>
      <c r="AH437" s="56">
        <v>41456</v>
      </c>
      <c r="AI437" s="56">
        <v>41487</v>
      </c>
      <c r="AJ437" s="56">
        <v>41518</v>
      </c>
      <c r="AK437" s="56">
        <v>41548</v>
      </c>
      <c r="AL437" s="56">
        <v>41579</v>
      </c>
      <c r="AM437" s="56">
        <v>41609</v>
      </c>
      <c r="AN437" s="56">
        <v>41640</v>
      </c>
      <c r="AO437" s="56">
        <v>41671</v>
      </c>
      <c r="AP437" s="56">
        <v>41699</v>
      </c>
      <c r="AQ437" s="56">
        <v>41730</v>
      </c>
      <c r="AR437" s="56">
        <v>41760</v>
      </c>
      <c r="AS437" s="56">
        <v>41791</v>
      </c>
      <c r="AT437" s="56">
        <v>41821</v>
      </c>
      <c r="AU437" s="56">
        <v>41852</v>
      </c>
      <c r="AV437" s="56">
        <v>41883</v>
      </c>
      <c r="AW437" s="56">
        <v>41913</v>
      </c>
      <c r="AX437" s="56">
        <v>41944</v>
      </c>
      <c r="AY437" s="56">
        <v>41974</v>
      </c>
      <c r="AZ437" s="56">
        <v>42005</v>
      </c>
      <c r="BA437" s="56">
        <v>42036</v>
      </c>
      <c r="BB437" s="56">
        <v>42064</v>
      </c>
      <c r="BC437" s="56">
        <v>42095</v>
      </c>
      <c r="BD437" s="56">
        <v>42125</v>
      </c>
      <c r="BE437" s="56">
        <v>42156</v>
      </c>
      <c r="BF437" s="56">
        <v>42186</v>
      </c>
      <c r="BG437" s="56">
        <v>42217</v>
      </c>
      <c r="BH437" s="48">
        <v>42248</v>
      </c>
      <c r="BI437" s="48">
        <v>42278</v>
      </c>
      <c r="BJ437" s="48">
        <v>42309</v>
      </c>
      <c r="BK437" s="48">
        <v>42339</v>
      </c>
      <c r="BL437" s="48">
        <v>42370</v>
      </c>
      <c r="BM437" s="48">
        <v>42401</v>
      </c>
      <c r="BN437" s="48">
        <v>42430</v>
      </c>
      <c r="BO437" s="48">
        <v>42461</v>
      </c>
      <c r="BP437" s="48">
        <v>42491</v>
      </c>
      <c r="BQ437" s="48">
        <v>42522</v>
      </c>
      <c r="BR437" s="48">
        <v>42552</v>
      </c>
      <c r="BS437" s="48">
        <v>42583</v>
      </c>
      <c r="BT437" s="48">
        <v>42614</v>
      </c>
      <c r="BU437" s="48">
        <v>42644</v>
      </c>
      <c r="BV437" s="48">
        <v>42675</v>
      </c>
      <c r="BW437" s="48">
        <v>42705</v>
      </c>
      <c r="BX437" s="48">
        <v>42736</v>
      </c>
      <c r="BY437" s="48">
        <v>42767</v>
      </c>
      <c r="BZ437" s="48">
        <v>42795</v>
      </c>
      <c r="CA437" s="48">
        <v>42826</v>
      </c>
      <c r="CB437" s="48">
        <v>42856</v>
      </c>
      <c r="CC437" s="48">
        <v>42887</v>
      </c>
      <c r="CD437" s="48">
        <v>42917</v>
      </c>
      <c r="CE437" s="48">
        <v>42948</v>
      </c>
      <c r="CF437" s="48">
        <v>42979</v>
      </c>
      <c r="CG437" s="48">
        <v>43009</v>
      </c>
      <c r="CH437" s="48">
        <v>43040</v>
      </c>
      <c r="CI437" s="188">
        <v>43070</v>
      </c>
      <c r="CJ437" s="188">
        <v>43101</v>
      </c>
      <c r="CK437" s="188">
        <v>43132</v>
      </c>
      <c r="CL437" s="188">
        <v>43160</v>
      </c>
      <c r="CM437" s="188">
        <v>43191</v>
      </c>
      <c r="CN437" s="188">
        <v>43221</v>
      </c>
      <c r="CO437" s="188">
        <v>43252</v>
      </c>
      <c r="CP437" s="188">
        <v>43282</v>
      </c>
      <c r="CQ437" s="188">
        <v>43313</v>
      </c>
      <c r="CR437" s="188">
        <v>43344</v>
      </c>
      <c r="CS437" s="188">
        <v>43374</v>
      </c>
      <c r="CT437" s="188">
        <v>43405</v>
      </c>
      <c r="CU437" s="188">
        <v>43435</v>
      </c>
      <c r="CV437" s="189" t="s">
        <v>16</v>
      </c>
    </row>
    <row r="438" spans="2:100" x14ac:dyDescent="0.35">
      <c r="B438" s="137">
        <v>295934</v>
      </c>
      <c r="C438" s="59">
        <v>41365</v>
      </c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50"/>
      <c r="S438" s="50"/>
      <c r="T438" s="50"/>
      <c r="U438" s="50"/>
      <c r="V438" s="50"/>
      <c r="W438" s="50"/>
      <c r="X438" s="50"/>
      <c r="Y438" s="50"/>
      <c r="Z438" s="50"/>
      <c r="AA438" s="50"/>
      <c r="AB438" s="50"/>
      <c r="AC438" s="50"/>
      <c r="AD438" s="50"/>
      <c r="AE438" s="50">
        <v>1</v>
      </c>
      <c r="AF438" s="50"/>
      <c r="AG438" s="50">
        <v>2</v>
      </c>
      <c r="AH438" s="50"/>
      <c r="AI438" s="50">
        <v>1</v>
      </c>
      <c r="AJ438" s="50">
        <v>1</v>
      </c>
      <c r="AK438" s="50"/>
      <c r="AL438" s="50">
        <v>2</v>
      </c>
      <c r="AM438" s="50">
        <v>2</v>
      </c>
      <c r="AN438" s="50"/>
      <c r="AO438" s="50"/>
      <c r="AP438" s="50">
        <v>2</v>
      </c>
      <c r="AQ438" s="50"/>
      <c r="AR438" s="50"/>
      <c r="AS438" s="50">
        <v>1</v>
      </c>
      <c r="AT438" s="50"/>
      <c r="AU438" s="50">
        <v>1</v>
      </c>
      <c r="AV438" s="50"/>
      <c r="AW438" s="50">
        <v>2</v>
      </c>
      <c r="AX438" s="50"/>
      <c r="AY438" s="50">
        <v>2</v>
      </c>
      <c r="AZ438" s="50"/>
      <c r="BA438" s="50"/>
      <c r="BB438" s="50">
        <v>2</v>
      </c>
      <c r="BC438" s="50"/>
      <c r="BD438" s="50">
        <v>2</v>
      </c>
      <c r="BE438" s="50"/>
      <c r="BF438" s="50">
        <v>1</v>
      </c>
      <c r="BG438" s="50"/>
      <c r="BH438" s="50">
        <v>1</v>
      </c>
      <c r="BI438" s="50">
        <v>2</v>
      </c>
      <c r="BJ438" s="50"/>
      <c r="BK438" s="50">
        <v>2</v>
      </c>
      <c r="BL438" s="50"/>
      <c r="BM438" s="50"/>
      <c r="BN438" s="50"/>
      <c r="BO438" s="50"/>
      <c r="BP438" s="50"/>
      <c r="BQ438" s="50"/>
      <c r="BR438" s="50"/>
      <c r="BS438" s="50"/>
      <c r="BT438" s="50"/>
      <c r="BU438" s="50"/>
      <c r="BV438" s="50"/>
      <c r="BW438" s="50"/>
      <c r="BX438" s="50"/>
      <c r="BY438" s="50"/>
      <c r="BZ438" s="50"/>
      <c r="CA438" s="50"/>
      <c r="CB438" s="50"/>
      <c r="CC438" s="50"/>
      <c r="CD438" s="50"/>
      <c r="CE438" s="50"/>
      <c r="CF438" s="50"/>
      <c r="CG438" s="50"/>
      <c r="CH438" s="187"/>
      <c r="CI438" s="60"/>
      <c r="CJ438" s="50"/>
      <c r="CK438" s="50"/>
      <c r="CL438" s="50"/>
      <c r="CM438" s="60"/>
      <c r="CN438" s="50"/>
      <c r="CO438" s="60"/>
      <c r="CP438" s="60"/>
      <c r="CQ438" s="60"/>
      <c r="CR438" s="60"/>
      <c r="CS438" s="60"/>
      <c r="CT438" s="60"/>
      <c r="CU438" s="60"/>
      <c r="CV438" s="61">
        <f>SUM(D438:CU438)</f>
        <v>27</v>
      </c>
    </row>
    <row r="439" spans="2:100" x14ac:dyDescent="0.35">
      <c r="B439" s="137">
        <v>388430</v>
      </c>
      <c r="C439" s="59">
        <v>41365</v>
      </c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50"/>
      <c r="S439" s="50"/>
      <c r="T439" s="50"/>
      <c r="U439" s="50"/>
      <c r="V439" s="50"/>
      <c r="W439" s="50"/>
      <c r="X439" s="50"/>
      <c r="Y439" s="50"/>
      <c r="Z439" s="50"/>
      <c r="AA439" s="50"/>
      <c r="AB439" s="50"/>
      <c r="AC439" s="50"/>
      <c r="AD439" s="50"/>
      <c r="AE439" s="50">
        <v>1</v>
      </c>
      <c r="AF439" s="50">
        <v>1</v>
      </c>
      <c r="AG439" s="50">
        <v>1</v>
      </c>
      <c r="AH439" s="50"/>
      <c r="AI439" s="50"/>
      <c r="AJ439" s="50"/>
      <c r="AK439" s="50"/>
      <c r="AL439" s="50"/>
      <c r="AM439" s="50">
        <v>1</v>
      </c>
      <c r="AN439" s="50"/>
      <c r="AO439" s="50"/>
      <c r="AP439" s="50"/>
      <c r="AQ439" s="50"/>
      <c r="AR439" s="50"/>
      <c r="AS439" s="50"/>
      <c r="AT439" s="50"/>
      <c r="AU439" s="50"/>
      <c r="AV439" s="50"/>
      <c r="AW439" s="50"/>
      <c r="AX439" s="50"/>
      <c r="AY439" s="50"/>
      <c r="AZ439" s="50"/>
      <c r="BA439" s="50"/>
      <c r="BB439" s="50"/>
      <c r="BC439" s="50"/>
      <c r="BD439" s="50"/>
      <c r="BE439" s="50"/>
      <c r="BF439" s="50"/>
      <c r="BG439" s="50"/>
      <c r="BH439" s="50"/>
      <c r="BI439" s="50" t="s">
        <v>222</v>
      </c>
      <c r="BJ439" s="50"/>
      <c r="BK439" s="50"/>
      <c r="BL439" s="50"/>
      <c r="BM439" s="50"/>
      <c r="BN439" s="50"/>
      <c r="BO439" s="50"/>
      <c r="BP439" s="50"/>
      <c r="BQ439" s="50"/>
      <c r="BR439" s="50"/>
      <c r="BS439" s="50"/>
      <c r="BT439" s="50"/>
      <c r="BU439" s="50"/>
      <c r="BV439" s="50"/>
      <c r="BW439" s="50"/>
      <c r="BX439" s="50"/>
      <c r="BY439" s="50"/>
      <c r="BZ439" s="50"/>
      <c r="CA439" s="50"/>
      <c r="CB439" s="50"/>
      <c r="CC439" s="50"/>
      <c r="CD439" s="50"/>
      <c r="CE439" s="50"/>
      <c r="CF439" s="50"/>
      <c r="CG439" s="50"/>
      <c r="CH439" s="187"/>
      <c r="CI439" s="60"/>
      <c r="CJ439" s="50"/>
      <c r="CK439" s="50"/>
      <c r="CL439" s="50"/>
      <c r="CM439" s="60"/>
      <c r="CN439" s="50"/>
      <c r="CO439" s="60"/>
      <c r="CP439" s="60"/>
      <c r="CQ439" s="60"/>
      <c r="CR439" s="60"/>
      <c r="CS439" s="60"/>
      <c r="CT439" s="60"/>
      <c r="CU439" s="60"/>
      <c r="CV439" s="61">
        <f t="shared" ref="CV439:CV451" si="244">SUM(D439:CU439)</f>
        <v>4</v>
      </c>
    </row>
    <row r="440" spans="2:100" x14ac:dyDescent="0.35">
      <c r="B440" s="137">
        <v>390378</v>
      </c>
      <c r="C440" s="59">
        <v>41365</v>
      </c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50"/>
      <c r="S440" s="50"/>
      <c r="T440" s="50"/>
      <c r="U440" s="50"/>
      <c r="V440" s="50"/>
      <c r="W440" s="50"/>
      <c r="X440" s="50"/>
      <c r="Y440" s="50"/>
      <c r="Z440" s="50"/>
      <c r="AA440" s="50"/>
      <c r="AB440" s="50"/>
      <c r="AC440" s="50"/>
      <c r="AD440" s="50"/>
      <c r="AE440" s="50">
        <v>1</v>
      </c>
      <c r="AF440" s="50">
        <v>1</v>
      </c>
      <c r="AG440" s="50">
        <v>1</v>
      </c>
      <c r="AH440" s="50"/>
      <c r="AI440" s="50"/>
      <c r="AJ440" s="50"/>
      <c r="AK440" s="50"/>
      <c r="AL440" s="50"/>
      <c r="AM440" s="50"/>
      <c r="AN440" s="50"/>
      <c r="AO440" s="50"/>
      <c r="AP440" s="50"/>
      <c r="AQ440" s="50"/>
      <c r="AR440" s="50"/>
      <c r="AS440" s="50"/>
      <c r="AT440" s="50"/>
      <c r="AU440" s="50"/>
      <c r="AV440" s="50"/>
      <c r="AW440" s="50"/>
      <c r="AX440" s="50"/>
      <c r="AY440" s="50"/>
      <c r="AZ440" s="50"/>
      <c r="BA440" s="50"/>
      <c r="BB440" s="50"/>
      <c r="BC440" s="50"/>
      <c r="BD440" s="50"/>
      <c r="BE440" s="50"/>
      <c r="BF440" s="50"/>
      <c r="BG440" s="50"/>
      <c r="BH440" s="50"/>
      <c r="BI440" s="50" t="s">
        <v>222</v>
      </c>
      <c r="BJ440" s="50"/>
      <c r="BK440" s="50"/>
      <c r="BL440" s="50"/>
      <c r="BM440" s="50"/>
      <c r="BN440" s="50"/>
      <c r="BO440" s="50"/>
      <c r="BP440" s="50"/>
      <c r="BQ440" s="50"/>
      <c r="BR440" s="50"/>
      <c r="BS440" s="50"/>
      <c r="BT440" s="50"/>
      <c r="BU440" s="50"/>
      <c r="BV440" s="50"/>
      <c r="BW440" s="50"/>
      <c r="BX440" s="50"/>
      <c r="BY440" s="50"/>
      <c r="BZ440" s="50"/>
      <c r="CA440" s="50"/>
      <c r="CB440" s="50"/>
      <c r="CC440" s="50"/>
      <c r="CD440" s="50"/>
      <c r="CE440" s="50"/>
      <c r="CF440" s="50"/>
      <c r="CG440" s="50"/>
      <c r="CH440" s="187"/>
      <c r="CI440" s="60"/>
      <c r="CJ440" s="50"/>
      <c r="CK440" s="50"/>
      <c r="CL440" s="50"/>
      <c r="CM440" s="60"/>
      <c r="CN440" s="50"/>
      <c r="CO440" s="60"/>
      <c r="CP440" s="60"/>
      <c r="CQ440" s="60"/>
      <c r="CR440" s="60"/>
      <c r="CS440" s="60"/>
      <c r="CT440" s="60"/>
      <c r="CU440" s="60"/>
      <c r="CV440" s="61">
        <f t="shared" si="244"/>
        <v>3</v>
      </c>
    </row>
    <row r="441" spans="2:100" x14ac:dyDescent="0.35">
      <c r="B441" s="137">
        <v>390656</v>
      </c>
      <c r="C441" s="59">
        <v>41365</v>
      </c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50"/>
      <c r="S441" s="50"/>
      <c r="T441" s="50"/>
      <c r="U441" s="50"/>
      <c r="V441" s="50"/>
      <c r="W441" s="50"/>
      <c r="X441" s="50"/>
      <c r="Y441" s="50"/>
      <c r="Z441" s="50"/>
      <c r="AA441" s="50"/>
      <c r="AB441" s="50"/>
      <c r="AC441" s="50"/>
      <c r="AD441" s="50"/>
      <c r="AE441" s="50">
        <v>1</v>
      </c>
      <c r="AF441" s="50">
        <v>1</v>
      </c>
      <c r="AG441" s="50"/>
      <c r="AH441" s="50"/>
      <c r="AI441" s="50"/>
      <c r="AJ441" s="50"/>
      <c r="AK441" s="50"/>
      <c r="AL441" s="50"/>
      <c r="AM441" s="50"/>
      <c r="AN441" s="50"/>
      <c r="AO441" s="50"/>
      <c r="AP441" s="50">
        <v>1</v>
      </c>
      <c r="AQ441" s="50"/>
      <c r="AR441" s="50">
        <v>1</v>
      </c>
      <c r="AS441" s="50"/>
      <c r="AT441" s="50"/>
      <c r="AU441" s="50"/>
      <c r="AV441" s="50"/>
      <c r="AW441" s="50"/>
      <c r="AX441" s="50"/>
      <c r="AY441" s="50"/>
      <c r="AZ441" s="50"/>
      <c r="BA441" s="50"/>
      <c r="BB441" s="50"/>
      <c r="BC441" s="50"/>
      <c r="BD441" s="50"/>
      <c r="BE441" s="50"/>
      <c r="BF441" s="50"/>
      <c r="BG441" s="50"/>
      <c r="BH441" s="50"/>
      <c r="BI441" s="50" t="s">
        <v>222</v>
      </c>
      <c r="BJ441" s="50"/>
      <c r="BK441" s="50"/>
      <c r="BL441" s="50"/>
      <c r="BM441" s="50"/>
      <c r="BN441" s="50"/>
      <c r="BO441" s="50"/>
      <c r="BP441" s="50"/>
      <c r="BQ441" s="50"/>
      <c r="BR441" s="50"/>
      <c r="BS441" s="50"/>
      <c r="BT441" s="50"/>
      <c r="BU441" s="50"/>
      <c r="BV441" s="50"/>
      <c r="BW441" s="50"/>
      <c r="BX441" s="50"/>
      <c r="BY441" s="50"/>
      <c r="BZ441" s="50"/>
      <c r="CA441" s="50"/>
      <c r="CB441" s="50"/>
      <c r="CC441" s="50"/>
      <c r="CD441" s="50"/>
      <c r="CE441" s="50"/>
      <c r="CF441" s="50"/>
      <c r="CG441" s="50"/>
      <c r="CH441" s="187"/>
      <c r="CI441" s="60"/>
      <c r="CJ441" s="50"/>
      <c r="CK441" s="50"/>
      <c r="CL441" s="50"/>
      <c r="CM441" s="60"/>
      <c r="CN441" s="50"/>
      <c r="CO441" s="60"/>
      <c r="CP441" s="60"/>
      <c r="CQ441" s="60"/>
      <c r="CR441" s="60"/>
      <c r="CS441" s="60"/>
      <c r="CT441" s="60"/>
      <c r="CU441" s="60"/>
      <c r="CV441" s="61">
        <f t="shared" si="244"/>
        <v>4</v>
      </c>
    </row>
    <row r="442" spans="2:100" x14ac:dyDescent="0.35">
      <c r="B442" s="137">
        <v>390720</v>
      </c>
      <c r="C442" s="59">
        <v>41365</v>
      </c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50"/>
      <c r="S442" s="50"/>
      <c r="T442" s="50"/>
      <c r="U442" s="50"/>
      <c r="V442" s="50"/>
      <c r="W442" s="50"/>
      <c r="X442" s="50"/>
      <c r="Y442" s="50"/>
      <c r="Z442" s="50"/>
      <c r="AA442" s="50"/>
      <c r="AB442" s="50"/>
      <c r="AC442" s="50"/>
      <c r="AD442" s="50"/>
      <c r="AE442" s="50">
        <v>1</v>
      </c>
      <c r="AF442" s="50"/>
      <c r="AG442" s="50"/>
      <c r="AH442" s="50"/>
      <c r="AI442" s="50"/>
      <c r="AJ442" s="50"/>
      <c r="AK442" s="50"/>
      <c r="AL442" s="50"/>
      <c r="AM442" s="50"/>
      <c r="AN442" s="50">
        <v>1</v>
      </c>
      <c r="AO442" s="50"/>
      <c r="AP442" s="50"/>
      <c r="AQ442" s="50"/>
      <c r="AR442" s="50"/>
      <c r="AS442" s="50"/>
      <c r="AT442" s="50"/>
      <c r="AU442" s="50"/>
      <c r="AV442" s="50"/>
      <c r="AW442" s="50"/>
      <c r="AX442" s="50"/>
      <c r="AY442" s="50"/>
      <c r="AZ442" s="50"/>
      <c r="BA442" s="50"/>
      <c r="BB442" s="50"/>
      <c r="BC442" s="50"/>
      <c r="BD442" s="50"/>
      <c r="BE442" s="50"/>
      <c r="BF442" s="50"/>
      <c r="BG442" s="50"/>
      <c r="BH442" s="50"/>
      <c r="BI442" s="50" t="s">
        <v>222</v>
      </c>
      <c r="BJ442" s="50"/>
      <c r="BK442" s="50"/>
      <c r="BL442" s="50"/>
      <c r="BM442" s="50"/>
      <c r="BN442" s="50"/>
      <c r="BO442" s="50"/>
      <c r="BP442" s="50"/>
      <c r="BQ442" s="50"/>
      <c r="BR442" s="50"/>
      <c r="BS442" s="50"/>
      <c r="BT442" s="50"/>
      <c r="BU442" s="50"/>
      <c r="BV442" s="50"/>
      <c r="BW442" s="50"/>
      <c r="BX442" s="50"/>
      <c r="BY442" s="50"/>
      <c r="BZ442" s="50"/>
      <c r="CA442" s="50"/>
      <c r="CB442" s="50"/>
      <c r="CC442" s="50"/>
      <c r="CD442" s="50"/>
      <c r="CE442" s="50"/>
      <c r="CF442" s="50"/>
      <c r="CG442" s="50"/>
      <c r="CH442" s="187"/>
      <c r="CI442" s="60"/>
      <c r="CJ442" s="50"/>
      <c r="CK442" s="50"/>
      <c r="CL442" s="50"/>
      <c r="CM442" s="60"/>
      <c r="CN442" s="50"/>
      <c r="CO442" s="60"/>
      <c r="CP442" s="60"/>
      <c r="CQ442" s="60"/>
      <c r="CR442" s="60"/>
      <c r="CS442" s="60"/>
      <c r="CT442" s="60"/>
      <c r="CU442" s="60"/>
      <c r="CV442" s="61">
        <f t="shared" si="244"/>
        <v>2</v>
      </c>
    </row>
    <row r="443" spans="2:100" x14ac:dyDescent="0.35">
      <c r="B443" s="137">
        <v>391052</v>
      </c>
      <c r="C443" s="59">
        <v>41365</v>
      </c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50"/>
      <c r="S443" s="50"/>
      <c r="T443" s="50"/>
      <c r="U443" s="50"/>
      <c r="V443" s="50"/>
      <c r="W443" s="50"/>
      <c r="X443" s="50"/>
      <c r="Y443" s="50"/>
      <c r="Z443" s="50"/>
      <c r="AA443" s="50"/>
      <c r="AB443" s="50"/>
      <c r="AC443" s="50"/>
      <c r="AD443" s="50"/>
      <c r="AE443" s="50">
        <v>1</v>
      </c>
      <c r="AF443" s="50"/>
      <c r="AG443" s="50"/>
      <c r="AH443" s="50"/>
      <c r="AI443" s="50"/>
      <c r="AJ443" s="50"/>
      <c r="AK443" s="50"/>
      <c r="AL443" s="50"/>
      <c r="AM443" s="50"/>
      <c r="AN443" s="50"/>
      <c r="AO443" s="50"/>
      <c r="AP443" s="50"/>
      <c r="AQ443" s="50"/>
      <c r="AR443" s="50"/>
      <c r="AS443" s="50"/>
      <c r="AT443" s="50"/>
      <c r="AU443" s="50"/>
      <c r="AV443" s="50"/>
      <c r="AW443" s="50"/>
      <c r="AX443" s="50"/>
      <c r="AY443" s="50"/>
      <c r="AZ443" s="50"/>
      <c r="BA443" s="50"/>
      <c r="BB443" s="50"/>
      <c r="BC443" s="50"/>
      <c r="BD443" s="50"/>
      <c r="BE443" s="50"/>
      <c r="BF443" s="50"/>
      <c r="BG443" s="50"/>
      <c r="BH443" s="50"/>
      <c r="BI443" s="50" t="s">
        <v>222</v>
      </c>
      <c r="BJ443" s="50"/>
      <c r="BK443" s="50"/>
      <c r="BL443" s="50"/>
      <c r="BM443" s="50"/>
      <c r="BN443" s="50"/>
      <c r="BO443" s="50"/>
      <c r="BP443" s="50"/>
      <c r="BQ443" s="50"/>
      <c r="BR443" s="50"/>
      <c r="BS443" s="50"/>
      <c r="BT443" s="50"/>
      <c r="BU443" s="50"/>
      <c r="BV443" s="50"/>
      <c r="BW443" s="50"/>
      <c r="BX443" s="50"/>
      <c r="BY443" s="50"/>
      <c r="BZ443" s="50"/>
      <c r="CA443" s="50"/>
      <c r="CB443" s="50"/>
      <c r="CC443" s="50"/>
      <c r="CD443" s="50"/>
      <c r="CE443" s="50"/>
      <c r="CF443" s="50"/>
      <c r="CG443" s="50"/>
      <c r="CH443" s="187"/>
      <c r="CI443" s="60"/>
      <c r="CJ443" s="50"/>
      <c r="CK443" s="50"/>
      <c r="CL443" s="50"/>
      <c r="CM443" s="60"/>
      <c r="CN443" s="50"/>
      <c r="CO443" s="60"/>
      <c r="CP443" s="60"/>
      <c r="CQ443" s="60"/>
      <c r="CR443" s="60"/>
      <c r="CS443" s="60"/>
      <c r="CT443" s="60"/>
      <c r="CU443" s="60"/>
      <c r="CV443" s="61">
        <f t="shared" si="244"/>
        <v>1</v>
      </c>
    </row>
    <row r="444" spans="2:100" x14ac:dyDescent="0.35">
      <c r="B444" s="137">
        <v>391436</v>
      </c>
      <c r="C444" s="59">
        <v>41365</v>
      </c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50"/>
      <c r="S444" s="50"/>
      <c r="T444" s="50"/>
      <c r="U444" s="50"/>
      <c r="V444" s="50"/>
      <c r="W444" s="50"/>
      <c r="X444" s="50"/>
      <c r="Y444" s="50"/>
      <c r="Z444" s="50"/>
      <c r="AA444" s="50"/>
      <c r="AB444" s="50"/>
      <c r="AC444" s="50"/>
      <c r="AD444" s="50"/>
      <c r="AE444" s="50">
        <v>1</v>
      </c>
      <c r="AF444" s="50"/>
      <c r="AG444" s="50"/>
      <c r="AH444" s="50"/>
      <c r="AI444" s="50"/>
      <c r="AJ444" s="50"/>
      <c r="AK444" s="50"/>
      <c r="AL444" s="50"/>
      <c r="AM444" s="50"/>
      <c r="AN444" s="50"/>
      <c r="AO444" s="50">
        <v>1</v>
      </c>
      <c r="AP444" s="50">
        <v>1</v>
      </c>
      <c r="AQ444" s="50"/>
      <c r="AR444" s="50"/>
      <c r="AS444" s="50"/>
      <c r="AT444" s="50"/>
      <c r="AU444" s="50"/>
      <c r="AV444" s="50"/>
      <c r="AW444" s="50"/>
      <c r="AX444" s="50"/>
      <c r="AY444" s="50"/>
      <c r="AZ444" s="50"/>
      <c r="BA444" s="50"/>
      <c r="BB444" s="50"/>
      <c r="BC444" s="50"/>
      <c r="BD444" s="50"/>
      <c r="BE444" s="50"/>
      <c r="BF444" s="50"/>
      <c r="BG444" s="50"/>
      <c r="BH444" s="50"/>
      <c r="BI444" s="50" t="s">
        <v>222</v>
      </c>
      <c r="BJ444" s="50"/>
      <c r="BK444" s="50"/>
      <c r="BL444" s="50"/>
      <c r="BM444" s="50"/>
      <c r="BN444" s="50"/>
      <c r="BO444" s="50"/>
      <c r="BP444" s="50"/>
      <c r="BQ444" s="50"/>
      <c r="BR444" s="50"/>
      <c r="BS444" s="50"/>
      <c r="BT444" s="50"/>
      <c r="BU444" s="50"/>
      <c r="BV444" s="50"/>
      <c r="BW444" s="50"/>
      <c r="BX444" s="50"/>
      <c r="BY444" s="50"/>
      <c r="BZ444" s="50"/>
      <c r="CA444" s="50"/>
      <c r="CB444" s="50"/>
      <c r="CC444" s="50"/>
      <c r="CD444" s="50"/>
      <c r="CE444" s="50"/>
      <c r="CF444" s="50"/>
      <c r="CG444" s="50"/>
      <c r="CH444" s="187"/>
      <c r="CI444" s="60"/>
      <c r="CJ444" s="50"/>
      <c r="CK444" s="50"/>
      <c r="CL444" s="50"/>
      <c r="CM444" s="60"/>
      <c r="CN444" s="50"/>
      <c r="CO444" s="60"/>
      <c r="CP444" s="60"/>
      <c r="CQ444" s="60"/>
      <c r="CR444" s="60"/>
      <c r="CS444" s="60"/>
      <c r="CT444" s="60"/>
      <c r="CU444" s="60"/>
      <c r="CV444" s="61">
        <f t="shared" si="244"/>
        <v>3</v>
      </c>
    </row>
    <row r="445" spans="2:100" x14ac:dyDescent="0.35">
      <c r="B445" s="137">
        <v>391439</v>
      </c>
      <c r="C445" s="59">
        <v>41365</v>
      </c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50"/>
      <c r="S445" s="50"/>
      <c r="T445" s="50"/>
      <c r="U445" s="50"/>
      <c r="V445" s="50"/>
      <c r="W445" s="50"/>
      <c r="X445" s="50"/>
      <c r="Y445" s="50"/>
      <c r="Z445" s="50"/>
      <c r="AA445" s="50"/>
      <c r="AB445" s="50"/>
      <c r="AC445" s="50"/>
      <c r="AD445" s="50"/>
      <c r="AE445" s="50">
        <v>1</v>
      </c>
      <c r="AF445" s="50">
        <v>1</v>
      </c>
      <c r="AG445" s="50">
        <v>1</v>
      </c>
      <c r="AH445" s="50"/>
      <c r="AI445" s="50"/>
      <c r="AJ445" s="50"/>
      <c r="AK445" s="50"/>
      <c r="AL445" s="50"/>
      <c r="AM445" s="50"/>
      <c r="AN445" s="50"/>
      <c r="AO445" s="50"/>
      <c r="AP445" s="50"/>
      <c r="AQ445" s="50"/>
      <c r="AR445" s="50"/>
      <c r="AS445" s="50"/>
      <c r="AT445" s="50"/>
      <c r="AU445" s="50"/>
      <c r="AV445" s="50"/>
      <c r="AW445" s="50"/>
      <c r="AX445" s="50"/>
      <c r="AY445" s="50"/>
      <c r="AZ445" s="50"/>
      <c r="BA445" s="50"/>
      <c r="BB445" s="50"/>
      <c r="BC445" s="50"/>
      <c r="BD445" s="50"/>
      <c r="BE445" s="50"/>
      <c r="BF445" s="50"/>
      <c r="BG445" s="50"/>
      <c r="BH445" s="50"/>
      <c r="BI445" s="50" t="s">
        <v>222</v>
      </c>
      <c r="BJ445" s="50"/>
      <c r="BK445" s="50"/>
      <c r="BL445" s="50"/>
      <c r="BM445" s="50"/>
      <c r="BN445" s="50"/>
      <c r="BO445" s="50"/>
      <c r="BP445" s="50"/>
      <c r="BQ445" s="50"/>
      <c r="BR445" s="50"/>
      <c r="BS445" s="50"/>
      <c r="BT445" s="50"/>
      <c r="BU445" s="50"/>
      <c r="BV445" s="50"/>
      <c r="BW445" s="50"/>
      <c r="BX445" s="50"/>
      <c r="BY445" s="50"/>
      <c r="BZ445" s="50"/>
      <c r="CA445" s="50"/>
      <c r="CB445" s="50"/>
      <c r="CC445" s="50"/>
      <c r="CD445" s="50"/>
      <c r="CE445" s="50"/>
      <c r="CF445" s="50"/>
      <c r="CG445" s="50"/>
      <c r="CH445" s="187"/>
      <c r="CI445" s="60"/>
      <c r="CJ445" s="50"/>
      <c r="CK445" s="50"/>
      <c r="CL445" s="50"/>
      <c r="CM445" s="60"/>
      <c r="CN445" s="50"/>
      <c r="CO445" s="60"/>
      <c r="CP445" s="60"/>
      <c r="CQ445" s="60"/>
      <c r="CR445" s="60"/>
      <c r="CS445" s="60"/>
      <c r="CT445" s="60"/>
      <c r="CU445" s="60"/>
      <c r="CV445" s="61">
        <f t="shared" si="244"/>
        <v>3</v>
      </c>
    </row>
    <row r="446" spans="2:100" x14ac:dyDescent="0.35">
      <c r="B446" s="137">
        <v>137443</v>
      </c>
      <c r="C446" s="59">
        <v>41365</v>
      </c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50"/>
      <c r="S446" s="50"/>
      <c r="T446" s="50"/>
      <c r="U446" s="50"/>
      <c r="V446" s="50"/>
      <c r="W446" s="50"/>
      <c r="X446" s="50"/>
      <c r="Y446" s="50"/>
      <c r="Z446" s="50"/>
      <c r="AA446" s="50"/>
      <c r="AB446" s="50"/>
      <c r="AC446" s="50"/>
      <c r="AD446" s="50"/>
      <c r="AE446" s="50">
        <v>1</v>
      </c>
      <c r="AF446" s="50"/>
      <c r="AG446" s="50"/>
      <c r="AH446" s="50"/>
      <c r="AI446" s="50"/>
      <c r="AJ446" s="50"/>
      <c r="AK446" s="50"/>
      <c r="AL446" s="50"/>
      <c r="AM446" s="50"/>
      <c r="AN446" s="50"/>
      <c r="AO446" s="50"/>
      <c r="AP446" s="50"/>
      <c r="AQ446" s="50"/>
      <c r="AR446" s="50"/>
      <c r="AS446" s="50"/>
      <c r="AT446" s="50"/>
      <c r="AU446" s="50"/>
      <c r="AV446" s="50"/>
      <c r="AW446" s="50"/>
      <c r="AX446" s="50"/>
      <c r="AY446" s="50"/>
      <c r="AZ446" s="50"/>
      <c r="BA446" s="50"/>
      <c r="BB446" s="50"/>
      <c r="BC446" s="50"/>
      <c r="BD446" s="50"/>
      <c r="BE446" s="50"/>
      <c r="BF446" s="50"/>
      <c r="BG446" s="50"/>
      <c r="BH446" s="50"/>
      <c r="BI446" s="50" t="s">
        <v>222</v>
      </c>
      <c r="BJ446" s="50"/>
      <c r="BK446" s="50"/>
      <c r="BL446" s="50"/>
      <c r="BM446" s="50"/>
      <c r="BN446" s="50"/>
      <c r="BO446" s="50"/>
      <c r="BP446" s="50"/>
      <c r="BQ446" s="50"/>
      <c r="BR446" s="50"/>
      <c r="BS446" s="50"/>
      <c r="BT446" s="50"/>
      <c r="BU446" s="50"/>
      <c r="BV446" s="50"/>
      <c r="BW446" s="50"/>
      <c r="BX446" s="50"/>
      <c r="BY446" s="50"/>
      <c r="BZ446" s="50"/>
      <c r="CA446" s="50"/>
      <c r="CB446" s="50"/>
      <c r="CC446" s="50"/>
      <c r="CD446" s="50"/>
      <c r="CE446" s="50"/>
      <c r="CF446" s="50"/>
      <c r="CG446" s="50"/>
      <c r="CH446" s="187"/>
      <c r="CI446" s="60"/>
      <c r="CJ446" s="50"/>
      <c r="CK446" s="50"/>
      <c r="CL446" s="50"/>
      <c r="CM446" s="60"/>
      <c r="CN446" s="50"/>
      <c r="CO446" s="60"/>
      <c r="CP446" s="60"/>
      <c r="CQ446" s="60"/>
      <c r="CR446" s="60"/>
      <c r="CS446" s="60"/>
      <c r="CT446" s="60"/>
      <c r="CU446" s="60"/>
      <c r="CV446" s="61">
        <f t="shared" si="244"/>
        <v>1</v>
      </c>
    </row>
    <row r="447" spans="2:100" x14ac:dyDescent="0.35">
      <c r="B447" s="137">
        <v>338682</v>
      </c>
      <c r="C447" s="59">
        <v>41365</v>
      </c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50"/>
      <c r="S447" s="50"/>
      <c r="T447" s="50"/>
      <c r="U447" s="50"/>
      <c r="V447" s="50"/>
      <c r="W447" s="50"/>
      <c r="X447" s="50"/>
      <c r="Y447" s="50"/>
      <c r="Z447" s="50"/>
      <c r="AA447" s="50"/>
      <c r="AB447" s="50"/>
      <c r="AC447" s="50"/>
      <c r="AD447" s="50"/>
      <c r="AE447" s="50">
        <v>1</v>
      </c>
      <c r="AF447" s="50"/>
      <c r="AG447" s="50"/>
      <c r="AH447" s="50"/>
      <c r="AI447" s="50"/>
      <c r="AJ447" s="50"/>
      <c r="AK447" s="50"/>
      <c r="AL447" s="50"/>
      <c r="AM447" s="50"/>
      <c r="AN447" s="50"/>
      <c r="AO447" s="50"/>
      <c r="AP447" s="50"/>
      <c r="AQ447" s="50"/>
      <c r="AR447" s="50"/>
      <c r="AS447" s="50"/>
      <c r="AT447" s="50"/>
      <c r="AU447" s="50"/>
      <c r="AV447" s="50"/>
      <c r="AW447" s="50"/>
      <c r="AX447" s="50"/>
      <c r="AY447" s="50"/>
      <c r="AZ447" s="50"/>
      <c r="BA447" s="50"/>
      <c r="BB447" s="50"/>
      <c r="BC447" s="50"/>
      <c r="BD447" s="50"/>
      <c r="BE447" s="50"/>
      <c r="BF447" s="50"/>
      <c r="BG447" s="50"/>
      <c r="BH447" s="50"/>
      <c r="BI447" s="50" t="s">
        <v>222</v>
      </c>
      <c r="BJ447" s="50"/>
      <c r="BK447" s="50"/>
      <c r="BL447" s="50"/>
      <c r="BM447" s="50"/>
      <c r="BN447" s="50"/>
      <c r="BO447" s="50"/>
      <c r="BP447" s="50"/>
      <c r="BQ447" s="50"/>
      <c r="BR447" s="50"/>
      <c r="BS447" s="50"/>
      <c r="BT447" s="50"/>
      <c r="BU447" s="50"/>
      <c r="BV447" s="50"/>
      <c r="BW447" s="50"/>
      <c r="BX447" s="50"/>
      <c r="BY447" s="50"/>
      <c r="BZ447" s="50"/>
      <c r="CA447" s="50"/>
      <c r="CB447" s="50"/>
      <c r="CC447" s="50"/>
      <c r="CD447" s="50"/>
      <c r="CE447" s="50"/>
      <c r="CF447" s="50"/>
      <c r="CG447" s="50"/>
      <c r="CH447" s="187"/>
      <c r="CI447" s="60"/>
      <c r="CJ447" s="50"/>
      <c r="CK447" s="50"/>
      <c r="CL447" s="50"/>
      <c r="CM447" s="60"/>
      <c r="CN447" s="50"/>
      <c r="CO447" s="60"/>
      <c r="CP447" s="60"/>
      <c r="CQ447" s="60"/>
      <c r="CR447" s="60"/>
      <c r="CS447" s="60"/>
      <c r="CT447" s="60"/>
      <c r="CU447" s="60"/>
      <c r="CV447" s="61">
        <f t="shared" si="244"/>
        <v>1</v>
      </c>
    </row>
    <row r="448" spans="2:100" x14ac:dyDescent="0.35">
      <c r="B448" s="137">
        <v>346106</v>
      </c>
      <c r="C448" s="59">
        <v>41365</v>
      </c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50"/>
      <c r="S448" s="50"/>
      <c r="T448" s="50"/>
      <c r="U448" s="50"/>
      <c r="V448" s="50"/>
      <c r="W448" s="50"/>
      <c r="X448" s="50"/>
      <c r="Y448" s="50"/>
      <c r="Z448" s="50"/>
      <c r="AA448" s="50"/>
      <c r="AB448" s="50"/>
      <c r="AC448" s="50"/>
      <c r="AD448" s="50"/>
      <c r="AE448" s="50">
        <v>1</v>
      </c>
      <c r="AF448" s="50"/>
      <c r="AG448" s="50"/>
      <c r="AH448" s="50"/>
      <c r="AI448" s="50"/>
      <c r="AJ448" s="50"/>
      <c r="AK448" s="50"/>
      <c r="AL448" s="50"/>
      <c r="AM448" s="50"/>
      <c r="AN448" s="50"/>
      <c r="AO448" s="50"/>
      <c r="AP448" s="50"/>
      <c r="AQ448" s="50"/>
      <c r="AR448" s="50"/>
      <c r="AS448" s="50"/>
      <c r="AT448" s="50"/>
      <c r="AU448" s="50"/>
      <c r="AV448" s="50"/>
      <c r="AW448" s="50"/>
      <c r="AX448" s="50"/>
      <c r="AY448" s="50"/>
      <c r="AZ448" s="50"/>
      <c r="BA448" s="50"/>
      <c r="BB448" s="50"/>
      <c r="BC448" s="50"/>
      <c r="BD448" s="50"/>
      <c r="BE448" s="50"/>
      <c r="BF448" s="50"/>
      <c r="BG448" s="50"/>
      <c r="BH448" s="50"/>
      <c r="BI448" s="50" t="s">
        <v>222</v>
      </c>
      <c r="BJ448" s="50"/>
      <c r="BK448" s="50"/>
      <c r="BL448" s="50"/>
      <c r="BM448" s="50"/>
      <c r="BN448" s="50"/>
      <c r="BO448" s="50"/>
      <c r="BP448" s="50"/>
      <c r="BQ448" s="50"/>
      <c r="BR448" s="50"/>
      <c r="BS448" s="50"/>
      <c r="BT448" s="50"/>
      <c r="BU448" s="50"/>
      <c r="BV448" s="50"/>
      <c r="BW448" s="50"/>
      <c r="BX448" s="50"/>
      <c r="BY448" s="50"/>
      <c r="BZ448" s="50"/>
      <c r="CA448" s="50"/>
      <c r="CB448" s="50"/>
      <c r="CC448" s="50"/>
      <c r="CD448" s="50"/>
      <c r="CE448" s="50"/>
      <c r="CF448" s="50"/>
      <c r="CG448" s="50"/>
      <c r="CH448" s="187"/>
      <c r="CI448" s="60"/>
      <c r="CJ448" s="50"/>
      <c r="CK448" s="50"/>
      <c r="CL448" s="50"/>
      <c r="CM448" s="60"/>
      <c r="CN448" s="50"/>
      <c r="CO448" s="60"/>
      <c r="CP448" s="60"/>
      <c r="CQ448" s="60"/>
      <c r="CR448" s="60"/>
      <c r="CS448" s="60"/>
      <c r="CT448" s="60"/>
      <c r="CU448" s="60"/>
      <c r="CV448" s="61">
        <f t="shared" si="244"/>
        <v>1</v>
      </c>
    </row>
    <row r="449" spans="2:100" x14ac:dyDescent="0.35">
      <c r="B449" s="137">
        <v>392557</v>
      </c>
      <c r="C449" s="59">
        <v>41365</v>
      </c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50"/>
      <c r="S449" s="50"/>
      <c r="T449" s="50"/>
      <c r="U449" s="50"/>
      <c r="V449" s="50"/>
      <c r="W449" s="50"/>
      <c r="X449" s="50"/>
      <c r="Y449" s="50"/>
      <c r="Z449" s="50"/>
      <c r="AA449" s="50"/>
      <c r="AB449" s="50"/>
      <c r="AC449" s="50"/>
      <c r="AD449" s="50"/>
      <c r="AE449" s="50">
        <v>1</v>
      </c>
      <c r="AF449" s="50"/>
      <c r="AG449" s="50">
        <v>1</v>
      </c>
      <c r="AH449" s="50"/>
      <c r="AI449" s="50"/>
      <c r="AJ449" s="50"/>
      <c r="AK449" s="50"/>
      <c r="AL449" s="50"/>
      <c r="AM449" s="50"/>
      <c r="AN449" s="50"/>
      <c r="AO449" s="50"/>
      <c r="AP449" s="50"/>
      <c r="AQ449" s="50"/>
      <c r="AR449" s="50"/>
      <c r="AS449" s="50"/>
      <c r="AT449" s="50"/>
      <c r="AU449" s="50"/>
      <c r="AV449" s="50"/>
      <c r="AW449" s="50"/>
      <c r="AX449" s="50"/>
      <c r="AY449" s="50"/>
      <c r="AZ449" s="50"/>
      <c r="BA449" s="50"/>
      <c r="BB449" s="50"/>
      <c r="BC449" s="50"/>
      <c r="BD449" s="50"/>
      <c r="BE449" s="50"/>
      <c r="BF449" s="50"/>
      <c r="BG449" s="50"/>
      <c r="BH449" s="50"/>
      <c r="BI449" s="50" t="s">
        <v>222</v>
      </c>
      <c r="BJ449" s="50"/>
      <c r="BK449" s="50"/>
      <c r="BL449" s="50"/>
      <c r="BM449" s="50"/>
      <c r="BN449" s="50"/>
      <c r="BO449" s="50"/>
      <c r="BP449" s="50"/>
      <c r="BQ449" s="50"/>
      <c r="BR449" s="50"/>
      <c r="BS449" s="50"/>
      <c r="BT449" s="50"/>
      <c r="BU449" s="50"/>
      <c r="BV449" s="50"/>
      <c r="BW449" s="50"/>
      <c r="BX449" s="50"/>
      <c r="BY449" s="50"/>
      <c r="BZ449" s="50"/>
      <c r="CA449" s="50"/>
      <c r="CB449" s="50"/>
      <c r="CC449" s="50"/>
      <c r="CD449" s="50"/>
      <c r="CE449" s="50"/>
      <c r="CF449" s="50"/>
      <c r="CG449" s="50"/>
      <c r="CH449" s="187"/>
      <c r="CI449" s="60"/>
      <c r="CJ449" s="50"/>
      <c r="CK449" s="50"/>
      <c r="CL449" s="50"/>
      <c r="CM449" s="60"/>
      <c r="CN449" s="50"/>
      <c r="CO449" s="60"/>
      <c r="CP449" s="60"/>
      <c r="CQ449" s="60"/>
      <c r="CR449" s="60"/>
      <c r="CS449" s="60"/>
      <c r="CT449" s="60"/>
      <c r="CU449" s="60"/>
      <c r="CV449" s="61">
        <f t="shared" si="244"/>
        <v>2</v>
      </c>
    </row>
    <row r="450" spans="2:100" x14ac:dyDescent="0.35">
      <c r="B450" s="137">
        <v>393318</v>
      </c>
      <c r="C450" s="59">
        <v>41365</v>
      </c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50"/>
      <c r="S450" s="50"/>
      <c r="T450" s="50"/>
      <c r="U450" s="50"/>
      <c r="V450" s="50"/>
      <c r="W450" s="50"/>
      <c r="X450" s="50"/>
      <c r="Y450" s="50"/>
      <c r="Z450" s="50"/>
      <c r="AA450" s="50"/>
      <c r="AB450" s="50"/>
      <c r="AC450" s="50"/>
      <c r="AD450" s="50"/>
      <c r="AE450" s="50">
        <v>1</v>
      </c>
      <c r="AF450" s="50"/>
      <c r="AG450" s="50"/>
      <c r="AH450" s="50"/>
      <c r="AI450" s="50"/>
      <c r="AJ450" s="50"/>
      <c r="AK450" s="50"/>
      <c r="AL450" s="50"/>
      <c r="AM450" s="50"/>
      <c r="AN450" s="50"/>
      <c r="AO450" s="50"/>
      <c r="AP450" s="50"/>
      <c r="AQ450" s="50"/>
      <c r="AR450" s="50"/>
      <c r="AS450" s="50"/>
      <c r="AT450" s="50"/>
      <c r="AU450" s="50"/>
      <c r="AV450" s="50"/>
      <c r="AW450" s="50"/>
      <c r="AX450" s="50"/>
      <c r="AY450" s="50"/>
      <c r="AZ450" s="50"/>
      <c r="BA450" s="50"/>
      <c r="BB450" s="50"/>
      <c r="BC450" s="50"/>
      <c r="BD450" s="50"/>
      <c r="BE450" s="50"/>
      <c r="BF450" s="50"/>
      <c r="BG450" s="50"/>
      <c r="BH450" s="50"/>
      <c r="BI450" s="50" t="s">
        <v>222</v>
      </c>
      <c r="BJ450" s="50"/>
      <c r="BK450" s="50"/>
      <c r="BL450" s="50"/>
      <c r="BM450" s="50"/>
      <c r="BN450" s="50"/>
      <c r="BO450" s="50"/>
      <c r="BP450" s="50"/>
      <c r="BQ450" s="50"/>
      <c r="BR450" s="50"/>
      <c r="BS450" s="50"/>
      <c r="BT450" s="50"/>
      <c r="BU450" s="50"/>
      <c r="BV450" s="50"/>
      <c r="BW450" s="50"/>
      <c r="BX450" s="50"/>
      <c r="BY450" s="50"/>
      <c r="BZ450" s="50"/>
      <c r="CA450" s="50"/>
      <c r="CB450" s="50"/>
      <c r="CC450" s="50"/>
      <c r="CD450" s="50"/>
      <c r="CE450" s="50"/>
      <c r="CF450" s="50"/>
      <c r="CG450" s="50"/>
      <c r="CH450" s="187"/>
      <c r="CI450" s="60"/>
      <c r="CJ450" s="50"/>
      <c r="CK450" s="50"/>
      <c r="CL450" s="50"/>
      <c r="CM450" s="60"/>
      <c r="CN450" s="50"/>
      <c r="CO450" s="60"/>
      <c r="CP450" s="60"/>
      <c r="CQ450" s="60"/>
      <c r="CR450" s="60"/>
      <c r="CS450" s="60"/>
      <c r="CT450" s="60"/>
      <c r="CU450" s="60"/>
      <c r="CV450" s="61">
        <f t="shared" si="244"/>
        <v>1</v>
      </c>
    </row>
    <row r="451" spans="2:100" x14ac:dyDescent="0.35">
      <c r="B451" s="137">
        <v>393331</v>
      </c>
      <c r="C451" s="59">
        <v>41365</v>
      </c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50"/>
      <c r="S451" s="50"/>
      <c r="T451" s="50"/>
      <c r="U451" s="50"/>
      <c r="V451" s="50"/>
      <c r="W451" s="50"/>
      <c r="X451" s="50"/>
      <c r="Y451" s="50"/>
      <c r="Z451" s="50"/>
      <c r="AA451" s="50"/>
      <c r="AB451" s="50"/>
      <c r="AC451" s="50"/>
      <c r="AD451" s="50"/>
      <c r="AE451" s="50">
        <v>1</v>
      </c>
      <c r="AF451" s="50">
        <v>1</v>
      </c>
      <c r="AG451" s="50"/>
      <c r="AH451" s="50">
        <v>1</v>
      </c>
      <c r="AI451" s="50"/>
      <c r="AJ451" s="50"/>
      <c r="AK451" s="50">
        <v>1</v>
      </c>
      <c r="AL451" s="50"/>
      <c r="AM451" s="50"/>
      <c r="AN451" s="50"/>
      <c r="AO451" s="50"/>
      <c r="AP451" s="50"/>
      <c r="AQ451" s="50">
        <v>1</v>
      </c>
      <c r="AR451" s="50"/>
      <c r="AS451" s="50"/>
      <c r="AT451" s="50"/>
      <c r="AU451" s="50"/>
      <c r="AV451" s="50"/>
      <c r="AW451" s="50"/>
      <c r="AX451" s="50"/>
      <c r="AY451" s="50"/>
      <c r="AZ451" s="50"/>
      <c r="BA451" s="50"/>
      <c r="BB451" s="50"/>
      <c r="BC451" s="50"/>
      <c r="BD451" s="50"/>
      <c r="BE451" s="50"/>
      <c r="BF451" s="50"/>
      <c r="BG451" s="50"/>
      <c r="BH451" s="50"/>
      <c r="BI451" s="50" t="s">
        <v>222</v>
      </c>
      <c r="BJ451" s="50"/>
      <c r="BK451" s="50"/>
      <c r="BL451" s="50"/>
      <c r="BM451" s="50"/>
      <c r="BN451" s="50"/>
      <c r="BO451" s="50"/>
      <c r="BP451" s="50"/>
      <c r="BQ451" s="50"/>
      <c r="BR451" s="50"/>
      <c r="BS451" s="50"/>
      <c r="BT451" s="50"/>
      <c r="BU451" s="50"/>
      <c r="BV451" s="50"/>
      <c r="BW451" s="50"/>
      <c r="BX451" s="50"/>
      <c r="BY451" s="50"/>
      <c r="BZ451" s="50"/>
      <c r="CA451" s="50"/>
      <c r="CB451" s="50"/>
      <c r="CC451" s="50"/>
      <c r="CD451" s="50"/>
      <c r="CE451" s="50"/>
      <c r="CF451" s="50"/>
      <c r="CG451" s="50"/>
      <c r="CH451" s="187"/>
      <c r="CI451" s="60"/>
      <c r="CJ451" s="50"/>
      <c r="CK451" s="50"/>
      <c r="CL451" s="50"/>
      <c r="CM451" s="60"/>
      <c r="CN451" s="50"/>
      <c r="CO451" s="60"/>
      <c r="CP451" s="60"/>
      <c r="CQ451" s="60"/>
      <c r="CR451" s="60"/>
      <c r="CS451" s="60"/>
      <c r="CT451" s="60"/>
      <c r="CU451" s="60"/>
      <c r="CV451" s="61">
        <f t="shared" si="244"/>
        <v>5</v>
      </c>
    </row>
    <row r="452" spans="2:100" ht="18.75" customHeight="1" x14ac:dyDescent="0.35">
      <c r="B452" s="63"/>
      <c r="C452" s="62" t="s">
        <v>16</v>
      </c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  <c r="AD452" s="64"/>
      <c r="AE452" s="64">
        <f t="shared" ref="AE452:BH452" si="245">COUNT(AE438:AE451)</f>
        <v>14</v>
      </c>
      <c r="AF452" s="64">
        <f t="shared" si="245"/>
        <v>5</v>
      </c>
      <c r="AG452" s="64">
        <f t="shared" si="245"/>
        <v>5</v>
      </c>
      <c r="AH452" s="64">
        <f t="shared" si="245"/>
        <v>1</v>
      </c>
      <c r="AI452" s="64">
        <f t="shared" si="245"/>
        <v>1</v>
      </c>
      <c r="AJ452" s="64">
        <f t="shared" si="245"/>
        <v>1</v>
      </c>
      <c r="AK452" s="64">
        <f t="shared" si="245"/>
        <v>1</v>
      </c>
      <c r="AL452" s="64">
        <f t="shared" si="245"/>
        <v>1</v>
      </c>
      <c r="AM452" s="64">
        <f t="shared" si="245"/>
        <v>2</v>
      </c>
      <c r="AN452" s="64">
        <f t="shared" si="245"/>
        <v>1</v>
      </c>
      <c r="AO452" s="64">
        <f t="shared" si="245"/>
        <v>1</v>
      </c>
      <c r="AP452" s="64">
        <f t="shared" si="245"/>
        <v>3</v>
      </c>
      <c r="AQ452" s="64">
        <f t="shared" si="245"/>
        <v>1</v>
      </c>
      <c r="AR452" s="64">
        <f t="shared" si="245"/>
        <v>1</v>
      </c>
      <c r="AS452" s="64">
        <f t="shared" si="245"/>
        <v>1</v>
      </c>
      <c r="AT452" s="64">
        <f t="shared" si="245"/>
        <v>0</v>
      </c>
      <c r="AU452" s="64">
        <f t="shared" si="245"/>
        <v>1</v>
      </c>
      <c r="AV452" s="64">
        <f t="shared" si="245"/>
        <v>0</v>
      </c>
      <c r="AW452" s="64">
        <f t="shared" si="245"/>
        <v>1</v>
      </c>
      <c r="AX452" s="64">
        <f t="shared" si="245"/>
        <v>0</v>
      </c>
      <c r="AY452" s="64">
        <f t="shared" si="245"/>
        <v>1</v>
      </c>
      <c r="AZ452" s="64">
        <f t="shared" si="245"/>
        <v>0</v>
      </c>
      <c r="BA452" s="64">
        <f t="shared" si="245"/>
        <v>0</v>
      </c>
      <c r="BB452" s="64">
        <f t="shared" si="245"/>
        <v>1</v>
      </c>
      <c r="BC452" s="64">
        <f t="shared" si="245"/>
        <v>0</v>
      </c>
      <c r="BD452" s="64">
        <f t="shared" si="245"/>
        <v>1</v>
      </c>
      <c r="BE452" s="64">
        <f t="shared" si="245"/>
        <v>0</v>
      </c>
      <c r="BF452" s="64">
        <f t="shared" si="245"/>
        <v>1</v>
      </c>
      <c r="BG452" s="64">
        <f t="shared" si="245"/>
        <v>0</v>
      </c>
      <c r="BH452" s="64">
        <f t="shared" si="245"/>
        <v>1</v>
      </c>
      <c r="BI452" s="64">
        <f t="shared" ref="BI452:BO452" si="246">COUNT(BI438:BI451)</f>
        <v>1</v>
      </c>
      <c r="BJ452" s="64">
        <f t="shared" si="246"/>
        <v>0</v>
      </c>
      <c r="BK452" s="64">
        <f t="shared" si="246"/>
        <v>1</v>
      </c>
      <c r="BL452" s="64">
        <f t="shared" si="246"/>
        <v>0</v>
      </c>
      <c r="BM452" s="64">
        <f t="shared" si="246"/>
        <v>0</v>
      </c>
      <c r="BN452" s="64">
        <f t="shared" ref="BN452" si="247">COUNT(BN438:BN451)</f>
        <v>0</v>
      </c>
      <c r="BO452" s="64">
        <f t="shared" si="246"/>
        <v>0</v>
      </c>
      <c r="BP452" s="64">
        <f t="shared" ref="BP452:BQ452" si="248">COUNT(BP438:BP451)</f>
        <v>0</v>
      </c>
      <c r="BQ452" s="64">
        <f t="shared" si="248"/>
        <v>0</v>
      </c>
      <c r="BR452" s="64">
        <f t="shared" ref="BR452:BS452" si="249">COUNT(BR438:BR451)</f>
        <v>0</v>
      </c>
      <c r="BS452" s="64">
        <f t="shared" si="249"/>
        <v>0</v>
      </c>
      <c r="BT452" s="64">
        <f t="shared" ref="BT452:BU452" si="250">COUNT(BT438:BT451)</f>
        <v>0</v>
      </c>
      <c r="BU452" s="64">
        <f t="shared" si="250"/>
        <v>0</v>
      </c>
      <c r="BV452" s="64">
        <f t="shared" ref="BV452:CG452" si="251">COUNT(BV438:BV451)</f>
        <v>0</v>
      </c>
      <c r="BW452" s="64">
        <f t="shared" si="251"/>
        <v>0</v>
      </c>
      <c r="BX452" s="64">
        <f t="shared" si="251"/>
        <v>0</v>
      </c>
      <c r="BY452" s="64">
        <f t="shared" si="251"/>
        <v>0</v>
      </c>
      <c r="BZ452" s="64">
        <f t="shared" si="251"/>
        <v>0</v>
      </c>
      <c r="CA452" s="64">
        <f t="shared" si="251"/>
        <v>0</v>
      </c>
      <c r="CB452" s="64">
        <f t="shared" si="251"/>
        <v>0</v>
      </c>
      <c r="CC452" s="64">
        <f t="shared" si="251"/>
        <v>0</v>
      </c>
      <c r="CD452" s="64">
        <f t="shared" si="251"/>
        <v>0</v>
      </c>
      <c r="CE452" s="64">
        <f t="shared" si="251"/>
        <v>0</v>
      </c>
      <c r="CF452" s="64">
        <f t="shared" si="251"/>
        <v>0</v>
      </c>
      <c r="CG452" s="64">
        <f t="shared" si="251"/>
        <v>0</v>
      </c>
      <c r="CH452" s="64">
        <f t="shared" ref="CH452:CU452" si="252">COUNT(CH438:CH451)</f>
        <v>0</v>
      </c>
      <c r="CI452" s="64">
        <f t="shared" si="252"/>
        <v>0</v>
      </c>
      <c r="CJ452" s="64">
        <f t="shared" si="252"/>
        <v>0</v>
      </c>
      <c r="CK452" s="64">
        <f t="shared" si="252"/>
        <v>0</v>
      </c>
      <c r="CL452" s="64">
        <f t="shared" si="252"/>
        <v>0</v>
      </c>
      <c r="CM452" s="64">
        <f t="shared" si="252"/>
        <v>0</v>
      </c>
      <c r="CN452" s="64">
        <f t="shared" si="252"/>
        <v>0</v>
      </c>
      <c r="CO452" s="64">
        <f t="shared" si="252"/>
        <v>0</v>
      </c>
      <c r="CP452" s="64">
        <f t="shared" si="252"/>
        <v>0</v>
      </c>
      <c r="CQ452" s="64">
        <f t="shared" si="252"/>
        <v>0</v>
      </c>
      <c r="CR452" s="64">
        <f t="shared" si="252"/>
        <v>0</v>
      </c>
      <c r="CS452" s="64">
        <f t="shared" si="252"/>
        <v>0</v>
      </c>
      <c r="CT452" s="64">
        <f t="shared" si="252"/>
        <v>0</v>
      </c>
      <c r="CU452" s="64">
        <f t="shared" si="252"/>
        <v>0</v>
      </c>
      <c r="CV452" s="64">
        <f>SUM(CV438:CV451)</f>
        <v>58</v>
      </c>
    </row>
    <row r="453" spans="2:100" ht="18.75" customHeight="1" x14ac:dyDescent="0.35"/>
    <row r="454" spans="2:100" ht="18.75" customHeight="1" x14ac:dyDescent="0.35">
      <c r="B454" s="136" t="s">
        <v>220</v>
      </c>
      <c r="C454" s="58" t="s">
        <v>221</v>
      </c>
      <c r="D454" s="56">
        <v>40544</v>
      </c>
      <c r="E454" s="56">
        <v>40575</v>
      </c>
      <c r="F454" s="56">
        <v>40603</v>
      </c>
      <c r="G454" s="56">
        <v>40634</v>
      </c>
      <c r="H454" s="56">
        <v>40664</v>
      </c>
      <c r="I454" s="56">
        <v>40695</v>
      </c>
      <c r="J454" s="56">
        <v>40725</v>
      </c>
      <c r="K454" s="56">
        <v>40756</v>
      </c>
      <c r="L454" s="56">
        <v>40787</v>
      </c>
      <c r="M454" s="56">
        <v>40817</v>
      </c>
      <c r="N454" s="56">
        <v>40848</v>
      </c>
      <c r="O454" s="56">
        <v>40878</v>
      </c>
      <c r="P454" s="56">
        <v>40909</v>
      </c>
      <c r="Q454" s="56">
        <v>40940</v>
      </c>
      <c r="R454" s="56">
        <v>40969</v>
      </c>
      <c r="S454" s="56">
        <v>41000</v>
      </c>
      <c r="T454" s="56">
        <v>41030</v>
      </c>
      <c r="U454" s="56">
        <v>41061</v>
      </c>
      <c r="V454" s="56">
        <v>41091</v>
      </c>
      <c r="W454" s="56">
        <v>41122</v>
      </c>
      <c r="X454" s="56">
        <v>41153</v>
      </c>
      <c r="Y454" s="56">
        <v>41183</v>
      </c>
      <c r="Z454" s="56">
        <v>41214</v>
      </c>
      <c r="AA454" s="56">
        <v>41244</v>
      </c>
      <c r="AB454" s="56">
        <v>41275</v>
      </c>
      <c r="AC454" s="56">
        <v>41306</v>
      </c>
      <c r="AD454" s="56">
        <v>41334</v>
      </c>
      <c r="AE454" s="56">
        <v>41365</v>
      </c>
      <c r="AF454" s="56">
        <v>41395</v>
      </c>
      <c r="AG454" s="56">
        <v>41426</v>
      </c>
      <c r="AH454" s="56">
        <v>41456</v>
      </c>
      <c r="AI454" s="56">
        <v>41487</v>
      </c>
      <c r="AJ454" s="56">
        <v>41518</v>
      </c>
      <c r="AK454" s="56">
        <v>41548</v>
      </c>
      <c r="AL454" s="56">
        <v>41579</v>
      </c>
      <c r="AM454" s="56">
        <v>41609</v>
      </c>
      <c r="AN454" s="56">
        <v>41640</v>
      </c>
      <c r="AO454" s="56">
        <v>41671</v>
      </c>
      <c r="AP454" s="56">
        <v>41699</v>
      </c>
      <c r="AQ454" s="56">
        <v>41730</v>
      </c>
      <c r="AR454" s="56">
        <v>41760</v>
      </c>
      <c r="AS454" s="56">
        <v>41791</v>
      </c>
      <c r="AT454" s="56">
        <v>41821</v>
      </c>
      <c r="AU454" s="56">
        <v>41852</v>
      </c>
      <c r="AV454" s="56">
        <v>41883</v>
      </c>
      <c r="AW454" s="56">
        <v>41913</v>
      </c>
      <c r="AX454" s="56">
        <v>41944</v>
      </c>
      <c r="AY454" s="56">
        <v>41974</v>
      </c>
      <c r="AZ454" s="56">
        <v>42005</v>
      </c>
      <c r="BA454" s="56">
        <v>42036</v>
      </c>
      <c r="BB454" s="56">
        <v>42064</v>
      </c>
      <c r="BC454" s="56">
        <v>42095</v>
      </c>
      <c r="BD454" s="56">
        <v>42125</v>
      </c>
      <c r="BE454" s="56">
        <v>42156</v>
      </c>
      <c r="BF454" s="56">
        <v>42186</v>
      </c>
      <c r="BG454" s="56">
        <v>42217</v>
      </c>
      <c r="BH454" s="48">
        <v>42248</v>
      </c>
      <c r="BI454" s="48">
        <v>42278</v>
      </c>
      <c r="BJ454" s="48">
        <v>42309</v>
      </c>
      <c r="BK454" s="48">
        <v>42339</v>
      </c>
      <c r="BL454" s="48">
        <v>42370</v>
      </c>
      <c r="BM454" s="48">
        <v>42401</v>
      </c>
      <c r="BN454" s="48">
        <v>42430</v>
      </c>
      <c r="BO454" s="48">
        <v>42461</v>
      </c>
      <c r="BP454" s="48">
        <v>42491</v>
      </c>
      <c r="BQ454" s="48">
        <v>42522</v>
      </c>
      <c r="BR454" s="48">
        <v>42552</v>
      </c>
      <c r="BS454" s="48">
        <v>42583</v>
      </c>
      <c r="BT454" s="48">
        <v>42614</v>
      </c>
      <c r="BU454" s="48">
        <v>42644</v>
      </c>
      <c r="BV454" s="48">
        <v>42675</v>
      </c>
      <c r="BW454" s="48">
        <v>42705</v>
      </c>
      <c r="BX454" s="48">
        <v>42736</v>
      </c>
      <c r="BY454" s="48">
        <v>42767</v>
      </c>
      <c r="BZ454" s="48">
        <v>42795</v>
      </c>
      <c r="CA454" s="48">
        <v>42826</v>
      </c>
      <c r="CB454" s="48">
        <v>42856</v>
      </c>
      <c r="CC454" s="48">
        <v>42887</v>
      </c>
      <c r="CD454" s="48">
        <v>42917</v>
      </c>
      <c r="CE454" s="48">
        <v>42948</v>
      </c>
      <c r="CF454" s="48">
        <v>42979</v>
      </c>
      <c r="CG454" s="48">
        <v>43009</v>
      </c>
      <c r="CH454" s="48">
        <v>43040</v>
      </c>
      <c r="CI454" s="188">
        <v>43070</v>
      </c>
      <c r="CJ454" s="188">
        <v>43101</v>
      </c>
      <c r="CK454" s="188">
        <v>43132</v>
      </c>
      <c r="CL454" s="188">
        <v>43160</v>
      </c>
      <c r="CM454" s="188">
        <v>43191</v>
      </c>
      <c r="CN454" s="188">
        <v>43221</v>
      </c>
      <c r="CO454" s="188">
        <v>43252</v>
      </c>
      <c r="CP454" s="188">
        <v>43282</v>
      </c>
      <c r="CQ454" s="188">
        <v>43313</v>
      </c>
      <c r="CR454" s="188">
        <v>43344</v>
      </c>
      <c r="CS454" s="188">
        <v>43374</v>
      </c>
      <c r="CT454" s="188">
        <v>43405</v>
      </c>
      <c r="CU454" s="188">
        <v>43435</v>
      </c>
      <c r="CV454" s="189" t="s">
        <v>16</v>
      </c>
    </row>
    <row r="455" spans="2:100" x14ac:dyDescent="0.35">
      <c r="B455" s="137">
        <v>394872</v>
      </c>
      <c r="C455" s="59">
        <v>41395</v>
      </c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50"/>
      <c r="S455" s="50"/>
      <c r="T455" s="50"/>
      <c r="U455" s="50"/>
      <c r="V455" s="50"/>
      <c r="W455" s="50"/>
      <c r="X455" s="50"/>
      <c r="Y455" s="50"/>
      <c r="Z455" s="50"/>
      <c r="AA455" s="50"/>
      <c r="AB455" s="50"/>
      <c r="AC455" s="50"/>
      <c r="AD455" s="50"/>
      <c r="AE455" s="50"/>
      <c r="AF455" s="50">
        <v>1</v>
      </c>
      <c r="AG455" s="50"/>
      <c r="AH455" s="50"/>
      <c r="AI455" s="50"/>
      <c r="AJ455" s="50"/>
      <c r="AK455" s="50"/>
      <c r="AL455" s="50"/>
      <c r="AM455" s="50"/>
      <c r="AN455" s="50"/>
      <c r="AO455" s="50"/>
      <c r="AP455" s="50"/>
      <c r="AQ455" s="50"/>
      <c r="AR455" s="50"/>
      <c r="AS455" s="50"/>
      <c r="AT455" s="50"/>
      <c r="AU455" s="50"/>
      <c r="AV455" s="50"/>
      <c r="AW455" s="50"/>
      <c r="AX455" s="50"/>
      <c r="AY455" s="50"/>
      <c r="AZ455" s="50"/>
      <c r="BA455" s="50"/>
      <c r="BB455" s="50"/>
      <c r="BC455" s="50"/>
      <c r="BD455" s="50"/>
      <c r="BE455" s="50"/>
      <c r="BF455" s="50"/>
      <c r="BG455" s="50"/>
      <c r="BH455" s="50"/>
      <c r="BI455" s="50" t="s">
        <v>222</v>
      </c>
      <c r="BJ455" s="50"/>
      <c r="BK455" s="50"/>
      <c r="BL455" s="50"/>
      <c r="BM455" s="50"/>
      <c r="BN455" s="50"/>
      <c r="BO455" s="50"/>
      <c r="BP455" s="50"/>
      <c r="BQ455" s="50"/>
      <c r="BR455" s="50"/>
      <c r="BS455" s="50"/>
      <c r="BT455" s="50"/>
      <c r="BU455" s="50"/>
      <c r="BV455" s="50"/>
      <c r="BW455" s="50"/>
      <c r="BX455" s="50"/>
      <c r="BY455" s="50"/>
      <c r="BZ455" s="50"/>
      <c r="CA455" s="50"/>
      <c r="CB455" s="50"/>
      <c r="CC455" s="50"/>
      <c r="CD455" s="50"/>
      <c r="CE455" s="50"/>
      <c r="CF455" s="50"/>
      <c r="CG455" s="50"/>
      <c r="CH455" s="187"/>
      <c r="CI455" s="60"/>
      <c r="CJ455" s="50"/>
      <c r="CK455" s="50"/>
      <c r="CL455" s="50"/>
      <c r="CM455" s="60"/>
      <c r="CN455" s="50"/>
      <c r="CO455" s="60"/>
      <c r="CP455" s="60"/>
      <c r="CQ455" s="60"/>
      <c r="CR455" s="60"/>
      <c r="CS455" s="60"/>
      <c r="CT455" s="60"/>
      <c r="CU455" s="60"/>
      <c r="CV455" s="61">
        <f>SUM(D455:CU455)</f>
        <v>1</v>
      </c>
    </row>
    <row r="456" spans="2:100" x14ac:dyDescent="0.35">
      <c r="B456" s="137">
        <v>347980</v>
      </c>
      <c r="C456" s="59">
        <v>41395</v>
      </c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50"/>
      <c r="S456" s="50"/>
      <c r="T456" s="50"/>
      <c r="U456" s="50"/>
      <c r="V456" s="50"/>
      <c r="W456" s="50"/>
      <c r="X456" s="50"/>
      <c r="Y456" s="50"/>
      <c r="Z456" s="50"/>
      <c r="AA456" s="50"/>
      <c r="AB456" s="50"/>
      <c r="AC456" s="50"/>
      <c r="AD456" s="50"/>
      <c r="AE456" s="50"/>
      <c r="AF456" s="50">
        <v>1</v>
      </c>
      <c r="AG456" s="50"/>
      <c r="AH456" s="50"/>
      <c r="AI456" s="50"/>
      <c r="AJ456" s="50"/>
      <c r="AK456" s="50"/>
      <c r="AL456" s="50"/>
      <c r="AM456" s="50"/>
      <c r="AN456" s="50"/>
      <c r="AO456" s="50"/>
      <c r="AP456" s="50"/>
      <c r="AQ456" s="50"/>
      <c r="AR456" s="50"/>
      <c r="AS456" s="50"/>
      <c r="AT456" s="50"/>
      <c r="AU456" s="50"/>
      <c r="AV456" s="50"/>
      <c r="AW456" s="50"/>
      <c r="AX456" s="50"/>
      <c r="AY456" s="50"/>
      <c r="AZ456" s="50"/>
      <c r="BA456" s="50"/>
      <c r="BB456" s="50"/>
      <c r="BC456" s="50"/>
      <c r="BD456" s="50"/>
      <c r="BE456" s="50"/>
      <c r="BF456" s="50"/>
      <c r="BG456" s="50"/>
      <c r="BH456" s="50"/>
      <c r="BI456" s="50" t="s">
        <v>222</v>
      </c>
      <c r="BJ456" s="50"/>
      <c r="BK456" s="50"/>
      <c r="BL456" s="50"/>
      <c r="BM456" s="50"/>
      <c r="BN456" s="50"/>
      <c r="BO456" s="50"/>
      <c r="BP456" s="50"/>
      <c r="BQ456" s="50"/>
      <c r="BR456" s="50"/>
      <c r="BS456" s="50"/>
      <c r="BT456" s="50"/>
      <c r="BU456" s="50"/>
      <c r="BV456" s="50"/>
      <c r="BW456" s="50"/>
      <c r="BX456" s="50"/>
      <c r="BY456" s="50"/>
      <c r="BZ456" s="50"/>
      <c r="CA456" s="50"/>
      <c r="CB456" s="50"/>
      <c r="CC456" s="50"/>
      <c r="CD456" s="50"/>
      <c r="CE456" s="50"/>
      <c r="CF456" s="50"/>
      <c r="CG456" s="50"/>
      <c r="CH456" s="187"/>
      <c r="CI456" s="60"/>
      <c r="CJ456" s="50"/>
      <c r="CK456" s="50"/>
      <c r="CL456" s="50"/>
      <c r="CM456" s="60"/>
      <c r="CN456" s="50"/>
      <c r="CO456" s="60"/>
      <c r="CP456" s="60"/>
      <c r="CQ456" s="60"/>
      <c r="CR456" s="60"/>
      <c r="CS456" s="60"/>
      <c r="CT456" s="60"/>
      <c r="CU456" s="60"/>
      <c r="CV456" s="61">
        <f t="shared" ref="CV456:CV466" si="253">SUM(D456:CU456)</f>
        <v>1</v>
      </c>
    </row>
    <row r="457" spans="2:100" x14ac:dyDescent="0.35">
      <c r="B457" s="137">
        <v>395961</v>
      </c>
      <c r="C457" s="59">
        <v>41395</v>
      </c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50"/>
      <c r="S457" s="50"/>
      <c r="T457" s="50"/>
      <c r="U457" s="50"/>
      <c r="V457" s="50"/>
      <c r="W457" s="50"/>
      <c r="X457" s="50"/>
      <c r="Y457" s="50"/>
      <c r="Z457" s="50"/>
      <c r="AA457" s="50"/>
      <c r="AB457" s="50"/>
      <c r="AC457" s="50"/>
      <c r="AD457" s="50"/>
      <c r="AE457" s="50"/>
      <c r="AF457" s="50">
        <v>1</v>
      </c>
      <c r="AG457" s="50"/>
      <c r="AH457" s="50"/>
      <c r="AI457" s="50"/>
      <c r="AJ457" s="50"/>
      <c r="AK457" s="50"/>
      <c r="AL457" s="50"/>
      <c r="AM457" s="50"/>
      <c r="AN457" s="50"/>
      <c r="AO457" s="50"/>
      <c r="AP457" s="50"/>
      <c r="AQ457" s="50"/>
      <c r="AR457" s="50"/>
      <c r="AS457" s="50"/>
      <c r="AT457" s="50"/>
      <c r="AU457" s="50"/>
      <c r="AV457" s="50"/>
      <c r="AW457" s="50"/>
      <c r="AX457" s="50"/>
      <c r="AY457" s="50"/>
      <c r="AZ457" s="50"/>
      <c r="BA457" s="50"/>
      <c r="BB457" s="50"/>
      <c r="BC457" s="50"/>
      <c r="BD457" s="50"/>
      <c r="BE457" s="50"/>
      <c r="BF457" s="50"/>
      <c r="BG457" s="50"/>
      <c r="BH457" s="50"/>
      <c r="BI457" s="50" t="s">
        <v>222</v>
      </c>
      <c r="BJ457" s="50"/>
      <c r="BK457" s="50"/>
      <c r="BL457" s="50"/>
      <c r="BM457" s="50"/>
      <c r="BN457" s="50"/>
      <c r="BO457" s="50"/>
      <c r="BP457" s="50"/>
      <c r="BQ457" s="50"/>
      <c r="BR457" s="50"/>
      <c r="BS457" s="50"/>
      <c r="BT457" s="50"/>
      <c r="BU457" s="50"/>
      <c r="BV457" s="50"/>
      <c r="BW457" s="50"/>
      <c r="BX457" s="50"/>
      <c r="BY457" s="50"/>
      <c r="BZ457" s="50"/>
      <c r="CA457" s="50"/>
      <c r="CB457" s="50"/>
      <c r="CC457" s="50"/>
      <c r="CD457" s="50"/>
      <c r="CE457" s="50"/>
      <c r="CF457" s="50"/>
      <c r="CG457" s="50"/>
      <c r="CH457" s="187"/>
      <c r="CI457" s="60"/>
      <c r="CJ457" s="50"/>
      <c r="CK457" s="50"/>
      <c r="CL457" s="50"/>
      <c r="CM457" s="60"/>
      <c r="CN457" s="50"/>
      <c r="CO457" s="60"/>
      <c r="CP457" s="60"/>
      <c r="CQ457" s="60"/>
      <c r="CR457" s="60"/>
      <c r="CS457" s="60"/>
      <c r="CT457" s="60"/>
      <c r="CU457" s="60"/>
      <c r="CV457" s="61">
        <f t="shared" si="253"/>
        <v>1</v>
      </c>
    </row>
    <row r="458" spans="2:100" x14ac:dyDescent="0.35">
      <c r="B458" s="137">
        <v>395416</v>
      </c>
      <c r="C458" s="59">
        <v>41395</v>
      </c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50"/>
      <c r="S458" s="50"/>
      <c r="T458" s="50"/>
      <c r="U458" s="50"/>
      <c r="V458" s="50"/>
      <c r="W458" s="50"/>
      <c r="X458" s="50"/>
      <c r="Y458" s="50"/>
      <c r="Z458" s="50"/>
      <c r="AA458" s="50"/>
      <c r="AB458" s="50"/>
      <c r="AC458" s="50"/>
      <c r="AD458" s="50"/>
      <c r="AE458" s="50"/>
      <c r="AF458" s="50">
        <v>1</v>
      </c>
      <c r="AG458" s="50"/>
      <c r="AH458" s="50"/>
      <c r="AI458" s="50"/>
      <c r="AJ458" s="50"/>
      <c r="AK458" s="50"/>
      <c r="AL458" s="50"/>
      <c r="AM458" s="50"/>
      <c r="AN458" s="50"/>
      <c r="AO458" s="50"/>
      <c r="AP458" s="50"/>
      <c r="AQ458" s="50"/>
      <c r="AR458" s="50"/>
      <c r="AS458" s="50"/>
      <c r="AT458" s="50"/>
      <c r="AU458" s="50"/>
      <c r="AV458" s="50"/>
      <c r="AW458" s="50"/>
      <c r="AX458" s="50"/>
      <c r="AY458" s="50"/>
      <c r="AZ458" s="50"/>
      <c r="BA458" s="50"/>
      <c r="BB458" s="50"/>
      <c r="BC458" s="50"/>
      <c r="BD458" s="50"/>
      <c r="BE458" s="50"/>
      <c r="BF458" s="50"/>
      <c r="BG458" s="50"/>
      <c r="BH458" s="50"/>
      <c r="BI458" s="50" t="s">
        <v>222</v>
      </c>
      <c r="BJ458" s="50"/>
      <c r="BK458" s="50"/>
      <c r="BL458" s="50"/>
      <c r="BM458" s="50"/>
      <c r="BN458" s="50"/>
      <c r="BO458" s="50"/>
      <c r="BP458" s="50"/>
      <c r="BQ458" s="50"/>
      <c r="BR458" s="50"/>
      <c r="BS458" s="50"/>
      <c r="BT458" s="50"/>
      <c r="BU458" s="50"/>
      <c r="BV458" s="50"/>
      <c r="BW458" s="50"/>
      <c r="BX458" s="50"/>
      <c r="BY458" s="50"/>
      <c r="BZ458" s="50"/>
      <c r="CA458" s="50"/>
      <c r="CB458" s="50"/>
      <c r="CC458" s="50"/>
      <c r="CD458" s="50"/>
      <c r="CE458" s="50"/>
      <c r="CF458" s="50"/>
      <c r="CG458" s="50"/>
      <c r="CH458" s="187"/>
      <c r="CI458" s="60"/>
      <c r="CJ458" s="50"/>
      <c r="CK458" s="50"/>
      <c r="CL458" s="50"/>
      <c r="CM458" s="60"/>
      <c r="CN458" s="50"/>
      <c r="CO458" s="60"/>
      <c r="CP458" s="60"/>
      <c r="CQ458" s="60"/>
      <c r="CR458" s="60"/>
      <c r="CS458" s="60"/>
      <c r="CT458" s="60"/>
      <c r="CU458" s="60"/>
      <c r="CV458" s="61">
        <f t="shared" si="253"/>
        <v>1</v>
      </c>
    </row>
    <row r="459" spans="2:100" x14ac:dyDescent="0.35">
      <c r="B459" s="137">
        <v>163710</v>
      </c>
      <c r="C459" s="59">
        <v>41395</v>
      </c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50"/>
      <c r="S459" s="50"/>
      <c r="T459" s="50"/>
      <c r="U459" s="50"/>
      <c r="V459" s="50"/>
      <c r="W459" s="50"/>
      <c r="X459" s="50"/>
      <c r="Y459" s="50"/>
      <c r="Z459" s="50"/>
      <c r="AA459" s="50"/>
      <c r="AB459" s="50"/>
      <c r="AC459" s="50"/>
      <c r="AD459" s="50"/>
      <c r="AE459" s="50"/>
      <c r="AF459" s="50">
        <v>1</v>
      </c>
      <c r="AG459" s="50"/>
      <c r="AH459" s="50"/>
      <c r="AI459" s="50"/>
      <c r="AJ459" s="50"/>
      <c r="AK459" s="50"/>
      <c r="AL459" s="50"/>
      <c r="AM459" s="50"/>
      <c r="AN459" s="50"/>
      <c r="AO459" s="50"/>
      <c r="AP459" s="50"/>
      <c r="AQ459" s="50"/>
      <c r="AR459" s="50"/>
      <c r="AS459" s="50"/>
      <c r="AT459" s="50"/>
      <c r="AU459" s="50"/>
      <c r="AV459" s="50"/>
      <c r="AW459" s="50"/>
      <c r="AX459" s="50"/>
      <c r="AY459" s="50"/>
      <c r="AZ459" s="50"/>
      <c r="BA459" s="50"/>
      <c r="BB459" s="50"/>
      <c r="BC459" s="50"/>
      <c r="BD459" s="50"/>
      <c r="BE459" s="50"/>
      <c r="BF459" s="50"/>
      <c r="BG459" s="50"/>
      <c r="BH459" s="50"/>
      <c r="BI459" s="50" t="s">
        <v>222</v>
      </c>
      <c r="BJ459" s="50"/>
      <c r="BK459" s="50"/>
      <c r="BL459" s="50"/>
      <c r="BM459" s="50"/>
      <c r="BN459" s="50"/>
      <c r="BO459" s="50"/>
      <c r="BP459" s="50"/>
      <c r="BQ459" s="50"/>
      <c r="BR459" s="50"/>
      <c r="BS459" s="50"/>
      <c r="BT459" s="50"/>
      <c r="BU459" s="50"/>
      <c r="BV459" s="50"/>
      <c r="BW459" s="50"/>
      <c r="BX459" s="50"/>
      <c r="BY459" s="50"/>
      <c r="BZ459" s="50"/>
      <c r="CA459" s="50"/>
      <c r="CB459" s="50"/>
      <c r="CC459" s="50"/>
      <c r="CD459" s="50"/>
      <c r="CE459" s="50"/>
      <c r="CF459" s="50"/>
      <c r="CG459" s="50"/>
      <c r="CH459" s="187"/>
      <c r="CI459" s="60"/>
      <c r="CJ459" s="50"/>
      <c r="CK459" s="50"/>
      <c r="CL459" s="50"/>
      <c r="CM459" s="60"/>
      <c r="CN459" s="50"/>
      <c r="CO459" s="60"/>
      <c r="CP459" s="60"/>
      <c r="CQ459" s="60"/>
      <c r="CR459" s="60"/>
      <c r="CS459" s="60"/>
      <c r="CT459" s="60"/>
      <c r="CU459" s="60"/>
      <c r="CV459" s="61">
        <f t="shared" si="253"/>
        <v>1</v>
      </c>
    </row>
    <row r="460" spans="2:100" x14ac:dyDescent="0.35">
      <c r="B460" s="137">
        <v>395883</v>
      </c>
      <c r="C460" s="59">
        <v>41395</v>
      </c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50"/>
      <c r="S460" s="50"/>
      <c r="T460" s="50"/>
      <c r="U460" s="50"/>
      <c r="V460" s="50"/>
      <c r="W460" s="50"/>
      <c r="X460" s="50"/>
      <c r="Y460" s="50"/>
      <c r="Z460" s="50"/>
      <c r="AA460" s="50"/>
      <c r="AB460" s="50"/>
      <c r="AC460" s="50"/>
      <c r="AD460" s="50"/>
      <c r="AE460" s="50"/>
      <c r="AF460" s="50">
        <v>2</v>
      </c>
      <c r="AG460" s="50"/>
      <c r="AH460" s="50"/>
      <c r="AI460" s="50"/>
      <c r="AJ460" s="50"/>
      <c r="AK460" s="50"/>
      <c r="AL460" s="50"/>
      <c r="AM460" s="50"/>
      <c r="AN460" s="50"/>
      <c r="AO460" s="50"/>
      <c r="AP460" s="50"/>
      <c r="AQ460" s="50"/>
      <c r="AR460" s="50"/>
      <c r="AS460" s="50"/>
      <c r="AT460" s="50"/>
      <c r="AU460" s="50"/>
      <c r="AV460" s="50"/>
      <c r="AW460" s="50"/>
      <c r="AX460" s="50"/>
      <c r="AY460" s="50"/>
      <c r="AZ460" s="50"/>
      <c r="BA460" s="50"/>
      <c r="BB460" s="50"/>
      <c r="BC460" s="50"/>
      <c r="BD460" s="50"/>
      <c r="BE460" s="50"/>
      <c r="BF460" s="50"/>
      <c r="BG460" s="50"/>
      <c r="BH460" s="50"/>
      <c r="BI460" s="50" t="s">
        <v>222</v>
      </c>
      <c r="BJ460" s="50"/>
      <c r="BK460" s="50"/>
      <c r="BL460" s="50"/>
      <c r="BM460" s="50"/>
      <c r="BN460" s="50"/>
      <c r="BO460" s="50"/>
      <c r="BP460" s="50"/>
      <c r="BQ460" s="50"/>
      <c r="BR460" s="50"/>
      <c r="BS460" s="50"/>
      <c r="BT460" s="50"/>
      <c r="BU460" s="50"/>
      <c r="BV460" s="50"/>
      <c r="BW460" s="50"/>
      <c r="BX460" s="50"/>
      <c r="BY460" s="50"/>
      <c r="BZ460" s="50"/>
      <c r="CA460" s="50"/>
      <c r="CB460" s="50"/>
      <c r="CC460" s="50"/>
      <c r="CD460" s="50"/>
      <c r="CE460" s="50"/>
      <c r="CF460" s="50"/>
      <c r="CG460" s="50"/>
      <c r="CH460" s="187"/>
      <c r="CI460" s="60"/>
      <c r="CJ460" s="50"/>
      <c r="CK460" s="50"/>
      <c r="CL460" s="50"/>
      <c r="CM460" s="60"/>
      <c r="CN460" s="50"/>
      <c r="CO460" s="60"/>
      <c r="CP460" s="60"/>
      <c r="CQ460" s="60"/>
      <c r="CR460" s="60"/>
      <c r="CS460" s="60"/>
      <c r="CT460" s="60"/>
      <c r="CU460" s="60"/>
      <c r="CV460" s="61">
        <f t="shared" si="253"/>
        <v>2</v>
      </c>
    </row>
    <row r="461" spans="2:100" x14ac:dyDescent="0.35">
      <c r="B461" s="137">
        <v>395751</v>
      </c>
      <c r="C461" s="59">
        <v>41395</v>
      </c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50"/>
      <c r="S461" s="50"/>
      <c r="T461" s="50"/>
      <c r="U461" s="50"/>
      <c r="V461" s="50"/>
      <c r="W461" s="50"/>
      <c r="X461" s="50"/>
      <c r="Y461" s="50"/>
      <c r="Z461" s="50"/>
      <c r="AA461" s="50"/>
      <c r="AB461" s="50"/>
      <c r="AC461" s="50"/>
      <c r="AD461" s="50"/>
      <c r="AE461" s="50"/>
      <c r="AF461" s="50">
        <v>1</v>
      </c>
      <c r="AG461" s="50"/>
      <c r="AH461" s="50">
        <v>3</v>
      </c>
      <c r="AI461" s="50">
        <v>1</v>
      </c>
      <c r="AJ461" s="50">
        <v>2</v>
      </c>
      <c r="AK461" s="50">
        <v>2</v>
      </c>
      <c r="AL461" s="50"/>
      <c r="AM461" s="50">
        <v>2</v>
      </c>
      <c r="AN461" s="50">
        <v>2</v>
      </c>
      <c r="AO461" s="50"/>
      <c r="AP461" s="50"/>
      <c r="AQ461" s="50">
        <v>2</v>
      </c>
      <c r="AR461" s="50"/>
      <c r="AS461" s="50"/>
      <c r="AT461" s="50">
        <v>1</v>
      </c>
      <c r="AU461" s="50">
        <v>1</v>
      </c>
      <c r="AV461" s="50">
        <v>1</v>
      </c>
      <c r="AW461" s="50">
        <v>1</v>
      </c>
      <c r="AX461" s="50"/>
      <c r="AY461" s="50">
        <v>1</v>
      </c>
      <c r="AZ461" s="50">
        <v>1</v>
      </c>
      <c r="BA461" s="50"/>
      <c r="BB461" s="50">
        <v>1</v>
      </c>
      <c r="BC461" s="50">
        <v>1</v>
      </c>
      <c r="BD461" s="50">
        <v>1</v>
      </c>
      <c r="BE461" s="50">
        <v>1</v>
      </c>
      <c r="BF461" s="50">
        <v>1</v>
      </c>
      <c r="BG461" s="50">
        <v>1</v>
      </c>
      <c r="BH461" s="50">
        <v>1</v>
      </c>
      <c r="BI461" s="50">
        <v>1</v>
      </c>
      <c r="BJ461" s="50"/>
      <c r="BK461" s="50"/>
      <c r="BL461" s="50"/>
      <c r="BM461" s="50"/>
      <c r="BN461" s="50"/>
      <c r="BO461" s="50"/>
      <c r="BP461" s="50"/>
      <c r="BQ461" s="50"/>
      <c r="BR461" s="50"/>
      <c r="BS461" s="50"/>
      <c r="BT461" s="50"/>
      <c r="BU461" s="50"/>
      <c r="BV461" s="50"/>
      <c r="BW461" s="50"/>
      <c r="BX461" s="50"/>
      <c r="BY461" s="50"/>
      <c r="BZ461" s="50"/>
      <c r="CA461" s="50"/>
      <c r="CB461" s="50"/>
      <c r="CC461" s="50"/>
      <c r="CD461" s="50"/>
      <c r="CE461" s="50"/>
      <c r="CF461" s="50"/>
      <c r="CG461" s="50"/>
      <c r="CH461" s="187"/>
      <c r="CI461" s="60"/>
      <c r="CJ461" s="50"/>
      <c r="CK461" s="50"/>
      <c r="CL461" s="50"/>
      <c r="CM461" s="60"/>
      <c r="CN461" s="50"/>
      <c r="CO461" s="60"/>
      <c r="CP461" s="60"/>
      <c r="CQ461" s="60"/>
      <c r="CR461" s="60"/>
      <c r="CS461" s="60"/>
      <c r="CT461" s="60"/>
      <c r="CU461" s="60"/>
      <c r="CV461" s="61">
        <f t="shared" si="253"/>
        <v>29</v>
      </c>
    </row>
    <row r="462" spans="2:100" x14ac:dyDescent="0.35">
      <c r="B462" s="137">
        <v>396894</v>
      </c>
      <c r="C462" s="59">
        <v>41395</v>
      </c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50"/>
      <c r="S462" s="50"/>
      <c r="T462" s="50"/>
      <c r="U462" s="50"/>
      <c r="V462" s="50"/>
      <c r="W462" s="50"/>
      <c r="X462" s="50"/>
      <c r="Y462" s="50"/>
      <c r="Z462" s="50"/>
      <c r="AA462" s="50"/>
      <c r="AB462" s="50"/>
      <c r="AC462" s="50"/>
      <c r="AD462" s="50"/>
      <c r="AE462" s="50"/>
      <c r="AF462" s="50">
        <v>1</v>
      </c>
      <c r="AG462" s="50"/>
      <c r="AH462" s="50">
        <v>1</v>
      </c>
      <c r="AI462" s="50"/>
      <c r="AJ462" s="50"/>
      <c r="AK462" s="50"/>
      <c r="AL462" s="50"/>
      <c r="AM462" s="50"/>
      <c r="AN462" s="50"/>
      <c r="AO462" s="50"/>
      <c r="AP462" s="50"/>
      <c r="AQ462" s="50"/>
      <c r="AR462" s="50"/>
      <c r="AS462" s="50"/>
      <c r="AT462" s="50"/>
      <c r="AU462" s="50"/>
      <c r="AV462" s="50"/>
      <c r="AW462" s="50"/>
      <c r="AX462" s="50"/>
      <c r="AY462" s="50"/>
      <c r="AZ462" s="50"/>
      <c r="BA462" s="50"/>
      <c r="BB462" s="50"/>
      <c r="BC462" s="50"/>
      <c r="BD462" s="50"/>
      <c r="BE462" s="50"/>
      <c r="BF462" s="50"/>
      <c r="BG462" s="50"/>
      <c r="BH462" s="50"/>
      <c r="BI462" s="50" t="s">
        <v>222</v>
      </c>
      <c r="BJ462" s="50"/>
      <c r="BK462" s="50"/>
      <c r="BL462" s="50"/>
      <c r="BM462" s="50"/>
      <c r="BN462" s="50"/>
      <c r="BO462" s="50"/>
      <c r="BP462" s="50"/>
      <c r="BQ462" s="50"/>
      <c r="BR462" s="50"/>
      <c r="BS462" s="50"/>
      <c r="BT462" s="50"/>
      <c r="BU462" s="50"/>
      <c r="BV462" s="50"/>
      <c r="BW462" s="50"/>
      <c r="BX462" s="50"/>
      <c r="BY462" s="50"/>
      <c r="BZ462" s="50"/>
      <c r="CA462" s="50"/>
      <c r="CB462" s="50"/>
      <c r="CC462" s="50"/>
      <c r="CD462" s="50"/>
      <c r="CE462" s="50"/>
      <c r="CF462" s="50"/>
      <c r="CG462" s="50"/>
      <c r="CH462" s="187"/>
      <c r="CI462" s="60"/>
      <c r="CJ462" s="50"/>
      <c r="CK462" s="50"/>
      <c r="CL462" s="50"/>
      <c r="CM462" s="60"/>
      <c r="CN462" s="50"/>
      <c r="CO462" s="60"/>
      <c r="CP462" s="60"/>
      <c r="CQ462" s="60"/>
      <c r="CR462" s="60"/>
      <c r="CS462" s="60"/>
      <c r="CT462" s="60"/>
      <c r="CU462" s="60"/>
      <c r="CV462" s="61">
        <f t="shared" si="253"/>
        <v>2</v>
      </c>
    </row>
    <row r="463" spans="2:100" x14ac:dyDescent="0.35">
      <c r="B463" s="137">
        <v>396673</v>
      </c>
      <c r="C463" s="59">
        <v>41395</v>
      </c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50"/>
      <c r="S463" s="50"/>
      <c r="T463" s="50"/>
      <c r="U463" s="50"/>
      <c r="V463" s="50"/>
      <c r="W463" s="50"/>
      <c r="X463" s="50"/>
      <c r="Y463" s="50"/>
      <c r="Z463" s="50"/>
      <c r="AA463" s="50"/>
      <c r="AB463" s="50"/>
      <c r="AC463" s="50"/>
      <c r="AD463" s="50"/>
      <c r="AE463" s="50"/>
      <c r="AF463" s="50">
        <v>1</v>
      </c>
      <c r="AG463" s="50">
        <v>1</v>
      </c>
      <c r="AH463" s="50"/>
      <c r="AI463" s="50">
        <v>1</v>
      </c>
      <c r="AJ463" s="50">
        <v>1</v>
      </c>
      <c r="AK463" s="50">
        <v>1</v>
      </c>
      <c r="AL463" s="50">
        <v>1</v>
      </c>
      <c r="AM463" s="50"/>
      <c r="AN463" s="50"/>
      <c r="AO463" s="50"/>
      <c r="AP463" s="50"/>
      <c r="AQ463" s="50"/>
      <c r="AR463" s="50"/>
      <c r="AS463" s="50"/>
      <c r="AT463" s="50"/>
      <c r="AU463" s="50"/>
      <c r="AV463" s="50">
        <v>1</v>
      </c>
      <c r="AW463" s="50">
        <v>1</v>
      </c>
      <c r="AX463" s="50"/>
      <c r="AY463" s="50"/>
      <c r="AZ463" s="50"/>
      <c r="BA463" s="50"/>
      <c r="BB463" s="50"/>
      <c r="BC463" s="50"/>
      <c r="BD463" s="50"/>
      <c r="BE463" s="50"/>
      <c r="BF463" s="50"/>
      <c r="BG463" s="50"/>
      <c r="BH463" s="50"/>
      <c r="BI463" s="50" t="s">
        <v>222</v>
      </c>
      <c r="BJ463" s="50"/>
      <c r="BK463" s="50"/>
      <c r="BL463" s="50"/>
      <c r="BM463" s="50"/>
      <c r="BN463" s="50"/>
      <c r="BO463" s="50"/>
      <c r="BP463" s="50"/>
      <c r="BQ463" s="50"/>
      <c r="BR463" s="50"/>
      <c r="BS463" s="50"/>
      <c r="BT463" s="50"/>
      <c r="BU463" s="50"/>
      <c r="BV463" s="50"/>
      <c r="BW463" s="50"/>
      <c r="BX463" s="50"/>
      <c r="BY463" s="50"/>
      <c r="BZ463" s="50"/>
      <c r="CA463" s="50"/>
      <c r="CB463" s="50"/>
      <c r="CC463" s="50"/>
      <c r="CD463" s="50"/>
      <c r="CE463" s="50"/>
      <c r="CF463" s="50"/>
      <c r="CG463" s="50"/>
      <c r="CH463" s="187"/>
      <c r="CI463" s="60"/>
      <c r="CJ463" s="50"/>
      <c r="CK463" s="50"/>
      <c r="CL463" s="50"/>
      <c r="CM463" s="60"/>
      <c r="CN463" s="50"/>
      <c r="CO463" s="60"/>
      <c r="CP463" s="60"/>
      <c r="CQ463" s="60"/>
      <c r="CR463" s="60"/>
      <c r="CS463" s="60"/>
      <c r="CT463" s="60"/>
      <c r="CU463" s="60"/>
      <c r="CV463" s="61">
        <f t="shared" si="253"/>
        <v>8</v>
      </c>
    </row>
    <row r="464" spans="2:100" x14ac:dyDescent="0.35">
      <c r="B464" s="137">
        <v>396679</v>
      </c>
      <c r="C464" s="59">
        <v>41395</v>
      </c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50"/>
      <c r="S464" s="50"/>
      <c r="T464" s="50"/>
      <c r="U464" s="50"/>
      <c r="V464" s="50"/>
      <c r="W464" s="50"/>
      <c r="X464" s="50"/>
      <c r="Y464" s="50"/>
      <c r="Z464" s="50"/>
      <c r="AA464" s="50"/>
      <c r="AB464" s="50"/>
      <c r="AC464" s="50"/>
      <c r="AD464" s="50"/>
      <c r="AE464" s="50"/>
      <c r="AF464" s="50">
        <v>1</v>
      </c>
      <c r="AG464" s="50"/>
      <c r="AH464" s="50"/>
      <c r="AI464" s="50"/>
      <c r="AJ464" s="50"/>
      <c r="AK464" s="50"/>
      <c r="AL464" s="50"/>
      <c r="AM464" s="50"/>
      <c r="AN464" s="50"/>
      <c r="AO464" s="50"/>
      <c r="AP464" s="50"/>
      <c r="AQ464" s="50"/>
      <c r="AR464" s="50"/>
      <c r="AS464" s="50"/>
      <c r="AT464" s="50"/>
      <c r="AU464" s="50"/>
      <c r="AV464" s="50"/>
      <c r="AW464" s="50"/>
      <c r="AX464" s="50"/>
      <c r="AY464" s="50"/>
      <c r="AZ464" s="50"/>
      <c r="BA464" s="50"/>
      <c r="BB464" s="50"/>
      <c r="BC464" s="50"/>
      <c r="BD464" s="50"/>
      <c r="BE464" s="50"/>
      <c r="BF464" s="50"/>
      <c r="BG464" s="50"/>
      <c r="BH464" s="50"/>
      <c r="BI464" s="50" t="s">
        <v>222</v>
      </c>
      <c r="BJ464" s="50"/>
      <c r="BK464" s="50"/>
      <c r="BL464" s="50"/>
      <c r="BM464" s="50"/>
      <c r="BN464" s="50"/>
      <c r="BO464" s="50"/>
      <c r="BP464" s="50"/>
      <c r="BQ464" s="50"/>
      <c r="BR464" s="50"/>
      <c r="BS464" s="50"/>
      <c r="BT464" s="50"/>
      <c r="BU464" s="50"/>
      <c r="BV464" s="50"/>
      <c r="BW464" s="50"/>
      <c r="BX464" s="50"/>
      <c r="BY464" s="50"/>
      <c r="BZ464" s="50"/>
      <c r="CA464" s="50"/>
      <c r="CB464" s="50"/>
      <c r="CC464" s="50"/>
      <c r="CD464" s="50"/>
      <c r="CE464" s="50"/>
      <c r="CF464" s="50"/>
      <c r="CG464" s="50"/>
      <c r="CH464" s="187"/>
      <c r="CI464" s="60"/>
      <c r="CJ464" s="50"/>
      <c r="CK464" s="50"/>
      <c r="CL464" s="50"/>
      <c r="CM464" s="60"/>
      <c r="CN464" s="50"/>
      <c r="CO464" s="60"/>
      <c r="CP464" s="60"/>
      <c r="CQ464" s="60"/>
      <c r="CR464" s="60"/>
      <c r="CS464" s="60"/>
      <c r="CT464" s="60"/>
      <c r="CU464" s="60"/>
      <c r="CV464" s="61">
        <f t="shared" si="253"/>
        <v>1</v>
      </c>
    </row>
    <row r="465" spans="2:100" x14ac:dyDescent="0.35">
      <c r="B465" s="137">
        <v>375018</v>
      </c>
      <c r="C465" s="59">
        <v>41395</v>
      </c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50"/>
      <c r="S465" s="50"/>
      <c r="T465" s="50"/>
      <c r="U465" s="50"/>
      <c r="V465" s="50"/>
      <c r="W465" s="50"/>
      <c r="X465" s="50"/>
      <c r="Y465" s="50"/>
      <c r="Z465" s="50"/>
      <c r="AA465" s="50"/>
      <c r="AB465" s="50"/>
      <c r="AC465" s="50"/>
      <c r="AD465" s="50"/>
      <c r="AE465" s="50"/>
      <c r="AF465" s="50">
        <v>3</v>
      </c>
      <c r="AG465" s="50"/>
      <c r="AH465" s="50"/>
      <c r="AI465" s="50">
        <v>2</v>
      </c>
      <c r="AJ465" s="50"/>
      <c r="AK465" s="50"/>
      <c r="AL465" s="50"/>
      <c r="AM465" s="50"/>
      <c r="AN465" s="50"/>
      <c r="AO465" s="50"/>
      <c r="AP465" s="50"/>
      <c r="AQ465" s="50"/>
      <c r="AR465" s="50"/>
      <c r="AS465" s="50"/>
      <c r="AT465" s="50"/>
      <c r="AU465" s="50"/>
      <c r="AV465" s="50"/>
      <c r="AW465" s="50"/>
      <c r="AX465" s="50"/>
      <c r="AY465" s="50"/>
      <c r="AZ465" s="50"/>
      <c r="BA465" s="50"/>
      <c r="BB465" s="50"/>
      <c r="BC465" s="50"/>
      <c r="BD465" s="50"/>
      <c r="BE465" s="50"/>
      <c r="BF465" s="50"/>
      <c r="BG465" s="50"/>
      <c r="BH465" s="50"/>
      <c r="BI465" s="50" t="s">
        <v>222</v>
      </c>
      <c r="BJ465" s="50"/>
      <c r="BK465" s="50"/>
      <c r="BL465" s="50"/>
      <c r="BM465" s="50"/>
      <c r="BN465" s="50"/>
      <c r="BO465" s="50"/>
      <c r="BP465" s="50"/>
      <c r="BQ465" s="50"/>
      <c r="BR465" s="50"/>
      <c r="BS465" s="50"/>
      <c r="BT465" s="50"/>
      <c r="BU465" s="50"/>
      <c r="BV465" s="50"/>
      <c r="BW465" s="50"/>
      <c r="BX465" s="50"/>
      <c r="BY465" s="50"/>
      <c r="BZ465" s="50"/>
      <c r="CA465" s="50"/>
      <c r="CB465" s="50"/>
      <c r="CC465" s="50"/>
      <c r="CD465" s="50"/>
      <c r="CE465" s="50"/>
      <c r="CF465" s="50"/>
      <c r="CG465" s="50"/>
      <c r="CH465" s="187"/>
      <c r="CI465" s="60"/>
      <c r="CJ465" s="50"/>
      <c r="CK465" s="50"/>
      <c r="CL465" s="50"/>
      <c r="CM465" s="60"/>
      <c r="CN465" s="50"/>
      <c r="CO465" s="60"/>
      <c r="CP465" s="60"/>
      <c r="CQ465" s="60"/>
      <c r="CR465" s="60"/>
      <c r="CS465" s="60"/>
      <c r="CT465" s="60"/>
      <c r="CU465" s="60"/>
      <c r="CV465" s="61">
        <f t="shared" si="253"/>
        <v>5</v>
      </c>
    </row>
    <row r="466" spans="2:100" x14ac:dyDescent="0.35">
      <c r="B466" s="137">
        <v>397427</v>
      </c>
      <c r="C466" s="59">
        <v>41395</v>
      </c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50"/>
      <c r="S466" s="50"/>
      <c r="T466" s="50"/>
      <c r="U466" s="50"/>
      <c r="V466" s="50"/>
      <c r="W466" s="50"/>
      <c r="X466" s="50"/>
      <c r="Y466" s="50"/>
      <c r="Z466" s="50"/>
      <c r="AA466" s="50"/>
      <c r="AB466" s="50"/>
      <c r="AC466" s="50"/>
      <c r="AD466" s="50"/>
      <c r="AE466" s="50"/>
      <c r="AF466" s="50">
        <v>1</v>
      </c>
      <c r="AG466" s="50">
        <v>1</v>
      </c>
      <c r="AH466" s="50">
        <v>1</v>
      </c>
      <c r="AI466" s="50">
        <v>1</v>
      </c>
      <c r="AJ466" s="50">
        <v>2</v>
      </c>
      <c r="AK466" s="50"/>
      <c r="AL466" s="50">
        <v>1</v>
      </c>
      <c r="AM466" s="50">
        <v>1</v>
      </c>
      <c r="AN466" s="50">
        <v>1</v>
      </c>
      <c r="AO466" s="50">
        <v>1</v>
      </c>
      <c r="AP466" s="50">
        <v>1</v>
      </c>
      <c r="AQ466" s="50">
        <v>1</v>
      </c>
      <c r="AR466" s="50">
        <v>1</v>
      </c>
      <c r="AS466" s="50"/>
      <c r="AT466" s="50"/>
      <c r="AU466" s="50"/>
      <c r="AV466" s="50"/>
      <c r="AW466" s="50"/>
      <c r="AX466" s="50"/>
      <c r="AY466" s="50"/>
      <c r="AZ466" s="50"/>
      <c r="BA466" s="50"/>
      <c r="BB466" s="50"/>
      <c r="BC466" s="50"/>
      <c r="BD466" s="50"/>
      <c r="BE466" s="50"/>
      <c r="BF466" s="50"/>
      <c r="BG466" s="50"/>
      <c r="BH466" s="50"/>
      <c r="BI466" s="50" t="s">
        <v>222</v>
      </c>
      <c r="BJ466" s="50"/>
      <c r="BK466" s="50"/>
      <c r="BL466" s="50"/>
      <c r="BM466" s="50"/>
      <c r="BN466" s="50"/>
      <c r="BO466" s="50"/>
      <c r="BP466" s="50"/>
      <c r="BQ466" s="50"/>
      <c r="BR466" s="50"/>
      <c r="BS466" s="50"/>
      <c r="BT466" s="50"/>
      <c r="BU466" s="50"/>
      <c r="BV466" s="50"/>
      <c r="BW466" s="50"/>
      <c r="BX466" s="50"/>
      <c r="BY466" s="50"/>
      <c r="BZ466" s="50"/>
      <c r="CA466" s="50"/>
      <c r="CB466" s="50"/>
      <c r="CC466" s="50"/>
      <c r="CD466" s="50"/>
      <c r="CE466" s="50"/>
      <c r="CF466" s="50"/>
      <c r="CG466" s="50"/>
      <c r="CH466" s="187"/>
      <c r="CI466" s="60"/>
      <c r="CJ466" s="50"/>
      <c r="CK466" s="50"/>
      <c r="CL466" s="50"/>
      <c r="CM466" s="60"/>
      <c r="CN466" s="50"/>
      <c r="CO466" s="60"/>
      <c r="CP466" s="60"/>
      <c r="CQ466" s="60"/>
      <c r="CR466" s="60"/>
      <c r="CS466" s="60"/>
      <c r="CT466" s="60"/>
      <c r="CU466" s="60"/>
      <c r="CV466" s="61">
        <f t="shared" si="253"/>
        <v>13</v>
      </c>
    </row>
    <row r="467" spans="2:100" ht="18.75" customHeight="1" x14ac:dyDescent="0.35">
      <c r="B467" s="63"/>
      <c r="C467" s="62" t="s">
        <v>16</v>
      </c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  <c r="AD467" s="64"/>
      <c r="AE467" s="64"/>
      <c r="AF467" s="64">
        <f t="shared" ref="AF467:BH467" si="254">COUNT(AF455:AF466)</f>
        <v>12</v>
      </c>
      <c r="AG467" s="64">
        <f t="shared" si="254"/>
        <v>2</v>
      </c>
      <c r="AH467" s="64">
        <f t="shared" si="254"/>
        <v>3</v>
      </c>
      <c r="AI467" s="64">
        <f t="shared" si="254"/>
        <v>4</v>
      </c>
      <c r="AJ467" s="64">
        <f t="shared" si="254"/>
        <v>3</v>
      </c>
      <c r="AK467" s="64">
        <f t="shared" si="254"/>
        <v>2</v>
      </c>
      <c r="AL467" s="64">
        <f t="shared" si="254"/>
        <v>2</v>
      </c>
      <c r="AM467" s="64">
        <f t="shared" si="254"/>
        <v>2</v>
      </c>
      <c r="AN467" s="64">
        <f t="shared" si="254"/>
        <v>2</v>
      </c>
      <c r="AO467" s="64">
        <f t="shared" si="254"/>
        <v>1</v>
      </c>
      <c r="AP467" s="64">
        <f t="shared" si="254"/>
        <v>1</v>
      </c>
      <c r="AQ467" s="64">
        <f t="shared" si="254"/>
        <v>2</v>
      </c>
      <c r="AR467" s="64">
        <f t="shared" si="254"/>
        <v>1</v>
      </c>
      <c r="AS467" s="64">
        <f t="shared" si="254"/>
        <v>0</v>
      </c>
      <c r="AT467" s="64">
        <f t="shared" si="254"/>
        <v>1</v>
      </c>
      <c r="AU467" s="64">
        <f t="shared" si="254"/>
        <v>1</v>
      </c>
      <c r="AV467" s="64">
        <f t="shared" si="254"/>
        <v>2</v>
      </c>
      <c r="AW467" s="64">
        <f t="shared" si="254"/>
        <v>2</v>
      </c>
      <c r="AX467" s="64">
        <f t="shared" si="254"/>
        <v>0</v>
      </c>
      <c r="AY467" s="64">
        <f t="shared" si="254"/>
        <v>1</v>
      </c>
      <c r="AZ467" s="64">
        <f t="shared" si="254"/>
        <v>1</v>
      </c>
      <c r="BA467" s="64">
        <f t="shared" si="254"/>
        <v>0</v>
      </c>
      <c r="BB467" s="64">
        <f t="shared" si="254"/>
        <v>1</v>
      </c>
      <c r="BC467" s="64">
        <f t="shared" si="254"/>
        <v>1</v>
      </c>
      <c r="BD467" s="64">
        <f t="shared" si="254"/>
        <v>1</v>
      </c>
      <c r="BE467" s="64">
        <f t="shared" si="254"/>
        <v>1</v>
      </c>
      <c r="BF467" s="64">
        <f t="shared" si="254"/>
        <v>1</v>
      </c>
      <c r="BG467" s="64">
        <f t="shared" si="254"/>
        <v>1</v>
      </c>
      <c r="BH467" s="64">
        <f t="shared" si="254"/>
        <v>1</v>
      </c>
      <c r="BI467" s="64">
        <f t="shared" ref="BI467:BO467" si="255">COUNT(BI455:BI466)</f>
        <v>1</v>
      </c>
      <c r="BJ467" s="64">
        <f t="shared" si="255"/>
        <v>0</v>
      </c>
      <c r="BK467" s="64">
        <f t="shared" si="255"/>
        <v>0</v>
      </c>
      <c r="BL467" s="64">
        <f t="shared" si="255"/>
        <v>0</v>
      </c>
      <c r="BM467" s="64">
        <f t="shared" si="255"/>
        <v>0</v>
      </c>
      <c r="BN467" s="64">
        <f t="shared" ref="BN467" si="256">COUNT(BN455:BN466)</f>
        <v>0</v>
      </c>
      <c r="BO467" s="64">
        <f t="shared" si="255"/>
        <v>0</v>
      </c>
      <c r="BP467" s="64">
        <f t="shared" ref="BP467:BQ467" si="257">COUNT(BP455:BP466)</f>
        <v>0</v>
      </c>
      <c r="BQ467" s="64">
        <f t="shared" si="257"/>
        <v>0</v>
      </c>
      <c r="BR467" s="64">
        <f t="shared" ref="BR467:BS467" si="258">COUNT(BR455:BR466)</f>
        <v>0</v>
      </c>
      <c r="BS467" s="64">
        <f t="shared" si="258"/>
        <v>0</v>
      </c>
      <c r="BT467" s="64">
        <f t="shared" ref="BT467:BU467" si="259">COUNT(BT455:BT466)</f>
        <v>0</v>
      </c>
      <c r="BU467" s="64">
        <f t="shared" si="259"/>
        <v>0</v>
      </c>
      <c r="BV467" s="64">
        <f t="shared" ref="BV467:CG467" si="260">COUNT(BV455:BV466)</f>
        <v>0</v>
      </c>
      <c r="BW467" s="64">
        <f t="shared" si="260"/>
        <v>0</v>
      </c>
      <c r="BX467" s="64">
        <f t="shared" si="260"/>
        <v>0</v>
      </c>
      <c r="BY467" s="64">
        <f t="shared" si="260"/>
        <v>0</v>
      </c>
      <c r="BZ467" s="64">
        <f t="shared" si="260"/>
        <v>0</v>
      </c>
      <c r="CA467" s="64">
        <f t="shared" si="260"/>
        <v>0</v>
      </c>
      <c r="CB467" s="64">
        <f t="shared" si="260"/>
        <v>0</v>
      </c>
      <c r="CC467" s="64">
        <f t="shared" si="260"/>
        <v>0</v>
      </c>
      <c r="CD467" s="64">
        <f t="shared" si="260"/>
        <v>0</v>
      </c>
      <c r="CE467" s="64">
        <f t="shared" si="260"/>
        <v>0</v>
      </c>
      <c r="CF467" s="64">
        <f t="shared" si="260"/>
        <v>0</v>
      </c>
      <c r="CG467" s="64">
        <f t="shared" si="260"/>
        <v>0</v>
      </c>
      <c r="CH467" s="64">
        <f t="shared" ref="CH467:CU467" si="261">COUNT(CH455:CH466)</f>
        <v>0</v>
      </c>
      <c r="CI467" s="64">
        <f t="shared" si="261"/>
        <v>0</v>
      </c>
      <c r="CJ467" s="64">
        <f t="shared" si="261"/>
        <v>0</v>
      </c>
      <c r="CK467" s="64">
        <f t="shared" si="261"/>
        <v>0</v>
      </c>
      <c r="CL467" s="64">
        <f t="shared" si="261"/>
        <v>0</v>
      </c>
      <c r="CM467" s="64">
        <f t="shared" si="261"/>
        <v>0</v>
      </c>
      <c r="CN467" s="64">
        <f t="shared" si="261"/>
        <v>0</v>
      </c>
      <c r="CO467" s="64">
        <f t="shared" si="261"/>
        <v>0</v>
      </c>
      <c r="CP467" s="64">
        <f t="shared" si="261"/>
        <v>0</v>
      </c>
      <c r="CQ467" s="64">
        <f t="shared" si="261"/>
        <v>0</v>
      </c>
      <c r="CR467" s="64">
        <f t="shared" si="261"/>
        <v>0</v>
      </c>
      <c r="CS467" s="64">
        <f t="shared" si="261"/>
        <v>0</v>
      </c>
      <c r="CT467" s="64">
        <f t="shared" si="261"/>
        <v>0</v>
      </c>
      <c r="CU467" s="64">
        <f t="shared" si="261"/>
        <v>0</v>
      </c>
      <c r="CV467" s="64">
        <f>SUM(CV455:CV466)</f>
        <v>65</v>
      </c>
    </row>
    <row r="468" spans="2:100" ht="18.75" customHeight="1" x14ac:dyDescent="0.35"/>
    <row r="469" spans="2:100" ht="18.75" customHeight="1" x14ac:dyDescent="0.35">
      <c r="B469" s="136" t="s">
        <v>220</v>
      </c>
      <c r="C469" s="58" t="s">
        <v>221</v>
      </c>
      <c r="D469" s="56">
        <v>40544</v>
      </c>
      <c r="E469" s="56">
        <v>40575</v>
      </c>
      <c r="F469" s="56">
        <v>40603</v>
      </c>
      <c r="G469" s="56">
        <v>40634</v>
      </c>
      <c r="H469" s="56">
        <v>40664</v>
      </c>
      <c r="I469" s="56">
        <v>40695</v>
      </c>
      <c r="J469" s="56">
        <v>40725</v>
      </c>
      <c r="K469" s="56">
        <v>40756</v>
      </c>
      <c r="L469" s="56">
        <v>40787</v>
      </c>
      <c r="M469" s="56">
        <v>40817</v>
      </c>
      <c r="N469" s="56">
        <v>40848</v>
      </c>
      <c r="O469" s="56">
        <v>40878</v>
      </c>
      <c r="P469" s="56">
        <v>40909</v>
      </c>
      <c r="Q469" s="56">
        <v>40940</v>
      </c>
      <c r="R469" s="56">
        <v>40969</v>
      </c>
      <c r="S469" s="56">
        <v>41000</v>
      </c>
      <c r="T469" s="56">
        <v>41030</v>
      </c>
      <c r="U469" s="56">
        <v>41061</v>
      </c>
      <c r="V469" s="56">
        <v>41091</v>
      </c>
      <c r="W469" s="56">
        <v>41122</v>
      </c>
      <c r="X469" s="56">
        <v>41153</v>
      </c>
      <c r="Y469" s="56">
        <v>41183</v>
      </c>
      <c r="Z469" s="56">
        <v>41214</v>
      </c>
      <c r="AA469" s="56">
        <v>41244</v>
      </c>
      <c r="AB469" s="56">
        <v>41275</v>
      </c>
      <c r="AC469" s="56">
        <v>41306</v>
      </c>
      <c r="AD469" s="56">
        <v>41334</v>
      </c>
      <c r="AE469" s="56">
        <v>41365</v>
      </c>
      <c r="AF469" s="56">
        <v>41395</v>
      </c>
      <c r="AG469" s="56">
        <v>41426</v>
      </c>
      <c r="AH469" s="56">
        <v>41456</v>
      </c>
      <c r="AI469" s="56">
        <v>41487</v>
      </c>
      <c r="AJ469" s="56">
        <v>41518</v>
      </c>
      <c r="AK469" s="56">
        <v>41548</v>
      </c>
      <c r="AL469" s="56">
        <v>41579</v>
      </c>
      <c r="AM469" s="56">
        <v>41609</v>
      </c>
      <c r="AN469" s="56">
        <v>41640</v>
      </c>
      <c r="AO469" s="56">
        <v>41671</v>
      </c>
      <c r="AP469" s="56">
        <v>41699</v>
      </c>
      <c r="AQ469" s="56">
        <v>41730</v>
      </c>
      <c r="AR469" s="56">
        <v>41760</v>
      </c>
      <c r="AS469" s="56">
        <v>41791</v>
      </c>
      <c r="AT469" s="56">
        <v>41821</v>
      </c>
      <c r="AU469" s="56">
        <v>41852</v>
      </c>
      <c r="AV469" s="56">
        <v>41883</v>
      </c>
      <c r="AW469" s="56">
        <v>41913</v>
      </c>
      <c r="AX469" s="56">
        <v>41944</v>
      </c>
      <c r="AY469" s="56">
        <v>41974</v>
      </c>
      <c r="AZ469" s="56">
        <v>42005</v>
      </c>
      <c r="BA469" s="56">
        <v>42036</v>
      </c>
      <c r="BB469" s="56">
        <v>42064</v>
      </c>
      <c r="BC469" s="56">
        <v>42095</v>
      </c>
      <c r="BD469" s="56">
        <v>42125</v>
      </c>
      <c r="BE469" s="56">
        <v>42156</v>
      </c>
      <c r="BF469" s="56">
        <v>42186</v>
      </c>
      <c r="BG469" s="56">
        <v>42217</v>
      </c>
      <c r="BH469" s="48">
        <v>42248</v>
      </c>
      <c r="BI469" s="48">
        <v>42278</v>
      </c>
      <c r="BJ469" s="48">
        <v>42309</v>
      </c>
      <c r="BK469" s="48">
        <v>42339</v>
      </c>
      <c r="BL469" s="48">
        <v>42370</v>
      </c>
      <c r="BM469" s="48">
        <v>42401</v>
      </c>
      <c r="BN469" s="48">
        <v>42430</v>
      </c>
      <c r="BO469" s="48">
        <v>42461</v>
      </c>
      <c r="BP469" s="48">
        <v>42491</v>
      </c>
      <c r="BQ469" s="48">
        <v>42522</v>
      </c>
      <c r="BR469" s="48">
        <v>42552</v>
      </c>
      <c r="BS469" s="48">
        <v>42583</v>
      </c>
      <c r="BT469" s="48">
        <v>42614</v>
      </c>
      <c r="BU469" s="48">
        <v>42644</v>
      </c>
      <c r="BV469" s="48">
        <v>42675</v>
      </c>
      <c r="BW469" s="48">
        <v>42705</v>
      </c>
      <c r="BX469" s="48">
        <v>42736</v>
      </c>
      <c r="BY469" s="48">
        <v>42767</v>
      </c>
      <c r="BZ469" s="48">
        <v>42795</v>
      </c>
      <c r="CA469" s="48">
        <v>42826</v>
      </c>
      <c r="CB469" s="48">
        <v>42856</v>
      </c>
      <c r="CC469" s="48">
        <v>42887</v>
      </c>
      <c r="CD469" s="48">
        <v>42917</v>
      </c>
      <c r="CE469" s="48">
        <v>42948</v>
      </c>
      <c r="CF469" s="48">
        <v>42979</v>
      </c>
      <c r="CG469" s="48">
        <v>43009</v>
      </c>
      <c r="CH469" s="48">
        <v>43040</v>
      </c>
      <c r="CI469" s="188">
        <v>43070</v>
      </c>
      <c r="CJ469" s="188">
        <v>43101</v>
      </c>
      <c r="CK469" s="188">
        <v>43132</v>
      </c>
      <c r="CL469" s="188">
        <v>43160</v>
      </c>
      <c r="CM469" s="188">
        <v>43191</v>
      </c>
      <c r="CN469" s="188">
        <v>43221</v>
      </c>
      <c r="CO469" s="188">
        <v>43252</v>
      </c>
      <c r="CP469" s="188">
        <v>43282</v>
      </c>
      <c r="CQ469" s="188">
        <v>43313</v>
      </c>
      <c r="CR469" s="188">
        <v>43344</v>
      </c>
      <c r="CS469" s="188">
        <v>43374</v>
      </c>
      <c r="CT469" s="188">
        <v>43405</v>
      </c>
      <c r="CU469" s="188">
        <v>43435</v>
      </c>
      <c r="CV469" s="189" t="s">
        <v>16</v>
      </c>
    </row>
    <row r="470" spans="2:100" x14ac:dyDescent="0.35">
      <c r="B470" s="137">
        <v>398690</v>
      </c>
      <c r="C470" s="59">
        <v>41426</v>
      </c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50"/>
      <c r="S470" s="50"/>
      <c r="T470" s="50"/>
      <c r="U470" s="50"/>
      <c r="V470" s="50"/>
      <c r="W470" s="50"/>
      <c r="X470" s="50"/>
      <c r="Y470" s="50"/>
      <c r="Z470" s="50"/>
      <c r="AA470" s="50"/>
      <c r="AB470" s="50"/>
      <c r="AC470" s="50"/>
      <c r="AD470" s="50"/>
      <c r="AE470" s="50"/>
      <c r="AF470" s="50"/>
      <c r="AG470" s="50">
        <v>1</v>
      </c>
      <c r="AH470" s="50"/>
      <c r="AI470" s="50"/>
      <c r="AJ470" s="50"/>
      <c r="AK470" s="50"/>
      <c r="AL470" s="50"/>
      <c r="AM470" s="50"/>
      <c r="AN470" s="50"/>
      <c r="AO470" s="50"/>
      <c r="AP470" s="50"/>
      <c r="AQ470" s="50"/>
      <c r="AR470" s="50"/>
      <c r="AS470" s="50"/>
      <c r="AT470" s="50"/>
      <c r="AU470" s="50"/>
      <c r="AV470" s="50"/>
      <c r="AW470" s="50"/>
      <c r="AX470" s="50"/>
      <c r="AY470" s="50"/>
      <c r="AZ470" s="50"/>
      <c r="BA470" s="50"/>
      <c r="BB470" s="50"/>
      <c r="BC470" s="50"/>
      <c r="BD470" s="50"/>
      <c r="BE470" s="50"/>
      <c r="BF470" s="50"/>
      <c r="BG470" s="50"/>
      <c r="BH470" s="50"/>
      <c r="BI470" s="50" t="s">
        <v>222</v>
      </c>
      <c r="BJ470" s="50"/>
      <c r="BK470" s="50"/>
      <c r="BL470" s="50"/>
      <c r="BM470" s="50"/>
      <c r="BN470" s="50"/>
      <c r="BO470" s="50"/>
      <c r="BP470" s="50"/>
      <c r="BQ470" s="50"/>
      <c r="BR470" s="50"/>
      <c r="BS470" s="50"/>
      <c r="BT470" s="50"/>
      <c r="BU470" s="50"/>
      <c r="BV470" s="50"/>
      <c r="BW470" s="50"/>
      <c r="BX470" s="50"/>
      <c r="BY470" s="50"/>
      <c r="BZ470" s="50"/>
      <c r="CA470" s="50"/>
      <c r="CB470" s="50"/>
      <c r="CC470" s="50"/>
      <c r="CD470" s="50"/>
      <c r="CE470" s="50"/>
      <c r="CF470" s="50"/>
      <c r="CG470" s="50"/>
      <c r="CH470" s="187"/>
      <c r="CI470" s="60"/>
      <c r="CJ470" s="50"/>
      <c r="CK470" s="50"/>
      <c r="CL470" s="50"/>
      <c r="CM470" s="60"/>
      <c r="CN470" s="50"/>
      <c r="CO470" s="60"/>
      <c r="CP470" s="60"/>
      <c r="CQ470" s="60"/>
      <c r="CR470" s="60"/>
      <c r="CS470" s="60"/>
      <c r="CT470" s="60"/>
      <c r="CU470" s="60"/>
      <c r="CV470" s="61">
        <f>SUM(D470:CU470)</f>
        <v>1</v>
      </c>
    </row>
    <row r="471" spans="2:100" x14ac:dyDescent="0.35">
      <c r="B471" s="137">
        <v>398776</v>
      </c>
      <c r="C471" s="59">
        <v>41426</v>
      </c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50"/>
      <c r="S471" s="50"/>
      <c r="T471" s="50"/>
      <c r="U471" s="50"/>
      <c r="V471" s="50"/>
      <c r="W471" s="50"/>
      <c r="X471" s="50"/>
      <c r="Y471" s="50"/>
      <c r="Z471" s="50"/>
      <c r="AA471" s="50"/>
      <c r="AB471" s="50"/>
      <c r="AC471" s="50"/>
      <c r="AD471" s="50"/>
      <c r="AE471" s="50"/>
      <c r="AF471" s="50"/>
      <c r="AG471" s="50">
        <v>1</v>
      </c>
      <c r="AH471" s="50"/>
      <c r="AI471" s="50"/>
      <c r="AJ471" s="50"/>
      <c r="AK471" s="50"/>
      <c r="AL471" s="50"/>
      <c r="AM471" s="50"/>
      <c r="AN471" s="50"/>
      <c r="AO471" s="50"/>
      <c r="AP471" s="50"/>
      <c r="AQ471" s="50"/>
      <c r="AR471" s="50"/>
      <c r="AS471" s="50"/>
      <c r="AT471" s="50"/>
      <c r="AU471" s="50"/>
      <c r="AV471" s="50"/>
      <c r="AW471" s="50"/>
      <c r="AX471" s="50"/>
      <c r="AY471" s="50"/>
      <c r="AZ471" s="50"/>
      <c r="BA471" s="50"/>
      <c r="BB471" s="50"/>
      <c r="BC471" s="50"/>
      <c r="BD471" s="50"/>
      <c r="BE471" s="50"/>
      <c r="BF471" s="50"/>
      <c r="BG471" s="50"/>
      <c r="BH471" s="50"/>
      <c r="BI471" s="50" t="s">
        <v>222</v>
      </c>
      <c r="BJ471" s="50"/>
      <c r="BK471" s="50"/>
      <c r="BL471" s="50"/>
      <c r="BM471" s="50"/>
      <c r="BN471" s="50"/>
      <c r="BO471" s="50"/>
      <c r="BP471" s="50"/>
      <c r="BQ471" s="50"/>
      <c r="BR471" s="50"/>
      <c r="BS471" s="50"/>
      <c r="BT471" s="50"/>
      <c r="BU471" s="50"/>
      <c r="BV471" s="50"/>
      <c r="BW471" s="50"/>
      <c r="BX471" s="50"/>
      <c r="BY471" s="50"/>
      <c r="BZ471" s="50"/>
      <c r="CA471" s="50"/>
      <c r="CB471" s="50"/>
      <c r="CC471" s="50"/>
      <c r="CD471" s="50"/>
      <c r="CE471" s="50"/>
      <c r="CF471" s="50"/>
      <c r="CG471" s="50"/>
      <c r="CH471" s="187"/>
      <c r="CI471" s="60"/>
      <c r="CJ471" s="50"/>
      <c r="CK471" s="50"/>
      <c r="CL471" s="50"/>
      <c r="CM471" s="60"/>
      <c r="CN471" s="50"/>
      <c r="CO471" s="60"/>
      <c r="CP471" s="60"/>
      <c r="CQ471" s="60"/>
      <c r="CR471" s="60"/>
      <c r="CS471" s="60"/>
      <c r="CT471" s="60"/>
      <c r="CU471" s="60"/>
      <c r="CV471" s="61">
        <f t="shared" ref="CV471:CV478" si="262">SUM(D471:CU471)</f>
        <v>1</v>
      </c>
    </row>
    <row r="472" spans="2:100" x14ac:dyDescent="0.35">
      <c r="B472" s="137">
        <v>134116</v>
      </c>
      <c r="C472" s="59">
        <v>41426</v>
      </c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50"/>
      <c r="S472" s="50"/>
      <c r="T472" s="50"/>
      <c r="U472" s="50"/>
      <c r="V472" s="50"/>
      <c r="W472" s="50"/>
      <c r="X472" s="50"/>
      <c r="Y472" s="50"/>
      <c r="Z472" s="50"/>
      <c r="AA472" s="50"/>
      <c r="AB472" s="50"/>
      <c r="AC472" s="50"/>
      <c r="AD472" s="50"/>
      <c r="AE472" s="50"/>
      <c r="AF472" s="50"/>
      <c r="AG472" s="50">
        <v>1</v>
      </c>
      <c r="AH472" s="50"/>
      <c r="AI472" s="50"/>
      <c r="AJ472" s="50"/>
      <c r="AK472" s="50"/>
      <c r="AL472" s="50"/>
      <c r="AM472" s="50"/>
      <c r="AN472" s="50"/>
      <c r="AO472" s="50"/>
      <c r="AP472" s="50"/>
      <c r="AQ472" s="50"/>
      <c r="AR472" s="50"/>
      <c r="AS472" s="50"/>
      <c r="AT472" s="50"/>
      <c r="AU472" s="50"/>
      <c r="AV472" s="50"/>
      <c r="AW472" s="50"/>
      <c r="AX472" s="50"/>
      <c r="AY472" s="50"/>
      <c r="AZ472" s="50"/>
      <c r="BA472" s="50"/>
      <c r="BB472" s="50"/>
      <c r="BC472" s="50"/>
      <c r="BD472" s="50"/>
      <c r="BE472" s="50"/>
      <c r="BF472" s="50"/>
      <c r="BG472" s="50"/>
      <c r="BH472" s="50"/>
      <c r="BI472" s="50" t="s">
        <v>222</v>
      </c>
      <c r="BJ472" s="50"/>
      <c r="BK472" s="50"/>
      <c r="BL472" s="50"/>
      <c r="BM472" s="50"/>
      <c r="BN472" s="50"/>
      <c r="BO472" s="50"/>
      <c r="BP472" s="50"/>
      <c r="BQ472" s="50"/>
      <c r="BR472" s="50"/>
      <c r="BS472" s="50"/>
      <c r="BT472" s="50"/>
      <c r="BU472" s="50"/>
      <c r="BV472" s="50"/>
      <c r="BW472" s="50"/>
      <c r="BX472" s="50"/>
      <c r="BY472" s="50"/>
      <c r="BZ472" s="50"/>
      <c r="CA472" s="50"/>
      <c r="CB472" s="50"/>
      <c r="CC472" s="50"/>
      <c r="CD472" s="50"/>
      <c r="CE472" s="50"/>
      <c r="CF472" s="50"/>
      <c r="CG472" s="50"/>
      <c r="CH472" s="187"/>
      <c r="CI472" s="60"/>
      <c r="CJ472" s="50"/>
      <c r="CK472" s="50"/>
      <c r="CL472" s="50"/>
      <c r="CM472" s="60"/>
      <c r="CN472" s="50"/>
      <c r="CO472" s="60"/>
      <c r="CP472" s="60"/>
      <c r="CQ472" s="60"/>
      <c r="CR472" s="60"/>
      <c r="CS472" s="60"/>
      <c r="CT472" s="60"/>
      <c r="CU472" s="60"/>
      <c r="CV472" s="61">
        <f t="shared" si="262"/>
        <v>1</v>
      </c>
    </row>
    <row r="473" spans="2:100" x14ac:dyDescent="0.35">
      <c r="B473" s="137">
        <v>398946</v>
      </c>
      <c r="C473" s="59">
        <v>41426</v>
      </c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50"/>
      <c r="S473" s="50"/>
      <c r="T473" s="50"/>
      <c r="U473" s="50"/>
      <c r="V473" s="50"/>
      <c r="W473" s="50"/>
      <c r="X473" s="50"/>
      <c r="Y473" s="50"/>
      <c r="Z473" s="50"/>
      <c r="AA473" s="50"/>
      <c r="AB473" s="50"/>
      <c r="AC473" s="50"/>
      <c r="AD473" s="50"/>
      <c r="AE473" s="50"/>
      <c r="AF473" s="50"/>
      <c r="AG473" s="50">
        <v>1</v>
      </c>
      <c r="AH473" s="50"/>
      <c r="AI473" s="50"/>
      <c r="AJ473" s="50"/>
      <c r="AK473" s="50"/>
      <c r="AL473" s="50"/>
      <c r="AM473" s="50"/>
      <c r="AN473" s="50"/>
      <c r="AO473" s="50"/>
      <c r="AP473" s="50"/>
      <c r="AQ473" s="50"/>
      <c r="AR473" s="50"/>
      <c r="AS473" s="50"/>
      <c r="AT473" s="50"/>
      <c r="AU473" s="50"/>
      <c r="AV473" s="50"/>
      <c r="AW473" s="50"/>
      <c r="AX473" s="50"/>
      <c r="AY473" s="50"/>
      <c r="AZ473" s="50"/>
      <c r="BA473" s="50"/>
      <c r="BB473" s="50"/>
      <c r="BC473" s="50"/>
      <c r="BD473" s="50"/>
      <c r="BE473" s="50"/>
      <c r="BF473" s="50"/>
      <c r="BG473" s="50"/>
      <c r="BH473" s="50"/>
      <c r="BI473" s="50" t="s">
        <v>222</v>
      </c>
      <c r="BJ473" s="50"/>
      <c r="BK473" s="50"/>
      <c r="BL473" s="50"/>
      <c r="BM473" s="50"/>
      <c r="BN473" s="50"/>
      <c r="BO473" s="50"/>
      <c r="BP473" s="50"/>
      <c r="BQ473" s="50"/>
      <c r="BR473" s="50"/>
      <c r="BS473" s="50"/>
      <c r="BT473" s="50"/>
      <c r="BU473" s="50"/>
      <c r="BV473" s="50"/>
      <c r="BW473" s="50"/>
      <c r="BX473" s="50"/>
      <c r="BY473" s="50"/>
      <c r="BZ473" s="50"/>
      <c r="CA473" s="50"/>
      <c r="CB473" s="50"/>
      <c r="CC473" s="50"/>
      <c r="CD473" s="50"/>
      <c r="CE473" s="50"/>
      <c r="CF473" s="50"/>
      <c r="CG473" s="50"/>
      <c r="CH473" s="187"/>
      <c r="CI473" s="60"/>
      <c r="CJ473" s="50"/>
      <c r="CK473" s="50"/>
      <c r="CL473" s="50"/>
      <c r="CM473" s="60"/>
      <c r="CN473" s="50"/>
      <c r="CO473" s="60"/>
      <c r="CP473" s="60"/>
      <c r="CQ473" s="60"/>
      <c r="CR473" s="60"/>
      <c r="CS473" s="60"/>
      <c r="CT473" s="60"/>
      <c r="CU473" s="60"/>
      <c r="CV473" s="61">
        <f t="shared" si="262"/>
        <v>1</v>
      </c>
    </row>
    <row r="474" spans="2:100" x14ac:dyDescent="0.35">
      <c r="B474" s="137">
        <v>399480</v>
      </c>
      <c r="C474" s="59">
        <v>41426</v>
      </c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50"/>
      <c r="S474" s="50"/>
      <c r="T474" s="50"/>
      <c r="U474" s="50"/>
      <c r="V474" s="50"/>
      <c r="W474" s="50"/>
      <c r="X474" s="50"/>
      <c r="Y474" s="50"/>
      <c r="Z474" s="50"/>
      <c r="AA474" s="50"/>
      <c r="AB474" s="50"/>
      <c r="AC474" s="50"/>
      <c r="AD474" s="50"/>
      <c r="AE474" s="50"/>
      <c r="AF474" s="50"/>
      <c r="AG474" s="50">
        <v>1</v>
      </c>
      <c r="AH474" s="50"/>
      <c r="AI474" s="50"/>
      <c r="AJ474" s="50"/>
      <c r="AK474" s="50"/>
      <c r="AL474" s="50"/>
      <c r="AM474" s="50"/>
      <c r="AN474" s="50"/>
      <c r="AO474" s="50"/>
      <c r="AP474" s="50"/>
      <c r="AQ474" s="50"/>
      <c r="AR474" s="50"/>
      <c r="AS474" s="50"/>
      <c r="AT474" s="50"/>
      <c r="AU474" s="50"/>
      <c r="AV474" s="50"/>
      <c r="AW474" s="50"/>
      <c r="AX474" s="50"/>
      <c r="AY474" s="50"/>
      <c r="AZ474" s="50"/>
      <c r="BA474" s="50"/>
      <c r="BB474" s="50"/>
      <c r="BC474" s="50"/>
      <c r="BD474" s="50"/>
      <c r="BE474" s="50"/>
      <c r="BF474" s="50"/>
      <c r="BG474" s="50"/>
      <c r="BH474" s="50"/>
      <c r="BI474" s="50" t="s">
        <v>222</v>
      </c>
      <c r="BJ474" s="50"/>
      <c r="BK474" s="50"/>
      <c r="BL474" s="50"/>
      <c r="BM474" s="50"/>
      <c r="BN474" s="50"/>
      <c r="BO474" s="50"/>
      <c r="BP474" s="50"/>
      <c r="BQ474" s="50"/>
      <c r="BR474" s="50"/>
      <c r="BS474" s="50"/>
      <c r="BT474" s="50"/>
      <c r="BU474" s="50"/>
      <c r="BV474" s="50"/>
      <c r="BW474" s="50"/>
      <c r="BX474" s="50"/>
      <c r="BY474" s="50"/>
      <c r="BZ474" s="50"/>
      <c r="CA474" s="50"/>
      <c r="CB474" s="50"/>
      <c r="CC474" s="50"/>
      <c r="CD474" s="50"/>
      <c r="CE474" s="50"/>
      <c r="CF474" s="50"/>
      <c r="CG474" s="50"/>
      <c r="CH474" s="187"/>
      <c r="CI474" s="60"/>
      <c r="CJ474" s="50"/>
      <c r="CK474" s="50"/>
      <c r="CL474" s="50"/>
      <c r="CM474" s="60"/>
      <c r="CN474" s="50"/>
      <c r="CO474" s="60"/>
      <c r="CP474" s="60"/>
      <c r="CQ474" s="60"/>
      <c r="CR474" s="60"/>
      <c r="CS474" s="60"/>
      <c r="CT474" s="60"/>
      <c r="CU474" s="60"/>
      <c r="CV474" s="61">
        <f t="shared" si="262"/>
        <v>1</v>
      </c>
    </row>
    <row r="475" spans="2:100" x14ac:dyDescent="0.35">
      <c r="B475" s="137">
        <v>399937</v>
      </c>
      <c r="C475" s="59">
        <v>41426</v>
      </c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50"/>
      <c r="S475" s="50"/>
      <c r="T475" s="50"/>
      <c r="U475" s="50"/>
      <c r="V475" s="50"/>
      <c r="W475" s="50"/>
      <c r="X475" s="50"/>
      <c r="Y475" s="50"/>
      <c r="Z475" s="50"/>
      <c r="AA475" s="50"/>
      <c r="AB475" s="50"/>
      <c r="AC475" s="50"/>
      <c r="AD475" s="50"/>
      <c r="AE475" s="50"/>
      <c r="AF475" s="50"/>
      <c r="AG475" s="50">
        <v>1</v>
      </c>
      <c r="AH475" s="50"/>
      <c r="AI475" s="50"/>
      <c r="AJ475" s="50"/>
      <c r="AK475" s="50"/>
      <c r="AL475" s="50"/>
      <c r="AM475" s="50"/>
      <c r="AN475" s="50"/>
      <c r="AO475" s="50"/>
      <c r="AP475" s="50"/>
      <c r="AQ475" s="50"/>
      <c r="AR475" s="50"/>
      <c r="AS475" s="50"/>
      <c r="AT475" s="50"/>
      <c r="AU475" s="50"/>
      <c r="AV475" s="50"/>
      <c r="AW475" s="50"/>
      <c r="AX475" s="50"/>
      <c r="AY475" s="50"/>
      <c r="AZ475" s="50"/>
      <c r="BA475" s="50"/>
      <c r="BB475" s="50"/>
      <c r="BC475" s="50"/>
      <c r="BD475" s="50"/>
      <c r="BE475" s="50"/>
      <c r="BF475" s="50"/>
      <c r="BG475" s="50"/>
      <c r="BH475" s="50"/>
      <c r="BI475" s="50" t="s">
        <v>222</v>
      </c>
      <c r="BJ475" s="50"/>
      <c r="BK475" s="50"/>
      <c r="BL475" s="50"/>
      <c r="BM475" s="50"/>
      <c r="BN475" s="50"/>
      <c r="BO475" s="50"/>
      <c r="BP475" s="50"/>
      <c r="BQ475" s="50"/>
      <c r="BR475" s="50"/>
      <c r="BS475" s="50"/>
      <c r="BT475" s="50"/>
      <c r="BU475" s="50"/>
      <c r="BV475" s="50"/>
      <c r="BW475" s="50"/>
      <c r="BX475" s="50"/>
      <c r="BY475" s="50"/>
      <c r="BZ475" s="50"/>
      <c r="CA475" s="50"/>
      <c r="CB475" s="50"/>
      <c r="CC475" s="50"/>
      <c r="CD475" s="50"/>
      <c r="CE475" s="50"/>
      <c r="CF475" s="50"/>
      <c r="CG475" s="50"/>
      <c r="CH475" s="187"/>
      <c r="CI475" s="60"/>
      <c r="CJ475" s="50"/>
      <c r="CK475" s="50"/>
      <c r="CL475" s="50"/>
      <c r="CM475" s="60"/>
      <c r="CN475" s="50"/>
      <c r="CO475" s="60"/>
      <c r="CP475" s="60"/>
      <c r="CQ475" s="60"/>
      <c r="CR475" s="60"/>
      <c r="CS475" s="60"/>
      <c r="CT475" s="60"/>
      <c r="CU475" s="60"/>
      <c r="CV475" s="61">
        <f t="shared" si="262"/>
        <v>1</v>
      </c>
    </row>
    <row r="476" spans="2:100" x14ac:dyDescent="0.35">
      <c r="B476" s="137">
        <v>399919</v>
      </c>
      <c r="C476" s="59">
        <v>41426</v>
      </c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50"/>
      <c r="S476" s="50"/>
      <c r="T476" s="50"/>
      <c r="U476" s="50"/>
      <c r="V476" s="50"/>
      <c r="W476" s="50"/>
      <c r="X476" s="50"/>
      <c r="Y476" s="50"/>
      <c r="Z476" s="50"/>
      <c r="AA476" s="50"/>
      <c r="AB476" s="50"/>
      <c r="AC476" s="50"/>
      <c r="AD476" s="50"/>
      <c r="AE476" s="50"/>
      <c r="AF476" s="50"/>
      <c r="AG476" s="50">
        <v>1</v>
      </c>
      <c r="AH476" s="50"/>
      <c r="AI476" s="50"/>
      <c r="AJ476" s="50"/>
      <c r="AK476" s="50"/>
      <c r="AL476" s="50"/>
      <c r="AM476" s="50"/>
      <c r="AN476" s="50"/>
      <c r="AO476" s="50"/>
      <c r="AP476" s="50"/>
      <c r="AQ476" s="50"/>
      <c r="AR476" s="50"/>
      <c r="AS476" s="50"/>
      <c r="AT476" s="50"/>
      <c r="AU476" s="50"/>
      <c r="AV476" s="50"/>
      <c r="AW476" s="50"/>
      <c r="AX476" s="50"/>
      <c r="AY476" s="50"/>
      <c r="AZ476" s="50"/>
      <c r="BA476" s="50"/>
      <c r="BB476" s="50"/>
      <c r="BC476" s="50"/>
      <c r="BD476" s="50"/>
      <c r="BE476" s="50"/>
      <c r="BF476" s="50"/>
      <c r="BG476" s="50"/>
      <c r="BH476" s="50"/>
      <c r="BI476" s="50" t="s">
        <v>222</v>
      </c>
      <c r="BJ476" s="50"/>
      <c r="BK476" s="50"/>
      <c r="BL476" s="50"/>
      <c r="BM476" s="50"/>
      <c r="BN476" s="50"/>
      <c r="BO476" s="50"/>
      <c r="BP476" s="50"/>
      <c r="BQ476" s="50"/>
      <c r="BR476" s="50"/>
      <c r="BS476" s="50"/>
      <c r="BT476" s="50"/>
      <c r="BU476" s="50"/>
      <c r="BV476" s="50"/>
      <c r="BW476" s="50"/>
      <c r="BX476" s="50"/>
      <c r="BY476" s="50"/>
      <c r="BZ476" s="50"/>
      <c r="CA476" s="50"/>
      <c r="CB476" s="50"/>
      <c r="CC476" s="50"/>
      <c r="CD476" s="50"/>
      <c r="CE476" s="50"/>
      <c r="CF476" s="50"/>
      <c r="CG476" s="50"/>
      <c r="CH476" s="187"/>
      <c r="CI476" s="60"/>
      <c r="CJ476" s="50"/>
      <c r="CK476" s="50"/>
      <c r="CL476" s="50"/>
      <c r="CM476" s="60"/>
      <c r="CN476" s="50"/>
      <c r="CO476" s="60"/>
      <c r="CP476" s="60"/>
      <c r="CQ476" s="60"/>
      <c r="CR476" s="60"/>
      <c r="CS476" s="60"/>
      <c r="CT476" s="60"/>
      <c r="CU476" s="60"/>
      <c r="CV476" s="61">
        <f t="shared" si="262"/>
        <v>1</v>
      </c>
    </row>
    <row r="477" spans="2:100" x14ac:dyDescent="0.35">
      <c r="B477" s="137">
        <v>278456</v>
      </c>
      <c r="C477" s="59">
        <v>41426</v>
      </c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50"/>
      <c r="S477" s="50"/>
      <c r="T477" s="50"/>
      <c r="U477" s="50"/>
      <c r="V477" s="50"/>
      <c r="W477" s="50"/>
      <c r="X477" s="50"/>
      <c r="Y477" s="50"/>
      <c r="Z477" s="50"/>
      <c r="AA477" s="50"/>
      <c r="AB477" s="50"/>
      <c r="AC477" s="50"/>
      <c r="AD477" s="50"/>
      <c r="AE477" s="50"/>
      <c r="AF477" s="50"/>
      <c r="AG477" s="50">
        <v>1</v>
      </c>
      <c r="AH477" s="50"/>
      <c r="AI477" s="50"/>
      <c r="AJ477" s="50"/>
      <c r="AK477" s="50"/>
      <c r="AL477" s="50"/>
      <c r="AM477" s="50"/>
      <c r="AN477" s="50"/>
      <c r="AO477" s="50"/>
      <c r="AP477" s="50"/>
      <c r="AQ477" s="50"/>
      <c r="AR477" s="50"/>
      <c r="AS477" s="50"/>
      <c r="AT477" s="50"/>
      <c r="AU477" s="50"/>
      <c r="AV477" s="50"/>
      <c r="AW477" s="50"/>
      <c r="AX477" s="50"/>
      <c r="AY477" s="50"/>
      <c r="AZ477" s="50"/>
      <c r="BA477" s="50"/>
      <c r="BB477" s="50"/>
      <c r="BC477" s="50"/>
      <c r="BD477" s="50"/>
      <c r="BE477" s="50"/>
      <c r="BF477" s="50"/>
      <c r="BG477" s="50"/>
      <c r="BH477" s="50"/>
      <c r="BI477" s="50" t="s">
        <v>222</v>
      </c>
      <c r="BJ477" s="50"/>
      <c r="BK477" s="50"/>
      <c r="BL477" s="50"/>
      <c r="BM477" s="50"/>
      <c r="BN477" s="50"/>
      <c r="BO477" s="50"/>
      <c r="BP477" s="50"/>
      <c r="BQ477" s="50"/>
      <c r="BR477" s="50"/>
      <c r="BS477" s="50"/>
      <c r="BT477" s="50"/>
      <c r="BU477" s="50"/>
      <c r="BV477" s="50"/>
      <c r="BW477" s="50"/>
      <c r="BX477" s="50"/>
      <c r="BY477" s="50"/>
      <c r="BZ477" s="50"/>
      <c r="CA477" s="50"/>
      <c r="CB477" s="50"/>
      <c r="CC477" s="50"/>
      <c r="CD477" s="50"/>
      <c r="CE477" s="50"/>
      <c r="CF477" s="50"/>
      <c r="CG477" s="50"/>
      <c r="CH477" s="187"/>
      <c r="CI477" s="60"/>
      <c r="CJ477" s="50"/>
      <c r="CK477" s="50"/>
      <c r="CL477" s="50"/>
      <c r="CM477" s="60"/>
      <c r="CN477" s="50"/>
      <c r="CO477" s="60"/>
      <c r="CP477" s="60"/>
      <c r="CQ477" s="60"/>
      <c r="CR477" s="60"/>
      <c r="CS477" s="60"/>
      <c r="CT477" s="60"/>
      <c r="CU477" s="60"/>
      <c r="CV477" s="61">
        <f t="shared" si="262"/>
        <v>1</v>
      </c>
    </row>
    <row r="478" spans="2:100" x14ac:dyDescent="0.35">
      <c r="B478" s="137">
        <v>400720</v>
      </c>
      <c r="C478" s="59">
        <v>41426</v>
      </c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50"/>
      <c r="S478" s="50"/>
      <c r="T478" s="50"/>
      <c r="U478" s="50"/>
      <c r="V478" s="50"/>
      <c r="W478" s="50"/>
      <c r="X478" s="50"/>
      <c r="Y478" s="50"/>
      <c r="Z478" s="50"/>
      <c r="AA478" s="50"/>
      <c r="AB478" s="50"/>
      <c r="AC478" s="50"/>
      <c r="AD478" s="50"/>
      <c r="AE478" s="50"/>
      <c r="AF478" s="50"/>
      <c r="AG478" s="50">
        <v>1</v>
      </c>
      <c r="AH478" s="50"/>
      <c r="AI478" s="50"/>
      <c r="AJ478" s="50"/>
      <c r="AK478" s="50"/>
      <c r="AL478" s="50"/>
      <c r="AM478" s="50"/>
      <c r="AN478" s="50"/>
      <c r="AO478" s="50"/>
      <c r="AP478" s="50"/>
      <c r="AQ478" s="50"/>
      <c r="AR478" s="50"/>
      <c r="AS478" s="50"/>
      <c r="AT478" s="50"/>
      <c r="AU478" s="50"/>
      <c r="AV478" s="50"/>
      <c r="AW478" s="50"/>
      <c r="AX478" s="50"/>
      <c r="AY478" s="50"/>
      <c r="AZ478" s="50"/>
      <c r="BA478" s="50"/>
      <c r="BB478" s="50"/>
      <c r="BC478" s="50"/>
      <c r="BD478" s="50"/>
      <c r="BE478" s="50"/>
      <c r="BF478" s="50"/>
      <c r="BG478" s="50"/>
      <c r="BH478" s="50"/>
      <c r="BI478" s="50" t="s">
        <v>222</v>
      </c>
      <c r="BJ478" s="50"/>
      <c r="BK478" s="50"/>
      <c r="BL478" s="50"/>
      <c r="BM478" s="50"/>
      <c r="BN478" s="50"/>
      <c r="BO478" s="50">
        <v>1</v>
      </c>
      <c r="BP478" s="50"/>
      <c r="BQ478" s="50"/>
      <c r="BR478" s="50"/>
      <c r="BS478" s="50"/>
      <c r="BT478" s="50"/>
      <c r="BU478" s="50"/>
      <c r="BV478" s="50"/>
      <c r="BW478" s="50"/>
      <c r="BX478" s="50"/>
      <c r="BY478" s="50"/>
      <c r="BZ478" s="50"/>
      <c r="CA478" s="50"/>
      <c r="CB478" s="50"/>
      <c r="CC478" s="50"/>
      <c r="CD478" s="50"/>
      <c r="CE478" s="50"/>
      <c r="CF478" s="50"/>
      <c r="CG478" s="50"/>
      <c r="CH478" s="187"/>
      <c r="CI478" s="60"/>
      <c r="CJ478" s="50"/>
      <c r="CK478" s="50"/>
      <c r="CL478" s="50"/>
      <c r="CM478" s="60"/>
      <c r="CN478" s="50"/>
      <c r="CO478" s="60"/>
      <c r="CP478" s="60"/>
      <c r="CQ478" s="60"/>
      <c r="CR478" s="60"/>
      <c r="CS478" s="60"/>
      <c r="CT478" s="60"/>
      <c r="CU478" s="60"/>
      <c r="CV478" s="61">
        <f t="shared" si="262"/>
        <v>2</v>
      </c>
    </row>
    <row r="479" spans="2:100" ht="18.75" customHeight="1" x14ac:dyDescent="0.35">
      <c r="B479" s="63"/>
      <c r="C479" s="62" t="s">
        <v>16</v>
      </c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  <c r="AD479" s="64"/>
      <c r="AE479" s="64"/>
      <c r="AF479" s="64"/>
      <c r="AG479" s="64">
        <f t="shared" ref="AG479:BH479" si="263">COUNT(AG470:AG478)</f>
        <v>9</v>
      </c>
      <c r="AH479" s="64">
        <f t="shared" si="263"/>
        <v>0</v>
      </c>
      <c r="AI479" s="64">
        <f t="shared" si="263"/>
        <v>0</v>
      </c>
      <c r="AJ479" s="64">
        <f t="shared" si="263"/>
        <v>0</v>
      </c>
      <c r="AK479" s="64">
        <f t="shared" si="263"/>
        <v>0</v>
      </c>
      <c r="AL479" s="64">
        <f t="shared" si="263"/>
        <v>0</v>
      </c>
      <c r="AM479" s="64">
        <f t="shared" si="263"/>
        <v>0</v>
      </c>
      <c r="AN479" s="64">
        <f t="shared" si="263"/>
        <v>0</v>
      </c>
      <c r="AO479" s="64">
        <f t="shared" si="263"/>
        <v>0</v>
      </c>
      <c r="AP479" s="64">
        <f t="shared" si="263"/>
        <v>0</v>
      </c>
      <c r="AQ479" s="64">
        <f t="shared" si="263"/>
        <v>0</v>
      </c>
      <c r="AR479" s="64">
        <f t="shared" si="263"/>
        <v>0</v>
      </c>
      <c r="AS479" s="64">
        <f t="shared" si="263"/>
        <v>0</v>
      </c>
      <c r="AT479" s="64">
        <f t="shared" si="263"/>
        <v>0</v>
      </c>
      <c r="AU479" s="64">
        <f t="shared" si="263"/>
        <v>0</v>
      </c>
      <c r="AV479" s="64">
        <f t="shared" si="263"/>
        <v>0</v>
      </c>
      <c r="AW479" s="64">
        <f t="shared" si="263"/>
        <v>0</v>
      </c>
      <c r="AX479" s="64">
        <f t="shared" si="263"/>
        <v>0</v>
      </c>
      <c r="AY479" s="64">
        <f t="shared" si="263"/>
        <v>0</v>
      </c>
      <c r="AZ479" s="64">
        <f t="shared" si="263"/>
        <v>0</v>
      </c>
      <c r="BA479" s="64">
        <f t="shared" si="263"/>
        <v>0</v>
      </c>
      <c r="BB479" s="64">
        <f t="shared" si="263"/>
        <v>0</v>
      </c>
      <c r="BC479" s="64">
        <f t="shared" si="263"/>
        <v>0</v>
      </c>
      <c r="BD479" s="64">
        <f t="shared" si="263"/>
        <v>0</v>
      </c>
      <c r="BE479" s="64">
        <f t="shared" si="263"/>
        <v>0</v>
      </c>
      <c r="BF479" s="64">
        <f t="shared" si="263"/>
        <v>0</v>
      </c>
      <c r="BG479" s="64">
        <f t="shared" si="263"/>
        <v>0</v>
      </c>
      <c r="BH479" s="64">
        <f t="shared" si="263"/>
        <v>0</v>
      </c>
      <c r="BI479" s="64">
        <f t="shared" ref="BI479:BO479" si="264">COUNT(BI470:BI478)</f>
        <v>0</v>
      </c>
      <c r="BJ479" s="64">
        <f t="shared" si="264"/>
        <v>0</v>
      </c>
      <c r="BK479" s="64">
        <f t="shared" si="264"/>
        <v>0</v>
      </c>
      <c r="BL479" s="64">
        <f t="shared" si="264"/>
        <v>0</v>
      </c>
      <c r="BM479" s="64">
        <f t="shared" si="264"/>
        <v>0</v>
      </c>
      <c r="BN479" s="64">
        <f t="shared" ref="BN479" si="265">COUNT(BN470:BN478)</f>
        <v>0</v>
      </c>
      <c r="BO479" s="64">
        <f t="shared" si="264"/>
        <v>1</v>
      </c>
      <c r="BP479" s="64">
        <f t="shared" ref="BP479:BQ479" si="266">COUNT(BP470:BP478)</f>
        <v>0</v>
      </c>
      <c r="BQ479" s="64">
        <f t="shared" si="266"/>
        <v>0</v>
      </c>
      <c r="BR479" s="64">
        <f t="shared" ref="BR479:BS479" si="267">COUNT(BR470:BR478)</f>
        <v>0</v>
      </c>
      <c r="BS479" s="64">
        <f t="shared" si="267"/>
        <v>0</v>
      </c>
      <c r="BT479" s="64">
        <f t="shared" ref="BT479:BU479" si="268">COUNT(BT470:BT478)</f>
        <v>0</v>
      </c>
      <c r="BU479" s="64">
        <f t="shared" si="268"/>
        <v>0</v>
      </c>
      <c r="BV479" s="64">
        <f t="shared" ref="BV479:CG479" si="269">COUNT(BV470:BV478)</f>
        <v>0</v>
      </c>
      <c r="BW479" s="64">
        <f t="shared" si="269"/>
        <v>0</v>
      </c>
      <c r="BX479" s="64">
        <f t="shared" si="269"/>
        <v>0</v>
      </c>
      <c r="BY479" s="64">
        <f t="shared" si="269"/>
        <v>0</v>
      </c>
      <c r="BZ479" s="64">
        <f t="shared" si="269"/>
        <v>0</v>
      </c>
      <c r="CA479" s="64">
        <f t="shared" si="269"/>
        <v>0</v>
      </c>
      <c r="CB479" s="64">
        <f t="shared" si="269"/>
        <v>0</v>
      </c>
      <c r="CC479" s="64">
        <f t="shared" si="269"/>
        <v>0</v>
      </c>
      <c r="CD479" s="64">
        <f t="shared" si="269"/>
        <v>0</v>
      </c>
      <c r="CE479" s="64">
        <f t="shared" si="269"/>
        <v>0</v>
      </c>
      <c r="CF479" s="64">
        <f t="shared" si="269"/>
        <v>0</v>
      </c>
      <c r="CG479" s="64">
        <f t="shared" si="269"/>
        <v>0</v>
      </c>
      <c r="CH479" s="64">
        <f t="shared" ref="CH479:CU479" si="270">COUNT(CH470:CH478)</f>
        <v>0</v>
      </c>
      <c r="CI479" s="64">
        <f t="shared" si="270"/>
        <v>0</v>
      </c>
      <c r="CJ479" s="64">
        <f t="shared" si="270"/>
        <v>0</v>
      </c>
      <c r="CK479" s="64">
        <f t="shared" si="270"/>
        <v>0</v>
      </c>
      <c r="CL479" s="64">
        <f t="shared" si="270"/>
        <v>0</v>
      </c>
      <c r="CM479" s="64">
        <f t="shared" si="270"/>
        <v>0</v>
      </c>
      <c r="CN479" s="64">
        <f t="shared" si="270"/>
        <v>0</v>
      </c>
      <c r="CO479" s="64">
        <f t="shared" si="270"/>
        <v>0</v>
      </c>
      <c r="CP479" s="64">
        <f t="shared" si="270"/>
        <v>0</v>
      </c>
      <c r="CQ479" s="64">
        <f t="shared" si="270"/>
        <v>0</v>
      </c>
      <c r="CR479" s="64">
        <f t="shared" si="270"/>
        <v>0</v>
      </c>
      <c r="CS479" s="64">
        <f t="shared" si="270"/>
        <v>0</v>
      </c>
      <c r="CT479" s="64">
        <f t="shared" si="270"/>
        <v>0</v>
      </c>
      <c r="CU479" s="64">
        <f t="shared" si="270"/>
        <v>0</v>
      </c>
      <c r="CV479" s="64">
        <f>SUM(CV470:CV478)</f>
        <v>10</v>
      </c>
    </row>
    <row r="480" spans="2:100" ht="18.75" customHeight="1" x14ac:dyDescent="0.35"/>
    <row r="481" spans="2:100" ht="18.75" customHeight="1" x14ac:dyDescent="0.35">
      <c r="B481" s="136" t="s">
        <v>220</v>
      </c>
      <c r="C481" s="58" t="s">
        <v>221</v>
      </c>
      <c r="D481" s="56">
        <v>40544</v>
      </c>
      <c r="E481" s="56">
        <v>40575</v>
      </c>
      <c r="F481" s="56">
        <v>40603</v>
      </c>
      <c r="G481" s="56">
        <v>40634</v>
      </c>
      <c r="H481" s="56">
        <v>40664</v>
      </c>
      <c r="I481" s="56">
        <v>40695</v>
      </c>
      <c r="J481" s="56">
        <v>40725</v>
      </c>
      <c r="K481" s="56">
        <v>40756</v>
      </c>
      <c r="L481" s="56">
        <v>40787</v>
      </c>
      <c r="M481" s="56">
        <v>40817</v>
      </c>
      <c r="N481" s="56">
        <v>40848</v>
      </c>
      <c r="O481" s="56">
        <v>40878</v>
      </c>
      <c r="P481" s="56">
        <v>40909</v>
      </c>
      <c r="Q481" s="56">
        <v>40940</v>
      </c>
      <c r="R481" s="56">
        <v>40969</v>
      </c>
      <c r="S481" s="56">
        <v>41000</v>
      </c>
      <c r="T481" s="56">
        <v>41030</v>
      </c>
      <c r="U481" s="56">
        <v>41061</v>
      </c>
      <c r="V481" s="56">
        <v>41091</v>
      </c>
      <c r="W481" s="56">
        <v>41122</v>
      </c>
      <c r="X481" s="56">
        <v>41153</v>
      </c>
      <c r="Y481" s="56">
        <v>41183</v>
      </c>
      <c r="Z481" s="56">
        <v>41214</v>
      </c>
      <c r="AA481" s="56">
        <v>41244</v>
      </c>
      <c r="AB481" s="56">
        <v>41275</v>
      </c>
      <c r="AC481" s="56">
        <v>41306</v>
      </c>
      <c r="AD481" s="56">
        <v>41334</v>
      </c>
      <c r="AE481" s="56">
        <v>41365</v>
      </c>
      <c r="AF481" s="56">
        <v>41395</v>
      </c>
      <c r="AG481" s="56">
        <v>41426</v>
      </c>
      <c r="AH481" s="56">
        <v>41456</v>
      </c>
      <c r="AI481" s="56">
        <v>41487</v>
      </c>
      <c r="AJ481" s="56">
        <v>41518</v>
      </c>
      <c r="AK481" s="56">
        <v>41548</v>
      </c>
      <c r="AL481" s="56">
        <v>41579</v>
      </c>
      <c r="AM481" s="56">
        <v>41609</v>
      </c>
      <c r="AN481" s="56">
        <v>41640</v>
      </c>
      <c r="AO481" s="56">
        <v>41671</v>
      </c>
      <c r="AP481" s="56">
        <v>41699</v>
      </c>
      <c r="AQ481" s="56">
        <v>41730</v>
      </c>
      <c r="AR481" s="56">
        <v>41760</v>
      </c>
      <c r="AS481" s="56">
        <v>41791</v>
      </c>
      <c r="AT481" s="56">
        <v>41821</v>
      </c>
      <c r="AU481" s="56">
        <v>41852</v>
      </c>
      <c r="AV481" s="56">
        <v>41883</v>
      </c>
      <c r="AW481" s="56">
        <v>41913</v>
      </c>
      <c r="AX481" s="56">
        <v>41944</v>
      </c>
      <c r="AY481" s="56">
        <v>41974</v>
      </c>
      <c r="AZ481" s="56">
        <v>42005</v>
      </c>
      <c r="BA481" s="56">
        <v>42036</v>
      </c>
      <c r="BB481" s="56">
        <v>42064</v>
      </c>
      <c r="BC481" s="56">
        <v>42095</v>
      </c>
      <c r="BD481" s="56">
        <v>42125</v>
      </c>
      <c r="BE481" s="56">
        <v>42156</v>
      </c>
      <c r="BF481" s="56">
        <v>42186</v>
      </c>
      <c r="BG481" s="56">
        <v>42217</v>
      </c>
      <c r="BH481" s="48">
        <v>42248</v>
      </c>
      <c r="BI481" s="48">
        <v>42278</v>
      </c>
      <c r="BJ481" s="48">
        <v>42309</v>
      </c>
      <c r="BK481" s="48">
        <v>42339</v>
      </c>
      <c r="BL481" s="48">
        <v>42370</v>
      </c>
      <c r="BM481" s="48">
        <v>42401</v>
      </c>
      <c r="BN481" s="48">
        <v>42430</v>
      </c>
      <c r="BO481" s="48">
        <v>42461</v>
      </c>
      <c r="BP481" s="48">
        <v>42491</v>
      </c>
      <c r="BQ481" s="48">
        <v>42522</v>
      </c>
      <c r="BR481" s="48">
        <v>42552</v>
      </c>
      <c r="BS481" s="48">
        <v>42583</v>
      </c>
      <c r="BT481" s="48">
        <v>42614</v>
      </c>
      <c r="BU481" s="48">
        <v>42644</v>
      </c>
      <c r="BV481" s="48">
        <v>42675</v>
      </c>
      <c r="BW481" s="48">
        <v>42705</v>
      </c>
      <c r="BX481" s="48">
        <v>42736</v>
      </c>
      <c r="BY481" s="48">
        <v>42767</v>
      </c>
      <c r="BZ481" s="48">
        <v>42795</v>
      </c>
      <c r="CA481" s="48">
        <v>42826</v>
      </c>
      <c r="CB481" s="48">
        <v>42856</v>
      </c>
      <c r="CC481" s="48">
        <v>42887</v>
      </c>
      <c r="CD481" s="48">
        <v>42917</v>
      </c>
      <c r="CE481" s="48">
        <v>42948</v>
      </c>
      <c r="CF481" s="48">
        <v>42979</v>
      </c>
      <c r="CG481" s="48">
        <v>43009</v>
      </c>
      <c r="CH481" s="48">
        <v>43040</v>
      </c>
      <c r="CI481" s="188">
        <v>43070</v>
      </c>
      <c r="CJ481" s="188">
        <v>43101</v>
      </c>
      <c r="CK481" s="188">
        <v>43132</v>
      </c>
      <c r="CL481" s="188">
        <v>43160</v>
      </c>
      <c r="CM481" s="188">
        <v>43191</v>
      </c>
      <c r="CN481" s="188">
        <v>43221</v>
      </c>
      <c r="CO481" s="188">
        <v>43252</v>
      </c>
      <c r="CP481" s="188">
        <v>43282</v>
      </c>
      <c r="CQ481" s="188">
        <v>43313</v>
      </c>
      <c r="CR481" s="188">
        <v>43344</v>
      </c>
      <c r="CS481" s="188">
        <v>43374</v>
      </c>
      <c r="CT481" s="188">
        <v>43405</v>
      </c>
      <c r="CU481" s="188">
        <v>43435</v>
      </c>
      <c r="CV481" s="189" t="s">
        <v>16</v>
      </c>
    </row>
    <row r="482" spans="2:100" x14ac:dyDescent="0.35">
      <c r="B482" s="137">
        <v>365042</v>
      </c>
      <c r="C482" s="59">
        <v>41456</v>
      </c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50"/>
      <c r="S482" s="50"/>
      <c r="T482" s="50"/>
      <c r="U482" s="50"/>
      <c r="V482" s="50"/>
      <c r="W482" s="50"/>
      <c r="X482" s="50"/>
      <c r="Y482" s="50"/>
      <c r="Z482" s="50"/>
      <c r="AA482" s="50"/>
      <c r="AB482" s="50"/>
      <c r="AC482" s="50"/>
      <c r="AD482" s="50"/>
      <c r="AE482" s="50"/>
      <c r="AF482" s="50"/>
      <c r="AG482" s="50"/>
      <c r="AH482" s="50">
        <v>2</v>
      </c>
      <c r="AI482" s="50"/>
      <c r="AJ482" s="50"/>
      <c r="AK482" s="50"/>
      <c r="AL482" s="50"/>
      <c r="AM482" s="50"/>
      <c r="AN482" s="50"/>
      <c r="AO482" s="50"/>
      <c r="AP482" s="50"/>
      <c r="AQ482" s="50"/>
      <c r="AR482" s="50"/>
      <c r="AS482" s="50"/>
      <c r="AT482" s="50"/>
      <c r="AU482" s="50"/>
      <c r="AV482" s="50"/>
      <c r="AW482" s="50"/>
      <c r="AX482" s="50"/>
      <c r="AY482" s="50"/>
      <c r="AZ482" s="50"/>
      <c r="BA482" s="50"/>
      <c r="BB482" s="50"/>
      <c r="BC482" s="50"/>
      <c r="BD482" s="50"/>
      <c r="BE482" s="50"/>
      <c r="BF482" s="50"/>
      <c r="BG482" s="50"/>
      <c r="BH482" s="50"/>
      <c r="BI482" s="50" t="s">
        <v>222</v>
      </c>
      <c r="BJ482" s="50"/>
      <c r="BK482" s="50"/>
      <c r="BL482" s="50"/>
      <c r="BM482" s="50"/>
      <c r="BN482" s="50"/>
      <c r="BO482" s="50"/>
      <c r="BP482" s="50"/>
      <c r="BQ482" s="50"/>
      <c r="BR482" s="50"/>
      <c r="BS482" s="50"/>
      <c r="BT482" s="50"/>
      <c r="BU482" s="50"/>
      <c r="BV482" s="50"/>
      <c r="BW482" s="50"/>
      <c r="BX482" s="50"/>
      <c r="BY482" s="50"/>
      <c r="BZ482" s="50"/>
      <c r="CA482" s="50"/>
      <c r="CB482" s="50"/>
      <c r="CC482" s="50"/>
      <c r="CD482" s="50"/>
      <c r="CE482" s="50"/>
      <c r="CF482" s="50"/>
      <c r="CG482" s="50"/>
      <c r="CH482" s="187"/>
      <c r="CI482" s="60"/>
      <c r="CJ482" s="50"/>
      <c r="CK482" s="50"/>
      <c r="CL482" s="50"/>
      <c r="CM482" s="60"/>
      <c r="CN482" s="50"/>
      <c r="CO482" s="60"/>
      <c r="CP482" s="60"/>
      <c r="CQ482" s="60"/>
      <c r="CR482" s="60"/>
      <c r="CS482" s="60"/>
      <c r="CT482" s="60"/>
      <c r="CU482" s="60"/>
      <c r="CV482" s="61">
        <f>SUM(D482:CU482)</f>
        <v>2</v>
      </c>
    </row>
    <row r="483" spans="2:100" x14ac:dyDescent="0.35">
      <c r="B483" s="137">
        <v>270987</v>
      </c>
      <c r="C483" s="59">
        <v>41456</v>
      </c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50"/>
      <c r="S483" s="50"/>
      <c r="T483" s="50"/>
      <c r="U483" s="50"/>
      <c r="V483" s="50"/>
      <c r="W483" s="50"/>
      <c r="X483" s="50"/>
      <c r="Y483" s="50"/>
      <c r="Z483" s="50"/>
      <c r="AA483" s="50"/>
      <c r="AB483" s="50"/>
      <c r="AC483" s="50"/>
      <c r="AD483" s="50"/>
      <c r="AE483" s="50"/>
      <c r="AF483" s="50"/>
      <c r="AG483" s="50"/>
      <c r="AH483" s="50">
        <v>1</v>
      </c>
      <c r="AI483" s="50"/>
      <c r="AJ483" s="50"/>
      <c r="AK483" s="50"/>
      <c r="AL483" s="50"/>
      <c r="AM483" s="50"/>
      <c r="AN483" s="50"/>
      <c r="AO483" s="50"/>
      <c r="AP483" s="50"/>
      <c r="AQ483" s="50"/>
      <c r="AR483" s="50"/>
      <c r="AS483" s="50"/>
      <c r="AT483" s="50"/>
      <c r="AU483" s="50"/>
      <c r="AV483" s="50"/>
      <c r="AW483" s="50"/>
      <c r="AX483" s="50"/>
      <c r="AY483" s="50"/>
      <c r="AZ483" s="50"/>
      <c r="BA483" s="50"/>
      <c r="BB483" s="50"/>
      <c r="BC483" s="50"/>
      <c r="BD483" s="50"/>
      <c r="BE483" s="50"/>
      <c r="BF483" s="50"/>
      <c r="BG483" s="50"/>
      <c r="BH483" s="50"/>
      <c r="BI483" s="50" t="s">
        <v>222</v>
      </c>
      <c r="BJ483" s="50"/>
      <c r="BK483" s="50"/>
      <c r="BL483" s="50"/>
      <c r="BM483" s="50"/>
      <c r="BN483" s="50"/>
      <c r="BO483" s="50"/>
      <c r="BP483" s="50"/>
      <c r="BQ483" s="50"/>
      <c r="BR483" s="50"/>
      <c r="BS483" s="50"/>
      <c r="BT483" s="50"/>
      <c r="BU483" s="50"/>
      <c r="BV483" s="50"/>
      <c r="BW483" s="50"/>
      <c r="BX483" s="50"/>
      <c r="BY483" s="50"/>
      <c r="BZ483" s="50"/>
      <c r="CA483" s="50"/>
      <c r="CB483" s="50"/>
      <c r="CC483" s="50"/>
      <c r="CD483" s="50"/>
      <c r="CE483" s="50"/>
      <c r="CF483" s="50"/>
      <c r="CG483" s="50"/>
      <c r="CH483" s="187"/>
      <c r="CI483" s="60"/>
      <c r="CJ483" s="50"/>
      <c r="CK483" s="50"/>
      <c r="CL483" s="50"/>
      <c r="CM483" s="60"/>
      <c r="CN483" s="50"/>
      <c r="CO483" s="60"/>
      <c r="CP483" s="60"/>
      <c r="CQ483" s="60"/>
      <c r="CR483" s="60"/>
      <c r="CS483" s="60"/>
      <c r="CT483" s="60"/>
      <c r="CU483" s="60"/>
      <c r="CV483" s="61">
        <f t="shared" ref="CV483:CV494" si="271">SUM(D483:CU483)</f>
        <v>1</v>
      </c>
    </row>
    <row r="484" spans="2:100" x14ac:dyDescent="0.35">
      <c r="B484" s="137">
        <v>401569</v>
      </c>
      <c r="C484" s="59">
        <v>41456</v>
      </c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50"/>
      <c r="S484" s="50"/>
      <c r="T484" s="50"/>
      <c r="U484" s="50"/>
      <c r="V484" s="50"/>
      <c r="W484" s="50"/>
      <c r="X484" s="50"/>
      <c r="Y484" s="50"/>
      <c r="Z484" s="50"/>
      <c r="AA484" s="50"/>
      <c r="AB484" s="50"/>
      <c r="AC484" s="50"/>
      <c r="AD484" s="50"/>
      <c r="AE484" s="50"/>
      <c r="AF484" s="50"/>
      <c r="AG484" s="50"/>
      <c r="AH484" s="50">
        <v>1</v>
      </c>
      <c r="AI484" s="50"/>
      <c r="AJ484" s="50"/>
      <c r="AK484" s="50"/>
      <c r="AL484" s="50"/>
      <c r="AM484" s="50"/>
      <c r="AN484" s="50"/>
      <c r="AO484" s="50"/>
      <c r="AP484" s="50"/>
      <c r="AQ484" s="50"/>
      <c r="AR484" s="50"/>
      <c r="AS484" s="50"/>
      <c r="AT484" s="50"/>
      <c r="AU484" s="50"/>
      <c r="AV484" s="50"/>
      <c r="AW484" s="50"/>
      <c r="AX484" s="50"/>
      <c r="AY484" s="50"/>
      <c r="AZ484" s="50"/>
      <c r="BA484" s="50"/>
      <c r="BB484" s="50"/>
      <c r="BC484" s="50"/>
      <c r="BD484" s="50"/>
      <c r="BE484" s="50"/>
      <c r="BF484" s="50"/>
      <c r="BG484" s="50"/>
      <c r="BH484" s="50"/>
      <c r="BI484" s="50" t="s">
        <v>222</v>
      </c>
      <c r="BJ484" s="50"/>
      <c r="BK484" s="50"/>
      <c r="BL484" s="50"/>
      <c r="BM484" s="50"/>
      <c r="BN484" s="50"/>
      <c r="BO484" s="50"/>
      <c r="BP484" s="50"/>
      <c r="BQ484" s="50"/>
      <c r="BR484" s="50"/>
      <c r="BS484" s="50"/>
      <c r="BT484" s="50"/>
      <c r="BU484" s="50"/>
      <c r="BV484" s="50"/>
      <c r="BW484" s="50"/>
      <c r="BX484" s="50"/>
      <c r="BY484" s="50"/>
      <c r="BZ484" s="50"/>
      <c r="CA484" s="50"/>
      <c r="CB484" s="50"/>
      <c r="CC484" s="50"/>
      <c r="CD484" s="50"/>
      <c r="CE484" s="50"/>
      <c r="CF484" s="50"/>
      <c r="CG484" s="50"/>
      <c r="CH484" s="187"/>
      <c r="CI484" s="60"/>
      <c r="CJ484" s="50"/>
      <c r="CK484" s="50"/>
      <c r="CL484" s="50"/>
      <c r="CM484" s="60"/>
      <c r="CN484" s="50"/>
      <c r="CO484" s="60"/>
      <c r="CP484" s="60"/>
      <c r="CQ484" s="60"/>
      <c r="CR484" s="60"/>
      <c r="CS484" s="60"/>
      <c r="CT484" s="60"/>
      <c r="CU484" s="60"/>
      <c r="CV484" s="61">
        <f t="shared" si="271"/>
        <v>1</v>
      </c>
    </row>
    <row r="485" spans="2:100" x14ac:dyDescent="0.35">
      <c r="B485" s="137">
        <v>401871</v>
      </c>
      <c r="C485" s="59">
        <v>41456</v>
      </c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50"/>
      <c r="S485" s="50"/>
      <c r="T485" s="50"/>
      <c r="U485" s="50"/>
      <c r="V485" s="50"/>
      <c r="W485" s="50"/>
      <c r="X485" s="50"/>
      <c r="Y485" s="50"/>
      <c r="Z485" s="50"/>
      <c r="AA485" s="50"/>
      <c r="AB485" s="50"/>
      <c r="AC485" s="50"/>
      <c r="AD485" s="50"/>
      <c r="AE485" s="50"/>
      <c r="AF485" s="50"/>
      <c r="AG485" s="50"/>
      <c r="AH485" s="50">
        <v>1</v>
      </c>
      <c r="AI485" s="50"/>
      <c r="AJ485" s="50"/>
      <c r="AK485" s="50"/>
      <c r="AL485" s="50"/>
      <c r="AM485" s="50"/>
      <c r="AN485" s="50"/>
      <c r="AO485" s="50"/>
      <c r="AP485" s="50"/>
      <c r="AQ485" s="50"/>
      <c r="AR485" s="50"/>
      <c r="AS485" s="50"/>
      <c r="AT485" s="50"/>
      <c r="AU485" s="50"/>
      <c r="AV485" s="50"/>
      <c r="AW485" s="50"/>
      <c r="AX485" s="50"/>
      <c r="AY485" s="50"/>
      <c r="AZ485" s="50"/>
      <c r="BA485" s="50"/>
      <c r="BB485" s="50"/>
      <c r="BC485" s="50"/>
      <c r="BD485" s="50"/>
      <c r="BE485" s="50"/>
      <c r="BF485" s="50"/>
      <c r="BG485" s="50"/>
      <c r="BH485" s="50"/>
      <c r="BI485" s="50" t="s">
        <v>222</v>
      </c>
      <c r="BJ485" s="50"/>
      <c r="BK485" s="50"/>
      <c r="BL485" s="50"/>
      <c r="BM485" s="50"/>
      <c r="BN485" s="50"/>
      <c r="BO485" s="50"/>
      <c r="BP485" s="50"/>
      <c r="BQ485" s="50"/>
      <c r="BR485" s="50"/>
      <c r="BS485" s="50"/>
      <c r="BT485" s="50"/>
      <c r="BU485" s="50"/>
      <c r="BV485" s="50"/>
      <c r="BW485" s="50"/>
      <c r="BX485" s="50"/>
      <c r="BY485" s="50"/>
      <c r="BZ485" s="50"/>
      <c r="CA485" s="50"/>
      <c r="CB485" s="50"/>
      <c r="CC485" s="50"/>
      <c r="CD485" s="50"/>
      <c r="CE485" s="50"/>
      <c r="CF485" s="50"/>
      <c r="CG485" s="50"/>
      <c r="CH485" s="187"/>
      <c r="CI485" s="60"/>
      <c r="CJ485" s="50"/>
      <c r="CK485" s="50"/>
      <c r="CL485" s="50"/>
      <c r="CM485" s="60"/>
      <c r="CN485" s="50"/>
      <c r="CO485" s="60"/>
      <c r="CP485" s="60"/>
      <c r="CQ485" s="60"/>
      <c r="CR485" s="60"/>
      <c r="CS485" s="60"/>
      <c r="CT485" s="60"/>
      <c r="CU485" s="60"/>
      <c r="CV485" s="61">
        <f t="shared" si="271"/>
        <v>1</v>
      </c>
    </row>
    <row r="486" spans="2:100" x14ac:dyDescent="0.35">
      <c r="B486" s="137">
        <v>401997</v>
      </c>
      <c r="C486" s="59">
        <v>41456</v>
      </c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50"/>
      <c r="S486" s="50"/>
      <c r="T486" s="50"/>
      <c r="U486" s="50"/>
      <c r="V486" s="50"/>
      <c r="W486" s="50"/>
      <c r="X486" s="50"/>
      <c r="Y486" s="50"/>
      <c r="Z486" s="50"/>
      <c r="AA486" s="50"/>
      <c r="AB486" s="50"/>
      <c r="AC486" s="50"/>
      <c r="AD486" s="50"/>
      <c r="AE486" s="50"/>
      <c r="AF486" s="50"/>
      <c r="AG486" s="50"/>
      <c r="AH486" s="50">
        <v>1</v>
      </c>
      <c r="AI486" s="50"/>
      <c r="AJ486" s="50"/>
      <c r="AK486" s="50"/>
      <c r="AL486" s="50"/>
      <c r="AM486" s="50"/>
      <c r="AN486" s="50"/>
      <c r="AO486" s="50"/>
      <c r="AP486" s="50"/>
      <c r="AQ486" s="50"/>
      <c r="AR486" s="50"/>
      <c r="AS486" s="50"/>
      <c r="AT486" s="50"/>
      <c r="AU486" s="50"/>
      <c r="AV486" s="50"/>
      <c r="AW486" s="50"/>
      <c r="AX486" s="50"/>
      <c r="AY486" s="50"/>
      <c r="AZ486" s="50"/>
      <c r="BA486" s="50"/>
      <c r="BB486" s="50"/>
      <c r="BC486" s="50"/>
      <c r="BD486" s="50"/>
      <c r="BE486" s="50"/>
      <c r="BF486" s="50"/>
      <c r="BG486" s="50"/>
      <c r="BH486" s="50"/>
      <c r="BI486" s="50" t="s">
        <v>222</v>
      </c>
      <c r="BJ486" s="50"/>
      <c r="BK486" s="50"/>
      <c r="BL486" s="50"/>
      <c r="BM486" s="50"/>
      <c r="BN486" s="50"/>
      <c r="BO486" s="50"/>
      <c r="BP486" s="50"/>
      <c r="BQ486" s="50"/>
      <c r="BR486" s="50"/>
      <c r="BS486" s="50"/>
      <c r="BT486" s="50"/>
      <c r="BU486" s="50"/>
      <c r="BV486" s="50"/>
      <c r="BW486" s="50"/>
      <c r="BX486" s="50"/>
      <c r="BY486" s="50"/>
      <c r="BZ486" s="50"/>
      <c r="CA486" s="50"/>
      <c r="CB486" s="50"/>
      <c r="CC486" s="50"/>
      <c r="CD486" s="50"/>
      <c r="CE486" s="50"/>
      <c r="CF486" s="50"/>
      <c r="CG486" s="50"/>
      <c r="CH486" s="187"/>
      <c r="CI486" s="60"/>
      <c r="CJ486" s="50"/>
      <c r="CK486" s="50"/>
      <c r="CL486" s="50"/>
      <c r="CM486" s="60"/>
      <c r="CN486" s="50"/>
      <c r="CO486" s="60"/>
      <c r="CP486" s="60"/>
      <c r="CQ486" s="60"/>
      <c r="CR486" s="60"/>
      <c r="CS486" s="60"/>
      <c r="CT486" s="60"/>
      <c r="CU486" s="60"/>
      <c r="CV486" s="61">
        <f t="shared" si="271"/>
        <v>1</v>
      </c>
    </row>
    <row r="487" spans="2:100" x14ac:dyDescent="0.35">
      <c r="B487" s="137">
        <v>329280</v>
      </c>
      <c r="C487" s="59">
        <v>41456</v>
      </c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50"/>
      <c r="S487" s="50"/>
      <c r="T487" s="50"/>
      <c r="U487" s="50"/>
      <c r="V487" s="50"/>
      <c r="W487" s="50"/>
      <c r="X487" s="50"/>
      <c r="Y487" s="50"/>
      <c r="Z487" s="50"/>
      <c r="AA487" s="50"/>
      <c r="AB487" s="50"/>
      <c r="AC487" s="50"/>
      <c r="AD487" s="50"/>
      <c r="AE487" s="50"/>
      <c r="AF487" s="50"/>
      <c r="AG487" s="50"/>
      <c r="AH487" s="50">
        <v>1</v>
      </c>
      <c r="AI487" s="50"/>
      <c r="AJ487" s="50"/>
      <c r="AK487" s="50"/>
      <c r="AL487" s="50"/>
      <c r="AM487" s="50"/>
      <c r="AN487" s="50"/>
      <c r="AO487" s="50"/>
      <c r="AP487" s="50"/>
      <c r="AQ487" s="50"/>
      <c r="AR487" s="50"/>
      <c r="AS487" s="50"/>
      <c r="AT487" s="50"/>
      <c r="AU487" s="50"/>
      <c r="AV487" s="50"/>
      <c r="AW487" s="50"/>
      <c r="AX487" s="50"/>
      <c r="AY487" s="50"/>
      <c r="AZ487" s="50"/>
      <c r="BA487" s="50"/>
      <c r="BB487" s="50"/>
      <c r="BC487" s="50"/>
      <c r="BD487" s="50"/>
      <c r="BE487" s="50"/>
      <c r="BF487" s="50"/>
      <c r="BG487" s="50"/>
      <c r="BH487" s="50"/>
      <c r="BI487" s="50" t="s">
        <v>222</v>
      </c>
      <c r="BJ487" s="50"/>
      <c r="BK487" s="50"/>
      <c r="BL487" s="50"/>
      <c r="BM487" s="50"/>
      <c r="BN487" s="50"/>
      <c r="BO487" s="50"/>
      <c r="BP487" s="50"/>
      <c r="BQ487" s="50"/>
      <c r="BR487" s="50"/>
      <c r="BS487" s="50"/>
      <c r="BT487" s="50"/>
      <c r="BU487" s="50"/>
      <c r="BV487" s="50"/>
      <c r="BW487" s="50"/>
      <c r="BX487" s="50"/>
      <c r="BY487" s="50"/>
      <c r="BZ487" s="50"/>
      <c r="CA487" s="50"/>
      <c r="CB487" s="50"/>
      <c r="CC487" s="50"/>
      <c r="CD487" s="50"/>
      <c r="CE487" s="50"/>
      <c r="CF487" s="50"/>
      <c r="CG487" s="50"/>
      <c r="CH487" s="187"/>
      <c r="CI487" s="60"/>
      <c r="CJ487" s="50"/>
      <c r="CK487" s="50"/>
      <c r="CL487" s="50"/>
      <c r="CM487" s="60"/>
      <c r="CN487" s="50"/>
      <c r="CO487" s="60"/>
      <c r="CP487" s="60"/>
      <c r="CQ487" s="60"/>
      <c r="CR487" s="60"/>
      <c r="CS487" s="60"/>
      <c r="CT487" s="60"/>
      <c r="CU487" s="60"/>
      <c r="CV487" s="61">
        <f t="shared" si="271"/>
        <v>1</v>
      </c>
    </row>
    <row r="488" spans="2:100" x14ac:dyDescent="0.35">
      <c r="B488" s="137">
        <v>403192</v>
      </c>
      <c r="C488" s="59">
        <v>41456</v>
      </c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50"/>
      <c r="S488" s="50"/>
      <c r="T488" s="50"/>
      <c r="U488" s="50"/>
      <c r="V488" s="50"/>
      <c r="W488" s="50"/>
      <c r="X488" s="50"/>
      <c r="Y488" s="50"/>
      <c r="Z488" s="50"/>
      <c r="AA488" s="50"/>
      <c r="AB488" s="50"/>
      <c r="AC488" s="50"/>
      <c r="AD488" s="50"/>
      <c r="AE488" s="50"/>
      <c r="AF488" s="50"/>
      <c r="AG488" s="50"/>
      <c r="AH488" s="50">
        <v>1</v>
      </c>
      <c r="AI488" s="50"/>
      <c r="AJ488" s="50"/>
      <c r="AK488" s="50"/>
      <c r="AL488" s="50"/>
      <c r="AM488" s="50"/>
      <c r="AN488" s="50"/>
      <c r="AO488" s="50"/>
      <c r="AP488" s="50"/>
      <c r="AQ488" s="50"/>
      <c r="AR488" s="50"/>
      <c r="AS488" s="50"/>
      <c r="AT488" s="50"/>
      <c r="AU488" s="50"/>
      <c r="AV488" s="50"/>
      <c r="AW488" s="50"/>
      <c r="AX488" s="50"/>
      <c r="AY488" s="50"/>
      <c r="AZ488" s="50"/>
      <c r="BA488" s="50"/>
      <c r="BB488" s="50"/>
      <c r="BC488" s="50"/>
      <c r="BD488" s="50"/>
      <c r="BE488" s="50"/>
      <c r="BF488" s="50"/>
      <c r="BG488" s="50"/>
      <c r="BH488" s="50"/>
      <c r="BI488" s="50" t="s">
        <v>222</v>
      </c>
      <c r="BJ488" s="50"/>
      <c r="BK488" s="50"/>
      <c r="BL488" s="50"/>
      <c r="BM488" s="50"/>
      <c r="BN488" s="50"/>
      <c r="BO488" s="50"/>
      <c r="BP488" s="50"/>
      <c r="BQ488" s="50"/>
      <c r="BR488" s="50"/>
      <c r="BS488" s="50"/>
      <c r="BT488" s="50"/>
      <c r="BU488" s="50"/>
      <c r="BV488" s="50"/>
      <c r="BW488" s="50"/>
      <c r="BX488" s="50"/>
      <c r="BY488" s="50"/>
      <c r="BZ488" s="50"/>
      <c r="CA488" s="50"/>
      <c r="CB488" s="50"/>
      <c r="CC488" s="50"/>
      <c r="CD488" s="50"/>
      <c r="CE488" s="50"/>
      <c r="CF488" s="50"/>
      <c r="CG488" s="50"/>
      <c r="CH488" s="187"/>
      <c r="CI488" s="60"/>
      <c r="CJ488" s="50"/>
      <c r="CK488" s="50"/>
      <c r="CL488" s="50"/>
      <c r="CM488" s="60"/>
      <c r="CN488" s="50"/>
      <c r="CO488" s="60"/>
      <c r="CP488" s="60"/>
      <c r="CQ488" s="60"/>
      <c r="CR488" s="60"/>
      <c r="CS488" s="60"/>
      <c r="CT488" s="60"/>
      <c r="CU488" s="60"/>
      <c r="CV488" s="61">
        <f t="shared" si="271"/>
        <v>1</v>
      </c>
    </row>
    <row r="489" spans="2:100" x14ac:dyDescent="0.35">
      <c r="B489" s="137">
        <v>402689</v>
      </c>
      <c r="C489" s="59">
        <v>41456</v>
      </c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50"/>
      <c r="S489" s="50"/>
      <c r="T489" s="50"/>
      <c r="U489" s="50"/>
      <c r="V489" s="50"/>
      <c r="W489" s="50"/>
      <c r="X489" s="50"/>
      <c r="Y489" s="50"/>
      <c r="Z489" s="50"/>
      <c r="AA489" s="50"/>
      <c r="AB489" s="50"/>
      <c r="AC489" s="50"/>
      <c r="AD489" s="50"/>
      <c r="AE489" s="50"/>
      <c r="AF489" s="50"/>
      <c r="AG489" s="50"/>
      <c r="AH489" s="50">
        <v>1</v>
      </c>
      <c r="AI489" s="50"/>
      <c r="AJ489" s="50"/>
      <c r="AK489" s="50"/>
      <c r="AL489" s="50"/>
      <c r="AM489" s="50"/>
      <c r="AN489" s="50"/>
      <c r="AO489" s="50"/>
      <c r="AP489" s="50"/>
      <c r="AQ489" s="50"/>
      <c r="AR489" s="50"/>
      <c r="AS489" s="50"/>
      <c r="AT489" s="50"/>
      <c r="AU489" s="50"/>
      <c r="AV489" s="50"/>
      <c r="AW489" s="50"/>
      <c r="AX489" s="50"/>
      <c r="AY489" s="50"/>
      <c r="AZ489" s="50"/>
      <c r="BA489" s="50"/>
      <c r="BB489" s="50"/>
      <c r="BC489" s="50"/>
      <c r="BD489" s="50"/>
      <c r="BE489" s="50"/>
      <c r="BF489" s="50"/>
      <c r="BG489" s="50"/>
      <c r="BH489" s="50"/>
      <c r="BI489" s="50" t="s">
        <v>222</v>
      </c>
      <c r="BJ489" s="50"/>
      <c r="BK489" s="50"/>
      <c r="BL489" s="50"/>
      <c r="BM489" s="50"/>
      <c r="BN489" s="50"/>
      <c r="BO489" s="50"/>
      <c r="BP489" s="50"/>
      <c r="BQ489" s="50"/>
      <c r="BR489" s="50"/>
      <c r="BS489" s="50"/>
      <c r="BT489" s="50"/>
      <c r="BU489" s="50"/>
      <c r="BV489" s="50"/>
      <c r="BW489" s="50"/>
      <c r="BX489" s="50"/>
      <c r="BY489" s="50"/>
      <c r="BZ489" s="50"/>
      <c r="CA489" s="50"/>
      <c r="CB489" s="50"/>
      <c r="CC489" s="50"/>
      <c r="CD489" s="50"/>
      <c r="CE489" s="50"/>
      <c r="CF489" s="50"/>
      <c r="CG489" s="50"/>
      <c r="CH489" s="187"/>
      <c r="CI489" s="60"/>
      <c r="CJ489" s="50"/>
      <c r="CK489" s="50"/>
      <c r="CL489" s="50"/>
      <c r="CM489" s="60"/>
      <c r="CN489" s="50"/>
      <c r="CO489" s="60"/>
      <c r="CP489" s="60"/>
      <c r="CQ489" s="60"/>
      <c r="CR489" s="60"/>
      <c r="CS489" s="60"/>
      <c r="CT489" s="60"/>
      <c r="CU489" s="60"/>
      <c r="CV489" s="61">
        <f t="shared" si="271"/>
        <v>1</v>
      </c>
    </row>
    <row r="490" spans="2:100" x14ac:dyDescent="0.35">
      <c r="B490" s="137">
        <v>402764</v>
      </c>
      <c r="C490" s="59">
        <v>41456</v>
      </c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50"/>
      <c r="S490" s="50"/>
      <c r="T490" s="50"/>
      <c r="U490" s="50"/>
      <c r="V490" s="50"/>
      <c r="W490" s="50"/>
      <c r="X490" s="50"/>
      <c r="Y490" s="50"/>
      <c r="Z490" s="50"/>
      <c r="AA490" s="50"/>
      <c r="AB490" s="50"/>
      <c r="AC490" s="50"/>
      <c r="AD490" s="50"/>
      <c r="AE490" s="50"/>
      <c r="AF490" s="50"/>
      <c r="AG490" s="50"/>
      <c r="AH490" s="50">
        <v>1</v>
      </c>
      <c r="AI490" s="50"/>
      <c r="AJ490" s="50"/>
      <c r="AK490" s="50"/>
      <c r="AL490" s="50"/>
      <c r="AM490" s="50"/>
      <c r="AN490" s="50"/>
      <c r="AO490" s="50"/>
      <c r="AP490" s="50"/>
      <c r="AQ490" s="50"/>
      <c r="AR490" s="50"/>
      <c r="AS490" s="50"/>
      <c r="AT490" s="50"/>
      <c r="AU490" s="50"/>
      <c r="AV490" s="50"/>
      <c r="AW490" s="50"/>
      <c r="AX490" s="50"/>
      <c r="AY490" s="50"/>
      <c r="AZ490" s="50"/>
      <c r="BA490" s="50"/>
      <c r="BB490" s="50"/>
      <c r="BC490" s="50"/>
      <c r="BD490" s="50"/>
      <c r="BE490" s="50"/>
      <c r="BF490" s="50"/>
      <c r="BG490" s="50"/>
      <c r="BH490" s="50"/>
      <c r="BI490" s="50" t="s">
        <v>222</v>
      </c>
      <c r="BJ490" s="50"/>
      <c r="BK490" s="50"/>
      <c r="BL490" s="50"/>
      <c r="BM490" s="50"/>
      <c r="BN490" s="50"/>
      <c r="BO490" s="50"/>
      <c r="BP490" s="50"/>
      <c r="BQ490" s="50"/>
      <c r="BR490" s="50"/>
      <c r="BS490" s="50"/>
      <c r="BT490" s="50"/>
      <c r="BU490" s="50"/>
      <c r="BV490" s="50"/>
      <c r="BW490" s="50"/>
      <c r="BX490" s="50"/>
      <c r="BY490" s="50"/>
      <c r="BZ490" s="50"/>
      <c r="CA490" s="50"/>
      <c r="CB490" s="50"/>
      <c r="CC490" s="50"/>
      <c r="CD490" s="50"/>
      <c r="CE490" s="50"/>
      <c r="CF490" s="50"/>
      <c r="CG490" s="50"/>
      <c r="CH490" s="187"/>
      <c r="CI490" s="60"/>
      <c r="CJ490" s="50"/>
      <c r="CK490" s="50"/>
      <c r="CL490" s="50"/>
      <c r="CM490" s="60"/>
      <c r="CN490" s="50"/>
      <c r="CO490" s="60"/>
      <c r="CP490" s="60"/>
      <c r="CQ490" s="60"/>
      <c r="CR490" s="60"/>
      <c r="CS490" s="60"/>
      <c r="CT490" s="60"/>
      <c r="CU490" s="60"/>
      <c r="CV490" s="61">
        <f t="shared" si="271"/>
        <v>1</v>
      </c>
    </row>
    <row r="491" spans="2:100" x14ac:dyDescent="0.35">
      <c r="B491" s="137">
        <v>403688</v>
      </c>
      <c r="C491" s="59">
        <v>41456</v>
      </c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50"/>
      <c r="S491" s="50"/>
      <c r="T491" s="50"/>
      <c r="U491" s="50"/>
      <c r="V491" s="50"/>
      <c r="W491" s="50"/>
      <c r="X491" s="50"/>
      <c r="Y491" s="50"/>
      <c r="Z491" s="50"/>
      <c r="AA491" s="50"/>
      <c r="AB491" s="50"/>
      <c r="AC491" s="50"/>
      <c r="AD491" s="50"/>
      <c r="AE491" s="50"/>
      <c r="AF491" s="50"/>
      <c r="AG491" s="50"/>
      <c r="AH491" s="50">
        <v>1</v>
      </c>
      <c r="AI491" s="50">
        <v>3</v>
      </c>
      <c r="AJ491" s="50">
        <v>1</v>
      </c>
      <c r="AK491" s="50">
        <v>2</v>
      </c>
      <c r="AL491" s="50">
        <v>2</v>
      </c>
      <c r="AM491" s="50"/>
      <c r="AN491" s="50"/>
      <c r="AO491" s="50"/>
      <c r="AP491" s="50"/>
      <c r="AQ491" s="50">
        <v>1</v>
      </c>
      <c r="AR491" s="50"/>
      <c r="AS491" s="50"/>
      <c r="AT491" s="50"/>
      <c r="AU491" s="50"/>
      <c r="AV491" s="50"/>
      <c r="AW491" s="50"/>
      <c r="AX491" s="50"/>
      <c r="AY491" s="50"/>
      <c r="AZ491" s="50"/>
      <c r="BA491" s="50"/>
      <c r="BB491" s="50"/>
      <c r="BC491" s="50"/>
      <c r="BD491" s="50"/>
      <c r="BE491" s="50"/>
      <c r="BF491" s="50"/>
      <c r="BG491" s="50"/>
      <c r="BH491" s="50"/>
      <c r="BI491" s="50" t="s">
        <v>222</v>
      </c>
      <c r="BJ491" s="50"/>
      <c r="BK491" s="50"/>
      <c r="BL491" s="50"/>
      <c r="BM491" s="50"/>
      <c r="BN491" s="50"/>
      <c r="BO491" s="50"/>
      <c r="BP491" s="50"/>
      <c r="BQ491" s="50"/>
      <c r="BR491" s="50"/>
      <c r="BS491" s="50"/>
      <c r="BT491" s="50"/>
      <c r="BU491" s="50"/>
      <c r="BV491" s="50"/>
      <c r="BW491" s="50"/>
      <c r="BX491" s="50"/>
      <c r="BY491" s="50"/>
      <c r="BZ491" s="50"/>
      <c r="CA491" s="50"/>
      <c r="CB491" s="50"/>
      <c r="CC491" s="50"/>
      <c r="CD491" s="50"/>
      <c r="CE491" s="50"/>
      <c r="CF491" s="50"/>
      <c r="CG491" s="50"/>
      <c r="CH491" s="187"/>
      <c r="CI491" s="60"/>
      <c r="CJ491" s="50"/>
      <c r="CK491" s="50"/>
      <c r="CL491" s="50"/>
      <c r="CM491" s="60"/>
      <c r="CN491" s="50"/>
      <c r="CO491" s="60"/>
      <c r="CP491" s="60"/>
      <c r="CQ491" s="60"/>
      <c r="CR491" s="60"/>
      <c r="CS491" s="60"/>
      <c r="CT491" s="60"/>
      <c r="CU491" s="60"/>
      <c r="CV491" s="61">
        <f t="shared" si="271"/>
        <v>10</v>
      </c>
    </row>
    <row r="492" spans="2:100" x14ac:dyDescent="0.35">
      <c r="B492" s="137">
        <v>404280</v>
      </c>
      <c r="C492" s="59">
        <v>41456</v>
      </c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50"/>
      <c r="S492" s="50"/>
      <c r="T492" s="50"/>
      <c r="U492" s="50"/>
      <c r="V492" s="50"/>
      <c r="W492" s="50"/>
      <c r="X492" s="50"/>
      <c r="Y492" s="50"/>
      <c r="Z492" s="50"/>
      <c r="AA492" s="50"/>
      <c r="AB492" s="50"/>
      <c r="AC492" s="50"/>
      <c r="AD492" s="50"/>
      <c r="AE492" s="50"/>
      <c r="AF492" s="50"/>
      <c r="AG492" s="50"/>
      <c r="AH492" s="50">
        <v>1</v>
      </c>
      <c r="AI492" s="50"/>
      <c r="AJ492" s="50"/>
      <c r="AK492" s="50"/>
      <c r="AL492" s="50"/>
      <c r="AM492" s="50"/>
      <c r="AN492" s="50"/>
      <c r="AO492" s="50"/>
      <c r="AP492" s="50"/>
      <c r="AQ492" s="50"/>
      <c r="AR492" s="50"/>
      <c r="AS492" s="50"/>
      <c r="AT492" s="50"/>
      <c r="AU492" s="50"/>
      <c r="AV492" s="50"/>
      <c r="AW492" s="50"/>
      <c r="AX492" s="50"/>
      <c r="AY492" s="50"/>
      <c r="AZ492" s="50"/>
      <c r="BA492" s="50"/>
      <c r="BB492" s="50"/>
      <c r="BC492" s="50"/>
      <c r="BD492" s="50"/>
      <c r="BE492" s="50"/>
      <c r="BF492" s="50"/>
      <c r="BG492" s="50"/>
      <c r="BH492" s="50"/>
      <c r="BI492" s="50" t="s">
        <v>222</v>
      </c>
      <c r="BJ492" s="50"/>
      <c r="BK492" s="50"/>
      <c r="BL492" s="50"/>
      <c r="BM492" s="50"/>
      <c r="BN492" s="50"/>
      <c r="BO492" s="50"/>
      <c r="BP492" s="50"/>
      <c r="BQ492" s="50"/>
      <c r="BR492" s="50"/>
      <c r="BS492" s="50"/>
      <c r="BT492" s="50"/>
      <c r="BU492" s="50"/>
      <c r="BV492" s="50"/>
      <c r="BW492" s="50"/>
      <c r="BX492" s="50"/>
      <c r="BY492" s="50"/>
      <c r="BZ492" s="50"/>
      <c r="CA492" s="50"/>
      <c r="CB492" s="50"/>
      <c r="CC492" s="50"/>
      <c r="CD492" s="50"/>
      <c r="CE492" s="50"/>
      <c r="CF492" s="50"/>
      <c r="CG492" s="50"/>
      <c r="CH492" s="187"/>
      <c r="CI492" s="60"/>
      <c r="CJ492" s="50"/>
      <c r="CK492" s="50"/>
      <c r="CL492" s="50"/>
      <c r="CM492" s="60"/>
      <c r="CN492" s="50"/>
      <c r="CO492" s="60"/>
      <c r="CP492" s="60"/>
      <c r="CQ492" s="60"/>
      <c r="CR492" s="60"/>
      <c r="CS492" s="60"/>
      <c r="CT492" s="60"/>
      <c r="CU492" s="60"/>
      <c r="CV492" s="61">
        <f t="shared" si="271"/>
        <v>1</v>
      </c>
    </row>
    <row r="493" spans="2:100" x14ac:dyDescent="0.35">
      <c r="B493" s="137">
        <v>404797</v>
      </c>
      <c r="C493" s="59">
        <v>41456</v>
      </c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50"/>
      <c r="S493" s="50"/>
      <c r="T493" s="50"/>
      <c r="U493" s="50"/>
      <c r="V493" s="50"/>
      <c r="W493" s="50"/>
      <c r="X493" s="50"/>
      <c r="Y493" s="50"/>
      <c r="Z493" s="50"/>
      <c r="AA493" s="50"/>
      <c r="AB493" s="50"/>
      <c r="AC493" s="50"/>
      <c r="AD493" s="50"/>
      <c r="AE493" s="50"/>
      <c r="AF493" s="50"/>
      <c r="AG493" s="50"/>
      <c r="AH493" s="50">
        <v>1</v>
      </c>
      <c r="AI493" s="50"/>
      <c r="AJ493" s="50"/>
      <c r="AK493" s="50"/>
      <c r="AL493" s="50"/>
      <c r="AM493" s="50"/>
      <c r="AN493" s="50"/>
      <c r="AO493" s="50"/>
      <c r="AP493" s="50"/>
      <c r="AQ493" s="50"/>
      <c r="AR493" s="50"/>
      <c r="AS493" s="50"/>
      <c r="AT493" s="50"/>
      <c r="AU493" s="50"/>
      <c r="AV493" s="50"/>
      <c r="AW493" s="50"/>
      <c r="AX493" s="50"/>
      <c r="AY493" s="50"/>
      <c r="AZ493" s="50"/>
      <c r="BA493" s="50"/>
      <c r="BB493" s="50"/>
      <c r="BC493" s="50"/>
      <c r="BD493" s="50"/>
      <c r="BE493" s="50"/>
      <c r="BF493" s="50"/>
      <c r="BG493" s="50"/>
      <c r="BH493" s="50"/>
      <c r="BI493" s="50" t="s">
        <v>222</v>
      </c>
      <c r="BJ493" s="50"/>
      <c r="BK493" s="50"/>
      <c r="BL493" s="50"/>
      <c r="BM493" s="50"/>
      <c r="BN493" s="50"/>
      <c r="BO493" s="50"/>
      <c r="BP493" s="50"/>
      <c r="BQ493" s="50"/>
      <c r="BR493" s="50"/>
      <c r="BS493" s="50"/>
      <c r="BT493" s="50"/>
      <c r="BU493" s="50"/>
      <c r="BV493" s="50"/>
      <c r="BW493" s="50"/>
      <c r="BX493" s="50"/>
      <c r="BY493" s="50"/>
      <c r="BZ493" s="50"/>
      <c r="CA493" s="50"/>
      <c r="CB493" s="50"/>
      <c r="CC493" s="50"/>
      <c r="CD493" s="50"/>
      <c r="CE493" s="50"/>
      <c r="CF493" s="50"/>
      <c r="CG493" s="50"/>
      <c r="CH493" s="187"/>
      <c r="CI493" s="60"/>
      <c r="CJ493" s="50"/>
      <c r="CK493" s="50"/>
      <c r="CL493" s="50"/>
      <c r="CM493" s="60"/>
      <c r="CN493" s="50"/>
      <c r="CO493" s="60"/>
      <c r="CP493" s="60"/>
      <c r="CQ493" s="60"/>
      <c r="CR493" s="60"/>
      <c r="CS493" s="60"/>
      <c r="CT493" s="60"/>
      <c r="CU493" s="60"/>
      <c r="CV493" s="61">
        <f t="shared" si="271"/>
        <v>1</v>
      </c>
    </row>
    <row r="494" spans="2:100" x14ac:dyDescent="0.35">
      <c r="B494" s="137">
        <v>360582</v>
      </c>
      <c r="C494" s="59">
        <v>41456</v>
      </c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50"/>
      <c r="S494" s="50"/>
      <c r="T494" s="50"/>
      <c r="U494" s="50"/>
      <c r="V494" s="50"/>
      <c r="W494" s="50"/>
      <c r="X494" s="50"/>
      <c r="Y494" s="50"/>
      <c r="Z494" s="50"/>
      <c r="AA494" s="50"/>
      <c r="AB494" s="50"/>
      <c r="AC494" s="50"/>
      <c r="AD494" s="50"/>
      <c r="AE494" s="50"/>
      <c r="AF494" s="50"/>
      <c r="AG494" s="50"/>
      <c r="AH494" s="50">
        <v>1</v>
      </c>
      <c r="AI494" s="50"/>
      <c r="AJ494" s="50"/>
      <c r="AK494" s="50"/>
      <c r="AL494" s="50"/>
      <c r="AM494" s="50"/>
      <c r="AN494" s="50"/>
      <c r="AO494" s="50"/>
      <c r="AP494" s="50"/>
      <c r="AQ494" s="50"/>
      <c r="AR494" s="50"/>
      <c r="AS494" s="50"/>
      <c r="AT494" s="50"/>
      <c r="AU494" s="50"/>
      <c r="AV494" s="50"/>
      <c r="AW494" s="50"/>
      <c r="AX494" s="50"/>
      <c r="AY494" s="50"/>
      <c r="AZ494" s="50"/>
      <c r="BA494" s="50"/>
      <c r="BB494" s="50"/>
      <c r="BC494" s="50"/>
      <c r="BD494" s="50"/>
      <c r="BE494" s="50"/>
      <c r="BF494" s="50"/>
      <c r="BG494" s="50"/>
      <c r="BH494" s="50"/>
      <c r="BI494" s="50" t="s">
        <v>222</v>
      </c>
      <c r="BJ494" s="50"/>
      <c r="BK494" s="50"/>
      <c r="BL494" s="50"/>
      <c r="BM494" s="50"/>
      <c r="BN494" s="50"/>
      <c r="BO494" s="50"/>
      <c r="BP494" s="50"/>
      <c r="BQ494" s="50"/>
      <c r="BR494" s="50"/>
      <c r="BS494" s="50"/>
      <c r="BT494" s="50"/>
      <c r="BU494" s="50"/>
      <c r="BV494" s="50"/>
      <c r="BW494" s="50"/>
      <c r="BX494" s="50"/>
      <c r="BY494" s="50"/>
      <c r="BZ494" s="50"/>
      <c r="CA494" s="50"/>
      <c r="CB494" s="50"/>
      <c r="CC494" s="50"/>
      <c r="CD494" s="50"/>
      <c r="CE494" s="50"/>
      <c r="CF494" s="50"/>
      <c r="CG494" s="50"/>
      <c r="CH494" s="187"/>
      <c r="CI494" s="60"/>
      <c r="CJ494" s="50"/>
      <c r="CK494" s="50"/>
      <c r="CL494" s="50"/>
      <c r="CM494" s="60"/>
      <c r="CN494" s="50"/>
      <c r="CO494" s="60"/>
      <c r="CP494" s="60"/>
      <c r="CQ494" s="60"/>
      <c r="CR494" s="60"/>
      <c r="CS494" s="60"/>
      <c r="CT494" s="60"/>
      <c r="CU494" s="60"/>
      <c r="CV494" s="61">
        <f t="shared" si="271"/>
        <v>1</v>
      </c>
    </row>
    <row r="495" spans="2:100" ht="18.75" customHeight="1" x14ac:dyDescent="0.35">
      <c r="B495" s="63"/>
      <c r="C495" s="62" t="s">
        <v>16</v>
      </c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  <c r="AD495" s="64"/>
      <c r="AE495" s="64"/>
      <c r="AF495" s="64"/>
      <c r="AG495" s="64"/>
      <c r="AH495" s="64">
        <f t="shared" ref="AH495:BH495" si="272">COUNT(AH482:AH494)</f>
        <v>13</v>
      </c>
      <c r="AI495" s="64">
        <f t="shared" si="272"/>
        <v>1</v>
      </c>
      <c r="AJ495" s="64">
        <f t="shared" si="272"/>
        <v>1</v>
      </c>
      <c r="AK495" s="64">
        <f t="shared" si="272"/>
        <v>1</v>
      </c>
      <c r="AL495" s="64">
        <f t="shared" si="272"/>
        <v>1</v>
      </c>
      <c r="AM495" s="64">
        <f t="shared" si="272"/>
        <v>0</v>
      </c>
      <c r="AN495" s="64">
        <f t="shared" si="272"/>
        <v>0</v>
      </c>
      <c r="AO495" s="64">
        <f t="shared" si="272"/>
        <v>0</v>
      </c>
      <c r="AP495" s="64">
        <f t="shared" si="272"/>
        <v>0</v>
      </c>
      <c r="AQ495" s="64">
        <f t="shared" si="272"/>
        <v>1</v>
      </c>
      <c r="AR495" s="64">
        <f t="shared" si="272"/>
        <v>0</v>
      </c>
      <c r="AS495" s="64">
        <f t="shared" si="272"/>
        <v>0</v>
      </c>
      <c r="AT495" s="64">
        <f t="shared" si="272"/>
        <v>0</v>
      </c>
      <c r="AU495" s="64">
        <f t="shared" si="272"/>
        <v>0</v>
      </c>
      <c r="AV495" s="64">
        <f t="shared" si="272"/>
        <v>0</v>
      </c>
      <c r="AW495" s="64">
        <f t="shared" si="272"/>
        <v>0</v>
      </c>
      <c r="AX495" s="64">
        <f t="shared" si="272"/>
        <v>0</v>
      </c>
      <c r="AY495" s="64">
        <f t="shared" si="272"/>
        <v>0</v>
      </c>
      <c r="AZ495" s="64">
        <f t="shared" si="272"/>
        <v>0</v>
      </c>
      <c r="BA495" s="64">
        <f t="shared" si="272"/>
        <v>0</v>
      </c>
      <c r="BB495" s="64">
        <f t="shared" si="272"/>
        <v>0</v>
      </c>
      <c r="BC495" s="64">
        <f t="shared" si="272"/>
        <v>0</v>
      </c>
      <c r="BD495" s="64">
        <f t="shared" si="272"/>
        <v>0</v>
      </c>
      <c r="BE495" s="64">
        <f t="shared" si="272"/>
        <v>0</v>
      </c>
      <c r="BF495" s="64">
        <f t="shared" si="272"/>
        <v>0</v>
      </c>
      <c r="BG495" s="64">
        <f t="shared" si="272"/>
        <v>0</v>
      </c>
      <c r="BH495" s="64">
        <f t="shared" si="272"/>
        <v>0</v>
      </c>
      <c r="BI495" s="64">
        <f t="shared" ref="BI495:BO495" si="273">COUNT(BI482:BI494)</f>
        <v>0</v>
      </c>
      <c r="BJ495" s="64">
        <f t="shared" si="273"/>
        <v>0</v>
      </c>
      <c r="BK495" s="64">
        <f t="shared" si="273"/>
        <v>0</v>
      </c>
      <c r="BL495" s="64">
        <f t="shared" si="273"/>
        <v>0</v>
      </c>
      <c r="BM495" s="64">
        <f t="shared" si="273"/>
        <v>0</v>
      </c>
      <c r="BN495" s="64">
        <f t="shared" ref="BN495" si="274">COUNT(BN482:BN494)</f>
        <v>0</v>
      </c>
      <c r="BO495" s="64">
        <f t="shared" si="273"/>
        <v>0</v>
      </c>
      <c r="BP495" s="64">
        <f t="shared" ref="BP495:BQ495" si="275">COUNT(BP482:BP494)</f>
        <v>0</v>
      </c>
      <c r="BQ495" s="64">
        <f t="shared" si="275"/>
        <v>0</v>
      </c>
      <c r="BR495" s="64">
        <f t="shared" ref="BR495:BS495" si="276">COUNT(BR482:BR494)</f>
        <v>0</v>
      </c>
      <c r="BS495" s="64">
        <f t="shared" si="276"/>
        <v>0</v>
      </c>
      <c r="BT495" s="64">
        <f t="shared" ref="BT495:BU495" si="277">COUNT(BT482:BT494)</f>
        <v>0</v>
      </c>
      <c r="BU495" s="64">
        <f t="shared" si="277"/>
        <v>0</v>
      </c>
      <c r="BV495" s="64">
        <f t="shared" ref="BV495:CG495" si="278">COUNT(BV482:BV494)</f>
        <v>0</v>
      </c>
      <c r="BW495" s="64">
        <f t="shared" si="278"/>
        <v>0</v>
      </c>
      <c r="BX495" s="64">
        <f t="shared" si="278"/>
        <v>0</v>
      </c>
      <c r="BY495" s="64">
        <f t="shared" si="278"/>
        <v>0</v>
      </c>
      <c r="BZ495" s="64">
        <f t="shared" si="278"/>
        <v>0</v>
      </c>
      <c r="CA495" s="64">
        <f t="shared" si="278"/>
        <v>0</v>
      </c>
      <c r="CB495" s="64">
        <f t="shared" si="278"/>
        <v>0</v>
      </c>
      <c r="CC495" s="64">
        <f t="shared" si="278"/>
        <v>0</v>
      </c>
      <c r="CD495" s="64">
        <f t="shared" si="278"/>
        <v>0</v>
      </c>
      <c r="CE495" s="64">
        <f t="shared" si="278"/>
        <v>0</v>
      </c>
      <c r="CF495" s="64">
        <f t="shared" si="278"/>
        <v>0</v>
      </c>
      <c r="CG495" s="64">
        <f t="shared" si="278"/>
        <v>0</v>
      </c>
      <c r="CH495" s="64">
        <f t="shared" ref="CH495:CU495" si="279">COUNT(CH482:CH494)</f>
        <v>0</v>
      </c>
      <c r="CI495" s="64">
        <f t="shared" si="279"/>
        <v>0</v>
      </c>
      <c r="CJ495" s="64">
        <f t="shared" si="279"/>
        <v>0</v>
      </c>
      <c r="CK495" s="64">
        <f t="shared" si="279"/>
        <v>0</v>
      </c>
      <c r="CL495" s="64">
        <f t="shared" si="279"/>
        <v>0</v>
      </c>
      <c r="CM495" s="64">
        <f t="shared" si="279"/>
        <v>0</v>
      </c>
      <c r="CN495" s="64">
        <f t="shared" si="279"/>
        <v>0</v>
      </c>
      <c r="CO495" s="64">
        <f t="shared" si="279"/>
        <v>0</v>
      </c>
      <c r="CP495" s="64">
        <f t="shared" si="279"/>
        <v>0</v>
      </c>
      <c r="CQ495" s="64">
        <f t="shared" si="279"/>
        <v>0</v>
      </c>
      <c r="CR495" s="64">
        <f t="shared" si="279"/>
        <v>0</v>
      </c>
      <c r="CS495" s="64">
        <f t="shared" si="279"/>
        <v>0</v>
      </c>
      <c r="CT495" s="64">
        <f t="shared" si="279"/>
        <v>0</v>
      </c>
      <c r="CU495" s="64">
        <f t="shared" si="279"/>
        <v>0</v>
      </c>
      <c r="CV495" s="64">
        <f>SUM(CV482:CV494)</f>
        <v>23</v>
      </c>
    </row>
    <row r="496" spans="2:100" ht="18.75" customHeight="1" x14ac:dyDescent="0.35"/>
    <row r="497" spans="2:100" ht="18.75" customHeight="1" x14ac:dyDescent="0.35">
      <c r="B497" s="136" t="s">
        <v>220</v>
      </c>
      <c r="C497" s="58" t="s">
        <v>221</v>
      </c>
      <c r="D497" s="56">
        <v>40544</v>
      </c>
      <c r="E497" s="56">
        <v>40575</v>
      </c>
      <c r="F497" s="56">
        <v>40603</v>
      </c>
      <c r="G497" s="56">
        <v>40634</v>
      </c>
      <c r="H497" s="56">
        <v>40664</v>
      </c>
      <c r="I497" s="56">
        <v>40695</v>
      </c>
      <c r="J497" s="56">
        <v>40725</v>
      </c>
      <c r="K497" s="56">
        <v>40756</v>
      </c>
      <c r="L497" s="56">
        <v>40787</v>
      </c>
      <c r="M497" s="56">
        <v>40817</v>
      </c>
      <c r="N497" s="56">
        <v>40848</v>
      </c>
      <c r="O497" s="56">
        <v>40878</v>
      </c>
      <c r="P497" s="56">
        <v>40909</v>
      </c>
      <c r="Q497" s="56">
        <v>40940</v>
      </c>
      <c r="R497" s="56">
        <v>40969</v>
      </c>
      <c r="S497" s="56">
        <v>41000</v>
      </c>
      <c r="T497" s="56">
        <v>41030</v>
      </c>
      <c r="U497" s="56">
        <v>41061</v>
      </c>
      <c r="V497" s="56">
        <v>41091</v>
      </c>
      <c r="W497" s="56">
        <v>41122</v>
      </c>
      <c r="X497" s="56">
        <v>41153</v>
      </c>
      <c r="Y497" s="56">
        <v>41183</v>
      </c>
      <c r="Z497" s="56">
        <v>41214</v>
      </c>
      <c r="AA497" s="56">
        <v>41244</v>
      </c>
      <c r="AB497" s="56">
        <v>41275</v>
      </c>
      <c r="AC497" s="56">
        <v>41306</v>
      </c>
      <c r="AD497" s="56">
        <v>41334</v>
      </c>
      <c r="AE497" s="56">
        <v>41365</v>
      </c>
      <c r="AF497" s="56">
        <v>41395</v>
      </c>
      <c r="AG497" s="56">
        <v>41426</v>
      </c>
      <c r="AH497" s="56">
        <v>41456</v>
      </c>
      <c r="AI497" s="56">
        <v>41487</v>
      </c>
      <c r="AJ497" s="56">
        <v>41518</v>
      </c>
      <c r="AK497" s="56">
        <v>41548</v>
      </c>
      <c r="AL497" s="56">
        <v>41579</v>
      </c>
      <c r="AM497" s="56">
        <v>41609</v>
      </c>
      <c r="AN497" s="56">
        <v>41640</v>
      </c>
      <c r="AO497" s="56">
        <v>41671</v>
      </c>
      <c r="AP497" s="56">
        <v>41699</v>
      </c>
      <c r="AQ497" s="56">
        <v>41730</v>
      </c>
      <c r="AR497" s="56">
        <v>41760</v>
      </c>
      <c r="AS497" s="56">
        <v>41791</v>
      </c>
      <c r="AT497" s="56">
        <v>41821</v>
      </c>
      <c r="AU497" s="56">
        <v>41852</v>
      </c>
      <c r="AV497" s="56">
        <v>41883</v>
      </c>
      <c r="AW497" s="56">
        <v>41913</v>
      </c>
      <c r="AX497" s="56">
        <v>41944</v>
      </c>
      <c r="AY497" s="56">
        <v>41974</v>
      </c>
      <c r="AZ497" s="56">
        <v>42005</v>
      </c>
      <c r="BA497" s="56">
        <v>42036</v>
      </c>
      <c r="BB497" s="56">
        <v>42064</v>
      </c>
      <c r="BC497" s="56">
        <v>42095</v>
      </c>
      <c r="BD497" s="56">
        <v>42125</v>
      </c>
      <c r="BE497" s="56">
        <v>42156</v>
      </c>
      <c r="BF497" s="56">
        <v>42186</v>
      </c>
      <c r="BG497" s="56">
        <v>42217</v>
      </c>
      <c r="BH497" s="48">
        <v>42248</v>
      </c>
      <c r="BI497" s="48">
        <v>42278</v>
      </c>
      <c r="BJ497" s="48">
        <v>42309</v>
      </c>
      <c r="BK497" s="48">
        <v>42339</v>
      </c>
      <c r="BL497" s="48">
        <v>42370</v>
      </c>
      <c r="BM497" s="48">
        <v>42401</v>
      </c>
      <c r="BN497" s="48">
        <v>42430</v>
      </c>
      <c r="BO497" s="48">
        <v>42461</v>
      </c>
      <c r="BP497" s="48">
        <v>42491</v>
      </c>
      <c r="BQ497" s="48">
        <v>42522</v>
      </c>
      <c r="BR497" s="48">
        <v>42552</v>
      </c>
      <c r="BS497" s="48">
        <v>42583</v>
      </c>
      <c r="BT497" s="48">
        <v>42614</v>
      </c>
      <c r="BU497" s="48">
        <v>42644</v>
      </c>
      <c r="BV497" s="48">
        <v>42675</v>
      </c>
      <c r="BW497" s="48">
        <v>42705</v>
      </c>
      <c r="BX497" s="48">
        <v>42736</v>
      </c>
      <c r="BY497" s="48">
        <v>42767</v>
      </c>
      <c r="BZ497" s="48">
        <v>42795</v>
      </c>
      <c r="CA497" s="48">
        <v>42826</v>
      </c>
      <c r="CB497" s="48">
        <v>42856</v>
      </c>
      <c r="CC497" s="48">
        <v>42887</v>
      </c>
      <c r="CD497" s="48">
        <v>42917</v>
      </c>
      <c r="CE497" s="48">
        <v>42948</v>
      </c>
      <c r="CF497" s="48">
        <v>42979</v>
      </c>
      <c r="CG497" s="48">
        <v>43009</v>
      </c>
      <c r="CH497" s="48">
        <v>43040</v>
      </c>
      <c r="CI497" s="188">
        <v>43070</v>
      </c>
      <c r="CJ497" s="188">
        <v>43101</v>
      </c>
      <c r="CK497" s="188">
        <v>43132</v>
      </c>
      <c r="CL497" s="188">
        <v>43160</v>
      </c>
      <c r="CM497" s="188">
        <v>43191</v>
      </c>
      <c r="CN497" s="188">
        <v>43221</v>
      </c>
      <c r="CO497" s="188">
        <v>43252</v>
      </c>
      <c r="CP497" s="188">
        <v>43282</v>
      </c>
      <c r="CQ497" s="188">
        <v>43313</v>
      </c>
      <c r="CR497" s="188">
        <v>43344</v>
      </c>
      <c r="CS497" s="188">
        <v>43374</v>
      </c>
      <c r="CT497" s="188">
        <v>43405</v>
      </c>
      <c r="CU497" s="188">
        <v>43435</v>
      </c>
      <c r="CV497" s="189" t="s">
        <v>16</v>
      </c>
    </row>
    <row r="498" spans="2:100" x14ac:dyDescent="0.35">
      <c r="B498" s="137">
        <v>405510</v>
      </c>
      <c r="C498" s="59">
        <v>41487</v>
      </c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50"/>
      <c r="S498" s="50"/>
      <c r="T498" s="50"/>
      <c r="U498" s="50"/>
      <c r="V498" s="50"/>
      <c r="W498" s="50"/>
      <c r="X498" s="50"/>
      <c r="Y498" s="50"/>
      <c r="Z498" s="50"/>
      <c r="AA498" s="50"/>
      <c r="AB498" s="50"/>
      <c r="AC498" s="50"/>
      <c r="AD498" s="50"/>
      <c r="AE498" s="50"/>
      <c r="AF498" s="50"/>
      <c r="AG498" s="50"/>
      <c r="AH498" s="50"/>
      <c r="AI498" s="50">
        <v>1</v>
      </c>
      <c r="AJ498" s="50"/>
      <c r="AK498" s="50"/>
      <c r="AL498" s="50"/>
      <c r="AM498" s="50"/>
      <c r="AN498" s="50"/>
      <c r="AO498" s="50"/>
      <c r="AP498" s="50"/>
      <c r="AQ498" s="50"/>
      <c r="AR498" s="50"/>
      <c r="AS498" s="50"/>
      <c r="AT498" s="50"/>
      <c r="AU498" s="50"/>
      <c r="AV498" s="50"/>
      <c r="AW498" s="50"/>
      <c r="AX498" s="50"/>
      <c r="AY498" s="50"/>
      <c r="AZ498" s="50"/>
      <c r="BA498" s="50"/>
      <c r="BB498" s="50"/>
      <c r="BC498" s="50"/>
      <c r="BD498" s="50"/>
      <c r="BE498" s="50"/>
      <c r="BF498" s="50"/>
      <c r="BG498" s="50"/>
      <c r="BH498" s="50"/>
      <c r="BI498" s="50" t="s">
        <v>222</v>
      </c>
      <c r="BJ498" s="50"/>
      <c r="BK498" s="50"/>
      <c r="BL498" s="50"/>
      <c r="BM498" s="50"/>
      <c r="BN498" s="50"/>
      <c r="BO498" s="50"/>
      <c r="BP498" s="50"/>
      <c r="BQ498" s="50"/>
      <c r="BR498" s="50"/>
      <c r="BS498" s="50"/>
      <c r="BT498" s="50"/>
      <c r="BU498" s="50"/>
      <c r="BV498" s="50"/>
      <c r="BW498" s="50"/>
      <c r="BX498" s="50"/>
      <c r="BY498" s="50"/>
      <c r="BZ498" s="50"/>
      <c r="CA498" s="50"/>
      <c r="CB498" s="50"/>
      <c r="CC498" s="50"/>
      <c r="CD498" s="50"/>
      <c r="CE498" s="50"/>
      <c r="CF498" s="50"/>
      <c r="CG498" s="50"/>
      <c r="CH498" s="187"/>
      <c r="CI498" s="60"/>
      <c r="CJ498" s="50"/>
      <c r="CK498" s="50"/>
      <c r="CL498" s="50"/>
      <c r="CM498" s="60"/>
      <c r="CN498" s="50"/>
      <c r="CO498" s="60"/>
      <c r="CP498" s="60"/>
      <c r="CQ498" s="60"/>
      <c r="CR498" s="60"/>
      <c r="CS498" s="60"/>
      <c r="CT498" s="60"/>
      <c r="CU498" s="60"/>
      <c r="CV498" s="61">
        <f>SUM(D498:CU498)</f>
        <v>1</v>
      </c>
    </row>
    <row r="499" spans="2:100" x14ac:dyDescent="0.35">
      <c r="B499" s="137">
        <v>405556</v>
      </c>
      <c r="C499" s="59">
        <v>41487</v>
      </c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50"/>
      <c r="S499" s="50"/>
      <c r="T499" s="50"/>
      <c r="U499" s="50"/>
      <c r="V499" s="50"/>
      <c r="W499" s="50"/>
      <c r="X499" s="50"/>
      <c r="Y499" s="50"/>
      <c r="Z499" s="50"/>
      <c r="AA499" s="50"/>
      <c r="AB499" s="50"/>
      <c r="AC499" s="50"/>
      <c r="AD499" s="50"/>
      <c r="AE499" s="50"/>
      <c r="AF499" s="50"/>
      <c r="AG499" s="50"/>
      <c r="AH499" s="50"/>
      <c r="AI499" s="50">
        <v>1</v>
      </c>
      <c r="AJ499" s="50">
        <v>2</v>
      </c>
      <c r="AK499" s="50"/>
      <c r="AL499" s="50"/>
      <c r="AM499" s="50">
        <v>1</v>
      </c>
      <c r="AN499" s="50">
        <v>1</v>
      </c>
      <c r="AO499" s="50"/>
      <c r="AP499" s="50"/>
      <c r="AQ499" s="50"/>
      <c r="AR499" s="50"/>
      <c r="AS499" s="50"/>
      <c r="AT499" s="50"/>
      <c r="AU499" s="50"/>
      <c r="AV499" s="50"/>
      <c r="AW499" s="50"/>
      <c r="AX499" s="50"/>
      <c r="AY499" s="50"/>
      <c r="AZ499" s="50"/>
      <c r="BA499" s="50"/>
      <c r="BB499" s="50"/>
      <c r="BC499" s="50"/>
      <c r="BD499" s="50"/>
      <c r="BE499" s="50"/>
      <c r="BF499" s="50"/>
      <c r="BG499" s="50"/>
      <c r="BH499" s="50"/>
      <c r="BI499" s="50" t="s">
        <v>222</v>
      </c>
      <c r="BJ499" s="50"/>
      <c r="BK499" s="50"/>
      <c r="BL499" s="50"/>
      <c r="BM499" s="50"/>
      <c r="BN499" s="50"/>
      <c r="BO499" s="50"/>
      <c r="BP499" s="50"/>
      <c r="BQ499" s="50"/>
      <c r="BR499" s="50"/>
      <c r="BS499" s="50"/>
      <c r="BT499" s="50"/>
      <c r="BU499" s="50"/>
      <c r="BV499" s="50"/>
      <c r="BW499" s="50"/>
      <c r="BX499" s="50"/>
      <c r="BY499" s="50"/>
      <c r="BZ499" s="50"/>
      <c r="CA499" s="50"/>
      <c r="CB499" s="50"/>
      <c r="CC499" s="50"/>
      <c r="CD499" s="50"/>
      <c r="CE499" s="50"/>
      <c r="CF499" s="50"/>
      <c r="CG499" s="50"/>
      <c r="CH499" s="187"/>
      <c r="CI499" s="60"/>
      <c r="CJ499" s="50"/>
      <c r="CK499" s="50"/>
      <c r="CL499" s="50"/>
      <c r="CM499" s="60"/>
      <c r="CN499" s="50"/>
      <c r="CO499" s="60"/>
      <c r="CP499" s="60"/>
      <c r="CQ499" s="60"/>
      <c r="CR499" s="60"/>
      <c r="CS499" s="60"/>
      <c r="CT499" s="60"/>
      <c r="CU499" s="60"/>
      <c r="CV499" s="61">
        <f t="shared" ref="CV499:CV504" si="280">SUM(D499:CU499)</f>
        <v>5</v>
      </c>
    </row>
    <row r="500" spans="2:100" x14ac:dyDescent="0.35">
      <c r="B500" s="137">
        <v>406649</v>
      </c>
      <c r="C500" s="59">
        <v>41487</v>
      </c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50"/>
      <c r="S500" s="50"/>
      <c r="T500" s="50"/>
      <c r="U500" s="50"/>
      <c r="V500" s="50"/>
      <c r="W500" s="50"/>
      <c r="X500" s="50"/>
      <c r="Y500" s="50"/>
      <c r="Z500" s="50"/>
      <c r="AA500" s="50"/>
      <c r="AB500" s="50"/>
      <c r="AC500" s="50"/>
      <c r="AD500" s="50"/>
      <c r="AE500" s="50"/>
      <c r="AF500" s="50"/>
      <c r="AG500" s="50"/>
      <c r="AH500" s="50"/>
      <c r="AI500" s="50">
        <v>2</v>
      </c>
      <c r="AJ500" s="50"/>
      <c r="AK500" s="50"/>
      <c r="AL500" s="50"/>
      <c r="AM500" s="50"/>
      <c r="AN500" s="50"/>
      <c r="AO500" s="50"/>
      <c r="AP500" s="50"/>
      <c r="AQ500" s="50"/>
      <c r="AR500" s="50"/>
      <c r="AS500" s="50"/>
      <c r="AT500" s="50"/>
      <c r="AU500" s="50"/>
      <c r="AV500" s="50"/>
      <c r="AW500" s="50"/>
      <c r="AX500" s="50"/>
      <c r="AY500" s="50"/>
      <c r="AZ500" s="50"/>
      <c r="BA500" s="50"/>
      <c r="BB500" s="50"/>
      <c r="BC500" s="50"/>
      <c r="BD500" s="50"/>
      <c r="BE500" s="50"/>
      <c r="BF500" s="50"/>
      <c r="BG500" s="50"/>
      <c r="BH500" s="50"/>
      <c r="BI500" s="50" t="s">
        <v>222</v>
      </c>
      <c r="BJ500" s="50"/>
      <c r="BK500" s="50"/>
      <c r="BL500" s="50"/>
      <c r="BM500" s="50"/>
      <c r="BN500" s="50"/>
      <c r="BO500" s="50"/>
      <c r="BP500" s="50"/>
      <c r="BQ500" s="50"/>
      <c r="BR500" s="50"/>
      <c r="BS500" s="50"/>
      <c r="BT500" s="50"/>
      <c r="BU500" s="50"/>
      <c r="BV500" s="50"/>
      <c r="BW500" s="50"/>
      <c r="BX500" s="50"/>
      <c r="BY500" s="50"/>
      <c r="BZ500" s="50"/>
      <c r="CA500" s="50"/>
      <c r="CB500" s="50"/>
      <c r="CC500" s="50"/>
      <c r="CD500" s="50"/>
      <c r="CE500" s="50"/>
      <c r="CF500" s="50"/>
      <c r="CG500" s="50"/>
      <c r="CH500" s="187"/>
      <c r="CI500" s="60"/>
      <c r="CJ500" s="50"/>
      <c r="CK500" s="50"/>
      <c r="CL500" s="50"/>
      <c r="CM500" s="60"/>
      <c r="CN500" s="50"/>
      <c r="CO500" s="60"/>
      <c r="CP500" s="60"/>
      <c r="CQ500" s="60"/>
      <c r="CR500" s="60"/>
      <c r="CS500" s="60"/>
      <c r="CT500" s="60"/>
      <c r="CU500" s="60"/>
      <c r="CV500" s="61">
        <f t="shared" si="280"/>
        <v>2</v>
      </c>
    </row>
    <row r="501" spans="2:100" x14ac:dyDescent="0.35">
      <c r="B501" s="137">
        <v>407723</v>
      </c>
      <c r="C501" s="59">
        <v>41487</v>
      </c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50"/>
      <c r="S501" s="50"/>
      <c r="T501" s="50"/>
      <c r="U501" s="50"/>
      <c r="V501" s="50"/>
      <c r="W501" s="50"/>
      <c r="X501" s="50"/>
      <c r="Y501" s="50"/>
      <c r="Z501" s="50"/>
      <c r="AA501" s="50"/>
      <c r="AB501" s="50"/>
      <c r="AC501" s="50"/>
      <c r="AD501" s="50"/>
      <c r="AE501" s="50"/>
      <c r="AF501" s="50"/>
      <c r="AG501" s="50"/>
      <c r="AH501" s="50"/>
      <c r="AI501" s="50">
        <v>1</v>
      </c>
      <c r="AJ501" s="50">
        <v>1</v>
      </c>
      <c r="AK501" s="50"/>
      <c r="AL501" s="50"/>
      <c r="AM501" s="50"/>
      <c r="AN501" s="50"/>
      <c r="AO501" s="50"/>
      <c r="AP501" s="50"/>
      <c r="AQ501" s="50"/>
      <c r="AR501" s="50"/>
      <c r="AS501" s="50"/>
      <c r="AT501" s="50"/>
      <c r="AU501" s="50"/>
      <c r="AV501" s="50"/>
      <c r="AW501" s="50"/>
      <c r="AX501" s="50"/>
      <c r="AY501" s="50"/>
      <c r="AZ501" s="50"/>
      <c r="BA501" s="50"/>
      <c r="BB501" s="50"/>
      <c r="BC501" s="50"/>
      <c r="BD501" s="50"/>
      <c r="BE501" s="50"/>
      <c r="BF501" s="50"/>
      <c r="BG501" s="50"/>
      <c r="BH501" s="50"/>
      <c r="BI501" s="50" t="s">
        <v>222</v>
      </c>
      <c r="BJ501" s="50"/>
      <c r="BK501" s="50"/>
      <c r="BL501" s="50"/>
      <c r="BM501" s="50"/>
      <c r="BN501" s="50"/>
      <c r="BO501" s="50"/>
      <c r="BP501" s="50"/>
      <c r="BQ501" s="50"/>
      <c r="BR501" s="50"/>
      <c r="BS501" s="50"/>
      <c r="BT501" s="50"/>
      <c r="BU501" s="50"/>
      <c r="BV501" s="50"/>
      <c r="BW501" s="50"/>
      <c r="BX501" s="50"/>
      <c r="BY501" s="50"/>
      <c r="BZ501" s="50"/>
      <c r="CA501" s="50"/>
      <c r="CB501" s="50"/>
      <c r="CC501" s="50"/>
      <c r="CD501" s="50"/>
      <c r="CE501" s="50"/>
      <c r="CF501" s="50"/>
      <c r="CG501" s="50"/>
      <c r="CH501" s="187"/>
      <c r="CI501" s="60"/>
      <c r="CJ501" s="50"/>
      <c r="CK501" s="50"/>
      <c r="CL501" s="50"/>
      <c r="CM501" s="60"/>
      <c r="CN501" s="50"/>
      <c r="CO501" s="60"/>
      <c r="CP501" s="60"/>
      <c r="CQ501" s="60"/>
      <c r="CR501" s="60"/>
      <c r="CS501" s="60"/>
      <c r="CT501" s="60"/>
      <c r="CU501" s="60"/>
      <c r="CV501" s="61">
        <f t="shared" si="280"/>
        <v>2</v>
      </c>
    </row>
    <row r="502" spans="2:100" x14ac:dyDescent="0.35">
      <c r="B502" s="137">
        <v>407556</v>
      </c>
      <c r="C502" s="59">
        <v>41487</v>
      </c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50"/>
      <c r="S502" s="50"/>
      <c r="T502" s="50"/>
      <c r="U502" s="50"/>
      <c r="V502" s="50"/>
      <c r="W502" s="50"/>
      <c r="X502" s="50"/>
      <c r="Y502" s="50"/>
      <c r="Z502" s="50"/>
      <c r="AA502" s="50"/>
      <c r="AB502" s="50"/>
      <c r="AC502" s="50"/>
      <c r="AD502" s="50"/>
      <c r="AE502" s="50"/>
      <c r="AF502" s="50"/>
      <c r="AG502" s="50"/>
      <c r="AH502" s="50"/>
      <c r="AI502" s="50">
        <v>1</v>
      </c>
      <c r="AJ502" s="50"/>
      <c r="AK502" s="50"/>
      <c r="AL502" s="50"/>
      <c r="AM502" s="50"/>
      <c r="AN502" s="50"/>
      <c r="AO502" s="50"/>
      <c r="AP502" s="50"/>
      <c r="AQ502" s="50"/>
      <c r="AR502" s="50"/>
      <c r="AS502" s="50"/>
      <c r="AT502" s="50"/>
      <c r="AU502" s="50"/>
      <c r="AV502" s="50"/>
      <c r="AW502" s="50"/>
      <c r="AX502" s="50"/>
      <c r="AY502" s="50"/>
      <c r="AZ502" s="50"/>
      <c r="BA502" s="50"/>
      <c r="BB502" s="50"/>
      <c r="BC502" s="50"/>
      <c r="BD502" s="50"/>
      <c r="BE502" s="50"/>
      <c r="BF502" s="50"/>
      <c r="BG502" s="50"/>
      <c r="BH502" s="50"/>
      <c r="BI502" s="50" t="s">
        <v>222</v>
      </c>
      <c r="BJ502" s="50"/>
      <c r="BK502" s="50"/>
      <c r="BL502" s="50"/>
      <c r="BM502" s="50"/>
      <c r="BN502" s="50"/>
      <c r="BO502" s="50"/>
      <c r="BP502" s="50"/>
      <c r="BQ502" s="50"/>
      <c r="BR502" s="50"/>
      <c r="BS502" s="50"/>
      <c r="BT502" s="50"/>
      <c r="BU502" s="50"/>
      <c r="BV502" s="50"/>
      <c r="BW502" s="50"/>
      <c r="BX502" s="50"/>
      <c r="BY502" s="50"/>
      <c r="BZ502" s="50"/>
      <c r="CA502" s="50"/>
      <c r="CB502" s="50"/>
      <c r="CC502" s="50"/>
      <c r="CD502" s="50"/>
      <c r="CE502" s="50"/>
      <c r="CF502" s="50"/>
      <c r="CG502" s="50"/>
      <c r="CH502" s="187"/>
      <c r="CI502" s="60"/>
      <c r="CJ502" s="50"/>
      <c r="CK502" s="50"/>
      <c r="CL502" s="50"/>
      <c r="CM502" s="60"/>
      <c r="CN502" s="50"/>
      <c r="CO502" s="60"/>
      <c r="CP502" s="60"/>
      <c r="CQ502" s="60"/>
      <c r="CR502" s="60"/>
      <c r="CS502" s="60"/>
      <c r="CT502" s="60"/>
      <c r="CU502" s="60"/>
      <c r="CV502" s="61">
        <f t="shared" si="280"/>
        <v>1</v>
      </c>
    </row>
    <row r="503" spans="2:100" x14ac:dyDescent="0.35">
      <c r="B503" s="137">
        <v>408953</v>
      </c>
      <c r="C503" s="59">
        <v>41487</v>
      </c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50"/>
      <c r="S503" s="50"/>
      <c r="T503" s="50"/>
      <c r="U503" s="50"/>
      <c r="V503" s="50"/>
      <c r="W503" s="50"/>
      <c r="X503" s="50"/>
      <c r="Y503" s="50"/>
      <c r="Z503" s="50"/>
      <c r="AA503" s="50"/>
      <c r="AB503" s="50"/>
      <c r="AC503" s="50"/>
      <c r="AD503" s="50"/>
      <c r="AE503" s="50"/>
      <c r="AF503" s="50"/>
      <c r="AG503" s="50"/>
      <c r="AH503" s="50"/>
      <c r="AI503" s="50">
        <v>1</v>
      </c>
      <c r="AJ503" s="50"/>
      <c r="AK503" s="50"/>
      <c r="AL503" s="50"/>
      <c r="AM503" s="50"/>
      <c r="AN503" s="50"/>
      <c r="AO503" s="50"/>
      <c r="AP503" s="50"/>
      <c r="AQ503" s="50"/>
      <c r="AR503" s="50"/>
      <c r="AS503" s="50"/>
      <c r="AT503" s="50"/>
      <c r="AU503" s="50"/>
      <c r="AV503" s="50"/>
      <c r="AW503" s="50"/>
      <c r="AX503" s="50"/>
      <c r="AY503" s="50"/>
      <c r="AZ503" s="50"/>
      <c r="BA503" s="50"/>
      <c r="BB503" s="50"/>
      <c r="BC503" s="50"/>
      <c r="BD503" s="50"/>
      <c r="BE503" s="50"/>
      <c r="BF503" s="50"/>
      <c r="BG503" s="50"/>
      <c r="BH503" s="50"/>
      <c r="BI503" s="50" t="s">
        <v>222</v>
      </c>
      <c r="BJ503" s="50"/>
      <c r="BK503" s="50"/>
      <c r="BL503" s="50"/>
      <c r="BM503" s="50"/>
      <c r="BN503" s="50"/>
      <c r="BO503" s="50"/>
      <c r="BP503" s="50"/>
      <c r="BQ503" s="50"/>
      <c r="BR503" s="50"/>
      <c r="BS503" s="50"/>
      <c r="BT503" s="50"/>
      <c r="BU503" s="50"/>
      <c r="BV503" s="50"/>
      <c r="BW503" s="50"/>
      <c r="BX503" s="50"/>
      <c r="BY503" s="50"/>
      <c r="BZ503" s="50"/>
      <c r="CA503" s="50"/>
      <c r="CB503" s="50"/>
      <c r="CC503" s="50"/>
      <c r="CD503" s="50"/>
      <c r="CE503" s="50"/>
      <c r="CF503" s="50"/>
      <c r="CG503" s="50"/>
      <c r="CH503" s="187"/>
      <c r="CI503" s="60"/>
      <c r="CJ503" s="50"/>
      <c r="CK503" s="50"/>
      <c r="CL503" s="50"/>
      <c r="CM503" s="60"/>
      <c r="CN503" s="50"/>
      <c r="CO503" s="60"/>
      <c r="CP503" s="60"/>
      <c r="CQ503" s="60"/>
      <c r="CR503" s="60"/>
      <c r="CS503" s="60"/>
      <c r="CT503" s="60"/>
      <c r="CU503" s="60"/>
      <c r="CV503" s="61">
        <f t="shared" si="280"/>
        <v>1</v>
      </c>
    </row>
    <row r="504" spans="2:100" x14ac:dyDescent="0.35">
      <c r="B504" s="137">
        <v>409350</v>
      </c>
      <c r="C504" s="59">
        <v>41487</v>
      </c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50"/>
      <c r="S504" s="50"/>
      <c r="T504" s="50"/>
      <c r="U504" s="50"/>
      <c r="V504" s="50"/>
      <c r="W504" s="50"/>
      <c r="X504" s="50"/>
      <c r="Y504" s="50"/>
      <c r="Z504" s="50"/>
      <c r="AA504" s="50"/>
      <c r="AB504" s="50"/>
      <c r="AC504" s="50"/>
      <c r="AD504" s="50"/>
      <c r="AE504" s="50"/>
      <c r="AF504" s="50"/>
      <c r="AG504" s="50"/>
      <c r="AH504" s="50"/>
      <c r="AI504" s="50">
        <v>1</v>
      </c>
      <c r="AJ504" s="50"/>
      <c r="AK504" s="50"/>
      <c r="AL504" s="50"/>
      <c r="AM504" s="50"/>
      <c r="AN504" s="50"/>
      <c r="AO504" s="50"/>
      <c r="AP504" s="50"/>
      <c r="AQ504" s="50"/>
      <c r="AR504" s="50"/>
      <c r="AS504" s="50"/>
      <c r="AT504" s="50"/>
      <c r="AU504" s="50"/>
      <c r="AV504" s="50"/>
      <c r="AW504" s="50"/>
      <c r="AX504" s="50"/>
      <c r="AY504" s="50"/>
      <c r="AZ504" s="50"/>
      <c r="BA504" s="50"/>
      <c r="BB504" s="50"/>
      <c r="BC504" s="50"/>
      <c r="BD504" s="50"/>
      <c r="BE504" s="50"/>
      <c r="BF504" s="50"/>
      <c r="BG504" s="50"/>
      <c r="BH504" s="50"/>
      <c r="BI504" s="50" t="s">
        <v>222</v>
      </c>
      <c r="BJ504" s="50"/>
      <c r="BK504" s="50"/>
      <c r="BL504" s="50"/>
      <c r="BM504" s="50"/>
      <c r="BN504" s="50"/>
      <c r="BO504" s="50"/>
      <c r="BP504" s="50"/>
      <c r="BQ504" s="50"/>
      <c r="BR504" s="50"/>
      <c r="BS504" s="50"/>
      <c r="BT504" s="50"/>
      <c r="BU504" s="50"/>
      <c r="BV504" s="50"/>
      <c r="BW504" s="50"/>
      <c r="BX504" s="50"/>
      <c r="BY504" s="50"/>
      <c r="BZ504" s="50"/>
      <c r="CA504" s="50"/>
      <c r="CB504" s="50"/>
      <c r="CC504" s="50"/>
      <c r="CD504" s="50"/>
      <c r="CE504" s="50"/>
      <c r="CF504" s="50"/>
      <c r="CG504" s="50"/>
      <c r="CH504" s="187"/>
      <c r="CI504" s="60"/>
      <c r="CJ504" s="50"/>
      <c r="CK504" s="50"/>
      <c r="CL504" s="50"/>
      <c r="CM504" s="60"/>
      <c r="CN504" s="50"/>
      <c r="CO504" s="60"/>
      <c r="CP504" s="60"/>
      <c r="CQ504" s="60"/>
      <c r="CR504" s="60"/>
      <c r="CS504" s="60"/>
      <c r="CT504" s="60"/>
      <c r="CU504" s="60"/>
      <c r="CV504" s="61">
        <f t="shared" si="280"/>
        <v>1</v>
      </c>
    </row>
    <row r="505" spans="2:100" ht="18.75" customHeight="1" x14ac:dyDescent="0.35">
      <c r="B505" s="63"/>
      <c r="C505" s="62" t="s">
        <v>16</v>
      </c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  <c r="AD505" s="64"/>
      <c r="AE505" s="64"/>
      <c r="AF505" s="64"/>
      <c r="AG505" s="64"/>
      <c r="AH505" s="64"/>
      <c r="AI505" s="64">
        <f t="shared" ref="AI505:BH505" si="281">COUNT(AI498:AI504)</f>
        <v>7</v>
      </c>
      <c r="AJ505" s="64">
        <f t="shared" si="281"/>
        <v>2</v>
      </c>
      <c r="AK505" s="64">
        <f t="shared" si="281"/>
        <v>0</v>
      </c>
      <c r="AL505" s="64">
        <f t="shared" si="281"/>
        <v>0</v>
      </c>
      <c r="AM505" s="64">
        <f t="shared" si="281"/>
        <v>1</v>
      </c>
      <c r="AN505" s="64">
        <f t="shared" si="281"/>
        <v>1</v>
      </c>
      <c r="AO505" s="64">
        <f t="shared" si="281"/>
        <v>0</v>
      </c>
      <c r="AP505" s="64">
        <f t="shared" si="281"/>
        <v>0</v>
      </c>
      <c r="AQ505" s="64">
        <f t="shared" si="281"/>
        <v>0</v>
      </c>
      <c r="AR505" s="64">
        <f t="shared" si="281"/>
        <v>0</v>
      </c>
      <c r="AS505" s="64">
        <f t="shared" si="281"/>
        <v>0</v>
      </c>
      <c r="AT505" s="64">
        <f t="shared" si="281"/>
        <v>0</v>
      </c>
      <c r="AU505" s="64">
        <f t="shared" si="281"/>
        <v>0</v>
      </c>
      <c r="AV505" s="64">
        <f t="shared" si="281"/>
        <v>0</v>
      </c>
      <c r="AW505" s="64">
        <f t="shared" si="281"/>
        <v>0</v>
      </c>
      <c r="AX505" s="64">
        <f t="shared" si="281"/>
        <v>0</v>
      </c>
      <c r="AY505" s="64">
        <f t="shared" si="281"/>
        <v>0</v>
      </c>
      <c r="AZ505" s="64">
        <f t="shared" si="281"/>
        <v>0</v>
      </c>
      <c r="BA505" s="64">
        <f t="shared" si="281"/>
        <v>0</v>
      </c>
      <c r="BB505" s="64">
        <f t="shared" si="281"/>
        <v>0</v>
      </c>
      <c r="BC505" s="64">
        <f t="shared" si="281"/>
        <v>0</v>
      </c>
      <c r="BD505" s="64">
        <f t="shared" si="281"/>
        <v>0</v>
      </c>
      <c r="BE505" s="64">
        <f t="shared" si="281"/>
        <v>0</v>
      </c>
      <c r="BF505" s="64">
        <f t="shared" si="281"/>
        <v>0</v>
      </c>
      <c r="BG505" s="64">
        <f t="shared" si="281"/>
        <v>0</v>
      </c>
      <c r="BH505" s="64">
        <f t="shared" si="281"/>
        <v>0</v>
      </c>
      <c r="BI505" s="64">
        <f t="shared" ref="BI505:BO505" si="282">COUNT(BI498:BI504)</f>
        <v>0</v>
      </c>
      <c r="BJ505" s="64">
        <f t="shared" si="282"/>
        <v>0</v>
      </c>
      <c r="BK505" s="64">
        <f t="shared" si="282"/>
        <v>0</v>
      </c>
      <c r="BL505" s="64">
        <f t="shared" si="282"/>
        <v>0</v>
      </c>
      <c r="BM505" s="64">
        <f t="shared" si="282"/>
        <v>0</v>
      </c>
      <c r="BN505" s="64">
        <f t="shared" ref="BN505" si="283">COUNT(BN498:BN504)</f>
        <v>0</v>
      </c>
      <c r="BO505" s="64">
        <f t="shared" si="282"/>
        <v>0</v>
      </c>
      <c r="BP505" s="64">
        <f t="shared" ref="BP505:BQ505" si="284">COUNT(BP498:BP504)</f>
        <v>0</v>
      </c>
      <c r="BQ505" s="64">
        <f t="shared" si="284"/>
        <v>0</v>
      </c>
      <c r="BR505" s="64">
        <f t="shared" ref="BR505:BS505" si="285">COUNT(BR498:BR504)</f>
        <v>0</v>
      </c>
      <c r="BS505" s="64">
        <f t="shared" si="285"/>
        <v>0</v>
      </c>
      <c r="BT505" s="64">
        <f t="shared" ref="BT505:BU505" si="286">COUNT(BT498:BT504)</f>
        <v>0</v>
      </c>
      <c r="BU505" s="64">
        <f t="shared" si="286"/>
        <v>0</v>
      </c>
      <c r="BV505" s="64">
        <f t="shared" ref="BV505:CG505" si="287">COUNT(BV498:BV504)</f>
        <v>0</v>
      </c>
      <c r="BW505" s="64">
        <f t="shared" si="287"/>
        <v>0</v>
      </c>
      <c r="BX505" s="64">
        <f t="shared" si="287"/>
        <v>0</v>
      </c>
      <c r="BY505" s="64">
        <f t="shared" si="287"/>
        <v>0</v>
      </c>
      <c r="BZ505" s="64">
        <f t="shared" si="287"/>
        <v>0</v>
      </c>
      <c r="CA505" s="64">
        <f t="shared" si="287"/>
        <v>0</v>
      </c>
      <c r="CB505" s="64">
        <f t="shared" si="287"/>
        <v>0</v>
      </c>
      <c r="CC505" s="64">
        <f t="shared" si="287"/>
        <v>0</v>
      </c>
      <c r="CD505" s="64">
        <f t="shared" si="287"/>
        <v>0</v>
      </c>
      <c r="CE505" s="64">
        <f t="shared" si="287"/>
        <v>0</v>
      </c>
      <c r="CF505" s="64">
        <f t="shared" si="287"/>
        <v>0</v>
      </c>
      <c r="CG505" s="64">
        <f t="shared" si="287"/>
        <v>0</v>
      </c>
      <c r="CH505" s="64">
        <f t="shared" ref="CH505:CU505" si="288">COUNT(CH498:CH504)</f>
        <v>0</v>
      </c>
      <c r="CI505" s="64">
        <f t="shared" si="288"/>
        <v>0</v>
      </c>
      <c r="CJ505" s="64">
        <f t="shared" si="288"/>
        <v>0</v>
      </c>
      <c r="CK505" s="64">
        <f t="shared" si="288"/>
        <v>0</v>
      </c>
      <c r="CL505" s="64">
        <f t="shared" si="288"/>
        <v>0</v>
      </c>
      <c r="CM505" s="64">
        <f t="shared" si="288"/>
        <v>0</v>
      </c>
      <c r="CN505" s="64">
        <f t="shared" si="288"/>
        <v>0</v>
      </c>
      <c r="CO505" s="64">
        <f t="shared" si="288"/>
        <v>0</v>
      </c>
      <c r="CP505" s="64">
        <f t="shared" si="288"/>
        <v>0</v>
      </c>
      <c r="CQ505" s="64">
        <f t="shared" si="288"/>
        <v>0</v>
      </c>
      <c r="CR505" s="64">
        <f t="shared" si="288"/>
        <v>0</v>
      </c>
      <c r="CS505" s="64">
        <f t="shared" si="288"/>
        <v>0</v>
      </c>
      <c r="CT505" s="64">
        <f t="shared" si="288"/>
        <v>0</v>
      </c>
      <c r="CU505" s="64">
        <f t="shared" si="288"/>
        <v>0</v>
      </c>
      <c r="CV505" s="64">
        <f>SUM(CV498:CV504)</f>
        <v>13</v>
      </c>
    </row>
    <row r="506" spans="2:100" ht="18.75" customHeight="1" x14ac:dyDescent="0.35"/>
    <row r="507" spans="2:100" ht="18.75" customHeight="1" x14ac:dyDescent="0.35">
      <c r="B507" s="136" t="s">
        <v>220</v>
      </c>
      <c r="C507" s="58" t="s">
        <v>221</v>
      </c>
      <c r="D507" s="56">
        <v>40544</v>
      </c>
      <c r="E507" s="56">
        <v>40575</v>
      </c>
      <c r="F507" s="56">
        <v>40603</v>
      </c>
      <c r="G507" s="56">
        <v>40634</v>
      </c>
      <c r="H507" s="56">
        <v>40664</v>
      </c>
      <c r="I507" s="56">
        <v>40695</v>
      </c>
      <c r="J507" s="56">
        <v>40725</v>
      </c>
      <c r="K507" s="56">
        <v>40756</v>
      </c>
      <c r="L507" s="56">
        <v>40787</v>
      </c>
      <c r="M507" s="56">
        <v>40817</v>
      </c>
      <c r="N507" s="56">
        <v>40848</v>
      </c>
      <c r="O507" s="56">
        <v>40878</v>
      </c>
      <c r="P507" s="56">
        <v>40909</v>
      </c>
      <c r="Q507" s="56">
        <v>40940</v>
      </c>
      <c r="R507" s="56">
        <v>40969</v>
      </c>
      <c r="S507" s="56">
        <v>41000</v>
      </c>
      <c r="T507" s="56">
        <v>41030</v>
      </c>
      <c r="U507" s="56">
        <v>41061</v>
      </c>
      <c r="V507" s="56">
        <v>41091</v>
      </c>
      <c r="W507" s="56">
        <v>41122</v>
      </c>
      <c r="X507" s="56">
        <v>41153</v>
      </c>
      <c r="Y507" s="56">
        <v>41183</v>
      </c>
      <c r="Z507" s="56">
        <v>41214</v>
      </c>
      <c r="AA507" s="56">
        <v>41244</v>
      </c>
      <c r="AB507" s="56">
        <v>41275</v>
      </c>
      <c r="AC507" s="56">
        <v>41306</v>
      </c>
      <c r="AD507" s="56">
        <v>41334</v>
      </c>
      <c r="AE507" s="56">
        <v>41365</v>
      </c>
      <c r="AF507" s="56">
        <v>41395</v>
      </c>
      <c r="AG507" s="56">
        <v>41426</v>
      </c>
      <c r="AH507" s="56">
        <v>41456</v>
      </c>
      <c r="AI507" s="56">
        <v>41487</v>
      </c>
      <c r="AJ507" s="56">
        <v>41518</v>
      </c>
      <c r="AK507" s="56">
        <v>41548</v>
      </c>
      <c r="AL507" s="56">
        <v>41579</v>
      </c>
      <c r="AM507" s="56">
        <v>41609</v>
      </c>
      <c r="AN507" s="56">
        <v>41640</v>
      </c>
      <c r="AO507" s="56">
        <v>41671</v>
      </c>
      <c r="AP507" s="56">
        <v>41699</v>
      </c>
      <c r="AQ507" s="56">
        <v>41730</v>
      </c>
      <c r="AR507" s="56">
        <v>41760</v>
      </c>
      <c r="AS507" s="56">
        <v>41791</v>
      </c>
      <c r="AT507" s="56">
        <v>41821</v>
      </c>
      <c r="AU507" s="56">
        <v>41852</v>
      </c>
      <c r="AV507" s="56">
        <v>41883</v>
      </c>
      <c r="AW507" s="56">
        <v>41913</v>
      </c>
      <c r="AX507" s="56">
        <v>41944</v>
      </c>
      <c r="AY507" s="56">
        <v>41974</v>
      </c>
      <c r="AZ507" s="56">
        <v>42005</v>
      </c>
      <c r="BA507" s="56">
        <v>42036</v>
      </c>
      <c r="BB507" s="56">
        <v>42064</v>
      </c>
      <c r="BC507" s="56">
        <v>42095</v>
      </c>
      <c r="BD507" s="56">
        <v>42125</v>
      </c>
      <c r="BE507" s="56">
        <v>42156</v>
      </c>
      <c r="BF507" s="56">
        <v>42186</v>
      </c>
      <c r="BG507" s="56">
        <v>42217</v>
      </c>
      <c r="BH507" s="48">
        <v>42248</v>
      </c>
      <c r="BI507" s="48">
        <v>42278</v>
      </c>
      <c r="BJ507" s="48">
        <v>42309</v>
      </c>
      <c r="BK507" s="48">
        <v>42339</v>
      </c>
      <c r="BL507" s="48">
        <v>42370</v>
      </c>
      <c r="BM507" s="48">
        <v>42401</v>
      </c>
      <c r="BN507" s="48">
        <v>42430</v>
      </c>
      <c r="BO507" s="48">
        <v>42461</v>
      </c>
      <c r="BP507" s="48">
        <v>42491</v>
      </c>
      <c r="BQ507" s="48">
        <v>42522</v>
      </c>
      <c r="BR507" s="48">
        <v>42552</v>
      </c>
      <c r="BS507" s="48">
        <v>42583</v>
      </c>
      <c r="BT507" s="48">
        <v>42614</v>
      </c>
      <c r="BU507" s="48">
        <v>42644</v>
      </c>
      <c r="BV507" s="48">
        <v>42675</v>
      </c>
      <c r="BW507" s="48">
        <v>42705</v>
      </c>
      <c r="BX507" s="48">
        <v>42736</v>
      </c>
      <c r="BY507" s="48">
        <v>42767</v>
      </c>
      <c r="BZ507" s="48">
        <v>42795</v>
      </c>
      <c r="CA507" s="48">
        <v>42826</v>
      </c>
      <c r="CB507" s="48">
        <v>42856</v>
      </c>
      <c r="CC507" s="48">
        <v>42887</v>
      </c>
      <c r="CD507" s="48">
        <v>42917</v>
      </c>
      <c r="CE507" s="48">
        <v>42948</v>
      </c>
      <c r="CF507" s="48">
        <v>42979</v>
      </c>
      <c r="CG507" s="48">
        <v>43009</v>
      </c>
      <c r="CH507" s="48">
        <v>43040</v>
      </c>
      <c r="CI507" s="188">
        <v>43070</v>
      </c>
      <c r="CJ507" s="188">
        <v>43101</v>
      </c>
      <c r="CK507" s="188">
        <v>43132</v>
      </c>
      <c r="CL507" s="188">
        <v>43160</v>
      </c>
      <c r="CM507" s="188">
        <v>43191</v>
      </c>
      <c r="CN507" s="188">
        <v>43221</v>
      </c>
      <c r="CO507" s="188">
        <v>43252</v>
      </c>
      <c r="CP507" s="188">
        <v>43282</v>
      </c>
      <c r="CQ507" s="188">
        <v>43313</v>
      </c>
      <c r="CR507" s="188">
        <v>43344</v>
      </c>
      <c r="CS507" s="188">
        <v>43374</v>
      </c>
      <c r="CT507" s="188">
        <v>43405</v>
      </c>
      <c r="CU507" s="188">
        <v>43435</v>
      </c>
      <c r="CV507" s="189" t="s">
        <v>16</v>
      </c>
    </row>
    <row r="508" spans="2:100" x14ac:dyDescent="0.35">
      <c r="B508" s="137">
        <v>218769</v>
      </c>
      <c r="C508" s="59">
        <v>41518</v>
      </c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50"/>
      <c r="S508" s="50"/>
      <c r="T508" s="50"/>
      <c r="U508" s="50"/>
      <c r="V508" s="50"/>
      <c r="W508" s="50"/>
      <c r="X508" s="50"/>
      <c r="Y508" s="50"/>
      <c r="Z508" s="50"/>
      <c r="AA508" s="50"/>
      <c r="AB508" s="50"/>
      <c r="AC508" s="50"/>
      <c r="AD508" s="50"/>
      <c r="AE508" s="50"/>
      <c r="AF508" s="50"/>
      <c r="AG508" s="50"/>
      <c r="AH508" s="50"/>
      <c r="AI508" s="50"/>
      <c r="AJ508" s="50">
        <v>1</v>
      </c>
      <c r="AK508" s="50">
        <v>2</v>
      </c>
      <c r="AL508" s="50">
        <v>2</v>
      </c>
      <c r="AM508" s="50">
        <v>2</v>
      </c>
      <c r="AN508" s="50">
        <v>1</v>
      </c>
      <c r="AO508" s="50"/>
      <c r="AP508" s="50"/>
      <c r="AQ508" s="50"/>
      <c r="AR508" s="50"/>
      <c r="AS508" s="50"/>
      <c r="AT508" s="50"/>
      <c r="AU508" s="50"/>
      <c r="AV508" s="50"/>
      <c r="AW508" s="50"/>
      <c r="AX508" s="50"/>
      <c r="AY508" s="50"/>
      <c r="AZ508" s="50"/>
      <c r="BA508" s="50"/>
      <c r="BB508" s="50"/>
      <c r="BC508" s="50"/>
      <c r="BD508" s="50"/>
      <c r="BE508" s="50"/>
      <c r="BF508" s="50"/>
      <c r="BG508" s="50"/>
      <c r="BH508" s="50"/>
      <c r="BI508" s="50" t="s">
        <v>222</v>
      </c>
      <c r="BJ508" s="50"/>
      <c r="BK508" s="50"/>
      <c r="BL508" s="50"/>
      <c r="BM508" s="50"/>
      <c r="BN508" s="50"/>
      <c r="BO508" s="50"/>
      <c r="BP508" s="50"/>
      <c r="BQ508" s="50"/>
      <c r="BR508" s="50"/>
      <c r="BS508" s="50"/>
      <c r="BT508" s="50"/>
      <c r="BU508" s="50"/>
      <c r="BV508" s="50"/>
      <c r="BW508" s="50"/>
      <c r="BX508" s="50"/>
      <c r="BY508" s="50"/>
      <c r="BZ508" s="50"/>
      <c r="CA508" s="50"/>
      <c r="CB508" s="50"/>
      <c r="CC508" s="50"/>
      <c r="CD508" s="50"/>
      <c r="CE508" s="50"/>
      <c r="CF508" s="50"/>
      <c r="CG508" s="50"/>
      <c r="CH508" s="187"/>
      <c r="CI508" s="60"/>
      <c r="CJ508" s="50"/>
      <c r="CK508" s="50"/>
      <c r="CL508" s="50"/>
      <c r="CM508" s="60"/>
      <c r="CN508" s="50"/>
      <c r="CO508" s="60"/>
      <c r="CP508" s="60"/>
      <c r="CQ508" s="60"/>
      <c r="CR508" s="60"/>
      <c r="CS508" s="60"/>
      <c r="CT508" s="60"/>
      <c r="CU508" s="60"/>
      <c r="CV508" s="61">
        <f>SUM(D508:CU508)</f>
        <v>8</v>
      </c>
    </row>
    <row r="509" spans="2:100" x14ac:dyDescent="0.35">
      <c r="B509" s="137">
        <v>126048</v>
      </c>
      <c r="C509" s="59">
        <v>41518</v>
      </c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50"/>
      <c r="S509" s="50"/>
      <c r="T509" s="50"/>
      <c r="U509" s="50"/>
      <c r="V509" s="50"/>
      <c r="W509" s="50"/>
      <c r="X509" s="50"/>
      <c r="Y509" s="50"/>
      <c r="Z509" s="50"/>
      <c r="AA509" s="50"/>
      <c r="AB509" s="50"/>
      <c r="AC509" s="50"/>
      <c r="AD509" s="50"/>
      <c r="AE509" s="50"/>
      <c r="AF509" s="50"/>
      <c r="AG509" s="50"/>
      <c r="AH509" s="50"/>
      <c r="AI509" s="50"/>
      <c r="AJ509" s="50">
        <v>1</v>
      </c>
      <c r="AK509" s="50">
        <v>1</v>
      </c>
      <c r="AL509" s="50">
        <v>1</v>
      </c>
      <c r="AM509" s="50"/>
      <c r="AN509" s="50"/>
      <c r="AO509" s="50"/>
      <c r="AP509" s="50"/>
      <c r="AQ509" s="50"/>
      <c r="AR509" s="50"/>
      <c r="AS509" s="50"/>
      <c r="AT509" s="50"/>
      <c r="AU509" s="50"/>
      <c r="AV509" s="50"/>
      <c r="AW509" s="50"/>
      <c r="AX509" s="50"/>
      <c r="AY509" s="50"/>
      <c r="AZ509" s="50"/>
      <c r="BA509" s="50"/>
      <c r="BB509" s="50"/>
      <c r="BC509" s="50"/>
      <c r="BD509" s="50"/>
      <c r="BE509" s="50"/>
      <c r="BF509" s="50"/>
      <c r="BG509" s="50"/>
      <c r="BH509" s="50"/>
      <c r="BI509" s="50" t="s">
        <v>222</v>
      </c>
      <c r="BJ509" s="50"/>
      <c r="BK509" s="50"/>
      <c r="BL509" s="50"/>
      <c r="BM509" s="50"/>
      <c r="BN509" s="50"/>
      <c r="BO509" s="50"/>
      <c r="BP509" s="50"/>
      <c r="BQ509" s="50"/>
      <c r="BR509" s="50"/>
      <c r="BS509" s="50"/>
      <c r="BT509" s="50"/>
      <c r="BU509" s="50"/>
      <c r="BV509" s="50"/>
      <c r="BW509" s="50"/>
      <c r="BX509" s="50"/>
      <c r="BY509" s="50"/>
      <c r="BZ509" s="50"/>
      <c r="CA509" s="50"/>
      <c r="CB509" s="50"/>
      <c r="CC509" s="50"/>
      <c r="CD509" s="50"/>
      <c r="CE509" s="50"/>
      <c r="CF509" s="50"/>
      <c r="CG509" s="50"/>
      <c r="CH509" s="187"/>
      <c r="CI509" s="60"/>
      <c r="CJ509" s="50"/>
      <c r="CK509" s="50"/>
      <c r="CL509" s="50"/>
      <c r="CM509" s="60"/>
      <c r="CN509" s="50"/>
      <c r="CO509" s="60"/>
      <c r="CP509" s="60"/>
      <c r="CQ509" s="60"/>
      <c r="CR509" s="60"/>
      <c r="CS509" s="60"/>
      <c r="CT509" s="60"/>
      <c r="CU509" s="60"/>
      <c r="CV509" s="61">
        <f t="shared" ref="CV509:CV514" si="289">SUM(D509:CU509)</f>
        <v>3</v>
      </c>
    </row>
    <row r="510" spans="2:100" x14ac:dyDescent="0.35">
      <c r="B510" s="137">
        <v>392843</v>
      </c>
      <c r="C510" s="59">
        <v>41518</v>
      </c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50"/>
      <c r="S510" s="50"/>
      <c r="T510" s="50"/>
      <c r="U510" s="50"/>
      <c r="V510" s="50"/>
      <c r="W510" s="50"/>
      <c r="X510" s="50"/>
      <c r="Y510" s="50"/>
      <c r="Z510" s="50"/>
      <c r="AA510" s="50"/>
      <c r="AB510" s="50"/>
      <c r="AC510" s="50"/>
      <c r="AD510" s="50"/>
      <c r="AE510" s="50"/>
      <c r="AF510" s="50"/>
      <c r="AG510" s="50"/>
      <c r="AH510" s="50"/>
      <c r="AI510" s="50"/>
      <c r="AJ510" s="50">
        <v>2</v>
      </c>
      <c r="AK510" s="50"/>
      <c r="AL510" s="50">
        <v>1</v>
      </c>
      <c r="AM510" s="50"/>
      <c r="AN510" s="50"/>
      <c r="AO510" s="50"/>
      <c r="AP510" s="50"/>
      <c r="AQ510" s="50"/>
      <c r="AR510" s="50">
        <v>1</v>
      </c>
      <c r="AS510" s="50"/>
      <c r="AT510" s="50"/>
      <c r="AU510" s="50"/>
      <c r="AV510" s="50"/>
      <c r="AW510" s="50"/>
      <c r="AX510" s="50"/>
      <c r="AY510" s="50"/>
      <c r="AZ510" s="50"/>
      <c r="BA510" s="50"/>
      <c r="BB510" s="50"/>
      <c r="BC510" s="50"/>
      <c r="BD510" s="50"/>
      <c r="BE510" s="50"/>
      <c r="BF510" s="50"/>
      <c r="BG510" s="50"/>
      <c r="BH510" s="50"/>
      <c r="BI510" s="50" t="s">
        <v>222</v>
      </c>
      <c r="BJ510" s="50"/>
      <c r="BK510" s="50"/>
      <c r="BL510" s="50"/>
      <c r="BM510" s="50"/>
      <c r="BN510" s="50"/>
      <c r="BO510" s="50"/>
      <c r="BP510" s="50"/>
      <c r="BQ510" s="50"/>
      <c r="BR510" s="50"/>
      <c r="BS510" s="50"/>
      <c r="BT510" s="50"/>
      <c r="BU510" s="50"/>
      <c r="BV510" s="50"/>
      <c r="BW510" s="50"/>
      <c r="BX510" s="50"/>
      <c r="BY510" s="50"/>
      <c r="BZ510" s="50"/>
      <c r="CA510" s="50"/>
      <c r="CB510" s="50"/>
      <c r="CC510" s="50"/>
      <c r="CD510" s="50"/>
      <c r="CE510" s="50"/>
      <c r="CF510" s="50"/>
      <c r="CG510" s="50"/>
      <c r="CH510" s="187"/>
      <c r="CI510" s="60"/>
      <c r="CJ510" s="50"/>
      <c r="CK510" s="50"/>
      <c r="CL510" s="50"/>
      <c r="CM510" s="60"/>
      <c r="CN510" s="50"/>
      <c r="CO510" s="60"/>
      <c r="CP510" s="60"/>
      <c r="CQ510" s="60"/>
      <c r="CR510" s="60"/>
      <c r="CS510" s="60"/>
      <c r="CT510" s="60"/>
      <c r="CU510" s="60"/>
      <c r="CV510" s="61">
        <f t="shared" si="289"/>
        <v>4</v>
      </c>
    </row>
    <row r="511" spans="2:100" x14ac:dyDescent="0.35">
      <c r="B511" s="137">
        <v>410423</v>
      </c>
      <c r="C511" s="59">
        <v>41518</v>
      </c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50"/>
      <c r="S511" s="50"/>
      <c r="T511" s="50"/>
      <c r="U511" s="50"/>
      <c r="V511" s="50"/>
      <c r="W511" s="50"/>
      <c r="X511" s="50"/>
      <c r="Y511" s="50"/>
      <c r="Z511" s="50"/>
      <c r="AA511" s="50"/>
      <c r="AB511" s="50"/>
      <c r="AC511" s="50"/>
      <c r="AD511" s="50"/>
      <c r="AE511" s="50"/>
      <c r="AF511" s="50"/>
      <c r="AG511" s="50"/>
      <c r="AH511" s="50"/>
      <c r="AI511" s="50"/>
      <c r="AJ511" s="50">
        <v>1</v>
      </c>
      <c r="AK511" s="50"/>
      <c r="AL511" s="50"/>
      <c r="AM511" s="50"/>
      <c r="AN511" s="50"/>
      <c r="AO511" s="50"/>
      <c r="AP511" s="50"/>
      <c r="AQ511" s="50"/>
      <c r="AR511" s="50"/>
      <c r="AS511" s="50"/>
      <c r="AT511" s="50"/>
      <c r="AU511" s="50"/>
      <c r="AV511" s="50"/>
      <c r="AW511" s="50"/>
      <c r="AX511" s="50"/>
      <c r="AY511" s="50"/>
      <c r="AZ511" s="50"/>
      <c r="BA511" s="50"/>
      <c r="BB511" s="50"/>
      <c r="BC511" s="50"/>
      <c r="BD511" s="50"/>
      <c r="BE511" s="50"/>
      <c r="BF511" s="50"/>
      <c r="BG511" s="50"/>
      <c r="BH511" s="50"/>
      <c r="BI511" s="50" t="s">
        <v>222</v>
      </c>
      <c r="BJ511" s="50"/>
      <c r="BK511" s="50"/>
      <c r="BL511" s="50"/>
      <c r="BM511" s="50"/>
      <c r="BN511" s="50"/>
      <c r="BO511" s="50"/>
      <c r="BP511" s="50"/>
      <c r="BQ511" s="50"/>
      <c r="BR511" s="50"/>
      <c r="BS511" s="50"/>
      <c r="BT511" s="50"/>
      <c r="BU511" s="50"/>
      <c r="BV511" s="50"/>
      <c r="BW511" s="50"/>
      <c r="BX511" s="50"/>
      <c r="BY511" s="50"/>
      <c r="BZ511" s="50"/>
      <c r="CA511" s="50"/>
      <c r="CB511" s="50"/>
      <c r="CC511" s="50"/>
      <c r="CD511" s="50"/>
      <c r="CE511" s="50"/>
      <c r="CF511" s="50"/>
      <c r="CG511" s="50"/>
      <c r="CH511" s="187"/>
      <c r="CI511" s="60"/>
      <c r="CJ511" s="50"/>
      <c r="CK511" s="50"/>
      <c r="CL511" s="50"/>
      <c r="CM511" s="60"/>
      <c r="CN511" s="50"/>
      <c r="CO511" s="60"/>
      <c r="CP511" s="60"/>
      <c r="CQ511" s="60"/>
      <c r="CR511" s="60"/>
      <c r="CS511" s="60"/>
      <c r="CT511" s="60"/>
      <c r="CU511" s="60"/>
      <c r="CV511" s="61">
        <f t="shared" si="289"/>
        <v>1</v>
      </c>
    </row>
    <row r="512" spans="2:100" x14ac:dyDescent="0.35">
      <c r="B512" s="137">
        <v>411762</v>
      </c>
      <c r="C512" s="59">
        <v>41518</v>
      </c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50"/>
      <c r="S512" s="50"/>
      <c r="T512" s="50"/>
      <c r="U512" s="50"/>
      <c r="V512" s="50"/>
      <c r="W512" s="50"/>
      <c r="X512" s="50"/>
      <c r="Y512" s="50"/>
      <c r="Z512" s="50"/>
      <c r="AA512" s="50"/>
      <c r="AB512" s="50"/>
      <c r="AC512" s="50"/>
      <c r="AD512" s="50"/>
      <c r="AE512" s="50"/>
      <c r="AF512" s="50"/>
      <c r="AG512" s="50"/>
      <c r="AH512" s="50"/>
      <c r="AI512" s="50"/>
      <c r="AJ512" s="50">
        <v>1</v>
      </c>
      <c r="AK512" s="50">
        <v>1</v>
      </c>
      <c r="AL512" s="50"/>
      <c r="AM512" s="50"/>
      <c r="AN512" s="50"/>
      <c r="AO512" s="50"/>
      <c r="AP512" s="50"/>
      <c r="AQ512" s="50"/>
      <c r="AR512" s="50"/>
      <c r="AS512" s="50"/>
      <c r="AT512" s="50"/>
      <c r="AU512" s="50"/>
      <c r="AV512" s="50"/>
      <c r="AW512" s="50"/>
      <c r="AX512" s="50"/>
      <c r="AY512" s="50"/>
      <c r="AZ512" s="50"/>
      <c r="BA512" s="50"/>
      <c r="BB512" s="50"/>
      <c r="BC512" s="50"/>
      <c r="BD512" s="50"/>
      <c r="BE512" s="50"/>
      <c r="BF512" s="50"/>
      <c r="BG512" s="50"/>
      <c r="BH512" s="50"/>
      <c r="BI512" s="50" t="s">
        <v>222</v>
      </c>
      <c r="BJ512" s="50"/>
      <c r="BK512" s="50"/>
      <c r="BL512" s="50"/>
      <c r="BM512" s="50"/>
      <c r="BN512" s="50"/>
      <c r="BO512" s="50"/>
      <c r="BP512" s="50"/>
      <c r="BQ512" s="50"/>
      <c r="BR512" s="50"/>
      <c r="BS512" s="50"/>
      <c r="BT512" s="50"/>
      <c r="BU512" s="50"/>
      <c r="BV512" s="50"/>
      <c r="BW512" s="50"/>
      <c r="BX512" s="50"/>
      <c r="BY512" s="50"/>
      <c r="BZ512" s="50"/>
      <c r="CA512" s="50"/>
      <c r="CB512" s="50"/>
      <c r="CC512" s="50"/>
      <c r="CD512" s="50"/>
      <c r="CE512" s="50"/>
      <c r="CF512" s="50"/>
      <c r="CG512" s="50"/>
      <c r="CH512" s="187"/>
      <c r="CI512" s="60"/>
      <c r="CJ512" s="50"/>
      <c r="CK512" s="50"/>
      <c r="CL512" s="50"/>
      <c r="CM512" s="60"/>
      <c r="CN512" s="50"/>
      <c r="CO512" s="60"/>
      <c r="CP512" s="60"/>
      <c r="CQ512" s="60"/>
      <c r="CR512" s="60"/>
      <c r="CS512" s="60"/>
      <c r="CT512" s="60"/>
      <c r="CU512" s="60"/>
      <c r="CV512" s="61">
        <f t="shared" si="289"/>
        <v>2</v>
      </c>
    </row>
    <row r="513" spans="2:100" x14ac:dyDescent="0.35">
      <c r="B513" s="137">
        <v>412825</v>
      </c>
      <c r="C513" s="59">
        <v>41518</v>
      </c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50"/>
      <c r="S513" s="50"/>
      <c r="T513" s="50"/>
      <c r="U513" s="50"/>
      <c r="V513" s="50"/>
      <c r="W513" s="50"/>
      <c r="X513" s="50"/>
      <c r="Y513" s="50"/>
      <c r="Z513" s="50"/>
      <c r="AA513" s="50"/>
      <c r="AB513" s="50"/>
      <c r="AC513" s="50"/>
      <c r="AD513" s="50"/>
      <c r="AE513" s="50"/>
      <c r="AF513" s="50"/>
      <c r="AG513" s="50"/>
      <c r="AH513" s="50"/>
      <c r="AI513" s="50"/>
      <c r="AJ513" s="50">
        <v>1</v>
      </c>
      <c r="AK513" s="50"/>
      <c r="AL513" s="50"/>
      <c r="AM513" s="50"/>
      <c r="AN513" s="50"/>
      <c r="AO513" s="50"/>
      <c r="AP513" s="50"/>
      <c r="AQ513" s="50"/>
      <c r="AR513" s="50"/>
      <c r="AS513" s="50"/>
      <c r="AT513" s="50"/>
      <c r="AU513" s="50"/>
      <c r="AV513" s="50"/>
      <c r="AW513" s="50"/>
      <c r="AX513" s="50"/>
      <c r="AY513" s="50"/>
      <c r="AZ513" s="50"/>
      <c r="BA513" s="50"/>
      <c r="BB513" s="50"/>
      <c r="BC513" s="50"/>
      <c r="BD513" s="50"/>
      <c r="BE513" s="50"/>
      <c r="BF513" s="50"/>
      <c r="BG513" s="50"/>
      <c r="BH513" s="50"/>
      <c r="BI513" s="50" t="s">
        <v>222</v>
      </c>
      <c r="BJ513" s="50"/>
      <c r="BK513" s="50"/>
      <c r="BL513" s="50"/>
      <c r="BM513" s="50"/>
      <c r="BN513" s="50"/>
      <c r="BO513" s="50"/>
      <c r="BP513" s="50"/>
      <c r="BQ513" s="50"/>
      <c r="BR513" s="50"/>
      <c r="BS513" s="50"/>
      <c r="BT513" s="50"/>
      <c r="BU513" s="50"/>
      <c r="BV513" s="50"/>
      <c r="BW513" s="50"/>
      <c r="BX513" s="50"/>
      <c r="BY513" s="50"/>
      <c r="BZ513" s="50"/>
      <c r="CA513" s="50"/>
      <c r="CB513" s="50"/>
      <c r="CC513" s="50"/>
      <c r="CD513" s="50"/>
      <c r="CE513" s="50"/>
      <c r="CF513" s="50"/>
      <c r="CG513" s="50"/>
      <c r="CH513" s="187"/>
      <c r="CI513" s="60"/>
      <c r="CJ513" s="50"/>
      <c r="CK513" s="50"/>
      <c r="CL513" s="50"/>
      <c r="CM513" s="60"/>
      <c r="CN513" s="50"/>
      <c r="CO513" s="60"/>
      <c r="CP513" s="60"/>
      <c r="CQ513" s="60"/>
      <c r="CR513" s="60"/>
      <c r="CS513" s="60"/>
      <c r="CT513" s="60"/>
      <c r="CU513" s="60"/>
      <c r="CV513" s="61">
        <f t="shared" si="289"/>
        <v>1</v>
      </c>
    </row>
    <row r="514" spans="2:100" x14ac:dyDescent="0.35">
      <c r="B514" s="137">
        <v>412862</v>
      </c>
      <c r="C514" s="59">
        <v>41518</v>
      </c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50"/>
      <c r="S514" s="50"/>
      <c r="T514" s="50"/>
      <c r="U514" s="50"/>
      <c r="V514" s="50"/>
      <c r="W514" s="50"/>
      <c r="X514" s="50"/>
      <c r="Y514" s="50"/>
      <c r="Z514" s="50"/>
      <c r="AA514" s="50"/>
      <c r="AB514" s="50"/>
      <c r="AC514" s="50"/>
      <c r="AD514" s="50"/>
      <c r="AE514" s="50"/>
      <c r="AF514" s="50"/>
      <c r="AG514" s="50"/>
      <c r="AH514" s="50"/>
      <c r="AI514" s="50"/>
      <c r="AJ514" s="50">
        <v>1</v>
      </c>
      <c r="AK514" s="50">
        <v>1</v>
      </c>
      <c r="AL514" s="50"/>
      <c r="AM514" s="50"/>
      <c r="AN514" s="50"/>
      <c r="AO514" s="50"/>
      <c r="AP514" s="50"/>
      <c r="AQ514" s="50"/>
      <c r="AR514" s="50"/>
      <c r="AS514" s="50"/>
      <c r="AT514" s="50"/>
      <c r="AU514" s="50"/>
      <c r="AV514" s="50"/>
      <c r="AW514" s="50"/>
      <c r="AX514" s="50"/>
      <c r="AY514" s="50"/>
      <c r="AZ514" s="50"/>
      <c r="BA514" s="50"/>
      <c r="BB514" s="50"/>
      <c r="BC514" s="50"/>
      <c r="BD514" s="50"/>
      <c r="BE514" s="50"/>
      <c r="BF514" s="50"/>
      <c r="BG514" s="50"/>
      <c r="BH514" s="50"/>
      <c r="BI514" s="50" t="s">
        <v>222</v>
      </c>
      <c r="BJ514" s="50"/>
      <c r="BK514" s="50"/>
      <c r="BL514" s="50"/>
      <c r="BM514" s="50"/>
      <c r="BN514" s="50"/>
      <c r="BO514" s="50"/>
      <c r="BP514" s="50"/>
      <c r="BQ514" s="50"/>
      <c r="BR514" s="50"/>
      <c r="BS514" s="50"/>
      <c r="BT514" s="50"/>
      <c r="BU514" s="50"/>
      <c r="BV514" s="50"/>
      <c r="BW514" s="50"/>
      <c r="BX514" s="50"/>
      <c r="BY514" s="50"/>
      <c r="BZ514" s="50"/>
      <c r="CA514" s="50"/>
      <c r="CB514" s="50"/>
      <c r="CC514" s="50"/>
      <c r="CD514" s="50"/>
      <c r="CE514" s="50"/>
      <c r="CF514" s="50"/>
      <c r="CG514" s="50"/>
      <c r="CH514" s="187"/>
      <c r="CI514" s="60"/>
      <c r="CJ514" s="50"/>
      <c r="CK514" s="50"/>
      <c r="CL514" s="50"/>
      <c r="CM514" s="60"/>
      <c r="CN514" s="50"/>
      <c r="CO514" s="60"/>
      <c r="CP514" s="60"/>
      <c r="CQ514" s="60"/>
      <c r="CR514" s="60"/>
      <c r="CS514" s="60"/>
      <c r="CT514" s="60"/>
      <c r="CU514" s="60"/>
      <c r="CV514" s="61">
        <f t="shared" si="289"/>
        <v>2</v>
      </c>
    </row>
    <row r="515" spans="2:100" ht="18.75" customHeight="1" x14ac:dyDescent="0.35">
      <c r="B515" s="63"/>
      <c r="C515" s="62" t="s">
        <v>16</v>
      </c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  <c r="AD515" s="64"/>
      <c r="AE515" s="64"/>
      <c r="AF515" s="64"/>
      <c r="AG515" s="64"/>
      <c r="AH515" s="64"/>
      <c r="AI515" s="64"/>
      <c r="AJ515" s="64">
        <f t="shared" ref="AJ515:BH515" si="290">COUNT(AJ508:AJ514)</f>
        <v>7</v>
      </c>
      <c r="AK515" s="64">
        <f t="shared" si="290"/>
        <v>4</v>
      </c>
      <c r="AL515" s="64">
        <f t="shared" si="290"/>
        <v>3</v>
      </c>
      <c r="AM515" s="64">
        <f t="shared" si="290"/>
        <v>1</v>
      </c>
      <c r="AN515" s="64">
        <f t="shared" si="290"/>
        <v>1</v>
      </c>
      <c r="AO515" s="64">
        <f t="shared" si="290"/>
        <v>0</v>
      </c>
      <c r="AP515" s="64">
        <f t="shared" si="290"/>
        <v>0</v>
      </c>
      <c r="AQ515" s="64">
        <f t="shared" si="290"/>
        <v>0</v>
      </c>
      <c r="AR515" s="64">
        <f t="shared" si="290"/>
        <v>1</v>
      </c>
      <c r="AS515" s="64">
        <f t="shared" si="290"/>
        <v>0</v>
      </c>
      <c r="AT515" s="64">
        <f t="shared" si="290"/>
        <v>0</v>
      </c>
      <c r="AU515" s="64">
        <f t="shared" si="290"/>
        <v>0</v>
      </c>
      <c r="AV515" s="64">
        <f t="shared" si="290"/>
        <v>0</v>
      </c>
      <c r="AW515" s="64">
        <f t="shared" si="290"/>
        <v>0</v>
      </c>
      <c r="AX515" s="64">
        <f t="shared" si="290"/>
        <v>0</v>
      </c>
      <c r="AY515" s="64">
        <f t="shared" si="290"/>
        <v>0</v>
      </c>
      <c r="AZ515" s="64">
        <f t="shared" si="290"/>
        <v>0</v>
      </c>
      <c r="BA515" s="64">
        <f t="shared" si="290"/>
        <v>0</v>
      </c>
      <c r="BB515" s="64">
        <f t="shared" si="290"/>
        <v>0</v>
      </c>
      <c r="BC515" s="64">
        <f t="shared" si="290"/>
        <v>0</v>
      </c>
      <c r="BD515" s="64">
        <f t="shared" si="290"/>
        <v>0</v>
      </c>
      <c r="BE515" s="64">
        <f t="shared" si="290"/>
        <v>0</v>
      </c>
      <c r="BF515" s="64">
        <f t="shared" si="290"/>
        <v>0</v>
      </c>
      <c r="BG515" s="64">
        <f t="shared" si="290"/>
        <v>0</v>
      </c>
      <c r="BH515" s="64">
        <f t="shared" si="290"/>
        <v>0</v>
      </c>
      <c r="BI515" s="64">
        <f t="shared" ref="BI515:BO515" si="291">COUNT(BI508:BI514)</f>
        <v>0</v>
      </c>
      <c r="BJ515" s="64">
        <f t="shared" si="291"/>
        <v>0</v>
      </c>
      <c r="BK515" s="64">
        <f t="shared" si="291"/>
        <v>0</v>
      </c>
      <c r="BL515" s="64">
        <f t="shared" si="291"/>
        <v>0</v>
      </c>
      <c r="BM515" s="64">
        <f t="shared" si="291"/>
        <v>0</v>
      </c>
      <c r="BN515" s="64">
        <f t="shared" ref="BN515" si="292">COUNT(BN508:BN514)</f>
        <v>0</v>
      </c>
      <c r="BO515" s="64">
        <f t="shared" si="291"/>
        <v>0</v>
      </c>
      <c r="BP515" s="64">
        <f t="shared" ref="BP515:BQ515" si="293">COUNT(BP508:BP514)</f>
        <v>0</v>
      </c>
      <c r="BQ515" s="64">
        <f t="shared" si="293"/>
        <v>0</v>
      </c>
      <c r="BR515" s="64">
        <f t="shared" ref="BR515:BS515" si="294">COUNT(BR508:BR514)</f>
        <v>0</v>
      </c>
      <c r="BS515" s="64">
        <f t="shared" si="294"/>
        <v>0</v>
      </c>
      <c r="BT515" s="64">
        <f t="shared" ref="BT515:BU515" si="295">COUNT(BT508:BT514)</f>
        <v>0</v>
      </c>
      <c r="BU515" s="64">
        <f t="shared" si="295"/>
        <v>0</v>
      </c>
      <c r="BV515" s="64">
        <f t="shared" ref="BV515:CG515" si="296">COUNT(BV508:BV514)</f>
        <v>0</v>
      </c>
      <c r="BW515" s="64">
        <f t="shared" si="296"/>
        <v>0</v>
      </c>
      <c r="BX515" s="64">
        <f t="shared" si="296"/>
        <v>0</v>
      </c>
      <c r="BY515" s="64">
        <f t="shared" si="296"/>
        <v>0</v>
      </c>
      <c r="BZ515" s="64">
        <f t="shared" si="296"/>
        <v>0</v>
      </c>
      <c r="CA515" s="64">
        <f t="shared" si="296"/>
        <v>0</v>
      </c>
      <c r="CB515" s="64">
        <f t="shared" si="296"/>
        <v>0</v>
      </c>
      <c r="CC515" s="64">
        <f t="shared" si="296"/>
        <v>0</v>
      </c>
      <c r="CD515" s="64">
        <f t="shared" si="296"/>
        <v>0</v>
      </c>
      <c r="CE515" s="64">
        <f t="shared" si="296"/>
        <v>0</v>
      </c>
      <c r="CF515" s="64">
        <f t="shared" si="296"/>
        <v>0</v>
      </c>
      <c r="CG515" s="64">
        <f t="shared" si="296"/>
        <v>0</v>
      </c>
      <c r="CH515" s="64">
        <f t="shared" ref="CH515:CU515" si="297">COUNT(CH508:CH514)</f>
        <v>0</v>
      </c>
      <c r="CI515" s="64">
        <f t="shared" si="297"/>
        <v>0</v>
      </c>
      <c r="CJ515" s="64">
        <f t="shared" si="297"/>
        <v>0</v>
      </c>
      <c r="CK515" s="64">
        <f t="shared" si="297"/>
        <v>0</v>
      </c>
      <c r="CL515" s="64">
        <f t="shared" si="297"/>
        <v>0</v>
      </c>
      <c r="CM515" s="64">
        <f t="shared" si="297"/>
        <v>0</v>
      </c>
      <c r="CN515" s="64">
        <f t="shared" si="297"/>
        <v>0</v>
      </c>
      <c r="CO515" s="64">
        <f t="shared" si="297"/>
        <v>0</v>
      </c>
      <c r="CP515" s="64">
        <f t="shared" si="297"/>
        <v>0</v>
      </c>
      <c r="CQ515" s="64">
        <f t="shared" si="297"/>
        <v>0</v>
      </c>
      <c r="CR515" s="64">
        <f t="shared" si="297"/>
        <v>0</v>
      </c>
      <c r="CS515" s="64">
        <f t="shared" si="297"/>
        <v>0</v>
      </c>
      <c r="CT515" s="64">
        <f t="shared" si="297"/>
        <v>0</v>
      </c>
      <c r="CU515" s="64">
        <f t="shared" si="297"/>
        <v>0</v>
      </c>
      <c r="CV515" s="64">
        <f>SUM(CV508:CV514)</f>
        <v>21</v>
      </c>
    </row>
    <row r="516" spans="2:100" ht="18.75" customHeight="1" x14ac:dyDescent="0.35"/>
    <row r="517" spans="2:100" ht="18.75" customHeight="1" x14ac:dyDescent="0.35">
      <c r="B517" s="136" t="s">
        <v>220</v>
      </c>
      <c r="C517" s="58" t="s">
        <v>221</v>
      </c>
      <c r="D517" s="56">
        <v>40544</v>
      </c>
      <c r="E517" s="56">
        <v>40575</v>
      </c>
      <c r="F517" s="56">
        <v>40603</v>
      </c>
      <c r="G517" s="56">
        <v>40634</v>
      </c>
      <c r="H517" s="56">
        <v>40664</v>
      </c>
      <c r="I517" s="56">
        <v>40695</v>
      </c>
      <c r="J517" s="56">
        <v>40725</v>
      </c>
      <c r="K517" s="56">
        <v>40756</v>
      </c>
      <c r="L517" s="56">
        <v>40787</v>
      </c>
      <c r="M517" s="56">
        <v>40817</v>
      </c>
      <c r="N517" s="56">
        <v>40848</v>
      </c>
      <c r="O517" s="56">
        <v>40878</v>
      </c>
      <c r="P517" s="56">
        <v>40909</v>
      </c>
      <c r="Q517" s="56">
        <v>40940</v>
      </c>
      <c r="R517" s="56">
        <v>40969</v>
      </c>
      <c r="S517" s="56">
        <v>41000</v>
      </c>
      <c r="T517" s="56">
        <v>41030</v>
      </c>
      <c r="U517" s="56">
        <v>41061</v>
      </c>
      <c r="V517" s="56">
        <v>41091</v>
      </c>
      <c r="W517" s="56">
        <v>41122</v>
      </c>
      <c r="X517" s="56">
        <v>41153</v>
      </c>
      <c r="Y517" s="56">
        <v>41183</v>
      </c>
      <c r="Z517" s="56">
        <v>41214</v>
      </c>
      <c r="AA517" s="56">
        <v>41244</v>
      </c>
      <c r="AB517" s="56">
        <v>41275</v>
      </c>
      <c r="AC517" s="56">
        <v>41306</v>
      </c>
      <c r="AD517" s="56">
        <v>41334</v>
      </c>
      <c r="AE517" s="56">
        <v>41365</v>
      </c>
      <c r="AF517" s="56">
        <v>41395</v>
      </c>
      <c r="AG517" s="56">
        <v>41426</v>
      </c>
      <c r="AH517" s="56">
        <v>41456</v>
      </c>
      <c r="AI517" s="56">
        <v>41487</v>
      </c>
      <c r="AJ517" s="56">
        <v>41518</v>
      </c>
      <c r="AK517" s="56">
        <v>41548</v>
      </c>
      <c r="AL517" s="56">
        <v>41579</v>
      </c>
      <c r="AM517" s="56">
        <v>41609</v>
      </c>
      <c r="AN517" s="56">
        <v>41640</v>
      </c>
      <c r="AO517" s="56">
        <v>41671</v>
      </c>
      <c r="AP517" s="56">
        <v>41699</v>
      </c>
      <c r="AQ517" s="56">
        <v>41730</v>
      </c>
      <c r="AR517" s="56">
        <v>41760</v>
      </c>
      <c r="AS517" s="56">
        <v>41791</v>
      </c>
      <c r="AT517" s="56">
        <v>41821</v>
      </c>
      <c r="AU517" s="56">
        <v>41852</v>
      </c>
      <c r="AV517" s="56">
        <v>41883</v>
      </c>
      <c r="AW517" s="56">
        <v>41913</v>
      </c>
      <c r="AX517" s="56">
        <v>41944</v>
      </c>
      <c r="AY517" s="56">
        <v>41974</v>
      </c>
      <c r="AZ517" s="56">
        <v>42005</v>
      </c>
      <c r="BA517" s="56">
        <v>42036</v>
      </c>
      <c r="BB517" s="56">
        <v>42064</v>
      </c>
      <c r="BC517" s="56">
        <v>42095</v>
      </c>
      <c r="BD517" s="56">
        <v>42125</v>
      </c>
      <c r="BE517" s="56">
        <v>42156</v>
      </c>
      <c r="BF517" s="56">
        <v>42186</v>
      </c>
      <c r="BG517" s="56">
        <v>42217</v>
      </c>
      <c r="BH517" s="48">
        <v>42248</v>
      </c>
      <c r="BI517" s="48">
        <v>42278</v>
      </c>
      <c r="BJ517" s="48">
        <v>42309</v>
      </c>
      <c r="BK517" s="48">
        <v>42339</v>
      </c>
      <c r="BL517" s="48">
        <v>42370</v>
      </c>
      <c r="BM517" s="48">
        <v>42401</v>
      </c>
      <c r="BN517" s="48">
        <v>42430</v>
      </c>
      <c r="BO517" s="48">
        <v>42461</v>
      </c>
      <c r="BP517" s="48">
        <v>42491</v>
      </c>
      <c r="BQ517" s="48">
        <v>42522</v>
      </c>
      <c r="BR517" s="48">
        <v>42552</v>
      </c>
      <c r="BS517" s="48">
        <v>42583</v>
      </c>
      <c r="BT517" s="48">
        <v>42614</v>
      </c>
      <c r="BU517" s="48">
        <v>42644</v>
      </c>
      <c r="BV517" s="48">
        <v>42675</v>
      </c>
      <c r="BW517" s="48">
        <v>42705</v>
      </c>
      <c r="BX517" s="48">
        <v>42736</v>
      </c>
      <c r="BY517" s="48">
        <v>42767</v>
      </c>
      <c r="BZ517" s="48">
        <v>42795</v>
      </c>
      <c r="CA517" s="48">
        <v>42826</v>
      </c>
      <c r="CB517" s="48">
        <v>42856</v>
      </c>
      <c r="CC517" s="48">
        <v>42887</v>
      </c>
      <c r="CD517" s="48">
        <v>42917</v>
      </c>
      <c r="CE517" s="48">
        <v>42948</v>
      </c>
      <c r="CF517" s="48">
        <v>42979</v>
      </c>
      <c r="CG517" s="48">
        <v>43009</v>
      </c>
      <c r="CH517" s="48">
        <v>43040</v>
      </c>
      <c r="CI517" s="188">
        <v>43070</v>
      </c>
      <c r="CJ517" s="188">
        <v>43101</v>
      </c>
      <c r="CK517" s="188">
        <v>43132</v>
      </c>
      <c r="CL517" s="188">
        <v>43160</v>
      </c>
      <c r="CM517" s="188">
        <v>43191</v>
      </c>
      <c r="CN517" s="188">
        <v>43221</v>
      </c>
      <c r="CO517" s="188">
        <v>43252</v>
      </c>
      <c r="CP517" s="188">
        <v>43282</v>
      </c>
      <c r="CQ517" s="188">
        <v>43313</v>
      </c>
      <c r="CR517" s="188">
        <v>43344</v>
      </c>
      <c r="CS517" s="188">
        <v>43374</v>
      </c>
      <c r="CT517" s="188">
        <v>43405</v>
      </c>
      <c r="CU517" s="188">
        <v>43435</v>
      </c>
      <c r="CV517" s="189" t="s">
        <v>16</v>
      </c>
    </row>
    <row r="518" spans="2:100" x14ac:dyDescent="0.35">
      <c r="B518" s="137">
        <v>398282</v>
      </c>
      <c r="C518" s="59">
        <v>41548</v>
      </c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50"/>
      <c r="S518" s="50"/>
      <c r="T518" s="50"/>
      <c r="U518" s="50"/>
      <c r="V518" s="50"/>
      <c r="W518" s="50"/>
      <c r="X518" s="50"/>
      <c r="Y518" s="50"/>
      <c r="Z518" s="50"/>
      <c r="AA518" s="50"/>
      <c r="AB518" s="50"/>
      <c r="AC518" s="50"/>
      <c r="AD518" s="50"/>
      <c r="AE518" s="50"/>
      <c r="AF518" s="50"/>
      <c r="AG518" s="50"/>
      <c r="AH518" s="50"/>
      <c r="AI518" s="50"/>
      <c r="AJ518" s="50"/>
      <c r="AK518" s="50">
        <v>3</v>
      </c>
      <c r="AL518" s="50"/>
      <c r="AM518" s="50"/>
      <c r="AN518" s="50">
        <v>2</v>
      </c>
      <c r="AO518" s="50"/>
      <c r="AP518" s="50"/>
      <c r="AQ518" s="50"/>
      <c r="AR518" s="50"/>
      <c r="AS518" s="50"/>
      <c r="AT518" s="50"/>
      <c r="AU518" s="50"/>
      <c r="AV518" s="50"/>
      <c r="AW518" s="50"/>
      <c r="AX518" s="50"/>
      <c r="AY518" s="50"/>
      <c r="AZ518" s="50"/>
      <c r="BA518" s="50"/>
      <c r="BB518" s="50"/>
      <c r="BC518" s="50"/>
      <c r="BD518" s="50"/>
      <c r="BE518" s="50"/>
      <c r="BF518" s="50"/>
      <c r="BG518" s="50"/>
      <c r="BH518" s="50"/>
      <c r="BI518" s="50" t="s">
        <v>222</v>
      </c>
      <c r="BJ518" s="50"/>
      <c r="BK518" s="50"/>
      <c r="BL518" s="50"/>
      <c r="BM518" s="50"/>
      <c r="BN518" s="50"/>
      <c r="BO518" s="50"/>
      <c r="BP518" s="50"/>
      <c r="BQ518" s="50"/>
      <c r="BR518" s="50"/>
      <c r="BS518" s="50"/>
      <c r="BT518" s="50"/>
      <c r="BU518" s="50"/>
      <c r="BV518" s="50"/>
      <c r="BW518" s="50"/>
      <c r="BX518" s="50"/>
      <c r="BY518" s="50"/>
      <c r="BZ518" s="50"/>
      <c r="CA518" s="50"/>
      <c r="CB518" s="50"/>
      <c r="CC518" s="50"/>
      <c r="CD518" s="50"/>
      <c r="CE518" s="50"/>
      <c r="CF518" s="50"/>
      <c r="CG518" s="50"/>
      <c r="CH518" s="187"/>
      <c r="CI518" s="60"/>
      <c r="CJ518" s="50"/>
      <c r="CK518" s="50"/>
      <c r="CL518" s="50"/>
      <c r="CM518" s="60"/>
      <c r="CN518" s="50"/>
      <c r="CO518" s="60"/>
      <c r="CP518" s="60"/>
      <c r="CQ518" s="60"/>
      <c r="CR518" s="60"/>
      <c r="CS518" s="60"/>
      <c r="CT518" s="60"/>
      <c r="CU518" s="60"/>
      <c r="CV518" s="61">
        <f>SUM(D518:CU518)</f>
        <v>5</v>
      </c>
    </row>
    <row r="519" spans="2:100" x14ac:dyDescent="0.35">
      <c r="B519" s="137">
        <v>413798</v>
      </c>
      <c r="C519" s="59">
        <v>41548</v>
      </c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50"/>
      <c r="S519" s="50"/>
      <c r="T519" s="50"/>
      <c r="U519" s="50"/>
      <c r="V519" s="50"/>
      <c r="W519" s="50"/>
      <c r="X519" s="50"/>
      <c r="Y519" s="50"/>
      <c r="Z519" s="50"/>
      <c r="AA519" s="50"/>
      <c r="AB519" s="50"/>
      <c r="AC519" s="50"/>
      <c r="AD519" s="50"/>
      <c r="AE519" s="50"/>
      <c r="AF519" s="50"/>
      <c r="AG519" s="50"/>
      <c r="AH519" s="50"/>
      <c r="AI519" s="50"/>
      <c r="AJ519" s="50"/>
      <c r="AK519" s="50">
        <v>2</v>
      </c>
      <c r="AL519" s="50"/>
      <c r="AM519" s="50"/>
      <c r="AN519" s="50"/>
      <c r="AO519" s="50"/>
      <c r="AP519" s="50"/>
      <c r="AQ519" s="50"/>
      <c r="AR519" s="50"/>
      <c r="AS519" s="50"/>
      <c r="AT519" s="50"/>
      <c r="AU519" s="50"/>
      <c r="AV519" s="50"/>
      <c r="AW519" s="50"/>
      <c r="AX519" s="50"/>
      <c r="AY519" s="50"/>
      <c r="AZ519" s="50"/>
      <c r="BA519" s="50"/>
      <c r="BB519" s="50"/>
      <c r="BC519" s="50"/>
      <c r="BD519" s="50"/>
      <c r="BE519" s="50"/>
      <c r="BF519" s="50"/>
      <c r="BG519" s="50"/>
      <c r="BH519" s="50"/>
      <c r="BI519" s="50" t="s">
        <v>222</v>
      </c>
      <c r="BJ519" s="50"/>
      <c r="BK519" s="50"/>
      <c r="BL519" s="50"/>
      <c r="BM519" s="50"/>
      <c r="BN519" s="50"/>
      <c r="BO519" s="50"/>
      <c r="BP519" s="50"/>
      <c r="BQ519" s="50"/>
      <c r="BR519" s="50"/>
      <c r="BS519" s="50"/>
      <c r="BT519" s="50"/>
      <c r="BU519" s="50"/>
      <c r="BV519" s="50"/>
      <c r="BW519" s="50"/>
      <c r="BX519" s="50"/>
      <c r="BY519" s="50"/>
      <c r="BZ519" s="50"/>
      <c r="CA519" s="50"/>
      <c r="CB519" s="50"/>
      <c r="CC519" s="50"/>
      <c r="CD519" s="50"/>
      <c r="CE519" s="50"/>
      <c r="CF519" s="50"/>
      <c r="CG519" s="50"/>
      <c r="CH519" s="187"/>
      <c r="CI519" s="60"/>
      <c r="CJ519" s="50"/>
      <c r="CK519" s="50"/>
      <c r="CL519" s="50"/>
      <c r="CM519" s="60"/>
      <c r="CN519" s="50"/>
      <c r="CO519" s="60"/>
      <c r="CP519" s="60"/>
      <c r="CQ519" s="60"/>
      <c r="CR519" s="60"/>
      <c r="CS519" s="60"/>
      <c r="CT519" s="60"/>
      <c r="CU519" s="60"/>
      <c r="CV519" s="61">
        <f t="shared" ref="CV519:CV523" si="298">SUM(D519:CU519)</f>
        <v>2</v>
      </c>
    </row>
    <row r="520" spans="2:100" x14ac:dyDescent="0.35">
      <c r="B520" s="137">
        <v>415534</v>
      </c>
      <c r="C520" s="59">
        <v>41548</v>
      </c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50"/>
      <c r="S520" s="50"/>
      <c r="T520" s="50"/>
      <c r="U520" s="50"/>
      <c r="V520" s="50"/>
      <c r="W520" s="50"/>
      <c r="X520" s="50"/>
      <c r="Y520" s="50"/>
      <c r="Z520" s="50"/>
      <c r="AA520" s="50"/>
      <c r="AB520" s="50"/>
      <c r="AC520" s="50"/>
      <c r="AD520" s="50"/>
      <c r="AE520" s="50"/>
      <c r="AF520" s="50"/>
      <c r="AG520" s="50"/>
      <c r="AH520" s="50"/>
      <c r="AI520" s="50"/>
      <c r="AJ520" s="50"/>
      <c r="AK520" s="50">
        <v>1</v>
      </c>
      <c r="AL520" s="50"/>
      <c r="AM520" s="50"/>
      <c r="AN520" s="50"/>
      <c r="AO520" s="50"/>
      <c r="AP520" s="50"/>
      <c r="AQ520" s="50"/>
      <c r="AR520" s="50"/>
      <c r="AS520" s="50"/>
      <c r="AT520" s="50"/>
      <c r="AU520" s="50"/>
      <c r="AV520" s="50"/>
      <c r="AW520" s="50"/>
      <c r="AX520" s="50"/>
      <c r="AY520" s="50"/>
      <c r="AZ520" s="50"/>
      <c r="BA520" s="50"/>
      <c r="BB520" s="50"/>
      <c r="BC520" s="50"/>
      <c r="BD520" s="50"/>
      <c r="BE520" s="50"/>
      <c r="BF520" s="50"/>
      <c r="BG520" s="50"/>
      <c r="BH520" s="50"/>
      <c r="BI520" s="50" t="s">
        <v>222</v>
      </c>
      <c r="BJ520" s="50"/>
      <c r="BK520" s="50"/>
      <c r="BL520" s="50"/>
      <c r="BM520" s="50"/>
      <c r="BN520" s="50"/>
      <c r="BO520" s="50"/>
      <c r="BP520" s="50"/>
      <c r="BQ520" s="50"/>
      <c r="BR520" s="50"/>
      <c r="BS520" s="50"/>
      <c r="BT520" s="50"/>
      <c r="BU520" s="50"/>
      <c r="BV520" s="50"/>
      <c r="BW520" s="50"/>
      <c r="BX520" s="50"/>
      <c r="BY520" s="50"/>
      <c r="BZ520" s="50"/>
      <c r="CA520" s="50"/>
      <c r="CB520" s="50"/>
      <c r="CC520" s="50"/>
      <c r="CD520" s="50"/>
      <c r="CE520" s="50"/>
      <c r="CF520" s="50"/>
      <c r="CG520" s="50"/>
      <c r="CH520" s="187"/>
      <c r="CI520" s="60"/>
      <c r="CJ520" s="50"/>
      <c r="CK520" s="50"/>
      <c r="CL520" s="50"/>
      <c r="CM520" s="60"/>
      <c r="CN520" s="50"/>
      <c r="CO520" s="60"/>
      <c r="CP520" s="60"/>
      <c r="CQ520" s="60"/>
      <c r="CR520" s="60"/>
      <c r="CS520" s="60"/>
      <c r="CT520" s="60"/>
      <c r="CU520" s="60"/>
      <c r="CV520" s="61">
        <f t="shared" si="298"/>
        <v>1</v>
      </c>
    </row>
    <row r="521" spans="2:100" x14ac:dyDescent="0.35">
      <c r="B521" s="137">
        <v>415046</v>
      </c>
      <c r="C521" s="59">
        <v>41548</v>
      </c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50"/>
      <c r="S521" s="50"/>
      <c r="T521" s="50"/>
      <c r="U521" s="50"/>
      <c r="V521" s="50"/>
      <c r="W521" s="50"/>
      <c r="X521" s="50"/>
      <c r="Y521" s="50"/>
      <c r="Z521" s="50"/>
      <c r="AA521" s="50"/>
      <c r="AB521" s="50"/>
      <c r="AC521" s="50"/>
      <c r="AD521" s="50"/>
      <c r="AE521" s="50"/>
      <c r="AF521" s="50"/>
      <c r="AG521" s="50"/>
      <c r="AH521" s="50"/>
      <c r="AI521" s="50"/>
      <c r="AJ521" s="50"/>
      <c r="AK521" s="50">
        <v>1</v>
      </c>
      <c r="AL521" s="50"/>
      <c r="AM521" s="50"/>
      <c r="AN521" s="50"/>
      <c r="AO521" s="50"/>
      <c r="AP521" s="50"/>
      <c r="AQ521" s="50"/>
      <c r="AR521" s="50"/>
      <c r="AS521" s="50"/>
      <c r="AT521" s="50"/>
      <c r="AU521" s="50"/>
      <c r="AV521" s="50"/>
      <c r="AW521" s="50"/>
      <c r="AX521" s="50"/>
      <c r="AY521" s="50"/>
      <c r="AZ521" s="50"/>
      <c r="BA521" s="50"/>
      <c r="BB521" s="50"/>
      <c r="BC521" s="50"/>
      <c r="BD521" s="50"/>
      <c r="BE521" s="50"/>
      <c r="BF521" s="50"/>
      <c r="BG521" s="50"/>
      <c r="BH521" s="50"/>
      <c r="BI521" s="50" t="s">
        <v>222</v>
      </c>
      <c r="BJ521" s="50"/>
      <c r="BK521" s="50"/>
      <c r="BL521" s="50"/>
      <c r="BM521" s="50"/>
      <c r="BN521" s="50"/>
      <c r="BO521" s="50"/>
      <c r="BP521" s="50"/>
      <c r="BQ521" s="50"/>
      <c r="BR521" s="50"/>
      <c r="BS521" s="50"/>
      <c r="BT521" s="50"/>
      <c r="BU521" s="50"/>
      <c r="BV521" s="50"/>
      <c r="BW521" s="50"/>
      <c r="BX521" s="50"/>
      <c r="BY521" s="50"/>
      <c r="BZ521" s="50"/>
      <c r="CA521" s="50"/>
      <c r="CB521" s="50"/>
      <c r="CC521" s="50"/>
      <c r="CD521" s="50"/>
      <c r="CE521" s="50"/>
      <c r="CF521" s="50"/>
      <c r="CG521" s="50"/>
      <c r="CH521" s="187"/>
      <c r="CI521" s="60"/>
      <c r="CJ521" s="50"/>
      <c r="CK521" s="50"/>
      <c r="CL521" s="50"/>
      <c r="CM521" s="60"/>
      <c r="CN521" s="50"/>
      <c r="CO521" s="60"/>
      <c r="CP521" s="60"/>
      <c r="CQ521" s="60"/>
      <c r="CR521" s="60"/>
      <c r="CS521" s="60"/>
      <c r="CT521" s="60"/>
      <c r="CU521" s="60"/>
      <c r="CV521" s="61">
        <f t="shared" si="298"/>
        <v>1</v>
      </c>
    </row>
    <row r="522" spans="2:100" x14ac:dyDescent="0.35">
      <c r="B522" s="137">
        <v>414225</v>
      </c>
      <c r="C522" s="59">
        <v>41548</v>
      </c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50"/>
      <c r="S522" s="50"/>
      <c r="T522" s="50"/>
      <c r="U522" s="50"/>
      <c r="V522" s="50"/>
      <c r="W522" s="50"/>
      <c r="X522" s="50"/>
      <c r="Y522" s="50"/>
      <c r="Z522" s="50"/>
      <c r="AA522" s="50"/>
      <c r="AB522" s="50"/>
      <c r="AC522" s="50"/>
      <c r="AD522" s="50"/>
      <c r="AE522" s="50"/>
      <c r="AF522" s="50"/>
      <c r="AG522" s="50"/>
      <c r="AH522" s="50"/>
      <c r="AI522" s="50"/>
      <c r="AJ522" s="50"/>
      <c r="AK522" s="50">
        <v>1</v>
      </c>
      <c r="AL522" s="50"/>
      <c r="AM522" s="50"/>
      <c r="AN522" s="50"/>
      <c r="AO522" s="50"/>
      <c r="AP522" s="50"/>
      <c r="AQ522" s="50"/>
      <c r="AR522" s="50"/>
      <c r="AS522" s="50"/>
      <c r="AT522" s="50"/>
      <c r="AU522" s="50"/>
      <c r="AV522" s="50"/>
      <c r="AW522" s="50"/>
      <c r="AX522" s="50"/>
      <c r="AY522" s="50"/>
      <c r="AZ522" s="50"/>
      <c r="BA522" s="50"/>
      <c r="BB522" s="50"/>
      <c r="BC522" s="50"/>
      <c r="BD522" s="50"/>
      <c r="BE522" s="50"/>
      <c r="BF522" s="50"/>
      <c r="BG522" s="50"/>
      <c r="BH522" s="50"/>
      <c r="BI522" s="50" t="s">
        <v>222</v>
      </c>
      <c r="BJ522" s="50"/>
      <c r="BK522" s="50"/>
      <c r="BL522" s="50"/>
      <c r="BM522" s="50"/>
      <c r="BN522" s="50"/>
      <c r="BO522" s="50"/>
      <c r="BP522" s="50"/>
      <c r="BQ522" s="50"/>
      <c r="BR522" s="50"/>
      <c r="BS522" s="50"/>
      <c r="BT522" s="50"/>
      <c r="BU522" s="50"/>
      <c r="BV522" s="50"/>
      <c r="BW522" s="50"/>
      <c r="BX522" s="50"/>
      <c r="BY522" s="50"/>
      <c r="BZ522" s="50"/>
      <c r="CA522" s="50"/>
      <c r="CB522" s="50"/>
      <c r="CC522" s="50"/>
      <c r="CD522" s="50"/>
      <c r="CE522" s="50"/>
      <c r="CF522" s="50"/>
      <c r="CG522" s="50"/>
      <c r="CH522" s="187"/>
      <c r="CI522" s="60"/>
      <c r="CJ522" s="50"/>
      <c r="CK522" s="50"/>
      <c r="CL522" s="50"/>
      <c r="CM522" s="60"/>
      <c r="CN522" s="50"/>
      <c r="CO522" s="60"/>
      <c r="CP522" s="60"/>
      <c r="CQ522" s="60"/>
      <c r="CR522" s="60"/>
      <c r="CS522" s="60"/>
      <c r="CT522" s="60"/>
      <c r="CU522" s="60"/>
      <c r="CV522" s="61">
        <f t="shared" si="298"/>
        <v>1</v>
      </c>
    </row>
    <row r="523" spans="2:100" x14ac:dyDescent="0.35">
      <c r="B523" s="137">
        <v>416559</v>
      </c>
      <c r="C523" s="59">
        <v>41548</v>
      </c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50"/>
      <c r="S523" s="50"/>
      <c r="T523" s="50"/>
      <c r="U523" s="50"/>
      <c r="V523" s="50"/>
      <c r="W523" s="50"/>
      <c r="X523" s="50"/>
      <c r="Y523" s="50"/>
      <c r="Z523" s="50"/>
      <c r="AA523" s="50"/>
      <c r="AB523" s="50"/>
      <c r="AC523" s="50"/>
      <c r="AD523" s="50"/>
      <c r="AE523" s="50"/>
      <c r="AF523" s="50"/>
      <c r="AG523" s="50"/>
      <c r="AH523" s="50"/>
      <c r="AI523" s="50"/>
      <c r="AJ523" s="50"/>
      <c r="AK523" s="50">
        <v>1</v>
      </c>
      <c r="AL523" s="50"/>
      <c r="AM523" s="50"/>
      <c r="AN523" s="50"/>
      <c r="AO523" s="50"/>
      <c r="AP523" s="50"/>
      <c r="AQ523" s="50"/>
      <c r="AR523" s="50"/>
      <c r="AS523" s="50"/>
      <c r="AT523" s="50"/>
      <c r="AU523" s="50"/>
      <c r="AV523" s="50"/>
      <c r="AW523" s="50"/>
      <c r="AX523" s="50"/>
      <c r="AY523" s="50"/>
      <c r="AZ523" s="50"/>
      <c r="BA523" s="50"/>
      <c r="BB523" s="50"/>
      <c r="BC523" s="50"/>
      <c r="BD523" s="50"/>
      <c r="BE523" s="50"/>
      <c r="BF523" s="50"/>
      <c r="BG523" s="50"/>
      <c r="BH523" s="50"/>
      <c r="BI523" s="50" t="s">
        <v>222</v>
      </c>
      <c r="BJ523" s="50"/>
      <c r="BK523" s="50"/>
      <c r="BL523" s="50"/>
      <c r="BM523" s="50"/>
      <c r="BN523" s="50"/>
      <c r="BO523" s="50"/>
      <c r="BP523" s="50"/>
      <c r="BQ523" s="50"/>
      <c r="BR523" s="50"/>
      <c r="BS523" s="50"/>
      <c r="BT523" s="50"/>
      <c r="BU523" s="50"/>
      <c r="BV523" s="50"/>
      <c r="BW523" s="50"/>
      <c r="BX523" s="50"/>
      <c r="BY523" s="50"/>
      <c r="BZ523" s="50"/>
      <c r="CA523" s="50"/>
      <c r="CB523" s="50"/>
      <c r="CC523" s="50"/>
      <c r="CD523" s="50"/>
      <c r="CE523" s="50"/>
      <c r="CF523" s="50"/>
      <c r="CG523" s="50"/>
      <c r="CH523" s="187"/>
      <c r="CI523" s="60"/>
      <c r="CJ523" s="50"/>
      <c r="CK523" s="50"/>
      <c r="CL523" s="50"/>
      <c r="CM523" s="60"/>
      <c r="CN523" s="50"/>
      <c r="CO523" s="60"/>
      <c r="CP523" s="60"/>
      <c r="CQ523" s="60"/>
      <c r="CR523" s="60"/>
      <c r="CS523" s="60"/>
      <c r="CT523" s="60"/>
      <c r="CU523" s="60"/>
      <c r="CV523" s="61">
        <f t="shared" si="298"/>
        <v>1</v>
      </c>
    </row>
    <row r="524" spans="2:100" ht="18.75" customHeight="1" x14ac:dyDescent="0.35">
      <c r="B524" s="63"/>
      <c r="C524" s="62" t="s">
        <v>16</v>
      </c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  <c r="AD524" s="64"/>
      <c r="AE524" s="64"/>
      <c r="AF524" s="64"/>
      <c r="AG524" s="64"/>
      <c r="AH524" s="64"/>
      <c r="AI524" s="64"/>
      <c r="AJ524" s="64"/>
      <c r="AK524" s="64">
        <f t="shared" ref="AK524:BH524" si="299">COUNT(AK518:AK523)</f>
        <v>6</v>
      </c>
      <c r="AL524" s="64">
        <f t="shared" si="299"/>
        <v>0</v>
      </c>
      <c r="AM524" s="64">
        <f t="shared" si="299"/>
        <v>0</v>
      </c>
      <c r="AN524" s="64">
        <f t="shared" si="299"/>
        <v>1</v>
      </c>
      <c r="AO524" s="64">
        <f t="shared" si="299"/>
        <v>0</v>
      </c>
      <c r="AP524" s="64">
        <f t="shared" si="299"/>
        <v>0</v>
      </c>
      <c r="AQ524" s="64">
        <f t="shared" si="299"/>
        <v>0</v>
      </c>
      <c r="AR524" s="64">
        <f t="shared" si="299"/>
        <v>0</v>
      </c>
      <c r="AS524" s="64">
        <f t="shared" si="299"/>
        <v>0</v>
      </c>
      <c r="AT524" s="64">
        <f t="shared" si="299"/>
        <v>0</v>
      </c>
      <c r="AU524" s="64">
        <f t="shared" si="299"/>
        <v>0</v>
      </c>
      <c r="AV524" s="64">
        <f t="shared" si="299"/>
        <v>0</v>
      </c>
      <c r="AW524" s="64">
        <f t="shared" si="299"/>
        <v>0</v>
      </c>
      <c r="AX524" s="64">
        <f t="shared" si="299"/>
        <v>0</v>
      </c>
      <c r="AY524" s="64">
        <f t="shared" si="299"/>
        <v>0</v>
      </c>
      <c r="AZ524" s="64">
        <f t="shared" si="299"/>
        <v>0</v>
      </c>
      <c r="BA524" s="64">
        <f t="shared" si="299"/>
        <v>0</v>
      </c>
      <c r="BB524" s="64">
        <f t="shared" si="299"/>
        <v>0</v>
      </c>
      <c r="BC524" s="64">
        <f t="shared" si="299"/>
        <v>0</v>
      </c>
      <c r="BD524" s="64">
        <f t="shared" si="299"/>
        <v>0</v>
      </c>
      <c r="BE524" s="64">
        <f t="shared" si="299"/>
        <v>0</v>
      </c>
      <c r="BF524" s="64">
        <f t="shared" si="299"/>
        <v>0</v>
      </c>
      <c r="BG524" s="64">
        <f t="shared" si="299"/>
        <v>0</v>
      </c>
      <c r="BH524" s="64">
        <f t="shared" si="299"/>
        <v>0</v>
      </c>
      <c r="BI524" s="64">
        <f t="shared" ref="BI524:BO524" si="300">COUNT(BI518:BI523)</f>
        <v>0</v>
      </c>
      <c r="BJ524" s="64">
        <f t="shared" si="300"/>
        <v>0</v>
      </c>
      <c r="BK524" s="64">
        <f t="shared" si="300"/>
        <v>0</v>
      </c>
      <c r="BL524" s="64">
        <f t="shared" si="300"/>
        <v>0</v>
      </c>
      <c r="BM524" s="64">
        <f t="shared" si="300"/>
        <v>0</v>
      </c>
      <c r="BN524" s="64">
        <f t="shared" ref="BN524" si="301">COUNT(BN518:BN523)</f>
        <v>0</v>
      </c>
      <c r="BO524" s="64">
        <f t="shared" si="300"/>
        <v>0</v>
      </c>
      <c r="BP524" s="64">
        <f t="shared" ref="BP524:BQ524" si="302">COUNT(BP518:BP523)</f>
        <v>0</v>
      </c>
      <c r="BQ524" s="64">
        <f t="shared" si="302"/>
        <v>0</v>
      </c>
      <c r="BR524" s="64">
        <f t="shared" ref="BR524:BS524" si="303">COUNT(BR518:BR523)</f>
        <v>0</v>
      </c>
      <c r="BS524" s="64">
        <f t="shared" si="303"/>
        <v>0</v>
      </c>
      <c r="BT524" s="64">
        <f t="shared" ref="BT524:BU524" si="304">COUNT(BT518:BT523)</f>
        <v>0</v>
      </c>
      <c r="BU524" s="64">
        <f t="shared" si="304"/>
        <v>0</v>
      </c>
      <c r="BV524" s="64">
        <f t="shared" ref="BV524:CG524" si="305">COUNT(BV518:BV523)</f>
        <v>0</v>
      </c>
      <c r="BW524" s="64">
        <f t="shared" si="305"/>
        <v>0</v>
      </c>
      <c r="BX524" s="64">
        <f t="shared" si="305"/>
        <v>0</v>
      </c>
      <c r="BY524" s="64">
        <f t="shared" si="305"/>
        <v>0</v>
      </c>
      <c r="BZ524" s="64">
        <f t="shared" si="305"/>
        <v>0</v>
      </c>
      <c r="CA524" s="64">
        <f t="shared" si="305"/>
        <v>0</v>
      </c>
      <c r="CB524" s="64">
        <f t="shared" si="305"/>
        <v>0</v>
      </c>
      <c r="CC524" s="64">
        <f t="shared" si="305"/>
        <v>0</v>
      </c>
      <c r="CD524" s="64">
        <f t="shared" si="305"/>
        <v>0</v>
      </c>
      <c r="CE524" s="64">
        <f t="shared" si="305"/>
        <v>0</v>
      </c>
      <c r="CF524" s="64">
        <f t="shared" si="305"/>
        <v>0</v>
      </c>
      <c r="CG524" s="64">
        <f t="shared" si="305"/>
        <v>0</v>
      </c>
      <c r="CH524" s="64">
        <f t="shared" ref="CH524:CU524" si="306">COUNT(CH518:CH523)</f>
        <v>0</v>
      </c>
      <c r="CI524" s="64">
        <f t="shared" si="306"/>
        <v>0</v>
      </c>
      <c r="CJ524" s="64">
        <f t="shared" si="306"/>
        <v>0</v>
      </c>
      <c r="CK524" s="64">
        <f t="shared" si="306"/>
        <v>0</v>
      </c>
      <c r="CL524" s="64">
        <f t="shared" si="306"/>
        <v>0</v>
      </c>
      <c r="CM524" s="64">
        <f t="shared" si="306"/>
        <v>0</v>
      </c>
      <c r="CN524" s="64">
        <f t="shared" si="306"/>
        <v>0</v>
      </c>
      <c r="CO524" s="64">
        <f t="shared" si="306"/>
        <v>0</v>
      </c>
      <c r="CP524" s="64">
        <f t="shared" si="306"/>
        <v>0</v>
      </c>
      <c r="CQ524" s="64">
        <f t="shared" si="306"/>
        <v>0</v>
      </c>
      <c r="CR524" s="64">
        <f t="shared" si="306"/>
        <v>0</v>
      </c>
      <c r="CS524" s="64">
        <f t="shared" si="306"/>
        <v>0</v>
      </c>
      <c r="CT524" s="64">
        <f t="shared" si="306"/>
        <v>0</v>
      </c>
      <c r="CU524" s="64">
        <f t="shared" si="306"/>
        <v>0</v>
      </c>
      <c r="CV524" s="64">
        <f>SUM(CV518:CV523)</f>
        <v>11</v>
      </c>
    </row>
    <row r="525" spans="2:100" ht="18.75" customHeight="1" x14ac:dyDescent="0.35"/>
    <row r="526" spans="2:100" ht="18.75" customHeight="1" x14ac:dyDescent="0.35">
      <c r="B526" s="136" t="s">
        <v>220</v>
      </c>
      <c r="C526" s="58" t="s">
        <v>221</v>
      </c>
      <c r="D526" s="56">
        <v>40544</v>
      </c>
      <c r="E526" s="56">
        <v>40575</v>
      </c>
      <c r="F526" s="56">
        <v>40603</v>
      </c>
      <c r="G526" s="56">
        <v>40634</v>
      </c>
      <c r="H526" s="56">
        <v>40664</v>
      </c>
      <c r="I526" s="56">
        <v>40695</v>
      </c>
      <c r="J526" s="56">
        <v>40725</v>
      </c>
      <c r="K526" s="56">
        <v>40756</v>
      </c>
      <c r="L526" s="56">
        <v>40787</v>
      </c>
      <c r="M526" s="56">
        <v>40817</v>
      </c>
      <c r="N526" s="56">
        <v>40848</v>
      </c>
      <c r="O526" s="56">
        <v>40878</v>
      </c>
      <c r="P526" s="56">
        <v>40909</v>
      </c>
      <c r="Q526" s="56">
        <v>40940</v>
      </c>
      <c r="R526" s="56">
        <v>40969</v>
      </c>
      <c r="S526" s="56">
        <v>41000</v>
      </c>
      <c r="T526" s="56">
        <v>41030</v>
      </c>
      <c r="U526" s="56">
        <v>41061</v>
      </c>
      <c r="V526" s="56">
        <v>41091</v>
      </c>
      <c r="W526" s="56">
        <v>41122</v>
      </c>
      <c r="X526" s="56">
        <v>41153</v>
      </c>
      <c r="Y526" s="56">
        <v>41183</v>
      </c>
      <c r="Z526" s="56">
        <v>41214</v>
      </c>
      <c r="AA526" s="56">
        <v>41244</v>
      </c>
      <c r="AB526" s="56">
        <v>41275</v>
      </c>
      <c r="AC526" s="56">
        <v>41306</v>
      </c>
      <c r="AD526" s="56">
        <v>41334</v>
      </c>
      <c r="AE526" s="56">
        <v>41365</v>
      </c>
      <c r="AF526" s="56">
        <v>41395</v>
      </c>
      <c r="AG526" s="56">
        <v>41426</v>
      </c>
      <c r="AH526" s="56">
        <v>41456</v>
      </c>
      <c r="AI526" s="56">
        <v>41487</v>
      </c>
      <c r="AJ526" s="56">
        <v>41518</v>
      </c>
      <c r="AK526" s="56">
        <v>41548</v>
      </c>
      <c r="AL526" s="56">
        <v>41579</v>
      </c>
      <c r="AM526" s="56">
        <v>41609</v>
      </c>
      <c r="AN526" s="56">
        <v>41640</v>
      </c>
      <c r="AO526" s="56">
        <v>41671</v>
      </c>
      <c r="AP526" s="56">
        <v>41699</v>
      </c>
      <c r="AQ526" s="56">
        <v>41730</v>
      </c>
      <c r="AR526" s="56">
        <v>41760</v>
      </c>
      <c r="AS526" s="56">
        <v>41791</v>
      </c>
      <c r="AT526" s="56">
        <v>41821</v>
      </c>
      <c r="AU526" s="56">
        <v>41852</v>
      </c>
      <c r="AV526" s="56">
        <v>41883</v>
      </c>
      <c r="AW526" s="56">
        <v>41913</v>
      </c>
      <c r="AX526" s="56">
        <v>41944</v>
      </c>
      <c r="AY526" s="56">
        <v>41974</v>
      </c>
      <c r="AZ526" s="56">
        <v>42005</v>
      </c>
      <c r="BA526" s="56">
        <v>42036</v>
      </c>
      <c r="BB526" s="56">
        <v>42064</v>
      </c>
      <c r="BC526" s="56">
        <v>42095</v>
      </c>
      <c r="BD526" s="56">
        <v>42125</v>
      </c>
      <c r="BE526" s="56">
        <v>42156</v>
      </c>
      <c r="BF526" s="56">
        <v>42186</v>
      </c>
      <c r="BG526" s="56">
        <v>42217</v>
      </c>
      <c r="BH526" s="48">
        <v>42248</v>
      </c>
      <c r="BI526" s="48">
        <v>42278</v>
      </c>
      <c r="BJ526" s="48">
        <v>42309</v>
      </c>
      <c r="BK526" s="48">
        <v>42339</v>
      </c>
      <c r="BL526" s="48">
        <v>42370</v>
      </c>
      <c r="BM526" s="48">
        <v>42401</v>
      </c>
      <c r="BN526" s="48">
        <v>42430</v>
      </c>
      <c r="BO526" s="48">
        <v>42461</v>
      </c>
      <c r="BP526" s="48">
        <v>42491</v>
      </c>
      <c r="BQ526" s="48">
        <v>42522</v>
      </c>
      <c r="BR526" s="48">
        <v>42552</v>
      </c>
      <c r="BS526" s="48">
        <v>42583</v>
      </c>
      <c r="BT526" s="48">
        <v>42614</v>
      </c>
      <c r="BU526" s="48">
        <v>42644</v>
      </c>
      <c r="BV526" s="48">
        <v>42675</v>
      </c>
      <c r="BW526" s="48">
        <v>42705</v>
      </c>
      <c r="BX526" s="48">
        <v>42736</v>
      </c>
      <c r="BY526" s="48">
        <v>42767</v>
      </c>
      <c r="BZ526" s="48">
        <v>42795</v>
      </c>
      <c r="CA526" s="48">
        <v>42826</v>
      </c>
      <c r="CB526" s="48">
        <v>42856</v>
      </c>
      <c r="CC526" s="48">
        <v>42887</v>
      </c>
      <c r="CD526" s="48">
        <v>42917</v>
      </c>
      <c r="CE526" s="48">
        <v>42948</v>
      </c>
      <c r="CF526" s="48">
        <v>42979</v>
      </c>
      <c r="CG526" s="48">
        <v>43009</v>
      </c>
      <c r="CH526" s="48">
        <v>43040</v>
      </c>
      <c r="CI526" s="188">
        <v>43070</v>
      </c>
      <c r="CJ526" s="188">
        <v>43101</v>
      </c>
      <c r="CK526" s="188">
        <v>43132</v>
      </c>
      <c r="CL526" s="188">
        <v>43160</v>
      </c>
      <c r="CM526" s="188">
        <v>43191</v>
      </c>
      <c r="CN526" s="188">
        <v>43221</v>
      </c>
      <c r="CO526" s="188">
        <v>43252</v>
      </c>
      <c r="CP526" s="188">
        <v>43282</v>
      </c>
      <c r="CQ526" s="188">
        <v>43313</v>
      </c>
      <c r="CR526" s="188">
        <v>43344</v>
      </c>
      <c r="CS526" s="188">
        <v>43374</v>
      </c>
      <c r="CT526" s="188">
        <v>43405</v>
      </c>
      <c r="CU526" s="188">
        <v>43435</v>
      </c>
      <c r="CV526" s="189" t="s">
        <v>16</v>
      </c>
    </row>
    <row r="527" spans="2:100" x14ac:dyDescent="0.35">
      <c r="B527" s="137">
        <v>417150</v>
      </c>
      <c r="C527" s="59">
        <v>41579</v>
      </c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50"/>
      <c r="S527" s="50"/>
      <c r="T527" s="50"/>
      <c r="U527" s="50"/>
      <c r="V527" s="50"/>
      <c r="W527" s="50"/>
      <c r="X527" s="50"/>
      <c r="Y527" s="50"/>
      <c r="Z527" s="50"/>
      <c r="AA527" s="50"/>
      <c r="AB527" s="50"/>
      <c r="AC527" s="50"/>
      <c r="AD527" s="50"/>
      <c r="AE527" s="50"/>
      <c r="AF527" s="50"/>
      <c r="AG527" s="50"/>
      <c r="AH527" s="50"/>
      <c r="AI527" s="50"/>
      <c r="AJ527" s="50"/>
      <c r="AK527" s="50"/>
      <c r="AL527" s="50">
        <v>1</v>
      </c>
      <c r="AM527" s="50"/>
      <c r="AN527" s="50"/>
      <c r="AO527" s="50"/>
      <c r="AP527" s="50"/>
      <c r="AQ527" s="50"/>
      <c r="AR527" s="50"/>
      <c r="AS527" s="50"/>
      <c r="AT527" s="50"/>
      <c r="AU527" s="50"/>
      <c r="AV527" s="50"/>
      <c r="AW527" s="50"/>
      <c r="AX527" s="50"/>
      <c r="AY527" s="50"/>
      <c r="AZ527" s="50"/>
      <c r="BA527" s="50"/>
      <c r="BB527" s="50"/>
      <c r="BC527" s="50"/>
      <c r="BD527" s="50"/>
      <c r="BE527" s="50"/>
      <c r="BF527" s="50"/>
      <c r="BG527" s="50"/>
      <c r="BH527" s="50"/>
      <c r="BI527" s="50" t="s">
        <v>222</v>
      </c>
      <c r="BJ527" s="50"/>
      <c r="BK527" s="50"/>
      <c r="BL527" s="50"/>
      <c r="BM527" s="50"/>
      <c r="BN527" s="50"/>
      <c r="BO527" s="50"/>
      <c r="BP527" s="50"/>
      <c r="BQ527" s="50"/>
      <c r="BR527" s="50"/>
      <c r="BS527" s="50"/>
      <c r="BT527" s="50"/>
      <c r="BU527" s="50"/>
      <c r="BV527" s="50"/>
      <c r="BW527" s="50"/>
      <c r="BX527" s="50"/>
      <c r="BY527" s="50"/>
      <c r="BZ527" s="50"/>
      <c r="CA527" s="50"/>
      <c r="CB527" s="50"/>
      <c r="CC527" s="50"/>
      <c r="CD527" s="50"/>
      <c r="CE527" s="50"/>
      <c r="CF527" s="50"/>
      <c r="CG527" s="50"/>
      <c r="CH527" s="187"/>
      <c r="CI527" s="60"/>
      <c r="CJ527" s="50"/>
      <c r="CK527" s="50"/>
      <c r="CL527" s="50"/>
      <c r="CM527" s="60"/>
      <c r="CN527" s="50"/>
      <c r="CO527" s="60"/>
      <c r="CP527" s="60"/>
      <c r="CQ527" s="60"/>
      <c r="CR527" s="60"/>
      <c r="CS527" s="60"/>
      <c r="CT527" s="60"/>
      <c r="CU527" s="60"/>
      <c r="CV527" s="61">
        <f>SUM(D527:CU527)</f>
        <v>1</v>
      </c>
    </row>
    <row r="528" spans="2:100" x14ac:dyDescent="0.35">
      <c r="B528" s="137">
        <v>417801</v>
      </c>
      <c r="C528" s="59">
        <v>41579</v>
      </c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50"/>
      <c r="S528" s="50"/>
      <c r="T528" s="50"/>
      <c r="U528" s="50"/>
      <c r="V528" s="50"/>
      <c r="W528" s="50"/>
      <c r="X528" s="50"/>
      <c r="Y528" s="50"/>
      <c r="Z528" s="50"/>
      <c r="AA528" s="50"/>
      <c r="AB528" s="50"/>
      <c r="AC528" s="50"/>
      <c r="AD528" s="50"/>
      <c r="AE528" s="50"/>
      <c r="AF528" s="50"/>
      <c r="AG528" s="50"/>
      <c r="AH528" s="50"/>
      <c r="AI528" s="50"/>
      <c r="AJ528" s="50"/>
      <c r="AK528" s="50"/>
      <c r="AL528" s="50">
        <v>2</v>
      </c>
      <c r="AM528" s="50"/>
      <c r="AN528" s="50"/>
      <c r="AO528" s="50"/>
      <c r="AP528" s="50"/>
      <c r="AQ528" s="50"/>
      <c r="AR528" s="50"/>
      <c r="AS528" s="50"/>
      <c r="AT528" s="50"/>
      <c r="AU528" s="50"/>
      <c r="AV528" s="50"/>
      <c r="AW528" s="50"/>
      <c r="AX528" s="50"/>
      <c r="AY528" s="50"/>
      <c r="AZ528" s="50"/>
      <c r="BA528" s="50"/>
      <c r="BB528" s="50"/>
      <c r="BC528" s="50"/>
      <c r="BD528" s="50"/>
      <c r="BE528" s="50"/>
      <c r="BF528" s="50"/>
      <c r="BG528" s="50"/>
      <c r="BH528" s="50"/>
      <c r="BI528" s="50" t="s">
        <v>222</v>
      </c>
      <c r="BJ528" s="50"/>
      <c r="BK528" s="50"/>
      <c r="BL528" s="50"/>
      <c r="BM528" s="50"/>
      <c r="BN528" s="50"/>
      <c r="BO528" s="50"/>
      <c r="BP528" s="50"/>
      <c r="BQ528" s="50"/>
      <c r="BR528" s="50"/>
      <c r="BS528" s="50"/>
      <c r="BT528" s="50"/>
      <c r="BU528" s="50"/>
      <c r="BV528" s="50"/>
      <c r="BW528" s="50"/>
      <c r="BX528" s="50"/>
      <c r="BY528" s="50"/>
      <c r="BZ528" s="50"/>
      <c r="CA528" s="50"/>
      <c r="CB528" s="50"/>
      <c r="CC528" s="50"/>
      <c r="CD528" s="50"/>
      <c r="CE528" s="50"/>
      <c r="CF528" s="50"/>
      <c r="CG528" s="50"/>
      <c r="CH528" s="187"/>
      <c r="CI528" s="60"/>
      <c r="CJ528" s="50"/>
      <c r="CK528" s="50"/>
      <c r="CL528" s="50"/>
      <c r="CM528" s="60"/>
      <c r="CN528" s="50"/>
      <c r="CO528" s="60"/>
      <c r="CP528" s="60"/>
      <c r="CQ528" s="60"/>
      <c r="CR528" s="60"/>
      <c r="CS528" s="60"/>
      <c r="CT528" s="60"/>
      <c r="CU528" s="60"/>
      <c r="CV528" s="61">
        <f t="shared" ref="CV528:CV533" si="307">SUM(D528:CU528)</f>
        <v>2</v>
      </c>
    </row>
    <row r="529" spans="2:100" x14ac:dyDescent="0.35">
      <c r="B529" s="137">
        <v>404553</v>
      </c>
      <c r="C529" s="59">
        <v>41579</v>
      </c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50"/>
      <c r="S529" s="50"/>
      <c r="T529" s="50"/>
      <c r="U529" s="50"/>
      <c r="V529" s="50"/>
      <c r="W529" s="50"/>
      <c r="X529" s="50"/>
      <c r="Y529" s="50"/>
      <c r="Z529" s="50"/>
      <c r="AA529" s="50"/>
      <c r="AB529" s="50"/>
      <c r="AC529" s="50"/>
      <c r="AD529" s="50"/>
      <c r="AE529" s="50"/>
      <c r="AF529" s="50"/>
      <c r="AG529" s="50"/>
      <c r="AH529" s="50"/>
      <c r="AI529" s="50"/>
      <c r="AJ529" s="50"/>
      <c r="AK529" s="50"/>
      <c r="AL529" s="50">
        <v>2</v>
      </c>
      <c r="AM529" s="50"/>
      <c r="AN529" s="50"/>
      <c r="AO529" s="50">
        <v>2</v>
      </c>
      <c r="AP529" s="50"/>
      <c r="AQ529" s="50"/>
      <c r="AR529" s="50"/>
      <c r="AS529" s="50"/>
      <c r="AT529" s="50"/>
      <c r="AU529" s="50"/>
      <c r="AV529" s="50"/>
      <c r="AW529" s="50"/>
      <c r="AX529" s="50"/>
      <c r="AY529" s="50"/>
      <c r="AZ529" s="50"/>
      <c r="BA529" s="50"/>
      <c r="BB529" s="50"/>
      <c r="BC529" s="50"/>
      <c r="BD529" s="50"/>
      <c r="BE529" s="50"/>
      <c r="BF529" s="50"/>
      <c r="BG529" s="50"/>
      <c r="BH529" s="50"/>
      <c r="BI529" s="50" t="s">
        <v>222</v>
      </c>
      <c r="BJ529" s="50"/>
      <c r="BK529" s="50"/>
      <c r="BL529" s="50"/>
      <c r="BM529" s="50"/>
      <c r="BN529" s="50"/>
      <c r="BO529" s="50"/>
      <c r="BP529" s="50"/>
      <c r="BQ529" s="50"/>
      <c r="BR529" s="50"/>
      <c r="BS529" s="50"/>
      <c r="BT529" s="50"/>
      <c r="BU529" s="50"/>
      <c r="BV529" s="50"/>
      <c r="BW529" s="50"/>
      <c r="BX529" s="50"/>
      <c r="BY529" s="50"/>
      <c r="BZ529" s="50"/>
      <c r="CA529" s="50"/>
      <c r="CB529" s="50"/>
      <c r="CC529" s="50"/>
      <c r="CD529" s="50"/>
      <c r="CE529" s="50"/>
      <c r="CF529" s="50"/>
      <c r="CG529" s="50"/>
      <c r="CH529" s="187"/>
      <c r="CI529" s="60"/>
      <c r="CJ529" s="50"/>
      <c r="CK529" s="50"/>
      <c r="CL529" s="50"/>
      <c r="CM529" s="60"/>
      <c r="CN529" s="50"/>
      <c r="CO529" s="60"/>
      <c r="CP529" s="60"/>
      <c r="CQ529" s="60"/>
      <c r="CR529" s="60"/>
      <c r="CS529" s="60"/>
      <c r="CT529" s="60"/>
      <c r="CU529" s="60"/>
      <c r="CV529" s="61">
        <f t="shared" si="307"/>
        <v>4</v>
      </c>
    </row>
    <row r="530" spans="2:100" x14ac:dyDescent="0.35">
      <c r="B530" s="137">
        <v>418724</v>
      </c>
      <c r="C530" s="59">
        <v>41579</v>
      </c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50"/>
      <c r="S530" s="50"/>
      <c r="T530" s="50"/>
      <c r="U530" s="50"/>
      <c r="V530" s="50"/>
      <c r="W530" s="50"/>
      <c r="X530" s="50"/>
      <c r="Y530" s="50"/>
      <c r="Z530" s="50"/>
      <c r="AA530" s="50"/>
      <c r="AB530" s="50"/>
      <c r="AC530" s="50"/>
      <c r="AD530" s="50"/>
      <c r="AE530" s="50"/>
      <c r="AF530" s="50"/>
      <c r="AG530" s="50"/>
      <c r="AH530" s="50"/>
      <c r="AI530" s="50"/>
      <c r="AJ530" s="50"/>
      <c r="AK530" s="50"/>
      <c r="AL530" s="50">
        <v>2</v>
      </c>
      <c r="AM530" s="50"/>
      <c r="AN530" s="50"/>
      <c r="AO530" s="50"/>
      <c r="AP530" s="50"/>
      <c r="AQ530" s="50"/>
      <c r="AR530" s="50"/>
      <c r="AS530" s="50"/>
      <c r="AT530" s="50"/>
      <c r="AU530" s="50"/>
      <c r="AV530" s="50"/>
      <c r="AW530" s="50"/>
      <c r="AX530" s="50"/>
      <c r="AY530" s="50"/>
      <c r="AZ530" s="50"/>
      <c r="BA530" s="50"/>
      <c r="BB530" s="50"/>
      <c r="BC530" s="50"/>
      <c r="BD530" s="50"/>
      <c r="BE530" s="50"/>
      <c r="BF530" s="50"/>
      <c r="BG530" s="50"/>
      <c r="BH530" s="50"/>
      <c r="BI530" s="50" t="s">
        <v>222</v>
      </c>
      <c r="BJ530" s="50"/>
      <c r="BK530" s="50"/>
      <c r="BL530" s="50"/>
      <c r="BM530" s="50"/>
      <c r="BN530" s="50"/>
      <c r="BO530" s="50"/>
      <c r="BP530" s="50"/>
      <c r="BQ530" s="50"/>
      <c r="BR530" s="50"/>
      <c r="BS530" s="50"/>
      <c r="BT530" s="50"/>
      <c r="BU530" s="50"/>
      <c r="BV530" s="50"/>
      <c r="BW530" s="50"/>
      <c r="BX530" s="50"/>
      <c r="BY530" s="50"/>
      <c r="BZ530" s="50"/>
      <c r="CA530" s="50"/>
      <c r="CB530" s="50"/>
      <c r="CC530" s="50"/>
      <c r="CD530" s="50"/>
      <c r="CE530" s="50"/>
      <c r="CF530" s="50"/>
      <c r="CG530" s="50"/>
      <c r="CH530" s="187"/>
      <c r="CI530" s="60"/>
      <c r="CJ530" s="50"/>
      <c r="CK530" s="50"/>
      <c r="CL530" s="50"/>
      <c r="CM530" s="60"/>
      <c r="CN530" s="50"/>
      <c r="CO530" s="60"/>
      <c r="CP530" s="60"/>
      <c r="CQ530" s="60"/>
      <c r="CR530" s="60"/>
      <c r="CS530" s="60"/>
      <c r="CT530" s="60"/>
      <c r="CU530" s="60"/>
      <c r="CV530" s="61">
        <f t="shared" si="307"/>
        <v>2</v>
      </c>
    </row>
    <row r="531" spans="2:100" x14ac:dyDescent="0.35">
      <c r="B531" s="137">
        <v>419763</v>
      </c>
      <c r="C531" s="59">
        <v>41579</v>
      </c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50"/>
      <c r="S531" s="50"/>
      <c r="T531" s="50"/>
      <c r="U531" s="50"/>
      <c r="V531" s="50"/>
      <c r="W531" s="50"/>
      <c r="X531" s="50"/>
      <c r="Y531" s="50"/>
      <c r="Z531" s="50"/>
      <c r="AA531" s="50"/>
      <c r="AB531" s="50"/>
      <c r="AC531" s="50"/>
      <c r="AD531" s="50"/>
      <c r="AE531" s="50"/>
      <c r="AF531" s="50"/>
      <c r="AG531" s="50"/>
      <c r="AH531" s="50"/>
      <c r="AI531" s="50"/>
      <c r="AJ531" s="50"/>
      <c r="AK531" s="50"/>
      <c r="AL531" s="50">
        <v>1</v>
      </c>
      <c r="AM531" s="50">
        <v>1</v>
      </c>
      <c r="AN531" s="50">
        <v>1</v>
      </c>
      <c r="AO531" s="50">
        <v>1</v>
      </c>
      <c r="AP531" s="50">
        <v>1</v>
      </c>
      <c r="AQ531" s="50"/>
      <c r="AR531" s="50">
        <v>1</v>
      </c>
      <c r="AS531" s="50">
        <v>1</v>
      </c>
      <c r="AT531" s="50">
        <v>1</v>
      </c>
      <c r="AU531" s="50">
        <v>1</v>
      </c>
      <c r="AV531" s="50"/>
      <c r="AW531" s="50"/>
      <c r="AX531" s="50"/>
      <c r="AY531" s="50">
        <v>1</v>
      </c>
      <c r="AZ531" s="50"/>
      <c r="BA531" s="50"/>
      <c r="BB531" s="50"/>
      <c r="BC531" s="50"/>
      <c r="BD531" s="50"/>
      <c r="BE531" s="50"/>
      <c r="BF531" s="50"/>
      <c r="BG531" s="50"/>
      <c r="BH531" s="50"/>
      <c r="BI531" s="50" t="s">
        <v>222</v>
      </c>
      <c r="BJ531" s="50"/>
      <c r="BK531" s="50"/>
      <c r="BL531" s="50">
        <v>1</v>
      </c>
      <c r="BM531" s="50"/>
      <c r="BN531" s="50"/>
      <c r="BO531" s="50"/>
      <c r="BP531" s="50"/>
      <c r="BQ531" s="50"/>
      <c r="BR531" s="50"/>
      <c r="BS531" s="50"/>
      <c r="BT531" s="50"/>
      <c r="BU531" s="50"/>
      <c r="BV531" s="50">
        <v>1</v>
      </c>
      <c r="BW531" s="50"/>
      <c r="BX531" s="50"/>
      <c r="BY531" s="50"/>
      <c r="BZ531" s="50"/>
      <c r="CA531" s="50"/>
      <c r="CB531" s="50"/>
      <c r="CC531" s="50"/>
      <c r="CD531" s="50"/>
      <c r="CE531" s="50"/>
      <c r="CF531" s="50"/>
      <c r="CG531" s="50"/>
      <c r="CH531" s="187"/>
      <c r="CI531" s="60"/>
      <c r="CJ531" s="50"/>
      <c r="CK531" s="50"/>
      <c r="CL531" s="50"/>
      <c r="CM531" s="60"/>
      <c r="CN531" s="50"/>
      <c r="CO531" s="60"/>
      <c r="CP531" s="60"/>
      <c r="CQ531" s="60"/>
      <c r="CR531" s="60"/>
      <c r="CS531" s="60"/>
      <c r="CT531" s="60"/>
      <c r="CU531" s="60"/>
      <c r="CV531" s="61">
        <f t="shared" si="307"/>
        <v>12</v>
      </c>
    </row>
    <row r="532" spans="2:100" x14ac:dyDescent="0.35">
      <c r="B532" s="137">
        <v>420126</v>
      </c>
      <c r="C532" s="59">
        <v>41579</v>
      </c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50"/>
      <c r="S532" s="50"/>
      <c r="T532" s="50"/>
      <c r="U532" s="50"/>
      <c r="V532" s="50"/>
      <c r="W532" s="50"/>
      <c r="X532" s="50"/>
      <c r="Y532" s="50"/>
      <c r="Z532" s="50"/>
      <c r="AA532" s="50"/>
      <c r="AB532" s="50"/>
      <c r="AC532" s="50"/>
      <c r="AD532" s="50"/>
      <c r="AE532" s="50"/>
      <c r="AF532" s="50"/>
      <c r="AG532" s="50"/>
      <c r="AH532" s="50"/>
      <c r="AI532" s="50"/>
      <c r="AJ532" s="50"/>
      <c r="AK532" s="50"/>
      <c r="AL532" s="50">
        <v>1</v>
      </c>
      <c r="AM532" s="50"/>
      <c r="AN532" s="50"/>
      <c r="AO532" s="50"/>
      <c r="AP532" s="50"/>
      <c r="AQ532" s="50"/>
      <c r="AR532" s="50"/>
      <c r="AS532" s="50"/>
      <c r="AT532" s="50"/>
      <c r="AU532" s="50"/>
      <c r="AV532" s="50"/>
      <c r="AW532" s="50"/>
      <c r="AX532" s="50"/>
      <c r="AY532" s="50"/>
      <c r="AZ532" s="50">
        <v>1</v>
      </c>
      <c r="BA532" s="50"/>
      <c r="BB532" s="50"/>
      <c r="BC532" s="50"/>
      <c r="BD532" s="50"/>
      <c r="BE532" s="50"/>
      <c r="BF532" s="50"/>
      <c r="BG532" s="50"/>
      <c r="BH532" s="50"/>
      <c r="BI532" s="50" t="s">
        <v>222</v>
      </c>
      <c r="BJ532" s="50"/>
      <c r="BK532" s="50"/>
      <c r="BL532" s="50"/>
      <c r="BM532" s="50"/>
      <c r="BN532" s="50"/>
      <c r="BO532" s="50"/>
      <c r="BP532" s="50"/>
      <c r="BQ532" s="50"/>
      <c r="BR532" s="50"/>
      <c r="BS532" s="50"/>
      <c r="BT532" s="50"/>
      <c r="BU532" s="50"/>
      <c r="BV532" s="50"/>
      <c r="BW532" s="50"/>
      <c r="BX532" s="50"/>
      <c r="BY532" s="50"/>
      <c r="BZ532" s="50">
        <v>1</v>
      </c>
      <c r="CA532" s="50"/>
      <c r="CB532" s="50"/>
      <c r="CC532" s="50"/>
      <c r="CD532" s="50"/>
      <c r="CE532" s="50"/>
      <c r="CF532" s="50"/>
      <c r="CG532" s="50"/>
      <c r="CH532" s="187"/>
      <c r="CI532" s="60"/>
      <c r="CJ532" s="50"/>
      <c r="CK532" s="50"/>
      <c r="CL532" s="50"/>
      <c r="CM532" s="60"/>
      <c r="CN532" s="50"/>
      <c r="CO532" s="60"/>
      <c r="CP532" s="60"/>
      <c r="CQ532" s="60"/>
      <c r="CR532" s="60"/>
      <c r="CS532" s="60"/>
      <c r="CT532" s="60"/>
      <c r="CU532" s="60"/>
      <c r="CV532" s="61">
        <f t="shared" si="307"/>
        <v>3</v>
      </c>
    </row>
    <row r="533" spans="2:100" x14ac:dyDescent="0.35">
      <c r="B533" s="137">
        <v>420307</v>
      </c>
      <c r="C533" s="59">
        <v>41579</v>
      </c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50"/>
      <c r="S533" s="50"/>
      <c r="T533" s="50"/>
      <c r="U533" s="50"/>
      <c r="V533" s="50"/>
      <c r="W533" s="50"/>
      <c r="X533" s="50"/>
      <c r="Y533" s="50"/>
      <c r="Z533" s="50"/>
      <c r="AA533" s="50"/>
      <c r="AB533" s="50"/>
      <c r="AC533" s="50"/>
      <c r="AD533" s="50"/>
      <c r="AE533" s="50"/>
      <c r="AF533" s="50"/>
      <c r="AG533" s="50"/>
      <c r="AH533" s="50"/>
      <c r="AI533" s="50"/>
      <c r="AJ533" s="50"/>
      <c r="AK533" s="50"/>
      <c r="AL533" s="50">
        <v>1</v>
      </c>
      <c r="AM533" s="50"/>
      <c r="AN533" s="50"/>
      <c r="AO533" s="50"/>
      <c r="AP533" s="50"/>
      <c r="AQ533" s="50"/>
      <c r="AR533" s="50"/>
      <c r="AS533" s="50"/>
      <c r="AT533" s="50"/>
      <c r="AU533" s="50"/>
      <c r="AV533" s="50"/>
      <c r="AW533" s="50"/>
      <c r="AX533" s="50"/>
      <c r="AY533" s="50"/>
      <c r="AZ533" s="50"/>
      <c r="BA533" s="50"/>
      <c r="BB533" s="50"/>
      <c r="BC533" s="50"/>
      <c r="BD533" s="50"/>
      <c r="BE533" s="50"/>
      <c r="BF533" s="50"/>
      <c r="BG533" s="50"/>
      <c r="BH533" s="50"/>
      <c r="BI533" s="50" t="s">
        <v>222</v>
      </c>
      <c r="BJ533" s="50"/>
      <c r="BK533" s="50"/>
      <c r="BL533" s="50"/>
      <c r="BM533" s="50"/>
      <c r="BN533" s="50"/>
      <c r="BO533" s="50"/>
      <c r="BP533" s="50"/>
      <c r="BQ533" s="50"/>
      <c r="BR533" s="50"/>
      <c r="BS533" s="50"/>
      <c r="BT533" s="50"/>
      <c r="BU533" s="50"/>
      <c r="BV533" s="50"/>
      <c r="BW533" s="50"/>
      <c r="BX533" s="50"/>
      <c r="BY533" s="50"/>
      <c r="BZ533" s="50"/>
      <c r="CA533" s="50"/>
      <c r="CB533" s="50"/>
      <c r="CC533" s="50"/>
      <c r="CD533" s="50"/>
      <c r="CE533" s="50"/>
      <c r="CF533" s="50"/>
      <c r="CG533" s="50"/>
      <c r="CH533" s="187"/>
      <c r="CI533" s="60"/>
      <c r="CJ533" s="50"/>
      <c r="CK533" s="50"/>
      <c r="CL533" s="50"/>
      <c r="CM533" s="60"/>
      <c r="CN533" s="50"/>
      <c r="CO533" s="60"/>
      <c r="CP533" s="60"/>
      <c r="CQ533" s="60"/>
      <c r="CR533" s="60"/>
      <c r="CS533" s="60"/>
      <c r="CT533" s="60"/>
      <c r="CU533" s="60"/>
      <c r="CV533" s="61">
        <f t="shared" si="307"/>
        <v>1</v>
      </c>
    </row>
    <row r="534" spans="2:100" ht="18.75" customHeight="1" x14ac:dyDescent="0.35">
      <c r="B534" s="63"/>
      <c r="C534" s="62" t="s">
        <v>16</v>
      </c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  <c r="AD534" s="64"/>
      <c r="AE534" s="64"/>
      <c r="AF534" s="64"/>
      <c r="AG534" s="64"/>
      <c r="AH534" s="64"/>
      <c r="AI534" s="64"/>
      <c r="AJ534" s="64"/>
      <c r="AK534" s="64"/>
      <c r="AL534" s="64">
        <f t="shared" ref="AL534:BH534" si="308">COUNT(AL527:AL533)</f>
        <v>7</v>
      </c>
      <c r="AM534" s="64">
        <f t="shared" si="308"/>
        <v>1</v>
      </c>
      <c r="AN534" s="64">
        <f t="shared" si="308"/>
        <v>1</v>
      </c>
      <c r="AO534" s="64">
        <f t="shared" si="308"/>
        <v>2</v>
      </c>
      <c r="AP534" s="64">
        <f t="shared" si="308"/>
        <v>1</v>
      </c>
      <c r="AQ534" s="64">
        <f t="shared" si="308"/>
        <v>0</v>
      </c>
      <c r="AR534" s="64">
        <f t="shared" si="308"/>
        <v>1</v>
      </c>
      <c r="AS534" s="64">
        <f t="shared" si="308"/>
        <v>1</v>
      </c>
      <c r="AT534" s="64">
        <f t="shared" si="308"/>
        <v>1</v>
      </c>
      <c r="AU534" s="64">
        <f t="shared" si="308"/>
        <v>1</v>
      </c>
      <c r="AV534" s="64">
        <f t="shared" si="308"/>
        <v>0</v>
      </c>
      <c r="AW534" s="64">
        <f t="shared" si="308"/>
        <v>0</v>
      </c>
      <c r="AX534" s="64">
        <f t="shared" si="308"/>
        <v>0</v>
      </c>
      <c r="AY534" s="64">
        <f t="shared" si="308"/>
        <v>1</v>
      </c>
      <c r="AZ534" s="64">
        <f t="shared" si="308"/>
        <v>1</v>
      </c>
      <c r="BA534" s="64">
        <f t="shared" si="308"/>
        <v>0</v>
      </c>
      <c r="BB534" s="64">
        <f t="shared" si="308"/>
        <v>0</v>
      </c>
      <c r="BC534" s="64">
        <f t="shared" si="308"/>
        <v>0</v>
      </c>
      <c r="BD534" s="64">
        <f t="shared" si="308"/>
        <v>0</v>
      </c>
      <c r="BE534" s="64">
        <f t="shared" si="308"/>
        <v>0</v>
      </c>
      <c r="BF534" s="64">
        <f t="shared" si="308"/>
        <v>0</v>
      </c>
      <c r="BG534" s="64">
        <f t="shared" si="308"/>
        <v>0</v>
      </c>
      <c r="BH534" s="64">
        <f t="shared" si="308"/>
        <v>0</v>
      </c>
      <c r="BI534" s="64">
        <f t="shared" ref="BI534:BO534" si="309">COUNT(BI527:BI533)</f>
        <v>0</v>
      </c>
      <c r="BJ534" s="64">
        <f t="shared" si="309"/>
        <v>0</v>
      </c>
      <c r="BK534" s="64">
        <f t="shared" si="309"/>
        <v>0</v>
      </c>
      <c r="BL534" s="64">
        <f t="shared" si="309"/>
        <v>1</v>
      </c>
      <c r="BM534" s="64">
        <f t="shared" si="309"/>
        <v>0</v>
      </c>
      <c r="BN534" s="64">
        <f t="shared" ref="BN534" si="310">COUNT(BN527:BN533)</f>
        <v>0</v>
      </c>
      <c r="BO534" s="64">
        <f t="shared" si="309"/>
        <v>0</v>
      </c>
      <c r="BP534" s="64">
        <f t="shared" ref="BP534:BQ534" si="311">COUNT(BP527:BP533)</f>
        <v>0</v>
      </c>
      <c r="BQ534" s="64">
        <f t="shared" si="311"/>
        <v>0</v>
      </c>
      <c r="BR534" s="64">
        <f t="shared" ref="BR534:BS534" si="312">COUNT(BR527:BR533)</f>
        <v>0</v>
      </c>
      <c r="BS534" s="64">
        <f t="shared" si="312"/>
        <v>0</v>
      </c>
      <c r="BT534" s="64">
        <f t="shared" ref="BT534:BU534" si="313">COUNT(BT527:BT533)</f>
        <v>0</v>
      </c>
      <c r="BU534" s="64">
        <f t="shared" si="313"/>
        <v>0</v>
      </c>
      <c r="BV534" s="64">
        <f t="shared" ref="BV534:CG534" si="314">COUNT(BV527:BV533)</f>
        <v>1</v>
      </c>
      <c r="BW534" s="64">
        <f t="shared" si="314"/>
        <v>0</v>
      </c>
      <c r="BX534" s="64">
        <f t="shared" si="314"/>
        <v>0</v>
      </c>
      <c r="BY534" s="64">
        <f t="shared" si="314"/>
        <v>0</v>
      </c>
      <c r="BZ534" s="64">
        <f t="shared" si="314"/>
        <v>1</v>
      </c>
      <c r="CA534" s="64">
        <f t="shared" si="314"/>
        <v>0</v>
      </c>
      <c r="CB534" s="64">
        <f t="shared" si="314"/>
        <v>0</v>
      </c>
      <c r="CC534" s="64">
        <f t="shared" si="314"/>
        <v>0</v>
      </c>
      <c r="CD534" s="64">
        <f t="shared" si="314"/>
        <v>0</v>
      </c>
      <c r="CE534" s="64">
        <f t="shared" si="314"/>
        <v>0</v>
      </c>
      <c r="CF534" s="64">
        <f t="shared" si="314"/>
        <v>0</v>
      </c>
      <c r="CG534" s="64">
        <f t="shared" si="314"/>
        <v>0</v>
      </c>
      <c r="CH534" s="64">
        <f t="shared" ref="CH534:CU534" si="315">COUNT(CH527:CH533)</f>
        <v>0</v>
      </c>
      <c r="CI534" s="64">
        <f t="shared" si="315"/>
        <v>0</v>
      </c>
      <c r="CJ534" s="64">
        <f t="shared" si="315"/>
        <v>0</v>
      </c>
      <c r="CK534" s="64">
        <f t="shared" si="315"/>
        <v>0</v>
      </c>
      <c r="CL534" s="64">
        <f t="shared" si="315"/>
        <v>0</v>
      </c>
      <c r="CM534" s="64">
        <f t="shared" si="315"/>
        <v>0</v>
      </c>
      <c r="CN534" s="64">
        <f t="shared" si="315"/>
        <v>0</v>
      </c>
      <c r="CO534" s="64">
        <f t="shared" si="315"/>
        <v>0</v>
      </c>
      <c r="CP534" s="64">
        <f t="shared" si="315"/>
        <v>0</v>
      </c>
      <c r="CQ534" s="64">
        <f t="shared" si="315"/>
        <v>0</v>
      </c>
      <c r="CR534" s="64">
        <f t="shared" si="315"/>
        <v>0</v>
      </c>
      <c r="CS534" s="64">
        <f t="shared" si="315"/>
        <v>0</v>
      </c>
      <c r="CT534" s="64">
        <f t="shared" si="315"/>
        <v>0</v>
      </c>
      <c r="CU534" s="64">
        <f t="shared" si="315"/>
        <v>0</v>
      </c>
      <c r="CV534" s="64">
        <f>SUM(CV527:CV533)</f>
        <v>25</v>
      </c>
    </row>
    <row r="535" spans="2:100" ht="18.75" customHeight="1" x14ac:dyDescent="0.35"/>
    <row r="536" spans="2:100" ht="18.75" customHeight="1" x14ac:dyDescent="0.35">
      <c r="B536" s="136" t="s">
        <v>220</v>
      </c>
      <c r="C536" s="58" t="s">
        <v>221</v>
      </c>
      <c r="D536" s="56">
        <v>40544</v>
      </c>
      <c r="E536" s="56">
        <v>40575</v>
      </c>
      <c r="F536" s="56">
        <v>40603</v>
      </c>
      <c r="G536" s="56">
        <v>40634</v>
      </c>
      <c r="H536" s="56">
        <v>40664</v>
      </c>
      <c r="I536" s="56">
        <v>40695</v>
      </c>
      <c r="J536" s="56">
        <v>40725</v>
      </c>
      <c r="K536" s="56">
        <v>40756</v>
      </c>
      <c r="L536" s="56">
        <v>40787</v>
      </c>
      <c r="M536" s="56">
        <v>40817</v>
      </c>
      <c r="N536" s="56">
        <v>40848</v>
      </c>
      <c r="O536" s="56">
        <v>40878</v>
      </c>
      <c r="P536" s="56">
        <v>40909</v>
      </c>
      <c r="Q536" s="56">
        <v>40940</v>
      </c>
      <c r="R536" s="56">
        <v>40969</v>
      </c>
      <c r="S536" s="56">
        <v>41000</v>
      </c>
      <c r="T536" s="56">
        <v>41030</v>
      </c>
      <c r="U536" s="56">
        <v>41061</v>
      </c>
      <c r="V536" s="56">
        <v>41091</v>
      </c>
      <c r="W536" s="56">
        <v>41122</v>
      </c>
      <c r="X536" s="56">
        <v>41153</v>
      </c>
      <c r="Y536" s="56">
        <v>41183</v>
      </c>
      <c r="Z536" s="56">
        <v>41214</v>
      </c>
      <c r="AA536" s="56">
        <v>41244</v>
      </c>
      <c r="AB536" s="56">
        <v>41275</v>
      </c>
      <c r="AC536" s="56">
        <v>41306</v>
      </c>
      <c r="AD536" s="56">
        <v>41334</v>
      </c>
      <c r="AE536" s="56">
        <v>41365</v>
      </c>
      <c r="AF536" s="56">
        <v>41395</v>
      </c>
      <c r="AG536" s="56">
        <v>41426</v>
      </c>
      <c r="AH536" s="56">
        <v>41456</v>
      </c>
      <c r="AI536" s="56">
        <v>41487</v>
      </c>
      <c r="AJ536" s="56">
        <v>41518</v>
      </c>
      <c r="AK536" s="56">
        <v>41548</v>
      </c>
      <c r="AL536" s="56">
        <v>41579</v>
      </c>
      <c r="AM536" s="56">
        <v>41609</v>
      </c>
      <c r="AN536" s="56">
        <v>41640</v>
      </c>
      <c r="AO536" s="56">
        <v>41671</v>
      </c>
      <c r="AP536" s="56">
        <v>41699</v>
      </c>
      <c r="AQ536" s="56">
        <v>41730</v>
      </c>
      <c r="AR536" s="56">
        <v>41760</v>
      </c>
      <c r="AS536" s="56">
        <v>41791</v>
      </c>
      <c r="AT536" s="56">
        <v>41821</v>
      </c>
      <c r="AU536" s="56">
        <v>41852</v>
      </c>
      <c r="AV536" s="56">
        <v>41883</v>
      </c>
      <c r="AW536" s="56">
        <v>41913</v>
      </c>
      <c r="AX536" s="56">
        <v>41944</v>
      </c>
      <c r="AY536" s="56">
        <v>41974</v>
      </c>
      <c r="AZ536" s="56">
        <v>42005</v>
      </c>
      <c r="BA536" s="56">
        <v>42036</v>
      </c>
      <c r="BB536" s="56">
        <v>42064</v>
      </c>
      <c r="BC536" s="56">
        <v>42095</v>
      </c>
      <c r="BD536" s="56">
        <v>42125</v>
      </c>
      <c r="BE536" s="56">
        <v>42156</v>
      </c>
      <c r="BF536" s="56">
        <v>42186</v>
      </c>
      <c r="BG536" s="56">
        <v>42217</v>
      </c>
      <c r="BH536" s="48">
        <v>42248</v>
      </c>
      <c r="BI536" s="48">
        <v>42278</v>
      </c>
      <c r="BJ536" s="48">
        <v>42309</v>
      </c>
      <c r="BK536" s="48">
        <v>42339</v>
      </c>
      <c r="BL536" s="48">
        <v>42370</v>
      </c>
      <c r="BM536" s="48">
        <v>42401</v>
      </c>
      <c r="BN536" s="48">
        <v>42430</v>
      </c>
      <c r="BO536" s="48">
        <v>42461</v>
      </c>
      <c r="BP536" s="48">
        <v>42491</v>
      </c>
      <c r="BQ536" s="48">
        <v>42522</v>
      </c>
      <c r="BR536" s="48">
        <v>42552</v>
      </c>
      <c r="BS536" s="48">
        <v>42583</v>
      </c>
      <c r="BT536" s="48">
        <v>42614</v>
      </c>
      <c r="BU536" s="48">
        <v>42644</v>
      </c>
      <c r="BV536" s="48">
        <v>42675</v>
      </c>
      <c r="BW536" s="48">
        <v>42705</v>
      </c>
      <c r="BX536" s="48">
        <v>42736</v>
      </c>
      <c r="BY536" s="48">
        <v>42767</v>
      </c>
      <c r="BZ536" s="48">
        <v>42795</v>
      </c>
      <c r="CA536" s="48">
        <v>42826</v>
      </c>
      <c r="CB536" s="48">
        <v>42856</v>
      </c>
      <c r="CC536" s="48">
        <v>42887</v>
      </c>
      <c r="CD536" s="48">
        <v>42917</v>
      </c>
      <c r="CE536" s="48">
        <v>42948</v>
      </c>
      <c r="CF536" s="48">
        <v>42979</v>
      </c>
      <c r="CG536" s="48">
        <v>43009</v>
      </c>
      <c r="CH536" s="48">
        <v>43040</v>
      </c>
      <c r="CI536" s="188">
        <v>43070</v>
      </c>
      <c r="CJ536" s="188">
        <v>43101</v>
      </c>
      <c r="CK536" s="188">
        <v>43132</v>
      </c>
      <c r="CL536" s="188">
        <v>43160</v>
      </c>
      <c r="CM536" s="188">
        <v>43191</v>
      </c>
      <c r="CN536" s="188">
        <v>43221</v>
      </c>
      <c r="CO536" s="188">
        <v>43252</v>
      </c>
      <c r="CP536" s="188">
        <v>43282</v>
      </c>
      <c r="CQ536" s="188">
        <v>43313</v>
      </c>
      <c r="CR536" s="188">
        <v>43344</v>
      </c>
      <c r="CS536" s="188">
        <v>43374</v>
      </c>
      <c r="CT536" s="188">
        <v>43405</v>
      </c>
      <c r="CU536" s="188">
        <v>43435</v>
      </c>
      <c r="CV536" s="189" t="s">
        <v>16</v>
      </c>
    </row>
    <row r="537" spans="2:100" x14ac:dyDescent="0.35">
      <c r="B537" s="137">
        <v>420496</v>
      </c>
      <c r="C537" s="59">
        <v>41609</v>
      </c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50"/>
      <c r="S537" s="50"/>
      <c r="T537" s="50"/>
      <c r="U537" s="50"/>
      <c r="V537" s="50"/>
      <c r="W537" s="50"/>
      <c r="X537" s="50"/>
      <c r="Y537" s="50"/>
      <c r="Z537" s="50"/>
      <c r="AA537" s="50"/>
      <c r="AB537" s="50"/>
      <c r="AC537" s="50"/>
      <c r="AD537" s="50"/>
      <c r="AE537" s="50"/>
      <c r="AF537" s="50"/>
      <c r="AG537" s="50"/>
      <c r="AH537" s="50"/>
      <c r="AI537" s="50"/>
      <c r="AJ537" s="50"/>
      <c r="AK537" s="50"/>
      <c r="AL537" s="50"/>
      <c r="AM537" s="50">
        <v>2</v>
      </c>
      <c r="AN537" s="50"/>
      <c r="AO537" s="50"/>
      <c r="AP537" s="50"/>
      <c r="AQ537" s="50"/>
      <c r="AR537" s="50"/>
      <c r="AS537" s="50"/>
      <c r="AT537" s="50"/>
      <c r="AU537" s="50"/>
      <c r="AV537" s="50"/>
      <c r="AW537" s="50"/>
      <c r="AX537" s="50"/>
      <c r="AY537" s="50"/>
      <c r="AZ537" s="50"/>
      <c r="BA537" s="50"/>
      <c r="BB537" s="50"/>
      <c r="BC537" s="50"/>
      <c r="BD537" s="50"/>
      <c r="BE537" s="50"/>
      <c r="BF537" s="50"/>
      <c r="BG537" s="50"/>
      <c r="BH537" s="50"/>
      <c r="BI537" s="50" t="s">
        <v>222</v>
      </c>
      <c r="BJ537" s="50"/>
      <c r="BK537" s="50"/>
      <c r="BL537" s="50"/>
      <c r="BM537" s="50"/>
      <c r="BN537" s="50"/>
      <c r="BO537" s="50"/>
      <c r="BP537" s="50"/>
      <c r="BQ537" s="50"/>
      <c r="BR537" s="50"/>
      <c r="BS537" s="50"/>
      <c r="BT537" s="50"/>
      <c r="BU537" s="50"/>
      <c r="BV537" s="50"/>
      <c r="BW537" s="50">
        <v>1</v>
      </c>
      <c r="BX537" s="50"/>
      <c r="BY537" s="50"/>
      <c r="BZ537" s="50"/>
      <c r="CA537" s="50"/>
      <c r="CB537" s="50"/>
      <c r="CC537" s="50"/>
      <c r="CD537" s="50"/>
      <c r="CE537" s="50"/>
      <c r="CF537" s="50"/>
      <c r="CG537" s="50"/>
      <c r="CH537" s="187"/>
      <c r="CI537" s="60"/>
      <c r="CJ537" s="50"/>
      <c r="CK537" s="50"/>
      <c r="CL537" s="50"/>
      <c r="CM537" s="60"/>
      <c r="CN537" s="50"/>
      <c r="CO537" s="60"/>
      <c r="CP537" s="60"/>
      <c r="CQ537" s="60"/>
      <c r="CR537" s="60"/>
      <c r="CS537" s="60"/>
      <c r="CT537" s="60"/>
      <c r="CU537" s="60"/>
      <c r="CV537" s="61">
        <f>SUM(D537:CU537)</f>
        <v>3</v>
      </c>
    </row>
    <row r="538" spans="2:100" x14ac:dyDescent="0.35">
      <c r="B538" s="137">
        <v>420592</v>
      </c>
      <c r="C538" s="59">
        <v>41609</v>
      </c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50"/>
      <c r="S538" s="50"/>
      <c r="T538" s="50"/>
      <c r="U538" s="50"/>
      <c r="V538" s="50"/>
      <c r="W538" s="50"/>
      <c r="X538" s="50"/>
      <c r="Y538" s="50"/>
      <c r="Z538" s="50"/>
      <c r="AA538" s="50"/>
      <c r="AB538" s="50"/>
      <c r="AC538" s="50"/>
      <c r="AD538" s="50"/>
      <c r="AE538" s="50"/>
      <c r="AF538" s="50"/>
      <c r="AG538" s="50"/>
      <c r="AH538" s="50"/>
      <c r="AI538" s="50"/>
      <c r="AJ538" s="50"/>
      <c r="AK538" s="50"/>
      <c r="AL538" s="50"/>
      <c r="AM538" s="50">
        <v>1</v>
      </c>
      <c r="AN538" s="50">
        <v>1</v>
      </c>
      <c r="AO538" s="50"/>
      <c r="AP538" s="50"/>
      <c r="AQ538" s="50"/>
      <c r="AR538" s="50"/>
      <c r="AS538" s="50"/>
      <c r="AT538" s="50"/>
      <c r="AU538" s="50"/>
      <c r="AV538" s="50"/>
      <c r="AW538" s="50"/>
      <c r="AX538" s="50"/>
      <c r="AY538" s="50"/>
      <c r="AZ538" s="50"/>
      <c r="BA538" s="50"/>
      <c r="BB538" s="50"/>
      <c r="BC538" s="50"/>
      <c r="BD538" s="50"/>
      <c r="BE538" s="50"/>
      <c r="BF538" s="50"/>
      <c r="BG538" s="50"/>
      <c r="BH538" s="50"/>
      <c r="BI538" s="50" t="s">
        <v>222</v>
      </c>
      <c r="BJ538" s="50"/>
      <c r="BK538" s="50"/>
      <c r="BL538" s="50"/>
      <c r="BM538" s="50"/>
      <c r="BN538" s="50"/>
      <c r="BO538" s="50"/>
      <c r="BP538" s="50"/>
      <c r="BQ538" s="50"/>
      <c r="BR538" s="50"/>
      <c r="BS538" s="50"/>
      <c r="BT538" s="50"/>
      <c r="BU538" s="50"/>
      <c r="BV538" s="50"/>
      <c r="BW538" s="50"/>
      <c r="BX538" s="50"/>
      <c r="BY538" s="50"/>
      <c r="BZ538" s="50"/>
      <c r="CA538" s="50"/>
      <c r="CB538" s="50"/>
      <c r="CC538" s="50"/>
      <c r="CD538" s="50"/>
      <c r="CE538" s="50"/>
      <c r="CF538" s="50"/>
      <c r="CG538" s="50"/>
      <c r="CH538" s="187"/>
      <c r="CI538" s="60"/>
      <c r="CJ538" s="50"/>
      <c r="CK538" s="50"/>
      <c r="CL538" s="50"/>
      <c r="CM538" s="60"/>
      <c r="CN538" s="50"/>
      <c r="CO538" s="60"/>
      <c r="CP538" s="60"/>
      <c r="CQ538" s="60"/>
      <c r="CR538" s="60"/>
      <c r="CS538" s="60"/>
      <c r="CT538" s="60"/>
      <c r="CU538" s="60"/>
      <c r="CV538" s="61">
        <f t="shared" ref="CV538:CV545" si="316">SUM(D538:CU538)</f>
        <v>2</v>
      </c>
    </row>
    <row r="539" spans="2:100" x14ac:dyDescent="0.35">
      <c r="B539" s="137">
        <v>420419</v>
      </c>
      <c r="C539" s="59">
        <v>41609</v>
      </c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50"/>
      <c r="S539" s="50"/>
      <c r="T539" s="50"/>
      <c r="U539" s="50"/>
      <c r="V539" s="50"/>
      <c r="W539" s="50"/>
      <c r="X539" s="50"/>
      <c r="Y539" s="50"/>
      <c r="Z539" s="50"/>
      <c r="AA539" s="50"/>
      <c r="AB539" s="50"/>
      <c r="AC539" s="50"/>
      <c r="AD539" s="50"/>
      <c r="AE539" s="50"/>
      <c r="AF539" s="50"/>
      <c r="AG539" s="50"/>
      <c r="AH539" s="50"/>
      <c r="AI539" s="50"/>
      <c r="AJ539" s="50"/>
      <c r="AK539" s="50"/>
      <c r="AL539" s="50"/>
      <c r="AM539" s="50">
        <v>1</v>
      </c>
      <c r="AN539" s="50"/>
      <c r="AO539" s="50"/>
      <c r="AP539" s="50"/>
      <c r="AQ539" s="50"/>
      <c r="AR539" s="50"/>
      <c r="AS539" s="50"/>
      <c r="AT539" s="50"/>
      <c r="AU539" s="50"/>
      <c r="AV539" s="50"/>
      <c r="AW539" s="50"/>
      <c r="AX539" s="50"/>
      <c r="AY539" s="50"/>
      <c r="AZ539" s="50"/>
      <c r="BA539" s="50"/>
      <c r="BB539" s="50"/>
      <c r="BC539" s="50"/>
      <c r="BD539" s="50"/>
      <c r="BE539" s="50"/>
      <c r="BF539" s="50"/>
      <c r="BG539" s="50"/>
      <c r="BH539" s="50"/>
      <c r="BI539" s="50" t="s">
        <v>222</v>
      </c>
      <c r="BJ539" s="50"/>
      <c r="BK539" s="50"/>
      <c r="BL539" s="50"/>
      <c r="BM539" s="50"/>
      <c r="BN539" s="50"/>
      <c r="BO539" s="50"/>
      <c r="BP539" s="50"/>
      <c r="BQ539" s="50"/>
      <c r="BR539" s="50"/>
      <c r="BS539" s="50"/>
      <c r="BT539" s="50"/>
      <c r="BU539" s="50"/>
      <c r="BV539" s="50"/>
      <c r="BW539" s="50"/>
      <c r="BX539" s="50"/>
      <c r="BY539" s="50"/>
      <c r="BZ539" s="50"/>
      <c r="CA539" s="50"/>
      <c r="CB539" s="50"/>
      <c r="CC539" s="50"/>
      <c r="CD539" s="50"/>
      <c r="CE539" s="50"/>
      <c r="CF539" s="50"/>
      <c r="CG539" s="50"/>
      <c r="CH539" s="187"/>
      <c r="CI539" s="60"/>
      <c r="CJ539" s="50"/>
      <c r="CK539" s="50"/>
      <c r="CL539" s="50"/>
      <c r="CM539" s="60"/>
      <c r="CN539" s="50"/>
      <c r="CO539" s="60"/>
      <c r="CP539" s="60"/>
      <c r="CQ539" s="60"/>
      <c r="CR539" s="60"/>
      <c r="CS539" s="60"/>
      <c r="CT539" s="60"/>
      <c r="CU539" s="60"/>
      <c r="CV539" s="61">
        <f t="shared" si="316"/>
        <v>1</v>
      </c>
    </row>
    <row r="540" spans="2:100" x14ac:dyDescent="0.35">
      <c r="B540" s="137">
        <v>301424</v>
      </c>
      <c r="C540" s="59">
        <v>41609</v>
      </c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50"/>
      <c r="S540" s="50"/>
      <c r="T540" s="50"/>
      <c r="U540" s="50"/>
      <c r="V540" s="50"/>
      <c r="W540" s="50"/>
      <c r="X540" s="50"/>
      <c r="Y540" s="50"/>
      <c r="Z540" s="50"/>
      <c r="AA540" s="50"/>
      <c r="AB540" s="50"/>
      <c r="AC540" s="50"/>
      <c r="AD540" s="50"/>
      <c r="AE540" s="50"/>
      <c r="AF540" s="50"/>
      <c r="AG540" s="50"/>
      <c r="AH540" s="50"/>
      <c r="AI540" s="50"/>
      <c r="AJ540" s="50"/>
      <c r="AK540" s="50"/>
      <c r="AL540" s="50"/>
      <c r="AM540" s="50">
        <v>1</v>
      </c>
      <c r="AN540" s="50">
        <v>1</v>
      </c>
      <c r="AO540" s="50"/>
      <c r="AP540" s="50"/>
      <c r="AQ540" s="50"/>
      <c r="AR540" s="50"/>
      <c r="AS540" s="50"/>
      <c r="AT540" s="50"/>
      <c r="AU540" s="50"/>
      <c r="AV540" s="50"/>
      <c r="AW540" s="50"/>
      <c r="AX540" s="50"/>
      <c r="AY540" s="50"/>
      <c r="AZ540" s="50"/>
      <c r="BA540" s="50"/>
      <c r="BB540" s="50"/>
      <c r="BC540" s="50"/>
      <c r="BD540" s="50"/>
      <c r="BE540" s="50"/>
      <c r="BF540" s="50"/>
      <c r="BG540" s="50"/>
      <c r="BH540" s="50"/>
      <c r="BI540" s="50" t="s">
        <v>222</v>
      </c>
      <c r="BJ540" s="50"/>
      <c r="BK540" s="50"/>
      <c r="BL540" s="50"/>
      <c r="BM540" s="50"/>
      <c r="BN540" s="50"/>
      <c r="BO540" s="50"/>
      <c r="BP540" s="50"/>
      <c r="BQ540" s="50"/>
      <c r="BR540" s="50"/>
      <c r="BS540" s="50"/>
      <c r="BT540" s="50"/>
      <c r="BU540" s="50"/>
      <c r="BV540" s="50"/>
      <c r="BW540" s="50"/>
      <c r="BX540" s="50"/>
      <c r="BY540" s="50"/>
      <c r="BZ540" s="50"/>
      <c r="CA540" s="50"/>
      <c r="CB540" s="50"/>
      <c r="CC540" s="50"/>
      <c r="CD540" s="50"/>
      <c r="CE540" s="50"/>
      <c r="CF540" s="50"/>
      <c r="CG540" s="50"/>
      <c r="CH540" s="187"/>
      <c r="CI540" s="60"/>
      <c r="CJ540" s="50"/>
      <c r="CK540" s="50"/>
      <c r="CL540" s="50"/>
      <c r="CM540" s="60"/>
      <c r="CN540" s="50"/>
      <c r="CO540" s="60"/>
      <c r="CP540" s="60"/>
      <c r="CQ540" s="60"/>
      <c r="CR540" s="60"/>
      <c r="CS540" s="60"/>
      <c r="CT540" s="60"/>
      <c r="CU540" s="60"/>
      <c r="CV540" s="61">
        <f t="shared" si="316"/>
        <v>2</v>
      </c>
    </row>
    <row r="541" spans="2:100" x14ac:dyDescent="0.35">
      <c r="B541" s="137">
        <v>249780</v>
      </c>
      <c r="C541" s="59">
        <v>41609</v>
      </c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50"/>
      <c r="S541" s="50"/>
      <c r="T541" s="50"/>
      <c r="U541" s="50"/>
      <c r="V541" s="50"/>
      <c r="W541" s="50"/>
      <c r="X541" s="50"/>
      <c r="Y541" s="50"/>
      <c r="Z541" s="50"/>
      <c r="AA541" s="50"/>
      <c r="AB541" s="50"/>
      <c r="AC541" s="50"/>
      <c r="AD541" s="50"/>
      <c r="AE541" s="50"/>
      <c r="AF541" s="50"/>
      <c r="AG541" s="50"/>
      <c r="AH541" s="50"/>
      <c r="AI541" s="50"/>
      <c r="AJ541" s="50"/>
      <c r="AK541" s="50"/>
      <c r="AL541" s="50"/>
      <c r="AM541" s="50">
        <v>1</v>
      </c>
      <c r="AN541" s="50"/>
      <c r="AO541" s="50"/>
      <c r="AP541" s="50"/>
      <c r="AQ541" s="50"/>
      <c r="AR541" s="50"/>
      <c r="AS541" s="50"/>
      <c r="AT541" s="50"/>
      <c r="AU541" s="50"/>
      <c r="AV541" s="50"/>
      <c r="AW541" s="50"/>
      <c r="AX541" s="50"/>
      <c r="AY541" s="50"/>
      <c r="AZ541" s="50"/>
      <c r="BA541" s="50"/>
      <c r="BB541" s="50"/>
      <c r="BC541" s="50"/>
      <c r="BD541" s="50"/>
      <c r="BE541" s="50"/>
      <c r="BF541" s="50"/>
      <c r="BG541" s="50"/>
      <c r="BH541" s="50"/>
      <c r="BI541" s="50" t="s">
        <v>222</v>
      </c>
      <c r="BJ541" s="50"/>
      <c r="BK541" s="50"/>
      <c r="BL541" s="50"/>
      <c r="BM541" s="50"/>
      <c r="BN541" s="50"/>
      <c r="BO541" s="50"/>
      <c r="BP541" s="50"/>
      <c r="BQ541" s="50"/>
      <c r="BR541" s="50"/>
      <c r="BS541" s="50"/>
      <c r="BT541" s="50"/>
      <c r="BU541" s="50"/>
      <c r="BV541" s="50"/>
      <c r="BW541" s="50"/>
      <c r="BX541" s="50"/>
      <c r="BY541" s="50"/>
      <c r="BZ541" s="50"/>
      <c r="CA541" s="50"/>
      <c r="CB541" s="50"/>
      <c r="CC541" s="50"/>
      <c r="CD541" s="50"/>
      <c r="CE541" s="50"/>
      <c r="CF541" s="50"/>
      <c r="CG541" s="50"/>
      <c r="CH541" s="187"/>
      <c r="CI541" s="60"/>
      <c r="CJ541" s="50"/>
      <c r="CK541" s="50"/>
      <c r="CL541" s="50"/>
      <c r="CM541" s="60"/>
      <c r="CN541" s="50"/>
      <c r="CO541" s="60"/>
      <c r="CP541" s="60"/>
      <c r="CQ541" s="60"/>
      <c r="CR541" s="60"/>
      <c r="CS541" s="60"/>
      <c r="CT541" s="60"/>
      <c r="CU541" s="60"/>
      <c r="CV541" s="61">
        <f t="shared" si="316"/>
        <v>1</v>
      </c>
    </row>
    <row r="542" spans="2:100" x14ac:dyDescent="0.35">
      <c r="B542" s="137">
        <v>98459</v>
      </c>
      <c r="C542" s="59">
        <v>41609</v>
      </c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50"/>
      <c r="S542" s="50"/>
      <c r="T542" s="50"/>
      <c r="U542" s="50"/>
      <c r="V542" s="50"/>
      <c r="W542" s="50"/>
      <c r="X542" s="50"/>
      <c r="Y542" s="50"/>
      <c r="Z542" s="50"/>
      <c r="AA542" s="50"/>
      <c r="AB542" s="50"/>
      <c r="AC542" s="50"/>
      <c r="AD542" s="50"/>
      <c r="AE542" s="50"/>
      <c r="AF542" s="50"/>
      <c r="AG542" s="50"/>
      <c r="AH542" s="50"/>
      <c r="AI542" s="50"/>
      <c r="AJ542" s="50"/>
      <c r="AK542" s="50"/>
      <c r="AL542" s="50"/>
      <c r="AM542" s="50">
        <v>1</v>
      </c>
      <c r="AN542" s="50"/>
      <c r="AO542" s="50"/>
      <c r="AP542" s="50"/>
      <c r="AQ542" s="50"/>
      <c r="AR542" s="50"/>
      <c r="AS542" s="50"/>
      <c r="AT542" s="50"/>
      <c r="AU542" s="50"/>
      <c r="AV542" s="50"/>
      <c r="AW542" s="50"/>
      <c r="AX542" s="50"/>
      <c r="AY542" s="50"/>
      <c r="AZ542" s="50"/>
      <c r="BA542" s="50"/>
      <c r="BB542" s="50"/>
      <c r="BC542" s="50"/>
      <c r="BD542" s="50"/>
      <c r="BE542" s="50"/>
      <c r="BF542" s="50"/>
      <c r="BG542" s="50"/>
      <c r="BH542" s="50"/>
      <c r="BI542" s="50" t="s">
        <v>222</v>
      </c>
      <c r="BJ542" s="50"/>
      <c r="BK542" s="50"/>
      <c r="BL542" s="50"/>
      <c r="BM542" s="50"/>
      <c r="BN542" s="50"/>
      <c r="BO542" s="50"/>
      <c r="BP542" s="50"/>
      <c r="BQ542" s="50"/>
      <c r="BR542" s="50"/>
      <c r="BS542" s="50"/>
      <c r="BT542" s="50"/>
      <c r="BU542" s="50"/>
      <c r="BV542" s="50"/>
      <c r="BW542" s="50"/>
      <c r="BX542" s="50"/>
      <c r="BY542" s="50"/>
      <c r="BZ542" s="50"/>
      <c r="CA542" s="50"/>
      <c r="CB542" s="50"/>
      <c r="CC542" s="50"/>
      <c r="CD542" s="50"/>
      <c r="CE542" s="50"/>
      <c r="CF542" s="50"/>
      <c r="CG542" s="50"/>
      <c r="CH542" s="187"/>
      <c r="CI542" s="60"/>
      <c r="CJ542" s="50"/>
      <c r="CK542" s="50"/>
      <c r="CL542" s="50"/>
      <c r="CM542" s="60"/>
      <c r="CN542" s="50"/>
      <c r="CO542" s="60"/>
      <c r="CP542" s="60"/>
      <c r="CQ542" s="60"/>
      <c r="CR542" s="60"/>
      <c r="CS542" s="60"/>
      <c r="CT542" s="60"/>
      <c r="CU542" s="60"/>
      <c r="CV542" s="61">
        <f t="shared" si="316"/>
        <v>1</v>
      </c>
    </row>
    <row r="543" spans="2:100" x14ac:dyDescent="0.35">
      <c r="B543" s="137">
        <v>421937</v>
      </c>
      <c r="C543" s="59">
        <v>41609</v>
      </c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50"/>
      <c r="S543" s="50"/>
      <c r="T543" s="50"/>
      <c r="U543" s="50"/>
      <c r="V543" s="50"/>
      <c r="W543" s="50"/>
      <c r="X543" s="50"/>
      <c r="Y543" s="50"/>
      <c r="Z543" s="50"/>
      <c r="AA543" s="50"/>
      <c r="AB543" s="50"/>
      <c r="AC543" s="50"/>
      <c r="AD543" s="50"/>
      <c r="AE543" s="50"/>
      <c r="AF543" s="50"/>
      <c r="AG543" s="50"/>
      <c r="AH543" s="50"/>
      <c r="AI543" s="50"/>
      <c r="AJ543" s="50"/>
      <c r="AK543" s="50"/>
      <c r="AL543" s="50"/>
      <c r="AM543" s="50">
        <v>2</v>
      </c>
      <c r="AN543" s="50"/>
      <c r="AO543" s="50"/>
      <c r="AP543" s="50"/>
      <c r="AQ543" s="50"/>
      <c r="AR543" s="50"/>
      <c r="AS543" s="50"/>
      <c r="AT543" s="50"/>
      <c r="AU543" s="50"/>
      <c r="AV543" s="50"/>
      <c r="AW543" s="50"/>
      <c r="AX543" s="50"/>
      <c r="AY543" s="50"/>
      <c r="AZ543" s="50"/>
      <c r="BA543" s="50"/>
      <c r="BB543" s="50"/>
      <c r="BC543" s="50"/>
      <c r="BD543" s="50"/>
      <c r="BE543" s="50"/>
      <c r="BF543" s="50"/>
      <c r="BG543" s="50"/>
      <c r="BH543" s="50"/>
      <c r="BI543" s="50" t="s">
        <v>222</v>
      </c>
      <c r="BJ543" s="50"/>
      <c r="BK543" s="50"/>
      <c r="BL543" s="50"/>
      <c r="BM543" s="50"/>
      <c r="BN543" s="50"/>
      <c r="BO543" s="50"/>
      <c r="BP543" s="50"/>
      <c r="BQ543" s="50"/>
      <c r="BR543" s="50"/>
      <c r="BS543" s="50"/>
      <c r="BT543" s="50"/>
      <c r="BU543" s="50"/>
      <c r="BV543" s="50"/>
      <c r="BW543" s="50"/>
      <c r="BX543" s="50"/>
      <c r="BY543" s="50"/>
      <c r="BZ543" s="50"/>
      <c r="CA543" s="50"/>
      <c r="CB543" s="50"/>
      <c r="CC543" s="50"/>
      <c r="CD543" s="50"/>
      <c r="CE543" s="50"/>
      <c r="CF543" s="50"/>
      <c r="CG543" s="50"/>
      <c r="CH543" s="187"/>
      <c r="CI543" s="60"/>
      <c r="CJ543" s="50"/>
      <c r="CK543" s="50"/>
      <c r="CL543" s="50"/>
      <c r="CM543" s="60"/>
      <c r="CN543" s="50"/>
      <c r="CO543" s="60"/>
      <c r="CP543" s="60"/>
      <c r="CQ543" s="60"/>
      <c r="CR543" s="60"/>
      <c r="CS543" s="60"/>
      <c r="CT543" s="60"/>
      <c r="CU543" s="60"/>
      <c r="CV543" s="61">
        <f t="shared" si="316"/>
        <v>2</v>
      </c>
    </row>
    <row r="544" spans="2:100" x14ac:dyDescent="0.35">
      <c r="B544" s="137">
        <v>420644</v>
      </c>
      <c r="C544" s="59">
        <v>41609</v>
      </c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50"/>
      <c r="S544" s="50"/>
      <c r="T544" s="50"/>
      <c r="U544" s="50"/>
      <c r="V544" s="50"/>
      <c r="W544" s="50"/>
      <c r="X544" s="50"/>
      <c r="Y544" s="50"/>
      <c r="Z544" s="50"/>
      <c r="AA544" s="50"/>
      <c r="AB544" s="50"/>
      <c r="AC544" s="50"/>
      <c r="AD544" s="50"/>
      <c r="AE544" s="50"/>
      <c r="AF544" s="50"/>
      <c r="AG544" s="50"/>
      <c r="AH544" s="50"/>
      <c r="AI544" s="50"/>
      <c r="AJ544" s="50"/>
      <c r="AK544" s="50"/>
      <c r="AL544" s="50"/>
      <c r="AM544" s="50">
        <v>1</v>
      </c>
      <c r="AN544" s="50">
        <v>1</v>
      </c>
      <c r="AO544" s="50"/>
      <c r="AP544" s="50"/>
      <c r="AQ544" s="50">
        <v>1</v>
      </c>
      <c r="AR544" s="50"/>
      <c r="AS544" s="50"/>
      <c r="AT544" s="50"/>
      <c r="AU544" s="50"/>
      <c r="AV544" s="50"/>
      <c r="AW544" s="50"/>
      <c r="AX544" s="50"/>
      <c r="AY544" s="50"/>
      <c r="AZ544" s="50"/>
      <c r="BA544" s="50"/>
      <c r="BB544" s="50"/>
      <c r="BC544" s="50"/>
      <c r="BD544" s="50"/>
      <c r="BE544" s="50"/>
      <c r="BF544" s="50"/>
      <c r="BG544" s="50"/>
      <c r="BH544" s="50"/>
      <c r="BI544" s="50" t="s">
        <v>222</v>
      </c>
      <c r="BJ544" s="50"/>
      <c r="BK544" s="50"/>
      <c r="BL544" s="50"/>
      <c r="BM544" s="50"/>
      <c r="BN544" s="50"/>
      <c r="BO544" s="50"/>
      <c r="BP544" s="50"/>
      <c r="BQ544" s="50"/>
      <c r="BR544" s="50"/>
      <c r="BS544" s="50"/>
      <c r="BT544" s="50"/>
      <c r="BU544" s="50"/>
      <c r="BV544" s="50"/>
      <c r="BW544" s="50"/>
      <c r="BX544" s="50"/>
      <c r="BY544" s="50"/>
      <c r="BZ544" s="50"/>
      <c r="CA544" s="50"/>
      <c r="CB544" s="50"/>
      <c r="CC544" s="50"/>
      <c r="CD544" s="50"/>
      <c r="CE544" s="50"/>
      <c r="CF544" s="50"/>
      <c r="CG544" s="50"/>
      <c r="CH544" s="187"/>
      <c r="CI544" s="60"/>
      <c r="CJ544" s="50"/>
      <c r="CK544" s="50"/>
      <c r="CL544" s="50"/>
      <c r="CM544" s="60"/>
      <c r="CN544" s="50"/>
      <c r="CO544" s="60"/>
      <c r="CP544" s="60"/>
      <c r="CQ544" s="60"/>
      <c r="CR544" s="60"/>
      <c r="CS544" s="60"/>
      <c r="CT544" s="60"/>
      <c r="CU544" s="60"/>
      <c r="CV544" s="61">
        <f t="shared" si="316"/>
        <v>3</v>
      </c>
    </row>
    <row r="545" spans="2:100" x14ac:dyDescent="0.35">
      <c r="B545" s="137">
        <v>422068</v>
      </c>
      <c r="C545" s="59">
        <v>41609</v>
      </c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50"/>
      <c r="S545" s="50"/>
      <c r="T545" s="50"/>
      <c r="U545" s="50"/>
      <c r="V545" s="50"/>
      <c r="W545" s="50"/>
      <c r="X545" s="50"/>
      <c r="Y545" s="50"/>
      <c r="Z545" s="50"/>
      <c r="AA545" s="50"/>
      <c r="AB545" s="50"/>
      <c r="AC545" s="50"/>
      <c r="AD545" s="50"/>
      <c r="AE545" s="50"/>
      <c r="AF545" s="50"/>
      <c r="AG545" s="50"/>
      <c r="AH545" s="50"/>
      <c r="AI545" s="50"/>
      <c r="AJ545" s="50"/>
      <c r="AK545" s="50"/>
      <c r="AL545" s="50"/>
      <c r="AM545" s="50">
        <v>4</v>
      </c>
      <c r="AN545" s="50"/>
      <c r="AO545" s="50"/>
      <c r="AP545" s="50"/>
      <c r="AQ545" s="50"/>
      <c r="AR545" s="50"/>
      <c r="AS545" s="50"/>
      <c r="AT545" s="50"/>
      <c r="AU545" s="50"/>
      <c r="AV545" s="50"/>
      <c r="AW545" s="50"/>
      <c r="AX545" s="50"/>
      <c r="AY545" s="50"/>
      <c r="AZ545" s="50"/>
      <c r="BA545" s="50"/>
      <c r="BB545" s="50"/>
      <c r="BC545" s="50"/>
      <c r="BD545" s="50"/>
      <c r="BE545" s="50"/>
      <c r="BF545" s="50"/>
      <c r="BG545" s="50"/>
      <c r="BH545" s="50"/>
      <c r="BI545" s="50" t="s">
        <v>222</v>
      </c>
      <c r="BJ545" s="50"/>
      <c r="BK545" s="50"/>
      <c r="BL545" s="50"/>
      <c r="BM545" s="50"/>
      <c r="BN545" s="50"/>
      <c r="BO545" s="50"/>
      <c r="BP545" s="50"/>
      <c r="BQ545" s="50"/>
      <c r="BR545" s="50"/>
      <c r="BS545" s="50"/>
      <c r="BT545" s="50"/>
      <c r="BU545" s="50"/>
      <c r="BV545" s="50"/>
      <c r="BW545" s="50"/>
      <c r="BX545" s="50"/>
      <c r="BY545" s="50"/>
      <c r="BZ545" s="50"/>
      <c r="CA545" s="50"/>
      <c r="CB545" s="50"/>
      <c r="CC545" s="50"/>
      <c r="CD545" s="50"/>
      <c r="CE545" s="50"/>
      <c r="CF545" s="50"/>
      <c r="CG545" s="50"/>
      <c r="CH545" s="187"/>
      <c r="CI545" s="60"/>
      <c r="CJ545" s="50"/>
      <c r="CK545" s="50"/>
      <c r="CL545" s="50"/>
      <c r="CM545" s="60"/>
      <c r="CN545" s="50"/>
      <c r="CO545" s="60"/>
      <c r="CP545" s="60"/>
      <c r="CQ545" s="60"/>
      <c r="CR545" s="60"/>
      <c r="CS545" s="60"/>
      <c r="CT545" s="60"/>
      <c r="CU545" s="60"/>
      <c r="CV545" s="61">
        <f t="shared" si="316"/>
        <v>4</v>
      </c>
    </row>
    <row r="546" spans="2:100" ht="18.75" customHeight="1" x14ac:dyDescent="0.35">
      <c r="B546" s="63"/>
      <c r="C546" s="62" t="s">
        <v>16</v>
      </c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  <c r="AD546" s="64"/>
      <c r="AE546" s="64"/>
      <c r="AF546" s="64"/>
      <c r="AG546" s="64"/>
      <c r="AH546" s="64"/>
      <c r="AI546" s="64"/>
      <c r="AJ546" s="64"/>
      <c r="AK546" s="64"/>
      <c r="AL546" s="64"/>
      <c r="AM546" s="64">
        <f t="shared" ref="AM546:BH546" si="317">COUNT(AM537:AM545)</f>
        <v>9</v>
      </c>
      <c r="AN546" s="64">
        <f t="shared" si="317"/>
        <v>3</v>
      </c>
      <c r="AO546" s="64">
        <f t="shared" si="317"/>
        <v>0</v>
      </c>
      <c r="AP546" s="64">
        <f t="shared" si="317"/>
        <v>0</v>
      </c>
      <c r="AQ546" s="64">
        <f t="shared" si="317"/>
        <v>1</v>
      </c>
      <c r="AR546" s="64">
        <f t="shared" si="317"/>
        <v>0</v>
      </c>
      <c r="AS546" s="64">
        <f t="shared" si="317"/>
        <v>0</v>
      </c>
      <c r="AT546" s="64">
        <f t="shared" si="317"/>
        <v>0</v>
      </c>
      <c r="AU546" s="64">
        <f t="shared" si="317"/>
        <v>0</v>
      </c>
      <c r="AV546" s="64">
        <f t="shared" si="317"/>
        <v>0</v>
      </c>
      <c r="AW546" s="64">
        <f t="shared" si="317"/>
        <v>0</v>
      </c>
      <c r="AX546" s="64">
        <f t="shared" si="317"/>
        <v>0</v>
      </c>
      <c r="AY546" s="64">
        <f t="shared" si="317"/>
        <v>0</v>
      </c>
      <c r="AZ546" s="64">
        <f t="shared" si="317"/>
        <v>0</v>
      </c>
      <c r="BA546" s="64">
        <f t="shared" si="317"/>
        <v>0</v>
      </c>
      <c r="BB546" s="64">
        <f t="shared" si="317"/>
        <v>0</v>
      </c>
      <c r="BC546" s="64">
        <f t="shared" si="317"/>
        <v>0</v>
      </c>
      <c r="BD546" s="64">
        <f t="shared" si="317"/>
        <v>0</v>
      </c>
      <c r="BE546" s="64">
        <f t="shared" si="317"/>
        <v>0</v>
      </c>
      <c r="BF546" s="64">
        <f t="shared" si="317"/>
        <v>0</v>
      </c>
      <c r="BG546" s="64">
        <f t="shared" si="317"/>
        <v>0</v>
      </c>
      <c r="BH546" s="64">
        <f t="shared" si="317"/>
        <v>0</v>
      </c>
      <c r="BI546" s="64">
        <f t="shared" ref="BI546:BO546" si="318">COUNT(BI537:BI545)</f>
        <v>0</v>
      </c>
      <c r="BJ546" s="64">
        <f t="shared" si="318"/>
        <v>0</v>
      </c>
      <c r="BK546" s="64">
        <f t="shared" si="318"/>
        <v>0</v>
      </c>
      <c r="BL546" s="64">
        <f t="shared" si="318"/>
        <v>0</v>
      </c>
      <c r="BM546" s="64">
        <f t="shared" si="318"/>
        <v>0</v>
      </c>
      <c r="BN546" s="64">
        <f t="shared" ref="BN546" si="319">COUNT(BN537:BN545)</f>
        <v>0</v>
      </c>
      <c r="BO546" s="64">
        <f t="shared" si="318"/>
        <v>0</v>
      </c>
      <c r="BP546" s="64">
        <f t="shared" ref="BP546:BQ546" si="320">COUNT(BP537:BP545)</f>
        <v>0</v>
      </c>
      <c r="BQ546" s="64">
        <f t="shared" si="320"/>
        <v>0</v>
      </c>
      <c r="BR546" s="64">
        <f t="shared" ref="BR546:BS546" si="321">COUNT(BR537:BR545)</f>
        <v>0</v>
      </c>
      <c r="BS546" s="64">
        <f t="shared" si="321"/>
        <v>0</v>
      </c>
      <c r="BT546" s="64">
        <f t="shared" ref="BT546:BU546" si="322">COUNT(BT537:BT545)</f>
        <v>0</v>
      </c>
      <c r="BU546" s="64">
        <f t="shared" si="322"/>
        <v>0</v>
      </c>
      <c r="BV546" s="64">
        <f t="shared" ref="BV546:CG546" si="323">COUNT(BV537:BV545)</f>
        <v>0</v>
      </c>
      <c r="BW546" s="64">
        <f t="shared" si="323"/>
        <v>1</v>
      </c>
      <c r="BX546" s="64">
        <f t="shared" si="323"/>
        <v>0</v>
      </c>
      <c r="BY546" s="64">
        <f t="shared" si="323"/>
        <v>0</v>
      </c>
      <c r="BZ546" s="64">
        <f t="shared" si="323"/>
        <v>0</v>
      </c>
      <c r="CA546" s="64">
        <f t="shared" si="323"/>
        <v>0</v>
      </c>
      <c r="CB546" s="64">
        <f t="shared" si="323"/>
        <v>0</v>
      </c>
      <c r="CC546" s="64">
        <f t="shared" si="323"/>
        <v>0</v>
      </c>
      <c r="CD546" s="64">
        <f t="shared" si="323"/>
        <v>0</v>
      </c>
      <c r="CE546" s="64">
        <f t="shared" si="323"/>
        <v>0</v>
      </c>
      <c r="CF546" s="64">
        <f t="shared" si="323"/>
        <v>0</v>
      </c>
      <c r="CG546" s="64">
        <f t="shared" si="323"/>
        <v>0</v>
      </c>
      <c r="CH546" s="64">
        <f t="shared" ref="CH546:CU546" si="324">COUNT(CH537:CH545)</f>
        <v>0</v>
      </c>
      <c r="CI546" s="64">
        <f t="shared" si="324"/>
        <v>0</v>
      </c>
      <c r="CJ546" s="64">
        <f t="shared" si="324"/>
        <v>0</v>
      </c>
      <c r="CK546" s="64">
        <f t="shared" si="324"/>
        <v>0</v>
      </c>
      <c r="CL546" s="64">
        <f t="shared" si="324"/>
        <v>0</v>
      </c>
      <c r="CM546" s="64">
        <f t="shared" si="324"/>
        <v>0</v>
      </c>
      <c r="CN546" s="64">
        <f t="shared" si="324"/>
        <v>0</v>
      </c>
      <c r="CO546" s="64">
        <f t="shared" si="324"/>
        <v>0</v>
      </c>
      <c r="CP546" s="64">
        <f t="shared" si="324"/>
        <v>0</v>
      </c>
      <c r="CQ546" s="64">
        <f t="shared" si="324"/>
        <v>0</v>
      </c>
      <c r="CR546" s="64">
        <f t="shared" si="324"/>
        <v>0</v>
      </c>
      <c r="CS546" s="64">
        <f t="shared" si="324"/>
        <v>0</v>
      </c>
      <c r="CT546" s="64">
        <f t="shared" si="324"/>
        <v>0</v>
      </c>
      <c r="CU546" s="64">
        <f t="shared" si="324"/>
        <v>0</v>
      </c>
      <c r="CV546" s="64">
        <f>SUM(CV537:CV545)</f>
        <v>19</v>
      </c>
    </row>
    <row r="547" spans="2:100" ht="18.75" customHeight="1" x14ac:dyDescent="0.35"/>
    <row r="548" spans="2:100" ht="18.75" customHeight="1" x14ac:dyDescent="0.35">
      <c r="B548" s="136" t="s">
        <v>220</v>
      </c>
      <c r="C548" s="58" t="s">
        <v>221</v>
      </c>
      <c r="D548" s="56">
        <v>40544</v>
      </c>
      <c r="E548" s="56">
        <v>40575</v>
      </c>
      <c r="F548" s="56">
        <v>40603</v>
      </c>
      <c r="G548" s="56">
        <v>40634</v>
      </c>
      <c r="H548" s="56">
        <v>40664</v>
      </c>
      <c r="I548" s="56">
        <v>40695</v>
      </c>
      <c r="J548" s="56">
        <v>40725</v>
      </c>
      <c r="K548" s="56">
        <v>40756</v>
      </c>
      <c r="L548" s="56">
        <v>40787</v>
      </c>
      <c r="M548" s="56">
        <v>40817</v>
      </c>
      <c r="N548" s="56">
        <v>40848</v>
      </c>
      <c r="O548" s="56">
        <v>40878</v>
      </c>
      <c r="P548" s="56">
        <v>40909</v>
      </c>
      <c r="Q548" s="56">
        <v>40940</v>
      </c>
      <c r="R548" s="56">
        <v>40969</v>
      </c>
      <c r="S548" s="56">
        <v>41000</v>
      </c>
      <c r="T548" s="56">
        <v>41030</v>
      </c>
      <c r="U548" s="56">
        <v>41061</v>
      </c>
      <c r="V548" s="56">
        <v>41091</v>
      </c>
      <c r="W548" s="56">
        <v>41122</v>
      </c>
      <c r="X548" s="56">
        <v>41153</v>
      </c>
      <c r="Y548" s="56">
        <v>41183</v>
      </c>
      <c r="Z548" s="56">
        <v>41214</v>
      </c>
      <c r="AA548" s="56">
        <v>41244</v>
      </c>
      <c r="AB548" s="56">
        <v>41275</v>
      </c>
      <c r="AC548" s="56">
        <v>41306</v>
      </c>
      <c r="AD548" s="56">
        <v>41334</v>
      </c>
      <c r="AE548" s="56">
        <v>41365</v>
      </c>
      <c r="AF548" s="56">
        <v>41395</v>
      </c>
      <c r="AG548" s="56">
        <v>41426</v>
      </c>
      <c r="AH548" s="56">
        <v>41456</v>
      </c>
      <c r="AI548" s="56">
        <v>41487</v>
      </c>
      <c r="AJ548" s="56">
        <v>41518</v>
      </c>
      <c r="AK548" s="56">
        <v>41548</v>
      </c>
      <c r="AL548" s="56">
        <v>41579</v>
      </c>
      <c r="AM548" s="56">
        <v>41609</v>
      </c>
      <c r="AN548" s="56">
        <v>41640</v>
      </c>
      <c r="AO548" s="56">
        <v>41671</v>
      </c>
      <c r="AP548" s="56">
        <v>41699</v>
      </c>
      <c r="AQ548" s="56">
        <v>41730</v>
      </c>
      <c r="AR548" s="56">
        <v>41760</v>
      </c>
      <c r="AS548" s="56">
        <v>41791</v>
      </c>
      <c r="AT548" s="56">
        <v>41821</v>
      </c>
      <c r="AU548" s="56">
        <v>41852</v>
      </c>
      <c r="AV548" s="56">
        <v>41883</v>
      </c>
      <c r="AW548" s="56">
        <v>41913</v>
      </c>
      <c r="AX548" s="56">
        <v>41944</v>
      </c>
      <c r="AY548" s="56">
        <v>41974</v>
      </c>
      <c r="AZ548" s="56">
        <v>42005</v>
      </c>
      <c r="BA548" s="56">
        <v>42036</v>
      </c>
      <c r="BB548" s="56">
        <v>42064</v>
      </c>
      <c r="BC548" s="56">
        <v>42095</v>
      </c>
      <c r="BD548" s="56">
        <v>42125</v>
      </c>
      <c r="BE548" s="56">
        <v>42156</v>
      </c>
      <c r="BF548" s="56">
        <v>42186</v>
      </c>
      <c r="BG548" s="56">
        <v>42217</v>
      </c>
      <c r="BH548" s="48">
        <v>42248</v>
      </c>
      <c r="BI548" s="48">
        <v>42278</v>
      </c>
      <c r="BJ548" s="48">
        <v>42309</v>
      </c>
      <c r="BK548" s="48">
        <v>42339</v>
      </c>
      <c r="BL548" s="48">
        <v>42370</v>
      </c>
      <c r="BM548" s="48">
        <v>42401</v>
      </c>
      <c r="BN548" s="48">
        <v>42430</v>
      </c>
      <c r="BO548" s="48">
        <v>42461</v>
      </c>
      <c r="BP548" s="48">
        <v>42491</v>
      </c>
      <c r="BQ548" s="48">
        <v>42522</v>
      </c>
      <c r="BR548" s="48">
        <v>42552</v>
      </c>
      <c r="BS548" s="48">
        <v>42583</v>
      </c>
      <c r="BT548" s="48">
        <v>42614</v>
      </c>
      <c r="BU548" s="48">
        <v>42644</v>
      </c>
      <c r="BV548" s="48">
        <v>42675</v>
      </c>
      <c r="BW548" s="48">
        <v>42705</v>
      </c>
      <c r="BX548" s="48">
        <v>42736</v>
      </c>
      <c r="BY548" s="48">
        <v>42767</v>
      </c>
      <c r="BZ548" s="48">
        <v>42795</v>
      </c>
      <c r="CA548" s="48">
        <v>42826</v>
      </c>
      <c r="CB548" s="48">
        <v>42856</v>
      </c>
      <c r="CC548" s="48">
        <v>42887</v>
      </c>
      <c r="CD548" s="48">
        <v>42917</v>
      </c>
      <c r="CE548" s="48">
        <v>42948</v>
      </c>
      <c r="CF548" s="48">
        <v>42979</v>
      </c>
      <c r="CG548" s="48">
        <v>43009</v>
      </c>
      <c r="CH548" s="48">
        <v>43040</v>
      </c>
      <c r="CI548" s="188">
        <v>43070</v>
      </c>
      <c r="CJ548" s="188">
        <v>43101</v>
      </c>
      <c r="CK548" s="188">
        <v>43132</v>
      </c>
      <c r="CL548" s="188">
        <v>43160</v>
      </c>
      <c r="CM548" s="188">
        <v>43191</v>
      </c>
      <c r="CN548" s="188">
        <v>43221</v>
      </c>
      <c r="CO548" s="188">
        <v>43252</v>
      </c>
      <c r="CP548" s="188">
        <v>43282</v>
      </c>
      <c r="CQ548" s="188">
        <v>43313</v>
      </c>
      <c r="CR548" s="188">
        <v>43344</v>
      </c>
      <c r="CS548" s="188">
        <v>43374</v>
      </c>
      <c r="CT548" s="188">
        <v>43405</v>
      </c>
      <c r="CU548" s="188">
        <v>43435</v>
      </c>
      <c r="CV548" s="189" t="s">
        <v>16</v>
      </c>
    </row>
    <row r="549" spans="2:100" x14ac:dyDescent="0.35">
      <c r="B549" s="137">
        <v>423788</v>
      </c>
      <c r="C549" s="59">
        <v>41640</v>
      </c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50"/>
      <c r="S549" s="50"/>
      <c r="T549" s="50"/>
      <c r="U549" s="50"/>
      <c r="V549" s="50"/>
      <c r="W549" s="50"/>
      <c r="X549" s="50"/>
      <c r="Y549" s="50"/>
      <c r="Z549" s="50"/>
      <c r="AA549" s="50"/>
      <c r="AB549" s="50"/>
      <c r="AC549" s="50"/>
      <c r="AD549" s="50"/>
      <c r="AE549" s="50"/>
      <c r="AF549" s="50"/>
      <c r="AG549" s="50"/>
      <c r="AH549" s="50"/>
      <c r="AI549" s="50"/>
      <c r="AJ549" s="50"/>
      <c r="AK549" s="50"/>
      <c r="AL549" s="50"/>
      <c r="AM549" s="50"/>
      <c r="AN549" s="50">
        <v>1</v>
      </c>
      <c r="AO549" s="50"/>
      <c r="AP549" s="50"/>
      <c r="AQ549" s="50"/>
      <c r="AR549" s="50"/>
      <c r="AS549" s="50"/>
      <c r="AT549" s="50"/>
      <c r="AU549" s="50"/>
      <c r="AV549" s="50"/>
      <c r="AW549" s="50"/>
      <c r="AX549" s="50"/>
      <c r="AY549" s="50"/>
      <c r="AZ549" s="50"/>
      <c r="BA549" s="50"/>
      <c r="BB549" s="50"/>
      <c r="BC549" s="50"/>
      <c r="BD549" s="50"/>
      <c r="BE549" s="50"/>
      <c r="BF549" s="50"/>
      <c r="BG549" s="50"/>
      <c r="BH549" s="50"/>
      <c r="BI549" s="50" t="s">
        <v>222</v>
      </c>
      <c r="BJ549" s="50"/>
      <c r="BK549" s="50"/>
      <c r="BL549" s="50"/>
      <c r="BM549" s="50"/>
      <c r="BN549" s="50"/>
      <c r="BO549" s="50"/>
      <c r="BP549" s="50"/>
      <c r="BQ549" s="50"/>
      <c r="BR549" s="50"/>
      <c r="BS549" s="50"/>
      <c r="BT549" s="50"/>
      <c r="BU549" s="50"/>
      <c r="BV549" s="50"/>
      <c r="BW549" s="50"/>
      <c r="BX549" s="50"/>
      <c r="BY549" s="50"/>
      <c r="BZ549" s="50"/>
      <c r="CA549" s="50"/>
      <c r="CB549" s="50"/>
      <c r="CC549" s="50"/>
      <c r="CD549" s="50"/>
      <c r="CE549" s="50"/>
      <c r="CF549" s="50"/>
      <c r="CG549" s="50"/>
      <c r="CH549" s="187"/>
      <c r="CI549" s="60"/>
      <c r="CJ549" s="50"/>
      <c r="CK549" s="50"/>
      <c r="CL549" s="50"/>
      <c r="CM549" s="60"/>
      <c r="CN549" s="50"/>
      <c r="CO549" s="60"/>
      <c r="CP549" s="60"/>
      <c r="CQ549" s="60"/>
      <c r="CR549" s="60"/>
      <c r="CS549" s="60"/>
      <c r="CT549" s="60"/>
      <c r="CU549" s="60"/>
      <c r="CV549" s="61">
        <f>SUM(D549:CU549)</f>
        <v>1</v>
      </c>
    </row>
    <row r="550" spans="2:100" x14ac:dyDescent="0.35">
      <c r="B550" s="137">
        <v>423841</v>
      </c>
      <c r="C550" s="59">
        <v>41640</v>
      </c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50"/>
      <c r="S550" s="50"/>
      <c r="T550" s="50"/>
      <c r="U550" s="50"/>
      <c r="V550" s="50"/>
      <c r="W550" s="50"/>
      <c r="X550" s="50"/>
      <c r="Y550" s="50"/>
      <c r="Z550" s="50"/>
      <c r="AA550" s="50"/>
      <c r="AB550" s="50"/>
      <c r="AC550" s="50"/>
      <c r="AD550" s="50"/>
      <c r="AE550" s="50"/>
      <c r="AF550" s="50"/>
      <c r="AG550" s="50"/>
      <c r="AH550" s="50"/>
      <c r="AI550" s="50"/>
      <c r="AJ550" s="50"/>
      <c r="AK550" s="50"/>
      <c r="AL550" s="50"/>
      <c r="AM550" s="50"/>
      <c r="AN550" s="50">
        <v>1</v>
      </c>
      <c r="AO550" s="50"/>
      <c r="AP550" s="50"/>
      <c r="AQ550" s="50"/>
      <c r="AR550" s="50"/>
      <c r="AS550" s="50"/>
      <c r="AT550" s="50"/>
      <c r="AU550" s="50"/>
      <c r="AV550" s="50"/>
      <c r="AW550" s="50"/>
      <c r="AX550" s="50"/>
      <c r="AY550" s="50"/>
      <c r="AZ550" s="50"/>
      <c r="BA550" s="50"/>
      <c r="BB550" s="50"/>
      <c r="BC550" s="50"/>
      <c r="BD550" s="50"/>
      <c r="BE550" s="50"/>
      <c r="BF550" s="50"/>
      <c r="BG550" s="50"/>
      <c r="BH550" s="50"/>
      <c r="BI550" s="50" t="s">
        <v>222</v>
      </c>
      <c r="BJ550" s="50"/>
      <c r="BK550" s="50"/>
      <c r="BL550" s="50"/>
      <c r="BM550" s="50"/>
      <c r="BN550" s="50"/>
      <c r="BO550" s="50"/>
      <c r="BP550" s="50"/>
      <c r="BQ550" s="50"/>
      <c r="BR550" s="50"/>
      <c r="BS550" s="50"/>
      <c r="BT550" s="50"/>
      <c r="BU550" s="50"/>
      <c r="BV550" s="50"/>
      <c r="BW550" s="50"/>
      <c r="BX550" s="50"/>
      <c r="BY550" s="50"/>
      <c r="BZ550" s="50"/>
      <c r="CA550" s="50"/>
      <c r="CB550" s="50"/>
      <c r="CC550" s="50"/>
      <c r="CD550" s="50"/>
      <c r="CE550" s="50"/>
      <c r="CF550" s="50"/>
      <c r="CG550" s="50"/>
      <c r="CH550" s="187"/>
      <c r="CI550" s="60"/>
      <c r="CJ550" s="50"/>
      <c r="CK550" s="50"/>
      <c r="CL550" s="50"/>
      <c r="CM550" s="60"/>
      <c r="CN550" s="50"/>
      <c r="CO550" s="60"/>
      <c r="CP550" s="60"/>
      <c r="CQ550" s="60"/>
      <c r="CR550" s="60"/>
      <c r="CS550" s="60"/>
      <c r="CT550" s="60"/>
      <c r="CU550" s="60"/>
      <c r="CV550" s="61">
        <f t="shared" ref="CV550:CV559" si="325">SUM(D550:CU550)</f>
        <v>1</v>
      </c>
    </row>
    <row r="551" spans="2:100" x14ac:dyDescent="0.35">
      <c r="B551" s="137">
        <v>423889</v>
      </c>
      <c r="C551" s="59">
        <v>41640</v>
      </c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50"/>
      <c r="S551" s="50"/>
      <c r="T551" s="50"/>
      <c r="U551" s="50"/>
      <c r="V551" s="50"/>
      <c r="W551" s="50"/>
      <c r="X551" s="50"/>
      <c r="Y551" s="50"/>
      <c r="Z551" s="50"/>
      <c r="AA551" s="50"/>
      <c r="AB551" s="50"/>
      <c r="AC551" s="50"/>
      <c r="AD551" s="50"/>
      <c r="AE551" s="50"/>
      <c r="AF551" s="50"/>
      <c r="AG551" s="50"/>
      <c r="AH551" s="50"/>
      <c r="AI551" s="50"/>
      <c r="AJ551" s="50"/>
      <c r="AK551" s="50"/>
      <c r="AL551" s="50"/>
      <c r="AM551" s="50"/>
      <c r="AN551" s="50">
        <v>1</v>
      </c>
      <c r="AO551" s="50"/>
      <c r="AP551" s="50"/>
      <c r="AQ551" s="50"/>
      <c r="AR551" s="50"/>
      <c r="AS551" s="50"/>
      <c r="AT551" s="50"/>
      <c r="AU551" s="50"/>
      <c r="AV551" s="50"/>
      <c r="AW551" s="50"/>
      <c r="AX551" s="50"/>
      <c r="AY551" s="50"/>
      <c r="AZ551" s="50"/>
      <c r="BA551" s="50"/>
      <c r="BB551" s="50"/>
      <c r="BC551" s="50"/>
      <c r="BD551" s="50"/>
      <c r="BE551" s="50"/>
      <c r="BF551" s="50"/>
      <c r="BG551" s="50"/>
      <c r="BH551" s="50"/>
      <c r="BI551" s="50" t="s">
        <v>222</v>
      </c>
      <c r="BJ551" s="50"/>
      <c r="BK551" s="50"/>
      <c r="BL551" s="50"/>
      <c r="BM551" s="50"/>
      <c r="BN551" s="50"/>
      <c r="BO551" s="50"/>
      <c r="BP551" s="50"/>
      <c r="BQ551" s="50"/>
      <c r="BR551" s="50"/>
      <c r="BS551" s="50"/>
      <c r="BT551" s="50"/>
      <c r="BU551" s="50"/>
      <c r="BV551" s="50"/>
      <c r="BW551" s="50"/>
      <c r="BX551" s="50"/>
      <c r="BY551" s="50"/>
      <c r="BZ551" s="50"/>
      <c r="CA551" s="50"/>
      <c r="CB551" s="50"/>
      <c r="CC551" s="50"/>
      <c r="CD551" s="50"/>
      <c r="CE551" s="50"/>
      <c r="CF551" s="50"/>
      <c r="CG551" s="50"/>
      <c r="CH551" s="187"/>
      <c r="CI551" s="60"/>
      <c r="CJ551" s="50"/>
      <c r="CK551" s="50"/>
      <c r="CL551" s="50"/>
      <c r="CM551" s="60"/>
      <c r="CN551" s="50"/>
      <c r="CO551" s="60"/>
      <c r="CP551" s="60"/>
      <c r="CQ551" s="60"/>
      <c r="CR551" s="60"/>
      <c r="CS551" s="60"/>
      <c r="CT551" s="60"/>
      <c r="CU551" s="60"/>
      <c r="CV551" s="61">
        <f t="shared" si="325"/>
        <v>1</v>
      </c>
    </row>
    <row r="552" spans="2:100" x14ac:dyDescent="0.35">
      <c r="B552" s="137">
        <v>281602</v>
      </c>
      <c r="C552" s="59">
        <v>41640</v>
      </c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50"/>
      <c r="S552" s="50"/>
      <c r="T552" s="50"/>
      <c r="U552" s="50"/>
      <c r="V552" s="50"/>
      <c r="W552" s="50"/>
      <c r="X552" s="50"/>
      <c r="Y552" s="50"/>
      <c r="Z552" s="50"/>
      <c r="AA552" s="50"/>
      <c r="AB552" s="50"/>
      <c r="AC552" s="50"/>
      <c r="AD552" s="50"/>
      <c r="AE552" s="50"/>
      <c r="AF552" s="50"/>
      <c r="AG552" s="50"/>
      <c r="AH552" s="50"/>
      <c r="AI552" s="50"/>
      <c r="AJ552" s="50"/>
      <c r="AK552" s="50"/>
      <c r="AL552" s="50"/>
      <c r="AM552" s="50"/>
      <c r="AN552" s="50">
        <v>1</v>
      </c>
      <c r="AO552" s="50"/>
      <c r="AP552" s="50"/>
      <c r="AQ552" s="50"/>
      <c r="AR552" s="50"/>
      <c r="AS552" s="50"/>
      <c r="AT552" s="50"/>
      <c r="AU552" s="50"/>
      <c r="AV552" s="50"/>
      <c r="AW552" s="50"/>
      <c r="AX552" s="50"/>
      <c r="AY552" s="50"/>
      <c r="AZ552" s="50"/>
      <c r="BA552" s="50"/>
      <c r="BB552" s="50"/>
      <c r="BC552" s="50"/>
      <c r="BD552" s="50"/>
      <c r="BE552" s="50"/>
      <c r="BF552" s="50"/>
      <c r="BG552" s="50"/>
      <c r="BH552" s="50"/>
      <c r="BI552" s="50" t="s">
        <v>222</v>
      </c>
      <c r="BJ552" s="50"/>
      <c r="BK552" s="50"/>
      <c r="BL552" s="50"/>
      <c r="BM552" s="50"/>
      <c r="BN552" s="50"/>
      <c r="BO552" s="50"/>
      <c r="BP552" s="50"/>
      <c r="BQ552" s="50"/>
      <c r="BR552" s="50"/>
      <c r="BS552" s="50"/>
      <c r="BT552" s="50"/>
      <c r="BU552" s="50"/>
      <c r="BV552" s="50"/>
      <c r="BW552" s="50"/>
      <c r="BX552" s="50"/>
      <c r="BY552" s="50"/>
      <c r="BZ552" s="50"/>
      <c r="CA552" s="50"/>
      <c r="CB552" s="50"/>
      <c r="CC552" s="50"/>
      <c r="CD552" s="50"/>
      <c r="CE552" s="50"/>
      <c r="CF552" s="50"/>
      <c r="CG552" s="50"/>
      <c r="CH552" s="187"/>
      <c r="CI552" s="60"/>
      <c r="CJ552" s="50"/>
      <c r="CK552" s="50"/>
      <c r="CL552" s="50"/>
      <c r="CM552" s="60"/>
      <c r="CN552" s="50"/>
      <c r="CO552" s="60"/>
      <c r="CP552" s="60"/>
      <c r="CQ552" s="60"/>
      <c r="CR552" s="60"/>
      <c r="CS552" s="60"/>
      <c r="CT552" s="60"/>
      <c r="CU552" s="60"/>
      <c r="CV552" s="61">
        <f t="shared" si="325"/>
        <v>1</v>
      </c>
    </row>
    <row r="553" spans="2:100" x14ac:dyDescent="0.35">
      <c r="B553" s="137">
        <v>424601</v>
      </c>
      <c r="C553" s="59">
        <v>41640</v>
      </c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50"/>
      <c r="S553" s="50"/>
      <c r="T553" s="50"/>
      <c r="U553" s="50"/>
      <c r="V553" s="50"/>
      <c r="W553" s="50"/>
      <c r="X553" s="50"/>
      <c r="Y553" s="50"/>
      <c r="Z553" s="50"/>
      <c r="AA553" s="50"/>
      <c r="AB553" s="50"/>
      <c r="AC553" s="50"/>
      <c r="AD553" s="50"/>
      <c r="AE553" s="50"/>
      <c r="AF553" s="50"/>
      <c r="AG553" s="50"/>
      <c r="AH553" s="50"/>
      <c r="AI553" s="50"/>
      <c r="AJ553" s="50"/>
      <c r="AK553" s="50"/>
      <c r="AL553" s="50"/>
      <c r="AM553" s="50"/>
      <c r="AN553" s="50">
        <v>1</v>
      </c>
      <c r="AO553" s="50"/>
      <c r="AP553" s="50"/>
      <c r="AQ553" s="50"/>
      <c r="AR553" s="50"/>
      <c r="AS553" s="50"/>
      <c r="AT553" s="50"/>
      <c r="AU553" s="50"/>
      <c r="AV553" s="50"/>
      <c r="AW553" s="50"/>
      <c r="AX553" s="50"/>
      <c r="AY553" s="50"/>
      <c r="AZ553" s="50"/>
      <c r="BA553" s="50"/>
      <c r="BB553" s="50"/>
      <c r="BC553" s="50"/>
      <c r="BD553" s="50"/>
      <c r="BE553" s="50"/>
      <c r="BF553" s="50"/>
      <c r="BG553" s="50"/>
      <c r="BH553" s="50"/>
      <c r="BI553" s="50" t="s">
        <v>222</v>
      </c>
      <c r="BJ553" s="50"/>
      <c r="BK553" s="50"/>
      <c r="BL553" s="50"/>
      <c r="BM553" s="50"/>
      <c r="BN553" s="50"/>
      <c r="BO553" s="50"/>
      <c r="BP553" s="50"/>
      <c r="BQ553" s="50"/>
      <c r="BR553" s="50"/>
      <c r="BS553" s="50"/>
      <c r="BT553" s="50"/>
      <c r="BU553" s="50"/>
      <c r="BV553" s="50"/>
      <c r="BW553" s="50"/>
      <c r="BX553" s="50"/>
      <c r="BY553" s="50"/>
      <c r="BZ553" s="50"/>
      <c r="CA553" s="50"/>
      <c r="CB553" s="50"/>
      <c r="CC553" s="50"/>
      <c r="CD553" s="50"/>
      <c r="CE553" s="50"/>
      <c r="CF553" s="50"/>
      <c r="CG553" s="50"/>
      <c r="CH553" s="187"/>
      <c r="CI553" s="60"/>
      <c r="CJ553" s="50"/>
      <c r="CK553" s="50"/>
      <c r="CL553" s="50"/>
      <c r="CM553" s="60"/>
      <c r="CN553" s="50"/>
      <c r="CO553" s="60"/>
      <c r="CP553" s="60"/>
      <c r="CQ553" s="60"/>
      <c r="CR553" s="60"/>
      <c r="CS553" s="60"/>
      <c r="CT553" s="60"/>
      <c r="CU553" s="60"/>
      <c r="CV553" s="61">
        <f t="shared" si="325"/>
        <v>1</v>
      </c>
    </row>
    <row r="554" spans="2:100" x14ac:dyDescent="0.35">
      <c r="B554" s="137">
        <v>643164</v>
      </c>
      <c r="C554" s="59">
        <v>41640</v>
      </c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50"/>
      <c r="S554" s="50"/>
      <c r="T554" s="50"/>
      <c r="U554" s="50"/>
      <c r="V554" s="50"/>
      <c r="W554" s="50"/>
      <c r="X554" s="50"/>
      <c r="Y554" s="50"/>
      <c r="Z554" s="50"/>
      <c r="AA554" s="50"/>
      <c r="AB554" s="50"/>
      <c r="AC554" s="50"/>
      <c r="AD554" s="50"/>
      <c r="AE554" s="50"/>
      <c r="AF554" s="50"/>
      <c r="AG554" s="50"/>
      <c r="AH554" s="50"/>
      <c r="AI554" s="50"/>
      <c r="AJ554" s="50"/>
      <c r="AK554" s="50"/>
      <c r="AL554" s="50"/>
      <c r="AM554" s="50"/>
      <c r="AN554" s="50">
        <v>1</v>
      </c>
      <c r="AO554" s="50"/>
      <c r="AP554" s="50"/>
      <c r="AQ554" s="50"/>
      <c r="AR554" s="50"/>
      <c r="AS554" s="50"/>
      <c r="AT554" s="50"/>
      <c r="AU554" s="50"/>
      <c r="AV554" s="50"/>
      <c r="AW554" s="50"/>
      <c r="AX554" s="50"/>
      <c r="AY554" s="50"/>
      <c r="AZ554" s="50"/>
      <c r="BA554" s="50"/>
      <c r="BB554" s="50"/>
      <c r="BC554" s="50"/>
      <c r="BD554" s="50"/>
      <c r="BE554" s="50"/>
      <c r="BF554" s="50"/>
      <c r="BG554" s="50"/>
      <c r="BH554" s="50"/>
      <c r="BI554" s="50" t="s">
        <v>222</v>
      </c>
      <c r="BJ554" s="50"/>
      <c r="BK554" s="50"/>
      <c r="BL554" s="50"/>
      <c r="BM554" s="50"/>
      <c r="BN554" s="50"/>
      <c r="BO554" s="50"/>
      <c r="BP554" s="50"/>
      <c r="BQ554" s="50"/>
      <c r="BR554" s="50"/>
      <c r="BS554" s="50"/>
      <c r="BT554" s="50"/>
      <c r="BU554" s="50"/>
      <c r="BV554" s="50"/>
      <c r="BW554" s="50"/>
      <c r="BX554" s="50"/>
      <c r="BY554" s="50"/>
      <c r="BZ554" s="50"/>
      <c r="CA554" s="50"/>
      <c r="CB554" s="50"/>
      <c r="CC554" s="50"/>
      <c r="CD554" s="50"/>
      <c r="CE554" s="50"/>
      <c r="CF554" s="50"/>
      <c r="CG554" s="50"/>
      <c r="CH554" s="187"/>
      <c r="CI554" s="60"/>
      <c r="CJ554" s="50"/>
      <c r="CK554" s="50"/>
      <c r="CL554" s="50"/>
      <c r="CM554" s="60"/>
      <c r="CN554" s="50"/>
      <c r="CO554" s="60"/>
      <c r="CP554" s="60"/>
      <c r="CQ554" s="60"/>
      <c r="CR554" s="60"/>
      <c r="CS554" s="60"/>
      <c r="CT554" s="60"/>
      <c r="CU554" s="60"/>
      <c r="CV554" s="61">
        <f t="shared" si="325"/>
        <v>1</v>
      </c>
    </row>
    <row r="555" spans="2:100" x14ac:dyDescent="0.35">
      <c r="B555" s="137">
        <v>643488</v>
      </c>
      <c r="C555" s="59">
        <v>41640</v>
      </c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50"/>
      <c r="S555" s="50"/>
      <c r="T555" s="50"/>
      <c r="U555" s="50"/>
      <c r="V555" s="50"/>
      <c r="W555" s="50"/>
      <c r="X555" s="50"/>
      <c r="Y555" s="50"/>
      <c r="Z555" s="50"/>
      <c r="AA555" s="50"/>
      <c r="AB555" s="50"/>
      <c r="AC555" s="50"/>
      <c r="AD555" s="50"/>
      <c r="AE555" s="50"/>
      <c r="AF555" s="50"/>
      <c r="AG555" s="50"/>
      <c r="AH555" s="50"/>
      <c r="AI555" s="50"/>
      <c r="AJ555" s="50"/>
      <c r="AK555" s="50"/>
      <c r="AL555" s="50"/>
      <c r="AM555" s="50"/>
      <c r="AN555" s="50">
        <v>1</v>
      </c>
      <c r="AO555" s="50">
        <v>1</v>
      </c>
      <c r="AP555" s="50"/>
      <c r="AQ555" s="50"/>
      <c r="AR555" s="50"/>
      <c r="AS555" s="50"/>
      <c r="AT555" s="50"/>
      <c r="AU555" s="50"/>
      <c r="AV555" s="50"/>
      <c r="AW555" s="50"/>
      <c r="AX555" s="50"/>
      <c r="AY555" s="50"/>
      <c r="AZ555" s="50"/>
      <c r="BA555" s="50"/>
      <c r="BB555" s="50"/>
      <c r="BC555" s="50"/>
      <c r="BD555" s="50"/>
      <c r="BE555" s="50"/>
      <c r="BF555" s="50"/>
      <c r="BG555" s="50"/>
      <c r="BH555" s="50"/>
      <c r="BI555" s="50" t="s">
        <v>222</v>
      </c>
      <c r="BJ555" s="50"/>
      <c r="BK555" s="50"/>
      <c r="BL555" s="50"/>
      <c r="BM555" s="50"/>
      <c r="BN555" s="50"/>
      <c r="BO555" s="50"/>
      <c r="BP555" s="50"/>
      <c r="BQ555" s="50"/>
      <c r="BR555" s="50"/>
      <c r="BS555" s="50"/>
      <c r="BT555" s="50"/>
      <c r="BU555" s="50"/>
      <c r="BV555" s="50"/>
      <c r="BW555" s="50"/>
      <c r="BX555" s="50"/>
      <c r="BY555" s="50"/>
      <c r="BZ555" s="50"/>
      <c r="CA555" s="50"/>
      <c r="CB555" s="50"/>
      <c r="CC555" s="50"/>
      <c r="CD555" s="50"/>
      <c r="CE555" s="50"/>
      <c r="CF555" s="50"/>
      <c r="CG555" s="50"/>
      <c r="CH555" s="187"/>
      <c r="CI555" s="60"/>
      <c r="CJ555" s="50"/>
      <c r="CK555" s="50"/>
      <c r="CL555" s="50"/>
      <c r="CM555" s="60"/>
      <c r="CN555" s="50"/>
      <c r="CO555" s="60"/>
      <c r="CP555" s="60"/>
      <c r="CQ555" s="60"/>
      <c r="CR555" s="60"/>
      <c r="CS555" s="60"/>
      <c r="CT555" s="60"/>
      <c r="CU555" s="60"/>
      <c r="CV555" s="61">
        <f t="shared" si="325"/>
        <v>2</v>
      </c>
    </row>
    <row r="556" spans="2:100" x14ac:dyDescent="0.35">
      <c r="B556" s="137">
        <v>644643</v>
      </c>
      <c r="C556" s="59">
        <v>41640</v>
      </c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50"/>
      <c r="S556" s="50"/>
      <c r="T556" s="50"/>
      <c r="U556" s="50"/>
      <c r="V556" s="50"/>
      <c r="W556" s="50"/>
      <c r="X556" s="50"/>
      <c r="Y556" s="50"/>
      <c r="Z556" s="50"/>
      <c r="AA556" s="50"/>
      <c r="AB556" s="50"/>
      <c r="AC556" s="50"/>
      <c r="AD556" s="50"/>
      <c r="AE556" s="50"/>
      <c r="AF556" s="50"/>
      <c r="AG556" s="50"/>
      <c r="AH556" s="50"/>
      <c r="AI556" s="50"/>
      <c r="AJ556" s="50"/>
      <c r="AK556" s="50"/>
      <c r="AL556" s="50"/>
      <c r="AM556" s="50"/>
      <c r="AN556" s="50">
        <v>1</v>
      </c>
      <c r="AO556" s="50"/>
      <c r="AP556" s="50"/>
      <c r="AQ556" s="50"/>
      <c r="AR556" s="50"/>
      <c r="AS556" s="50"/>
      <c r="AT556" s="50"/>
      <c r="AU556" s="50"/>
      <c r="AV556" s="50"/>
      <c r="AW556" s="50"/>
      <c r="AX556" s="50"/>
      <c r="AY556" s="50"/>
      <c r="AZ556" s="50"/>
      <c r="BA556" s="50"/>
      <c r="BB556" s="50"/>
      <c r="BC556" s="50"/>
      <c r="BD556" s="50"/>
      <c r="BE556" s="50"/>
      <c r="BF556" s="50"/>
      <c r="BG556" s="50"/>
      <c r="BH556" s="50"/>
      <c r="BI556" s="50" t="s">
        <v>222</v>
      </c>
      <c r="BJ556" s="50"/>
      <c r="BK556" s="50"/>
      <c r="BL556" s="50"/>
      <c r="BM556" s="50"/>
      <c r="BN556" s="50"/>
      <c r="BO556" s="50"/>
      <c r="BP556" s="50"/>
      <c r="BQ556" s="50"/>
      <c r="BR556" s="50"/>
      <c r="BS556" s="50"/>
      <c r="BT556" s="50"/>
      <c r="BU556" s="50"/>
      <c r="BV556" s="50"/>
      <c r="BW556" s="50"/>
      <c r="BX556" s="50"/>
      <c r="BY556" s="50"/>
      <c r="BZ556" s="50"/>
      <c r="CA556" s="50"/>
      <c r="CB556" s="50"/>
      <c r="CC556" s="50"/>
      <c r="CD556" s="50"/>
      <c r="CE556" s="50"/>
      <c r="CF556" s="50"/>
      <c r="CG556" s="50"/>
      <c r="CH556" s="187"/>
      <c r="CI556" s="60"/>
      <c r="CJ556" s="50"/>
      <c r="CK556" s="50"/>
      <c r="CL556" s="50"/>
      <c r="CM556" s="60"/>
      <c r="CN556" s="50"/>
      <c r="CO556" s="60"/>
      <c r="CP556" s="60"/>
      <c r="CQ556" s="60"/>
      <c r="CR556" s="60"/>
      <c r="CS556" s="60"/>
      <c r="CT556" s="60"/>
      <c r="CU556" s="60"/>
      <c r="CV556" s="61">
        <f t="shared" si="325"/>
        <v>1</v>
      </c>
    </row>
    <row r="557" spans="2:100" x14ac:dyDescent="0.35">
      <c r="B557" s="137">
        <v>645267</v>
      </c>
      <c r="C557" s="59">
        <v>41640</v>
      </c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50"/>
      <c r="S557" s="50"/>
      <c r="T557" s="50"/>
      <c r="U557" s="50"/>
      <c r="V557" s="50"/>
      <c r="W557" s="50"/>
      <c r="X557" s="50"/>
      <c r="Y557" s="50"/>
      <c r="Z557" s="50"/>
      <c r="AA557" s="50"/>
      <c r="AB557" s="50"/>
      <c r="AC557" s="50"/>
      <c r="AD557" s="50"/>
      <c r="AE557" s="50"/>
      <c r="AF557" s="50"/>
      <c r="AG557" s="50"/>
      <c r="AH557" s="50"/>
      <c r="AI557" s="50"/>
      <c r="AJ557" s="50"/>
      <c r="AK557" s="50"/>
      <c r="AL557" s="50"/>
      <c r="AM557" s="50"/>
      <c r="AN557" s="50">
        <v>1</v>
      </c>
      <c r="AO557" s="50">
        <v>2</v>
      </c>
      <c r="AP557" s="50">
        <v>1</v>
      </c>
      <c r="AQ557" s="50"/>
      <c r="AR557" s="50"/>
      <c r="AS557" s="50"/>
      <c r="AT557" s="50"/>
      <c r="AU557" s="50"/>
      <c r="AV557" s="50"/>
      <c r="AW557" s="50"/>
      <c r="AX557" s="50"/>
      <c r="AY557" s="50"/>
      <c r="AZ557" s="50"/>
      <c r="BA557" s="50"/>
      <c r="BB557" s="50"/>
      <c r="BC557" s="50"/>
      <c r="BD557" s="50"/>
      <c r="BE557" s="50"/>
      <c r="BF557" s="50"/>
      <c r="BG557" s="50"/>
      <c r="BH557" s="50"/>
      <c r="BI557" s="50" t="s">
        <v>222</v>
      </c>
      <c r="BJ557" s="50"/>
      <c r="BK557" s="50"/>
      <c r="BL557" s="50"/>
      <c r="BM557" s="50"/>
      <c r="BN557" s="50"/>
      <c r="BO557" s="50"/>
      <c r="BP557" s="50"/>
      <c r="BQ557" s="50"/>
      <c r="BR557" s="50"/>
      <c r="BS557" s="50"/>
      <c r="BT557" s="50"/>
      <c r="BU557" s="50"/>
      <c r="BV557" s="50"/>
      <c r="BW557" s="50"/>
      <c r="BX557" s="50"/>
      <c r="BY557" s="50"/>
      <c r="BZ557" s="50"/>
      <c r="CA557" s="50"/>
      <c r="CB557" s="50"/>
      <c r="CC557" s="50"/>
      <c r="CD557" s="50"/>
      <c r="CE557" s="50"/>
      <c r="CF557" s="50"/>
      <c r="CG557" s="50"/>
      <c r="CH557" s="187"/>
      <c r="CI557" s="60"/>
      <c r="CJ557" s="50"/>
      <c r="CK557" s="50"/>
      <c r="CL557" s="50"/>
      <c r="CM557" s="60"/>
      <c r="CN557" s="50"/>
      <c r="CO557" s="60"/>
      <c r="CP557" s="60"/>
      <c r="CQ557" s="60"/>
      <c r="CR557" s="60"/>
      <c r="CS557" s="60"/>
      <c r="CT557" s="60"/>
      <c r="CU557" s="60"/>
      <c r="CV557" s="61">
        <f t="shared" si="325"/>
        <v>4</v>
      </c>
    </row>
    <row r="558" spans="2:100" x14ac:dyDescent="0.35">
      <c r="B558" s="137">
        <v>645340</v>
      </c>
      <c r="C558" s="59">
        <v>41640</v>
      </c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50"/>
      <c r="S558" s="50"/>
      <c r="T558" s="50"/>
      <c r="U558" s="50"/>
      <c r="V558" s="50"/>
      <c r="W558" s="50"/>
      <c r="X558" s="50"/>
      <c r="Y558" s="50"/>
      <c r="Z558" s="50"/>
      <c r="AA558" s="50"/>
      <c r="AB558" s="50"/>
      <c r="AC558" s="50"/>
      <c r="AD558" s="50"/>
      <c r="AE558" s="50"/>
      <c r="AF558" s="50"/>
      <c r="AG558" s="50"/>
      <c r="AH558" s="50"/>
      <c r="AI558" s="50"/>
      <c r="AJ558" s="50"/>
      <c r="AK558" s="50"/>
      <c r="AL558" s="50"/>
      <c r="AM558" s="50"/>
      <c r="AN558" s="50">
        <v>1</v>
      </c>
      <c r="AO558" s="50"/>
      <c r="AP558" s="50"/>
      <c r="AQ558" s="50"/>
      <c r="AR558" s="50"/>
      <c r="AS558" s="50"/>
      <c r="AT558" s="50"/>
      <c r="AU558" s="50"/>
      <c r="AV558" s="50"/>
      <c r="AW558" s="50"/>
      <c r="AX558" s="50"/>
      <c r="AY558" s="50"/>
      <c r="AZ558" s="50"/>
      <c r="BA558" s="50"/>
      <c r="BB558" s="50"/>
      <c r="BC558" s="50"/>
      <c r="BD558" s="50"/>
      <c r="BE558" s="50"/>
      <c r="BF558" s="50"/>
      <c r="BG558" s="50"/>
      <c r="BH558" s="50"/>
      <c r="BI558" s="50" t="s">
        <v>222</v>
      </c>
      <c r="BJ558" s="50"/>
      <c r="BK558" s="50"/>
      <c r="BL558" s="50"/>
      <c r="BM558" s="50"/>
      <c r="BN558" s="50"/>
      <c r="BO558" s="50"/>
      <c r="BP558" s="50"/>
      <c r="BQ558" s="50"/>
      <c r="BR558" s="50"/>
      <c r="BS558" s="50"/>
      <c r="BT558" s="50"/>
      <c r="BU558" s="50"/>
      <c r="BV558" s="50"/>
      <c r="BW558" s="50"/>
      <c r="BX558" s="50"/>
      <c r="BY558" s="50"/>
      <c r="BZ558" s="50"/>
      <c r="CA558" s="50"/>
      <c r="CB558" s="50"/>
      <c r="CC558" s="50"/>
      <c r="CD558" s="50"/>
      <c r="CE558" s="50"/>
      <c r="CF558" s="50"/>
      <c r="CG558" s="50"/>
      <c r="CH558" s="187"/>
      <c r="CI558" s="60"/>
      <c r="CJ558" s="50"/>
      <c r="CK558" s="50"/>
      <c r="CL558" s="50"/>
      <c r="CM558" s="60"/>
      <c r="CN558" s="50"/>
      <c r="CO558" s="60"/>
      <c r="CP558" s="60"/>
      <c r="CQ558" s="60"/>
      <c r="CR558" s="60"/>
      <c r="CS558" s="60"/>
      <c r="CT558" s="60"/>
      <c r="CU558" s="60"/>
      <c r="CV558" s="61">
        <f t="shared" si="325"/>
        <v>1</v>
      </c>
    </row>
    <row r="559" spans="2:100" x14ac:dyDescent="0.35">
      <c r="B559" s="137">
        <v>641498</v>
      </c>
      <c r="C559" s="59">
        <v>41640</v>
      </c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50"/>
      <c r="S559" s="50"/>
      <c r="T559" s="50"/>
      <c r="U559" s="50"/>
      <c r="V559" s="50"/>
      <c r="W559" s="50"/>
      <c r="X559" s="50"/>
      <c r="Y559" s="50"/>
      <c r="Z559" s="50"/>
      <c r="AA559" s="50"/>
      <c r="AB559" s="50"/>
      <c r="AC559" s="50"/>
      <c r="AD559" s="50"/>
      <c r="AE559" s="50"/>
      <c r="AF559" s="50"/>
      <c r="AG559" s="50"/>
      <c r="AH559" s="50"/>
      <c r="AI559" s="50"/>
      <c r="AJ559" s="50"/>
      <c r="AK559" s="50"/>
      <c r="AL559" s="50"/>
      <c r="AM559" s="50"/>
      <c r="AN559" s="50">
        <v>1</v>
      </c>
      <c r="AO559" s="50"/>
      <c r="AP559" s="50"/>
      <c r="AQ559" s="50"/>
      <c r="AR559" s="50"/>
      <c r="AS559" s="50"/>
      <c r="AT559" s="50"/>
      <c r="AU559" s="50"/>
      <c r="AV559" s="50"/>
      <c r="AW559" s="50"/>
      <c r="AX559" s="50"/>
      <c r="AY559" s="50"/>
      <c r="AZ559" s="50"/>
      <c r="BA559" s="50"/>
      <c r="BB559" s="50"/>
      <c r="BC559" s="50"/>
      <c r="BD559" s="50"/>
      <c r="BE559" s="50"/>
      <c r="BF559" s="50"/>
      <c r="BG559" s="50"/>
      <c r="BH559" s="50"/>
      <c r="BI559" s="50" t="s">
        <v>222</v>
      </c>
      <c r="BJ559" s="50"/>
      <c r="BK559" s="50"/>
      <c r="BL559" s="50"/>
      <c r="BM559" s="50"/>
      <c r="BN559" s="50"/>
      <c r="BO559" s="50"/>
      <c r="BP559" s="50"/>
      <c r="BQ559" s="50"/>
      <c r="BR559" s="50"/>
      <c r="BS559" s="50"/>
      <c r="BT559" s="50"/>
      <c r="BU559" s="50"/>
      <c r="BV559" s="50"/>
      <c r="BW559" s="50"/>
      <c r="BX559" s="50"/>
      <c r="BY559" s="50"/>
      <c r="BZ559" s="50"/>
      <c r="CA559" s="50"/>
      <c r="CB559" s="50"/>
      <c r="CC559" s="50"/>
      <c r="CD559" s="50"/>
      <c r="CE559" s="50"/>
      <c r="CF559" s="50"/>
      <c r="CG559" s="50"/>
      <c r="CH559" s="187"/>
      <c r="CI559" s="60"/>
      <c r="CJ559" s="50"/>
      <c r="CK559" s="50"/>
      <c r="CL559" s="50"/>
      <c r="CM559" s="60"/>
      <c r="CN559" s="50"/>
      <c r="CO559" s="60"/>
      <c r="CP559" s="60"/>
      <c r="CQ559" s="60"/>
      <c r="CR559" s="60"/>
      <c r="CS559" s="60"/>
      <c r="CT559" s="60"/>
      <c r="CU559" s="60"/>
      <c r="CV559" s="61">
        <f t="shared" si="325"/>
        <v>1</v>
      </c>
    </row>
    <row r="560" spans="2:100" ht="18.75" customHeight="1" x14ac:dyDescent="0.35">
      <c r="B560" s="63"/>
      <c r="C560" s="62" t="s">
        <v>16</v>
      </c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  <c r="AD560" s="64"/>
      <c r="AE560" s="64"/>
      <c r="AF560" s="64"/>
      <c r="AG560" s="64"/>
      <c r="AH560" s="64"/>
      <c r="AI560" s="64"/>
      <c r="AJ560" s="64"/>
      <c r="AK560" s="64"/>
      <c r="AL560" s="64"/>
      <c r="AM560" s="64"/>
      <c r="AN560" s="64">
        <f t="shared" ref="AN560:BH560" si="326">COUNT(AN549:AN559)</f>
        <v>11</v>
      </c>
      <c r="AO560" s="64">
        <f t="shared" si="326"/>
        <v>2</v>
      </c>
      <c r="AP560" s="64">
        <f t="shared" si="326"/>
        <v>1</v>
      </c>
      <c r="AQ560" s="64">
        <f t="shared" si="326"/>
        <v>0</v>
      </c>
      <c r="AR560" s="64">
        <f t="shared" si="326"/>
        <v>0</v>
      </c>
      <c r="AS560" s="64">
        <f t="shared" si="326"/>
        <v>0</v>
      </c>
      <c r="AT560" s="64">
        <f t="shared" si="326"/>
        <v>0</v>
      </c>
      <c r="AU560" s="64">
        <f t="shared" si="326"/>
        <v>0</v>
      </c>
      <c r="AV560" s="64">
        <f t="shared" si="326"/>
        <v>0</v>
      </c>
      <c r="AW560" s="64">
        <f t="shared" si="326"/>
        <v>0</v>
      </c>
      <c r="AX560" s="64">
        <f t="shared" si="326"/>
        <v>0</v>
      </c>
      <c r="AY560" s="64">
        <f t="shared" si="326"/>
        <v>0</v>
      </c>
      <c r="AZ560" s="64">
        <f t="shared" si="326"/>
        <v>0</v>
      </c>
      <c r="BA560" s="64">
        <f t="shared" si="326"/>
        <v>0</v>
      </c>
      <c r="BB560" s="64">
        <f t="shared" si="326"/>
        <v>0</v>
      </c>
      <c r="BC560" s="64">
        <f t="shared" si="326"/>
        <v>0</v>
      </c>
      <c r="BD560" s="64">
        <f t="shared" si="326"/>
        <v>0</v>
      </c>
      <c r="BE560" s="64">
        <f t="shared" si="326"/>
        <v>0</v>
      </c>
      <c r="BF560" s="64">
        <f t="shared" si="326"/>
        <v>0</v>
      </c>
      <c r="BG560" s="64">
        <f t="shared" si="326"/>
        <v>0</v>
      </c>
      <c r="BH560" s="64">
        <f t="shared" si="326"/>
        <v>0</v>
      </c>
      <c r="BI560" s="64">
        <f t="shared" ref="BI560:BO560" si="327">COUNT(BI549:BI559)</f>
        <v>0</v>
      </c>
      <c r="BJ560" s="64">
        <f t="shared" si="327"/>
        <v>0</v>
      </c>
      <c r="BK560" s="64">
        <f t="shared" si="327"/>
        <v>0</v>
      </c>
      <c r="BL560" s="64">
        <f t="shared" si="327"/>
        <v>0</v>
      </c>
      <c r="BM560" s="64">
        <f t="shared" si="327"/>
        <v>0</v>
      </c>
      <c r="BN560" s="64">
        <f t="shared" ref="BN560" si="328">COUNT(BN549:BN559)</f>
        <v>0</v>
      </c>
      <c r="BO560" s="64">
        <f t="shared" si="327"/>
        <v>0</v>
      </c>
      <c r="BP560" s="64">
        <f t="shared" ref="BP560:BQ560" si="329">COUNT(BP549:BP559)</f>
        <v>0</v>
      </c>
      <c r="BQ560" s="64">
        <f t="shared" si="329"/>
        <v>0</v>
      </c>
      <c r="BR560" s="64">
        <f t="shared" ref="BR560:BS560" si="330">COUNT(BR549:BR559)</f>
        <v>0</v>
      </c>
      <c r="BS560" s="64">
        <f t="shared" si="330"/>
        <v>0</v>
      </c>
      <c r="BT560" s="64">
        <f t="shared" ref="BT560:BU560" si="331">COUNT(BT549:BT559)</f>
        <v>0</v>
      </c>
      <c r="BU560" s="64">
        <f t="shared" si="331"/>
        <v>0</v>
      </c>
      <c r="BV560" s="64">
        <f t="shared" ref="BV560:CG560" si="332">COUNT(BV549:BV559)</f>
        <v>0</v>
      </c>
      <c r="BW560" s="64">
        <f t="shared" si="332"/>
        <v>0</v>
      </c>
      <c r="BX560" s="64">
        <f t="shared" si="332"/>
        <v>0</v>
      </c>
      <c r="BY560" s="64">
        <f t="shared" si="332"/>
        <v>0</v>
      </c>
      <c r="BZ560" s="64">
        <f t="shared" si="332"/>
        <v>0</v>
      </c>
      <c r="CA560" s="64">
        <f t="shared" si="332"/>
        <v>0</v>
      </c>
      <c r="CB560" s="64">
        <f t="shared" si="332"/>
        <v>0</v>
      </c>
      <c r="CC560" s="64">
        <f t="shared" si="332"/>
        <v>0</v>
      </c>
      <c r="CD560" s="64">
        <f t="shared" si="332"/>
        <v>0</v>
      </c>
      <c r="CE560" s="64">
        <f t="shared" si="332"/>
        <v>0</v>
      </c>
      <c r="CF560" s="64">
        <f t="shared" si="332"/>
        <v>0</v>
      </c>
      <c r="CG560" s="64">
        <f t="shared" si="332"/>
        <v>0</v>
      </c>
      <c r="CH560" s="64">
        <f t="shared" ref="CH560:CU560" si="333">COUNT(CH549:CH559)</f>
        <v>0</v>
      </c>
      <c r="CI560" s="64">
        <f t="shared" si="333"/>
        <v>0</v>
      </c>
      <c r="CJ560" s="64">
        <f t="shared" si="333"/>
        <v>0</v>
      </c>
      <c r="CK560" s="64">
        <f t="shared" si="333"/>
        <v>0</v>
      </c>
      <c r="CL560" s="64">
        <f t="shared" si="333"/>
        <v>0</v>
      </c>
      <c r="CM560" s="64">
        <f t="shared" si="333"/>
        <v>0</v>
      </c>
      <c r="CN560" s="64">
        <f t="shared" si="333"/>
        <v>0</v>
      </c>
      <c r="CO560" s="64">
        <f t="shared" si="333"/>
        <v>0</v>
      </c>
      <c r="CP560" s="64">
        <f t="shared" si="333"/>
        <v>0</v>
      </c>
      <c r="CQ560" s="64">
        <f t="shared" si="333"/>
        <v>0</v>
      </c>
      <c r="CR560" s="64">
        <f t="shared" si="333"/>
        <v>0</v>
      </c>
      <c r="CS560" s="64">
        <f t="shared" si="333"/>
        <v>0</v>
      </c>
      <c r="CT560" s="64">
        <f t="shared" si="333"/>
        <v>0</v>
      </c>
      <c r="CU560" s="64">
        <f t="shared" si="333"/>
        <v>0</v>
      </c>
      <c r="CV560" s="64">
        <f>SUM(CV549:CV559)</f>
        <v>15</v>
      </c>
    </row>
    <row r="561" spans="2:100" ht="18.75" customHeight="1" x14ac:dyDescent="0.35"/>
    <row r="562" spans="2:100" ht="18.75" customHeight="1" x14ac:dyDescent="0.35">
      <c r="B562" s="136" t="s">
        <v>220</v>
      </c>
      <c r="C562" s="58" t="s">
        <v>221</v>
      </c>
      <c r="D562" s="56">
        <v>40544</v>
      </c>
      <c r="E562" s="56">
        <v>40575</v>
      </c>
      <c r="F562" s="56">
        <v>40603</v>
      </c>
      <c r="G562" s="56">
        <v>40634</v>
      </c>
      <c r="H562" s="56">
        <v>40664</v>
      </c>
      <c r="I562" s="56">
        <v>40695</v>
      </c>
      <c r="J562" s="56">
        <v>40725</v>
      </c>
      <c r="K562" s="56">
        <v>40756</v>
      </c>
      <c r="L562" s="56">
        <v>40787</v>
      </c>
      <c r="M562" s="56">
        <v>40817</v>
      </c>
      <c r="N562" s="56">
        <v>40848</v>
      </c>
      <c r="O562" s="56">
        <v>40878</v>
      </c>
      <c r="P562" s="56">
        <v>40909</v>
      </c>
      <c r="Q562" s="56">
        <v>40940</v>
      </c>
      <c r="R562" s="56">
        <v>40969</v>
      </c>
      <c r="S562" s="56">
        <v>41000</v>
      </c>
      <c r="T562" s="56">
        <v>41030</v>
      </c>
      <c r="U562" s="56">
        <v>41061</v>
      </c>
      <c r="V562" s="56">
        <v>41091</v>
      </c>
      <c r="W562" s="56">
        <v>41122</v>
      </c>
      <c r="X562" s="56">
        <v>41153</v>
      </c>
      <c r="Y562" s="56">
        <v>41183</v>
      </c>
      <c r="Z562" s="56">
        <v>41214</v>
      </c>
      <c r="AA562" s="56">
        <v>41244</v>
      </c>
      <c r="AB562" s="56">
        <v>41275</v>
      </c>
      <c r="AC562" s="56">
        <v>41306</v>
      </c>
      <c r="AD562" s="56">
        <v>41334</v>
      </c>
      <c r="AE562" s="56">
        <v>41365</v>
      </c>
      <c r="AF562" s="56">
        <v>41395</v>
      </c>
      <c r="AG562" s="56">
        <v>41426</v>
      </c>
      <c r="AH562" s="56">
        <v>41456</v>
      </c>
      <c r="AI562" s="56">
        <v>41487</v>
      </c>
      <c r="AJ562" s="56">
        <v>41518</v>
      </c>
      <c r="AK562" s="56">
        <v>41548</v>
      </c>
      <c r="AL562" s="56">
        <v>41579</v>
      </c>
      <c r="AM562" s="56">
        <v>41609</v>
      </c>
      <c r="AN562" s="56">
        <v>41640</v>
      </c>
      <c r="AO562" s="56">
        <v>41671</v>
      </c>
      <c r="AP562" s="56">
        <v>41699</v>
      </c>
      <c r="AQ562" s="56">
        <v>41730</v>
      </c>
      <c r="AR562" s="56">
        <v>41760</v>
      </c>
      <c r="AS562" s="56">
        <v>41791</v>
      </c>
      <c r="AT562" s="56">
        <v>41821</v>
      </c>
      <c r="AU562" s="56">
        <v>41852</v>
      </c>
      <c r="AV562" s="56">
        <v>41883</v>
      </c>
      <c r="AW562" s="56">
        <v>41913</v>
      </c>
      <c r="AX562" s="56">
        <v>41944</v>
      </c>
      <c r="AY562" s="56">
        <v>41974</v>
      </c>
      <c r="AZ562" s="56">
        <v>42005</v>
      </c>
      <c r="BA562" s="56">
        <v>42036</v>
      </c>
      <c r="BB562" s="56">
        <v>42064</v>
      </c>
      <c r="BC562" s="56">
        <v>42095</v>
      </c>
      <c r="BD562" s="56">
        <v>42125</v>
      </c>
      <c r="BE562" s="56">
        <v>42156</v>
      </c>
      <c r="BF562" s="56">
        <v>42186</v>
      </c>
      <c r="BG562" s="56">
        <v>42217</v>
      </c>
      <c r="BH562" s="48">
        <v>42248</v>
      </c>
      <c r="BI562" s="48">
        <v>42278</v>
      </c>
      <c r="BJ562" s="48">
        <v>42309</v>
      </c>
      <c r="BK562" s="48">
        <v>42339</v>
      </c>
      <c r="BL562" s="48">
        <v>42370</v>
      </c>
      <c r="BM562" s="48">
        <v>42401</v>
      </c>
      <c r="BN562" s="48">
        <v>42430</v>
      </c>
      <c r="BO562" s="48">
        <v>42461</v>
      </c>
      <c r="BP562" s="48">
        <v>42491</v>
      </c>
      <c r="BQ562" s="48">
        <v>42522</v>
      </c>
      <c r="BR562" s="48">
        <v>42552</v>
      </c>
      <c r="BS562" s="48">
        <v>42583</v>
      </c>
      <c r="BT562" s="48">
        <v>42614</v>
      </c>
      <c r="BU562" s="48">
        <v>42644</v>
      </c>
      <c r="BV562" s="48">
        <v>42675</v>
      </c>
      <c r="BW562" s="48">
        <v>42705</v>
      </c>
      <c r="BX562" s="48">
        <v>42736</v>
      </c>
      <c r="BY562" s="48">
        <v>42767</v>
      </c>
      <c r="BZ562" s="48">
        <v>42795</v>
      </c>
      <c r="CA562" s="48">
        <v>42826</v>
      </c>
      <c r="CB562" s="48">
        <v>42856</v>
      </c>
      <c r="CC562" s="48">
        <v>42887</v>
      </c>
      <c r="CD562" s="48">
        <v>42917</v>
      </c>
      <c r="CE562" s="48">
        <v>42948</v>
      </c>
      <c r="CF562" s="48">
        <v>42979</v>
      </c>
      <c r="CG562" s="48">
        <v>43009</v>
      </c>
      <c r="CH562" s="48">
        <v>43040</v>
      </c>
      <c r="CI562" s="188">
        <v>43070</v>
      </c>
      <c r="CJ562" s="188">
        <v>43101</v>
      </c>
      <c r="CK562" s="188">
        <v>43132</v>
      </c>
      <c r="CL562" s="188">
        <v>43160</v>
      </c>
      <c r="CM562" s="188">
        <v>43191</v>
      </c>
      <c r="CN562" s="188">
        <v>43221</v>
      </c>
      <c r="CO562" s="188">
        <v>43252</v>
      </c>
      <c r="CP562" s="188">
        <v>43282</v>
      </c>
      <c r="CQ562" s="188">
        <v>43313</v>
      </c>
      <c r="CR562" s="188">
        <v>43344</v>
      </c>
      <c r="CS562" s="188">
        <v>43374</v>
      </c>
      <c r="CT562" s="188">
        <v>43405</v>
      </c>
      <c r="CU562" s="188">
        <v>43435</v>
      </c>
      <c r="CV562" s="189" t="s">
        <v>16</v>
      </c>
    </row>
    <row r="563" spans="2:100" x14ac:dyDescent="0.35">
      <c r="B563" s="137">
        <v>654572</v>
      </c>
      <c r="C563" s="59">
        <v>41671</v>
      </c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50"/>
      <c r="S563" s="50"/>
      <c r="T563" s="50"/>
      <c r="U563" s="50"/>
      <c r="V563" s="50"/>
      <c r="W563" s="50"/>
      <c r="X563" s="50"/>
      <c r="Y563" s="50"/>
      <c r="Z563" s="50"/>
      <c r="AA563" s="50"/>
      <c r="AB563" s="50"/>
      <c r="AC563" s="50"/>
      <c r="AD563" s="50"/>
      <c r="AE563" s="50"/>
      <c r="AF563" s="50"/>
      <c r="AG563" s="50"/>
      <c r="AH563" s="50"/>
      <c r="AI563" s="50"/>
      <c r="AJ563" s="50"/>
      <c r="AK563" s="50"/>
      <c r="AL563" s="50"/>
      <c r="AM563" s="50"/>
      <c r="AN563" s="50"/>
      <c r="AO563" s="50">
        <v>1</v>
      </c>
      <c r="AP563" s="50">
        <v>1</v>
      </c>
      <c r="AQ563" s="50">
        <v>1</v>
      </c>
      <c r="AR563" s="50"/>
      <c r="AS563" s="50"/>
      <c r="AT563" s="50"/>
      <c r="AU563" s="50"/>
      <c r="AV563" s="50"/>
      <c r="AW563" s="50"/>
      <c r="AX563" s="50"/>
      <c r="AY563" s="50"/>
      <c r="AZ563" s="50"/>
      <c r="BA563" s="50"/>
      <c r="BB563" s="50"/>
      <c r="BC563" s="50"/>
      <c r="BD563" s="50"/>
      <c r="BE563" s="50"/>
      <c r="BF563" s="50"/>
      <c r="BG563" s="50"/>
      <c r="BH563" s="50"/>
      <c r="BI563" s="50" t="s">
        <v>222</v>
      </c>
      <c r="BJ563" s="50"/>
      <c r="BK563" s="50"/>
      <c r="BL563" s="50"/>
      <c r="BM563" s="50"/>
      <c r="BN563" s="50"/>
      <c r="BO563" s="50"/>
      <c r="BP563" s="50"/>
      <c r="BQ563" s="50"/>
      <c r="BR563" s="50"/>
      <c r="BS563" s="50"/>
      <c r="BT563" s="50"/>
      <c r="BU563" s="50"/>
      <c r="BV563" s="50"/>
      <c r="BW563" s="50"/>
      <c r="BX563" s="50"/>
      <c r="BY563" s="50"/>
      <c r="BZ563" s="50"/>
      <c r="CA563" s="50"/>
      <c r="CB563" s="50"/>
      <c r="CC563" s="50"/>
      <c r="CD563" s="50"/>
      <c r="CE563" s="50"/>
      <c r="CF563" s="50"/>
      <c r="CG563" s="50"/>
      <c r="CH563" s="187"/>
      <c r="CI563" s="60"/>
      <c r="CJ563" s="50"/>
      <c r="CK563" s="50"/>
      <c r="CL563" s="50"/>
      <c r="CM563" s="60"/>
      <c r="CN563" s="50"/>
      <c r="CO563" s="60"/>
      <c r="CP563" s="60"/>
      <c r="CQ563" s="60"/>
      <c r="CR563" s="60"/>
      <c r="CS563" s="60"/>
      <c r="CT563" s="60"/>
      <c r="CU563" s="60"/>
      <c r="CV563" s="61">
        <f>SUM(D563:CU563)</f>
        <v>3</v>
      </c>
    </row>
    <row r="564" spans="2:100" x14ac:dyDescent="0.35">
      <c r="B564" s="137">
        <v>655588</v>
      </c>
      <c r="C564" s="59">
        <v>41671</v>
      </c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50"/>
      <c r="S564" s="50"/>
      <c r="T564" s="50"/>
      <c r="U564" s="50"/>
      <c r="V564" s="50"/>
      <c r="W564" s="50"/>
      <c r="X564" s="50"/>
      <c r="Y564" s="50"/>
      <c r="Z564" s="50"/>
      <c r="AA564" s="50"/>
      <c r="AB564" s="50"/>
      <c r="AC564" s="50"/>
      <c r="AD564" s="50"/>
      <c r="AE564" s="50"/>
      <c r="AF564" s="50"/>
      <c r="AG564" s="50"/>
      <c r="AH564" s="50"/>
      <c r="AI564" s="50"/>
      <c r="AJ564" s="50"/>
      <c r="AK564" s="50"/>
      <c r="AL564" s="50"/>
      <c r="AM564" s="50"/>
      <c r="AN564" s="50"/>
      <c r="AO564" s="50">
        <v>6</v>
      </c>
      <c r="AP564" s="50"/>
      <c r="AQ564" s="50"/>
      <c r="AR564" s="50"/>
      <c r="AS564" s="50"/>
      <c r="AT564" s="50"/>
      <c r="AU564" s="50"/>
      <c r="AV564" s="50"/>
      <c r="AW564" s="50"/>
      <c r="AX564" s="50"/>
      <c r="AY564" s="50"/>
      <c r="AZ564" s="50"/>
      <c r="BA564" s="50"/>
      <c r="BB564" s="50"/>
      <c r="BC564" s="50"/>
      <c r="BD564" s="50"/>
      <c r="BE564" s="50"/>
      <c r="BF564" s="50"/>
      <c r="BG564" s="50"/>
      <c r="BH564" s="50"/>
      <c r="BI564" s="50" t="s">
        <v>222</v>
      </c>
      <c r="BJ564" s="50"/>
      <c r="BK564" s="50"/>
      <c r="BL564" s="50"/>
      <c r="BM564" s="50"/>
      <c r="BN564" s="50"/>
      <c r="BO564" s="50"/>
      <c r="BP564" s="50"/>
      <c r="BQ564" s="50"/>
      <c r="BR564" s="50"/>
      <c r="BS564" s="50"/>
      <c r="BT564" s="50"/>
      <c r="BU564" s="50"/>
      <c r="BV564" s="50"/>
      <c r="BW564" s="50"/>
      <c r="BX564" s="50"/>
      <c r="BY564" s="50"/>
      <c r="BZ564" s="50"/>
      <c r="CA564" s="50"/>
      <c r="CB564" s="50"/>
      <c r="CC564" s="50"/>
      <c r="CD564" s="50"/>
      <c r="CE564" s="50"/>
      <c r="CF564" s="50"/>
      <c r="CG564" s="50"/>
      <c r="CH564" s="187"/>
      <c r="CI564" s="60"/>
      <c r="CJ564" s="50"/>
      <c r="CK564" s="50"/>
      <c r="CL564" s="50"/>
      <c r="CM564" s="60"/>
      <c r="CN564" s="50"/>
      <c r="CO564" s="60"/>
      <c r="CP564" s="60"/>
      <c r="CQ564" s="60"/>
      <c r="CR564" s="60"/>
      <c r="CS564" s="60"/>
      <c r="CT564" s="60"/>
      <c r="CU564" s="60"/>
      <c r="CV564" s="61">
        <f t="shared" ref="CV564:CV572" si="334">SUM(D564:CU564)</f>
        <v>6</v>
      </c>
    </row>
    <row r="565" spans="2:100" x14ac:dyDescent="0.35">
      <c r="B565" s="137">
        <v>209328</v>
      </c>
      <c r="C565" s="59">
        <v>41671</v>
      </c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50"/>
      <c r="S565" s="50"/>
      <c r="T565" s="50"/>
      <c r="U565" s="50"/>
      <c r="V565" s="50"/>
      <c r="W565" s="50"/>
      <c r="X565" s="50"/>
      <c r="Y565" s="50"/>
      <c r="Z565" s="50"/>
      <c r="AA565" s="50"/>
      <c r="AB565" s="50"/>
      <c r="AC565" s="50"/>
      <c r="AD565" s="50"/>
      <c r="AE565" s="50"/>
      <c r="AF565" s="50"/>
      <c r="AG565" s="50"/>
      <c r="AH565" s="50"/>
      <c r="AI565" s="50"/>
      <c r="AJ565" s="50"/>
      <c r="AK565" s="50"/>
      <c r="AL565" s="50"/>
      <c r="AM565" s="50"/>
      <c r="AN565" s="50"/>
      <c r="AO565" s="50">
        <v>1</v>
      </c>
      <c r="AP565" s="50"/>
      <c r="AQ565" s="50"/>
      <c r="AR565" s="50"/>
      <c r="AS565" s="50"/>
      <c r="AT565" s="50"/>
      <c r="AU565" s="50"/>
      <c r="AV565" s="50"/>
      <c r="AW565" s="50"/>
      <c r="AX565" s="50"/>
      <c r="AY565" s="50"/>
      <c r="AZ565" s="50"/>
      <c r="BA565" s="50"/>
      <c r="BB565" s="50"/>
      <c r="BC565" s="50"/>
      <c r="BD565" s="50"/>
      <c r="BE565" s="50"/>
      <c r="BF565" s="50"/>
      <c r="BG565" s="50"/>
      <c r="BH565" s="50"/>
      <c r="BI565" s="50" t="s">
        <v>222</v>
      </c>
      <c r="BJ565" s="50"/>
      <c r="BK565" s="50"/>
      <c r="BL565" s="50"/>
      <c r="BM565" s="50"/>
      <c r="BN565" s="50"/>
      <c r="BO565" s="50"/>
      <c r="BP565" s="50"/>
      <c r="BQ565" s="50"/>
      <c r="BR565" s="50"/>
      <c r="BS565" s="50"/>
      <c r="BT565" s="50"/>
      <c r="BU565" s="50"/>
      <c r="BV565" s="50"/>
      <c r="BW565" s="50"/>
      <c r="BX565" s="50"/>
      <c r="BY565" s="50"/>
      <c r="BZ565" s="50"/>
      <c r="CA565" s="50"/>
      <c r="CB565" s="50"/>
      <c r="CC565" s="50"/>
      <c r="CD565" s="50"/>
      <c r="CE565" s="50"/>
      <c r="CF565" s="50"/>
      <c r="CG565" s="50"/>
      <c r="CH565" s="187"/>
      <c r="CI565" s="60"/>
      <c r="CJ565" s="50"/>
      <c r="CK565" s="50"/>
      <c r="CL565" s="50"/>
      <c r="CM565" s="60"/>
      <c r="CN565" s="50"/>
      <c r="CO565" s="60"/>
      <c r="CP565" s="60"/>
      <c r="CQ565" s="60"/>
      <c r="CR565" s="60"/>
      <c r="CS565" s="60"/>
      <c r="CT565" s="60"/>
      <c r="CU565" s="60"/>
      <c r="CV565" s="61">
        <f t="shared" si="334"/>
        <v>1</v>
      </c>
    </row>
    <row r="566" spans="2:100" x14ac:dyDescent="0.35">
      <c r="B566" s="137">
        <v>659408</v>
      </c>
      <c r="C566" s="59">
        <v>41671</v>
      </c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50"/>
      <c r="S566" s="50"/>
      <c r="T566" s="50"/>
      <c r="U566" s="50"/>
      <c r="V566" s="50"/>
      <c r="W566" s="50"/>
      <c r="X566" s="50"/>
      <c r="Y566" s="50"/>
      <c r="Z566" s="50"/>
      <c r="AA566" s="50"/>
      <c r="AB566" s="50"/>
      <c r="AC566" s="50"/>
      <c r="AD566" s="50"/>
      <c r="AE566" s="50"/>
      <c r="AF566" s="50"/>
      <c r="AG566" s="50"/>
      <c r="AH566" s="50"/>
      <c r="AI566" s="50"/>
      <c r="AJ566" s="50"/>
      <c r="AK566" s="50"/>
      <c r="AL566" s="50"/>
      <c r="AM566" s="50"/>
      <c r="AN566" s="50"/>
      <c r="AO566" s="50">
        <v>1</v>
      </c>
      <c r="AP566" s="50"/>
      <c r="AQ566" s="50"/>
      <c r="AR566" s="50"/>
      <c r="AS566" s="50"/>
      <c r="AT566" s="50"/>
      <c r="AU566" s="50"/>
      <c r="AV566" s="50"/>
      <c r="AW566" s="50"/>
      <c r="AX566" s="50"/>
      <c r="AY566" s="50"/>
      <c r="AZ566" s="50"/>
      <c r="BA566" s="50"/>
      <c r="BB566" s="50"/>
      <c r="BC566" s="50"/>
      <c r="BD566" s="50"/>
      <c r="BE566" s="50"/>
      <c r="BF566" s="50"/>
      <c r="BG566" s="50"/>
      <c r="BH566" s="50"/>
      <c r="BI566" s="50" t="s">
        <v>222</v>
      </c>
      <c r="BJ566" s="50"/>
      <c r="BK566" s="50"/>
      <c r="BL566" s="50"/>
      <c r="BM566" s="50"/>
      <c r="BN566" s="50"/>
      <c r="BO566" s="50"/>
      <c r="BP566" s="50"/>
      <c r="BQ566" s="50"/>
      <c r="BR566" s="50"/>
      <c r="BS566" s="50"/>
      <c r="BT566" s="50"/>
      <c r="BU566" s="50"/>
      <c r="BV566" s="50"/>
      <c r="BW566" s="50"/>
      <c r="BX566" s="50"/>
      <c r="BY566" s="50"/>
      <c r="BZ566" s="50"/>
      <c r="CA566" s="50"/>
      <c r="CB566" s="50"/>
      <c r="CC566" s="50"/>
      <c r="CD566" s="50"/>
      <c r="CE566" s="50"/>
      <c r="CF566" s="50"/>
      <c r="CG566" s="50"/>
      <c r="CH566" s="187"/>
      <c r="CI566" s="60"/>
      <c r="CJ566" s="50"/>
      <c r="CK566" s="50"/>
      <c r="CL566" s="50"/>
      <c r="CM566" s="60"/>
      <c r="CN566" s="50"/>
      <c r="CO566" s="60"/>
      <c r="CP566" s="60"/>
      <c r="CQ566" s="60"/>
      <c r="CR566" s="60"/>
      <c r="CS566" s="60"/>
      <c r="CT566" s="60"/>
      <c r="CU566" s="60"/>
      <c r="CV566" s="61">
        <f t="shared" si="334"/>
        <v>1</v>
      </c>
    </row>
    <row r="567" spans="2:100" x14ac:dyDescent="0.35">
      <c r="B567" s="137">
        <v>660402</v>
      </c>
      <c r="C567" s="59">
        <v>41671</v>
      </c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50"/>
      <c r="S567" s="50"/>
      <c r="T567" s="50"/>
      <c r="U567" s="50"/>
      <c r="V567" s="50"/>
      <c r="W567" s="50"/>
      <c r="X567" s="50"/>
      <c r="Y567" s="50"/>
      <c r="Z567" s="50"/>
      <c r="AA567" s="50"/>
      <c r="AB567" s="50"/>
      <c r="AC567" s="50"/>
      <c r="AD567" s="50"/>
      <c r="AE567" s="50"/>
      <c r="AF567" s="50"/>
      <c r="AG567" s="50"/>
      <c r="AH567" s="50"/>
      <c r="AI567" s="50"/>
      <c r="AJ567" s="50"/>
      <c r="AK567" s="50"/>
      <c r="AL567" s="50"/>
      <c r="AM567" s="50"/>
      <c r="AN567" s="50"/>
      <c r="AO567" s="50">
        <v>1</v>
      </c>
      <c r="AP567" s="50"/>
      <c r="AQ567" s="50"/>
      <c r="AR567" s="50"/>
      <c r="AS567" s="50"/>
      <c r="AT567" s="50"/>
      <c r="AU567" s="50"/>
      <c r="AV567" s="50"/>
      <c r="AW567" s="50"/>
      <c r="AX567" s="50"/>
      <c r="AY567" s="50"/>
      <c r="AZ567" s="50"/>
      <c r="BA567" s="50"/>
      <c r="BB567" s="50"/>
      <c r="BC567" s="50"/>
      <c r="BD567" s="50"/>
      <c r="BE567" s="50"/>
      <c r="BF567" s="50"/>
      <c r="BG567" s="50"/>
      <c r="BH567" s="50"/>
      <c r="BI567" s="50" t="s">
        <v>222</v>
      </c>
      <c r="BJ567" s="50"/>
      <c r="BK567" s="50"/>
      <c r="BL567" s="50"/>
      <c r="BM567" s="50"/>
      <c r="BN567" s="50"/>
      <c r="BO567" s="50"/>
      <c r="BP567" s="50"/>
      <c r="BQ567" s="50"/>
      <c r="BR567" s="50"/>
      <c r="BS567" s="50"/>
      <c r="BT567" s="50"/>
      <c r="BU567" s="50"/>
      <c r="BV567" s="50"/>
      <c r="BW567" s="50"/>
      <c r="BX567" s="50"/>
      <c r="BY567" s="50"/>
      <c r="BZ567" s="50"/>
      <c r="CA567" s="50"/>
      <c r="CB567" s="50"/>
      <c r="CC567" s="50"/>
      <c r="CD567" s="50"/>
      <c r="CE567" s="50"/>
      <c r="CF567" s="50"/>
      <c r="CG567" s="50"/>
      <c r="CH567" s="187"/>
      <c r="CI567" s="60"/>
      <c r="CJ567" s="50"/>
      <c r="CK567" s="50"/>
      <c r="CL567" s="50"/>
      <c r="CM567" s="60"/>
      <c r="CN567" s="50"/>
      <c r="CO567" s="60"/>
      <c r="CP567" s="60"/>
      <c r="CQ567" s="60"/>
      <c r="CR567" s="60"/>
      <c r="CS567" s="60"/>
      <c r="CT567" s="60"/>
      <c r="CU567" s="60"/>
      <c r="CV567" s="61">
        <f t="shared" si="334"/>
        <v>1</v>
      </c>
    </row>
    <row r="568" spans="2:100" x14ac:dyDescent="0.35">
      <c r="B568" s="137">
        <v>661082</v>
      </c>
      <c r="C568" s="59">
        <v>41671</v>
      </c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50"/>
      <c r="S568" s="50"/>
      <c r="T568" s="50"/>
      <c r="U568" s="50"/>
      <c r="V568" s="50"/>
      <c r="W568" s="50"/>
      <c r="X568" s="50"/>
      <c r="Y568" s="50"/>
      <c r="Z568" s="50"/>
      <c r="AA568" s="50"/>
      <c r="AB568" s="50"/>
      <c r="AC568" s="50"/>
      <c r="AD568" s="50"/>
      <c r="AE568" s="50"/>
      <c r="AF568" s="50"/>
      <c r="AG568" s="50"/>
      <c r="AH568" s="50"/>
      <c r="AI568" s="50"/>
      <c r="AJ568" s="50"/>
      <c r="AK568" s="50"/>
      <c r="AL568" s="50"/>
      <c r="AM568" s="50"/>
      <c r="AN568" s="50"/>
      <c r="AO568" s="50">
        <v>1</v>
      </c>
      <c r="AP568" s="50"/>
      <c r="AQ568" s="50"/>
      <c r="AR568" s="50"/>
      <c r="AS568" s="50"/>
      <c r="AT568" s="50"/>
      <c r="AU568" s="50"/>
      <c r="AV568" s="50"/>
      <c r="AW568" s="50"/>
      <c r="AX568" s="50"/>
      <c r="AY568" s="50"/>
      <c r="AZ568" s="50"/>
      <c r="BA568" s="50"/>
      <c r="BB568" s="50"/>
      <c r="BC568" s="50"/>
      <c r="BD568" s="50"/>
      <c r="BE568" s="50"/>
      <c r="BF568" s="50"/>
      <c r="BG568" s="50"/>
      <c r="BH568" s="50"/>
      <c r="BI568" s="50" t="s">
        <v>222</v>
      </c>
      <c r="BJ568" s="50"/>
      <c r="BK568" s="50"/>
      <c r="BL568" s="50"/>
      <c r="BM568" s="50"/>
      <c r="BN568" s="50"/>
      <c r="BO568" s="50"/>
      <c r="BP568" s="50"/>
      <c r="BQ568" s="50"/>
      <c r="BR568" s="50"/>
      <c r="BS568" s="50"/>
      <c r="BT568" s="50"/>
      <c r="BU568" s="50"/>
      <c r="BV568" s="50"/>
      <c r="BW568" s="50"/>
      <c r="BX568" s="50"/>
      <c r="BY568" s="50"/>
      <c r="BZ568" s="50"/>
      <c r="CA568" s="50"/>
      <c r="CB568" s="50"/>
      <c r="CC568" s="50"/>
      <c r="CD568" s="50"/>
      <c r="CE568" s="50"/>
      <c r="CF568" s="50"/>
      <c r="CG568" s="50"/>
      <c r="CH568" s="187"/>
      <c r="CI568" s="60"/>
      <c r="CJ568" s="50"/>
      <c r="CK568" s="50"/>
      <c r="CL568" s="50"/>
      <c r="CM568" s="60"/>
      <c r="CN568" s="50"/>
      <c r="CO568" s="60"/>
      <c r="CP568" s="60"/>
      <c r="CQ568" s="60"/>
      <c r="CR568" s="60"/>
      <c r="CS568" s="60"/>
      <c r="CT568" s="60"/>
      <c r="CU568" s="60"/>
      <c r="CV568" s="61">
        <f t="shared" si="334"/>
        <v>1</v>
      </c>
    </row>
    <row r="569" spans="2:100" x14ac:dyDescent="0.35">
      <c r="B569" s="137">
        <v>645083</v>
      </c>
      <c r="C569" s="59">
        <v>41671</v>
      </c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50"/>
      <c r="S569" s="50"/>
      <c r="T569" s="50"/>
      <c r="U569" s="50"/>
      <c r="V569" s="50"/>
      <c r="W569" s="50"/>
      <c r="X569" s="50"/>
      <c r="Y569" s="50"/>
      <c r="Z569" s="50"/>
      <c r="AA569" s="50"/>
      <c r="AB569" s="50"/>
      <c r="AC569" s="50"/>
      <c r="AD569" s="50"/>
      <c r="AE569" s="50"/>
      <c r="AF569" s="50"/>
      <c r="AG569" s="50"/>
      <c r="AH569" s="50"/>
      <c r="AI569" s="50"/>
      <c r="AJ569" s="50"/>
      <c r="AK569" s="50"/>
      <c r="AL569" s="50"/>
      <c r="AM569" s="50"/>
      <c r="AN569" s="50"/>
      <c r="AO569" s="50">
        <v>1</v>
      </c>
      <c r="AP569" s="50"/>
      <c r="AQ569" s="50"/>
      <c r="AR569" s="50"/>
      <c r="AS569" s="50"/>
      <c r="AT569" s="50"/>
      <c r="AU569" s="50"/>
      <c r="AV569" s="50"/>
      <c r="AW569" s="50"/>
      <c r="AX569" s="50"/>
      <c r="AY569" s="50"/>
      <c r="AZ569" s="50"/>
      <c r="BA569" s="50"/>
      <c r="BB569" s="50"/>
      <c r="BC569" s="50"/>
      <c r="BD569" s="50"/>
      <c r="BE569" s="50"/>
      <c r="BF569" s="50"/>
      <c r="BG569" s="50"/>
      <c r="BH569" s="50"/>
      <c r="BI569" s="50" t="s">
        <v>222</v>
      </c>
      <c r="BJ569" s="50"/>
      <c r="BK569" s="50"/>
      <c r="BL569" s="50"/>
      <c r="BM569" s="50"/>
      <c r="BN569" s="50"/>
      <c r="BO569" s="50"/>
      <c r="BP569" s="50"/>
      <c r="BQ569" s="50"/>
      <c r="BR569" s="50"/>
      <c r="BS569" s="50"/>
      <c r="BT569" s="50"/>
      <c r="BU569" s="50"/>
      <c r="BV569" s="50"/>
      <c r="BW569" s="50"/>
      <c r="BX569" s="50"/>
      <c r="BY569" s="50"/>
      <c r="BZ569" s="50"/>
      <c r="CA569" s="50"/>
      <c r="CB569" s="50"/>
      <c r="CC569" s="50"/>
      <c r="CD569" s="50"/>
      <c r="CE569" s="50"/>
      <c r="CF569" s="50"/>
      <c r="CG569" s="50"/>
      <c r="CH569" s="187"/>
      <c r="CI569" s="60"/>
      <c r="CJ569" s="50"/>
      <c r="CK569" s="50"/>
      <c r="CL569" s="50"/>
      <c r="CM569" s="60"/>
      <c r="CN569" s="50"/>
      <c r="CO569" s="60"/>
      <c r="CP569" s="60"/>
      <c r="CQ569" s="60"/>
      <c r="CR569" s="60"/>
      <c r="CS569" s="60"/>
      <c r="CT569" s="60"/>
      <c r="CU569" s="60"/>
      <c r="CV569" s="61">
        <f t="shared" si="334"/>
        <v>1</v>
      </c>
    </row>
    <row r="570" spans="2:100" x14ac:dyDescent="0.35">
      <c r="B570" s="137">
        <v>424424</v>
      </c>
      <c r="C570" s="59">
        <v>41671</v>
      </c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50"/>
      <c r="S570" s="50"/>
      <c r="T570" s="50"/>
      <c r="U570" s="50"/>
      <c r="V570" s="50"/>
      <c r="W570" s="50"/>
      <c r="X570" s="50"/>
      <c r="Y570" s="50"/>
      <c r="Z570" s="50"/>
      <c r="AA570" s="50"/>
      <c r="AB570" s="50"/>
      <c r="AC570" s="50"/>
      <c r="AD570" s="50"/>
      <c r="AE570" s="50"/>
      <c r="AF570" s="50"/>
      <c r="AG570" s="50"/>
      <c r="AH570" s="50"/>
      <c r="AI570" s="50"/>
      <c r="AJ570" s="50"/>
      <c r="AK570" s="50"/>
      <c r="AL570" s="50"/>
      <c r="AM570" s="50"/>
      <c r="AN570" s="50"/>
      <c r="AO570" s="50">
        <v>1</v>
      </c>
      <c r="AP570" s="50"/>
      <c r="AQ570" s="50"/>
      <c r="AR570" s="50"/>
      <c r="AS570" s="50"/>
      <c r="AT570" s="50"/>
      <c r="AU570" s="50"/>
      <c r="AV570" s="50"/>
      <c r="AW570" s="50"/>
      <c r="AX570" s="50"/>
      <c r="AY570" s="50"/>
      <c r="AZ570" s="50"/>
      <c r="BA570" s="50"/>
      <c r="BB570" s="50"/>
      <c r="BC570" s="50"/>
      <c r="BD570" s="50"/>
      <c r="BE570" s="50"/>
      <c r="BF570" s="50"/>
      <c r="BG570" s="50"/>
      <c r="BH570" s="50"/>
      <c r="BI570" s="50" t="s">
        <v>222</v>
      </c>
      <c r="BJ570" s="50"/>
      <c r="BK570" s="50"/>
      <c r="BL570" s="50"/>
      <c r="BM570" s="50"/>
      <c r="BN570" s="50"/>
      <c r="BO570" s="50"/>
      <c r="BP570" s="50"/>
      <c r="BQ570" s="50"/>
      <c r="BR570" s="50"/>
      <c r="BS570" s="50"/>
      <c r="BT570" s="50"/>
      <c r="BU570" s="50"/>
      <c r="BV570" s="50"/>
      <c r="BW570" s="50"/>
      <c r="BX570" s="50"/>
      <c r="BY570" s="50"/>
      <c r="BZ570" s="50"/>
      <c r="CA570" s="50"/>
      <c r="CB570" s="50"/>
      <c r="CC570" s="50"/>
      <c r="CD570" s="50"/>
      <c r="CE570" s="50"/>
      <c r="CF570" s="50"/>
      <c r="CG570" s="50"/>
      <c r="CH570" s="187"/>
      <c r="CI570" s="60"/>
      <c r="CJ570" s="50"/>
      <c r="CK570" s="50"/>
      <c r="CL570" s="50"/>
      <c r="CM570" s="60"/>
      <c r="CN570" s="50"/>
      <c r="CO570" s="60"/>
      <c r="CP570" s="60"/>
      <c r="CQ570" s="60"/>
      <c r="CR570" s="60"/>
      <c r="CS570" s="60"/>
      <c r="CT570" s="60"/>
      <c r="CU570" s="60"/>
      <c r="CV570" s="61">
        <f t="shared" si="334"/>
        <v>1</v>
      </c>
    </row>
    <row r="571" spans="2:100" x14ac:dyDescent="0.35">
      <c r="B571" s="137">
        <v>662921</v>
      </c>
      <c r="C571" s="59">
        <v>41671</v>
      </c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50"/>
      <c r="S571" s="50"/>
      <c r="T571" s="50"/>
      <c r="U571" s="50"/>
      <c r="V571" s="50"/>
      <c r="W571" s="50"/>
      <c r="X571" s="50"/>
      <c r="Y571" s="50"/>
      <c r="Z571" s="50"/>
      <c r="AA571" s="50"/>
      <c r="AB571" s="50"/>
      <c r="AC571" s="50"/>
      <c r="AD571" s="50"/>
      <c r="AE571" s="50"/>
      <c r="AF571" s="50"/>
      <c r="AG571" s="50"/>
      <c r="AH571" s="50"/>
      <c r="AI571" s="50"/>
      <c r="AJ571" s="50"/>
      <c r="AK571" s="50"/>
      <c r="AL571" s="50"/>
      <c r="AM571" s="50"/>
      <c r="AN571" s="50"/>
      <c r="AO571" s="50">
        <v>1</v>
      </c>
      <c r="AP571" s="50"/>
      <c r="AQ571" s="50"/>
      <c r="AR571" s="50"/>
      <c r="AS571" s="50"/>
      <c r="AT571" s="50"/>
      <c r="AU571" s="50"/>
      <c r="AV571" s="50"/>
      <c r="AW571" s="50"/>
      <c r="AX571" s="50"/>
      <c r="AY571" s="50"/>
      <c r="AZ571" s="50"/>
      <c r="BA571" s="50"/>
      <c r="BB571" s="50"/>
      <c r="BC571" s="50"/>
      <c r="BD571" s="50"/>
      <c r="BE571" s="50"/>
      <c r="BF571" s="50"/>
      <c r="BG571" s="50"/>
      <c r="BH571" s="50"/>
      <c r="BI571" s="50" t="s">
        <v>222</v>
      </c>
      <c r="BJ571" s="50"/>
      <c r="BK571" s="50"/>
      <c r="BL571" s="50"/>
      <c r="BM571" s="50"/>
      <c r="BN571" s="50"/>
      <c r="BO571" s="50"/>
      <c r="BP571" s="50"/>
      <c r="BQ571" s="50"/>
      <c r="BR571" s="50"/>
      <c r="BS571" s="50"/>
      <c r="BT571" s="50"/>
      <c r="BU571" s="50"/>
      <c r="BV571" s="50"/>
      <c r="BW571" s="50"/>
      <c r="BX571" s="50"/>
      <c r="BY571" s="50"/>
      <c r="BZ571" s="50"/>
      <c r="CA571" s="50"/>
      <c r="CB571" s="50"/>
      <c r="CC571" s="50"/>
      <c r="CD571" s="50"/>
      <c r="CE571" s="50"/>
      <c r="CF571" s="50"/>
      <c r="CG571" s="50"/>
      <c r="CH571" s="187"/>
      <c r="CI571" s="60"/>
      <c r="CJ571" s="50"/>
      <c r="CK571" s="50"/>
      <c r="CL571" s="50"/>
      <c r="CM571" s="60"/>
      <c r="CN571" s="50"/>
      <c r="CO571" s="60"/>
      <c r="CP571" s="60"/>
      <c r="CQ571" s="60"/>
      <c r="CR571" s="60"/>
      <c r="CS571" s="60"/>
      <c r="CT571" s="60"/>
      <c r="CU571" s="60"/>
      <c r="CV571" s="61">
        <f t="shared" si="334"/>
        <v>1</v>
      </c>
    </row>
    <row r="572" spans="2:100" x14ac:dyDescent="0.35">
      <c r="B572" s="137">
        <v>661490</v>
      </c>
      <c r="C572" s="59">
        <v>41671</v>
      </c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50"/>
      <c r="S572" s="50"/>
      <c r="T572" s="50"/>
      <c r="U572" s="50"/>
      <c r="V572" s="50"/>
      <c r="W572" s="50"/>
      <c r="X572" s="50"/>
      <c r="Y572" s="50"/>
      <c r="Z572" s="50"/>
      <c r="AA572" s="50"/>
      <c r="AB572" s="50"/>
      <c r="AC572" s="50"/>
      <c r="AD572" s="50"/>
      <c r="AE572" s="50"/>
      <c r="AF572" s="50"/>
      <c r="AG572" s="50"/>
      <c r="AH572" s="50"/>
      <c r="AI572" s="50"/>
      <c r="AJ572" s="50"/>
      <c r="AK572" s="50"/>
      <c r="AL572" s="50"/>
      <c r="AM572" s="50"/>
      <c r="AN572" s="50"/>
      <c r="AO572" s="50">
        <v>1</v>
      </c>
      <c r="AP572" s="50"/>
      <c r="AQ572" s="50">
        <v>1</v>
      </c>
      <c r="AR572" s="50"/>
      <c r="AS572" s="50"/>
      <c r="AT572" s="50"/>
      <c r="AU572" s="50"/>
      <c r="AV572" s="50"/>
      <c r="AW572" s="50"/>
      <c r="AX572" s="50"/>
      <c r="AY572" s="50"/>
      <c r="AZ572" s="50"/>
      <c r="BA572" s="50"/>
      <c r="BB572" s="50"/>
      <c r="BC572" s="50"/>
      <c r="BD572" s="50"/>
      <c r="BE572" s="50"/>
      <c r="BF572" s="50"/>
      <c r="BG572" s="50"/>
      <c r="BH572" s="50"/>
      <c r="BI572" s="50" t="s">
        <v>222</v>
      </c>
      <c r="BJ572" s="50"/>
      <c r="BK572" s="50"/>
      <c r="BL572" s="50"/>
      <c r="BM572" s="50"/>
      <c r="BN572" s="50"/>
      <c r="BO572" s="50"/>
      <c r="BP572" s="50"/>
      <c r="BQ572" s="50"/>
      <c r="BR572" s="50"/>
      <c r="BS572" s="50"/>
      <c r="BT572" s="50"/>
      <c r="BU572" s="50"/>
      <c r="BV572" s="50"/>
      <c r="BW572" s="50"/>
      <c r="BX572" s="50"/>
      <c r="BY572" s="50"/>
      <c r="BZ572" s="50"/>
      <c r="CA572" s="50"/>
      <c r="CB572" s="50"/>
      <c r="CC572" s="50"/>
      <c r="CD572" s="50"/>
      <c r="CE572" s="50"/>
      <c r="CF572" s="50"/>
      <c r="CG572" s="50"/>
      <c r="CH572" s="187"/>
      <c r="CI572" s="60"/>
      <c r="CJ572" s="50"/>
      <c r="CK572" s="50"/>
      <c r="CL572" s="50"/>
      <c r="CM572" s="60"/>
      <c r="CN572" s="50"/>
      <c r="CO572" s="60"/>
      <c r="CP572" s="60"/>
      <c r="CQ572" s="60"/>
      <c r="CR572" s="60"/>
      <c r="CS572" s="60"/>
      <c r="CT572" s="60"/>
      <c r="CU572" s="60"/>
      <c r="CV572" s="61">
        <f t="shared" si="334"/>
        <v>2</v>
      </c>
    </row>
    <row r="573" spans="2:100" ht="18.75" customHeight="1" x14ac:dyDescent="0.35">
      <c r="B573" s="63"/>
      <c r="C573" s="62" t="s">
        <v>16</v>
      </c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  <c r="AD573" s="64"/>
      <c r="AE573" s="64"/>
      <c r="AF573" s="64"/>
      <c r="AG573" s="64"/>
      <c r="AH573" s="64"/>
      <c r="AI573" s="64"/>
      <c r="AJ573" s="64"/>
      <c r="AK573" s="64"/>
      <c r="AL573" s="64"/>
      <c r="AM573" s="64"/>
      <c r="AN573" s="64"/>
      <c r="AO573" s="64">
        <f t="shared" ref="AO573:BH573" si="335">COUNT(AO563:AO572)</f>
        <v>10</v>
      </c>
      <c r="AP573" s="64">
        <f t="shared" si="335"/>
        <v>1</v>
      </c>
      <c r="AQ573" s="64">
        <f t="shared" si="335"/>
        <v>2</v>
      </c>
      <c r="AR573" s="64">
        <f t="shared" si="335"/>
        <v>0</v>
      </c>
      <c r="AS573" s="64">
        <f t="shared" si="335"/>
        <v>0</v>
      </c>
      <c r="AT573" s="64">
        <f t="shared" si="335"/>
        <v>0</v>
      </c>
      <c r="AU573" s="64">
        <f t="shared" si="335"/>
        <v>0</v>
      </c>
      <c r="AV573" s="64">
        <f t="shared" si="335"/>
        <v>0</v>
      </c>
      <c r="AW573" s="64">
        <f t="shared" si="335"/>
        <v>0</v>
      </c>
      <c r="AX573" s="64">
        <f t="shared" si="335"/>
        <v>0</v>
      </c>
      <c r="AY573" s="64">
        <f t="shared" si="335"/>
        <v>0</v>
      </c>
      <c r="AZ573" s="64">
        <f t="shared" si="335"/>
        <v>0</v>
      </c>
      <c r="BA573" s="64">
        <f t="shared" si="335"/>
        <v>0</v>
      </c>
      <c r="BB573" s="64">
        <f t="shared" si="335"/>
        <v>0</v>
      </c>
      <c r="BC573" s="64">
        <f t="shared" si="335"/>
        <v>0</v>
      </c>
      <c r="BD573" s="64">
        <f t="shared" si="335"/>
        <v>0</v>
      </c>
      <c r="BE573" s="64">
        <f t="shared" si="335"/>
        <v>0</v>
      </c>
      <c r="BF573" s="64">
        <f t="shared" si="335"/>
        <v>0</v>
      </c>
      <c r="BG573" s="64">
        <f t="shared" si="335"/>
        <v>0</v>
      </c>
      <c r="BH573" s="64">
        <f t="shared" si="335"/>
        <v>0</v>
      </c>
      <c r="BI573" s="64">
        <f t="shared" ref="BI573:BO573" si="336">COUNT(BI563:BI572)</f>
        <v>0</v>
      </c>
      <c r="BJ573" s="64">
        <f t="shared" si="336"/>
        <v>0</v>
      </c>
      <c r="BK573" s="64">
        <f t="shared" si="336"/>
        <v>0</v>
      </c>
      <c r="BL573" s="64">
        <f t="shared" si="336"/>
        <v>0</v>
      </c>
      <c r="BM573" s="64">
        <f t="shared" si="336"/>
        <v>0</v>
      </c>
      <c r="BN573" s="64">
        <f t="shared" ref="BN573" si="337">COUNT(BN563:BN572)</f>
        <v>0</v>
      </c>
      <c r="BO573" s="64">
        <f t="shared" si="336"/>
        <v>0</v>
      </c>
      <c r="BP573" s="64">
        <f t="shared" ref="BP573:BQ573" si="338">COUNT(BP563:BP572)</f>
        <v>0</v>
      </c>
      <c r="BQ573" s="64">
        <f t="shared" si="338"/>
        <v>0</v>
      </c>
      <c r="BR573" s="64">
        <f t="shared" ref="BR573:BS573" si="339">COUNT(BR563:BR572)</f>
        <v>0</v>
      </c>
      <c r="BS573" s="64">
        <f t="shared" si="339"/>
        <v>0</v>
      </c>
      <c r="BT573" s="64">
        <f t="shared" ref="BT573:BU573" si="340">COUNT(BT563:BT572)</f>
        <v>0</v>
      </c>
      <c r="BU573" s="64">
        <f t="shared" si="340"/>
        <v>0</v>
      </c>
      <c r="BV573" s="64">
        <f t="shared" ref="BV573:CG573" si="341">COUNT(BV563:BV572)</f>
        <v>0</v>
      </c>
      <c r="BW573" s="64">
        <f t="shared" si="341"/>
        <v>0</v>
      </c>
      <c r="BX573" s="64">
        <f t="shared" si="341"/>
        <v>0</v>
      </c>
      <c r="BY573" s="64">
        <f t="shared" si="341"/>
        <v>0</v>
      </c>
      <c r="BZ573" s="64">
        <f t="shared" si="341"/>
        <v>0</v>
      </c>
      <c r="CA573" s="64">
        <f t="shared" si="341"/>
        <v>0</v>
      </c>
      <c r="CB573" s="64">
        <f t="shared" si="341"/>
        <v>0</v>
      </c>
      <c r="CC573" s="64">
        <f t="shared" si="341"/>
        <v>0</v>
      </c>
      <c r="CD573" s="64">
        <f t="shared" si="341"/>
        <v>0</v>
      </c>
      <c r="CE573" s="64">
        <f t="shared" si="341"/>
        <v>0</v>
      </c>
      <c r="CF573" s="64">
        <f t="shared" si="341"/>
        <v>0</v>
      </c>
      <c r="CG573" s="64">
        <f t="shared" si="341"/>
        <v>0</v>
      </c>
      <c r="CH573" s="64">
        <f t="shared" ref="CH573:CU573" si="342">COUNT(CH563:CH572)</f>
        <v>0</v>
      </c>
      <c r="CI573" s="64">
        <f t="shared" si="342"/>
        <v>0</v>
      </c>
      <c r="CJ573" s="64">
        <f t="shared" si="342"/>
        <v>0</v>
      </c>
      <c r="CK573" s="64">
        <f t="shared" si="342"/>
        <v>0</v>
      </c>
      <c r="CL573" s="64">
        <f t="shared" si="342"/>
        <v>0</v>
      </c>
      <c r="CM573" s="64">
        <f t="shared" si="342"/>
        <v>0</v>
      </c>
      <c r="CN573" s="64">
        <f t="shared" si="342"/>
        <v>0</v>
      </c>
      <c r="CO573" s="64">
        <f t="shared" si="342"/>
        <v>0</v>
      </c>
      <c r="CP573" s="64">
        <f t="shared" si="342"/>
        <v>0</v>
      </c>
      <c r="CQ573" s="64">
        <f t="shared" si="342"/>
        <v>0</v>
      </c>
      <c r="CR573" s="64">
        <f t="shared" si="342"/>
        <v>0</v>
      </c>
      <c r="CS573" s="64">
        <f t="shared" si="342"/>
        <v>0</v>
      </c>
      <c r="CT573" s="64">
        <f t="shared" si="342"/>
        <v>0</v>
      </c>
      <c r="CU573" s="64">
        <f t="shared" si="342"/>
        <v>0</v>
      </c>
      <c r="CV573" s="64">
        <f>SUM(CV563:CV572)</f>
        <v>18</v>
      </c>
    </row>
    <row r="574" spans="2:100" ht="18.75" customHeight="1" x14ac:dyDescent="0.35"/>
    <row r="575" spans="2:100" ht="18.75" customHeight="1" x14ac:dyDescent="0.35">
      <c r="B575" s="136" t="s">
        <v>220</v>
      </c>
      <c r="C575" s="58" t="s">
        <v>221</v>
      </c>
      <c r="D575" s="56">
        <v>40544</v>
      </c>
      <c r="E575" s="56">
        <v>40575</v>
      </c>
      <c r="F575" s="56">
        <v>40603</v>
      </c>
      <c r="G575" s="56">
        <v>40634</v>
      </c>
      <c r="H575" s="56">
        <v>40664</v>
      </c>
      <c r="I575" s="56">
        <v>40695</v>
      </c>
      <c r="J575" s="56">
        <v>40725</v>
      </c>
      <c r="K575" s="56">
        <v>40756</v>
      </c>
      <c r="L575" s="56">
        <v>40787</v>
      </c>
      <c r="M575" s="56">
        <v>40817</v>
      </c>
      <c r="N575" s="56">
        <v>40848</v>
      </c>
      <c r="O575" s="56">
        <v>40878</v>
      </c>
      <c r="P575" s="56">
        <v>40909</v>
      </c>
      <c r="Q575" s="56">
        <v>40940</v>
      </c>
      <c r="R575" s="56">
        <v>40969</v>
      </c>
      <c r="S575" s="56">
        <v>41000</v>
      </c>
      <c r="T575" s="56">
        <v>41030</v>
      </c>
      <c r="U575" s="56">
        <v>41061</v>
      </c>
      <c r="V575" s="56">
        <v>41091</v>
      </c>
      <c r="W575" s="56">
        <v>41122</v>
      </c>
      <c r="X575" s="56">
        <v>41153</v>
      </c>
      <c r="Y575" s="56">
        <v>41183</v>
      </c>
      <c r="Z575" s="56">
        <v>41214</v>
      </c>
      <c r="AA575" s="56">
        <v>41244</v>
      </c>
      <c r="AB575" s="56">
        <v>41275</v>
      </c>
      <c r="AC575" s="56">
        <v>41306</v>
      </c>
      <c r="AD575" s="56">
        <v>41334</v>
      </c>
      <c r="AE575" s="56">
        <v>41365</v>
      </c>
      <c r="AF575" s="56">
        <v>41395</v>
      </c>
      <c r="AG575" s="56">
        <v>41426</v>
      </c>
      <c r="AH575" s="56">
        <v>41456</v>
      </c>
      <c r="AI575" s="56">
        <v>41487</v>
      </c>
      <c r="AJ575" s="56">
        <v>41518</v>
      </c>
      <c r="AK575" s="56">
        <v>41548</v>
      </c>
      <c r="AL575" s="56">
        <v>41579</v>
      </c>
      <c r="AM575" s="56">
        <v>41609</v>
      </c>
      <c r="AN575" s="56">
        <v>41640</v>
      </c>
      <c r="AO575" s="56">
        <v>41671</v>
      </c>
      <c r="AP575" s="56">
        <v>41699</v>
      </c>
      <c r="AQ575" s="56">
        <v>41730</v>
      </c>
      <c r="AR575" s="56">
        <v>41760</v>
      </c>
      <c r="AS575" s="56">
        <v>41791</v>
      </c>
      <c r="AT575" s="56">
        <v>41821</v>
      </c>
      <c r="AU575" s="56">
        <v>41852</v>
      </c>
      <c r="AV575" s="56">
        <v>41883</v>
      </c>
      <c r="AW575" s="56">
        <v>41913</v>
      </c>
      <c r="AX575" s="56">
        <v>41944</v>
      </c>
      <c r="AY575" s="56">
        <v>41974</v>
      </c>
      <c r="AZ575" s="56">
        <v>42005</v>
      </c>
      <c r="BA575" s="56">
        <v>42036</v>
      </c>
      <c r="BB575" s="56">
        <v>42064</v>
      </c>
      <c r="BC575" s="56">
        <v>42095</v>
      </c>
      <c r="BD575" s="56">
        <v>42125</v>
      </c>
      <c r="BE575" s="56">
        <v>42156</v>
      </c>
      <c r="BF575" s="56">
        <v>42186</v>
      </c>
      <c r="BG575" s="56">
        <v>42217</v>
      </c>
      <c r="BH575" s="48">
        <v>42248</v>
      </c>
      <c r="BI575" s="48">
        <v>42278</v>
      </c>
      <c r="BJ575" s="48">
        <v>42309</v>
      </c>
      <c r="BK575" s="48">
        <v>42339</v>
      </c>
      <c r="BL575" s="48">
        <v>42370</v>
      </c>
      <c r="BM575" s="48">
        <v>42401</v>
      </c>
      <c r="BN575" s="48">
        <v>42430</v>
      </c>
      <c r="BO575" s="48">
        <v>42461</v>
      </c>
      <c r="BP575" s="48">
        <v>42491</v>
      </c>
      <c r="BQ575" s="48">
        <v>42522</v>
      </c>
      <c r="BR575" s="48">
        <v>42552</v>
      </c>
      <c r="BS575" s="48">
        <v>42583</v>
      </c>
      <c r="BT575" s="48">
        <v>42614</v>
      </c>
      <c r="BU575" s="48">
        <v>42644</v>
      </c>
      <c r="BV575" s="48">
        <v>42675</v>
      </c>
      <c r="BW575" s="48">
        <v>42705</v>
      </c>
      <c r="BX575" s="48">
        <v>42736</v>
      </c>
      <c r="BY575" s="48">
        <v>42767</v>
      </c>
      <c r="BZ575" s="48">
        <v>42795</v>
      </c>
      <c r="CA575" s="48">
        <v>42826</v>
      </c>
      <c r="CB575" s="48">
        <v>42856</v>
      </c>
      <c r="CC575" s="48">
        <v>42887</v>
      </c>
      <c r="CD575" s="48">
        <v>42917</v>
      </c>
      <c r="CE575" s="48">
        <v>42948</v>
      </c>
      <c r="CF575" s="48">
        <v>42979</v>
      </c>
      <c r="CG575" s="48">
        <v>43009</v>
      </c>
      <c r="CH575" s="48">
        <v>43040</v>
      </c>
      <c r="CI575" s="188">
        <v>43070</v>
      </c>
      <c r="CJ575" s="188">
        <v>43101</v>
      </c>
      <c r="CK575" s="188">
        <v>43132</v>
      </c>
      <c r="CL575" s="188">
        <v>43160</v>
      </c>
      <c r="CM575" s="188">
        <v>43191</v>
      </c>
      <c r="CN575" s="188">
        <v>43221</v>
      </c>
      <c r="CO575" s="188">
        <v>43252</v>
      </c>
      <c r="CP575" s="188">
        <v>43282</v>
      </c>
      <c r="CQ575" s="188">
        <v>43313</v>
      </c>
      <c r="CR575" s="188">
        <v>43344</v>
      </c>
      <c r="CS575" s="188">
        <v>43374</v>
      </c>
      <c r="CT575" s="188">
        <v>43405</v>
      </c>
      <c r="CU575" s="188">
        <v>43435</v>
      </c>
      <c r="CV575" s="189" t="s">
        <v>16</v>
      </c>
    </row>
    <row r="576" spans="2:100" x14ac:dyDescent="0.35">
      <c r="B576" s="137">
        <v>665347</v>
      </c>
      <c r="C576" s="59">
        <v>41699</v>
      </c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50"/>
      <c r="S576" s="50"/>
      <c r="T576" s="50"/>
      <c r="U576" s="50"/>
      <c r="V576" s="50"/>
      <c r="W576" s="50"/>
      <c r="X576" s="50"/>
      <c r="Y576" s="50"/>
      <c r="Z576" s="50"/>
      <c r="AA576" s="50"/>
      <c r="AB576" s="50"/>
      <c r="AC576" s="50"/>
      <c r="AD576" s="50"/>
      <c r="AE576" s="50"/>
      <c r="AF576" s="50"/>
      <c r="AG576" s="50"/>
      <c r="AH576" s="50"/>
      <c r="AI576" s="50"/>
      <c r="AJ576" s="50"/>
      <c r="AK576" s="50"/>
      <c r="AL576" s="50"/>
      <c r="AM576" s="50"/>
      <c r="AN576" s="50"/>
      <c r="AO576" s="50"/>
      <c r="AP576" s="50">
        <v>1</v>
      </c>
      <c r="AQ576" s="50"/>
      <c r="AR576" s="50"/>
      <c r="AS576" s="50"/>
      <c r="AT576" s="50"/>
      <c r="AU576" s="50"/>
      <c r="AV576" s="50"/>
      <c r="AW576" s="50"/>
      <c r="AX576" s="50"/>
      <c r="AY576" s="50"/>
      <c r="AZ576" s="50"/>
      <c r="BA576" s="50"/>
      <c r="BB576" s="50"/>
      <c r="BC576" s="50"/>
      <c r="BD576" s="50"/>
      <c r="BE576" s="50"/>
      <c r="BF576" s="50"/>
      <c r="BG576" s="50"/>
      <c r="BH576" s="50"/>
      <c r="BI576" s="50" t="s">
        <v>222</v>
      </c>
      <c r="BJ576" s="50"/>
      <c r="BK576" s="50"/>
      <c r="BL576" s="50"/>
      <c r="BM576" s="50"/>
      <c r="BN576" s="50"/>
      <c r="BO576" s="50"/>
      <c r="BP576" s="50"/>
      <c r="BQ576" s="50"/>
      <c r="BR576" s="50"/>
      <c r="BS576" s="50"/>
      <c r="BT576" s="50"/>
      <c r="BU576" s="50"/>
      <c r="BV576" s="50"/>
      <c r="BW576" s="50"/>
      <c r="BX576" s="50"/>
      <c r="BY576" s="50"/>
      <c r="BZ576" s="50"/>
      <c r="CA576" s="50"/>
      <c r="CB576" s="50"/>
      <c r="CC576" s="50"/>
      <c r="CD576" s="50"/>
      <c r="CE576" s="50"/>
      <c r="CF576" s="50"/>
      <c r="CG576" s="50"/>
      <c r="CH576" s="187"/>
      <c r="CI576" s="60"/>
      <c r="CJ576" s="50"/>
      <c r="CK576" s="50"/>
      <c r="CL576" s="50"/>
      <c r="CM576" s="60"/>
      <c r="CN576" s="50"/>
      <c r="CO576" s="60"/>
      <c r="CP576" s="60"/>
      <c r="CQ576" s="60"/>
      <c r="CR576" s="60"/>
      <c r="CS576" s="60"/>
      <c r="CT576" s="60"/>
      <c r="CU576" s="60"/>
      <c r="CV576" s="61">
        <f>SUM(D576:CU576)</f>
        <v>1</v>
      </c>
    </row>
    <row r="577" spans="2:100" x14ac:dyDescent="0.35">
      <c r="B577" s="137">
        <v>136586</v>
      </c>
      <c r="C577" s="59">
        <v>41699</v>
      </c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50"/>
      <c r="S577" s="50"/>
      <c r="T577" s="50"/>
      <c r="U577" s="50"/>
      <c r="V577" s="50"/>
      <c r="W577" s="50"/>
      <c r="X577" s="50"/>
      <c r="Y577" s="50"/>
      <c r="Z577" s="50"/>
      <c r="AA577" s="50"/>
      <c r="AB577" s="50"/>
      <c r="AC577" s="50"/>
      <c r="AD577" s="50"/>
      <c r="AE577" s="50"/>
      <c r="AF577" s="50"/>
      <c r="AG577" s="50"/>
      <c r="AH577" s="50"/>
      <c r="AI577" s="50"/>
      <c r="AJ577" s="50"/>
      <c r="AK577" s="50"/>
      <c r="AL577" s="50"/>
      <c r="AM577" s="50"/>
      <c r="AN577" s="50"/>
      <c r="AO577" s="50"/>
      <c r="AP577" s="50">
        <v>1</v>
      </c>
      <c r="AQ577" s="50">
        <v>1</v>
      </c>
      <c r="AR577" s="50">
        <v>3</v>
      </c>
      <c r="AS577" s="50"/>
      <c r="AT577" s="50"/>
      <c r="AU577" s="50">
        <v>1</v>
      </c>
      <c r="AV577" s="50">
        <v>3</v>
      </c>
      <c r="AW577" s="50"/>
      <c r="AX577" s="50">
        <v>1</v>
      </c>
      <c r="AY577" s="50"/>
      <c r="AZ577" s="50">
        <v>2</v>
      </c>
      <c r="BA577" s="50"/>
      <c r="BB577" s="50"/>
      <c r="BC577" s="50">
        <v>2</v>
      </c>
      <c r="BD577" s="50"/>
      <c r="BE577" s="50">
        <v>2</v>
      </c>
      <c r="BF577" s="50"/>
      <c r="BG577" s="50"/>
      <c r="BH577" s="50">
        <v>1</v>
      </c>
      <c r="BI577" s="50">
        <v>1</v>
      </c>
      <c r="BJ577" s="50">
        <v>1</v>
      </c>
      <c r="BK577" s="50">
        <v>1</v>
      </c>
      <c r="BL577" s="50"/>
      <c r="BM577" s="50"/>
      <c r="BN577" s="50"/>
      <c r="BO577" s="50"/>
      <c r="BP577" s="50"/>
      <c r="BQ577" s="50"/>
      <c r="BR577" s="50">
        <v>3</v>
      </c>
      <c r="BS577" s="50"/>
      <c r="BT577" s="50"/>
      <c r="BU577" s="50">
        <v>3</v>
      </c>
      <c r="BV577" s="50"/>
      <c r="BW577" s="50"/>
      <c r="BX577" s="50">
        <v>3</v>
      </c>
      <c r="BY577" s="50"/>
      <c r="BZ577" s="50">
        <v>1</v>
      </c>
      <c r="CA577" s="50"/>
      <c r="CB577" s="50"/>
      <c r="CC577" s="50"/>
      <c r="CD577" s="50"/>
      <c r="CE577" s="50"/>
      <c r="CF577" s="50"/>
      <c r="CG577" s="50"/>
      <c r="CH577" s="187"/>
      <c r="CI577" s="60"/>
      <c r="CJ577" s="50"/>
      <c r="CK577" s="50"/>
      <c r="CL577" s="50"/>
      <c r="CM577" s="60"/>
      <c r="CN577" s="50"/>
      <c r="CO577" s="60"/>
      <c r="CP577" s="60"/>
      <c r="CQ577" s="60"/>
      <c r="CR577" s="60"/>
      <c r="CS577" s="60"/>
      <c r="CT577" s="60"/>
      <c r="CU577" s="60"/>
      <c r="CV577" s="61">
        <f t="shared" ref="CV577:CV579" si="343">SUM(D577:CU577)</f>
        <v>30</v>
      </c>
    </row>
    <row r="578" spans="2:100" x14ac:dyDescent="0.35">
      <c r="B578" s="137">
        <v>666673</v>
      </c>
      <c r="C578" s="59">
        <v>41699</v>
      </c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50"/>
      <c r="S578" s="50"/>
      <c r="T578" s="50"/>
      <c r="U578" s="50"/>
      <c r="V578" s="50"/>
      <c r="W578" s="50"/>
      <c r="X578" s="50"/>
      <c r="Y578" s="50"/>
      <c r="Z578" s="50"/>
      <c r="AA578" s="50"/>
      <c r="AB578" s="50"/>
      <c r="AC578" s="50"/>
      <c r="AD578" s="50"/>
      <c r="AE578" s="50"/>
      <c r="AF578" s="50"/>
      <c r="AG578" s="50"/>
      <c r="AH578" s="50"/>
      <c r="AI578" s="50"/>
      <c r="AJ578" s="50"/>
      <c r="AK578" s="50"/>
      <c r="AL578" s="50"/>
      <c r="AM578" s="50"/>
      <c r="AN578" s="50"/>
      <c r="AO578" s="50"/>
      <c r="AP578" s="50">
        <v>1</v>
      </c>
      <c r="AQ578" s="50"/>
      <c r="AR578" s="50"/>
      <c r="AS578" s="50"/>
      <c r="AT578" s="50"/>
      <c r="AU578" s="50"/>
      <c r="AV578" s="50"/>
      <c r="AW578" s="50"/>
      <c r="AX578" s="50"/>
      <c r="AY578" s="50"/>
      <c r="AZ578" s="50"/>
      <c r="BA578" s="50"/>
      <c r="BB578" s="50"/>
      <c r="BC578" s="50"/>
      <c r="BD578" s="50"/>
      <c r="BE578" s="50"/>
      <c r="BF578" s="50"/>
      <c r="BG578" s="50"/>
      <c r="BH578" s="50"/>
      <c r="BI578" s="50" t="s">
        <v>222</v>
      </c>
      <c r="BJ578" s="50"/>
      <c r="BK578" s="50"/>
      <c r="BL578" s="50"/>
      <c r="BM578" s="50"/>
      <c r="BN578" s="50"/>
      <c r="BO578" s="50"/>
      <c r="BP578" s="50"/>
      <c r="BQ578" s="50">
        <v>1</v>
      </c>
      <c r="BR578" s="50"/>
      <c r="BS578" s="50"/>
      <c r="BT578" s="50"/>
      <c r="BU578" s="50"/>
      <c r="BV578" s="50"/>
      <c r="BW578" s="50"/>
      <c r="BX578" s="50"/>
      <c r="BY578" s="50"/>
      <c r="BZ578" s="50"/>
      <c r="CA578" s="50"/>
      <c r="CB578" s="50">
        <v>1</v>
      </c>
      <c r="CC578" s="50"/>
      <c r="CD578" s="50"/>
      <c r="CE578" s="50"/>
      <c r="CF578" s="50"/>
      <c r="CG578" s="50"/>
      <c r="CH578" s="187"/>
      <c r="CI578" s="60"/>
      <c r="CJ578" s="50"/>
      <c r="CK578" s="50"/>
      <c r="CL578" s="50"/>
      <c r="CM578" s="60"/>
      <c r="CN578" s="50"/>
      <c r="CO578" s="60"/>
      <c r="CP578" s="60"/>
      <c r="CQ578" s="60"/>
      <c r="CR578" s="60"/>
      <c r="CS578" s="60"/>
      <c r="CT578" s="60"/>
      <c r="CU578" s="60"/>
      <c r="CV578" s="61">
        <f t="shared" si="343"/>
        <v>3</v>
      </c>
    </row>
    <row r="579" spans="2:100" x14ac:dyDescent="0.35">
      <c r="B579" s="137">
        <v>675037</v>
      </c>
      <c r="C579" s="59">
        <v>41699</v>
      </c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50"/>
      <c r="S579" s="50"/>
      <c r="T579" s="50"/>
      <c r="U579" s="50"/>
      <c r="V579" s="50"/>
      <c r="W579" s="50"/>
      <c r="X579" s="50"/>
      <c r="Y579" s="50"/>
      <c r="Z579" s="50"/>
      <c r="AA579" s="50"/>
      <c r="AB579" s="50"/>
      <c r="AC579" s="50"/>
      <c r="AD579" s="50"/>
      <c r="AE579" s="50"/>
      <c r="AF579" s="50"/>
      <c r="AG579" s="50"/>
      <c r="AH579" s="50"/>
      <c r="AI579" s="50"/>
      <c r="AJ579" s="50"/>
      <c r="AK579" s="50"/>
      <c r="AL579" s="50"/>
      <c r="AM579" s="50"/>
      <c r="AN579" s="50"/>
      <c r="AO579" s="50"/>
      <c r="AP579" s="50">
        <v>1</v>
      </c>
      <c r="AQ579" s="50"/>
      <c r="AR579" s="50"/>
      <c r="AS579" s="50"/>
      <c r="AT579" s="50"/>
      <c r="AU579" s="50"/>
      <c r="AV579" s="50"/>
      <c r="AW579" s="50"/>
      <c r="AX579" s="50"/>
      <c r="AY579" s="50"/>
      <c r="AZ579" s="50"/>
      <c r="BA579" s="50"/>
      <c r="BB579" s="50"/>
      <c r="BC579" s="50"/>
      <c r="BD579" s="50"/>
      <c r="BE579" s="50"/>
      <c r="BF579" s="50"/>
      <c r="BG579" s="50"/>
      <c r="BH579" s="50"/>
      <c r="BI579" s="50" t="s">
        <v>222</v>
      </c>
      <c r="BJ579" s="50"/>
      <c r="BK579" s="50"/>
      <c r="BL579" s="50"/>
      <c r="BM579" s="50"/>
      <c r="BN579" s="50"/>
      <c r="BO579" s="50"/>
      <c r="BP579" s="50"/>
      <c r="BQ579" s="50"/>
      <c r="BR579" s="50"/>
      <c r="BS579" s="50"/>
      <c r="BT579" s="50"/>
      <c r="BU579" s="50"/>
      <c r="BV579" s="50"/>
      <c r="BW579" s="50"/>
      <c r="BX579" s="50"/>
      <c r="BY579" s="50"/>
      <c r="BZ579" s="50"/>
      <c r="CA579" s="50"/>
      <c r="CB579" s="50"/>
      <c r="CC579" s="50"/>
      <c r="CD579" s="50"/>
      <c r="CE579" s="50"/>
      <c r="CF579" s="50"/>
      <c r="CG579" s="50"/>
      <c r="CH579" s="187"/>
      <c r="CI579" s="60"/>
      <c r="CJ579" s="50"/>
      <c r="CK579" s="50"/>
      <c r="CL579" s="50"/>
      <c r="CM579" s="60"/>
      <c r="CN579" s="50"/>
      <c r="CO579" s="60"/>
      <c r="CP579" s="60"/>
      <c r="CQ579" s="60"/>
      <c r="CR579" s="60"/>
      <c r="CS579" s="60"/>
      <c r="CT579" s="60"/>
      <c r="CU579" s="60"/>
      <c r="CV579" s="61">
        <f t="shared" si="343"/>
        <v>1</v>
      </c>
    </row>
    <row r="580" spans="2:100" ht="18.75" customHeight="1" x14ac:dyDescent="0.35">
      <c r="B580" s="63"/>
      <c r="C580" s="62" t="s">
        <v>16</v>
      </c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  <c r="AD580" s="64"/>
      <c r="AE580" s="64"/>
      <c r="AF580" s="64"/>
      <c r="AG580" s="64"/>
      <c r="AH580" s="64"/>
      <c r="AI580" s="64"/>
      <c r="AJ580" s="64"/>
      <c r="AK580" s="64"/>
      <c r="AL580" s="64"/>
      <c r="AM580" s="64"/>
      <c r="AN580" s="64"/>
      <c r="AO580" s="64"/>
      <c r="AP580" s="64">
        <f t="shared" ref="AP580:BH580" si="344">COUNT(AP576:AP579)</f>
        <v>4</v>
      </c>
      <c r="AQ580" s="64">
        <f t="shared" si="344"/>
        <v>1</v>
      </c>
      <c r="AR580" s="64">
        <f t="shared" si="344"/>
        <v>1</v>
      </c>
      <c r="AS580" s="64">
        <f t="shared" si="344"/>
        <v>0</v>
      </c>
      <c r="AT580" s="64">
        <f t="shared" si="344"/>
        <v>0</v>
      </c>
      <c r="AU580" s="64">
        <f t="shared" si="344"/>
        <v>1</v>
      </c>
      <c r="AV580" s="64">
        <f t="shared" si="344"/>
        <v>1</v>
      </c>
      <c r="AW580" s="64">
        <f t="shared" si="344"/>
        <v>0</v>
      </c>
      <c r="AX580" s="64">
        <f t="shared" si="344"/>
        <v>1</v>
      </c>
      <c r="AY580" s="64">
        <f t="shared" si="344"/>
        <v>0</v>
      </c>
      <c r="AZ580" s="64">
        <f t="shared" si="344"/>
        <v>1</v>
      </c>
      <c r="BA580" s="64">
        <f t="shared" si="344"/>
        <v>0</v>
      </c>
      <c r="BB580" s="64">
        <f t="shared" si="344"/>
        <v>0</v>
      </c>
      <c r="BC580" s="64">
        <f t="shared" si="344"/>
        <v>1</v>
      </c>
      <c r="BD580" s="64">
        <f t="shared" si="344"/>
        <v>0</v>
      </c>
      <c r="BE580" s="64">
        <f t="shared" si="344"/>
        <v>1</v>
      </c>
      <c r="BF580" s="64">
        <f t="shared" si="344"/>
        <v>0</v>
      </c>
      <c r="BG580" s="64">
        <f t="shared" si="344"/>
        <v>0</v>
      </c>
      <c r="BH580" s="64">
        <f t="shared" si="344"/>
        <v>1</v>
      </c>
      <c r="BI580" s="64">
        <f t="shared" ref="BI580:BO580" si="345">COUNT(BI576:BI579)</f>
        <v>1</v>
      </c>
      <c r="BJ580" s="64">
        <f t="shared" si="345"/>
        <v>1</v>
      </c>
      <c r="BK580" s="64">
        <f t="shared" si="345"/>
        <v>1</v>
      </c>
      <c r="BL580" s="64">
        <f t="shared" si="345"/>
        <v>0</v>
      </c>
      <c r="BM580" s="64">
        <f t="shared" si="345"/>
        <v>0</v>
      </c>
      <c r="BN580" s="64">
        <f t="shared" ref="BN580" si="346">COUNT(BN576:BN579)</f>
        <v>0</v>
      </c>
      <c r="BO580" s="64">
        <f t="shared" si="345"/>
        <v>0</v>
      </c>
      <c r="BP580" s="64">
        <f t="shared" ref="BP580:BQ580" si="347">COUNT(BP576:BP579)</f>
        <v>0</v>
      </c>
      <c r="BQ580" s="64">
        <f t="shared" si="347"/>
        <v>1</v>
      </c>
      <c r="BR580" s="64">
        <f t="shared" ref="BR580:BS580" si="348">COUNT(BR576:BR579)</f>
        <v>1</v>
      </c>
      <c r="BS580" s="64">
        <f t="shared" si="348"/>
        <v>0</v>
      </c>
      <c r="BT580" s="64">
        <f t="shared" ref="BT580:BU580" si="349">COUNT(BT576:BT579)</f>
        <v>0</v>
      </c>
      <c r="BU580" s="64">
        <f t="shared" si="349"/>
        <v>1</v>
      </c>
      <c r="BV580" s="64">
        <f t="shared" ref="BV580:CG580" si="350">COUNT(BV576:BV579)</f>
        <v>0</v>
      </c>
      <c r="BW580" s="64">
        <f t="shared" si="350"/>
        <v>0</v>
      </c>
      <c r="BX580" s="64">
        <f t="shared" si="350"/>
        <v>1</v>
      </c>
      <c r="BY580" s="64">
        <f t="shared" si="350"/>
        <v>0</v>
      </c>
      <c r="BZ580" s="64">
        <f t="shared" si="350"/>
        <v>1</v>
      </c>
      <c r="CA580" s="64">
        <f t="shared" si="350"/>
        <v>0</v>
      </c>
      <c r="CB580" s="64">
        <f t="shared" si="350"/>
        <v>1</v>
      </c>
      <c r="CC580" s="64">
        <f t="shared" si="350"/>
        <v>0</v>
      </c>
      <c r="CD580" s="64">
        <f t="shared" si="350"/>
        <v>0</v>
      </c>
      <c r="CE580" s="64">
        <f t="shared" si="350"/>
        <v>0</v>
      </c>
      <c r="CF580" s="64">
        <f t="shared" si="350"/>
        <v>0</v>
      </c>
      <c r="CG580" s="64">
        <f t="shared" si="350"/>
        <v>0</v>
      </c>
      <c r="CH580" s="64">
        <f t="shared" ref="CH580:CU580" si="351">COUNT(CH576:CH579)</f>
        <v>0</v>
      </c>
      <c r="CI580" s="64">
        <f t="shared" si="351"/>
        <v>0</v>
      </c>
      <c r="CJ580" s="64">
        <f t="shared" si="351"/>
        <v>0</v>
      </c>
      <c r="CK580" s="64">
        <f t="shared" si="351"/>
        <v>0</v>
      </c>
      <c r="CL580" s="64">
        <f t="shared" si="351"/>
        <v>0</v>
      </c>
      <c r="CM580" s="64">
        <f t="shared" si="351"/>
        <v>0</v>
      </c>
      <c r="CN580" s="64">
        <f t="shared" si="351"/>
        <v>0</v>
      </c>
      <c r="CO580" s="64">
        <f t="shared" si="351"/>
        <v>0</v>
      </c>
      <c r="CP580" s="64">
        <f t="shared" si="351"/>
        <v>0</v>
      </c>
      <c r="CQ580" s="64">
        <f t="shared" si="351"/>
        <v>0</v>
      </c>
      <c r="CR580" s="64">
        <f t="shared" si="351"/>
        <v>0</v>
      </c>
      <c r="CS580" s="64">
        <f t="shared" si="351"/>
        <v>0</v>
      </c>
      <c r="CT580" s="64">
        <f t="shared" si="351"/>
        <v>0</v>
      </c>
      <c r="CU580" s="64">
        <f t="shared" si="351"/>
        <v>0</v>
      </c>
      <c r="CV580" s="64">
        <f>SUM(CV576:CV579)</f>
        <v>35</v>
      </c>
    </row>
    <row r="581" spans="2:100" ht="18.75" customHeight="1" x14ac:dyDescent="0.35"/>
    <row r="582" spans="2:100" ht="18.75" customHeight="1" x14ac:dyDescent="0.35">
      <c r="B582" s="136" t="s">
        <v>220</v>
      </c>
      <c r="C582" s="58" t="s">
        <v>221</v>
      </c>
      <c r="D582" s="56">
        <v>40544</v>
      </c>
      <c r="E582" s="56">
        <v>40575</v>
      </c>
      <c r="F582" s="56">
        <v>40603</v>
      </c>
      <c r="G582" s="56">
        <v>40634</v>
      </c>
      <c r="H582" s="56">
        <v>40664</v>
      </c>
      <c r="I582" s="56">
        <v>40695</v>
      </c>
      <c r="J582" s="56">
        <v>40725</v>
      </c>
      <c r="K582" s="56">
        <v>40756</v>
      </c>
      <c r="L582" s="56">
        <v>40787</v>
      </c>
      <c r="M582" s="56">
        <v>40817</v>
      </c>
      <c r="N582" s="56">
        <v>40848</v>
      </c>
      <c r="O582" s="56">
        <v>40878</v>
      </c>
      <c r="P582" s="56">
        <v>40909</v>
      </c>
      <c r="Q582" s="56">
        <v>40940</v>
      </c>
      <c r="R582" s="56">
        <v>40969</v>
      </c>
      <c r="S582" s="56">
        <v>41000</v>
      </c>
      <c r="T582" s="56">
        <v>41030</v>
      </c>
      <c r="U582" s="56">
        <v>41061</v>
      </c>
      <c r="V582" s="56">
        <v>41091</v>
      </c>
      <c r="W582" s="56">
        <v>41122</v>
      </c>
      <c r="X582" s="56">
        <v>41153</v>
      </c>
      <c r="Y582" s="56">
        <v>41183</v>
      </c>
      <c r="Z582" s="56">
        <v>41214</v>
      </c>
      <c r="AA582" s="56">
        <v>41244</v>
      </c>
      <c r="AB582" s="56">
        <v>41275</v>
      </c>
      <c r="AC582" s="56">
        <v>41306</v>
      </c>
      <c r="AD582" s="56">
        <v>41334</v>
      </c>
      <c r="AE582" s="56">
        <v>41365</v>
      </c>
      <c r="AF582" s="56">
        <v>41395</v>
      </c>
      <c r="AG582" s="56">
        <v>41426</v>
      </c>
      <c r="AH582" s="56">
        <v>41456</v>
      </c>
      <c r="AI582" s="56">
        <v>41487</v>
      </c>
      <c r="AJ582" s="56">
        <v>41518</v>
      </c>
      <c r="AK582" s="56">
        <v>41548</v>
      </c>
      <c r="AL582" s="56">
        <v>41579</v>
      </c>
      <c r="AM582" s="56">
        <v>41609</v>
      </c>
      <c r="AN582" s="56">
        <v>41640</v>
      </c>
      <c r="AO582" s="56">
        <v>41671</v>
      </c>
      <c r="AP582" s="56">
        <v>41699</v>
      </c>
      <c r="AQ582" s="56">
        <v>41730</v>
      </c>
      <c r="AR582" s="56">
        <v>41760</v>
      </c>
      <c r="AS582" s="56">
        <v>41791</v>
      </c>
      <c r="AT582" s="56">
        <v>41821</v>
      </c>
      <c r="AU582" s="56">
        <v>41852</v>
      </c>
      <c r="AV582" s="56">
        <v>41883</v>
      </c>
      <c r="AW582" s="56">
        <v>41913</v>
      </c>
      <c r="AX582" s="56">
        <v>41944</v>
      </c>
      <c r="AY582" s="56">
        <v>41974</v>
      </c>
      <c r="AZ582" s="56">
        <v>42005</v>
      </c>
      <c r="BA582" s="56">
        <v>42036</v>
      </c>
      <c r="BB582" s="56">
        <v>42064</v>
      </c>
      <c r="BC582" s="56">
        <v>42095</v>
      </c>
      <c r="BD582" s="56">
        <v>42125</v>
      </c>
      <c r="BE582" s="56">
        <v>42156</v>
      </c>
      <c r="BF582" s="56">
        <v>42186</v>
      </c>
      <c r="BG582" s="56">
        <v>42217</v>
      </c>
      <c r="BH582" s="48">
        <v>42248</v>
      </c>
      <c r="BI582" s="48">
        <v>42278</v>
      </c>
      <c r="BJ582" s="48">
        <v>42309</v>
      </c>
      <c r="BK582" s="48">
        <v>42339</v>
      </c>
      <c r="BL582" s="48">
        <v>42370</v>
      </c>
      <c r="BM582" s="48">
        <v>42401</v>
      </c>
      <c r="BN582" s="48">
        <v>42430</v>
      </c>
      <c r="BO582" s="48">
        <v>42461</v>
      </c>
      <c r="BP582" s="48">
        <v>42491</v>
      </c>
      <c r="BQ582" s="48">
        <v>42522</v>
      </c>
      <c r="BR582" s="48">
        <v>42552</v>
      </c>
      <c r="BS582" s="48">
        <v>42583</v>
      </c>
      <c r="BT582" s="48">
        <v>42614</v>
      </c>
      <c r="BU582" s="48">
        <v>42644</v>
      </c>
      <c r="BV582" s="48">
        <v>42675</v>
      </c>
      <c r="BW582" s="48">
        <v>42705</v>
      </c>
      <c r="BX582" s="48">
        <v>42736</v>
      </c>
      <c r="BY582" s="48">
        <v>42767</v>
      </c>
      <c r="BZ582" s="48">
        <v>42795</v>
      </c>
      <c r="CA582" s="48">
        <v>42826</v>
      </c>
      <c r="CB582" s="48">
        <v>42856</v>
      </c>
      <c r="CC582" s="48">
        <v>42887</v>
      </c>
      <c r="CD582" s="48">
        <v>42917</v>
      </c>
      <c r="CE582" s="48">
        <v>42948</v>
      </c>
      <c r="CF582" s="48">
        <v>42979</v>
      </c>
      <c r="CG582" s="48">
        <v>43009</v>
      </c>
      <c r="CH582" s="48">
        <v>43040</v>
      </c>
      <c r="CI582" s="188">
        <v>43070</v>
      </c>
      <c r="CJ582" s="188">
        <v>43101</v>
      </c>
      <c r="CK582" s="188">
        <v>43132</v>
      </c>
      <c r="CL582" s="188">
        <v>43160</v>
      </c>
      <c r="CM582" s="188">
        <v>43191</v>
      </c>
      <c r="CN582" s="188">
        <v>43221</v>
      </c>
      <c r="CO582" s="188">
        <v>43252</v>
      </c>
      <c r="CP582" s="188">
        <v>43282</v>
      </c>
      <c r="CQ582" s="188">
        <v>43313</v>
      </c>
      <c r="CR582" s="188">
        <v>43344</v>
      </c>
      <c r="CS582" s="188">
        <v>43374</v>
      </c>
      <c r="CT582" s="188">
        <v>43405</v>
      </c>
      <c r="CU582" s="188">
        <v>43435</v>
      </c>
      <c r="CV582" s="189" t="s">
        <v>16</v>
      </c>
    </row>
    <row r="583" spans="2:100" x14ac:dyDescent="0.35">
      <c r="B583" s="137">
        <v>684165</v>
      </c>
      <c r="C583" s="59">
        <v>41730</v>
      </c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50"/>
      <c r="S583" s="50"/>
      <c r="T583" s="50"/>
      <c r="U583" s="50"/>
      <c r="V583" s="50"/>
      <c r="W583" s="50"/>
      <c r="X583" s="50"/>
      <c r="Y583" s="50"/>
      <c r="Z583" s="50"/>
      <c r="AA583" s="50"/>
      <c r="AB583" s="50"/>
      <c r="AC583" s="50"/>
      <c r="AD583" s="50"/>
      <c r="AE583" s="50"/>
      <c r="AF583" s="50"/>
      <c r="AG583" s="50"/>
      <c r="AH583" s="50"/>
      <c r="AI583" s="50"/>
      <c r="AJ583" s="50"/>
      <c r="AK583" s="50"/>
      <c r="AL583" s="50"/>
      <c r="AM583" s="50"/>
      <c r="AN583" s="50"/>
      <c r="AO583" s="50"/>
      <c r="AP583" s="50"/>
      <c r="AQ583" s="50">
        <v>1</v>
      </c>
      <c r="AR583" s="50"/>
      <c r="AS583" s="50"/>
      <c r="AT583" s="50">
        <v>1</v>
      </c>
      <c r="AU583" s="50"/>
      <c r="AV583" s="50"/>
      <c r="AW583" s="50"/>
      <c r="AX583" s="50"/>
      <c r="AY583" s="50"/>
      <c r="AZ583" s="50"/>
      <c r="BA583" s="50"/>
      <c r="BB583" s="50"/>
      <c r="BC583" s="50"/>
      <c r="BD583" s="50"/>
      <c r="BE583" s="50"/>
      <c r="BF583" s="50"/>
      <c r="BG583" s="50"/>
      <c r="BH583" s="50"/>
      <c r="BI583" s="50" t="s">
        <v>222</v>
      </c>
      <c r="BJ583" s="50"/>
      <c r="BK583" s="50"/>
      <c r="BL583" s="50"/>
      <c r="BM583" s="50"/>
      <c r="BN583" s="50"/>
      <c r="BO583" s="50"/>
      <c r="BP583" s="50"/>
      <c r="BQ583" s="50"/>
      <c r="BR583" s="50"/>
      <c r="BS583" s="50"/>
      <c r="BT583" s="50"/>
      <c r="BU583" s="50"/>
      <c r="BV583" s="50"/>
      <c r="BW583" s="50"/>
      <c r="BX583" s="50"/>
      <c r="BY583" s="50"/>
      <c r="BZ583" s="50"/>
      <c r="CA583" s="50"/>
      <c r="CB583" s="50"/>
      <c r="CC583" s="50"/>
      <c r="CD583" s="50"/>
      <c r="CE583" s="50"/>
      <c r="CF583" s="50"/>
      <c r="CG583" s="50"/>
      <c r="CH583" s="187"/>
      <c r="CI583" s="60"/>
      <c r="CJ583" s="50"/>
      <c r="CK583" s="50"/>
      <c r="CL583" s="50"/>
      <c r="CM583" s="60"/>
      <c r="CN583" s="50"/>
      <c r="CO583" s="60"/>
      <c r="CP583" s="60"/>
      <c r="CQ583" s="60"/>
      <c r="CR583" s="60"/>
      <c r="CS583" s="60"/>
      <c r="CT583" s="60"/>
      <c r="CU583" s="60"/>
      <c r="CV583" s="61">
        <f>SUM(D583:CU583)</f>
        <v>2</v>
      </c>
    </row>
    <row r="584" spans="2:100" x14ac:dyDescent="0.35">
      <c r="B584" s="137">
        <v>683516</v>
      </c>
      <c r="C584" s="59">
        <v>41730</v>
      </c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50"/>
      <c r="S584" s="50"/>
      <c r="T584" s="50"/>
      <c r="U584" s="50"/>
      <c r="V584" s="50"/>
      <c r="W584" s="50"/>
      <c r="X584" s="50"/>
      <c r="Y584" s="50"/>
      <c r="Z584" s="50"/>
      <c r="AA584" s="50"/>
      <c r="AB584" s="50"/>
      <c r="AC584" s="50"/>
      <c r="AD584" s="50"/>
      <c r="AE584" s="50"/>
      <c r="AF584" s="50"/>
      <c r="AG584" s="50"/>
      <c r="AH584" s="50"/>
      <c r="AI584" s="50"/>
      <c r="AJ584" s="50"/>
      <c r="AK584" s="50"/>
      <c r="AL584" s="50"/>
      <c r="AM584" s="50"/>
      <c r="AN584" s="50"/>
      <c r="AO584" s="50"/>
      <c r="AP584" s="50"/>
      <c r="AQ584" s="50">
        <v>1</v>
      </c>
      <c r="AR584" s="50"/>
      <c r="AS584" s="50"/>
      <c r="AT584" s="50"/>
      <c r="AU584" s="50"/>
      <c r="AV584" s="50"/>
      <c r="AW584" s="50"/>
      <c r="AX584" s="50"/>
      <c r="AY584" s="50"/>
      <c r="AZ584" s="50"/>
      <c r="BA584" s="50"/>
      <c r="BB584" s="50"/>
      <c r="BC584" s="50"/>
      <c r="BD584" s="50"/>
      <c r="BE584" s="50"/>
      <c r="BF584" s="50"/>
      <c r="BG584" s="50"/>
      <c r="BH584" s="50"/>
      <c r="BI584" s="50" t="s">
        <v>222</v>
      </c>
      <c r="BJ584" s="50"/>
      <c r="BK584" s="50"/>
      <c r="BL584" s="50"/>
      <c r="BM584" s="50"/>
      <c r="BN584" s="50"/>
      <c r="BO584" s="50"/>
      <c r="BP584" s="50"/>
      <c r="BQ584" s="50"/>
      <c r="BR584" s="50"/>
      <c r="BS584" s="50"/>
      <c r="BT584" s="50"/>
      <c r="BU584" s="50"/>
      <c r="BV584" s="50"/>
      <c r="BW584" s="50"/>
      <c r="BX584" s="50"/>
      <c r="BY584" s="50"/>
      <c r="BZ584" s="50"/>
      <c r="CA584" s="50"/>
      <c r="CB584" s="50"/>
      <c r="CC584" s="50"/>
      <c r="CD584" s="50"/>
      <c r="CE584" s="50"/>
      <c r="CF584" s="50"/>
      <c r="CG584" s="50"/>
      <c r="CH584" s="187"/>
      <c r="CI584" s="60"/>
      <c r="CJ584" s="50"/>
      <c r="CK584" s="50"/>
      <c r="CL584" s="50"/>
      <c r="CM584" s="60"/>
      <c r="CN584" s="50"/>
      <c r="CO584" s="60"/>
      <c r="CP584" s="60"/>
      <c r="CQ584" s="60"/>
      <c r="CR584" s="60"/>
      <c r="CS584" s="60"/>
      <c r="CT584" s="60"/>
      <c r="CU584" s="60"/>
      <c r="CV584" s="61">
        <f t="shared" ref="CV584:CV592" si="352">SUM(D584:CU584)</f>
        <v>1</v>
      </c>
    </row>
    <row r="585" spans="2:100" x14ac:dyDescent="0.35">
      <c r="B585" s="137">
        <v>681848</v>
      </c>
      <c r="C585" s="59">
        <v>41730</v>
      </c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50"/>
      <c r="S585" s="50"/>
      <c r="T585" s="50"/>
      <c r="U585" s="50"/>
      <c r="V585" s="50"/>
      <c r="W585" s="50"/>
      <c r="X585" s="50"/>
      <c r="Y585" s="50"/>
      <c r="Z585" s="50"/>
      <c r="AA585" s="50"/>
      <c r="AB585" s="50"/>
      <c r="AC585" s="50"/>
      <c r="AD585" s="50"/>
      <c r="AE585" s="50"/>
      <c r="AF585" s="50"/>
      <c r="AG585" s="50"/>
      <c r="AH585" s="50"/>
      <c r="AI585" s="50"/>
      <c r="AJ585" s="50"/>
      <c r="AK585" s="50"/>
      <c r="AL585" s="50"/>
      <c r="AM585" s="50"/>
      <c r="AN585" s="50"/>
      <c r="AO585" s="50"/>
      <c r="AP585" s="50"/>
      <c r="AQ585" s="50">
        <v>1</v>
      </c>
      <c r="AR585" s="50"/>
      <c r="AS585" s="50"/>
      <c r="AT585" s="50"/>
      <c r="AU585" s="50"/>
      <c r="AV585" s="50"/>
      <c r="AW585" s="50"/>
      <c r="AX585" s="50"/>
      <c r="AY585" s="50"/>
      <c r="AZ585" s="50"/>
      <c r="BA585" s="50"/>
      <c r="BB585" s="50"/>
      <c r="BC585" s="50"/>
      <c r="BD585" s="50"/>
      <c r="BE585" s="50"/>
      <c r="BF585" s="50"/>
      <c r="BG585" s="50"/>
      <c r="BH585" s="50"/>
      <c r="BI585" s="50" t="s">
        <v>222</v>
      </c>
      <c r="BJ585" s="50"/>
      <c r="BK585" s="50"/>
      <c r="BL585" s="50"/>
      <c r="BM585" s="50"/>
      <c r="BN585" s="50"/>
      <c r="BO585" s="50"/>
      <c r="BP585" s="50"/>
      <c r="BQ585" s="50"/>
      <c r="BR585" s="50"/>
      <c r="BS585" s="50"/>
      <c r="BT585" s="50"/>
      <c r="BU585" s="50"/>
      <c r="BV585" s="50"/>
      <c r="BW585" s="50"/>
      <c r="BX585" s="50"/>
      <c r="BY585" s="50"/>
      <c r="BZ585" s="50"/>
      <c r="CA585" s="50"/>
      <c r="CB585" s="50"/>
      <c r="CC585" s="50"/>
      <c r="CD585" s="50"/>
      <c r="CE585" s="50"/>
      <c r="CF585" s="50"/>
      <c r="CG585" s="50"/>
      <c r="CH585" s="187"/>
      <c r="CI585" s="60"/>
      <c r="CJ585" s="50"/>
      <c r="CK585" s="50"/>
      <c r="CL585" s="50"/>
      <c r="CM585" s="60"/>
      <c r="CN585" s="50"/>
      <c r="CO585" s="60"/>
      <c r="CP585" s="60"/>
      <c r="CQ585" s="60"/>
      <c r="CR585" s="60"/>
      <c r="CS585" s="60"/>
      <c r="CT585" s="60"/>
      <c r="CU585" s="60"/>
      <c r="CV585" s="61">
        <f t="shared" si="352"/>
        <v>1</v>
      </c>
    </row>
    <row r="586" spans="2:100" x14ac:dyDescent="0.35">
      <c r="B586" s="137">
        <v>681657</v>
      </c>
      <c r="C586" s="59">
        <v>41730</v>
      </c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50"/>
      <c r="S586" s="50"/>
      <c r="T586" s="50"/>
      <c r="U586" s="50"/>
      <c r="V586" s="50"/>
      <c r="W586" s="50"/>
      <c r="X586" s="50"/>
      <c r="Y586" s="50"/>
      <c r="Z586" s="50"/>
      <c r="AA586" s="50"/>
      <c r="AB586" s="50"/>
      <c r="AC586" s="50"/>
      <c r="AD586" s="50"/>
      <c r="AE586" s="50"/>
      <c r="AF586" s="50"/>
      <c r="AG586" s="50"/>
      <c r="AH586" s="50"/>
      <c r="AI586" s="50"/>
      <c r="AJ586" s="50"/>
      <c r="AK586" s="50"/>
      <c r="AL586" s="50"/>
      <c r="AM586" s="50"/>
      <c r="AN586" s="50"/>
      <c r="AO586" s="50"/>
      <c r="AP586" s="50"/>
      <c r="AQ586" s="50">
        <v>1</v>
      </c>
      <c r="AR586" s="50"/>
      <c r="AS586" s="50"/>
      <c r="AT586" s="50"/>
      <c r="AU586" s="50">
        <v>1</v>
      </c>
      <c r="AV586" s="50"/>
      <c r="AW586" s="50"/>
      <c r="AX586" s="50"/>
      <c r="AY586" s="50"/>
      <c r="AZ586" s="50"/>
      <c r="BA586" s="50"/>
      <c r="BB586" s="50"/>
      <c r="BC586" s="50"/>
      <c r="BD586" s="50"/>
      <c r="BE586" s="50"/>
      <c r="BF586" s="50"/>
      <c r="BG586" s="50"/>
      <c r="BH586" s="50"/>
      <c r="BI586" s="50" t="s">
        <v>222</v>
      </c>
      <c r="BJ586" s="50"/>
      <c r="BK586" s="50"/>
      <c r="BL586" s="50"/>
      <c r="BM586" s="50"/>
      <c r="BN586" s="50"/>
      <c r="BO586" s="50"/>
      <c r="BP586" s="50"/>
      <c r="BQ586" s="50"/>
      <c r="BR586" s="50"/>
      <c r="BS586" s="50"/>
      <c r="BT586" s="50"/>
      <c r="BU586" s="50"/>
      <c r="BV586" s="50"/>
      <c r="BW586" s="50"/>
      <c r="BX586" s="50"/>
      <c r="BY586" s="50"/>
      <c r="BZ586" s="50"/>
      <c r="CA586" s="50"/>
      <c r="CB586" s="50"/>
      <c r="CC586" s="50"/>
      <c r="CD586" s="50"/>
      <c r="CE586" s="50"/>
      <c r="CF586" s="50"/>
      <c r="CG586" s="50"/>
      <c r="CH586" s="187"/>
      <c r="CI586" s="60"/>
      <c r="CJ586" s="50"/>
      <c r="CK586" s="50"/>
      <c r="CL586" s="50"/>
      <c r="CM586" s="60"/>
      <c r="CN586" s="50"/>
      <c r="CO586" s="60"/>
      <c r="CP586" s="60"/>
      <c r="CQ586" s="60"/>
      <c r="CR586" s="60"/>
      <c r="CS586" s="60"/>
      <c r="CT586" s="60"/>
      <c r="CU586" s="60"/>
      <c r="CV586" s="61">
        <f t="shared" si="352"/>
        <v>2</v>
      </c>
    </row>
    <row r="587" spans="2:100" x14ac:dyDescent="0.35">
      <c r="B587" s="137">
        <v>104040</v>
      </c>
      <c r="C587" s="59">
        <v>41730</v>
      </c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50"/>
      <c r="S587" s="50"/>
      <c r="T587" s="50"/>
      <c r="U587" s="50"/>
      <c r="V587" s="50"/>
      <c r="W587" s="50"/>
      <c r="X587" s="50"/>
      <c r="Y587" s="50"/>
      <c r="Z587" s="50"/>
      <c r="AA587" s="50"/>
      <c r="AB587" s="50"/>
      <c r="AC587" s="50"/>
      <c r="AD587" s="50"/>
      <c r="AE587" s="50"/>
      <c r="AF587" s="50"/>
      <c r="AG587" s="50"/>
      <c r="AH587" s="50"/>
      <c r="AI587" s="50"/>
      <c r="AJ587" s="50"/>
      <c r="AK587" s="50"/>
      <c r="AL587" s="50"/>
      <c r="AM587" s="50"/>
      <c r="AN587" s="50"/>
      <c r="AO587" s="50"/>
      <c r="AP587" s="50"/>
      <c r="AQ587" s="50">
        <v>1</v>
      </c>
      <c r="AR587" s="50">
        <v>3</v>
      </c>
      <c r="AS587" s="50"/>
      <c r="AT587" s="50"/>
      <c r="AU587" s="50"/>
      <c r="AV587" s="50"/>
      <c r="AW587" s="50"/>
      <c r="AX587" s="50"/>
      <c r="AY587" s="50"/>
      <c r="AZ587" s="50"/>
      <c r="BA587" s="50"/>
      <c r="BB587" s="50"/>
      <c r="BC587" s="50"/>
      <c r="BD587" s="50"/>
      <c r="BE587" s="50"/>
      <c r="BF587" s="50"/>
      <c r="BG587" s="50"/>
      <c r="BH587" s="50"/>
      <c r="BI587" s="50">
        <v>3</v>
      </c>
      <c r="BJ587" s="50"/>
      <c r="BK587" s="50"/>
      <c r="BL587" s="50"/>
      <c r="BM587" s="50"/>
      <c r="BN587" s="50"/>
      <c r="BO587" s="50"/>
      <c r="BP587" s="50"/>
      <c r="BQ587" s="50"/>
      <c r="BR587" s="50"/>
      <c r="BS587" s="50"/>
      <c r="BT587" s="50"/>
      <c r="BU587" s="50"/>
      <c r="BV587" s="50"/>
      <c r="BW587" s="50"/>
      <c r="BX587" s="50"/>
      <c r="BY587" s="50"/>
      <c r="BZ587" s="50"/>
      <c r="CA587" s="50"/>
      <c r="CB587" s="50"/>
      <c r="CC587" s="50"/>
      <c r="CD587" s="50"/>
      <c r="CE587" s="50"/>
      <c r="CF587" s="50"/>
      <c r="CG587" s="50"/>
      <c r="CH587" s="187"/>
      <c r="CI587" s="60"/>
      <c r="CJ587" s="50"/>
      <c r="CK587" s="50"/>
      <c r="CL587" s="50"/>
      <c r="CM587" s="60"/>
      <c r="CN587" s="50"/>
      <c r="CO587" s="60"/>
      <c r="CP587" s="60"/>
      <c r="CQ587" s="60"/>
      <c r="CR587" s="60"/>
      <c r="CS587" s="60"/>
      <c r="CT587" s="60"/>
      <c r="CU587" s="60"/>
      <c r="CV587" s="61">
        <f t="shared" si="352"/>
        <v>7</v>
      </c>
    </row>
    <row r="588" spans="2:100" x14ac:dyDescent="0.35">
      <c r="B588" s="137">
        <v>679880</v>
      </c>
      <c r="C588" s="59">
        <v>41730</v>
      </c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50"/>
      <c r="S588" s="50"/>
      <c r="T588" s="50"/>
      <c r="U588" s="50"/>
      <c r="V588" s="50"/>
      <c r="W588" s="50"/>
      <c r="X588" s="50"/>
      <c r="Y588" s="50"/>
      <c r="Z588" s="50"/>
      <c r="AA588" s="50"/>
      <c r="AB588" s="50"/>
      <c r="AC588" s="50"/>
      <c r="AD588" s="50"/>
      <c r="AE588" s="50"/>
      <c r="AF588" s="50"/>
      <c r="AG588" s="50"/>
      <c r="AH588" s="50"/>
      <c r="AI588" s="50"/>
      <c r="AJ588" s="50"/>
      <c r="AK588" s="50"/>
      <c r="AL588" s="50"/>
      <c r="AM588" s="50"/>
      <c r="AN588" s="50"/>
      <c r="AO588" s="50"/>
      <c r="AP588" s="50"/>
      <c r="AQ588" s="50">
        <v>1</v>
      </c>
      <c r="AR588" s="50"/>
      <c r="AS588" s="50"/>
      <c r="AT588" s="50"/>
      <c r="AU588" s="50"/>
      <c r="AV588" s="50"/>
      <c r="AW588" s="50"/>
      <c r="AX588" s="50"/>
      <c r="AY588" s="50"/>
      <c r="AZ588" s="50"/>
      <c r="BA588" s="50"/>
      <c r="BB588" s="50"/>
      <c r="BC588" s="50"/>
      <c r="BD588" s="50"/>
      <c r="BE588" s="50"/>
      <c r="BF588" s="50"/>
      <c r="BG588" s="50"/>
      <c r="BH588" s="50"/>
      <c r="BI588" s="50" t="s">
        <v>222</v>
      </c>
      <c r="BJ588" s="50"/>
      <c r="BK588" s="50"/>
      <c r="BL588" s="50"/>
      <c r="BM588" s="50"/>
      <c r="BN588" s="50"/>
      <c r="BO588" s="50"/>
      <c r="BP588" s="50"/>
      <c r="BQ588" s="50"/>
      <c r="BR588" s="50"/>
      <c r="BS588" s="50"/>
      <c r="BT588" s="50"/>
      <c r="BU588" s="50"/>
      <c r="BV588" s="50"/>
      <c r="BW588" s="50"/>
      <c r="BX588" s="50"/>
      <c r="BY588" s="50"/>
      <c r="BZ588" s="50"/>
      <c r="CA588" s="50"/>
      <c r="CB588" s="50"/>
      <c r="CC588" s="50"/>
      <c r="CD588" s="50"/>
      <c r="CE588" s="50"/>
      <c r="CF588" s="50"/>
      <c r="CG588" s="50"/>
      <c r="CH588" s="187"/>
      <c r="CI588" s="60"/>
      <c r="CJ588" s="50"/>
      <c r="CK588" s="50"/>
      <c r="CL588" s="50"/>
      <c r="CM588" s="60"/>
      <c r="CN588" s="50"/>
      <c r="CO588" s="60"/>
      <c r="CP588" s="60"/>
      <c r="CQ588" s="60"/>
      <c r="CR588" s="60"/>
      <c r="CS588" s="60"/>
      <c r="CT588" s="60"/>
      <c r="CU588" s="60"/>
      <c r="CV588" s="61">
        <f t="shared" si="352"/>
        <v>1</v>
      </c>
    </row>
    <row r="589" spans="2:100" x14ac:dyDescent="0.35">
      <c r="B589" s="137">
        <v>679707</v>
      </c>
      <c r="C589" s="59">
        <v>41730</v>
      </c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50"/>
      <c r="S589" s="50"/>
      <c r="T589" s="50"/>
      <c r="U589" s="50"/>
      <c r="V589" s="50"/>
      <c r="W589" s="50"/>
      <c r="X589" s="50"/>
      <c r="Y589" s="50"/>
      <c r="Z589" s="50"/>
      <c r="AA589" s="50"/>
      <c r="AB589" s="50"/>
      <c r="AC589" s="50"/>
      <c r="AD589" s="50"/>
      <c r="AE589" s="50"/>
      <c r="AF589" s="50"/>
      <c r="AG589" s="50"/>
      <c r="AH589" s="50"/>
      <c r="AI589" s="50"/>
      <c r="AJ589" s="50"/>
      <c r="AK589" s="50"/>
      <c r="AL589" s="50"/>
      <c r="AM589" s="50"/>
      <c r="AN589" s="50"/>
      <c r="AO589" s="50"/>
      <c r="AP589" s="50"/>
      <c r="AQ589" s="50">
        <v>2</v>
      </c>
      <c r="AR589" s="50"/>
      <c r="AS589" s="50"/>
      <c r="AT589" s="50"/>
      <c r="AU589" s="50"/>
      <c r="AV589" s="50"/>
      <c r="AW589" s="50"/>
      <c r="AX589" s="50"/>
      <c r="AY589" s="50"/>
      <c r="AZ589" s="50"/>
      <c r="BA589" s="50"/>
      <c r="BB589" s="50"/>
      <c r="BC589" s="50"/>
      <c r="BD589" s="50"/>
      <c r="BE589" s="50"/>
      <c r="BF589" s="50"/>
      <c r="BG589" s="50"/>
      <c r="BH589" s="50"/>
      <c r="BI589" s="50" t="s">
        <v>222</v>
      </c>
      <c r="BJ589" s="50"/>
      <c r="BK589" s="50"/>
      <c r="BL589" s="50"/>
      <c r="BM589" s="50"/>
      <c r="BN589" s="50"/>
      <c r="BO589" s="50"/>
      <c r="BP589" s="50"/>
      <c r="BQ589" s="50"/>
      <c r="BR589" s="50"/>
      <c r="BS589" s="50"/>
      <c r="BT589" s="50"/>
      <c r="BU589" s="50"/>
      <c r="BV589" s="50"/>
      <c r="BW589" s="50"/>
      <c r="BX589" s="50"/>
      <c r="BY589" s="50"/>
      <c r="BZ589" s="50"/>
      <c r="CA589" s="50"/>
      <c r="CB589" s="50"/>
      <c r="CC589" s="50"/>
      <c r="CD589" s="50"/>
      <c r="CE589" s="50"/>
      <c r="CF589" s="50"/>
      <c r="CG589" s="50"/>
      <c r="CH589" s="187"/>
      <c r="CI589" s="60"/>
      <c r="CJ589" s="50"/>
      <c r="CK589" s="50"/>
      <c r="CL589" s="50"/>
      <c r="CM589" s="60"/>
      <c r="CN589" s="50"/>
      <c r="CO589" s="60"/>
      <c r="CP589" s="60"/>
      <c r="CQ589" s="60"/>
      <c r="CR589" s="60"/>
      <c r="CS589" s="60"/>
      <c r="CT589" s="60"/>
      <c r="CU589" s="60"/>
      <c r="CV589" s="61">
        <f t="shared" si="352"/>
        <v>2</v>
      </c>
    </row>
    <row r="590" spans="2:100" x14ac:dyDescent="0.35">
      <c r="B590" s="137">
        <v>678658</v>
      </c>
      <c r="C590" s="59">
        <v>41730</v>
      </c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50"/>
      <c r="S590" s="50"/>
      <c r="T590" s="50"/>
      <c r="U590" s="50"/>
      <c r="V590" s="50"/>
      <c r="W590" s="50"/>
      <c r="X590" s="50"/>
      <c r="Y590" s="50"/>
      <c r="Z590" s="50"/>
      <c r="AA590" s="50"/>
      <c r="AB590" s="50"/>
      <c r="AC590" s="50"/>
      <c r="AD590" s="50"/>
      <c r="AE590" s="50"/>
      <c r="AF590" s="50"/>
      <c r="AG590" s="50"/>
      <c r="AH590" s="50"/>
      <c r="AI590" s="50"/>
      <c r="AJ590" s="50"/>
      <c r="AK590" s="50"/>
      <c r="AL590" s="50"/>
      <c r="AM590" s="50"/>
      <c r="AN590" s="50"/>
      <c r="AO590" s="50"/>
      <c r="AP590" s="50"/>
      <c r="AQ590" s="50">
        <v>1</v>
      </c>
      <c r="AR590" s="50">
        <v>2</v>
      </c>
      <c r="AS590" s="50"/>
      <c r="AT590" s="50">
        <v>2</v>
      </c>
      <c r="AU590" s="50"/>
      <c r="AV590" s="50"/>
      <c r="AW590" s="50"/>
      <c r="AX590" s="50"/>
      <c r="AY590" s="50">
        <v>2</v>
      </c>
      <c r="AZ590" s="50"/>
      <c r="BA590" s="50"/>
      <c r="BB590" s="50"/>
      <c r="BC590" s="50"/>
      <c r="BD590" s="50"/>
      <c r="BE590" s="50"/>
      <c r="BF590" s="50"/>
      <c r="BG590" s="50"/>
      <c r="BH590" s="50"/>
      <c r="BI590" s="50" t="s">
        <v>222</v>
      </c>
      <c r="BJ590" s="50"/>
      <c r="BK590" s="50"/>
      <c r="BL590" s="50"/>
      <c r="BM590" s="50"/>
      <c r="BN590" s="50"/>
      <c r="BO590" s="50"/>
      <c r="BP590" s="50"/>
      <c r="BQ590" s="50"/>
      <c r="BR590" s="50"/>
      <c r="BS590" s="50"/>
      <c r="BT590" s="50"/>
      <c r="BU590" s="50"/>
      <c r="BV590" s="50"/>
      <c r="BW590" s="50"/>
      <c r="BX590" s="50"/>
      <c r="BY590" s="50"/>
      <c r="BZ590" s="50"/>
      <c r="CA590" s="50"/>
      <c r="CB590" s="50"/>
      <c r="CC590" s="50"/>
      <c r="CD590" s="50"/>
      <c r="CE590" s="50"/>
      <c r="CF590" s="50"/>
      <c r="CG590" s="50"/>
      <c r="CH590" s="187"/>
      <c r="CI590" s="60"/>
      <c r="CJ590" s="50"/>
      <c r="CK590" s="50"/>
      <c r="CL590" s="50"/>
      <c r="CM590" s="60"/>
      <c r="CN590" s="50"/>
      <c r="CO590" s="60"/>
      <c r="CP590" s="60"/>
      <c r="CQ590" s="60"/>
      <c r="CR590" s="60"/>
      <c r="CS590" s="60"/>
      <c r="CT590" s="60"/>
      <c r="CU590" s="60"/>
      <c r="CV590" s="61">
        <f t="shared" si="352"/>
        <v>7</v>
      </c>
    </row>
    <row r="591" spans="2:100" x14ac:dyDescent="0.35">
      <c r="B591" s="137">
        <v>687417</v>
      </c>
      <c r="C591" s="59">
        <v>41730</v>
      </c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50"/>
      <c r="S591" s="50"/>
      <c r="T591" s="50"/>
      <c r="U591" s="50"/>
      <c r="V591" s="50"/>
      <c r="W591" s="50"/>
      <c r="X591" s="50"/>
      <c r="Y591" s="50"/>
      <c r="Z591" s="50"/>
      <c r="AA591" s="50"/>
      <c r="AB591" s="50"/>
      <c r="AC591" s="50"/>
      <c r="AD591" s="50"/>
      <c r="AE591" s="50"/>
      <c r="AF591" s="50"/>
      <c r="AG591" s="50"/>
      <c r="AH591" s="50"/>
      <c r="AI591" s="50"/>
      <c r="AJ591" s="50"/>
      <c r="AK591" s="50"/>
      <c r="AL591" s="50"/>
      <c r="AM591" s="50"/>
      <c r="AN591" s="50"/>
      <c r="AO591" s="50"/>
      <c r="AP591" s="50"/>
      <c r="AQ591" s="50">
        <v>1</v>
      </c>
      <c r="AR591" s="50"/>
      <c r="AS591" s="50"/>
      <c r="AT591" s="50"/>
      <c r="AU591" s="50"/>
      <c r="AV591" s="50"/>
      <c r="AW591" s="50">
        <v>1</v>
      </c>
      <c r="AX591" s="50"/>
      <c r="AY591" s="50"/>
      <c r="AZ591" s="50">
        <v>1</v>
      </c>
      <c r="BA591" s="50"/>
      <c r="BB591" s="50"/>
      <c r="BC591" s="50"/>
      <c r="BD591" s="50"/>
      <c r="BE591" s="50"/>
      <c r="BF591" s="50"/>
      <c r="BG591" s="50"/>
      <c r="BH591" s="50"/>
      <c r="BI591" s="50" t="s">
        <v>222</v>
      </c>
      <c r="BJ591" s="50"/>
      <c r="BK591" s="50"/>
      <c r="BL591" s="50"/>
      <c r="BM591" s="50"/>
      <c r="BN591" s="50"/>
      <c r="BO591" s="50"/>
      <c r="BP591" s="50"/>
      <c r="BQ591" s="50"/>
      <c r="BR591" s="50"/>
      <c r="BS591" s="50"/>
      <c r="BT591" s="50"/>
      <c r="BU591" s="50"/>
      <c r="BV591" s="50"/>
      <c r="BW591" s="50"/>
      <c r="BX591" s="50"/>
      <c r="BY591" s="50"/>
      <c r="BZ591" s="50"/>
      <c r="CA591" s="50"/>
      <c r="CB591" s="50"/>
      <c r="CC591" s="50"/>
      <c r="CD591" s="50"/>
      <c r="CE591" s="50"/>
      <c r="CF591" s="50"/>
      <c r="CG591" s="50"/>
      <c r="CH591" s="187"/>
      <c r="CI591" s="60"/>
      <c r="CJ591" s="50"/>
      <c r="CK591" s="50"/>
      <c r="CL591" s="50"/>
      <c r="CM591" s="60"/>
      <c r="CN591" s="50"/>
      <c r="CO591" s="60"/>
      <c r="CP591" s="60"/>
      <c r="CQ591" s="60"/>
      <c r="CR591" s="60"/>
      <c r="CS591" s="60"/>
      <c r="CT591" s="60"/>
      <c r="CU591" s="60"/>
      <c r="CV591" s="61">
        <f t="shared" si="352"/>
        <v>3</v>
      </c>
    </row>
    <row r="592" spans="2:100" x14ac:dyDescent="0.35">
      <c r="B592" s="137">
        <v>690307</v>
      </c>
      <c r="C592" s="59">
        <v>41730</v>
      </c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50"/>
      <c r="S592" s="50"/>
      <c r="T592" s="50"/>
      <c r="U592" s="50"/>
      <c r="V592" s="50"/>
      <c r="W592" s="50"/>
      <c r="X592" s="50"/>
      <c r="Y592" s="50"/>
      <c r="Z592" s="50"/>
      <c r="AA592" s="50"/>
      <c r="AB592" s="50"/>
      <c r="AC592" s="50"/>
      <c r="AD592" s="50"/>
      <c r="AE592" s="50"/>
      <c r="AF592" s="50"/>
      <c r="AG592" s="50"/>
      <c r="AH592" s="50"/>
      <c r="AI592" s="50"/>
      <c r="AJ592" s="50"/>
      <c r="AK592" s="50"/>
      <c r="AL592" s="50"/>
      <c r="AM592" s="50"/>
      <c r="AN592" s="50"/>
      <c r="AO592" s="50"/>
      <c r="AP592" s="50"/>
      <c r="AQ592" s="50">
        <v>1</v>
      </c>
      <c r="AR592" s="50"/>
      <c r="AS592" s="50"/>
      <c r="AT592" s="50"/>
      <c r="AU592" s="50"/>
      <c r="AV592" s="50"/>
      <c r="AW592" s="50"/>
      <c r="AX592" s="50"/>
      <c r="AY592" s="50"/>
      <c r="AZ592" s="50"/>
      <c r="BA592" s="50"/>
      <c r="BB592" s="50"/>
      <c r="BC592" s="50"/>
      <c r="BD592" s="50"/>
      <c r="BE592" s="50"/>
      <c r="BF592" s="50"/>
      <c r="BG592" s="50"/>
      <c r="BH592" s="50"/>
      <c r="BI592" s="50" t="s">
        <v>222</v>
      </c>
      <c r="BJ592" s="50"/>
      <c r="BK592" s="50"/>
      <c r="BL592" s="50"/>
      <c r="BM592" s="50"/>
      <c r="BN592" s="50"/>
      <c r="BO592" s="50"/>
      <c r="BP592" s="50"/>
      <c r="BQ592" s="50"/>
      <c r="BR592" s="50"/>
      <c r="BS592" s="50"/>
      <c r="BT592" s="50"/>
      <c r="BU592" s="50"/>
      <c r="BV592" s="50"/>
      <c r="BW592" s="50"/>
      <c r="BX592" s="50"/>
      <c r="BY592" s="50"/>
      <c r="BZ592" s="50"/>
      <c r="CA592" s="50"/>
      <c r="CB592" s="50"/>
      <c r="CC592" s="50"/>
      <c r="CD592" s="50"/>
      <c r="CE592" s="50"/>
      <c r="CF592" s="50"/>
      <c r="CG592" s="50"/>
      <c r="CH592" s="187"/>
      <c r="CI592" s="60"/>
      <c r="CJ592" s="50"/>
      <c r="CK592" s="50"/>
      <c r="CL592" s="50"/>
      <c r="CM592" s="60"/>
      <c r="CN592" s="50"/>
      <c r="CO592" s="60"/>
      <c r="CP592" s="60"/>
      <c r="CQ592" s="60"/>
      <c r="CR592" s="60"/>
      <c r="CS592" s="60"/>
      <c r="CT592" s="60"/>
      <c r="CU592" s="60"/>
      <c r="CV592" s="61">
        <f t="shared" si="352"/>
        <v>1</v>
      </c>
    </row>
    <row r="593" spans="2:100" ht="18.75" customHeight="1" x14ac:dyDescent="0.35">
      <c r="B593" s="63"/>
      <c r="C593" s="62" t="s">
        <v>16</v>
      </c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  <c r="AD593" s="64"/>
      <c r="AE593" s="64"/>
      <c r="AF593" s="64"/>
      <c r="AG593" s="64"/>
      <c r="AH593" s="64"/>
      <c r="AI593" s="64"/>
      <c r="AJ593" s="64"/>
      <c r="AK593" s="64"/>
      <c r="AL593" s="64"/>
      <c r="AM593" s="64"/>
      <c r="AN593" s="64"/>
      <c r="AO593" s="64"/>
      <c r="AP593" s="64"/>
      <c r="AQ593" s="64">
        <f t="shared" ref="AQ593:BH593" si="353">COUNT(AQ583:AQ592)</f>
        <v>10</v>
      </c>
      <c r="AR593" s="64">
        <f t="shared" si="353"/>
        <v>2</v>
      </c>
      <c r="AS593" s="64">
        <f t="shared" si="353"/>
        <v>0</v>
      </c>
      <c r="AT593" s="64">
        <f t="shared" si="353"/>
        <v>2</v>
      </c>
      <c r="AU593" s="64">
        <f t="shared" si="353"/>
        <v>1</v>
      </c>
      <c r="AV593" s="64">
        <f t="shared" si="353"/>
        <v>0</v>
      </c>
      <c r="AW593" s="64">
        <f t="shared" si="353"/>
        <v>1</v>
      </c>
      <c r="AX593" s="64">
        <f t="shared" si="353"/>
        <v>0</v>
      </c>
      <c r="AY593" s="64">
        <f t="shared" si="353"/>
        <v>1</v>
      </c>
      <c r="AZ593" s="64">
        <f t="shared" si="353"/>
        <v>1</v>
      </c>
      <c r="BA593" s="64">
        <f t="shared" si="353"/>
        <v>0</v>
      </c>
      <c r="BB593" s="64">
        <f t="shared" si="353"/>
        <v>0</v>
      </c>
      <c r="BC593" s="64">
        <f t="shared" si="353"/>
        <v>0</v>
      </c>
      <c r="BD593" s="64">
        <f t="shared" si="353"/>
        <v>0</v>
      </c>
      <c r="BE593" s="64">
        <f t="shared" si="353"/>
        <v>0</v>
      </c>
      <c r="BF593" s="64">
        <f t="shared" si="353"/>
        <v>0</v>
      </c>
      <c r="BG593" s="64">
        <f t="shared" si="353"/>
        <v>0</v>
      </c>
      <c r="BH593" s="64">
        <f t="shared" si="353"/>
        <v>0</v>
      </c>
      <c r="BI593" s="64">
        <f t="shared" ref="BI593:BO593" si="354">COUNT(BI583:BI592)</f>
        <v>1</v>
      </c>
      <c r="BJ593" s="64">
        <f t="shared" si="354"/>
        <v>0</v>
      </c>
      <c r="BK593" s="64">
        <f t="shared" si="354"/>
        <v>0</v>
      </c>
      <c r="BL593" s="64">
        <f t="shared" si="354"/>
        <v>0</v>
      </c>
      <c r="BM593" s="64">
        <f t="shared" si="354"/>
        <v>0</v>
      </c>
      <c r="BN593" s="64">
        <f t="shared" ref="BN593" si="355">COUNT(BN583:BN592)</f>
        <v>0</v>
      </c>
      <c r="BO593" s="64">
        <f t="shared" si="354"/>
        <v>0</v>
      </c>
      <c r="BP593" s="64">
        <f t="shared" ref="BP593:BQ593" si="356">COUNT(BP583:BP592)</f>
        <v>0</v>
      </c>
      <c r="BQ593" s="64">
        <f t="shared" si="356"/>
        <v>0</v>
      </c>
      <c r="BR593" s="64">
        <f t="shared" ref="BR593:BS593" si="357">COUNT(BR583:BR592)</f>
        <v>0</v>
      </c>
      <c r="BS593" s="64">
        <f t="shared" si="357"/>
        <v>0</v>
      </c>
      <c r="BT593" s="64">
        <f t="shared" ref="BT593:BU593" si="358">COUNT(BT583:BT592)</f>
        <v>0</v>
      </c>
      <c r="BU593" s="64">
        <f t="shared" si="358"/>
        <v>0</v>
      </c>
      <c r="BV593" s="64">
        <f t="shared" ref="BV593:CG593" si="359">COUNT(BV583:BV592)</f>
        <v>0</v>
      </c>
      <c r="BW593" s="64">
        <f t="shared" si="359"/>
        <v>0</v>
      </c>
      <c r="BX593" s="64">
        <f t="shared" si="359"/>
        <v>0</v>
      </c>
      <c r="BY593" s="64">
        <f t="shared" si="359"/>
        <v>0</v>
      </c>
      <c r="BZ593" s="64">
        <f t="shared" si="359"/>
        <v>0</v>
      </c>
      <c r="CA593" s="64">
        <f t="shared" si="359"/>
        <v>0</v>
      </c>
      <c r="CB593" s="64">
        <f t="shared" si="359"/>
        <v>0</v>
      </c>
      <c r="CC593" s="64">
        <f t="shared" si="359"/>
        <v>0</v>
      </c>
      <c r="CD593" s="64">
        <f t="shared" si="359"/>
        <v>0</v>
      </c>
      <c r="CE593" s="64">
        <f t="shared" si="359"/>
        <v>0</v>
      </c>
      <c r="CF593" s="64">
        <f t="shared" si="359"/>
        <v>0</v>
      </c>
      <c r="CG593" s="64">
        <f t="shared" si="359"/>
        <v>0</v>
      </c>
      <c r="CH593" s="64">
        <f t="shared" ref="CH593:CU593" si="360">COUNT(CH583:CH592)</f>
        <v>0</v>
      </c>
      <c r="CI593" s="64">
        <f t="shared" si="360"/>
        <v>0</v>
      </c>
      <c r="CJ593" s="64">
        <f t="shared" si="360"/>
        <v>0</v>
      </c>
      <c r="CK593" s="64">
        <f t="shared" si="360"/>
        <v>0</v>
      </c>
      <c r="CL593" s="64">
        <f t="shared" si="360"/>
        <v>0</v>
      </c>
      <c r="CM593" s="64">
        <f t="shared" si="360"/>
        <v>0</v>
      </c>
      <c r="CN593" s="64">
        <f t="shared" si="360"/>
        <v>0</v>
      </c>
      <c r="CO593" s="64">
        <f t="shared" si="360"/>
        <v>0</v>
      </c>
      <c r="CP593" s="64">
        <f t="shared" si="360"/>
        <v>0</v>
      </c>
      <c r="CQ593" s="64">
        <f t="shared" si="360"/>
        <v>0</v>
      </c>
      <c r="CR593" s="64">
        <f t="shared" si="360"/>
        <v>0</v>
      </c>
      <c r="CS593" s="64">
        <f t="shared" si="360"/>
        <v>0</v>
      </c>
      <c r="CT593" s="64">
        <f t="shared" si="360"/>
        <v>0</v>
      </c>
      <c r="CU593" s="64">
        <f t="shared" si="360"/>
        <v>0</v>
      </c>
      <c r="CV593" s="64">
        <f>SUM(CV583:CV592)</f>
        <v>27</v>
      </c>
    </row>
    <row r="594" spans="2:100" ht="18.75" customHeight="1" x14ac:dyDescent="0.35"/>
    <row r="595" spans="2:100" ht="18.75" customHeight="1" x14ac:dyDescent="0.35">
      <c r="B595" s="136" t="s">
        <v>220</v>
      </c>
      <c r="C595" s="58" t="s">
        <v>221</v>
      </c>
      <c r="D595" s="56">
        <v>40544</v>
      </c>
      <c r="E595" s="56">
        <v>40575</v>
      </c>
      <c r="F595" s="56">
        <v>40603</v>
      </c>
      <c r="G595" s="56">
        <v>40634</v>
      </c>
      <c r="H595" s="56">
        <v>40664</v>
      </c>
      <c r="I595" s="56">
        <v>40695</v>
      </c>
      <c r="J595" s="56">
        <v>40725</v>
      </c>
      <c r="K595" s="56">
        <v>40756</v>
      </c>
      <c r="L595" s="56">
        <v>40787</v>
      </c>
      <c r="M595" s="56">
        <v>40817</v>
      </c>
      <c r="N595" s="56">
        <v>40848</v>
      </c>
      <c r="O595" s="56">
        <v>40878</v>
      </c>
      <c r="P595" s="56">
        <v>40909</v>
      </c>
      <c r="Q595" s="56">
        <v>40940</v>
      </c>
      <c r="R595" s="56">
        <v>40969</v>
      </c>
      <c r="S595" s="56">
        <v>41000</v>
      </c>
      <c r="T595" s="56">
        <v>41030</v>
      </c>
      <c r="U595" s="56">
        <v>41061</v>
      </c>
      <c r="V595" s="56">
        <v>41091</v>
      </c>
      <c r="W595" s="56">
        <v>41122</v>
      </c>
      <c r="X595" s="56">
        <v>41153</v>
      </c>
      <c r="Y595" s="56">
        <v>41183</v>
      </c>
      <c r="Z595" s="56">
        <v>41214</v>
      </c>
      <c r="AA595" s="56">
        <v>41244</v>
      </c>
      <c r="AB595" s="56">
        <v>41275</v>
      </c>
      <c r="AC595" s="56">
        <v>41306</v>
      </c>
      <c r="AD595" s="56">
        <v>41334</v>
      </c>
      <c r="AE595" s="56">
        <v>41365</v>
      </c>
      <c r="AF595" s="56">
        <v>41395</v>
      </c>
      <c r="AG595" s="56">
        <v>41426</v>
      </c>
      <c r="AH595" s="56">
        <v>41456</v>
      </c>
      <c r="AI595" s="56">
        <v>41487</v>
      </c>
      <c r="AJ595" s="56">
        <v>41518</v>
      </c>
      <c r="AK595" s="56">
        <v>41548</v>
      </c>
      <c r="AL595" s="56">
        <v>41579</v>
      </c>
      <c r="AM595" s="56">
        <v>41609</v>
      </c>
      <c r="AN595" s="56">
        <v>41640</v>
      </c>
      <c r="AO595" s="56">
        <v>41671</v>
      </c>
      <c r="AP595" s="56">
        <v>41699</v>
      </c>
      <c r="AQ595" s="56">
        <v>41730</v>
      </c>
      <c r="AR595" s="56">
        <v>41760</v>
      </c>
      <c r="AS595" s="56">
        <v>41791</v>
      </c>
      <c r="AT595" s="56">
        <v>41821</v>
      </c>
      <c r="AU595" s="56">
        <v>41852</v>
      </c>
      <c r="AV595" s="56">
        <v>41883</v>
      </c>
      <c r="AW595" s="56">
        <v>41913</v>
      </c>
      <c r="AX595" s="56">
        <v>41944</v>
      </c>
      <c r="AY595" s="56">
        <v>41974</v>
      </c>
      <c r="AZ595" s="56">
        <v>42005</v>
      </c>
      <c r="BA595" s="56">
        <v>42036</v>
      </c>
      <c r="BB595" s="56">
        <v>42064</v>
      </c>
      <c r="BC595" s="56">
        <v>42095</v>
      </c>
      <c r="BD595" s="56">
        <v>42125</v>
      </c>
      <c r="BE595" s="56">
        <v>42156</v>
      </c>
      <c r="BF595" s="56">
        <v>42186</v>
      </c>
      <c r="BG595" s="56">
        <v>42217</v>
      </c>
      <c r="BH595" s="48">
        <v>42248</v>
      </c>
      <c r="BI595" s="48">
        <v>42278</v>
      </c>
      <c r="BJ595" s="48">
        <v>42309</v>
      </c>
      <c r="BK595" s="48">
        <v>42339</v>
      </c>
      <c r="BL595" s="48">
        <v>42370</v>
      </c>
      <c r="BM595" s="48">
        <v>42401</v>
      </c>
      <c r="BN595" s="48">
        <v>42430</v>
      </c>
      <c r="BO595" s="48">
        <v>42461</v>
      </c>
      <c r="BP595" s="48">
        <v>42491</v>
      </c>
      <c r="BQ595" s="48">
        <v>42522</v>
      </c>
      <c r="BR595" s="48">
        <v>42552</v>
      </c>
      <c r="BS595" s="48">
        <v>42583</v>
      </c>
      <c r="BT595" s="48">
        <v>42614</v>
      </c>
      <c r="BU595" s="48">
        <v>42644</v>
      </c>
      <c r="BV595" s="48">
        <v>42675</v>
      </c>
      <c r="BW595" s="48">
        <v>42705</v>
      </c>
      <c r="BX595" s="48">
        <v>42736</v>
      </c>
      <c r="BY595" s="48">
        <v>42767</v>
      </c>
      <c r="BZ595" s="48">
        <v>42795</v>
      </c>
      <c r="CA595" s="48">
        <v>42826</v>
      </c>
      <c r="CB595" s="48">
        <v>42856</v>
      </c>
      <c r="CC595" s="48">
        <v>42887</v>
      </c>
      <c r="CD595" s="48">
        <v>42917</v>
      </c>
      <c r="CE595" s="48">
        <v>42948</v>
      </c>
      <c r="CF595" s="48">
        <v>42979</v>
      </c>
      <c r="CG595" s="48">
        <v>43009</v>
      </c>
      <c r="CH595" s="48">
        <v>43040</v>
      </c>
      <c r="CI595" s="188">
        <v>43070</v>
      </c>
      <c r="CJ595" s="188">
        <v>43101</v>
      </c>
      <c r="CK595" s="188">
        <v>43132</v>
      </c>
      <c r="CL595" s="188">
        <v>43160</v>
      </c>
      <c r="CM595" s="188">
        <v>43191</v>
      </c>
      <c r="CN595" s="188">
        <v>43221</v>
      </c>
      <c r="CO595" s="188">
        <v>43252</v>
      </c>
      <c r="CP595" s="188">
        <v>43282</v>
      </c>
      <c r="CQ595" s="188">
        <v>43313</v>
      </c>
      <c r="CR595" s="188">
        <v>43344</v>
      </c>
      <c r="CS595" s="188">
        <v>43374</v>
      </c>
      <c r="CT595" s="188">
        <v>43405</v>
      </c>
      <c r="CU595" s="188">
        <v>43435</v>
      </c>
      <c r="CV595" s="189" t="s">
        <v>16</v>
      </c>
    </row>
    <row r="596" spans="2:100" x14ac:dyDescent="0.35">
      <c r="B596" s="137">
        <v>686921</v>
      </c>
      <c r="C596" s="59">
        <v>41760</v>
      </c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50"/>
      <c r="S596" s="50"/>
      <c r="T596" s="50"/>
      <c r="U596" s="50"/>
      <c r="V596" s="50"/>
      <c r="W596" s="50"/>
      <c r="X596" s="50"/>
      <c r="Y596" s="50"/>
      <c r="Z596" s="50"/>
      <c r="AA596" s="50"/>
      <c r="AB596" s="50"/>
      <c r="AC596" s="50"/>
      <c r="AD596" s="50"/>
      <c r="AE596" s="50"/>
      <c r="AF596" s="50"/>
      <c r="AG596" s="50"/>
      <c r="AH596" s="50"/>
      <c r="AI596" s="50"/>
      <c r="AJ596" s="50"/>
      <c r="AK596" s="50"/>
      <c r="AL596" s="50"/>
      <c r="AM596" s="50"/>
      <c r="AN596" s="50"/>
      <c r="AO596" s="50"/>
      <c r="AP596" s="50"/>
      <c r="AQ596" s="50"/>
      <c r="AR596" s="50">
        <v>1</v>
      </c>
      <c r="AS596" s="50"/>
      <c r="AT596" s="50"/>
      <c r="AU596" s="50"/>
      <c r="AV596" s="50"/>
      <c r="AW596" s="50"/>
      <c r="AX596" s="50"/>
      <c r="AY596" s="50"/>
      <c r="AZ596" s="50"/>
      <c r="BA596" s="50"/>
      <c r="BB596" s="50"/>
      <c r="BC596" s="50"/>
      <c r="BD596" s="50"/>
      <c r="BE596" s="50"/>
      <c r="BF596" s="50"/>
      <c r="BG596" s="50"/>
      <c r="BH596" s="50"/>
      <c r="BI596" s="50" t="s">
        <v>222</v>
      </c>
      <c r="BJ596" s="50"/>
      <c r="BK596" s="50"/>
      <c r="BL596" s="50"/>
      <c r="BM596" s="50"/>
      <c r="BN596" s="50"/>
      <c r="BO596" s="50"/>
      <c r="BP596" s="50"/>
      <c r="BQ596" s="50"/>
      <c r="BR596" s="50"/>
      <c r="BS596" s="50"/>
      <c r="BT596" s="50"/>
      <c r="BU596" s="50"/>
      <c r="BV596" s="50"/>
      <c r="BW596" s="50"/>
      <c r="BX596" s="50"/>
      <c r="BY596" s="50"/>
      <c r="BZ596" s="50"/>
      <c r="CA596" s="50"/>
      <c r="CB596" s="50"/>
      <c r="CC596" s="50"/>
      <c r="CD596" s="50"/>
      <c r="CE596" s="50"/>
      <c r="CF596" s="50"/>
      <c r="CG596" s="50"/>
      <c r="CH596" s="187"/>
      <c r="CI596" s="60"/>
      <c r="CJ596" s="50"/>
      <c r="CK596" s="50"/>
      <c r="CL596" s="50"/>
      <c r="CM596" s="60"/>
      <c r="CN596" s="50"/>
      <c r="CO596" s="60"/>
      <c r="CP596" s="60"/>
      <c r="CQ596" s="60"/>
      <c r="CR596" s="60"/>
      <c r="CS596" s="60"/>
      <c r="CT596" s="60"/>
      <c r="CU596" s="60"/>
      <c r="CV596" s="61">
        <f>SUM(D596:CU596)</f>
        <v>1</v>
      </c>
    </row>
    <row r="597" spans="2:100" x14ac:dyDescent="0.35">
      <c r="B597" s="137">
        <v>696593</v>
      </c>
      <c r="C597" s="59">
        <v>41760</v>
      </c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50"/>
      <c r="S597" s="50"/>
      <c r="T597" s="50"/>
      <c r="U597" s="50"/>
      <c r="V597" s="50"/>
      <c r="W597" s="50"/>
      <c r="X597" s="50"/>
      <c r="Y597" s="50"/>
      <c r="Z597" s="50"/>
      <c r="AA597" s="50"/>
      <c r="AB597" s="50"/>
      <c r="AC597" s="50"/>
      <c r="AD597" s="50"/>
      <c r="AE597" s="50"/>
      <c r="AF597" s="50"/>
      <c r="AG597" s="50"/>
      <c r="AH597" s="50"/>
      <c r="AI597" s="50"/>
      <c r="AJ597" s="50"/>
      <c r="AK597" s="50"/>
      <c r="AL597" s="50"/>
      <c r="AM597" s="50"/>
      <c r="AN597" s="50"/>
      <c r="AO597" s="50"/>
      <c r="AP597" s="50"/>
      <c r="AQ597" s="50"/>
      <c r="AR597" s="50">
        <v>1</v>
      </c>
      <c r="AS597" s="50"/>
      <c r="AT597" s="50"/>
      <c r="AU597" s="50"/>
      <c r="AV597" s="50"/>
      <c r="AW597" s="50"/>
      <c r="AX597" s="50"/>
      <c r="AY597" s="50"/>
      <c r="AZ597" s="50"/>
      <c r="BA597" s="50"/>
      <c r="BB597" s="50"/>
      <c r="BC597" s="50"/>
      <c r="BD597" s="50"/>
      <c r="BE597" s="50"/>
      <c r="BF597" s="50"/>
      <c r="BG597" s="50"/>
      <c r="BH597" s="50"/>
      <c r="BI597" s="50" t="s">
        <v>222</v>
      </c>
      <c r="BJ597" s="50"/>
      <c r="BK597" s="50"/>
      <c r="BL597" s="50"/>
      <c r="BM597" s="50"/>
      <c r="BN597" s="50"/>
      <c r="BO597" s="50"/>
      <c r="BP597" s="50"/>
      <c r="BQ597" s="50"/>
      <c r="BR597" s="50"/>
      <c r="BS597" s="50"/>
      <c r="BT597" s="50"/>
      <c r="BU597" s="50"/>
      <c r="BV597" s="50"/>
      <c r="BW597" s="50"/>
      <c r="BX597" s="50"/>
      <c r="BY597" s="50"/>
      <c r="BZ597" s="50"/>
      <c r="CA597" s="50"/>
      <c r="CB597" s="50"/>
      <c r="CC597" s="50"/>
      <c r="CD597" s="50"/>
      <c r="CE597" s="50"/>
      <c r="CF597" s="50"/>
      <c r="CG597" s="50"/>
      <c r="CH597" s="187"/>
      <c r="CI597" s="60"/>
      <c r="CJ597" s="50"/>
      <c r="CK597" s="50"/>
      <c r="CL597" s="50"/>
      <c r="CM597" s="60"/>
      <c r="CN597" s="50"/>
      <c r="CO597" s="60"/>
      <c r="CP597" s="60"/>
      <c r="CQ597" s="60"/>
      <c r="CR597" s="60"/>
      <c r="CS597" s="60"/>
      <c r="CT597" s="60"/>
      <c r="CU597" s="60"/>
      <c r="CV597" s="61">
        <f t="shared" ref="CV597:CV600" si="361">SUM(D597:CU597)</f>
        <v>1</v>
      </c>
    </row>
    <row r="598" spans="2:100" x14ac:dyDescent="0.35">
      <c r="B598" s="137">
        <v>699907</v>
      </c>
      <c r="C598" s="59">
        <v>41760</v>
      </c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50"/>
      <c r="S598" s="50"/>
      <c r="T598" s="50"/>
      <c r="U598" s="50"/>
      <c r="V598" s="50"/>
      <c r="W598" s="50"/>
      <c r="X598" s="50"/>
      <c r="Y598" s="50"/>
      <c r="Z598" s="50"/>
      <c r="AA598" s="50"/>
      <c r="AB598" s="50"/>
      <c r="AC598" s="50"/>
      <c r="AD598" s="50"/>
      <c r="AE598" s="50"/>
      <c r="AF598" s="50"/>
      <c r="AG598" s="50"/>
      <c r="AH598" s="50"/>
      <c r="AI598" s="50"/>
      <c r="AJ598" s="50"/>
      <c r="AK598" s="50"/>
      <c r="AL598" s="50"/>
      <c r="AM598" s="50"/>
      <c r="AN598" s="50"/>
      <c r="AO598" s="50"/>
      <c r="AP598" s="50"/>
      <c r="AQ598" s="50"/>
      <c r="AR598" s="50">
        <v>3</v>
      </c>
      <c r="AS598" s="50"/>
      <c r="AT598" s="50"/>
      <c r="AU598" s="50"/>
      <c r="AV598" s="50"/>
      <c r="AW598" s="50"/>
      <c r="AX598" s="50"/>
      <c r="AY598" s="50"/>
      <c r="AZ598" s="50"/>
      <c r="BA598" s="50"/>
      <c r="BB598" s="50"/>
      <c r="BC598" s="50"/>
      <c r="BD598" s="50"/>
      <c r="BE598" s="50"/>
      <c r="BF598" s="50"/>
      <c r="BG598" s="50"/>
      <c r="BH598" s="50"/>
      <c r="BI598" s="50" t="s">
        <v>222</v>
      </c>
      <c r="BJ598" s="50"/>
      <c r="BK598" s="50"/>
      <c r="BL598" s="50"/>
      <c r="BM598" s="50"/>
      <c r="BN598" s="50"/>
      <c r="BO598" s="50"/>
      <c r="BP598" s="50"/>
      <c r="BQ598" s="50"/>
      <c r="BR598" s="50"/>
      <c r="BS598" s="50"/>
      <c r="BT598" s="50"/>
      <c r="BU598" s="50"/>
      <c r="BV598" s="50"/>
      <c r="BW598" s="50"/>
      <c r="BX598" s="50"/>
      <c r="BY598" s="50"/>
      <c r="BZ598" s="50"/>
      <c r="CA598" s="50"/>
      <c r="CB598" s="50"/>
      <c r="CC598" s="50"/>
      <c r="CD598" s="50"/>
      <c r="CE598" s="50"/>
      <c r="CF598" s="50"/>
      <c r="CG598" s="50"/>
      <c r="CH598" s="187"/>
      <c r="CI598" s="60"/>
      <c r="CJ598" s="50"/>
      <c r="CK598" s="50"/>
      <c r="CL598" s="50"/>
      <c r="CM598" s="60"/>
      <c r="CN598" s="50"/>
      <c r="CO598" s="60"/>
      <c r="CP598" s="60"/>
      <c r="CQ598" s="60"/>
      <c r="CR598" s="60"/>
      <c r="CS598" s="60"/>
      <c r="CT598" s="60"/>
      <c r="CU598" s="60"/>
      <c r="CV598" s="61">
        <f t="shared" si="361"/>
        <v>3</v>
      </c>
    </row>
    <row r="599" spans="2:100" x14ac:dyDescent="0.35">
      <c r="B599" s="137">
        <v>700565</v>
      </c>
      <c r="C599" s="59">
        <v>41760</v>
      </c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50"/>
      <c r="S599" s="50"/>
      <c r="T599" s="50"/>
      <c r="U599" s="50"/>
      <c r="V599" s="50"/>
      <c r="W599" s="50"/>
      <c r="X599" s="50"/>
      <c r="Y599" s="50"/>
      <c r="Z599" s="50"/>
      <c r="AA599" s="50"/>
      <c r="AB599" s="50"/>
      <c r="AC599" s="50"/>
      <c r="AD599" s="50"/>
      <c r="AE599" s="50"/>
      <c r="AF599" s="50"/>
      <c r="AG599" s="50"/>
      <c r="AH599" s="50"/>
      <c r="AI599" s="50"/>
      <c r="AJ599" s="50"/>
      <c r="AK599" s="50"/>
      <c r="AL599" s="50"/>
      <c r="AM599" s="50"/>
      <c r="AN599" s="50"/>
      <c r="AO599" s="50"/>
      <c r="AP599" s="50"/>
      <c r="AQ599" s="50"/>
      <c r="AR599" s="50">
        <v>1</v>
      </c>
      <c r="AS599" s="50"/>
      <c r="AT599" s="50"/>
      <c r="AU599" s="50"/>
      <c r="AV599" s="50"/>
      <c r="AW599" s="50"/>
      <c r="AX599" s="50"/>
      <c r="AY599" s="50"/>
      <c r="AZ599" s="50"/>
      <c r="BA599" s="50"/>
      <c r="BB599" s="50"/>
      <c r="BC599" s="50"/>
      <c r="BD599" s="50"/>
      <c r="BE599" s="50"/>
      <c r="BF599" s="50"/>
      <c r="BG599" s="50"/>
      <c r="BH599" s="50"/>
      <c r="BI599" s="50" t="s">
        <v>222</v>
      </c>
      <c r="BJ599" s="50"/>
      <c r="BK599" s="50"/>
      <c r="BL599" s="50"/>
      <c r="BM599" s="50"/>
      <c r="BN599" s="50"/>
      <c r="BO599" s="50"/>
      <c r="BP599" s="50"/>
      <c r="BQ599" s="50"/>
      <c r="BR599" s="50"/>
      <c r="BS599" s="50"/>
      <c r="BT599" s="50"/>
      <c r="BU599" s="50"/>
      <c r="BV599" s="50"/>
      <c r="BW599" s="50"/>
      <c r="BX599" s="50"/>
      <c r="BY599" s="50"/>
      <c r="BZ599" s="50"/>
      <c r="CA599" s="50"/>
      <c r="CB599" s="50"/>
      <c r="CC599" s="50"/>
      <c r="CD599" s="50"/>
      <c r="CE599" s="50"/>
      <c r="CF599" s="50"/>
      <c r="CG599" s="50"/>
      <c r="CH599" s="187"/>
      <c r="CI599" s="60"/>
      <c r="CJ599" s="50"/>
      <c r="CK599" s="50"/>
      <c r="CL599" s="50"/>
      <c r="CM599" s="60"/>
      <c r="CN599" s="50"/>
      <c r="CO599" s="60"/>
      <c r="CP599" s="60"/>
      <c r="CQ599" s="60"/>
      <c r="CR599" s="60"/>
      <c r="CS599" s="60"/>
      <c r="CT599" s="60"/>
      <c r="CU599" s="60"/>
      <c r="CV599" s="61">
        <f t="shared" si="361"/>
        <v>1</v>
      </c>
    </row>
    <row r="600" spans="2:100" x14ac:dyDescent="0.35">
      <c r="B600" s="137">
        <v>702438</v>
      </c>
      <c r="C600" s="59">
        <v>41760</v>
      </c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50"/>
      <c r="S600" s="50"/>
      <c r="T600" s="50"/>
      <c r="U600" s="50"/>
      <c r="V600" s="50"/>
      <c r="W600" s="50"/>
      <c r="X600" s="50"/>
      <c r="Y600" s="50"/>
      <c r="Z600" s="50"/>
      <c r="AA600" s="50"/>
      <c r="AB600" s="50"/>
      <c r="AC600" s="50"/>
      <c r="AD600" s="50"/>
      <c r="AE600" s="50"/>
      <c r="AF600" s="50"/>
      <c r="AG600" s="50"/>
      <c r="AH600" s="50"/>
      <c r="AI600" s="50"/>
      <c r="AJ600" s="50"/>
      <c r="AK600" s="50"/>
      <c r="AL600" s="50"/>
      <c r="AM600" s="50"/>
      <c r="AN600" s="50"/>
      <c r="AO600" s="50"/>
      <c r="AP600" s="50"/>
      <c r="AQ600" s="50"/>
      <c r="AR600" s="50">
        <v>1</v>
      </c>
      <c r="AS600" s="50"/>
      <c r="AT600" s="50"/>
      <c r="AU600" s="50"/>
      <c r="AV600" s="50"/>
      <c r="AW600" s="50"/>
      <c r="AX600" s="50"/>
      <c r="AY600" s="50"/>
      <c r="AZ600" s="50"/>
      <c r="BA600" s="50"/>
      <c r="BB600" s="50"/>
      <c r="BC600" s="50"/>
      <c r="BD600" s="50"/>
      <c r="BE600" s="50"/>
      <c r="BF600" s="50"/>
      <c r="BG600" s="50"/>
      <c r="BH600" s="50"/>
      <c r="BI600" s="50" t="s">
        <v>222</v>
      </c>
      <c r="BJ600" s="50"/>
      <c r="BK600" s="50"/>
      <c r="BL600" s="50"/>
      <c r="BM600" s="50"/>
      <c r="BN600" s="50"/>
      <c r="BO600" s="50"/>
      <c r="BP600" s="50"/>
      <c r="BQ600" s="50"/>
      <c r="BR600" s="50"/>
      <c r="BS600" s="50"/>
      <c r="BT600" s="50"/>
      <c r="BU600" s="50"/>
      <c r="BV600" s="50"/>
      <c r="BW600" s="50"/>
      <c r="BX600" s="50"/>
      <c r="BY600" s="50"/>
      <c r="BZ600" s="50"/>
      <c r="CA600" s="50"/>
      <c r="CB600" s="50"/>
      <c r="CC600" s="50"/>
      <c r="CD600" s="50"/>
      <c r="CE600" s="50"/>
      <c r="CF600" s="50"/>
      <c r="CG600" s="50"/>
      <c r="CH600" s="187"/>
      <c r="CI600" s="60"/>
      <c r="CJ600" s="50"/>
      <c r="CK600" s="50"/>
      <c r="CL600" s="50"/>
      <c r="CM600" s="60"/>
      <c r="CN600" s="50"/>
      <c r="CO600" s="60"/>
      <c r="CP600" s="60"/>
      <c r="CQ600" s="60"/>
      <c r="CR600" s="60"/>
      <c r="CS600" s="60"/>
      <c r="CT600" s="60"/>
      <c r="CU600" s="60"/>
      <c r="CV600" s="61">
        <f t="shared" si="361"/>
        <v>1</v>
      </c>
    </row>
    <row r="601" spans="2:100" ht="18.75" customHeight="1" x14ac:dyDescent="0.35">
      <c r="B601" s="63"/>
      <c r="C601" s="62" t="s">
        <v>16</v>
      </c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  <c r="AD601" s="64"/>
      <c r="AE601" s="64"/>
      <c r="AF601" s="64"/>
      <c r="AG601" s="64"/>
      <c r="AH601" s="64"/>
      <c r="AI601" s="64"/>
      <c r="AJ601" s="64"/>
      <c r="AK601" s="64"/>
      <c r="AL601" s="64"/>
      <c r="AM601" s="64"/>
      <c r="AN601" s="64"/>
      <c r="AO601" s="64"/>
      <c r="AP601" s="64"/>
      <c r="AQ601" s="64"/>
      <c r="AR601" s="64">
        <f t="shared" ref="AR601:BH601" si="362">COUNT(AR596:AR600)</f>
        <v>5</v>
      </c>
      <c r="AS601" s="64">
        <f t="shared" si="362"/>
        <v>0</v>
      </c>
      <c r="AT601" s="64">
        <f t="shared" si="362"/>
        <v>0</v>
      </c>
      <c r="AU601" s="64">
        <f t="shared" si="362"/>
        <v>0</v>
      </c>
      <c r="AV601" s="64">
        <f t="shared" si="362"/>
        <v>0</v>
      </c>
      <c r="AW601" s="64">
        <f t="shared" si="362"/>
        <v>0</v>
      </c>
      <c r="AX601" s="64">
        <f t="shared" si="362"/>
        <v>0</v>
      </c>
      <c r="AY601" s="64">
        <f t="shared" si="362"/>
        <v>0</v>
      </c>
      <c r="AZ601" s="64">
        <f t="shared" si="362"/>
        <v>0</v>
      </c>
      <c r="BA601" s="64">
        <f t="shared" si="362"/>
        <v>0</v>
      </c>
      <c r="BB601" s="64">
        <f t="shared" si="362"/>
        <v>0</v>
      </c>
      <c r="BC601" s="64">
        <f t="shared" si="362"/>
        <v>0</v>
      </c>
      <c r="BD601" s="64">
        <f t="shared" si="362"/>
        <v>0</v>
      </c>
      <c r="BE601" s="64">
        <f t="shared" si="362"/>
        <v>0</v>
      </c>
      <c r="BF601" s="64">
        <f t="shared" si="362"/>
        <v>0</v>
      </c>
      <c r="BG601" s="64">
        <f t="shared" si="362"/>
        <v>0</v>
      </c>
      <c r="BH601" s="64">
        <f t="shared" si="362"/>
        <v>0</v>
      </c>
      <c r="BI601" s="64">
        <f t="shared" ref="BI601:BO601" si="363">COUNT(BI596:BI600)</f>
        <v>0</v>
      </c>
      <c r="BJ601" s="64">
        <f t="shared" si="363"/>
        <v>0</v>
      </c>
      <c r="BK601" s="64">
        <f t="shared" si="363"/>
        <v>0</v>
      </c>
      <c r="BL601" s="64">
        <f t="shared" si="363"/>
        <v>0</v>
      </c>
      <c r="BM601" s="64">
        <f t="shared" si="363"/>
        <v>0</v>
      </c>
      <c r="BN601" s="64">
        <f t="shared" ref="BN601" si="364">COUNT(BN596:BN600)</f>
        <v>0</v>
      </c>
      <c r="BO601" s="64">
        <f t="shared" si="363"/>
        <v>0</v>
      </c>
      <c r="BP601" s="64">
        <f t="shared" ref="BP601:BQ601" si="365">COUNT(BP596:BP600)</f>
        <v>0</v>
      </c>
      <c r="BQ601" s="64">
        <f t="shared" si="365"/>
        <v>0</v>
      </c>
      <c r="BR601" s="64">
        <f t="shared" ref="BR601:BS601" si="366">COUNT(BR596:BR600)</f>
        <v>0</v>
      </c>
      <c r="BS601" s="64">
        <f t="shared" si="366"/>
        <v>0</v>
      </c>
      <c r="BT601" s="64">
        <f t="shared" ref="BT601:BU601" si="367">COUNT(BT596:BT600)</f>
        <v>0</v>
      </c>
      <c r="BU601" s="64">
        <f t="shared" si="367"/>
        <v>0</v>
      </c>
      <c r="BV601" s="64">
        <f t="shared" ref="BV601:CG601" si="368">COUNT(BV596:BV600)</f>
        <v>0</v>
      </c>
      <c r="BW601" s="64">
        <f t="shared" si="368"/>
        <v>0</v>
      </c>
      <c r="BX601" s="64">
        <f t="shared" si="368"/>
        <v>0</v>
      </c>
      <c r="BY601" s="64">
        <f t="shared" si="368"/>
        <v>0</v>
      </c>
      <c r="BZ601" s="64">
        <f t="shared" si="368"/>
        <v>0</v>
      </c>
      <c r="CA601" s="64">
        <f t="shared" si="368"/>
        <v>0</v>
      </c>
      <c r="CB601" s="64">
        <f t="shared" si="368"/>
        <v>0</v>
      </c>
      <c r="CC601" s="64">
        <f t="shared" si="368"/>
        <v>0</v>
      </c>
      <c r="CD601" s="64">
        <f t="shared" si="368"/>
        <v>0</v>
      </c>
      <c r="CE601" s="64">
        <f t="shared" si="368"/>
        <v>0</v>
      </c>
      <c r="CF601" s="64">
        <f t="shared" si="368"/>
        <v>0</v>
      </c>
      <c r="CG601" s="64">
        <f t="shared" si="368"/>
        <v>0</v>
      </c>
      <c r="CH601" s="64">
        <f t="shared" ref="CH601:CU601" si="369">COUNT(CH596:CH600)</f>
        <v>0</v>
      </c>
      <c r="CI601" s="64">
        <f t="shared" si="369"/>
        <v>0</v>
      </c>
      <c r="CJ601" s="64">
        <f t="shared" si="369"/>
        <v>0</v>
      </c>
      <c r="CK601" s="64">
        <f t="shared" si="369"/>
        <v>0</v>
      </c>
      <c r="CL601" s="64">
        <f t="shared" si="369"/>
        <v>0</v>
      </c>
      <c r="CM601" s="64">
        <f t="shared" si="369"/>
        <v>0</v>
      </c>
      <c r="CN601" s="64">
        <f t="shared" si="369"/>
        <v>0</v>
      </c>
      <c r="CO601" s="64">
        <f t="shared" si="369"/>
        <v>0</v>
      </c>
      <c r="CP601" s="64">
        <f t="shared" si="369"/>
        <v>0</v>
      </c>
      <c r="CQ601" s="64">
        <f t="shared" si="369"/>
        <v>0</v>
      </c>
      <c r="CR601" s="64">
        <f t="shared" si="369"/>
        <v>0</v>
      </c>
      <c r="CS601" s="64">
        <f t="shared" si="369"/>
        <v>0</v>
      </c>
      <c r="CT601" s="64">
        <f t="shared" si="369"/>
        <v>0</v>
      </c>
      <c r="CU601" s="64">
        <f t="shared" si="369"/>
        <v>0</v>
      </c>
      <c r="CV601" s="64">
        <f>SUM(CV596:CV600)</f>
        <v>7</v>
      </c>
    </row>
    <row r="602" spans="2:100" ht="18.75" customHeight="1" x14ac:dyDescent="0.35"/>
    <row r="603" spans="2:100" ht="18.75" customHeight="1" x14ac:dyDescent="0.35">
      <c r="B603" s="136" t="s">
        <v>220</v>
      </c>
      <c r="C603" s="58" t="s">
        <v>221</v>
      </c>
      <c r="D603" s="56">
        <v>40544</v>
      </c>
      <c r="E603" s="56">
        <v>40575</v>
      </c>
      <c r="F603" s="56">
        <v>40603</v>
      </c>
      <c r="G603" s="56">
        <v>40634</v>
      </c>
      <c r="H603" s="56">
        <v>40664</v>
      </c>
      <c r="I603" s="56">
        <v>40695</v>
      </c>
      <c r="J603" s="56">
        <v>40725</v>
      </c>
      <c r="K603" s="56">
        <v>40756</v>
      </c>
      <c r="L603" s="56">
        <v>40787</v>
      </c>
      <c r="M603" s="56">
        <v>40817</v>
      </c>
      <c r="N603" s="56">
        <v>40848</v>
      </c>
      <c r="O603" s="56">
        <v>40878</v>
      </c>
      <c r="P603" s="56">
        <v>40909</v>
      </c>
      <c r="Q603" s="56">
        <v>40940</v>
      </c>
      <c r="R603" s="56">
        <v>40969</v>
      </c>
      <c r="S603" s="56">
        <v>41000</v>
      </c>
      <c r="T603" s="56">
        <v>41030</v>
      </c>
      <c r="U603" s="56">
        <v>41061</v>
      </c>
      <c r="V603" s="56">
        <v>41091</v>
      </c>
      <c r="W603" s="56">
        <v>41122</v>
      </c>
      <c r="X603" s="56">
        <v>41153</v>
      </c>
      <c r="Y603" s="56">
        <v>41183</v>
      </c>
      <c r="Z603" s="56">
        <v>41214</v>
      </c>
      <c r="AA603" s="56">
        <v>41244</v>
      </c>
      <c r="AB603" s="56">
        <v>41275</v>
      </c>
      <c r="AC603" s="56">
        <v>41306</v>
      </c>
      <c r="AD603" s="56">
        <v>41334</v>
      </c>
      <c r="AE603" s="56">
        <v>41365</v>
      </c>
      <c r="AF603" s="56">
        <v>41395</v>
      </c>
      <c r="AG603" s="56">
        <v>41426</v>
      </c>
      <c r="AH603" s="56">
        <v>41456</v>
      </c>
      <c r="AI603" s="56">
        <v>41487</v>
      </c>
      <c r="AJ603" s="56">
        <v>41518</v>
      </c>
      <c r="AK603" s="56">
        <v>41548</v>
      </c>
      <c r="AL603" s="56">
        <v>41579</v>
      </c>
      <c r="AM603" s="56">
        <v>41609</v>
      </c>
      <c r="AN603" s="56">
        <v>41640</v>
      </c>
      <c r="AO603" s="56">
        <v>41671</v>
      </c>
      <c r="AP603" s="56">
        <v>41699</v>
      </c>
      <c r="AQ603" s="56">
        <v>41730</v>
      </c>
      <c r="AR603" s="56">
        <v>41760</v>
      </c>
      <c r="AS603" s="56">
        <v>41791</v>
      </c>
      <c r="AT603" s="56">
        <v>41821</v>
      </c>
      <c r="AU603" s="56">
        <v>41852</v>
      </c>
      <c r="AV603" s="56">
        <v>41883</v>
      </c>
      <c r="AW603" s="56">
        <v>41913</v>
      </c>
      <c r="AX603" s="56">
        <v>41944</v>
      </c>
      <c r="AY603" s="56">
        <v>41974</v>
      </c>
      <c r="AZ603" s="56">
        <v>42005</v>
      </c>
      <c r="BA603" s="56">
        <v>42036</v>
      </c>
      <c r="BB603" s="56">
        <v>42064</v>
      </c>
      <c r="BC603" s="56">
        <v>42095</v>
      </c>
      <c r="BD603" s="56">
        <v>42125</v>
      </c>
      <c r="BE603" s="56">
        <v>42156</v>
      </c>
      <c r="BF603" s="56">
        <v>42186</v>
      </c>
      <c r="BG603" s="56">
        <v>42217</v>
      </c>
      <c r="BH603" s="48">
        <v>42248</v>
      </c>
      <c r="BI603" s="48">
        <v>42278</v>
      </c>
      <c r="BJ603" s="48">
        <v>42309</v>
      </c>
      <c r="BK603" s="48">
        <v>42339</v>
      </c>
      <c r="BL603" s="48">
        <v>42370</v>
      </c>
      <c r="BM603" s="48">
        <v>42401</v>
      </c>
      <c r="BN603" s="48">
        <v>42430</v>
      </c>
      <c r="BO603" s="48">
        <v>42461</v>
      </c>
      <c r="BP603" s="48">
        <v>42491</v>
      </c>
      <c r="BQ603" s="48">
        <v>42522</v>
      </c>
      <c r="BR603" s="48">
        <v>42552</v>
      </c>
      <c r="BS603" s="48">
        <v>42583</v>
      </c>
      <c r="BT603" s="48">
        <v>42614</v>
      </c>
      <c r="BU603" s="48">
        <v>42644</v>
      </c>
      <c r="BV603" s="48">
        <v>42675</v>
      </c>
      <c r="BW603" s="48">
        <v>42705</v>
      </c>
      <c r="BX603" s="48">
        <v>42736</v>
      </c>
      <c r="BY603" s="48">
        <v>42767</v>
      </c>
      <c r="BZ603" s="48">
        <v>42795</v>
      </c>
      <c r="CA603" s="48">
        <v>42826</v>
      </c>
      <c r="CB603" s="48">
        <v>42856</v>
      </c>
      <c r="CC603" s="48">
        <v>42887</v>
      </c>
      <c r="CD603" s="48">
        <v>42917</v>
      </c>
      <c r="CE603" s="48">
        <v>42948</v>
      </c>
      <c r="CF603" s="48">
        <v>42979</v>
      </c>
      <c r="CG603" s="48">
        <v>43009</v>
      </c>
      <c r="CH603" s="48">
        <v>43040</v>
      </c>
      <c r="CI603" s="48">
        <v>43070</v>
      </c>
      <c r="CJ603" s="48">
        <v>43101</v>
      </c>
      <c r="CK603" s="48">
        <v>43132</v>
      </c>
      <c r="CL603" s="48">
        <v>43160</v>
      </c>
      <c r="CM603" s="48">
        <v>43191</v>
      </c>
      <c r="CN603" s="48">
        <v>43221</v>
      </c>
      <c r="CO603" s="48">
        <v>43252</v>
      </c>
      <c r="CP603" s="48">
        <v>43282</v>
      </c>
      <c r="CQ603" s="48">
        <v>43313</v>
      </c>
      <c r="CR603" s="48">
        <v>43344</v>
      </c>
      <c r="CS603" s="48">
        <v>43374</v>
      </c>
      <c r="CT603" s="48">
        <v>43405</v>
      </c>
      <c r="CU603" s="48">
        <v>43435</v>
      </c>
      <c r="CV603" s="56" t="s">
        <v>16</v>
      </c>
    </row>
    <row r="604" spans="2:100" x14ac:dyDescent="0.35">
      <c r="B604" s="137">
        <v>713869</v>
      </c>
      <c r="C604" s="59">
        <v>41791</v>
      </c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50"/>
      <c r="S604" s="50"/>
      <c r="T604" s="50"/>
      <c r="U604" s="50"/>
      <c r="V604" s="50"/>
      <c r="W604" s="50"/>
      <c r="X604" s="50"/>
      <c r="Y604" s="50"/>
      <c r="Z604" s="50"/>
      <c r="AA604" s="50"/>
      <c r="AB604" s="50"/>
      <c r="AC604" s="50"/>
      <c r="AD604" s="50"/>
      <c r="AE604" s="50"/>
      <c r="AF604" s="50"/>
      <c r="AG604" s="50"/>
      <c r="AH604" s="50"/>
      <c r="AI604" s="50"/>
      <c r="AJ604" s="50"/>
      <c r="AK604" s="50"/>
      <c r="AL604" s="50"/>
      <c r="AM604" s="50"/>
      <c r="AN604" s="50"/>
      <c r="AO604" s="50"/>
      <c r="AP604" s="50"/>
      <c r="AQ604" s="50"/>
      <c r="AR604" s="50"/>
      <c r="AS604" s="50">
        <v>2</v>
      </c>
      <c r="AT604" s="50"/>
      <c r="AU604" s="50">
        <v>1</v>
      </c>
      <c r="AV604" s="50"/>
      <c r="AW604" s="50"/>
      <c r="AX604" s="50"/>
      <c r="AY604" s="50">
        <v>2</v>
      </c>
      <c r="AZ604" s="50"/>
      <c r="BA604" s="50"/>
      <c r="BB604" s="50"/>
      <c r="BC604" s="50"/>
      <c r="BD604" s="50"/>
      <c r="BE604" s="50"/>
      <c r="BF604" s="50"/>
      <c r="BG604" s="50"/>
      <c r="BH604" s="50"/>
      <c r="BI604" s="50" t="s">
        <v>222</v>
      </c>
      <c r="BJ604" s="50"/>
      <c r="BK604" s="50"/>
      <c r="BL604" s="50"/>
      <c r="BM604" s="50"/>
      <c r="BN604" s="50"/>
      <c r="BO604" s="50"/>
      <c r="BP604" s="50"/>
      <c r="BQ604" s="50"/>
      <c r="BR604" s="50"/>
      <c r="BS604" s="50"/>
      <c r="BT604" s="50"/>
      <c r="BU604" s="50"/>
      <c r="BV604" s="50"/>
      <c r="BW604" s="50"/>
      <c r="BX604" s="50"/>
      <c r="BY604" s="50"/>
      <c r="BZ604" s="50"/>
      <c r="CA604" s="50"/>
      <c r="CB604" s="50"/>
      <c r="CC604" s="50"/>
      <c r="CD604" s="50"/>
      <c r="CE604" s="50"/>
      <c r="CF604" s="50"/>
      <c r="CG604" s="50"/>
      <c r="CH604" s="50"/>
      <c r="CI604" s="50"/>
      <c r="CJ604" s="50"/>
      <c r="CK604" s="50"/>
      <c r="CL604" s="50"/>
      <c r="CM604" s="186"/>
      <c r="CN604" s="50"/>
      <c r="CO604" s="186"/>
      <c r="CP604" s="186"/>
      <c r="CQ604" s="186"/>
      <c r="CR604" s="186"/>
      <c r="CS604" s="186"/>
      <c r="CT604" s="186"/>
      <c r="CU604" s="186"/>
      <c r="CV604" s="61">
        <f>SUM(D604:CU604)</f>
        <v>5</v>
      </c>
    </row>
    <row r="605" spans="2:100" ht="18.75" customHeight="1" x14ac:dyDescent="0.35">
      <c r="B605" s="63"/>
      <c r="C605" s="62" t="s">
        <v>16</v>
      </c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  <c r="AD605" s="64"/>
      <c r="AE605" s="64"/>
      <c r="AF605" s="64"/>
      <c r="AG605" s="64"/>
      <c r="AH605" s="64"/>
      <c r="AI605" s="64"/>
      <c r="AJ605" s="64"/>
      <c r="AK605" s="64"/>
      <c r="AL605" s="64"/>
      <c r="AM605" s="64"/>
      <c r="AN605" s="64"/>
      <c r="AO605" s="64"/>
      <c r="AP605" s="64"/>
      <c r="AQ605" s="64"/>
      <c r="AR605" s="64"/>
      <c r="AS605" s="64">
        <f t="shared" ref="AS605:BH605" si="370">COUNT(AS604:AS604)</f>
        <v>1</v>
      </c>
      <c r="AT605" s="64">
        <f t="shared" si="370"/>
        <v>0</v>
      </c>
      <c r="AU605" s="64">
        <f t="shared" si="370"/>
        <v>1</v>
      </c>
      <c r="AV605" s="64">
        <f t="shared" si="370"/>
        <v>0</v>
      </c>
      <c r="AW605" s="64">
        <f t="shared" si="370"/>
        <v>0</v>
      </c>
      <c r="AX605" s="64">
        <f t="shared" si="370"/>
        <v>0</v>
      </c>
      <c r="AY605" s="64">
        <f t="shared" si="370"/>
        <v>1</v>
      </c>
      <c r="AZ605" s="64">
        <f t="shared" si="370"/>
        <v>0</v>
      </c>
      <c r="BA605" s="64">
        <f t="shared" si="370"/>
        <v>0</v>
      </c>
      <c r="BB605" s="64">
        <f t="shared" si="370"/>
        <v>0</v>
      </c>
      <c r="BC605" s="64">
        <f t="shared" si="370"/>
        <v>0</v>
      </c>
      <c r="BD605" s="64">
        <f t="shared" si="370"/>
        <v>0</v>
      </c>
      <c r="BE605" s="64">
        <f t="shared" si="370"/>
        <v>0</v>
      </c>
      <c r="BF605" s="64">
        <f t="shared" si="370"/>
        <v>0</v>
      </c>
      <c r="BG605" s="64">
        <f t="shared" si="370"/>
        <v>0</v>
      </c>
      <c r="BH605" s="64">
        <f t="shared" si="370"/>
        <v>0</v>
      </c>
      <c r="BI605" s="64">
        <v>0</v>
      </c>
      <c r="BJ605" s="64">
        <v>0</v>
      </c>
      <c r="BK605" s="64">
        <v>0</v>
      </c>
      <c r="BL605" s="64">
        <v>0</v>
      </c>
      <c r="BM605" s="64">
        <v>0</v>
      </c>
      <c r="BN605" s="64">
        <v>0</v>
      </c>
      <c r="BO605" s="64">
        <v>0</v>
      </c>
      <c r="BP605" s="64">
        <v>0</v>
      </c>
      <c r="BQ605" s="64">
        <v>0</v>
      </c>
      <c r="BR605" s="64">
        <v>0</v>
      </c>
      <c r="BS605" s="64">
        <v>0</v>
      </c>
      <c r="BT605" s="64">
        <v>0</v>
      </c>
      <c r="BU605" s="64">
        <v>0</v>
      </c>
      <c r="BV605" s="64">
        <v>0</v>
      </c>
      <c r="BW605" s="64">
        <v>0</v>
      </c>
      <c r="BX605" s="64">
        <f>SUM(BX604)</f>
        <v>0</v>
      </c>
      <c r="BY605" s="64">
        <v>0</v>
      </c>
      <c r="BZ605" s="64">
        <v>0</v>
      </c>
      <c r="CA605" s="64">
        <v>0</v>
      </c>
      <c r="CB605" s="64">
        <v>0</v>
      </c>
      <c r="CC605" s="64">
        <v>0</v>
      </c>
      <c r="CD605" s="64">
        <v>0</v>
      </c>
      <c r="CE605" s="64">
        <v>0</v>
      </c>
      <c r="CF605" s="64">
        <v>0</v>
      </c>
      <c r="CG605" s="64">
        <v>0</v>
      </c>
      <c r="CH605" s="64">
        <v>0</v>
      </c>
      <c r="CI605" s="64">
        <v>0</v>
      </c>
      <c r="CJ605" s="64">
        <v>0</v>
      </c>
      <c r="CK605" s="64">
        <v>0</v>
      </c>
      <c r="CL605" s="64">
        <v>0</v>
      </c>
      <c r="CM605" s="64">
        <v>0</v>
      </c>
      <c r="CN605" s="64">
        <v>0</v>
      </c>
      <c r="CO605" s="64">
        <v>0</v>
      </c>
      <c r="CP605" s="64">
        <v>0</v>
      </c>
      <c r="CQ605" s="64">
        <v>0</v>
      </c>
      <c r="CR605" s="64">
        <v>0</v>
      </c>
      <c r="CS605" s="64">
        <v>0</v>
      </c>
      <c r="CT605" s="64">
        <v>0</v>
      </c>
      <c r="CU605" s="64">
        <v>0</v>
      </c>
      <c r="CV605" s="64">
        <f>SUM(CV604:CV604)</f>
        <v>5</v>
      </c>
    </row>
    <row r="606" spans="2:100" ht="18.75" customHeight="1" x14ac:dyDescent="0.35"/>
    <row r="607" spans="2:100" ht="18.75" customHeight="1" x14ac:dyDescent="0.35">
      <c r="B607" s="136" t="s">
        <v>220</v>
      </c>
      <c r="C607" s="58" t="s">
        <v>221</v>
      </c>
      <c r="D607" s="56">
        <v>40544</v>
      </c>
      <c r="E607" s="56">
        <v>40575</v>
      </c>
      <c r="F607" s="56">
        <v>40603</v>
      </c>
      <c r="G607" s="56">
        <v>40634</v>
      </c>
      <c r="H607" s="56">
        <v>40664</v>
      </c>
      <c r="I607" s="56">
        <v>40695</v>
      </c>
      <c r="J607" s="56">
        <v>40725</v>
      </c>
      <c r="K607" s="56">
        <v>40756</v>
      </c>
      <c r="L607" s="56">
        <v>40787</v>
      </c>
      <c r="M607" s="56">
        <v>40817</v>
      </c>
      <c r="N607" s="56">
        <v>40848</v>
      </c>
      <c r="O607" s="56">
        <v>40878</v>
      </c>
      <c r="P607" s="56">
        <v>40909</v>
      </c>
      <c r="Q607" s="56">
        <v>40940</v>
      </c>
      <c r="R607" s="56">
        <v>40969</v>
      </c>
      <c r="S607" s="56">
        <v>41000</v>
      </c>
      <c r="T607" s="56">
        <v>41030</v>
      </c>
      <c r="U607" s="56">
        <v>41061</v>
      </c>
      <c r="V607" s="56">
        <v>41091</v>
      </c>
      <c r="W607" s="56">
        <v>41122</v>
      </c>
      <c r="X607" s="56">
        <v>41153</v>
      </c>
      <c r="Y607" s="56">
        <v>41183</v>
      </c>
      <c r="Z607" s="56">
        <v>41214</v>
      </c>
      <c r="AA607" s="56">
        <v>41244</v>
      </c>
      <c r="AB607" s="56">
        <v>41275</v>
      </c>
      <c r="AC607" s="56">
        <v>41306</v>
      </c>
      <c r="AD607" s="56">
        <v>41334</v>
      </c>
      <c r="AE607" s="56">
        <v>41365</v>
      </c>
      <c r="AF607" s="56">
        <v>41395</v>
      </c>
      <c r="AG607" s="56">
        <v>41426</v>
      </c>
      <c r="AH607" s="56">
        <v>41456</v>
      </c>
      <c r="AI607" s="56">
        <v>41487</v>
      </c>
      <c r="AJ607" s="56">
        <v>41518</v>
      </c>
      <c r="AK607" s="56">
        <v>41548</v>
      </c>
      <c r="AL607" s="56">
        <v>41579</v>
      </c>
      <c r="AM607" s="56">
        <v>41609</v>
      </c>
      <c r="AN607" s="56">
        <v>41640</v>
      </c>
      <c r="AO607" s="56">
        <v>41671</v>
      </c>
      <c r="AP607" s="56">
        <v>41699</v>
      </c>
      <c r="AQ607" s="56">
        <v>41730</v>
      </c>
      <c r="AR607" s="56">
        <v>41760</v>
      </c>
      <c r="AS607" s="56">
        <v>41791</v>
      </c>
      <c r="AT607" s="56">
        <v>41821</v>
      </c>
      <c r="AU607" s="56">
        <v>41852</v>
      </c>
      <c r="AV607" s="56">
        <v>41883</v>
      </c>
      <c r="AW607" s="56">
        <v>41913</v>
      </c>
      <c r="AX607" s="56">
        <v>41944</v>
      </c>
      <c r="AY607" s="56">
        <v>41974</v>
      </c>
      <c r="AZ607" s="56">
        <v>42005</v>
      </c>
      <c r="BA607" s="56">
        <v>42036</v>
      </c>
      <c r="BB607" s="56">
        <v>42064</v>
      </c>
      <c r="BC607" s="56">
        <v>42095</v>
      </c>
      <c r="BD607" s="56">
        <v>42125</v>
      </c>
      <c r="BE607" s="56">
        <v>42156</v>
      </c>
      <c r="BF607" s="56">
        <v>42186</v>
      </c>
      <c r="BG607" s="56">
        <v>42217</v>
      </c>
      <c r="BH607" s="48">
        <v>42248</v>
      </c>
      <c r="BI607" s="48">
        <v>42278</v>
      </c>
      <c r="BJ607" s="48">
        <v>42309</v>
      </c>
      <c r="BK607" s="48">
        <v>42339</v>
      </c>
      <c r="BL607" s="48">
        <v>42370</v>
      </c>
      <c r="BM607" s="48">
        <v>42401</v>
      </c>
      <c r="BN607" s="48">
        <v>42430</v>
      </c>
      <c r="BO607" s="48">
        <v>42461</v>
      </c>
      <c r="BP607" s="48">
        <v>42491</v>
      </c>
      <c r="BQ607" s="48">
        <v>42522</v>
      </c>
      <c r="BR607" s="48">
        <v>42552</v>
      </c>
      <c r="BS607" s="48">
        <v>42583</v>
      </c>
      <c r="BT607" s="48">
        <v>42614</v>
      </c>
      <c r="BU607" s="48">
        <v>42644</v>
      </c>
      <c r="BV607" s="48">
        <v>42675</v>
      </c>
      <c r="BW607" s="48">
        <v>42705</v>
      </c>
      <c r="BX607" s="48">
        <v>42736</v>
      </c>
      <c r="BY607" s="48">
        <v>42767</v>
      </c>
      <c r="BZ607" s="48">
        <v>42795</v>
      </c>
      <c r="CA607" s="48">
        <v>42826</v>
      </c>
      <c r="CB607" s="48">
        <v>42856</v>
      </c>
      <c r="CC607" s="48">
        <v>42887</v>
      </c>
      <c r="CD607" s="48">
        <v>42917</v>
      </c>
      <c r="CE607" s="48">
        <v>42948</v>
      </c>
      <c r="CF607" s="48">
        <v>42979</v>
      </c>
      <c r="CG607" s="48">
        <v>43009</v>
      </c>
      <c r="CH607" s="48">
        <v>43040</v>
      </c>
      <c r="CI607" s="188">
        <v>43070</v>
      </c>
      <c r="CJ607" s="188">
        <v>43101</v>
      </c>
      <c r="CK607" s="188">
        <v>43132</v>
      </c>
      <c r="CL607" s="188">
        <v>43160</v>
      </c>
      <c r="CM607" s="188">
        <v>43191</v>
      </c>
      <c r="CN607" s="188">
        <v>43221</v>
      </c>
      <c r="CO607" s="188">
        <v>43252</v>
      </c>
      <c r="CP607" s="188">
        <v>43282</v>
      </c>
      <c r="CQ607" s="188">
        <v>43313</v>
      </c>
      <c r="CR607" s="188">
        <v>43344</v>
      </c>
      <c r="CS607" s="188">
        <v>43374</v>
      </c>
      <c r="CT607" s="188">
        <v>43405</v>
      </c>
      <c r="CU607" s="188">
        <v>43435</v>
      </c>
      <c r="CV607" s="189" t="s">
        <v>16</v>
      </c>
    </row>
    <row r="608" spans="2:100" x14ac:dyDescent="0.35">
      <c r="B608" s="137">
        <v>705876</v>
      </c>
      <c r="C608" s="59">
        <v>41821</v>
      </c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50"/>
      <c r="S608" s="50"/>
      <c r="T608" s="50"/>
      <c r="U608" s="50"/>
      <c r="V608" s="50"/>
      <c r="W608" s="50"/>
      <c r="X608" s="50"/>
      <c r="Y608" s="50"/>
      <c r="Z608" s="50"/>
      <c r="AA608" s="50"/>
      <c r="AB608" s="50"/>
      <c r="AC608" s="50"/>
      <c r="AD608" s="50"/>
      <c r="AE608" s="50"/>
      <c r="AF608" s="50"/>
      <c r="AG608" s="50"/>
      <c r="AH608" s="50"/>
      <c r="AI608" s="50"/>
      <c r="AJ608" s="50"/>
      <c r="AK608" s="50"/>
      <c r="AL608" s="50"/>
      <c r="AM608" s="50"/>
      <c r="AN608" s="50"/>
      <c r="AO608" s="50"/>
      <c r="AP608" s="50"/>
      <c r="AQ608" s="50"/>
      <c r="AR608" s="50"/>
      <c r="AS608" s="50"/>
      <c r="AT608" s="50">
        <v>1</v>
      </c>
      <c r="AU608" s="50"/>
      <c r="AV608" s="50"/>
      <c r="AW608" s="50"/>
      <c r="AX608" s="50"/>
      <c r="AY608" s="50"/>
      <c r="AZ608" s="50"/>
      <c r="BA608" s="50"/>
      <c r="BB608" s="50"/>
      <c r="BC608" s="50"/>
      <c r="BD608" s="50"/>
      <c r="BE608" s="50"/>
      <c r="BF608" s="50"/>
      <c r="BG608" s="50"/>
      <c r="BH608" s="50"/>
      <c r="BI608" s="50" t="s">
        <v>222</v>
      </c>
      <c r="BJ608" s="50"/>
      <c r="BK608" s="50"/>
      <c r="BL608" s="50"/>
      <c r="BM608" s="50"/>
      <c r="BN608" s="50"/>
      <c r="BO608" s="50"/>
      <c r="BP608" s="50"/>
      <c r="BQ608" s="50"/>
      <c r="BR608" s="50"/>
      <c r="BS608" s="50"/>
      <c r="BT608" s="50"/>
      <c r="BU608" s="50"/>
      <c r="BV608" s="50"/>
      <c r="BW608" s="50"/>
      <c r="BX608" s="50"/>
      <c r="BY608" s="50"/>
      <c r="BZ608" s="50"/>
      <c r="CA608" s="50"/>
      <c r="CB608" s="50"/>
      <c r="CC608" s="50"/>
      <c r="CD608" s="50"/>
      <c r="CE608" s="50"/>
      <c r="CF608" s="50"/>
      <c r="CG608" s="50"/>
      <c r="CH608" s="187"/>
      <c r="CI608" s="60"/>
      <c r="CJ608" s="50"/>
      <c r="CK608" s="50"/>
      <c r="CL608" s="50"/>
      <c r="CM608" s="60"/>
      <c r="CN608" s="50"/>
      <c r="CO608" s="60"/>
      <c r="CP608" s="60"/>
      <c r="CQ608" s="60"/>
      <c r="CR608" s="60"/>
      <c r="CS608" s="60"/>
      <c r="CT608" s="60"/>
      <c r="CU608" s="60"/>
      <c r="CV608" s="61">
        <f>SUM(D608:CU608)</f>
        <v>1</v>
      </c>
    </row>
    <row r="609" spans="2:100" x14ac:dyDescent="0.35">
      <c r="B609" s="137">
        <v>720735</v>
      </c>
      <c r="C609" s="59">
        <v>41821</v>
      </c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50"/>
      <c r="S609" s="50"/>
      <c r="T609" s="50"/>
      <c r="U609" s="50"/>
      <c r="V609" s="50"/>
      <c r="W609" s="50"/>
      <c r="X609" s="50"/>
      <c r="Y609" s="50"/>
      <c r="Z609" s="50"/>
      <c r="AA609" s="50"/>
      <c r="AB609" s="50"/>
      <c r="AC609" s="50"/>
      <c r="AD609" s="50"/>
      <c r="AE609" s="50"/>
      <c r="AF609" s="50"/>
      <c r="AG609" s="50"/>
      <c r="AH609" s="50"/>
      <c r="AI609" s="50"/>
      <c r="AJ609" s="50"/>
      <c r="AK609" s="50"/>
      <c r="AL609" s="50"/>
      <c r="AM609" s="50"/>
      <c r="AN609" s="50"/>
      <c r="AO609" s="50"/>
      <c r="AP609" s="50"/>
      <c r="AQ609" s="50"/>
      <c r="AR609" s="50"/>
      <c r="AS609" s="50"/>
      <c r="AT609" s="50">
        <v>1</v>
      </c>
      <c r="AU609" s="50"/>
      <c r="AV609" s="50"/>
      <c r="AW609" s="50"/>
      <c r="AX609" s="50"/>
      <c r="AY609" s="50"/>
      <c r="AZ609" s="50"/>
      <c r="BA609" s="50"/>
      <c r="BB609" s="50"/>
      <c r="BC609" s="50"/>
      <c r="BD609" s="50"/>
      <c r="BE609" s="50"/>
      <c r="BF609" s="50"/>
      <c r="BG609" s="50"/>
      <c r="BH609" s="50"/>
      <c r="BI609" s="50" t="s">
        <v>222</v>
      </c>
      <c r="BJ609" s="50"/>
      <c r="BK609" s="50"/>
      <c r="BL609" s="50"/>
      <c r="BM609" s="50"/>
      <c r="BN609" s="50"/>
      <c r="BO609" s="50"/>
      <c r="BP609" s="50"/>
      <c r="BQ609" s="50"/>
      <c r="BR609" s="50"/>
      <c r="BS609" s="50"/>
      <c r="BT609" s="50"/>
      <c r="BU609" s="50"/>
      <c r="BV609" s="50"/>
      <c r="BW609" s="50"/>
      <c r="BX609" s="50"/>
      <c r="BY609" s="50"/>
      <c r="BZ609" s="50"/>
      <c r="CA609" s="50"/>
      <c r="CB609" s="50"/>
      <c r="CC609" s="50"/>
      <c r="CD609" s="50"/>
      <c r="CE609" s="50"/>
      <c r="CF609" s="50"/>
      <c r="CG609" s="50"/>
      <c r="CH609" s="187"/>
      <c r="CI609" s="60"/>
      <c r="CJ609" s="50"/>
      <c r="CK609" s="50"/>
      <c r="CL609" s="50"/>
      <c r="CM609" s="60"/>
      <c r="CN609" s="50"/>
      <c r="CO609" s="60"/>
      <c r="CP609" s="60"/>
      <c r="CQ609" s="60"/>
      <c r="CR609" s="60"/>
      <c r="CS609" s="60"/>
      <c r="CT609" s="60"/>
      <c r="CU609" s="60"/>
      <c r="CV609" s="61">
        <f t="shared" ref="CV609:CV612" si="371">SUM(D609:CU609)</f>
        <v>1</v>
      </c>
    </row>
    <row r="610" spans="2:100" x14ac:dyDescent="0.35">
      <c r="B610" s="137">
        <v>722513</v>
      </c>
      <c r="C610" s="59">
        <v>41821</v>
      </c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50"/>
      <c r="S610" s="50"/>
      <c r="T610" s="50"/>
      <c r="U610" s="50"/>
      <c r="V610" s="50"/>
      <c r="W610" s="50"/>
      <c r="X610" s="50"/>
      <c r="Y610" s="50"/>
      <c r="Z610" s="50"/>
      <c r="AA610" s="50"/>
      <c r="AB610" s="50"/>
      <c r="AC610" s="50"/>
      <c r="AD610" s="50"/>
      <c r="AE610" s="50"/>
      <c r="AF610" s="50"/>
      <c r="AG610" s="50"/>
      <c r="AH610" s="50"/>
      <c r="AI610" s="50"/>
      <c r="AJ610" s="50"/>
      <c r="AK610" s="50"/>
      <c r="AL610" s="50"/>
      <c r="AM610" s="50"/>
      <c r="AN610" s="50"/>
      <c r="AO610" s="50"/>
      <c r="AP610" s="50"/>
      <c r="AQ610" s="50"/>
      <c r="AR610" s="50"/>
      <c r="AS610" s="50"/>
      <c r="AT610" s="50">
        <v>1</v>
      </c>
      <c r="AU610" s="50"/>
      <c r="AV610" s="50"/>
      <c r="AW610" s="50"/>
      <c r="AX610" s="50"/>
      <c r="AY610" s="50"/>
      <c r="AZ610" s="50"/>
      <c r="BA610" s="50"/>
      <c r="BB610" s="50"/>
      <c r="BC610" s="50"/>
      <c r="BD610" s="50"/>
      <c r="BE610" s="50"/>
      <c r="BF610" s="50"/>
      <c r="BG610" s="50"/>
      <c r="BH610" s="50"/>
      <c r="BI610" s="50" t="s">
        <v>222</v>
      </c>
      <c r="BJ610" s="50"/>
      <c r="BK610" s="50"/>
      <c r="BL610" s="50"/>
      <c r="BM610" s="50"/>
      <c r="BN610" s="50"/>
      <c r="BO610" s="50"/>
      <c r="BP610" s="50"/>
      <c r="BQ610" s="50"/>
      <c r="BR610" s="50"/>
      <c r="BS610" s="50"/>
      <c r="BT610" s="50"/>
      <c r="BU610" s="50"/>
      <c r="BV610" s="50"/>
      <c r="BW610" s="50"/>
      <c r="BX610" s="50"/>
      <c r="BY610" s="50"/>
      <c r="BZ610" s="50"/>
      <c r="CA610" s="50"/>
      <c r="CB610" s="50"/>
      <c r="CC610" s="50"/>
      <c r="CD610" s="50"/>
      <c r="CE610" s="50"/>
      <c r="CF610" s="50"/>
      <c r="CG610" s="50"/>
      <c r="CH610" s="187"/>
      <c r="CI610" s="60"/>
      <c r="CJ610" s="50"/>
      <c r="CK610" s="50"/>
      <c r="CL610" s="50"/>
      <c r="CM610" s="60"/>
      <c r="CN610" s="50"/>
      <c r="CO610" s="60"/>
      <c r="CP610" s="60"/>
      <c r="CQ610" s="60"/>
      <c r="CR610" s="60"/>
      <c r="CS610" s="60"/>
      <c r="CT610" s="60"/>
      <c r="CU610" s="60"/>
      <c r="CV610" s="61">
        <f t="shared" si="371"/>
        <v>1</v>
      </c>
    </row>
    <row r="611" spans="2:100" x14ac:dyDescent="0.35">
      <c r="B611" s="137">
        <v>723344</v>
      </c>
      <c r="C611" s="59">
        <v>41821</v>
      </c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50"/>
      <c r="S611" s="50"/>
      <c r="T611" s="50"/>
      <c r="U611" s="50"/>
      <c r="V611" s="50"/>
      <c r="W611" s="50"/>
      <c r="X611" s="50"/>
      <c r="Y611" s="50"/>
      <c r="Z611" s="50"/>
      <c r="AA611" s="50"/>
      <c r="AB611" s="50"/>
      <c r="AC611" s="50"/>
      <c r="AD611" s="50"/>
      <c r="AE611" s="50"/>
      <c r="AF611" s="50"/>
      <c r="AG611" s="50"/>
      <c r="AH611" s="50"/>
      <c r="AI611" s="50"/>
      <c r="AJ611" s="50"/>
      <c r="AK611" s="50"/>
      <c r="AL611" s="50"/>
      <c r="AM611" s="50"/>
      <c r="AN611" s="50"/>
      <c r="AO611" s="50"/>
      <c r="AP611" s="50"/>
      <c r="AQ611" s="50"/>
      <c r="AR611" s="50"/>
      <c r="AS611" s="50"/>
      <c r="AT611" s="50">
        <v>1</v>
      </c>
      <c r="AU611" s="50">
        <v>1</v>
      </c>
      <c r="AV611" s="50"/>
      <c r="AW611" s="50">
        <v>1</v>
      </c>
      <c r="AX611" s="50"/>
      <c r="AY611" s="50">
        <v>1</v>
      </c>
      <c r="AZ611" s="50"/>
      <c r="BA611" s="50"/>
      <c r="BB611" s="50"/>
      <c r="BC611" s="50"/>
      <c r="BD611" s="50"/>
      <c r="BE611" s="50"/>
      <c r="BF611" s="50"/>
      <c r="BG611" s="50"/>
      <c r="BH611" s="50"/>
      <c r="BI611" s="50" t="s">
        <v>222</v>
      </c>
      <c r="BJ611" s="50"/>
      <c r="BK611" s="50"/>
      <c r="BL611" s="50"/>
      <c r="BM611" s="50"/>
      <c r="BN611" s="50"/>
      <c r="BO611" s="50"/>
      <c r="BP611" s="50"/>
      <c r="BQ611" s="50"/>
      <c r="BR611" s="50"/>
      <c r="BS611" s="50"/>
      <c r="BT611" s="50"/>
      <c r="BU611" s="50"/>
      <c r="BV611" s="50"/>
      <c r="BW611" s="50"/>
      <c r="BX611" s="50"/>
      <c r="BY611" s="50"/>
      <c r="BZ611" s="50"/>
      <c r="CA611" s="50"/>
      <c r="CB611" s="50"/>
      <c r="CC611" s="50"/>
      <c r="CD611" s="50"/>
      <c r="CE611" s="50"/>
      <c r="CF611" s="50"/>
      <c r="CG611" s="50"/>
      <c r="CH611" s="187"/>
      <c r="CI611" s="60"/>
      <c r="CJ611" s="50"/>
      <c r="CK611" s="50"/>
      <c r="CL611" s="50"/>
      <c r="CM611" s="60"/>
      <c r="CN611" s="50"/>
      <c r="CO611" s="60"/>
      <c r="CP611" s="60"/>
      <c r="CQ611" s="60"/>
      <c r="CR611" s="60"/>
      <c r="CS611" s="60"/>
      <c r="CT611" s="60"/>
      <c r="CU611" s="60"/>
      <c r="CV611" s="61">
        <f t="shared" si="371"/>
        <v>4</v>
      </c>
    </row>
    <row r="612" spans="2:100" x14ac:dyDescent="0.35">
      <c r="B612" s="137">
        <v>707940</v>
      </c>
      <c r="C612" s="59">
        <v>41821</v>
      </c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50"/>
      <c r="S612" s="50"/>
      <c r="T612" s="50"/>
      <c r="U612" s="50"/>
      <c r="V612" s="50"/>
      <c r="W612" s="50"/>
      <c r="X612" s="50"/>
      <c r="Y612" s="50"/>
      <c r="Z612" s="50"/>
      <c r="AA612" s="50"/>
      <c r="AB612" s="50"/>
      <c r="AC612" s="50"/>
      <c r="AD612" s="50"/>
      <c r="AE612" s="50"/>
      <c r="AF612" s="50"/>
      <c r="AG612" s="50"/>
      <c r="AH612" s="50"/>
      <c r="AI612" s="50"/>
      <c r="AJ612" s="50"/>
      <c r="AK612" s="50"/>
      <c r="AL612" s="50"/>
      <c r="AM612" s="50"/>
      <c r="AN612" s="50"/>
      <c r="AO612" s="50"/>
      <c r="AP612" s="50"/>
      <c r="AQ612" s="50"/>
      <c r="AR612" s="50"/>
      <c r="AS612" s="50"/>
      <c r="AT612" s="50">
        <v>3</v>
      </c>
      <c r="AU612" s="50"/>
      <c r="AV612" s="50"/>
      <c r="AW612" s="50"/>
      <c r="AX612" s="50"/>
      <c r="AY612" s="50"/>
      <c r="AZ612" s="50"/>
      <c r="BA612" s="50"/>
      <c r="BB612" s="50"/>
      <c r="BC612" s="50"/>
      <c r="BD612" s="50"/>
      <c r="BE612" s="50"/>
      <c r="BF612" s="50"/>
      <c r="BG612" s="50"/>
      <c r="BH612" s="50"/>
      <c r="BI612" s="50" t="s">
        <v>222</v>
      </c>
      <c r="BJ612" s="50"/>
      <c r="BK612" s="50"/>
      <c r="BL612" s="50"/>
      <c r="BM612" s="50"/>
      <c r="BN612" s="50"/>
      <c r="BO612" s="50"/>
      <c r="BP612" s="50"/>
      <c r="BQ612" s="50"/>
      <c r="BR612" s="50"/>
      <c r="BS612" s="50"/>
      <c r="BT612" s="50"/>
      <c r="BU612" s="50"/>
      <c r="BV612" s="50"/>
      <c r="BW612" s="50"/>
      <c r="BX612" s="50"/>
      <c r="BY612" s="50"/>
      <c r="BZ612" s="50"/>
      <c r="CA612" s="50"/>
      <c r="CB612" s="50"/>
      <c r="CC612" s="50"/>
      <c r="CD612" s="50"/>
      <c r="CE612" s="50"/>
      <c r="CF612" s="50"/>
      <c r="CG612" s="50"/>
      <c r="CH612" s="187"/>
      <c r="CI612" s="60"/>
      <c r="CJ612" s="50"/>
      <c r="CK612" s="50"/>
      <c r="CL612" s="50"/>
      <c r="CM612" s="60"/>
      <c r="CN612" s="50"/>
      <c r="CO612" s="60"/>
      <c r="CP612" s="60"/>
      <c r="CQ612" s="60"/>
      <c r="CR612" s="60"/>
      <c r="CS612" s="60"/>
      <c r="CT612" s="60"/>
      <c r="CU612" s="60"/>
      <c r="CV612" s="61">
        <f t="shared" si="371"/>
        <v>3</v>
      </c>
    </row>
    <row r="613" spans="2:100" ht="18.75" customHeight="1" x14ac:dyDescent="0.35">
      <c r="B613" s="63"/>
      <c r="C613" s="62" t="s">
        <v>16</v>
      </c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  <c r="AB613" s="64"/>
      <c r="AC613" s="64"/>
      <c r="AD613" s="64"/>
      <c r="AE613" s="64"/>
      <c r="AF613" s="64"/>
      <c r="AG613" s="64"/>
      <c r="AH613" s="64"/>
      <c r="AI613" s="64"/>
      <c r="AJ613" s="64"/>
      <c r="AK613" s="64"/>
      <c r="AL613" s="64"/>
      <c r="AM613" s="64"/>
      <c r="AN613" s="64"/>
      <c r="AO613" s="64"/>
      <c r="AP613" s="64"/>
      <c r="AQ613" s="64"/>
      <c r="AR613" s="64"/>
      <c r="AS613" s="64"/>
      <c r="AT613" s="64">
        <f t="shared" ref="AT613:BH613" si="372">COUNT(AT608:AT612)</f>
        <v>5</v>
      </c>
      <c r="AU613" s="64">
        <f t="shared" si="372"/>
        <v>1</v>
      </c>
      <c r="AV613" s="64">
        <f t="shared" si="372"/>
        <v>0</v>
      </c>
      <c r="AW613" s="64">
        <f t="shared" si="372"/>
        <v>1</v>
      </c>
      <c r="AX613" s="64">
        <f t="shared" si="372"/>
        <v>0</v>
      </c>
      <c r="AY613" s="64">
        <f t="shared" si="372"/>
        <v>1</v>
      </c>
      <c r="AZ613" s="64">
        <f t="shared" si="372"/>
        <v>0</v>
      </c>
      <c r="BA613" s="64">
        <f t="shared" si="372"/>
        <v>0</v>
      </c>
      <c r="BB613" s="64">
        <f t="shared" si="372"/>
        <v>0</v>
      </c>
      <c r="BC613" s="64">
        <f t="shared" si="372"/>
        <v>0</v>
      </c>
      <c r="BD613" s="64">
        <f t="shared" si="372"/>
        <v>0</v>
      </c>
      <c r="BE613" s="64">
        <f t="shared" si="372"/>
        <v>0</v>
      </c>
      <c r="BF613" s="64">
        <f t="shared" si="372"/>
        <v>0</v>
      </c>
      <c r="BG613" s="64">
        <f t="shared" si="372"/>
        <v>0</v>
      </c>
      <c r="BH613" s="64">
        <f t="shared" si="372"/>
        <v>0</v>
      </c>
      <c r="BI613" s="64">
        <f t="shared" ref="BI613:BO613" si="373">COUNT(BI608:BI612)</f>
        <v>0</v>
      </c>
      <c r="BJ613" s="64">
        <f t="shared" si="373"/>
        <v>0</v>
      </c>
      <c r="BK613" s="64">
        <f t="shared" si="373"/>
        <v>0</v>
      </c>
      <c r="BL613" s="64">
        <f t="shared" si="373"/>
        <v>0</v>
      </c>
      <c r="BM613" s="64">
        <f t="shared" si="373"/>
        <v>0</v>
      </c>
      <c r="BN613" s="64">
        <f t="shared" ref="BN613" si="374">COUNT(BN608:BN612)</f>
        <v>0</v>
      </c>
      <c r="BO613" s="64">
        <f t="shared" si="373"/>
        <v>0</v>
      </c>
      <c r="BP613" s="64">
        <f t="shared" ref="BP613:BQ613" si="375">COUNT(BP608:BP612)</f>
        <v>0</v>
      </c>
      <c r="BQ613" s="64">
        <f t="shared" si="375"/>
        <v>0</v>
      </c>
      <c r="BR613" s="64">
        <f t="shared" ref="BR613:BS613" si="376">COUNT(BR608:BR612)</f>
        <v>0</v>
      </c>
      <c r="BS613" s="64">
        <f t="shared" si="376"/>
        <v>0</v>
      </c>
      <c r="BT613" s="64">
        <f t="shared" ref="BT613:BU613" si="377">COUNT(BT608:BT612)</f>
        <v>0</v>
      </c>
      <c r="BU613" s="64">
        <f t="shared" si="377"/>
        <v>0</v>
      </c>
      <c r="BV613" s="64">
        <f t="shared" ref="BV613:CG613" si="378">COUNT(BV608:BV612)</f>
        <v>0</v>
      </c>
      <c r="BW613" s="64">
        <f t="shared" si="378"/>
        <v>0</v>
      </c>
      <c r="BX613" s="64">
        <f t="shared" si="378"/>
        <v>0</v>
      </c>
      <c r="BY613" s="64">
        <f t="shared" si="378"/>
        <v>0</v>
      </c>
      <c r="BZ613" s="64">
        <f t="shared" si="378"/>
        <v>0</v>
      </c>
      <c r="CA613" s="64">
        <f t="shared" si="378"/>
        <v>0</v>
      </c>
      <c r="CB613" s="64">
        <f t="shared" si="378"/>
        <v>0</v>
      </c>
      <c r="CC613" s="64">
        <f t="shared" si="378"/>
        <v>0</v>
      </c>
      <c r="CD613" s="64">
        <f t="shared" si="378"/>
        <v>0</v>
      </c>
      <c r="CE613" s="64">
        <f t="shared" si="378"/>
        <v>0</v>
      </c>
      <c r="CF613" s="64">
        <f t="shared" si="378"/>
        <v>0</v>
      </c>
      <c r="CG613" s="64">
        <f t="shared" si="378"/>
        <v>0</v>
      </c>
      <c r="CH613" s="64">
        <f t="shared" ref="CH613:CU613" si="379">COUNT(CH608:CH612)</f>
        <v>0</v>
      </c>
      <c r="CI613" s="64">
        <f t="shared" si="379"/>
        <v>0</v>
      </c>
      <c r="CJ613" s="64">
        <f t="shared" si="379"/>
        <v>0</v>
      </c>
      <c r="CK613" s="64">
        <f t="shared" si="379"/>
        <v>0</v>
      </c>
      <c r="CL613" s="64">
        <f t="shared" si="379"/>
        <v>0</v>
      </c>
      <c r="CM613" s="64">
        <f t="shared" si="379"/>
        <v>0</v>
      </c>
      <c r="CN613" s="64">
        <f t="shared" si="379"/>
        <v>0</v>
      </c>
      <c r="CO613" s="64">
        <f t="shared" si="379"/>
        <v>0</v>
      </c>
      <c r="CP613" s="64">
        <f t="shared" si="379"/>
        <v>0</v>
      </c>
      <c r="CQ613" s="64">
        <f t="shared" si="379"/>
        <v>0</v>
      </c>
      <c r="CR613" s="64">
        <f t="shared" si="379"/>
        <v>0</v>
      </c>
      <c r="CS613" s="64">
        <f t="shared" si="379"/>
        <v>0</v>
      </c>
      <c r="CT613" s="64">
        <f t="shared" si="379"/>
        <v>0</v>
      </c>
      <c r="CU613" s="64">
        <f t="shared" si="379"/>
        <v>0</v>
      </c>
      <c r="CV613" s="64">
        <f>SUM(CV608:CV612)</f>
        <v>10</v>
      </c>
    </row>
    <row r="614" spans="2:100" ht="18.75" customHeight="1" x14ac:dyDescent="0.35"/>
    <row r="615" spans="2:100" ht="18.75" customHeight="1" x14ac:dyDescent="0.35">
      <c r="B615" s="136" t="s">
        <v>220</v>
      </c>
      <c r="C615" s="58" t="s">
        <v>221</v>
      </c>
      <c r="D615" s="56">
        <v>40544</v>
      </c>
      <c r="E615" s="56">
        <v>40575</v>
      </c>
      <c r="F615" s="56">
        <v>40603</v>
      </c>
      <c r="G615" s="56">
        <v>40634</v>
      </c>
      <c r="H615" s="56">
        <v>40664</v>
      </c>
      <c r="I615" s="56">
        <v>40695</v>
      </c>
      <c r="J615" s="56">
        <v>40725</v>
      </c>
      <c r="K615" s="56">
        <v>40756</v>
      </c>
      <c r="L615" s="56">
        <v>40787</v>
      </c>
      <c r="M615" s="56">
        <v>40817</v>
      </c>
      <c r="N615" s="56">
        <v>40848</v>
      </c>
      <c r="O615" s="56">
        <v>40878</v>
      </c>
      <c r="P615" s="56">
        <v>40909</v>
      </c>
      <c r="Q615" s="56">
        <v>40940</v>
      </c>
      <c r="R615" s="56">
        <v>40969</v>
      </c>
      <c r="S615" s="56">
        <v>41000</v>
      </c>
      <c r="T615" s="56">
        <v>41030</v>
      </c>
      <c r="U615" s="56">
        <v>41061</v>
      </c>
      <c r="V615" s="56">
        <v>41091</v>
      </c>
      <c r="W615" s="56">
        <v>41122</v>
      </c>
      <c r="X615" s="56">
        <v>41153</v>
      </c>
      <c r="Y615" s="56">
        <v>41183</v>
      </c>
      <c r="Z615" s="56">
        <v>41214</v>
      </c>
      <c r="AA615" s="56">
        <v>41244</v>
      </c>
      <c r="AB615" s="56">
        <v>41275</v>
      </c>
      <c r="AC615" s="56">
        <v>41306</v>
      </c>
      <c r="AD615" s="56">
        <v>41334</v>
      </c>
      <c r="AE615" s="56">
        <v>41365</v>
      </c>
      <c r="AF615" s="56">
        <v>41395</v>
      </c>
      <c r="AG615" s="56">
        <v>41426</v>
      </c>
      <c r="AH615" s="56">
        <v>41456</v>
      </c>
      <c r="AI615" s="56">
        <v>41487</v>
      </c>
      <c r="AJ615" s="56">
        <v>41518</v>
      </c>
      <c r="AK615" s="56">
        <v>41548</v>
      </c>
      <c r="AL615" s="56">
        <v>41579</v>
      </c>
      <c r="AM615" s="56">
        <v>41609</v>
      </c>
      <c r="AN615" s="56">
        <v>41640</v>
      </c>
      <c r="AO615" s="56">
        <v>41671</v>
      </c>
      <c r="AP615" s="56">
        <v>41699</v>
      </c>
      <c r="AQ615" s="56">
        <v>41730</v>
      </c>
      <c r="AR615" s="56">
        <v>41760</v>
      </c>
      <c r="AS615" s="56">
        <v>41791</v>
      </c>
      <c r="AT615" s="56">
        <v>41821</v>
      </c>
      <c r="AU615" s="56">
        <v>41852</v>
      </c>
      <c r="AV615" s="56">
        <v>41883</v>
      </c>
      <c r="AW615" s="56">
        <v>41913</v>
      </c>
      <c r="AX615" s="56">
        <v>41944</v>
      </c>
      <c r="AY615" s="56">
        <v>41974</v>
      </c>
      <c r="AZ615" s="56">
        <v>42005</v>
      </c>
      <c r="BA615" s="56">
        <v>42036</v>
      </c>
      <c r="BB615" s="56">
        <v>42064</v>
      </c>
      <c r="BC615" s="56">
        <v>42095</v>
      </c>
      <c r="BD615" s="56">
        <v>42125</v>
      </c>
      <c r="BE615" s="56">
        <v>42156</v>
      </c>
      <c r="BF615" s="56">
        <v>42186</v>
      </c>
      <c r="BG615" s="56">
        <v>42217</v>
      </c>
      <c r="BH615" s="48">
        <v>42248</v>
      </c>
      <c r="BI615" s="48">
        <v>42278</v>
      </c>
      <c r="BJ615" s="48">
        <v>42309</v>
      </c>
      <c r="BK615" s="48">
        <v>42339</v>
      </c>
      <c r="BL615" s="48">
        <v>42370</v>
      </c>
      <c r="BM615" s="48">
        <v>42401</v>
      </c>
      <c r="BN615" s="48">
        <v>42430</v>
      </c>
      <c r="BO615" s="48">
        <v>42461</v>
      </c>
      <c r="BP615" s="48">
        <v>42491</v>
      </c>
      <c r="BQ615" s="48">
        <v>42522</v>
      </c>
      <c r="BR615" s="48">
        <v>42552</v>
      </c>
      <c r="BS615" s="48">
        <v>42583</v>
      </c>
      <c r="BT615" s="48">
        <v>42614</v>
      </c>
      <c r="BU615" s="48">
        <v>42644</v>
      </c>
      <c r="BV615" s="48">
        <v>42675</v>
      </c>
      <c r="BW615" s="48">
        <v>42705</v>
      </c>
      <c r="BX615" s="48">
        <v>42736</v>
      </c>
      <c r="BY615" s="48">
        <v>42767</v>
      </c>
      <c r="BZ615" s="48">
        <v>42795</v>
      </c>
      <c r="CA615" s="48">
        <v>42826</v>
      </c>
      <c r="CB615" s="48">
        <v>42856</v>
      </c>
      <c r="CC615" s="48">
        <v>42887</v>
      </c>
      <c r="CD615" s="48">
        <v>42917</v>
      </c>
      <c r="CE615" s="48">
        <v>42948</v>
      </c>
      <c r="CF615" s="48">
        <v>42979</v>
      </c>
      <c r="CG615" s="48">
        <v>43009</v>
      </c>
      <c r="CH615" s="48">
        <v>43040</v>
      </c>
      <c r="CI615" s="188">
        <v>43070</v>
      </c>
      <c r="CJ615" s="188">
        <v>43101</v>
      </c>
      <c r="CK615" s="188">
        <v>43132</v>
      </c>
      <c r="CL615" s="188">
        <v>43160</v>
      </c>
      <c r="CM615" s="188">
        <v>43191</v>
      </c>
      <c r="CN615" s="188">
        <v>43221</v>
      </c>
      <c r="CO615" s="188">
        <v>43252</v>
      </c>
      <c r="CP615" s="188">
        <v>43282</v>
      </c>
      <c r="CQ615" s="188">
        <v>43313</v>
      </c>
      <c r="CR615" s="188">
        <v>43344</v>
      </c>
      <c r="CS615" s="188">
        <v>43374</v>
      </c>
      <c r="CT615" s="188">
        <v>43405</v>
      </c>
      <c r="CU615" s="188">
        <v>43435</v>
      </c>
      <c r="CV615" s="189" t="s">
        <v>16</v>
      </c>
    </row>
    <row r="616" spans="2:100" x14ac:dyDescent="0.35">
      <c r="B616" s="137">
        <v>687853</v>
      </c>
      <c r="C616" s="59">
        <v>41852</v>
      </c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50"/>
      <c r="S616" s="50"/>
      <c r="T616" s="50"/>
      <c r="U616" s="50"/>
      <c r="V616" s="50"/>
      <c r="W616" s="50"/>
      <c r="X616" s="50"/>
      <c r="Y616" s="50"/>
      <c r="Z616" s="50"/>
      <c r="AA616" s="50"/>
      <c r="AB616" s="50"/>
      <c r="AC616" s="50"/>
      <c r="AD616" s="50"/>
      <c r="AE616" s="50"/>
      <c r="AF616" s="50"/>
      <c r="AG616" s="50"/>
      <c r="AH616" s="50"/>
      <c r="AI616" s="50"/>
      <c r="AJ616" s="50"/>
      <c r="AK616" s="50"/>
      <c r="AL616" s="50"/>
      <c r="AM616" s="50"/>
      <c r="AN616" s="50"/>
      <c r="AO616" s="50"/>
      <c r="AP616" s="50"/>
      <c r="AQ616" s="50"/>
      <c r="AR616" s="50"/>
      <c r="AS616" s="50"/>
      <c r="AT616" s="50"/>
      <c r="AU616" s="50">
        <v>1</v>
      </c>
      <c r="AV616" s="50"/>
      <c r="AW616" s="50"/>
      <c r="AX616" s="50"/>
      <c r="AY616" s="50"/>
      <c r="AZ616" s="50"/>
      <c r="BA616" s="50"/>
      <c r="BB616" s="50"/>
      <c r="BC616" s="50"/>
      <c r="BD616" s="50"/>
      <c r="BE616" s="50"/>
      <c r="BF616" s="50"/>
      <c r="BG616" s="50"/>
      <c r="BH616" s="50"/>
      <c r="BI616" s="50" t="s">
        <v>222</v>
      </c>
      <c r="BJ616" s="50"/>
      <c r="BK616" s="50"/>
      <c r="BL616" s="50"/>
      <c r="BM616" s="50"/>
      <c r="BN616" s="50"/>
      <c r="BO616" s="50"/>
      <c r="BP616" s="50"/>
      <c r="BQ616" s="50"/>
      <c r="BR616" s="50"/>
      <c r="BS616" s="50"/>
      <c r="BT616" s="50"/>
      <c r="BU616" s="50"/>
      <c r="BV616" s="50"/>
      <c r="BW616" s="50"/>
      <c r="BX616" s="50"/>
      <c r="BY616" s="50"/>
      <c r="BZ616" s="50"/>
      <c r="CA616" s="50"/>
      <c r="CB616" s="50"/>
      <c r="CC616" s="50"/>
      <c r="CD616" s="50"/>
      <c r="CE616" s="50"/>
      <c r="CF616" s="50"/>
      <c r="CG616" s="50"/>
      <c r="CH616" s="187"/>
      <c r="CI616" s="60"/>
      <c r="CJ616" s="50"/>
      <c r="CK616" s="50"/>
      <c r="CL616" s="50"/>
      <c r="CM616" s="60"/>
      <c r="CN616" s="50"/>
      <c r="CO616" s="60"/>
      <c r="CP616" s="60"/>
      <c r="CQ616" s="60"/>
      <c r="CR616" s="60"/>
      <c r="CS616" s="60"/>
      <c r="CT616" s="60"/>
      <c r="CU616" s="60"/>
      <c r="CV616" s="61">
        <f>SUM(D616:CU616)</f>
        <v>1</v>
      </c>
    </row>
    <row r="617" spans="2:100" x14ac:dyDescent="0.35">
      <c r="B617" s="137">
        <v>654577</v>
      </c>
      <c r="C617" s="59">
        <v>41852</v>
      </c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50"/>
      <c r="S617" s="50"/>
      <c r="T617" s="50"/>
      <c r="U617" s="50"/>
      <c r="V617" s="50"/>
      <c r="W617" s="50"/>
      <c r="X617" s="50"/>
      <c r="Y617" s="50"/>
      <c r="Z617" s="50"/>
      <c r="AA617" s="50"/>
      <c r="AB617" s="50"/>
      <c r="AC617" s="50"/>
      <c r="AD617" s="50"/>
      <c r="AE617" s="50"/>
      <c r="AF617" s="50"/>
      <c r="AG617" s="50"/>
      <c r="AH617" s="50"/>
      <c r="AI617" s="50"/>
      <c r="AJ617" s="50"/>
      <c r="AK617" s="50"/>
      <c r="AL617" s="50"/>
      <c r="AM617" s="50"/>
      <c r="AN617" s="50"/>
      <c r="AO617" s="50"/>
      <c r="AP617" s="50"/>
      <c r="AQ617" s="50"/>
      <c r="AR617" s="50"/>
      <c r="AS617" s="50"/>
      <c r="AT617" s="50"/>
      <c r="AU617" s="50">
        <v>3</v>
      </c>
      <c r="AV617" s="50"/>
      <c r="AW617" s="50"/>
      <c r="AX617" s="50"/>
      <c r="AY617" s="50"/>
      <c r="AZ617" s="50"/>
      <c r="BA617" s="50"/>
      <c r="BB617" s="50"/>
      <c r="BC617" s="50"/>
      <c r="BD617" s="50"/>
      <c r="BE617" s="50"/>
      <c r="BF617" s="50"/>
      <c r="BG617" s="50"/>
      <c r="BH617" s="50"/>
      <c r="BI617" s="50" t="s">
        <v>222</v>
      </c>
      <c r="BJ617" s="50"/>
      <c r="BK617" s="50"/>
      <c r="BL617" s="50"/>
      <c r="BM617" s="50"/>
      <c r="BN617" s="50"/>
      <c r="BO617" s="50"/>
      <c r="BP617" s="50"/>
      <c r="BQ617" s="50"/>
      <c r="BR617" s="50"/>
      <c r="BS617" s="50"/>
      <c r="BT617" s="50"/>
      <c r="BU617" s="50"/>
      <c r="BV617" s="50"/>
      <c r="BW617" s="50"/>
      <c r="BX617" s="50"/>
      <c r="BY617" s="50"/>
      <c r="BZ617" s="50"/>
      <c r="CA617" s="50"/>
      <c r="CB617" s="50"/>
      <c r="CC617" s="50"/>
      <c r="CD617" s="50"/>
      <c r="CE617" s="50"/>
      <c r="CF617" s="50"/>
      <c r="CG617" s="50"/>
      <c r="CH617" s="187"/>
      <c r="CI617" s="60"/>
      <c r="CJ617" s="50"/>
      <c r="CK617" s="50"/>
      <c r="CL617" s="50"/>
      <c r="CM617" s="60"/>
      <c r="CN617" s="50"/>
      <c r="CO617" s="60"/>
      <c r="CP617" s="60"/>
      <c r="CQ617" s="60"/>
      <c r="CR617" s="60"/>
      <c r="CS617" s="60"/>
      <c r="CT617" s="60"/>
      <c r="CU617" s="60"/>
      <c r="CV617" s="61">
        <f t="shared" ref="CV617:CV619" si="380">SUM(D617:CU617)</f>
        <v>3</v>
      </c>
    </row>
    <row r="618" spans="2:100" x14ac:dyDescent="0.35">
      <c r="B618" s="137">
        <v>744395</v>
      </c>
      <c r="C618" s="59">
        <v>41852</v>
      </c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50"/>
      <c r="S618" s="50"/>
      <c r="T618" s="50"/>
      <c r="U618" s="50"/>
      <c r="V618" s="50"/>
      <c r="W618" s="50"/>
      <c r="X618" s="50"/>
      <c r="Y618" s="50"/>
      <c r="Z618" s="50"/>
      <c r="AA618" s="50"/>
      <c r="AB618" s="50"/>
      <c r="AC618" s="50"/>
      <c r="AD618" s="50"/>
      <c r="AE618" s="50"/>
      <c r="AF618" s="50"/>
      <c r="AG618" s="50"/>
      <c r="AH618" s="50"/>
      <c r="AI618" s="50"/>
      <c r="AJ618" s="50"/>
      <c r="AK618" s="50"/>
      <c r="AL618" s="50"/>
      <c r="AM618" s="50"/>
      <c r="AN618" s="50"/>
      <c r="AO618" s="50"/>
      <c r="AP618" s="50"/>
      <c r="AQ618" s="50"/>
      <c r="AR618" s="50"/>
      <c r="AS618" s="50"/>
      <c r="AT618" s="50"/>
      <c r="AU618" s="50">
        <v>1</v>
      </c>
      <c r="AV618" s="50">
        <v>1</v>
      </c>
      <c r="AW618" s="50">
        <v>1</v>
      </c>
      <c r="AX618" s="50">
        <v>1</v>
      </c>
      <c r="AY618" s="50">
        <v>1</v>
      </c>
      <c r="AZ618" s="50"/>
      <c r="BA618" s="50">
        <v>2</v>
      </c>
      <c r="BB618" s="50">
        <v>2</v>
      </c>
      <c r="BC618" s="50">
        <v>2</v>
      </c>
      <c r="BD618" s="50"/>
      <c r="BE618" s="50">
        <v>2</v>
      </c>
      <c r="BF618" s="50">
        <v>1</v>
      </c>
      <c r="BG618" s="50">
        <v>1</v>
      </c>
      <c r="BH618" s="50"/>
      <c r="BI618" s="50" t="s">
        <v>222</v>
      </c>
      <c r="BJ618" s="50"/>
      <c r="BK618" s="50"/>
      <c r="BL618" s="50"/>
      <c r="BM618" s="50"/>
      <c r="BN618" s="50"/>
      <c r="BO618" s="50"/>
      <c r="BP618" s="50"/>
      <c r="BQ618" s="50"/>
      <c r="BR618" s="50"/>
      <c r="BS618" s="50"/>
      <c r="BT618" s="50"/>
      <c r="BU618" s="50"/>
      <c r="BV618" s="50"/>
      <c r="BW618" s="50"/>
      <c r="BX618" s="50"/>
      <c r="BY618" s="50"/>
      <c r="BZ618" s="50"/>
      <c r="CA618" s="50"/>
      <c r="CB618" s="50"/>
      <c r="CC618" s="50"/>
      <c r="CD618" s="50"/>
      <c r="CE618" s="50"/>
      <c r="CF618" s="50"/>
      <c r="CG618" s="50"/>
      <c r="CH618" s="187"/>
      <c r="CI618" s="60"/>
      <c r="CJ618" s="50"/>
      <c r="CK618" s="50"/>
      <c r="CL618" s="50"/>
      <c r="CM618" s="60"/>
      <c r="CN618" s="50"/>
      <c r="CO618" s="60"/>
      <c r="CP618" s="60"/>
      <c r="CQ618" s="60"/>
      <c r="CR618" s="60"/>
      <c r="CS618" s="60"/>
      <c r="CT618" s="60"/>
      <c r="CU618" s="60"/>
      <c r="CV618" s="61">
        <f t="shared" si="380"/>
        <v>15</v>
      </c>
    </row>
    <row r="619" spans="2:100" x14ac:dyDescent="0.35">
      <c r="B619" s="137">
        <v>746738</v>
      </c>
      <c r="C619" s="59">
        <v>41852</v>
      </c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50"/>
      <c r="S619" s="50"/>
      <c r="T619" s="50"/>
      <c r="U619" s="50"/>
      <c r="V619" s="50"/>
      <c r="W619" s="50"/>
      <c r="X619" s="50"/>
      <c r="Y619" s="50"/>
      <c r="Z619" s="50"/>
      <c r="AA619" s="50"/>
      <c r="AB619" s="50"/>
      <c r="AC619" s="50"/>
      <c r="AD619" s="50"/>
      <c r="AE619" s="50"/>
      <c r="AF619" s="50"/>
      <c r="AG619" s="50"/>
      <c r="AH619" s="50"/>
      <c r="AI619" s="50"/>
      <c r="AJ619" s="50"/>
      <c r="AK619" s="50"/>
      <c r="AL619" s="50"/>
      <c r="AM619" s="50"/>
      <c r="AN619" s="50"/>
      <c r="AO619" s="50"/>
      <c r="AP619" s="50"/>
      <c r="AQ619" s="50"/>
      <c r="AR619" s="50"/>
      <c r="AS619" s="50"/>
      <c r="AT619" s="50"/>
      <c r="AU619" s="50">
        <v>1</v>
      </c>
      <c r="AV619" s="50"/>
      <c r="AW619" s="50"/>
      <c r="AX619" s="50"/>
      <c r="AY619" s="50"/>
      <c r="AZ619" s="50"/>
      <c r="BA619" s="50"/>
      <c r="BB619" s="50"/>
      <c r="BC619" s="50"/>
      <c r="BD619" s="50"/>
      <c r="BE619" s="50"/>
      <c r="BF619" s="50"/>
      <c r="BG619" s="50"/>
      <c r="BH619" s="50"/>
      <c r="BI619" s="50" t="s">
        <v>222</v>
      </c>
      <c r="BJ619" s="50"/>
      <c r="BK619" s="50"/>
      <c r="BL619" s="50"/>
      <c r="BM619" s="50"/>
      <c r="BN619" s="50"/>
      <c r="BO619" s="50"/>
      <c r="BP619" s="50"/>
      <c r="BQ619" s="50"/>
      <c r="BR619" s="50"/>
      <c r="BS619" s="50"/>
      <c r="BT619" s="50"/>
      <c r="BU619" s="50"/>
      <c r="BV619" s="50"/>
      <c r="BW619" s="50"/>
      <c r="BX619" s="50"/>
      <c r="BY619" s="50"/>
      <c r="BZ619" s="50"/>
      <c r="CA619" s="50"/>
      <c r="CB619" s="50"/>
      <c r="CC619" s="50"/>
      <c r="CD619" s="50"/>
      <c r="CE619" s="50"/>
      <c r="CF619" s="50"/>
      <c r="CG619" s="50"/>
      <c r="CH619" s="187"/>
      <c r="CI619" s="60"/>
      <c r="CJ619" s="50"/>
      <c r="CK619" s="50"/>
      <c r="CL619" s="50"/>
      <c r="CM619" s="60"/>
      <c r="CN619" s="50"/>
      <c r="CO619" s="60"/>
      <c r="CP619" s="60"/>
      <c r="CQ619" s="60"/>
      <c r="CR619" s="60"/>
      <c r="CS619" s="60"/>
      <c r="CT619" s="60"/>
      <c r="CU619" s="60"/>
      <c r="CV619" s="61">
        <f t="shared" si="380"/>
        <v>1</v>
      </c>
    </row>
    <row r="620" spans="2:100" ht="18.75" customHeight="1" x14ac:dyDescent="0.35">
      <c r="B620" s="63"/>
      <c r="C620" s="62" t="s">
        <v>16</v>
      </c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  <c r="AB620" s="64"/>
      <c r="AC620" s="64"/>
      <c r="AD620" s="64"/>
      <c r="AE620" s="64"/>
      <c r="AF620" s="64"/>
      <c r="AG620" s="64"/>
      <c r="AH620" s="64"/>
      <c r="AI620" s="64"/>
      <c r="AJ620" s="64"/>
      <c r="AK620" s="64"/>
      <c r="AL620" s="64"/>
      <c r="AM620" s="64"/>
      <c r="AN620" s="64"/>
      <c r="AO620" s="64"/>
      <c r="AP620" s="64"/>
      <c r="AQ620" s="64"/>
      <c r="AR620" s="64"/>
      <c r="AS620" s="64"/>
      <c r="AT620" s="64"/>
      <c r="AU620" s="64">
        <f t="shared" ref="AU620:BH620" si="381">COUNT(AU616:AU619)</f>
        <v>4</v>
      </c>
      <c r="AV620" s="64">
        <f t="shared" si="381"/>
        <v>1</v>
      </c>
      <c r="AW620" s="64">
        <f t="shared" si="381"/>
        <v>1</v>
      </c>
      <c r="AX620" s="64">
        <f t="shared" si="381"/>
        <v>1</v>
      </c>
      <c r="AY620" s="64">
        <f t="shared" si="381"/>
        <v>1</v>
      </c>
      <c r="AZ620" s="64">
        <f t="shared" si="381"/>
        <v>0</v>
      </c>
      <c r="BA620" s="64">
        <f t="shared" si="381"/>
        <v>1</v>
      </c>
      <c r="BB620" s="64">
        <f t="shared" si="381"/>
        <v>1</v>
      </c>
      <c r="BC620" s="64">
        <f t="shared" si="381"/>
        <v>1</v>
      </c>
      <c r="BD620" s="64">
        <f t="shared" si="381"/>
        <v>0</v>
      </c>
      <c r="BE620" s="64">
        <f t="shared" si="381"/>
        <v>1</v>
      </c>
      <c r="BF620" s="64">
        <f t="shared" si="381"/>
        <v>1</v>
      </c>
      <c r="BG620" s="64">
        <f t="shared" si="381"/>
        <v>1</v>
      </c>
      <c r="BH620" s="64">
        <f t="shared" si="381"/>
        <v>0</v>
      </c>
      <c r="BI620" s="64">
        <f t="shared" ref="BI620:BO620" si="382">COUNT(BI616:BI619)</f>
        <v>0</v>
      </c>
      <c r="BJ620" s="64">
        <f t="shared" si="382"/>
        <v>0</v>
      </c>
      <c r="BK620" s="64">
        <f t="shared" si="382"/>
        <v>0</v>
      </c>
      <c r="BL620" s="64">
        <f t="shared" si="382"/>
        <v>0</v>
      </c>
      <c r="BM620" s="64">
        <f t="shared" si="382"/>
        <v>0</v>
      </c>
      <c r="BN620" s="64">
        <f t="shared" ref="BN620" si="383">COUNT(BN616:BN619)</f>
        <v>0</v>
      </c>
      <c r="BO620" s="64">
        <f t="shared" si="382"/>
        <v>0</v>
      </c>
      <c r="BP620" s="64">
        <f t="shared" ref="BP620:BQ620" si="384">COUNT(BP616:BP619)</f>
        <v>0</v>
      </c>
      <c r="BQ620" s="64">
        <f t="shared" si="384"/>
        <v>0</v>
      </c>
      <c r="BR620" s="64">
        <f t="shared" ref="BR620:BS620" si="385">COUNT(BR616:BR619)</f>
        <v>0</v>
      </c>
      <c r="BS620" s="64">
        <f t="shared" si="385"/>
        <v>0</v>
      </c>
      <c r="BT620" s="64">
        <f t="shared" ref="BT620:BU620" si="386">COUNT(BT616:BT619)</f>
        <v>0</v>
      </c>
      <c r="BU620" s="64">
        <f t="shared" si="386"/>
        <v>0</v>
      </c>
      <c r="BV620" s="64">
        <f t="shared" ref="BV620:CG620" si="387">COUNT(BV616:BV619)</f>
        <v>0</v>
      </c>
      <c r="BW620" s="64">
        <f t="shared" si="387"/>
        <v>0</v>
      </c>
      <c r="BX620" s="64">
        <f t="shared" si="387"/>
        <v>0</v>
      </c>
      <c r="BY620" s="64">
        <f t="shared" si="387"/>
        <v>0</v>
      </c>
      <c r="BZ620" s="64">
        <f t="shared" si="387"/>
        <v>0</v>
      </c>
      <c r="CA620" s="64">
        <f t="shared" si="387"/>
        <v>0</v>
      </c>
      <c r="CB620" s="64">
        <f t="shared" si="387"/>
        <v>0</v>
      </c>
      <c r="CC620" s="64">
        <f t="shared" si="387"/>
        <v>0</v>
      </c>
      <c r="CD620" s="64">
        <f t="shared" si="387"/>
        <v>0</v>
      </c>
      <c r="CE620" s="64">
        <f t="shared" si="387"/>
        <v>0</v>
      </c>
      <c r="CF620" s="64">
        <f t="shared" si="387"/>
        <v>0</v>
      </c>
      <c r="CG620" s="64">
        <f t="shared" si="387"/>
        <v>0</v>
      </c>
      <c r="CH620" s="64">
        <f t="shared" ref="CH620:CU620" si="388">COUNT(CH616:CH619)</f>
        <v>0</v>
      </c>
      <c r="CI620" s="64">
        <f t="shared" si="388"/>
        <v>0</v>
      </c>
      <c r="CJ620" s="64">
        <f t="shared" si="388"/>
        <v>0</v>
      </c>
      <c r="CK620" s="64">
        <f t="shared" si="388"/>
        <v>0</v>
      </c>
      <c r="CL620" s="64">
        <f t="shared" si="388"/>
        <v>0</v>
      </c>
      <c r="CM620" s="64">
        <f t="shared" si="388"/>
        <v>0</v>
      </c>
      <c r="CN620" s="64">
        <f t="shared" si="388"/>
        <v>0</v>
      </c>
      <c r="CO620" s="64">
        <f t="shared" si="388"/>
        <v>0</v>
      </c>
      <c r="CP620" s="64">
        <f t="shared" si="388"/>
        <v>0</v>
      </c>
      <c r="CQ620" s="64">
        <f t="shared" si="388"/>
        <v>0</v>
      </c>
      <c r="CR620" s="64">
        <f t="shared" si="388"/>
        <v>0</v>
      </c>
      <c r="CS620" s="64">
        <f t="shared" si="388"/>
        <v>0</v>
      </c>
      <c r="CT620" s="64">
        <f t="shared" si="388"/>
        <v>0</v>
      </c>
      <c r="CU620" s="64">
        <f t="shared" si="388"/>
        <v>0</v>
      </c>
      <c r="CV620" s="64">
        <f>SUM(CV616:CV619)</f>
        <v>20</v>
      </c>
    </row>
    <row r="621" spans="2:100" ht="18.75" customHeight="1" x14ac:dyDescent="0.35"/>
    <row r="622" spans="2:100" ht="18.75" customHeight="1" x14ac:dyDescent="0.35">
      <c r="B622" s="136" t="s">
        <v>220</v>
      </c>
      <c r="C622" s="58" t="s">
        <v>221</v>
      </c>
      <c r="D622" s="56">
        <v>40544</v>
      </c>
      <c r="E622" s="56">
        <v>40575</v>
      </c>
      <c r="F622" s="56">
        <v>40603</v>
      </c>
      <c r="G622" s="56">
        <v>40634</v>
      </c>
      <c r="H622" s="56">
        <v>40664</v>
      </c>
      <c r="I622" s="56">
        <v>40695</v>
      </c>
      <c r="J622" s="56">
        <v>40725</v>
      </c>
      <c r="K622" s="56">
        <v>40756</v>
      </c>
      <c r="L622" s="56">
        <v>40787</v>
      </c>
      <c r="M622" s="56">
        <v>40817</v>
      </c>
      <c r="N622" s="56">
        <v>40848</v>
      </c>
      <c r="O622" s="56">
        <v>40878</v>
      </c>
      <c r="P622" s="56">
        <v>40909</v>
      </c>
      <c r="Q622" s="56">
        <v>40940</v>
      </c>
      <c r="R622" s="56">
        <v>40969</v>
      </c>
      <c r="S622" s="56">
        <v>41000</v>
      </c>
      <c r="T622" s="56">
        <v>41030</v>
      </c>
      <c r="U622" s="56">
        <v>41061</v>
      </c>
      <c r="V622" s="56">
        <v>41091</v>
      </c>
      <c r="W622" s="56">
        <v>41122</v>
      </c>
      <c r="X622" s="56">
        <v>41153</v>
      </c>
      <c r="Y622" s="56">
        <v>41183</v>
      </c>
      <c r="Z622" s="56">
        <v>41214</v>
      </c>
      <c r="AA622" s="56">
        <v>41244</v>
      </c>
      <c r="AB622" s="56">
        <v>41275</v>
      </c>
      <c r="AC622" s="56">
        <v>41306</v>
      </c>
      <c r="AD622" s="56">
        <v>41334</v>
      </c>
      <c r="AE622" s="56">
        <v>41365</v>
      </c>
      <c r="AF622" s="56">
        <v>41395</v>
      </c>
      <c r="AG622" s="56">
        <v>41426</v>
      </c>
      <c r="AH622" s="56">
        <v>41456</v>
      </c>
      <c r="AI622" s="56">
        <v>41487</v>
      </c>
      <c r="AJ622" s="56">
        <v>41518</v>
      </c>
      <c r="AK622" s="56">
        <v>41548</v>
      </c>
      <c r="AL622" s="56">
        <v>41579</v>
      </c>
      <c r="AM622" s="56">
        <v>41609</v>
      </c>
      <c r="AN622" s="56">
        <v>41640</v>
      </c>
      <c r="AO622" s="56">
        <v>41671</v>
      </c>
      <c r="AP622" s="56">
        <v>41699</v>
      </c>
      <c r="AQ622" s="56">
        <v>41730</v>
      </c>
      <c r="AR622" s="56">
        <v>41760</v>
      </c>
      <c r="AS622" s="56">
        <v>41791</v>
      </c>
      <c r="AT622" s="56">
        <v>41821</v>
      </c>
      <c r="AU622" s="56">
        <v>41852</v>
      </c>
      <c r="AV622" s="56">
        <v>41883</v>
      </c>
      <c r="AW622" s="56">
        <v>41913</v>
      </c>
      <c r="AX622" s="56">
        <v>41944</v>
      </c>
      <c r="AY622" s="56">
        <v>41974</v>
      </c>
      <c r="AZ622" s="56">
        <v>42005</v>
      </c>
      <c r="BA622" s="56">
        <v>42036</v>
      </c>
      <c r="BB622" s="56">
        <v>42064</v>
      </c>
      <c r="BC622" s="56">
        <v>42095</v>
      </c>
      <c r="BD622" s="56">
        <v>42125</v>
      </c>
      <c r="BE622" s="56">
        <v>42156</v>
      </c>
      <c r="BF622" s="56">
        <v>42186</v>
      </c>
      <c r="BG622" s="56">
        <v>42217</v>
      </c>
      <c r="BH622" s="48">
        <v>42248</v>
      </c>
      <c r="BI622" s="48">
        <v>42278</v>
      </c>
      <c r="BJ622" s="48">
        <v>42309</v>
      </c>
      <c r="BK622" s="48">
        <v>42339</v>
      </c>
      <c r="BL622" s="48">
        <v>42370</v>
      </c>
      <c r="BM622" s="48">
        <v>42401</v>
      </c>
      <c r="BN622" s="48">
        <v>42430</v>
      </c>
      <c r="BO622" s="48">
        <v>42461</v>
      </c>
      <c r="BP622" s="48">
        <v>42491</v>
      </c>
      <c r="BQ622" s="48">
        <v>42522</v>
      </c>
      <c r="BR622" s="48">
        <v>42552</v>
      </c>
      <c r="BS622" s="48">
        <v>42583</v>
      </c>
      <c r="BT622" s="48">
        <v>42614</v>
      </c>
      <c r="BU622" s="48">
        <v>42644</v>
      </c>
      <c r="BV622" s="48">
        <v>42675</v>
      </c>
      <c r="BW622" s="48">
        <v>42705</v>
      </c>
      <c r="BX622" s="48">
        <v>42736</v>
      </c>
      <c r="BY622" s="48">
        <v>42767</v>
      </c>
      <c r="BZ622" s="48">
        <v>42795</v>
      </c>
      <c r="CA622" s="48">
        <v>42826</v>
      </c>
      <c r="CB622" s="48">
        <v>42856</v>
      </c>
      <c r="CC622" s="48">
        <v>42887</v>
      </c>
      <c r="CD622" s="48">
        <v>42917</v>
      </c>
      <c r="CE622" s="48">
        <v>42948</v>
      </c>
      <c r="CF622" s="48">
        <v>42979</v>
      </c>
      <c r="CG622" s="48">
        <v>43009</v>
      </c>
      <c r="CH622" s="48">
        <v>43040</v>
      </c>
      <c r="CI622" s="188">
        <v>43070</v>
      </c>
      <c r="CJ622" s="188">
        <v>43101</v>
      </c>
      <c r="CK622" s="188">
        <v>43132</v>
      </c>
      <c r="CL622" s="188">
        <v>43160</v>
      </c>
      <c r="CM622" s="188">
        <v>43191</v>
      </c>
      <c r="CN622" s="188">
        <v>43221</v>
      </c>
      <c r="CO622" s="188">
        <v>43252</v>
      </c>
      <c r="CP622" s="188">
        <v>43282</v>
      </c>
      <c r="CQ622" s="188">
        <v>43313</v>
      </c>
      <c r="CR622" s="188">
        <v>43344</v>
      </c>
      <c r="CS622" s="188">
        <v>43374</v>
      </c>
      <c r="CT622" s="188">
        <v>43405</v>
      </c>
      <c r="CU622" s="188">
        <v>43435</v>
      </c>
      <c r="CV622" s="189" t="s">
        <v>16</v>
      </c>
    </row>
    <row r="623" spans="2:100" x14ac:dyDescent="0.35">
      <c r="B623" s="137">
        <v>729558</v>
      </c>
      <c r="C623" s="59">
        <v>41883</v>
      </c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50"/>
      <c r="S623" s="50"/>
      <c r="T623" s="50"/>
      <c r="U623" s="50"/>
      <c r="V623" s="50"/>
      <c r="W623" s="50"/>
      <c r="X623" s="50"/>
      <c r="Y623" s="50"/>
      <c r="Z623" s="50"/>
      <c r="AA623" s="50"/>
      <c r="AB623" s="50"/>
      <c r="AC623" s="50"/>
      <c r="AD623" s="50"/>
      <c r="AE623" s="50"/>
      <c r="AF623" s="50"/>
      <c r="AG623" s="50"/>
      <c r="AH623" s="50"/>
      <c r="AI623" s="50"/>
      <c r="AJ623" s="50"/>
      <c r="AK623" s="50"/>
      <c r="AL623" s="50"/>
      <c r="AM623" s="50"/>
      <c r="AN623" s="50"/>
      <c r="AO623" s="50"/>
      <c r="AP623" s="50"/>
      <c r="AQ623" s="50"/>
      <c r="AR623" s="50"/>
      <c r="AS623" s="50"/>
      <c r="AT623" s="50"/>
      <c r="AU623" s="50"/>
      <c r="AV623" s="50">
        <v>1</v>
      </c>
      <c r="AW623" s="50"/>
      <c r="AX623" s="50"/>
      <c r="AY623" s="50"/>
      <c r="AZ623" s="50"/>
      <c r="BA623" s="50"/>
      <c r="BB623" s="50"/>
      <c r="BC623" s="50"/>
      <c r="BD623" s="50"/>
      <c r="BE623" s="50"/>
      <c r="BF623" s="50"/>
      <c r="BG623" s="50"/>
      <c r="BH623" s="50"/>
      <c r="BI623" s="50" t="s">
        <v>222</v>
      </c>
      <c r="BJ623" s="50"/>
      <c r="BK623" s="50"/>
      <c r="BL623" s="50"/>
      <c r="BM623" s="50"/>
      <c r="BN623" s="50"/>
      <c r="BO623" s="50"/>
      <c r="BP623" s="50"/>
      <c r="BQ623" s="50"/>
      <c r="BR623" s="50"/>
      <c r="BS623" s="50"/>
      <c r="BT623" s="50"/>
      <c r="BU623" s="50"/>
      <c r="BV623" s="50"/>
      <c r="BW623" s="50"/>
      <c r="BX623" s="50"/>
      <c r="BY623" s="50"/>
      <c r="BZ623" s="50"/>
      <c r="CA623" s="50"/>
      <c r="CB623" s="50"/>
      <c r="CC623" s="50"/>
      <c r="CD623" s="50"/>
      <c r="CE623" s="50"/>
      <c r="CF623" s="50"/>
      <c r="CG623" s="50"/>
      <c r="CH623" s="187"/>
      <c r="CI623" s="60"/>
      <c r="CJ623" s="50"/>
      <c r="CK623" s="50"/>
      <c r="CL623" s="50"/>
      <c r="CM623" s="60"/>
      <c r="CN623" s="50"/>
      <c r="CO623" s="60"/>
      <c r="CP623" s="60"/>
      <c r="CQ623" s="60"/>
      <c r="CR623" s="60"/>
      <c r="CS623" s="60"/>
      <c r="CT623" s="60"/>
      <c r="CU623" s="60"/>
      <c r="CV623" s="61">
        <f t="shared" ref="CV623:CV626" si="389">SUM(D623:CI623)</f>
        <v>1</v>
      </c>
    </row>
    <row r="624" spans="2:100" x14ac:dyDescent="0.35">
      <c r="B624" s="137">
        <v>751406</v>
      </c>
      <c r="C624" s="59">
        <v>41883</v>
      </c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50"/>
      <c r="S624" s="50"/>
      <c r="T624" s="50"/>
      <c r="U624" s="50"/>
      <c r="V624" s="50"/>
      <c r="W624" s="50"/>
      <c r="X624" s="50"/>
      <c r="Y624" s="50"/>
      <c r="Z624" s="50"/>
      <c r="AA624" s="50"/>
      <c r="AB624" s="50"/>
      <c r="AC624" s="50"/>
      <c r="AD624" s="50"/>
      <c r="AE624" s="50"/>
      <c r="AF624" s="50"/>
      <c r="AG624" s="50"/>
      <c r="AH624" s="50"/>
      <c r="AI624" s="50"/>
      <c r="AJ624" s="50"/>
      <c r="AK624" s="50"/>
      <c r="AL624" s="50"/>
      <c r="AM624" s="50"/>
      <c r="AN624" s="50"/>
      <c r="AO624" s="50"/>
      <c r="AP624" s="50"/>
      <c r="AQ624" s="50"/>
      <c r="AR624" s="50"/>
      <c r="AS624" s="50"/>
      <c r="AT624" s="50"/>
      <c r="AU624" s="50"/>
      <c r="AV624" s="50">
        <v>1</v>
      </c>
      <c r="AW624" s="50"/>
      <c r="AX624" s="50"/>
      <c r="AY624" s="50"/>
      <c r="AZ624" s="50"/>
      <c r="BA624" s="50"/>
      <c r="BB624" s="50"/>
      <c r="BC624" s="50"/>
      <c r="BD624" s="50"/>
      <c r="BE624" s="50"/>
      <c r="BF624" s="50">
        <v>1</v>
      </c>
      <c r="BG624" s="50"/>
      <c r="BH624" s="50"/>
      <c r="BI624" s="50" t="s">
        <v>222</v>
      </c>
      <c r="BJ624" s="50"/>
      <c r="BK624" s="50"/>
      <c r="BL624" s="50"/>
      <c r="BM624" s="50"/>
      <c r="BN624" s="50"/>
      <c r="BO624" s="50"/>
      <c r="BP624" s="50"/>
      <c r="BQ624" s="50"/>
      <c r="BR624" s="50"/>
      <c r="BS624" s="50"/>
      <c r="BT624" s="50"/>
      <c r="BU624" s="50"/>
      <c r="BV624" s="50"/>
      <c r="BW624" s="50"/>
      <c r="BX624" s="50"/>
      <c r="BY624" s="50"/>
      <c r="BZ624" s="50"/>
      <c r="CA624" s="50"/>
      <c r="CB624" s="50"/>
      <c r="CC624" s="50"/>
      <c r="CD624" s="50"/>
      <c r="CE624" s="50"/>
      <c r="CF624" s="50"/>
      <c r="CG624" s="50"/>
      <c r="CH624" s="187"/>
      <c r="CI624" s="60"/>
      <c r="CJ624" s="50"/>
      <c r="CK624" s="50"/>
      <c r="CL624" s="50"/>
      <c r="CM624" s="60"/>
      <c r="CN624" s="50"/>
      <c r="CO624" s="60"/>
      <c r="CP624" s="60"/>
      <c r="CQ624" s="60"/>
      <c r="CR624" s="60"/>
      <c r="CS624" s="60"/>
      <c r="CT624" s="60"/>
      <c r="CU624" s="60"/>
      <c r="CV624" s="61">
        <f t="shared" si="389"/>
        <v>2</v>
      </c>
    </row>
    <row r="625" spans="2:100" x14ac:dyDescent="0.35">
      <c r="B625" s="137">
        <v>503412</v>
      </c>
      <c r="C625" s="59">
        <v>41883</v>
      </c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50"/>
      <c r="S625" s="50"/>
      <c r="T625" s="50"/>
      <c r="U625" s="50"/>
      <c r="V625" s="50"/>
      <c r="W625" s="50"/>
      <c r="X625" s="50"/>
      <c r="Y625" s="50"/>
      <c r="Z625" s="50"/>
      <c r="AA625" s="50"/>
      <c r="AB625" s="50"/>
      <c r="AC625" s="50"/>
      <c r="AD625" s="50"/>
      <c r="AE625" s="50"/>
      <c r="AF625" s="50"/>
      <c r="AG625" s="50"/>
      <c r="AH625" s="50"/>
      <c r="AI625" s="50"/>
      <c r="AJ625" s="50"/>
      <c r="AK625" s="50"/>
      <c r="AL625" s="50"/>
      <c r="AM625" s="50"/>
      <c r="AN625" s="50"/>
      <c r="AO625" s="50"/>
      <c r="AP625" s="50"/>
      <c r="AQ625" s="50"/>
      <c r="AR625" s="50"/>
      <c r="AS625" s="50"/>
      <c r="AT625" s="50"/>
      <c r="AU625" s="50"/>
      <c r="AV625" s="50">
        <v>1</v>
      </c>
      <c r="AW625" s="50"/>
      <c r="AX625" s="50"/>
      <c r="AY625" s="50"/>
      <c r="AZ625" s="50"/>
      <c r="BA625" s="50"/>
      <c r="BB625" s="50"/>
      <c r="BC625" s="50"/>
      <c r="BD625" s="50"/>
      <c r="BE625" s="50"/>
      <c r="BF625" s="50"/>
      <c r="BG625" s="50"/>
      <c r="BH625" s="50"/>
      <c r="BI625" s="50" t="s">
        <v>222</v>
      </c>
      <c r="BJ625" s="50"/>
      <c r="BK625" s="50"/>
      <c r="BL625" s="50"/>
      <c r="BM625" s="50"/>
      <c r="BN625" s="50"/>
      <c r="BO625" s="50"/>
      <c r="BP625" s="50"/>
      <c r="BQ625" s="50"/>
      <c r="BR625" s="50"/>
      <c r="BS625" s="50"/>
      <c r="BT625" s="50"/>
      <c r="BU625" s="50"/>
      <c r="BV625" s="50"/>
      <c r="BW625" s="50"/>
      <c r="BX625" s="50"/>
      <c r="BY625" s="50"/>
      <c r="BZ625" s="50"/>
      <c r="CA625" s="50"/>
      <c r="CB625" s="50"/>
      <c r="CC625" s="50"/>
      <c r="CD625" s="50"/>
      <c r="CE625" s="50"/>
      <c r="CF625" s="50"/>
      <c r="CG625" s="50"/>
      <c r="CH625" s="187"/>
      <c r="CI625" s="60"/>
      <c r="CJ625" s="50"/>
      <c r="CK625" s="50"/>
      <c r="CL625" s="50"/>
      <c r="CM625" s="60"/>
      <c r="CN625" s="50"/>
      <c r="CO625" s="60"/>
      <c r="CP625" s="60"/>
      <c r="CQ625" s="60"/>
      <c r="CR625" s="60"/>
      <c r="CS625" s="60"/>
      <c r="CT625" s="60"/>
      <c r="CU625" s="60"/>
      <c r="CV625" s="61">
        <f t="shared" si="389"/>
        <v>1</v>
      </c>
    </row>
    <row r="626" spans="2:100" x14ac:dyDescent="0.35">
      <c r="B626" s="137">
        <v>703296</v>
      </c>
      <c r="C626" s="59">
        <v>41883</v>
      </c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50"/>
      <c r="S626" s="50"/>
      <c r="T626" s="50"/>
      <c r="U626" s="50"/>
      <c r="V626" s="50"/>
      <c r="W626" s="50"/>
      <c r="X626" s="50"/>
      <c r="Y626" s="50"/>
      <c r="Z626" s="50"/>
      <c r="AA626" s="50"/>
      <c r="AB626" s="50"/>
      <c r="AC626" s="50"/>
      <c r="AD626" s="50"/>
      <c r="AE626" s="50"/>
      <c r="AF626" s="50"/>
      <c r="AG626" s="50"/>
      <c r="AH626" s="50"/>
      <c r="AI626" s="50"/>
      <c r="AJ626" s="50"/>
      <c r="AK626" s="50"/>
      <c r="AL626" s="50"/>
      <c r="AM626" s="50"/>
      <c r="AN626" s="50"/>
      <c r="AO626" s="50"/>
      <c r="AP626" s="50"/>
      <c r="AQ626" s="50"/>
      <c r="AR626" s="50"/>
      <c r="AS626" s="50"/>
      <c r="AT626" s="50"/>
      <c r="AU626" s="50"/>
      <c r="AV626" s="50">
        <v>1</v>
      </c>
      <c r="AW626" s="50"/>
      <c r="AX626" s="50"/>
      <c r="AY626" s="50"/>
      <c r="AZ626" s="50"/>
      <c r="BA626" s="50"/>
      <c r="BB626" s="50"/>
      <c r="BC626" s="50"/>
      <c r="BD626" s="50"/>
      <c r="BE626" s="50"/>
      <c r="BF626" s="50"/>
      <c r="BG626" s="50"/>
      <c r="BH626" s="50"/>
      <c r="BI626" s="50" t="s">
        <v>222</v>
      </c>
      <c r="BJ626" s="50"/>
      <c r="BK626" s="50"/>
      <c r="BL626" s="50"/>
      <c r="BM626" s="50"/>
      <c r="BN626" s="50"/>
      <c r="BO626" s="50"/>
      <c r="BP626" s="50"/>
      <c r="BQ626" s="50"/>
      <c r="BR626" s="50"/>
      <c r="BS626" s="50"/>
      <c r="BT626" s="50"/>
      <c r="BU626" s="50">
        <v>1</v>
      </c>
      <c r="BV626" s="50">
        <v>2</v>
      </c>
      <c r="BW626" s="50"/>
      <c r="BX626" s="50"/>
      <c r="BY626" s="50"/>
      <c r="BZ626" s="50"/>
      <c r="CA626" s="50"/>
      <c r="CB626" s="50"/>
      <c r="CC626" s="50"/>
      <c r="CD626" s="50"/>
      <c r="CE626" s="50"/>
      <c r="CF626" s="50"/>
      <c r="CG626" s="50"/>
      <c r="CH626" s="187"/>
      <c r="CI626" s="60"/>
      <c r="CJ626" s="50"/>
      <c r="CK626" s="50"/>
      <c r="CL626" s="50"/>
      <c r="CM626" s="60"/>
      <c r="CN626" s="50"/>
      <c r="CO626" s="60"/>
      <c r="CP626" s="60"/>
      <c r="CQ626" s="60"/>
      <c r="CR626" s="60"/>
      <c r="CS626" s="60"/>
      <c r="CT626" s="60"/>
      <c r="CU626" s="60"/>
      <c r="CV626" s="61">
        <f t="shared" si="389"/>
        <v>4</v>
      </c>
    </row>
    <row r="627" spans="2:100" ht="18.75" customHeight="1" x14ac:dyDescent="0.35">
      <c r="B627" s="63"/>
      <c r="C627" s="62" t="s">
        <v>16</v>
      </c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  <c r="AD627" s="64"/>
      <c r="AE627" s="64"/>
      <c r="AF627" s="64"/>
      <c r="AG627" s="64"/>
      <c r="AH627" s="64"/>
      <c r="AI627" s="64"/>
      <c r="AJ627" s="64"/>
      <c r="AK627" s="64"/>
      <c r="AL627" s="64"/>
      <c r="AM627" s="64"/>
      <c r="AN627" s="64"/>
      <c r="AO627" s="64"/>
      <c r="AP627" s="64"/>
      <c r="AQ627" s="64"/>
      <c r="AR627" s="64"/>
      <c r="AS627" s="64"/>
      <c r="AT627" s="64"/>
      <c r="AU627" s="64"/>
      <c r="AV627" s="64">
        <f t="shared" ref="AV627:BH627" si="390">COUNT(AV623:AV626)</f>
        <v>4</v>
      </c>
      <c r="AW627" s="64">
        <f t="shared" si="390"/>
        <v>0</v>
      </c>
      <c r="AX627" s="64">
        <f t="shared" si="390"/>
        <v>0</v>
      </c>
      <c r="AY627" s="64">
        <f t="shared" si="390"/>
        <v>0</v>
      </c>
      <c r="AZ627" s="64">
        <f t="shared" si="390"/>
        <v>0</v>
      </c>
      <c r="BA627" s="64">
        <f t="shared" si="390"/>
        <v>0</v>
      </c>
      <c r="BB627" s="64">
        <f t="shared" si="390"/>
        <v>0</v>
      </c>
      <c r="BC627" s="64">
        <f t="shared" si="390"/>
        <v>0</v>
      </c>
      <c r="BD627" s="64">
        <f t="shared" si="390"/>
        <v>0</v>
      </c>
      <c r="BE627" s="64">
        <f t="shared" si="390"/>
        <v>0</v>
      </c>
      <c r="BF627" s="64">
        <f t="shared" si="390"/>
        <v>1</v>
      </c>
      <c r="BG627" s="64">
        <f t="shared" si="390"/>
        <v>0</v>
      </c>
      <c r="BH627" s="64">
        <f t="shared" si="390"/>
        <v>0</v>
      </c>
      <c r="BI627" s="64">
        <f t="shared" ref="BI627:BO627" si="391">COUNT(BI623:BI626)</f>
        <v>0</v>
      </c>
      <c r="BJ627" s="64">
        <f t="shared" si="391"/>
        <v>0</v>
      </c>
      <c r="BK627" s="64">
        <f t="shared" si="391"/>
        <v>0</v>
      </c>
      <c r="BL627" s="64">
        <f t="shared" si="391"/>
        <v>0</v>
      </c>
      <c r="BM627" s="64">
        <f t="shared" si="391"/>
        <v>0</v>
      </c>
      <c r="BN627" s="64">
        <f t="shared" ref="BN627" si="392">COUNT(BN623:BN626)</f>
        <v>0</v>
      </c>
      <c r="BO627" s="64">
        <f t="shared" si="391"/>
        <v>0</v>
      </c>
      <c r="BP627" s="64">
        <f t="shared" ref="BP627:BQ627" si="393">COUNT(BP623:BP626)</f>
        <v>0</v>
      </c>
      <c r="BQ627" s="64">
        <f t="shared" si="393"/>
        <v>0</v>
      </c>
      <c r="BR627" s="64">
        <f t="shared" ref="BR627:BS627" si="394">COUNT(BR623:BR626)</f>
        <v>0</v>
      </c>
      <c r="BS627" s="64">
        <f t="shared" si="394"/>
        <v>0</v>
      </c>
      <c r="BT627" s="64">
        <f t="shared" ref="BT627:BU627" si="395">COUNT(BT623:BT626)</f>
        <v>0</v>
      </c>
      <c r="BU627" s="64">
        <f t="shared" si="395"/>
        <v>1</v>
      </c>
      <c r="BV627" s="64">
        <f t="shared" ref="BV627:CG627" si="396">COUNT(BV623:BV626)</f>
        <v>1</v>
      </c>
      <c r="BW627" s="64">
        <f t="shared" si="396"/>
        <v>0</v>
      </c>
      <c r="BX627" s="64">
        <f t="shared" si="396"/>
        <v>0</v>
      </c>
      <c r="BY627" s="64">
        <f t="shared" si="396"/>
        <v>0</v>
      </c>
      <c r="BZ627" s="64">
        <f t="shared" si="396"/>
        <v>0</v>
      </c>
      <c r="CA627" s="64">
        <f t="shared" si="396"/>
        <v>0</v>
      </c>
      <c r="CB627" s="64">
        <f t="shared" si="396"/>
        <v>0</v>
      </c>
      <c r="CC627" s="64">
        <f t="shared" si="396"/>
        <v>0</v>
      </c>
      <c r="CD627" s="64">
        <f t="shared" si="396"/>
        <v>0</v>
      </c>
      <c r="CE627" s="64">
        <f t="shared" si="396"/>
        <v>0</v>
      </c>
      <c r="CF627" s="64">
        <f t="shared" si="396"/>
        <v>0</v>
      </c>
      <c r="CG627" s="64">
        <f t="shared" si="396"/>
        <v>0</v>
      </c>
      <c r="CH627" s="64">
        <f t="shared" ref="CH627:CU627" si="397">COUNT(CH623:CH626)</f>
        <v>0</v>
      </c>
      <c r="CI627" s="64">
        <f t="shared" si="397"/>
        <v>0</v>
      </c>
      <c r="CJ627" s="64">
        <f t="shared" si="397"/>
        <v>0</v>
      </c>
      <c r="CK627" s="64">
        <f t="shared" si="397"/>
        <v>0</v>
      </c>
      <c r="CL627" s="64">
        <f t="shared" si="397"/>
        <v>0</v>
      </c>
      <c r="CM627" s="64">
        <f t="shared" si="397"/>
        <v>0</v>
      </c>
      <c r="CN627" s="64">
        <f t="shared" si="397"/>
        <v>0</v>
      </c>
      <c r="CO627" s="64">
        <f t="shared" si="397"/>
        <v>0</v>
      </c>
      <c r="CP627" s="64">
        <f t="shared" si="397"/>
        <v>0</v>
      </c>
      <c r="CQ627" s="64">
        <f t="shared" si="397"/>
        <v>0</v>
      </c>
      <c r="CR627" s="64">
        <f t="shared" si="397"/>
        <v>0</v>
      </c>
      <c r="CS627" s="64">
        <f t="shared" si="397"/>
        <v>0</v>
      </c>
      <c r="CT627" s="64">
        <f t="shared" si="397"/>
        <v>0</v>
      </c>
      <c r="CU627" s="64">
        <f t="shared" si="397"/>
        <v>0</v>
      </c>
      <c r="CV627" s="64">
        <f>SUM(CV623:CV626)</f>
        <v>8</v>
      </c>
    </row>
    <row r="628" spans="2:100" ht="18.75" customHeight="1" x14ac:dyDescent="0.35"/>
    <row r="629" spans="2:100" ht="18.75" customHeight="1" x14ac:dyDescent="0.35">
      <c r="B629" s="136" t="s">
        <v>220</v>
      </c>
      <c r="C629" s="58" t="s">
        <v>221</v>
      </c>
      <c r="D629" s="56">
        <v>40544</v>
      </c>
      <c r="E629" s="56">
        <v>40575</v>
      </c>
      <c r="F629" s="56">
        <v>40603</v>
      </c>
      <c r="G629" s="56">
        <v>40634</v>
      </c>
      <c r="H629" s="56">
        <v>40664</v>
      </c>
      <c r="I629" s="56">
        <v>40695</v>
      </c>
      <c r="J629" s="56">
        <v>40725</v>
      </c>
      <c r="K629" s="56">
        <v>40756</v>
      </c>
      <c r="L629" s="56">
        <v>40787</v>
      </c>
      <c r="M629" s="56">
        <v>40817</v>
      </c>
      <c r="N629" s="56">
        <v>40848</v>
      </c>
      <c r="O629" s="56">
        <v>40878</v>
      </c>
      <c r="P629" s="56">
        <v>40909</v>
      </c>
      <c r="Q629" s="56">
        <v>40940</v>
      </c>
      <c r="R629" s="56">
        <v>40969</v>
      </c>
      <c r="S629" s="56">
        <v>41000</v>
      </c>
      <c r="T629" s="56">
        <v>41030</v>
      </c>
      <c r="U629" s="56">
        <v>41061</v>
      </c>
      <c r="V629" s="56">
        <v>41091</v>
      </c>
      <c r="W629" s="56">
        <v>41122</v>
      </c>
      <c r="X629" s="56">
        <v>41153</v>
      </c>
      <c r="Y629" s="56">
        <v>41183</v>
      </c>
      <c r="Z629" s="56">
        <v>41214</v>
      </c>
      <c r="AA629" s="56">
        <v>41244</v>
      </c>
      <c r="AB629" s="56">
        <v>41275</v>
      </c>
      <c r="AC629" s="56">
        <v>41306</v>
      </c>
      <c r="AD629" s="56">
        <v>41334</v>
      </c>
      <c r="AE629" s="56">
        <v>41365</v>
      </c>
      <c r="AF629" s="56">
        <v>41395</v>
      </c>
      <c r="AG629" s="56">
        <v>41426</v>
      </c>
      <c r="AH629" s="56">
        <v>41456</v>
      </c>
      <c r="AI629" s="56">
        <v>41487</v>
      </c>
      <c r="AJ629" s="56">
        <v>41518</v>
      </c>
      <c r="AK629" s="56">
        <v>41548</v>
      </c>
      <c r="AL629" s="56">
        <v>41579</v>
      </c>
      <c r="AM629" s="56">
        <v>41609</v>
      </c>
      <c r="AN629" s="56">
        <v>41640</v>
      </c>
      <c r="AO629" s="56">
        <v>41671</v>
      </c>
      <c r="AP629" s="56">
        <v>41699</v>
      </c>
      <c r="AQ629" s="56">
        <v>41730</v>
      </c>
      <c r="AR629" s="56">
        <v>41760</v>
      </c>
      <c r="AS629" s="56">
        <v>41791</v>
      </c>
      <c r="AT629" s="56">
        <v>41821</v>
      </c>
      <c r="AU629" s="56">
        <v>41852</v>
      </c>
      <c r="AV629" s="56">
        <v>41883</v>
      </c>
      <c r="AW629" s="56">
        <v>41913</v>
      </c>
      <c r="AX629" s="56">
        <v>41944</v>
      </c>
      <c r="AY629" s="56">
        <v>41974</v>
      </c>
      <c r="AZ629" s="56">
        <v>42005</v>
      </c>
      <c r="BA629" s="56">
        <v>42036</v>
      </c>
      <c r="BB629" s="56">
        <v>42064</v>
      </c>
      <c r="BC629" s="56">
        <v>42095</v>
      </c>
      <c r="BD629" s="56">
        <v>42125</v>
      </c>
      <c r="BE629" s="56">
        <v>42156</v>
      </c>
      <c r="BF629" s="56">
        <v>42186</v>
      </c>
      <c r="BG629" s="56">
        <v>42217</v>
      </c>
      <c r="BH629" s="48">
        <v>42248</v>
      </c>
      <c r="BI629" s="48">
        <v>42278</v>
      </c>
      <c r="BJ629" s="48">
        <v>42309</v>
      </c>
      <c r="BK629" s="48">
        <v>42339</v>
      </c>
      <c r="BL629" s="48">
        <v>42370</v>
      </c>
      <c r="BM629" s="48">
        <v>42401</v>
      </c>
      <c r="BN629" s="48">
        <v>42430</v>
      </c>
      <c r="BO629" s="48">
        <v>42461</v>
      </c>
      <c r="BP629" s="48">
        <v>42491</v>
      </c>
      <c r="BQ629" s="48">
        <v>42522</v>
      </c>
      <c r="BR629" s="48">
        <v>42552</v>
      </c>
      <c r="BS629" s="48">
        <v>42583</v>
      </c>
      <c r="BT629" s="48">
        <v>42614</v>
      </c>
      <c r="BU629" s="48">
        <v>42644</v>
      </c>
      <c r="BV629" s="48">
        <v>42675</v>
      </c>
      <c r="BW629" s="48">
        <v>42705</v>
      </c>
      <c r="BX629" s="48">
        <v>42736</v>
      </c>
      <c r="BY629" s="48">
        <v>42767</v>
      </c>
      <c r="BZ629" s="48">
        <v>42795</v>
      </c>
      <c r="CA629" s="48">
        <v>42826</v>
      </c>
      <c r="CB629" s="48">
        <v>42856</v>
      </c>
      <c r="CC629" s="48">
        <v>42887</v>
      </c>
      <c r="CD629" s="48">
        <v>42917</v>
      </c>
      <c r="CE629" s="48">
        <v>42948</v>
      </c>
      <c r="CF629" s="48">
        <v>42979</v>
      </c>
      <c r="CG629" s="48">
        <v>43009</v>
      </c>
      <c r="CH629" s="48">
        <v>43040</v>
      </c>
      <c r="CI629" s="188">
        <v>43070</v>
      </c>
      <c r="CJ629" s="188">
        <v>43101</v>
      </c>
      <c r="CK629" s="188">
        <v>43132</v>
      </c>
      <c r="CL629" s="188">
        <v>43160</v>
      </c>
      <c r="CM629" s="188">
        <v>43191</v>
      </c>
      <c r="CN629" s="188">
        <v>43221</v>
      </c>
      <c r="CO629" s="188">
        <v>43252</v>
      </c>
      <c r="CP629" s="188">
        <v>43282</v>
      </c>
      <c r="CQ629" s="188">
        <v>43313</v>
      </c>
      <c r="CR629" s="188">
        <v>43344</v>
      </c>
      <c r="CS629" s="188">
        <v>43374</v>
      </c>
      <c r="CT629" s="188">
        <v>43405</v>
      </c>
      <c r="CU629" s="188">
        <v>43435</v>
      </c>
      <c r="CV629" s="189" t="s">
        <v>16</v>
      </c>
    </row>
    <row r="630" spans="2:100" x14ac:dyDescent="0.35">
      <c r="B630" s="137">
        <v>736141</v>
      </c>
      <c r="C630" s="59">
        <v>41913</v>
      </c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50"/>
      <c r="S630" s="50"/>
      <c r="T630" s="50"/>
      <c r="U630" s="50"/>
      <c r="V630" s="50"/>
      <c r="W630" s="50"/>
      <c r="X630" s="50"/>
      <c r="Y630" s="50"/>
      <c r="Z630" s="50"/>
      <c r="AA630" s="50"/>
      <c r="AB630" s="50"/>
      <c r="AC630" s="50"/>
      <c r="AD630" s="50"/>
      <c r="AE630" s="50"/>
      <c r="AF630" s="50"/>
      <c r="AG630" s="50"/>
      <c r="AH630" s="50"/>
      <c r="AI630" s="50"/>
      <c r="AJ630" s="50"/>
      <c r="AK630" s="50"/>
      <c r="AL630" s="50"/>
      <c r="AM630" s="50"/>
      <c r="AN630" s="50"/>
      <c r="AO630" s="50"/>
      <c r="AP630" s="50"/>
      <c r="AQ630" s="50"/>
      <c r="AR630" s="50"/>
      <c r="AS630" s="50"/>
      <c r="AT630" s="50"/>
      <c r="AU630" s="50"/>
      <c r="AV630" s="50"/>
      <c r="AW630" s="50">
        <v>1</v>
      </c>
      <c r="AX630" s="50"/>
      <c r="AY630" s="50"/>
      <c r="AZ630" s="50"/>
      <c r="BA630" s="50"/>
      <c r="BB630" s="50"/>
      <c r="BC630" s="50"/>
      <c r="BD630" s="50"/>
      <c r="BE630" s="50"/>
      <c r="BF630" s="50"/>
      <c r="BG630" s="50"/>
      <c r="BH630" s="50"/>
      <c r="BI630" s="50" t="s">
        <v>222</v>
      </c>
      <c r="BJ630" s="50"/>
      <c r="BK630" s="50"/>
      <c r="BL630" s="50"/>
      <c r="BM630" s="50"/>
      <c r="BN630" s="50"/>
      <c r="BO630" s="50"/>
      <c r="BP630" s="50"/>
      <c r="BQ630" s="50"/>
      <c r="BR630" s="50"/>
      <c r="BS630" s="50"/>
      <c r="BT630" s="50"/>
      <c r="BU630" s="50"/>
      <c r="BV630" s="50"/>
      <c r="BW630" s="50"/>
      <c r="BX630" s="50"/>
      <c r="BY630" s="50"/>
      <c r="BZ630" s="50"/>
      <c r="CA630" s="50"/>
      <c r="CB630" s="50"/>
      <c r="CC630" s="50"/>
      <c r="CD630" s="50"/>
      <c r="CE630" s="50"/>
      <c r="CF630" s="50"/>
      <c r="CG630" s="50"/>
      <c r="CH630" s="187"/>
      <c r="CI630" s="60"/>
      <c r="CJ630" s="50"/>
      <c r="CK630" s="50"/>
      <c r="CL630" s="50"/>
      <c r="CM630" s="60"/>
      <c r="CN630" s="50"/>
      <c r="CO630" s="60"/>
      <c r="CP630" s="60"/>
      <c r="CQ630" s="60"/>
      <c r="CR630" s="60"/>
      <c r="CS630" s="60"/>
      <c r="CT630" s="60"/>
      <c r="CU630" s="60"/>
      <c r="CV630" s="61">
        <f>SUM(D630:CU630)</f>
        <v>1</v>
      </c>
    </row>
    <row r="631" spans="2:100" x14ac:dyDescent="0.35">
      <c r="B631" s="137">
        <v>419499</v>
      </c>
      <c r="C631" s="59">
        <v>41913</v>
      </c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50"/>
      <c r="S631" s="50"/>
      <c r="T631" s="50"/>
      <c r="U631" s="50"/>
      <c r="V631" s="50"/>
      <c r="W631" s="50"/>
      <c r="X631" s="50"/>
      <c r="Y631" s="50"/>
      <c r="Z631" s="50"/>
      <c r="AA631" s="50"/>
      <c r="AB631" s="50"/>
      <c r="AC631" s="50"/>
      <c r="AD631" s="50"/>
      <c r="AE631" s="50"/>
      <c r="AF631" s="50"/>
      <c r="AG631" s="50"/>
      <c r="AH631" s="50"/>
      <c r="AI631" s="50"/>
      <c r="AJ631" s="50"/>
      <c r="AK631" s="50"/>
      <c r="AL631" s="50"/>
      <c r="AM631" s="50"/>
      <c r="AN631" s="50"/>
      <c r="AO631" s="50"/>
      <c r="AP631" s="50"/>
      <c r="AQ631" s="50"/>
      <c r="AR631" s="50"/>
      <c r="AS631" s="50"/>
      <c r="AT631" s="50"/>
      <c r="AU631" s="50"/>
      <c r="AV631" s="50"/>
      <c r="AW631" s="50">
        <v>1</v>
      </c>
      <c r="AX631" s="50"/>
      <c r="AY631" s="50"/>
      <c r="AZ631" s="50"/>
      <c r="BA631" s="50"/>
      <c r="BB631" s="50"/>
      <c r="BC631" s="50"/>
      <c r="BD631" s="50"/>
      <c r="BE631" s="50"/>
      <c r="BF631" s="50"/>
      <c r="BG631" s="50"/>
      <c r="BH631" s="50"/>
      <c r="BI631" s="50" t="s">
        <v>222</v>
      </c>
      <c r="BJ631" s="50"/>
      <c r="BK631" s="50"/>
      <c r="BL631" s="50"/>
      <c r="BM631" s="50"/>
      <c r="BN631" s="50"/>
      <c r="BO631" s="50"/>
      <c r="BP631" s="50"/>
      <c r="BQ631" s="50"/>
      <c r="BR631" s="50"/>
      <c r="BS631" s="50"/>
      <c r="BT631" s="50">
        <v>1</v>
      </c>
      <c r="BU631" s="50"/>
      <c r="BV631" s="50"/>
      <c r="BW631" s="50"/>
      <c r="BX631" s="50"/>
      <c r="BY631" s="50"/>
      <c r="BZ631" s="50"/>
      <c r="CA631" s="50"/>
      <c r="CB631" s="50"/>
      <c r="CC631" s="50"/>
      <c r="CD631" s="50"/>
      <c r="CE631" s="50"/>
      <c r="CF631" s="50"/>
      <c r="CG631" s="50"/>
      <c r="CH631" s="187"/>
      <c r="CI631" s="60"/>
      <c r="CJ631" s="50"/>
      <c r="CK631" s="50"/>
      <c r="CL631" s="50"/>
      <c r="CM631" s="60"/>
      <c r="CN631" s="50"/>
      <c r="CO631" s="60"/>
      <c r="CP631" s="60"/>
      <c r="CQ631" s="60"/>
      <c r="CR631" s="60"/>
      <c r="CS631" s="60"/>
      <c r="CT631" s="60"/>
      <c r="CU631" s="60"/>
      <c r="CV631" s="61">
        <f t="shared" ref="CV631:CV635" si="398">SUM(D631:CU631)</f>
        <v>2</v>
      </c>
    </row>
    <row r="632" spans="2:100" x14ac:dyDescent="0.35">
      <c r="B632" s="137">
        <v>315882</v>
      </c>
      <c r="C632" s="59">
        <v>41913</v>
      </c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50"/>
      <c r="S632" s="50"/>
      <c r="T632" s="50"/>
      <c r="U632" s="50"/>
      <c r="V632" s="50"/>
      <c r="W632" s="50"/>
      <c r="X632" s="50"/>
      <c r="Y632" s="50"/>
      <c r="Z632" s="50"/>
      <c r="AA632" s="50"/>
      <c r="AB632" s="50"/>
      <c r="AC632" s="50"/>
      <c r="AD632" s="50"/>
      <c r="AE632" s="50"/>
      <c r="AF632" s="50"/>
      <c r="AG632" s="50"/>
      <c r="AH632" s="50"/>
      <c r="AI632" s="50"/>
      <c r="AJ632" s="50"/>
      <c r="AK632" s="50"/>
      <c r="AL632" s="50"/>
      <c r="AM632" s="50"/>
      <c r="AN632" s="50"/>
      <c r="AO632" s="50"/>
      <c r="AP632" s="50"/>
      <c r="AQ632" s="50"/>
      <c r="AR632" s="50"/>
      <c r="AS632" s="50"/>
      <c r="AT632" s="50"/>
      <c r="AU632" s="50"/>
      <c r="AV632" s="50"/>
      <c r="AW632" s="50">
        <v>2</v>
      </c>
      <c r="AX632" s="50"/>
      <c r="AY632" s="50"/>
      <c r="AZ632" s="50"/>
      <c r="BA632" s="50"/>
      <c r="BB632" s="50"/>
      <c r="BC632" s="50">
        <v>2</v>
      </c>
      <c r="BD632" s="50"/>
      <c r="BE632" s="50"/>
      <c r="BF632" s="50"/>
      <c r="BG632" s="50"/>
      <c r="BH632" s="50"/>
      <c r="BI632" s="50" t="s">
        <v>222</v>
      </c>
      <c r="BJ632" s="50"/>
      <c r="BK632" s="50"/>
      <c r="BL632" s="50"/>
      <c r="BM632" s="50"/>
      <c r="BN632" s="50"/>
      <c r="BO632" s="50"/>
      <c r="BP632" s="50"/>
      <c r="BQ632" s="50"/>
      <c r="BR632" s="50"/>
      <c r="BS632" s="50"/>
      <c r="BT632" s="50"/>
      <c r="BU632" s="50"/>
      <c r="BV632" s="50"/>
      <c r="BW632" s="50"/>
      <c r="BX632" s="50"/>
      <c r="BY632" s="50"/>
      <c r="BZ632" s="50"/>
      <c r="CA632" s="50"/>
      <c r="CB632" s="50"/>
      <c r="CC632" s="50"/>
      <c r="CD632" s="50"/>
      <c r="CE632" s="50"/>
      <c r="CF632" s="50"/>
      <c r="CG632" s="50"/>
      <c r="CH632" s="187"/>
      <c r="CI632" s="60"/>
      <c r="CJ632" s="50"/>
      <c r="CK632" s="50"/>
      <c r="CL632" s="50"/>
      <c r="CM632" s="60"/>
      <c r="CN632" s="50"/>
      <c r="CO632" s="60"/>
      <c r="CP632" s="60"/>
      <c r="CQ632" s="60"/>
      <c r="CR632" s="60"/>
      <c r="CS632" s="60"/>
      <c r="CT632" s="60"/>
      <c r="CU632" s="60"/>
      <c r="CV632" s="61">
        <f t="shared" si="398"/>
        <v>4</v>
      </c>
    </row>
    <row r="633" spans="2:100" x14ac:dyDescent="0.35">
      <c r="B633" s="137">
        <v>419099</v>
      </c>
      <c r="C633" s="59">
        <v>41913</v>
      </c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50"/>
      <c r="S633" s="50"/>
      <c r="T633" s="50"/>
      <c r="U633" s="50"/>
      <c r="V633" s="50"/>
      <c r="W633" s="50"/>
      <c r="X633" s="50"/>
      <c r="Y633" s="50"/>
      <c r="Z633" s="50"/>
      <c r="AA633" s="50"/>
      <c r="AB633" s="50"/>
      <c r="AC633" s="50"/>
      <c r="AD633" s="50"/>
      <c r="AE633" s="50"/>
      <c r="AF633" s="50"/>
      <c r="AG633" s="50"/>
      <c r="AH633" s="50"/>
      <c r="AI633" s="50"/>
      <c r="AJ633" s="50"/>
      <c r="AK633" s="50"/>
      <c r="AL633" s="50"/>
      <c r="AM633" s="50"/>
      <c r="AN633" s="50"/>
      <c r="AO633" s="50"/>
      <c r="AP633" s="50"/>
      <c r="AQ633" s="50"/>
      <c r="AR633" s="50"/>
      <c r="AS633" s="50"/>
      <c r="AT633" s="50"/>
      <c r="AU633" s="50"/>
      <c r="AV633" s="50"/>
      <c r="AW633" s="50">
        <v>1</v>
      </c>
      <c r="AX633" s="50"/>
      <c r="AY633" s="50"/>
      <c r="AZ633" s="50"/>
      <c r="BA633" s="50"/>
      <c r="BB633" s="50"/>
      <c r="BC633" s="50"/>
      <c r="BD633" s="50"/>
      <c r="BE633" s="50"/>
      <c r="BF633" s="50"/>
      <c r="BG633" s="50"/>
      <c r="BH633" s="50"/>
      <c r="BI633" s="50" t="s">
        <v>222</v>
      </c>
      <c r="BJ633" s="50"/>
      <c r="BK633" s="50"/>
      <c r="BL633" s="50"/>
      <c r="BM633" s="50">
        <v>1</v>
      </c>
      <c r="BN633" s="50">
        <v>1</v>
      </c>
      <c r="BO633" s="50">
        <v>1</v>
      </c>
      <c r="BP633" s="50"/>
      <c r="BQ633" s="50"/>
      <c r="BR633" s="50"/>
      <c r="BS633" s="50"/>
      <c r="BT633" s="50"/>
      <c r="BU633" s="50"/>
      <c r="BV633" s="50"/>
      <c r="BW633" s="50"/>
      <c r="BX633" s="50"/>
      <c r="BY633" s="50"/>
      <c r="BZ633" s="50"/>
      <c r="CA633" s="50"/>
      <c r="CB633" s="50"/>
      <c r="CC633" s="50"/>
      <c r="CD633" s="50"/>
      <c r="CE633" s="50"/>
      <c r="CF633" s="50"/>
      <c r="CG633" s="50"/>
      <c r="CH633" s="187"/>
      <c r="CI633" s="60"/>
      <c r="CJ633" s="50">
        <v>1</v>
      </c>
      <c r="CK633" s="50"/>
      <c r="CL633" s="50"/>
      <c r="CM633" s="60"/>
      <c r="CN633" s="50"/>
      <c r="CO633" s="60"/>
      <c r="CP633" s="60"/>
      <c r="CQ633" s="60"/>
      <c r="CR633" s="60"/>
      <c r="CS633" s="60"/>
      <c r="CT633" s="60"/>
      <c r="CU633" s="60"/>
      <c r="CV633" s="61">
        <f t="shared" si="398"/>
        <v>5</v>
      </c>
    </row>
    <row r="634" spans="2:100" x14ac:dyDescent="0.35">
      <c r="B634" s="137">
        <v>760197</v>
      </c>
      <c r="C634" s="59">
        <v>41913</v>
      </c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50"/>
      <c r="S634" s="50"/>
      <c r="T634" s="50"/>
      <c r="U634" s="50"/>
      <c r="V634" s="50"/>
      <c r="W634" s="50"/>
      <c r="X634" s="50"/>
      <c r="Y634" s="50"/>
      <c r="Z634" s="50"/>
      <c r="AA634" s="50"/>
      <c r="AB634" s="50"/>
      <c r="AC634" s="50"/>
      <c r="AD634" s="50"/>
      <c r="AE634" s="50"/>
      <c r="AF634" s="50"/>
      <c r="AG634" s="50"/>
      <c r="AH634" s="50"/>
      <c r="AI634" s="50"/>
      <c r="AJ634" s="50"/>
      <c r="AK634" s="50"/>
      <c r="AL634" s="50"/>
      <c r="AM634" s="50"/>
      <c r="AN634" s="50"/>
      <c r="AO634" s="50"/>
      <c r="AP634" s="50"/>
      <c r="AQ634" s="50"/>
      <c r="AR634" s="50"/>
      <c r="AS634" s="50"/>
      <c r="AT634" s="50"/>
      <c r="AU634" s="50"/>
      <c r="AV634" s="50"/>
      <c r="AW634" s="50">
        <v>1</v>
      </c>
      <c r="AX634" s="50"/>
      <c r="AY634" s="50">
        <v>1</v>
      </c>
      <c r="AZ634" s="50"/>
      <c r="BA634" s="50">
        <v>1</v>
      </c>
      <c r="BB634" s="50">
        <v>1</v>
      </c>
      <c r="BC634" s="50">
        <v>1</v>
      </c>
      <c r="BD634" s="50"/>
      <c r="BE634" s="50">
        <v>1</v>
      </c>
      <c r="BF634" s="50">
        <v>1</v>
      </c>
      <c r="BG634" s="50">
        <v>1</v>
      </c>
      <c r="BH634" s="50">
        <v>1</v>
      </c>
      <c r="BI634" s="50" t="s">
        <v>222</v>
      </c>
      <c r="BJ634" s="50"/>
      <c r="BK634" s="50"/>
      <c r="BL634" s="50"/>
      <c r="BM634" s="50">
        <v>1</v>
      </c>
      <c r="BN634" s="50"/>
      <c r="BO634" s="50"/>
      <c r="BP634" s="50">
        <v>1</v>
      </c>
      <c r="BQ634" s="50"/>
      <c r="BR634" s="50"/>
      <c r="BS634" s="50"/>
      <c r="BT634" s="50"/>
      <c r="BU634" s="50"/>
      <c r="BV634" s="50"/>
      <c r="BW634" s="50"/>
      <c r="BX634" s="50"/>
      <c r="BY634" s="50"/>
      <c r="BZ634" s="50"/>
      <c r="CA634" s="50"/>
      <c r="CB634" s="50"/>
      <c r="CC634" s="50"/>
      <c r="CD634" s="50"/>
      <c r="CE634" s="50"/>
      <c r="CF634" s="50"/>
      <c r="CG634" s="50"/>
      <c r="CH634" s="187"/>
      <c r="CI634" s="60"/>
      <c r="CJ634" s="50"/>
      <c r="CK634" s="50"/>
      <c r="CL634" s="50"/>
      <c r="CM634" s="60"/>
      <c r="CN634" s="50"/>
      <c r="CO634" s="60"/>
      <c r="CP634" s="60"/>
      <c r="CQ634" s="60"/>
      <c r="CR634" s="60"/>
      <c r="CS634" s="60"/>
      <c r="CT634" s="60"/>
      <c r="CU634" s="60"/>
      <c r="CV634" s="61">
        <f t="shared" si="398"/>
        <v>11</v>
      </c>
    </row>
    <row r="635" spans="2:100" x14ac:dyDescent="0.35">
      <c r="B635" s="137">
        <v>380825</v>
      </c>
      <c r="C635" s="59">
        <v>41913</v>
      </c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50"/>
      <c r="S635" s="50"/>
      <c r="T635" s="50"/>
      <c r="U635" s="50"/>
      <c r="V635" s="50"/>
      <c r="W635" s="50"/>
      <c r="X635" s="50"/>
      <c r="Y635" s="50"/>
      <c r="Z635" s="50"/>
      <c r="AA635" s="50"/>
      <c r="AB635" s="50"/>
      <c r="AC635" s="50"/>
      <c r="AD635" s="50"/>
      <c r="AE635" s="50"/>
      <c r="AF635" s="50"/>
      <c r="AG635" s="50"/>
      <c r="AH635" s="50"/>
      <c r="AI635" s="50"/>
      <c r="AJ635" s="50"/>
      <c r="AK635" s="50"/>
      <c r="AL635" s="50"/>
      <c r="AM635" s="50"/>
      <c r="AN635" s="50"/>
      <c r="AO635" s="50"/>
      <c r="AP635" s="50"/>
      <c r="AQ635" s="50"/>
      <c r="AR635" s="50"/>
      <c r="AS635" s="50"/>
      <c r="AT635" s="50"/>
      <c r="AU635" s="50"/>
      <c r="AV635" s="50"/>
      <c r="AW635" s="50">
        <v>1</v>
      </c>
      <c r="AX635" s="50"/>
      <c r="AY635" s="50"/>
      <c r="AZ635" s="50"/>
      <c r="BA635" s="50"/>
      <c r="BB635" s="50"/>
      <c r="BC635" s="50"/>
      <c r="BD635" s="50"/>
      <c r="BE635" s="50"/>
      <c r="BF635" s="50"/>
      <c r="BG635" s="50"/>
      <c r="BH635" s="50"/>
      <c r="BI635" s="50" t="s">
        <v>222</v>
      </c>
      <c r="BJ635" s="50"/>
      <c r="BK635" s="50"/>
      <c r="BL635" s="50"/>
      <c r="BM635" s="50"/>
      <c r="BN635" s="50"/>
      <c r="BO635" s="50"/>
      <c r="BP635" s="50"/>
      <c r="BQ635" s="50"/>
      <c r="BR635" s="50"/>
      <c r="BS635" s="50"/>
      <c r="BT635" s="50"/>
      <c r="BU635" s="50"/>
      <c r="BV635" s="50"/>
      <c r="BW635" s="50"/>
      <c r="BX635" s="50"/>
      <c r="BY635" s="50">
        <v>4</v>
      </c>
      <c r="BZ635" s="50"/>
      <c r="CA635" s="50"/>
      <c r="CB635" s="50"/>
      <c r="CC635" s="50"/>
      <c r="CD635" s="50"/>
      <c r="CE635" s="50"/>
      <c r="CF635" s="50"/>
      <c r="CG635" s="50"/>
      <c r="CH635" s="187"/>
      <c r="CI635" s="60"/>
      <c r="CJ635" s="50"/>
      <c r="CK635" s="50"/>
      <c r="CL635" s="50"/>
      <c r="CM635" s="60"/>
      <c r="CN635" s="50"/>
      <c r="CO635" s="60"/>
      <c r="CP635" s="60"/>
      <c r="CQ635" s="60"/>
      <c r="CR635" s="60"/>
      <c r="CS635" s="60"/>
      <c r="CT635" s="60"/>
      <c r="CU635" s="60"/>
      <c r="CV635" s="61">
        <f t="shared" si="398"/>
        <v>5</v>
      </c>
    </row>
    <row r="636" spans="2:100" ht="18.75" customHeight="1" x14ac:dyDescent="0.35">
      <c r="B636" s="63"/>
      <c r="C636" s="62" t="s">
        <v>16</v>
      </c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  <c r="AB636" s="64"/>
      <c r="AC636" s="64"/>
      <c r="AD636" s="64"/>
      <c r="AE636" s="64"/>
      <c r="AF636" s="64"/>
      <c r="AG636" s="64"/>
      <c r="AH636" s="64"/>
      <c r="AI636" s="64"/>
      <c r="AJ636" s="64"/>
      <c r="AK636" s="64"/>
      <c r="AL636" s="64"/>
      <c r="AM636" s="64"/>
      <c r="AN636" s="64"/>
      <c r="AO636" s="64"/>
      <c r="AP636" s="64"/>
      <c r="AQ636" s="64"/>
      <c r="AR636" s="64"/>
      <c r="AS636" s="64"/>
      <c r="AT636" s="64"/>
      <c r="AU636" s="64"/>
      <c r="AV636" s="64"/>
      <c r="AW636" s="64">
        <f t="shared" ref="AW636:BH636" si="399">COUNT(AW630:AW635)</f>
        <v>6</v>
      </c>
      <c r="AX636" s="64">
        <f t="shared" si="399"/>
        <v>0</v>
      </c>
      <c r="AY636" s="64">
        <f t="shared" si="399"/>
        <v>1</v>
      </c>
      <c r="AZ636" s="64">
        <f t="shared" si="399"/>
        <v>0</v>
      </c>
      <c r="BA636" s="64">
        <f t="shared" si="399"/>
        <v>1</v>
      </c>
      <c r="BB636" s="64">
        <f t="shared" si="399"/>
        <v>1</v>
      </c>
      <c r="BC636" s="64">
        <f t="shared" si="399"/>
        <v>2</v>
      </c>
      <c r="BD636" s="64">
        <f t="shared" si="399"/>
        <v>0</v>
      </c>
      <c r="BE636" s="64">
        <f t="shared" si="399"/>
        <v>1</v>
      </c>
      <c r="BF636" s="64">
        <f t="shared" si="399"/>
        <v>1</v>
      </c>
      <c r="BG636" s="64">
        <f t="shared" si="399"/>
        <v>1</v>
      </c>
      <c r="BH636" s="64">
        <f t="shared" si="399"/>
        <v>1</v>
      </c>
      <c r="BI636" s="64">
        <f t="shared" ref="BI636:BO636" si="400">COUNT(BI630:BI635)</f>
        <v>0</v>
      </c>
      <c r="BJ636" s="64">
        <f t="shared" si="400"/>
        <v>0</v>
      </c>
      <c r="BK636" s="64">
        <f t="shared" si="400"/>
        <v>0</v>
      </c>
      <c r="BL636" s="64">
        <f t="shared" si="400"/>
        <v>0</v>
      </c>
      <c r="BM636" s="64">
        <f t="shared" si="400"/>
        <v>2</v>
      </c>
      <c r="BN636" s="64">
        <f t="shared" ref="BN636" si="401">COUNT(BN630:BN635)</f>
        <v>1</v>
      </c>
      <c r="BO636" s="64">
        <f t="shared" si="400"/>
        <v>1</v>
      </c>
      <c r="BP636" s="64">
        <f t="shared" ref="BP636:BQ636" si="402">COUNT(BP630:BP635)</f>
        <v>1</v>
      </c>
      <c r="BQ636" s="64">
        <f t="shared" si="402"/>
        <v>0</v>
      </c>
      <c r="BR636" s="64">
        <f t="shared" ref="BR636:BS636" si="403">COUNT(BR630:BR635)</f>
        <v>0</v>
      </c>
      <c r="BS636" s="64">
        <f t="shared" si="403"/>
        <v>0</v>
      </c>
      <c r="BT636" s="64">
        <f t="shared" ref="BT636:BU636" si="404">COUNT(BT630:BT635)</f>
        <v>1</v>
      </c>
      <c r="BU636" s="64">
        <f t="shared" si="404"/>
        <v>0</v>
      </c>
      <c r="BV636" s="64">
        <f t="shared" ref="BV636:CG636" si="405">COUNT(BV630:BV635)</f>
        <v>0</v>
      </c>
      <c r="BW636" s="64">
        <f t="shared" si="405"/>
        <v>0</v>
      </c>
      <c r="BX636" s="64">
        <f t="shared" si="405"/>
        <v>0</v>
      </c>
      <c r="BY636" s="64">
        <f t="shared" si="405"/>
        <v>1</v>
      </c>
      <c r="BZ636" s="64">
        <f t="shared" si="405"/>
        <v>0</v>
      </c>
      <c r="CA636" s="64">
        <f t="shared" si="405"/>
        <v>0</v>
      </c>
      <c r="CB636" s="64">
        <f t="shared" si="405"/>
        <v>0</v>
      </c>
      <c r="CC636" s="64">
        <f t="shared" si="405"/>
        <v>0</v>
      </c>
      <c r="CD636" s="64">
        <f t="shared" si="405"/>
        <v>0</v>
      </c>
      <c r="CE636" s="64">
        <f t="shared" si="405"/>
        <v>0</v>
      </c>
      <c r="CF636" s="64">
        <f t="shared" si="405"/>
        <v>0</v>
      </c>
      <c r="CG636" s="64">
        <f t="shared" si="405"/>
        <v>0</v>
      </c>
      <c r="CH636" s="64">
        <f t="shared" ref="CH636:CU636" si="406">COUNT(CH630:CH635)</f>
        <v>0</v>
      </c>
      <c r="CI636" s="64">
        <f t="shared" si="406"/>
        <v>0</v>
      </c>
      <c r="CJ636" s="64">
        <f t="shared" si="406"/>
        <v>1</v>
      </c>
      <c r="CK636" s="64">
        <f t="shared" si="406"/>
        <v>0</v>
      </c>
      <c r="CL636" s="64">
        <f t="shared" si="406"/>
        <v>0</v>
      </c>
      <c r="CM636" s="64">
        <f t="shared" si="406"/>
        <v>0</v>
      </c>
      <c r="CN636" s="64">
        <f t="shared" si="406"/>
        <v>0</v>
      </c>
      <c r="CO636" s="64">
        <f t="shared" si="406"/>
        <v>0</v>
      </c>
      <c r="CP636" s="64">
        <f t="shared" si="406"/>
        <v>0</v>
      </c>
      <c r="CQ636" s="64">
        <f t="shared" si="406"/>
        <v>0</v>
      </c>
      <c r="CR636" s="64">
        <f t="shared" si="406"/>
        <v>0</v>
      </c>
      <c r="CS636" s="64">
        <f t="shared" si="406"/>
        <v>0</v>
      </c>
      <c r="CT636" s="64">
        <f t="shared" si="406"/>
        <v>0</v>
      </c>
      <c r="CU636" s="64">
        <f t="shared" si="406"/>
        <v>0</v>
      </c>
      <c r="CV636" s="64">
        <f>SUM(CV630:CV635)</f>
        <v>28</v>
      </c>
    </row>
    <row r="637" spans="2:100" ht="18.75" customHeight="1" x14ac:dyDescent="0.35"/>
    <row r="638" spans="2:100" ht="18.75" customHeight="1" x14ac:dyDescent="0.35">
      <c r="B638" s="136" t="s">
        <v>220</v>
      </c>
      <c r="C638" s="58" t="s">
        <v>221</v>
      </c>
      <c r="D638" s="56">
        <v>40544</v>
      </c>
      <c r="E638" s="56">
        <v>40575</v>
      </c>
      <c r="F638" s="56">
        <v>40603</v>
      </c>
      <c r="G638" s="56">
        <v>40634</v>
      </c>
      <c r="H638" s="56">
        <v>40664</v>
      </c>
      <c r="I638" s="56">
        <v>40695</v>
      </c>
      <c r="J638" s="56">
        <v>40725</v>
      </c>
      <c r="K638" s="56">
        <v>40756</v>
      </c>
      <c r="L638" s="56">
        <v>40787</v>
      </c>
      <c r="M638" s="56">
        <v>40817</v>
      </c>
      <c r="N638" s="56">
        <v>40848</v>
      </c>
      <c r="O638" s="56">
        <v>40878</v>
      </c>
      <c r="P638" s="56">
        <v>40909</v>
      </c>
      <c r="Q638" s="56">
        <v>40940</v>
      </c>
      <c r="R638" s="56">
        <v>40969</v>
      </c>
      <c r="S638" s="56">
        <v>41000</v>
      </c>
      <c r="T638" s="56">
        <v>41030</v>
      </c>
      <c r="U638" s="56">
        <v>41061</v>
      </c>
      <c r="V638" s="56">
        <v>41091</v>
      </c>
      <c r="W638" s="56">
        <v>41122</v>
      </c>
      <c r="X638" s="56">
        <v>41153</v>
      </c>
      <c r="Y638" s="56">
        <v>41183</v>
      </c>
      <c r="Z638" s="56">
        <v>41214</v>
      </c>
      <c r="AA638" s="56">
        <v>41244</v>
      </c>
      <c r="AB638" s="56">
        <v>41275</v>
      </c>
      <c r="AC638" s="56">
        <v>41306</v>
      </c>
      <c r="AD638" s="56">
        <v>41334</v>
      </c>
      <c r="AE638" s="56">
        <v>41365</v>
      </c>
      <c r="AF638" s="56">
        <v>41395</v>
      </c>
      <c r="AG638" s="56">
        <v>41426</v>
      </c>
      <c r="AH638" s="56">
        <v>41456</v>
      </c>
      <c r="AI638" s="56">
        <v>41487</v>
      </c>
      <c r="AJ638" s="56">
        <v>41518</v>
      </c>
      <c r="AK638" s="56">
        <v>41548</v>
      </c>
      <c r="AL638" s="56">
        <v>41579</v>
      </c>
      <c r="AM638" s="56">
        <v>41609</v>
      </c>
      <c r="AN638" s="56">
        <v>41640</v>
      </c>
      <c r="AO638" s="56">
        <v>41671</v>
      </c>
      <c r="AP638" s="56">
        <v>41699</v>
      </c>
      <c r="AQ638" s="56">
        <v>41730</v>
      </c>
      <c r="AR638" s="56">
        <v>41760</v>
      </c>
      <c r="AS638" s="56">
        <v>41791</v>
      </c>
      <c r="AT638" s="56">
        <v>41821</v>
      </c>
      <c r="AU638" s="56">
        <v>41852</v>
      </c>
      <c r="AV638" s="56">
        <v>41883</v>
      </c>
      <c r="AW638" s="56">
        <v>41913</v>
      </c>
      <c r="AX638" s="56">
        <v>41944</v>
      </c>
      <c r="AY638" s="56">
        <v>41974</v>
      </c>
      <c r="AZ638" s="56">
        <v>42005</v>
      </c>
      <c r="BA638" s="56">
        <v>42036</v>
      </c>
      <c r="BB638" s="56">
        <v>42064</v>
      </c>
      <c r="BC638" s="56">
        <v>42095</v>
      </c>
      <c r="BD638" s="56">
        <v>42125</v>
      </c>
      <c r="BE638" s="56">
        <v>42156</v>
      </c>
      <c r="BF638" s="56">
        <v>42186</v>
      </c>
      <c r="BG638" s="56">
        <v>42217</v>
      </c>
      <c r="BH638" s="48">
        <v>42248</v>
      </c>
      <c r="BI638" s="48">
        <v>42278</v>
      </c>
      <c r="BJ638" s="48">
        <v>42309</v>
      </c>
      <c r="BK638" s="48">
        <v>42339</v>
      </c>
      <c r="BL638" s="48">
        <v>42370</v>
      </c>
      <c r="BM638" s="48">
        <v>42401</v>
      </c>
      <c r="BN638" s="48">
        <v>42430</v>
      </c>
      <c r="BO638" s="48">
        <v>42461</v>
      </c>
      <c r="BP638" s="48">
        <v>42491</v>
      </c>
      <c r="BQ638" s="48">
        <v>42522</v>
      </c>
      <c r="BR638" s="48">
        <v>42552</v>
      </c>
      <c r="BS638" s="48">
        <v>42583</v>
      </c>
      <c r="BT638" s="48">
        <v>42614</v>
      </c>
      <c r="BU638" s="48">
        <v>42644</v>
      </c>
      <c r="BV638" s="48">
        <v>42675</v>
      </c>
      <c r="BW638" s="48">
        <v>42705</v>
      </c>
      <c r="BX638" s="48">
        <v>42736</v>
      </c>
      <c r="BY638" s="48">
        <v>42767</v>
      </c>
      <c r="BZ638" s="48">
        <v>42795</v>
      </c>
      <c r="CA638" s="48">
        <v>42826</v>
      </c>
      <c r="CB638" s="48">
        <v>42856</v>
      </c>
      <c r="CC638" s="48">
        <v>42887</v>
      </c>
      <c r="CD638" s="48">
        <v>42917</v>
      </c>
      <c r="CE638" s="48">
        <v>42948</v>
      </c>
      <c r="CF638" s="48">
        <v>42979</v>
      </c>
      <c r="CG638" s="48">
        <v>43009</v>
      </c>
      <c r="CH638" s="48">
        <v>43040</v>
      </c>
      <c r="CI638" s="188">
        <v>43070</v>
      </c>
      <c r="CJ638" s="188">
        <v>43101</v>
      </c>
      <c r="CK638" s="188">
        <v>43132</v>
      </c>
      <c r="CL638" s="188">
        <v>43160</v>
      </c>
      <c r="CM638" s="188">
        <v>43191</v>
      </c>
      <c r="CN638" s="188">
        <v>43221</v>
      </c>
      <c r="CO638" s="188">
        <v>43252</v>
      </c>
      <c r="CP638" s="188">
        <v>43282</v>
      </c>
      <c r="CQ638" s="188">
        <v>43313</v>
      </c>
      <c r="CR638" s="188">
        <v>43344</v>
      </c>
      <c r="CS638" s="188">
        <v>43374</v>
      </c>
      <c r="CT638" s="188">
        <v>43405</v>
      </c>
      <c r="CU638" s="188">
        <v>43435</v>
      </c>
      <c r="CV638" s="189" t="s">
        <v>16</v>
      </c>
    </row>
    <row r="639" spans="2:100" x14ac:dyDescent="0.35">
      <c r="B639" s="137">
        <v>641778</v>
      </c>
      <c r="C639" s="59">
        <v>41944</v>
      </c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50"/>
      <c r="S639" s="50"/>
      <c r="T639" s="50"/>
      <c r="U639" s="50"/>
      <c r="V639" s="50"/>
      <c r="W639" s="50"/>
      <c r="X639" s="50"/>
      <c r="Y639" s="50"/>
      <c r="Z639" s="50"/>
      <c r="AA639" s="50"/>
      <c r="AB639" s="50"/>
      <c r="AC639" s="50"/>
      <c r="AD639" s="50"/>
      <c r="AE639" s="50"/>
      <c r="AF639" s="50"/>
      <c r="AG639" s="50"/>
      <c r="AH639" s="50"/>
      <c r="AI639" s="50"/>
      <c r="AJ639" s="50"/>
      <c r="AK639" s="50"/>
      <c r="AL639" s="50"/>
      <c r="AM639" s="50"/>
      <c r="AN639" s="50"/>
      <c r="AO639" s="50"/>
      <c r="AP639" s="50"/>
      <c r="AQ639" s="50"/>
      <c r="AR639" s="50"/>
      <c r="AS639" s="50"/>
      <c r="AT639" s="50"/>
      <c r="AU639" s="50"/>
      <c r="AV639" s="50"/>
      <c r="AW639" s="50"/>
      <c r="AX639" s="50">
        <v>1</v>
      </c>
      <c r="AY639" s="50"/>
      <c r="AZ639" s="50"/>
      <c r="BA639" s="50"/>
      <c r="BB639" s="50"/>
      <c r="BC639" s="50"/>
      <c r="BD639" s="50"/>
      <c r="BE639" s="50"/>
      <c r="BF639" s="50"/>
      <c r="BG639" s="50"/>
      <c r="BH639" s="50"/>
      <c r="BI639" s="50" t="s">
        <v>222</v>
      </c>
      <c r="BJ639" s="50"/>
      <c r="BK639" s="50"/>
      <c r="BL639" s="50"/>
      <c r="BM639" s="50"/>
      <c r="BN639" s="50"/>
      <c r="BO639" s="50"/>
      <c r="BP639" s="50"/>
      <c r="BQ639" s="50"/>
      <c r="BR639" s="50"/>
      <c r="BS639" s="50"/>
      <c r="BT639" s="50"/>
      <c r="BU639" s="50"/>
      <c r="BV639" s="50"/>
      <c r="BW639" s="50"/>
      <c r="BX639" s="50"/>
      <c r="BY639" s="50"/>
      <c r="BZ639" s="50"/>
      <c r="CA639" s="50"/>
      <c r="CB639" s="50"/>
      <c r="CC639" s="50"/>
      <c r="CD639" s="50"/>
      <c r="CE639" s="50"/>
      <c r="CF639" s="50"/>
      <c r="CG639" s="50"/>
      <c r="CH639" s="187"/>
      <c r="CI639" s="60"/>
      <c r="CJ639" s="50"/>
      <c r="CK639" s="50"/>
      <c r="CL639" s="50"/>
      <c r="CM639" s="60"/>
      <c r="CN639" s="50"/>
      <c r="CO639" s="60"/>
      <c r="CP639" s="60"/>
      <c r="CQ639" s="60"/>
      <c r="CR639" s="60"/>
      <c r="CS639" s="60"/>
      <c r="CT639" s="60"/>
      <c r="CU639" s="60"/>
      <c r="CV639" s="61">
        <f>SUM(D639:CU639)</f>
        <v>1</v>
      </c>
    </row>
    <row r="640" spans="2:100" x14ac:dyDescent="0.35">
      <c r="B640" s="137">
        <v>782706</v>
      </c>
      <c r="C640" s="59">
        <v>41944</v>
      </c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50"/>
      <c r="S640" s="50"/>
      <c r="T640" s="50"/>
      <c r="U640" s="50"/>
      <c r="V640" s="50"/>
      <c r="W640" s="50"/>
      <c r="X640" s="50"/>
      <c r="Y640" s="50"/>
      <c r="Z640" s="50"/>
      <c r="AA640" s="50"/>
      <c r="AB640" s="50"/>
      <c r="AC640" s="50"/>
      <c r="AD640" s="50"/>
      <c r="AE640" s="50"/>
      <c r="AF640" s="50"/>
      <c r="AG640" s="50"/>
      <c r="AH640" s="50"/>
      <c r="AI640" s="50"/>
      <c r="AJ640" s="50"/>
      <c r="AK640" s="50"/>
      <c r="AL640" s="50"/>
      <c r="AM640" s="50"/>
      <c r="AN640" s="50"/>
      <c r="AO640" s="50"/>
      <c r="AP640" s="50"/>
      <c r="AQ640" s="50"/>
      <c r="AR640" s="50"/>
      <c r="AS640" s="50"/>
      <c r="AT640" s="50"/>
      <c r="AU640" s="50"/>
      <c r="AV640" s="50"/>
      <c r="AW640" s="50"/>
      <c r="AX640" s="50">
        <v>1</v>
      </c>
      <c r="AY640" s="50"/>
      <c r="AZ640" s="50"/>
      <c r="BA640" s="50"/>
      <c r="BB640" s="50"/>
      <c r="BC640" s="50"/>
      <c r="BD640" s="50"/>
      <c r="BE640" s="50"/>
      <c r="BF640" s="50"/>
      <c r="BG640" s="50"/>
      <c r="BH640" s="50"/>
      <c r="BI640" s="50" t="s">
        <v>222</v>
      </c>
      <c r="BJ640" s="50"/>
      <c r="BK640" s="50"/>
      <c r="BL640" s="50"/>
      <c r="BM640" s="50"/>
      <c r="BN640" s="50"/>
      <c r="BO640" s="50"/>
      <c r="BP640" s="50"/>
      <c r="BQ640" s="50"/>
      <c r="BR640" s="50"/>
      <c r="BS640" s="50"/>
      <c r="BT640" s="50"/>
      <c r="BU640" s="50"/>
      <c r="BV640" s="50"/>
      <c r="BW640" s="50"/>
      <c r="BX640" s="50"/>
      <c r="BY640" s="50"/>
      <c r="BZ640" s="50"/>
      <c r="CA640" s="50"/>
      <c r="CB640" s="50"/>
      <c r="CC640" s="50"/>
      <c r="CD640" s="50"/>
      <c r="CE640" s="50"/>
      <c r="CF640" s="50"/>
      <c r="CG640" s="50"/>
      <c r="CH640" s="187"/>
      <c r="CI640" s="60"/>
      <c r="CJ640" s="50"/>
      <c r="CK640" s="50"/>
      <c r="CL640" s="50"/>
      <c r="CM640" s="60"/>
      <c r="CN640" s="50"/>
      <c r="CO640" s="60"/>
      <c r="CP640" s="60"/>
      <c r="CQ640" s="60"/>
      <c r="CR640" s="60"/>
      <c r="CS640" s="60"/>
      <c r="CT640" s="60"/>
      <c r="CU640" s="60"/>
      <c r="CV640" s="61">
        <f t="shared" ref="CV640:CV642" si="407">SUM(D640:CU640)</f>
        <v>1</v>
      </c>
    </row>
    <row r="641" spans="2:100" x14ac:dyDescent="0.35">
      <c r="B641" s="137">
        <v>783481</v>
      </c>
      <c r="C641" s="59">
        <v>41944</v>
      </c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50"/>
      <c r="S641" s="50"/>
      <c r="T641" s="50"/>
      <c r="U641" s="50"/>
      <c r="V641" s="50"/>
      <c r="W641" s="50"/>
      <c r="X641" s="50"/>
      <c r="Y641" s="50"/>
      <c r="Z641" s="50"/>
      <c r="AA641" s="50"/>
      <c r="AB641" s="50"/>
      <c r="AC641" s="50"/>
      <c r="AD641" s="50"/>
      <c r="AE641" s="50"/>
      <c r="AF641" s="50"/>
      <c r="AG641" s="50"/>
      <c r="AH641" s="50"/>
      <c r="AI641" s="50"/>
      <c r="AJ641" s="50"/>
      <c r="AK641" s="50"/>
      <c r="AL641" s="50"/>
      <c r="AM641" s="50"/>
      <c r="AN641" s="50"/>
      <c r="AO641" s="50"/>
      <c r="AP641" s="50"/>
      <c r="AQ641" s="50"/>
      <c r="AR641" s="50"/>
      <c r="AS641" s="50"/>
      <c r="AT641" s="50"/>
      <c r="AU641" s="50"/>
      <c r="AV641" s="50"/>
      <c r="AW641" s="50"/>
      <c r="AX641" s="50">
        <v>1</v>
      </c>
      <c r="AY641" s="50">
        <v>1</v>
      </c>
      <c r="AZ641" s="50">
        <v>1</v>
      </c>
      <c r="BA641" s="50">
        <v>1</v>
      </c>
      <c r="BB641" s="50"/>
      <c r="BC641" s="50"/>
      <c r="BD641" s="50">
        <v>1</v>
      </c>
      <c r="BE641" s="50"/>
      <c r="BF641" s="50"/>
      <c r="BG641" s="50"/>
      <c r="BH641" s="50"/>
      <c r="BI641" s="50" t="s">
        <v>222</v>
      </c>
      <c r="BJ641" s="50"/>
      <c r="BK641" s="50"/>
      <c r="BL641" s="50"/>
      <c r="BM641" s="50"/>
      <c r="BN641" s="50"/>
      <c r="BO641" s="50"/>
      <c r="BP641" s="50"/>
      <c r="BQ641" s="50"/>
      <c r="BR641" s="50"/>
      <c r="BS641" s="50"/>
      <c r="BT641" s="50"/>
      <c r="BU641" s="50"/>
      <c r="BV641" s="50"/>
      <c r="BW641" s="50"/>
      <c r="BX641" s="50"/>
      <c r="BY641" s="50"/>
      <c r="BZ641" s="50"/>
      <c r="CA641" s="50"/>
      <c r="CB641" s="50"/>
      <c r="CC641" s="50"/>
      <c r="CD641" s="50"/>
      <c r="CE641" s="50"/>
      <c r="CF641" s="50"/>
      <c r="CG641" s="50"/>
      <c r="CH641" s="187"/>
      <c r="CI641" s="60"/>
      <c r="CJ641" s="50"/>
      <c r="CK641" s="50"/>
      <c r="CL641" s="50"/>
      <c r="CM641" s="60"/>
      <c r="CN641" s="50"/>
      <c r="CO641" s="60"/>
      <c r="CP641" s="60"/>
      <c r="CQ641" s="60"/>
      <c r="CR641" s="60"/>
      <c r="CS641" s="60"/>
      <c r="CT641" s="60"/>
      <c r="CU641" s="60"/>
      <c r="CV641" s="61">
        <f t="shared" si="407"/>
        <v>5</v>
      </c>
    </row>
    <row r="642" spans="2:100" x14ac:dyDescent="0.35">
      <c r="B642" s="137">
        <v>785989</v>
      </c>
      <c r="C642" s="59">
        <v>41944</v>
      </c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50"/>
      <c r="S642" s="50"/>
      <c r="T642" s="50"/>
      <c r="U642" s="50"/>
      <c r="V642" s="50"/>
      <c r="W642" s="50"/>
      <c r="X642" s="50"/>
      <c r="Y642" s="50"/>
      <c r="Z642" s="50"/>
      <c r="AA642" s="50"/>
      <c r="AB642" s="50"/>
      <c r="AC642" s="50"/>
      <c r="AD642" s="50"/>
      <c r="AE642" s="50"/>
      <c r="AF642" s="50"/>
      <c r="AG642" s="50"/>
      <c r="AH642" s="50"/>
      <c r="AI642" s="50"/>
      <c r="AJ642" s="50"/>
      <c r="AK642" s="50"/>
      <c r="AL642" s="50"/>
      <c r="AM642" s="50"/>
      <c r="AN642" s="50"/>
      <c r="AO642" s="50"/>
      <c r="AP642" s="50"/>
      <c r="AQ642" s="50"/>
      <c r="AR642" s="50"/>
      <c r="AS642" s="50"/>
      <c r="AT642" s="50"/>
      <c r="AU642" s="50"/>
      <c r="AV642" s="50"/>
      <c r="AW642" s="50"/>
      <c r="AX642" s="50">
        <v>1</v>
      </c>
      <c r="AY642" s="50"/>
      <c r="AZ642" s="50"/>
      <c r="BA642" s="50"/>
      <c r="BB642" s="50"/>
      <c r="BC642" s="50"/>
      <c r="BD642" s="50"/>
      <c r="BE642" s="50"/>
      <c r="BF642" s="50"/>
      <c r="BG642" s="50"/>
      <c r="BH642" s="50"/>
      <c r="BI642" s="50" t="s">
        <v>222</v>
      </c>
      <c r="BJ642" s="50"/>
      <c r="BK642" s="50"/>
      <c r="BL642" s="50"/>
      <c r="BM642" s="50"/>
      <c r="BN642" s="50"/>
      <c r="BO642" s="50"/>
      <c r="BP642" s="50"/>
      <c r="BQ642" s="50"/>
      <c r="BR642" s="50"/>
      <c r="BS642" s="50"/>
      <c r="BT642" s="50"/>
      <c r="BU642" s="50"/>
      <c r="BV642" s="50"/>
      <c r="BW642" s="50"/>
      <c r="BX642" s="50"/>
      <c r="BY642" s="50"/>
      <c r="BZ642" s="50"/>
      <c r="CA642" s="50"/>
      <c r="CB642" s="50"/>
      <c r="CC642" s="50"/>
      <c r="CD642" s="50"/>
      <c r="CE642" s="50"/>
      <c r="CF642" s="50"/>
      <c r="CG642" s="50"/>
      <c r="CH642" s="187"/>
      <c r="CI642" s="60"/>
      <c r="CJ642" s="50"/>
      <c r="CK642" s="50"/>
      <c r="CL642" s="50"/>
      <c r="CM642" s="60"/>
      <c r="CN642" s="50"/>
      <c r="CO642" s="60"/>
      <c r="CP642" s="60"/>
      <c r="CQ642" s="60"/>
      <c r="CR642" s="60"/>
      <c r="CS642" s="60"/>
      <c r="CT642" s="60"/>
      <c r="CU642" s="60"/>
      <c r="CV642" s="61">
        <f t="shared" si="407"/>
        <v>1</v>
      </c>
    </row>
    <row r="643" spans="2:100" ht="18.75" customHeight="1" x14ac:dyDescent="0.35">
      <c r="B643" s="63"/>
      <c r="C643" s="62" t="s">
        <v>16</v>
      </c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  <c r="AB643" s="64"/>
      <c r="AC643" s="64"/>
      <c r="AD643" s="64"/>
      <c r="AE643" s="64"/>
      <c r="AF643" s="64"/>
      <c r="AG643" s="64"/>
      <c r="AH643" s="64"/>
      <c r="AI643" s="64"/>
      <c r="AJ643" s="64"/>
      <c r="AK643" s="64"/>
      <c r="AL643" s="64"/>
      <c r="AM643" s="64"/>
      <c r="AN643" s="64"/>
      <c r="AO643" s="64"/>
      <c r="AP643" s="64"/>
      <c r="AQ643" s="64"/>
      <c r="AR643" s="64"/>
      <c r="AS643" s="64"/>
      <c r="AT643" s="64"/>
      <c r="AU643" s="64"/>
      <c r="AV643" s="64"/>
      <c r="AW643" s="64"/>
      <c r="AX643" s="64">
        <f t="shared" ref="AX643:BH643" si="408">COUNT(AX639:AX642)</f>
        <v>4</v>
      </c>
      <c r="AY643" s="64">
        <f t="shared" si="408"/>
        <v>1</v>
      </c>
      <c r="AZ643" s="64">
        <f t="shared" si="408"/>
        <v>1</v>
      </c>
      <c r="BA643" s="64">
        <f t="shared" si="408"/>
        <v>1</v>
      </c>
      <c r="BB643" s="64">
        <f t="shared" si="408"/>
        <v>0</v>
      </c>
      <c r="BC643" s="64">
        <f t="shared" si="408"/>
        <v>0</v>
      </c>
      <c r="BD643" s="64">
        <f t="shared" si="408"/>
        <v>1</v>
      </c>
      <c r="BE643" s="64">
        <f t="shared" si="408"/>
        <v>0</v>
      </c>
      <c r="BF643" s="64">
        <f t="shared" si="408"/>
        <v>0</v>
      </c>
      <c r="BG643" s="64">
        <f t="shared" si="408"/>
        <v>0</v>
      </c>
      <c r="BH643" s="64">
        <f t="shared" si="408"/>
        <v>0</v>
      </c>
      <c r="BI643" s="64">
        <f t="shared" ref="BI643:BO643" si="409">COUNT(BI639:BI642)</f>
        <v>0</v>
      </c>
      <c r="BJ643" s="64">
        <f t="shared" si="409"/>
        <v>0</v>
      </c>
      <c r="BK643" s="64">
        <f t="shared" si="409"/>
        <v>0</v>
      </c>
      <c r="BL643" s="64">
        <f t="shared" si="409"/>
        <v>0</v>
      </c>
      <c r="BM643" s="64">
        <f t="shared" si="409"/>
        <v>0</v>
      </c>
      <c r="BN643" s="64">
        <f t="shared" ref="BN643" si="410">COUNT(BN639:BN642)</f>
        <v>0</v>
      </c>
      <c r="BO643" s="64">
        <f t="shared" si="409"/>
        <v>0</v>
      </c>
      <c r="BP643" s="64">
        <f t="shared" ref="BP643:BQ643" si="411">COUNT(BP639:BP642)</f>
        <v>0</v>
      </c>
      <c r="BQ643" s="64">
        <f t="shared" si="411"/>
        <v>0</v>
      </c>
      <c r="BR643" s="64">
        <f t="shared" ref="BR643:BS643" si="412">COUNT(BR639:BR642)</f>
        <v>0</v>
      </c>
      <c r="BS643" s="64">
        <f t="shared" si="412"/>
        <v>0</v>
      </c>
      <c r="BT643" s="64">
        <f t="shared" ref="BT643:BU643" si="413">COUNT(BT639:BT642)</f>
        <v>0</v>
      </c>
      <c r="BU643" s="64">
        <f t="shared" si="413"/>
        <v>0</v>
      </c>
      <c r="BV643" s="64">
        <f t="shared" ref="BV643:CG643" si="414">COUNT(BV639:BV642)</f>
        <v>0</v>
      </c>
      <c r="BW643" s="64">
        <f t="shared" si="414"/>
        <v>0</v>
      </c>
      <c r="BX643" s="64">
        <f t="shared" si="414"/>
        <v>0</v>
      </c>
      <c r="BY643" s="64">
        <f t="shared" si="414"/>
        <v>0</v>
      </c>
      <c r="BZ643" s="64">
        <f t="shared" si="414"/>
        <v>0</v>
      </c>
      <c r="CA643" s="64">
        <f t="shared" si="414"/>
        <v>0</v>
      </c>
      <c r="CB643" s="64">
        <f t="shared" si="414"/>
        <v>0</v>
      </c>
      <c r="CC643" s="64">
        <f t="shared" si="414"/>
        <v>0</v>
      </c>
      <c r="CD643" s="64">
        <f t="shared" si="414"/>
        <v>0</v>
      </c>
      <c r="CE643" s="64">
        <f t="shared" si="414"/>
        <v>0</v>
      </c>
      <c r="CF643" s="64">
        <f t="shared" si="414"/>
        <v>0</v>
      </c>
      <c r="CG643" s="64">
        <f t="shared" si="414"/>
        <v>0</v>
      </c>
      <c r="CH643" s="64">
        <f t="shared" ref="CH643:CU643" si="415">COUNT(CH639:CH642)</f>
        <v>0</v>
      </c>
      <c r="CI643" s="64">
        <f t="shared" si="415"/>
        <v>0</v>
      </c>
      <c r="CJ643" s="64">
        <f t="shared" si="415"/>
        <v>0</v>
      </c>
      <c r="CK643" s="64">
        <f t="shared" si="415"/>
        <v>0</v>
      </c>
      <c r="CL643" s="64">
        <f t="shared" si="415"/>
        <v>0</v>
      </c>
      <c r="CM643" s="64">
        <f t="shared" si="415"/>
        <v>0</v>
      </c>
      <c r="CN643" s="64">
        <f t="shared" si="415"/>
        <v>0</v>
      </c>
      <c r="CO643" s="64">
        <f t="shared" si="415"/>
        <v>0</v>
      </c>
      <c r="CP643" s="64">
        <f t="shared" si="415"/>
        <v>0</v>
      </c>
      <c r="CQ643" s="64">
        <f t="shared" si="415"/>
        <v>0</v>
      </c>
      <c r="CR643" s="64">
        <f t="shared" si="415"/>
        <v>0</v>
      </c>
      <c r="CS643" s="64">
        <f t="shared" si="415"/>
        <v>0</v>
      </c>
      <c r="CT643" s="64">
        <f t="shared" si="415"/>
        <v>0</v>
      </c>
      <c r="CU643" s="64">
        <f t="shared" si="415"/>
        <v>0</v>
      </c>
      <c r="CV643" s="64">
        <f>SUM(CV639:CV642)</f>
        <v>8</v>
      </c>
    </row>
    <row r="644" spans="2:100" ht="18.75" customHeight="1" x14ac:dyDescent="0.35">
      <c r="CV644" s="44"/>
    </row>
    <row r="645" spans="2:100" ht="18.75" customHeight="1" x14ac:dyDescent="0.35">
      <c r="B645" s="136" t="s">
        <v>220</v>
      </c>
      <c r="C645" s="58" t="s">
        <v>221</v>
      </c>
      <c r="D645" s="56">
        <v>40544</v>
      </c>
      <c r="E645" s="56">
        <v>40575</v>
      </c>
      <c r="F645" s="56">
        <v>40603</v>
      </c>
      <c r="G645" s="56">
        <v>40634</v>
      </c>
      <c r="H645" s="56">
        <v>40664</v>
      </c>
      <c r="I645" s="56">
        <v>40695</v>
      </c>
      <c r="J645" s="56">
        <v>40725</v>
      </c>
      <c r="K645" s="56">
        <v>40756</v>
      </c>
      <c r="L645" s="56">
        <v>40787</v>
      </c>
      <c r="M645" s="56">
        <v>40817</v>
      </c>
      <c r="N645" s="56">
        <v>40848</v>
      </c>
      <c r="O645" s="56">
        <v>40878</v>
      </c>
      <c r="P645" s="56">
        <v>40909</v>
      </c>
      <c r="Q645" s="56">
        <v>40940</v>
      </c>
      <c r="R645" s="56">
        <v>40969</v>
      </c>
      <c r="S645" s="56">
        <v>41000</v>
      </c>
      <c r="T645" s="56">
        <v>41030</v>
      </c>
      <c r="U645" s="56">
        <v>41061</v>
      </c>
      <c r="V645" s="56">
        <v>41091</v>
      </c>
      <c r="W645" s="56">
        <v>41122</v>
      </c>
      <c r="X645" s="56">
        <v>41153</v>
      </c>
      <c r="Y645" s="56">
        <v>41183</v>
      </c>
      <c r="Z645" s="56">
        <v>41214</v>
      </c>
      <c r="AA645" s="56">
        <v>41244</v>
      </c>
      <c r="AB645" s="56">
        <v>41275</v>
      </c>
      <c r="AC645" s="56">
        <v>41306</v>
      </c>
      <c r="AD645" s="56">
        <v>41334</v>
      </c>
      <c r="AE645" s="56">
        <v>41365</v>
      </c>
      <c r="AF645" s="56">
        <v>41395</v>
      </c>
      <c r="AG645" s="56">
        <v>41426</v>
      </c>
      <c r="AH645" s="56">
        <v>41456</v>
      </c>
      <c r="AI645" s="56">
        <v>41487</v>
      </c>
      <c r="AJ645" s="56">
        <v>41518</v>
      </c>
      <c r="AK645" s="56">
        <v>41548</v>
      </c>
      <c r="AL645" s="56">
        <v>41579</v>
      </c>
      <c r="AM645" s="56">
        <v>41609</v>
      </c>
      <c r="AN645" s="56">
        <v>41640</v>
      </c>
      <c r="AO645" s="56">
        <v>41671</v>
      </c>
      <c r="AP645" s="56">
        <v>41699</v>
      </c>
      <c r="AQ645" s="56">
        <v>41730</v>
      </c>
      <c r="AR645" s="56">
        <v>41760</v>
      </c>
      <c r="AS645" s="56">
        <v>41791</v>
      </c>
      <c r="AT645" s="56">
        <v>41821</v>
      </c>
      <c r="AU645" s="56">
        <v>41852</v>
      </c>
      <c r="AV645" s="56">
        <v>41883</v>
      </c>
      <c r="AW645" s="56">
        <v>41913</v>
      </c>
      <c r="AX645" s="56">
        <v>41944</v>
      </c>
      <c r="AY645" s="56">
        <v>41974</v>
      </c>
      <c r="AZ645" s="56">
        <v>42005</v>
      </c>
      <c r="BA645" s="56">
        <v>42036</v>
      </c>
      <c r="BB645" s="56">
        <v>42064</v>
      </c>
      <c r="BC645" s="56">
        <v>42095</v>
      </c>
      <c r="BD645" s="56">
        <v>42125</v>
      </c>
      <c r="BE645" s="56">
        <v>42156</v>
      </c>
      <c r="BF645" s="56">
        <v>42186</v>
      </c>
      <c r="BG645" s="56">
        <v>42217</v>
      </c>
      <c r="BH645" s="48">
        <v>42248</v>
      </c>
      <c r="BI645" s="48">
        <v>42278</v>
      </c>
      <c r="BJ645" s="48">
        <v>42309</v>
      </c>
      <c r="BK645" s="48">
        <v>42339</v>
      </c>
      <c r="BL645" s="48">
        <v>42370</v>
      </c>
      <c r="BM645" s="48">
        <v>42401</v>
      </c>
      <c r="BN645" s="48">
        <v>42430</v>
      </c>
      <c r="BO645" s="48">
        <v>42461</v>
      </c>
      <c r="BP645" s="48">
        <v>42491</v>
      </c>
      <c r="BQ645" s="48">
        <v>42522</v>
      </c>
      <c r="BR645" s="48">
        <v>42552</v>
      </c>
      <c r="BS645" s="48">
        <v>42583</v>
      </c>
      <c r="BT645" s="48">
        <v>42614</v>
      </c>
      <c r="BU645" s="48">
        <v>42644</v>
      </c>
      <c r="BV645" s="48">
        <v>42675</v>
      </c>
      <c r="BW645" s="48">
        <v>42705</v>
      </c>
      <c r="BX645" s="48">
        <v>42736</v>
      </c>
      <c r="BY645" s="48">
        <v>42767</v>
      </c>
      <c r="BZ645" s="48">
        <v>42795</v>
      </c>
      <c r="CA645" s="48">
        <v>42826</v>
      </c>
      <c r="CB645" s="48">
        <v>42856</v>
      </c>
      <c r="CC645" s="48">
        <v>42887</v>
      </c>
      <c r="CD645" s="48">
        <v>42917</v>
      </c>
      <c r="CE645" s="48">
        <v>42948</v>
      </c>
      <c r="CF645" s="48">
        <v>42979</v>
      </c>
      <c r="CG645" s="48">
        <v>43009</v>
      </c>
      <c r="CH645" s="48">
        <v>43040</v>
      </c>
      <c r="CI645" s="188">
        <v>43070</v>
      </c>
      <c r="CJ645" s="188">
        <v>43101</v>
      </c>
      <c r="CK645" s="188">
        <v>43132</v>
      </c>
      <c r="CL645" s="188">
        <v>43160</v>
      </c>
      <c r="CM645" s="188">
        <v>43191</v>
      </c>
      <c r="CN645" s="188">
        <v>43221</v>
      </c>
      <c r="CO645" s="188">
        <v>43252</v>
      </c>
      <c r="CP645" s="188">
        <v>43282</v>
      </c>
      <c r="CQ645" s="188">
        <v>43313</v>
      </c>
      <c r="CR645" s="188">
        <v>43344</v>
      </c>
      <c r="CS645" s="188">
        <v>43374</v>
      </c>
      <c r="CT645" s="188">
        <v>43405</v>
      </c>
      <c r="CU645" s="188">
        <v>43435</v>
      </c>
      <c r="CV645" s="189" t="s">
        <v>16</v>
      </c>
    </row>
    <row r="646" spans="2:100" x14ac:dyDescent="0.35">
      <c r="B646" s="137">
        <v>789697</v>
      </c>
      <c r="C646" s="59">
        <v>41974</v>
      </c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50"/>
      <c r="S646" s="50"/>
      <c r="T646" s="50"/>
      <c r="U646" s="50"/>
      <c r="V646" s="50"/>
      <c r="W646" s="50"/>
      <c r="X646" s="50"/>
      <c r="Y646" s="50"/>
      <c r="Z646" s="50"/>
      <c r="AA646" s="50"/>
      <c r="AB646" s="50"/>
      <c r="AC646" s="50"/>
      <c r="AD646" s="50"/>
      <c r="AE646" s="50"/>
      <c r="AF646" s="50"/>
      <c r="AG646" s="50"/>
      <c r="AH646" s="50"/>
      <c r="AI646" s="50"/>
      <c r="AJ646" s="50"/>
      <c r="AK646" s="50"/>
      <c r="AL646" s="50"/>
      <c r="AM646" s="50"/>
      <c r="AN646" s="50"/>
      <c r="AO646" s="50"/>
      <c r="AP646" s="50"/>
      <c r="AQ646" s="50"/>
      <c r="AR646" s="50"/>
      <c r="AS646" s="50"/>
      <c r="AT646" s="50"/>
      <c r="AU646" s="50"/>
      <c r="AV646" s="50"/>
      <c r="AW646" s="50"/>
      <c r="AX646" s="50"/>
      <c r="AY646" s="50">
        <v>1</v>
      </c>
      <c r="AZ646" s="50"/>
      <c r="BA646" s="50"/>
      <c r="BB646" s="50"/>
      <c r="BC646" s="50"/>
      <c r="BD646" s="50"/>
      <c r="BE646" s="50"/>
      <c r="BF646" s="50"/>
      <c r="BG646" s="50"/>
      <c r="BH646" s="50"/>
      <c r="BI646" s="50" t="s">
        <v>222</v>
      </c>
      <c r="BJ646" s="50"/>
      <c r="BK646" s="50"/>
      <c r="BL646" s="50"/>
      <c r="BM646" s="50"/>
      <c r="BN646" s="50"/>
      <c r="BO646" s="50"/>
      <c r="BP646" s="50"/>
      <c r="BQ646" s="50"/>
      <c r="BR646" s="50"/>
      <c r="BS646" s="50"/>
      <c r="BT646" s="50"/>
      <c r="BU646" s="50"/>
      <c r="BV646" s="50"/>
      <c r="BW646" s="50"/>
      <c r="BX646" s="50"/>
      <c r="BY646" s="50"/>
      <c r="BZ646" s="50"/>
      <c r="CA646" s="50"/>
      <c r="CB646" s="50"/>
      <c r="CC646" s="50"/>
      <c r="CD646" s="50"/>
      <c r="CE646" s="50"/>
      <c r="CF646" s="50"/>
      <c r="CG646" s="50"/>
      <c r="CH646" s="187"/>
      <c r="CI646" s="60"/>
      <c r="CJ646" s="50"/>
      <c r="CK646" s="50"/>
      <c r="CL646" s="50"/>
      <c r="CM646" s="60"/>
      <c r="CN646" s="50"/>
      <c r="CO646" s="60"/>
      <c r="CP646" s="60"/>
      <c r="CQ646" s="60"/>
      <c r="CR646" s="60"/>
      <c r="CS646" s="60"/>
      <c r="CT646" s="60"/>
      <c r="CU646" s="60"/>
      <c r="CV646" s="61">
        <f>SUM(D646:CU646)</f>
        <v>1</v>
      </c>
    </row>
    <row r="647" spans="2:100" x14ac:dyDescent="0.35">
      <c r="B647" s="137">
        <v>376263</v>
      </c>
      <c r="C647" s="59">
        <v>41974</v>
      </c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50"/>
      <c r="S647" s="50"/>
      <c r="T647" s="50"/>
      <c r="U647" s="50"/>
      <c r="V647" s="50"/>
      <c r="W647" s="50"/>
      <c r="X647" s="50"/>
      <c r="Y647" s="50"/>
      <c r="Z647" s="50"/>
      <c r="AA647" s="50"/>
      <c r="AB647" s="50"/>
      <c r="AC647" s="50"/>
      <c r="AD647" s="50"/>
      <c r="AE647" s="50"/>
      <c r="AF647" s="50"/>
      <c r="AG647" s="50"/>
      <c r="AH647" s="50"/>
      <c r="AI647" s="50"/>
      <c r="AJ647" s="50"/>
      <c r="AK647" s="50"/>
      <c r="AL647" s="50"/>
      <c r="AM647" s="50"/>
      <c r="AN647" s="50"/>
      <c r="AO647" s="50"/>
      <c r="AP647" s="50"/>
      <c r="AQ647" s="50"/>
      <c r="AR647" s="50"/>
      <c r="AS647" s="50"/>
      <c r="AT647" s="50"/>
      <c r="AU647" s="50"/>
      <c r="AV647" s="50"/>
      <c r="AW647" s="50"/>
      <c r="AX647" s="50"/>
      <c r="AY647" s="50">
        <v>1</v>
      </c>
      <c r="AZ647" s="50"/>
      <c r="BA647" s="50"/>
      <c r="BB647" s="50"/>
      <c r="BC647" s="50"/>
      <c r="BD647" s="50"/>
      <c r="BE647" s="50"/>
      <c r="BF647" s="50"/>
      <c r="BG647" s="50"/>
      <c r="BH647" s="50"/>
      <c r="BI647" s="50" t="s">
        <v>222</v>
      </c>
      <c r="BJ647" s="50"/>
      <c r="BK647" s="50">
        <v>1</v>
      </c>
      <c r="BL647" s="50"/>
      <c r="BM647" s="50"/>
      <c r="BN647" s="50"/>
      <c r="BO647" s="50"/>
      <c r="BP647" s="50">
        <v>1</v>
      </c>
      <c r="BQ647" s="50"/>
      <c r="BR647" s="50"/>
      <c r="BS647" s="50"/>
      <c r="BT647" s="50"/>
      <c r="BU647" s="50"/>
      <c r="BV647" s="50"/>
      <c r="BW647" s="50"/>
      <c r="BX647" s="50"/>
      <c r="BY647" s="50"/>
      <c r="BZ647" s="50"/>
      <c r="CA647" s="50"/>
      <c r="CB647" s="50"/>
      <c r="CC647" s="50"/>
      <c r="CD647" s="50"/>
      <c r="CE647" s="50"/>
      <c r="CF647" s="50"/>
      <c r="CG647" s="50"/>
      <c r="CH647" s="187"/>
      <c r="CI647" s="60"/>
      <c r="CJ647" s="50"/>
      <c r="CK647" s="50"/>
      <c r="CL647" s="50"/>
      <c r="CM647" s="60"/>
      <c r="CN647" s="50"/>
      <c r="CO647" s="60"/>
      <c r="CP647" s="60"/>
      <c r="CQ647" s="60"/>
      <c r="CR647" s="60"/>
      <c r="CS647" s="60"/>
      <c r="CT647" s="60"/>
      <c r="CU647" s="60"/>
      <c r="CV647" s="61">
        <f t="shared" ref="CV647:CV654" si="416">SUM(D647:CU647)</f>
        <v>3</v>
      </c>
    </row>
    <row r="648" spans="2:100" x14ac:dyDescent="0.35">
      <c r="B648" s="137">
        <v>741332</v>
      </c>
      <c r="C648" s="59">
        <v>41974</v>
      </c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50"/>
      <c r="S648" s="50"/>
      <c r="T648" s="50"/>
      <c r="U648" s="50"/>
      <c r="V648" s="50"/>
      <c r="W648" s="50"/>
      <c r="X648" s="50"/>
      <c r="Y648" s="50"/>
      <c r="Z648" s="50"/>
      <c r="AA648" s="50"/>
      <c r="AB648" s="50"/>
      <c r="AC648" s="50"/>
      <c r="AD648" s="50"/>
      <c r="AE648" s="50"/>
      <c r="AF648" s="50"/>
      <c r="AG648" s="50"/>
      <c r="AH648" s="50"/>
      <c r="AI648" s="50"/>
      <c r="AJ648" s="50"/>
      <c r="AK648" s="50"/>
      <c r="AL648" s="50"/>
      <c r="AM648" s="50"/>
      <c r="AN648" s="50"/>
      <c r="AO648" s="50"/>
      <c r="AP648" s="50"/>
      <c r="AQ648" s="50"/>
      <c r="AR648" s="50"/>
      <c r="AS648" s="50"/>
      <c r="AT648" s="50"/>
      <c r="AU648" s="50"/>
      <c r="AV648" s="50"/>
      <c r="AW648" s="50"/>
      <c r="AX648" s="50"/>
      <c r="AY648" s="50">
        <v>3</v>
      </c>
      <c r="AZ648" s="50"/>
      <c r="BA648" s="50"/>
      <c r="BB648" s="50">
        <v>1</v>
      </c>
      <c r="BC648" s="50">
        <v>1</v>
      </c>
      <c r="BD648" s="50"/>
      <c r="BE648" s="50">
        <v>1</v>
      </c>
      <c r="BF648" s="50">
        <v>3</v>
      </c>
      <c r="BG648" s="50"/>
      <c r="BH648" s="50"/>
      <c r="BI648" s="50">
        <v>2</v>
      </c>
      <c r="BJ648" s="50"/>
      <c r="BK648" s="50">
        <v>1</v>
      </c>
      <c r="BL648" s="50">
        <v>1</v>
      </c>
      <c r="BM648" s="50">
        <v>1</v>
      </c>
      <c r="BN648" s="50">
        <v>1</v>
      </c>
      <c r="BO648" s="50">
        <v>1</v>
      </c>
      <c r="BP648" s="50">
        <v>1</v>
      </c>
      <c r="BQ648" s="50">
        <v>2</v>
      </c>
      <c r="BR648" s="50"/>
      <c r="BS648" s="50"/>
      <c r="BT648" s="50">
        <v>1</v>
      </c>
      <c r="BU648" s="50">
        <v>2</v>
      </c>
      <c r="BV648" s="50"/>
      <c r="BW648" s="50"/>
      <c r="BX648" s="50"/>
      <c r="BY648" s="50"/>
      <c r="BZ648" s="50"/>
      <c r="CA648" s="50"/>
      <c r="CB648" s="50"/>
      <c r="CC648" s="50"/>
      <c r="CD648" s="50"/>
      <c r="CE648" s="50"/>
      <c r="CF648" s="50"/>
      <c r="CG648" s="50"/>
      <c r="CH648" s="187"/>
      <c r="CI648" s="60"/>
      <c r="CJ648" s="50"/>
      <c r="CK648" s="50"/>
      <c r="CL648" s="50"/>
      <c r="CM648" s="60"/>
      <c r="CN648" s="50"/>
      <c r="CO648" s="60"/>
      <c r="CP648" s="60"/>
      <c r="CQ648" s="60"/>
      <c r="CR648" s="60"/>
      <c r="CS648" s="60"/>
      <c r="CT648" s="60"/>
      <c r="CU648" s="60"/>
      <c r="CV648" s="61">
        <f t="shared" si="416"/>
        <v>22</v>
      </c>
    </row>
    <row r="649" spans="2:100" x14ac:dyDescent="0.35">
      <c r="B649" s="137">
        <v>793706</v>
      </c>
      <c r="C649" s="59">
        <v>41974</v>
      </c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50"/>
      <c r="S649" s="50"/>
      <c r="T649" s="50"/>
      <c r="U649" s="50"/>
      <c r="V649" s="50"/>
      <c r="W649" s="50"/>
      <c r="X649" s="50"/>
      <c r="Y649" s="50"/>
      <c r="Z649" s="50"/>
      <c r="AA649" s="50"/>
      <c r="AB649" s="50"/>
      <c r="AC649" s="50"/>
      <c r="AD649" s="50"/>
      <c r="AE649" s="50"/>
      <c r="AF649" s="50"/>
      <c r="AG649" s="50"/>
      <c r="AH649" s="50"/>
      <c r="AI649" s="50"/>
      <c r="AJ649" s="50"/>
      <c r="AK649" s="50"/>
      <c r="AL649" s="50"/>
      <c r="AM649" s="50"/>
      <c r="AN649" s="50"/>
      <c r="AO649" s="50"/>
      <c r="AP649" s="50"/>
      <c r="AQ649" s="50"/>
      <c r="AR649" s="50"/>
      <c r="AS649" s="50"/>
      <c r="AT649" s="50"/>
      <c r="AU649" s="50"/>
      <c r="AV649" s="50"/>
      <c r="AW649" s="50"/>
      <c r="AX649" s="50"/>
      <c r="AY649" s="50">
        <v>1</v>
      </c>
      <c r="AZ649" s="50"/>
      <c r="BA649" s="50">
        <v>1</v>
      </c>
      <c r="BB649" s="50"/>
      <c r="BC649" s="50"/>
      <c r="BD649" s="50"/>
      <c r="BE649" s="50"/>
      <c r="BF649" s="50"/>
      <c r="BG649" s="50"/>
      <c r="BH649" s="50"/>
      <c r="BI649" s="50" t="s">
        <v>222</v>
      </c>
      <c r="BJ649" s="50"/>
      <c r="BK649" s="50"/>
      <c r="BL649" s="50"/>
      <c r="BM649" s="50"/>
      <c r="BN649" s="50"/>
      <c r="BO649" s="50"/>
      <c r="BP649" s="50"/>
      <c r="BQ649" s="50"/>
      <c r="BR649" s="50"/>
      <c r="BS649" s="50"/>
      <c r="BT649" s="50"/>
      <c r="BU649" s="50"/>
      <c r="BV649" s="50"/>
      <c r="BW649" s="50"/>
      <c r="BX649" s="50"/>
      <c r="BY649" s="50"/>
      <c r="BZ649" s="50"/>
      <c r="CA649" s="50"/>
      <c r="CB649" s="50"/>
      <c r="CC649" s="50"/>
      <c r="CD649" s="50"/>
      <c r="CE649" s="50"/>
      <c r="CF649" s="50"/>
      <c r="CG649" s="50"/>
      <c r="CH649" s="187"/>
      <c r="CI649" s="60"/>
      <c r="CJ649" s="50"/>
      <c r="CK649" s="50"/>
      <c r="CL649" s="50"/>
      <c r="CM649" s="60"/>
      <c r="CN649" s="50"/>
      <c r="CO649" s="60"/>
      <c r="CP649" s="60"/>
      <c r="CQ649" s="60"/>
      <c r="CR649" s="60"/>
      <c r="CS649" s="60"/>
      <c r="CT649" s="60"/>
      <c r="CU649" s="60"/>
      <c r="CV649" s="61">
        <f t="shared" si="416"/>
        <v>2</v>
      </c>
    </row>
    <row r="650" spans="2:100" x14ac:dyDescent="0.35">
      <c r="B650" s="137">
        <v>796410</v>
      </c>
      <c r="C650" s="59">
        <v>41974</v>
      </c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50"/>
      <c r="S650" s="50"/>
      <c r="T650" s="50"/>
      <c r="U650" s="50"/>
      <c r="V650" s="50"/>
      <c r="W650" s="50"/>
      <c r="X650" s="50"/>
      <c r="Y650" s="50"/>
      <c r="Z650" s="50"/>
      <c r="AA650" s="50"/>
      <c r="AB650" s="50"/>
      <c r="AC650" s="50"/>
      <c r="AD650" s="50"/>
      <c r="AE650" s="50"/>
      <c r="AF650" s="50"/>
      <c r="AG650" s="50"/>
      <c r="AH650" s="50"/>
      <c r="AI650" s="50"/>
      <c r="AJ650" s="50"/>
      <c r="AK650" s="50"/>
      <c r="AL650" s="50"/>
      <c r="AM650" s="50"/>
      <c r="AN650" s="50"/>
      <c r="AO650" s="50"/>
      <c r="AP650" s="50"/>
      <c r="AQ650" s="50"/>
      <c r="AR650" s="50"/>
      <c r="AS650" s="50"/>
      <c r="AT650" s="50"/>
      <c r="AU650" s="50"/>
      <c r="AV650" s="50"/>
      <c r="AW650" s="50"/>
      <c r="AX650" s="50"/>
      <c r="AY650" s="50">
        <v>2</v>
      </c>
      <c r="AZ650" s="50"/>
      <c r="BA650" s="50">
        <v>1</v>
      </c>
      <c r="BB650" s="50"/>
      <c r="BC650" s="50"/>
      <c r="BD650" s="50"/>
      <c r="BE650" s="50"/>
      <c r="BF650" s="50"/>
      <c r="BG650" s="50"/>
      <c r="BH650" s="50"/>
      <c r="BI650" s="50" t="s">
        <v>222</v>
      </c>
      <c r="BJ650" s="50"/>
      <c r="BK650" s="50"/>
      <c r="BL650" s="50"/>
      <c r="BM650" s="50"/>
      <c r="BN650" s="50">
        <v>2</v>
      </c>
      <c r="BO650" s="50">
        <v>2</v>
      </c>
      <c r="BP650" s="50">
        <v>1</v>
      </c>
      <c r="BQ650" s="50"/>
      <c r="BR650" s="50"/>
      <c r="BS650" s="50"/>
      <c r="BT650" s="50"/>
      <c r="BU650" s="50"/>
      <c r="BV650" s="50"/>
      <c r="BW650" s="50"/>
      <c r="BX650" s="50"/>
      <c r="BY650" s="50"/>
      <c r="BZ650" s="50"/>
      <c r="CA650" s="50"/>
      <c r="CB650" s="50"/>
      <c r="CC650" s="50"/>
      <c r="CD650" s="50"/>
      <c r="CE650" s="50"/>
      <c r="CF650" s="50"/>
      <c r="CG650" s="50"/>
      <c r="CH650" s="187"/>
      <c r="CI650" s="60"/>
      <c r="CJ650" s="50"/>
      <c r="CK650" s="50"/>
      <c r="CL650" s="50"/>
      <c r="CM650" s="60"/>
      <c r="CN650" s="50"/>
      <c r="CO650" s="60"/>
      <c r="CP650" s="60"/>
      <c r="CQ650" s="60"/>
      <c r="CR650" s="60"/>
      <c r="CS650" s="60"/>
      <c r="CT650" s="60"/>
      <c r="CU650" s="60"/>
      <c r="CV650" s="61">
        <f t="shared" si="416"/>
        <v>8</v>
      </c>
    </row>
    <row r="651" spans="2:100" x14ac:dyDescent="0.35">
      <c r="B651" s="137">
        <v>796456</v>
      </c>
      <c r="C651" s="59">
        <v>41974</v>
      </c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50"/>
      <c r="S651" s="50"/>
      <c r="T651" s="50"/>
      <c r="U651" s="50"/>
      <c r="V651" s="50"/>
      <c r="W651" s="50"/>
      <c r="X651" s="50"/>
      <c r="Y651" s="50"/>
      <c r="Z651" s="50"/>
      <c r="AA651" s="50"/>
      <c r="AB651" s="50"/>
      <c r="AC651" s="50"/>
      <c r="AD651" s="50"/>
      <c r="AE651" s="50"/>
      <c r="AF651" s="50"/>
      <c r="AG651" s="50"/>
      <c r="AH651" s="50"/>
      <c r="AI651" s="50"/>
      <c r="AJ651" s="50"/>
      <c r="AK651" s="50"/>
      <c r="AL651" s="50"/>
      <c r="AM651" s="50"/>
      <c r="AN651" s="50"/>
      <c r="AO651" s="50"/>
      <c r="AP651" s="50"/>
      <c r="AQ651" s="50"/>
      <c r="AR651" s="50"/>
      <c r="AS651" s="50"/>
      <c r="AT651" s="50"/>
      <c r="AU651" s="50"/>
      <c r="AV651" s="50"/>
      <c r="AW651" s="50"/>
      <c r="AX651" s="50"/>
      <c r="AY651" s="50">
        <v>1</v>
      </c>
      <c r="AZ651" s="50"/>
      <c r="BA651" s="50"/>
      <c r="BB651" s="50"/>
      <c r="BC651" s="50"/>
      <c r="BD651" s="50"/>
      <c r="BE651" s="50"/>
      <c r="BF651" s="50"/>
      <c r="BG651" s="50"/>
      <c r="BH651" s="50"/>
      <c r="BI651" s="50" t="s">
        <v>222</v>
      </c>
      <c r="BJ651" s="50"/>
      <c r="BK651" s="50"/>
      <c r="BL651" s="50"/>
      <c r="BM651" s="50"/>
      <c r="BN651" s="50"/>
      <c r="BO651" s="50"/>
      <c r="BP651" s="50"/>
      <c r="BQ651" s="50"/>
      <c r="BR651" s="50"/>
      <c r="BS651" s="50"/>
      <c r="BT651" s="50"/>
      <c r="BU651" s="50"/>
      <c r="BV651" s="50"/>
      <c r="BW651" s="50"/>
      <c r="BX651" s="50"/>
      <c r="BY651" s="50"/>
      <c r="BZ651" s="50"/>
      <c r="CA651" s="50"/>
      <c r="CB651" s="50"/>
      <c r="CC651" s="50"/>
      <c r="CD651" s="50"/>
      <c r="CE651" s="50"/>
      <c r="CF651" s="50"/>
      <c r="CG651" s="50"/>
      <c r="CH651" s="187"/>
      <c r="CI651" s="60"/>
      <c r="CJ651" s="50"/>
      <c r="CK651" s="50"/>
      <c r="CL651" s="50"/>
      <c r="CM651" s="60"/>
      <c r="CN651" s="50"/>
      <c r="CO651" s="60"/>
      <c r="CP651" s="60"/>
      <c r="CQ651" s="60"/>
      <c r="CR651" s="60"/>
      <c r="CS651" s="60"/>
      <c r="CT651" s="60"/>
      <c r="CU651" s="60"/>
      <c r="CV651" s="61">
        <f t="shared" si="416"/>
        <v>1</v>
      </c>
    </row>
    <row r="652" spans="2:100" x14ac:dyDescent="0.35">
      <c r="B652" s="137">
        <v>796537</v>
      </c>
      <c r="C652" s="59">
        <v>41974</v>
      </c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50"/>
      <c r="S652" s="50"/>
      <c r="T652" s="50"/>
      <c r="U652" s="50"/>
      <c r="V652" s="50"/>
      <c r="W652" s="50"/>
      <c r="X652" s="50"/>
      <c r="Y652" s="50"/>
      <c r="Z652" s="50"/>
      <c r="AA652" s="50"/>
      <c r="AB652" s="50"/>
      <c r="AC652" s="50"/>
      <c r="AD652" s="50"/>
      <c r="AE652" s="50"/>
      <c r="AF652" s="50"/>
      <c r="AG652" s="50"/>
      <c r="AH652" s="50"/>
      <c r="AI652" s="50"/>
      <c r="AJ652" s="50"/>
      <c r="AK652" s="50"/>
      <c r="AL652" s="50"/>
      <c r="AM652" s="50"/>
      <c r="AN652" s="50"/>
      <c r="AO652" s="50"/>
      <c r="AP652" s="50"/>
      <c r="AQ652" s="50"/>
      <c r="AR652" s="50"/>
      <c r="AS652" s="50"/>
      <c r="AT652" s="50"/>
      <c r="AU652" s="50"/>
      <c r="AV652" s="50"/>
      <c r="AW652" s="50"/>
      <c r="AX652" s="50"/>
      <c r="AY652" s="50">
        <v>1</v>
      </c>
      <c r="AZ652" s="50"/>
      <c r="BA652" s="50">
        <v>1</v>
      </c>
      <c r="BB652" s="50"/>
      <c r="BC652" s="50"/>
      <c r="BD652" s="50">
        <v>1</v>
      </c>
      <c r="BE652" s="50"/>
      <c r="BF652" s="50">
        <v>1</v>
      </c>
      <c r="BG652" s="50"/>
      <c r="BH652" s="50"/>
      <c r="BI652" s="50" t="s">
        <v>222</v>
      </c>
      <c r="BJ652" s="50"/>
      <c r="BK652" s="50"/>
      <c r="BL652" s="50"/>
      <c r="BM652" s="50"/>
      <c r="BN652" s="50"/>
      <c r="BO652" s="50"/>
      <c r="BP652" s="50"/>
      <c r="BQ652" s="50"/>
      <c r="BR652" s="50"/>
      <c r="BS652" s="50"/>
      <c r="BT652" s="50"/>
      <c r="BU652" s="50"/>
      <c r="BV652" s="50"/>
      <c r="BW652" s="50"/>
      <c r="BX652" s="50"/>
      <c r="BY652" s="50"/>
      <c r="BZ652" s="50"/>
      <c r="CA652" s="50"/>
      <c r="CB652" s="50"/>
      <c r="CC652" s="50"/>
      <c r="CD652" s="50"/>
      <c r="CE652" s="50"/>
      <c r="CF652" s="50"/>
      <c r="CG652" s="50"/>
      <c r="CH652" s="187"/>
      <c r="CI652" s="60"/>
      <c r="CJ652" s="50"/>
      <c r="CK652" s="50"/>
      <c r="CL652" s="50"/>
      <c r="CM652" s="60"/>
      <c r="CN652" s="50"/>
      <c r="CO652" s="60"/>
      <c r="CP652" s="60"/>
      <c r="CQ652" s="60"/>
      <c r="CR652" s="60"/>
      <c r="CS652" s="60"/>
      <c r="CT652" s="60"/>
      <c r="CU652" s="60"/>
      <c r="CV652" s="61">
        <f t="shared" si="416"/>
        <v>4</v>
      </c>
    </row>
    <row r="653" spans="2:100" x14ac:dyDescent="0.35">
      <c r="B653" s="137">
        <v>799772</v>
      </c>
      <c r="C653" s="59">
        <v>41974</v>
      </c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50"/>
      <c r="S653" s="50"/>
      <c r="T653" s="50"/>
      <c r="U653" s="50"/>
      <c r="V653" s="50"/>
      <c r="W653" s="50"/>
      <c r="X653" s="50"/>
      <c r="Y653" s="50"/>
      <c r="Z653" s="50"/>
      <c r="AA653" s="50"/>
      <c r="AB653" s="50"/>
      <c r="AC653" s="50"/>
      <c r="AD653" s="50"/>
      <c r="AE653" s="50"/>
      <c r="AF653" s="50"/>
      <c r="AG653" s="50"/>
      <c r="AH653" s="50"/>
      <c r="AI653" s="50"/>
      <c r="AJ653" s="50"/>
      <c r="AK653" s="50"/>
      <c r="AL653" s="50"/>
      <c r="AM653" s="50"/>
      <c r="AN653" s="50"/>
      <c r="AO653" s="50"/>
      <c r="AP653" s="50"/>
      <c r="AQ653" s="50"/>
      <c r="AR653" s="50"/>
      <c r="AS653" s="50"/>
      <c r="AT653" s="50"/>
      <c r="AU653" s="50"/>
      <c r="AV653" s="50"/>
      <c r="AW653" s="50"/>
      <c r="AX653" s="50"/>
      <c r="AY653" s="50">
        <v>1</v>
      </c>
      <c r="AZ653" s="50"/>
      <c r="BA653" s="50"/>
      <c r="BB653" s="50"/>
      <c r="BC653" s="50"/>
      <c r="BD653" s="50"/>
      <c r="BE653" s="50"/>
      <c r="BF653" s="50"/>
      <c r="BG653" s="50"/>
      <c r="BH653" s="50"/>
      <c r="BI653" s="50" t="s">
        <v>222</v>
      </c>
      <c r="BJ653" s="50"/>
      <c r="BK653" s="50"/>
      <c r="BL653" s="50"/>
      <c r="BM653" s="50"/>
      <c r="BN653" s="50"/>
      <c r="BO653" s="50"/>
      <c r="BP653" s="50"/>
      <c r="BQ653" s="50"/>
      <c r="BR653" s="50"/>
      <c r="BS653" s="50"/>
      <c r="BT653" s="50"/>
      <c r="BU653" s="50"/>
      <c r="BV653" s="50"/>
      <c r="BW653" s="50"/>
      <c r="BX653" s="50"/>
      <c r="BY653" s="50"/>
      <c r="BZ653" s="50"/>
      <c r="CA653" s="50"/>
      <c r="CB653" s="50"/>
      <c r="CC653" s="50"/>
      <c r="CD653" s="50"/>
      <c r="CE653" s="50"/>
      <c r="CF653" s="50"/>
      <c r="CG653" s="50"/>
      <c r="CH653" s="187"/>
      <c r="CI653" s="60"/>
      <c r="CJ653" s="50"/>
      <c r="CK653" s="50"/>
      <c r="CL653" s="50"/>
      <c r="CM653" s="60"/>
      <c r="CN653" s="50"/>
      <c r="CO653" s="60"/>
      <c r="CP653" s="60"/>
      <c r="CQ653" s="60"/>
      <c r="CR653" s="60"/>
      <c r="CS653" s="60"/>
      <c r="CT653" s="60"/>
      <c r="CU653" s="60"/>
      <c r="CV653" s="61">
        <f t="shared" si="416"/>
        <v>1</v>
      </c>
    </row>
    <row r="654" spans="2:100" x14ac:dyDescent="0.35">
      <c r="B654" s="137">
        <v>799806</v>
      </c>
      <c r="C654" s="59">
        <v>41974</v>
      </c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50"/>
      <c r="S654" s="50"/>
      <c r="T654" s="50"/>
      <c r="U654" s="50"/>
      <c r="V654" s="50"/>
      <c r="W654" s="50"/>
      <c r="X654" s="50"/>
      <c r="Y654" s="50"/>
      <c r="Z654" s="50"/>
      <c r="AA654" s="50"/>
      <c r="AB654" s="50"/>
      <c r="AC654" s="50"/>
      <c r="AD654" s="50"/>
      <c r="AE654" s="50"/>
      <c r="AF654" s="50"/>
      <c r="AG654" s="50"/>
      <c r="AH654" s="50"/>
      <c r="AI654" s="50"/>
      <c r="AJ654" s="50"/>
      <c r="AK654" s="50"/>
      <c r="AL654" s="50"/>
      <c r="AM654" s="50"/>
      <c r="AN654" s="50"/>
      <c r="AO654" s="50"/>
      <c r="AP654" s="50"/>
      <c r="AQ654" s="50"/>
      <c r="AR654" s="50"/>
      <c r="AS654" s="50"/>
      <c r="AT654" s="50"/>
      <c r="AU654" s="50"/>
      <c r="AV654" s="50"/>
      <c r="AW654" s="50"/>
      <c r="AX654" s="50"/>
      <c r="AY654" s="50">
        <v>1</v>
      </c>
      <c r="AZ654" s="50"/>
      <c r="BA654" s="50"/>
      <c r="BB654" s="50"/>
      <c r="BC654" s="50"/>
      <c r="BD654" s="50"/>
      <c r="BE654" s="50"/>
      <c r="BF654" s="50"/>
      <c r="BG654" s="50"/>
      <c r="BH654" s="50"/>
      <c r="BI654" s="50" t="s">
        <v>222</v>
      </c>
      <c r="BJ654" s="50"/>
      <c r="BK654" s="50"/>
      <c r="BL654" s="50"/>
      <c r="BM654" s="50"/>
      <c r="BN654" s="50"/>
      <c r="BO654" s="50"/>
      <c r="BP654" s="50"/>
      <c r="BQ654" s="50"/>
      <c r="BR654" s="50"/>
      <c r="BS654" s="50"/>
      <c r="BT654" s="50"/>
      <c r="BU654" s="50"/>
      <c r="BV654" s="50"/>
      <c r="BW654" s="50"/>
      <c r="BX654" s="50"/>
      <c r="BY654" s="50"/>
      <c r="BZ654" s="50"/>
      <c r="CA654" s="50"/>
      <c r="CB654" s="50"/>
      <c r="CC654" s="50"/>
      <c r="CD654" s="50"/>
      <c r="CE654" s="50"/>
      <c r="CF654" s="50"/>
      <c r="CG654" s="50"/>
      <c r="CH654" s="187"/>
      <c r="CI654" s="60"/>
      <c r="CJ654" s="50"/>
      <c r="CK654" s="50"/>
      <c r="CL654" s="50"/>
      <c r="CM654" s="60"/>
      <c r="CN654" s="50"/>
      <c r="CO654" s="60"/>
      <c r="CP654" s="60"/>
      <c r="CQ654" s="60"/>
      <c r="CR654" s="60"/>
      <c r="CS654" s="60"/>
      <c r="CT654" s="60"/>
      <c r="CU654" s="60"/>
      <c r="CV654" s="61">
        <f t="shared" si="416"/>
        <v>1</v>
      </c>
    </row>
    <row r="655" spans="2:100" ht="18.75" customHeight="1" x14ac:dyDescent="0.35">
      <c r="B655" s="63"/>
      <c r="C655" s="62" t="s">
        <v>16</v>
      </c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  <c r="AB655" s="64"/>
      <c r="AC655" s="64"/>
      <c r="AD655" s="64"/>
      <c r="AE655" s="64"/>
      <c r="AF655" s="64"/>
      <c r="AG655" s="64"/>
      <c r="AH655" s="64"/>
      <c r="AI655" s="64"/>
      <c r="AJ655" s="64"/>
      <c r="AK655" s="64"/>
      <c r="AL655" s="64"/>
      <c r="AM655" s="64"/>
      <c r="AN655" s="64"/>
      <c r="AO655" s="64"/>
      <c r="AP655" s="64"/>
      <c r="AQ655" s="64"/>
      <c r="AR655" s="64"/>
      <c r="AS655" s="64"/>
      <c r="AT655" s="64"/>
      <c r="AU655" s="64"/>
      <c r="AV655" s="64"/>
      <c r="AW655" s="64"/>
      <c r="AX655" s="64"/>
      <c r="AY655" s="64">
        <f t="shared" ref="AY655:BH655" si="417">COUNT(AY646:AY654)</f>
        <v>9</v>
      </c>
      <c r="AZ655" s="64">
        <f t="shared" si="417"/>
        <v>0</v>
      </c>
      <c r="BA655" s="64">
        <f t="shared" si="417"/>
        <v>3</v>
      </c>
      <c r="BB655" s="64">
        <f t="shared" si="417"/>
        <v>1</v>
      </c>
      <c r="BC655" s="64">
        <f t="shared" si="417"/>
        <v>1</v>
      </c>
      <c r="BD655" s="64">
        <f t="shared" si="417"/>
        <v>1</v>
      </c>
      <c r="BE655" s="64">
        <f t="shared" si="417"/>
        <v>1</v>
      </c>
      <c r="BF655" s="64">
        <f t="shared" si="417"/>
        <v>2</v>
      </c>
      <c r="BG655" s="64">
        <f t="shared" si="417"/>
        <v>0</v>
      </c>
      <c r="BH655" s="64">
        <f t="shared" si="417"/>
        <v>0</v>
      </c>
      <c r="BI655" s="64">
        <f t="shared" ref="BI655:BO655" si="418">COUNT(BI646:BI654)</f>
        <v>1</v>
      </c>
      <c r="BJ655" s="64">
        <f t="shared" si="418"/>
        <v>0</v>
      </c>
      <c r="BK655" s="64">
        <f t="shared" si="418"/>
        <v>2</v>
      </c>
      <c r="BL655" s="64">
        <f t="shared" si="418"/>
        <v>1</v>
      </c>
      <c r="BM655" s="64">
        <f t="shared" si="418"/>
        <v>1</v>
      </c>
      <c r="BN655" s="64">
        <f t="shared" ref="BN655" si="419">COUNT(BN646:BN654)</f>
        <v>2</v>
      </c>
      <c r="BO655" s="64">
        <f t="shared" si="418"/>
        <v>2</v>
      </c>
      <c r="BP655" s="64">
        <f t="shared" ref="BP655:BQ655" si="420">COUNT(BP646:BP654)</f>
        <v>3</v>
      </c>
      <c r="BQ655" s="64">
        <f t="shared" si="420"/>
        <v>1</v>
      </c>
      <c r="BR655" s="64">
        <f t="shared" ref="BR655:BS655" si="421">COUNT(BR646:BR654)</f>
        <v>0</v>
      </c>
      <c r="BS655" s="64">
        <f t="shared" si="421"/>
        <v>0</v>
      </c>
      <c r="BT655" s="64">
        <f t="shared" ref="BT655:BU655" si="422">COUNT(BT646:BT654)</f>
        <v>1</v>
      </c>
      <c r="BU655" s="64">
        <f t="shared" si="422"/>
        <v>1</v>
      </c>
      <c r="BV655" s="64">
        <f t="shared" ref="BV655:CG655" si="423">COUNT(BV646:BV654)</f>
        <v>0</v>
      </c>
      <c r="BW655" s="64">
        <f t="shared" si="423"/>
        <v>0</v>
      </c>
      <c r="BX655" s="64">
        <f t="shared" si="423"/>
        <v>0</v>
      </c>
      <c r="BY655" s="64">
        <f t="shared" si="423"/>
        <v>0</v>
      </c>
      <c r="BZ655" s="64">
        <f t="shared" si="423"/>
        <v>0</v>
      </c>
      <c r="CA655" s="64">
        <f t="shared" si="423"/>
        <v>0</v>
      </c>
      <c r="CB655" s="64">
        <f t="shared" si="423"/>
        <v>0</v>
      </c>
      <c r="CC655" s="64">
        <f t="shared" si="423"/>
        <v>0</v>
      </c>
      <c r="CD655" s="64">
        <f t="shared" si="423"/>
        <v>0</v>
      </c>
      <c r="CE655" s="64">
        <f t="shared" si="423"/>
        <v>0</v>
      </c>
      <c r="CF655" s="64">
        <f t="shared" si="423"/>
        <v>0</v>
      </c>
      <c r="CG655" s="64">
        <f t="shared" si="423"/>
        <v>0</v>
      </c>
      <c r="CH655" s="64">
        <f t="shared" ref="CH655:CU655" si="424">COUNT(CH646:CH654)</f>
        <v>0</v>
      </c>
      <c r="CI655" s="64">
        <f t="shared" si="424"/>
        <v>0</v>
      </c>
      <c r="CJ655" s="64">
        <f t="shared" si="424"/>
        <v>0</v>
      </c>
      <c r="CK655" s="64">
        <f t="shared" si="424"/>
        <v>0</v>
      </c>
      <c r="CL655" s="64">
        <f t="shared" si="424"/>
        <v>0</v>
      </c>
      <c r="CM655" s="64">
        <f t="shared" si="424"/>
        <v>0</v>
      </c>
      <c r="CN655" s="64">
        <f t="shared" si="424"/>
        <v>0</v>
      </c>
      <c r="CO655" s="64">
        <f t="shared" si="424"/>
        <v>0</v>
      </c>
      <c r="CP655" s="64">
        <f t="shared" si="424"/>
        <v>0</v>
      </c>
      <c r="CQ655" s="64">
        <f t="shared" si="424"/>
        <v>0</v>
      </c>
      <c r="CR655" s="64">
        <f t="shared" si="424"/>
        <v>0</v>
      </c>
      <c r="CS655" s="64">
        <f t="shared" si="424"/>
        <v>0</v>
      </c>
      <c r="CT655" s="64">
        <f t="shared" si="424"/>
        <v>0</v>
      </c>
      <c r="CU655" s="64">
        <f t="shared" si="424"/>
        <v>0</v>
      </c>
      <c r="CV655" s="64">
        <f>SUM(CV646:CV654)</f>
        <v>43</v>
      </c>
    </row>
    <row r="656" spans="2:100" ht="18.75" customHeight="1" x14ac:dyDescent="0.35"/>
    <row r="657" spans="2:100" ht="18.75" customHeight="1" x14ac:dyDescent="0.35">
      <c r="B657" s="136" t="s">
        <v>220</v>
      </c>
      <c r="C657" s="58" t="s">
        <v>221</v>
      </c>
      <c r="D657" s="56">
        <v>40544</v>
      </c>
      <c r="E657" s="56">
        <v>40575</v>
      </c>
      <c r="F657" s="56">
        <v>40603</v>
      </c>
      <c r="G657" s="56">
        <v>40634</v>
      </c>
      <c r="H657" s="56">
        <v>40664</v>
      </c>
      <c r="I657" s="56">
        <v>40695</v>
      </c>
      <c r="J657" s="56">
        <v>40725</v>
      </c>
      <c r="K657" s="56">
        <v>40756</v>
      </c>
      <c r="L657" s="56">
        <v>40787</v>
      </c>
      <c r="M657" s="56">
        <v>40817</v>
      </c>
      <c r="N657" s="56">
        <v>40848</v>
      </c>
      <c r="O657" s="56">
        <v>40878</v>
      </c>
      <c r="P657" s="56">
        <v>40909</v>
      </c>
      <c r="Q657" s="56">
        <v>40940</v>
      </c>
      <c r="R657" s="56">
        <v>40969</v>
      </c>
      <c r="S657" s="56">
        <v>41000</v>
      </c>
      <c r="T657" s="56">
        <v>41030</v>
      </c>
      <c r="U657" s="56">
        <v>41061</v>
      </c>
      <c r="V657" s="56">
        <v>41091</v>
      </c>
      <c r="W657" s="56">
        <v>41122</v>
      </c>
      <c r="X657" s="56">
        <v>41153</v>
      </c>
      <c r="Y657" s="56">
        <v>41183</v>
      </c>
      <c r="Z657" s="56">
        <v>41214</v>
      </c>
      <c r="AA657" s="56">
        <v>41244</v>
      </c>
      <c r="AB657" s="56">
        <v>41275</v>
      </c>
      <c r="AC657" s="56">
        <v>41306</v>
      </c>
      <c r="AD657" s="56">
        <v>41334</v>
      </c>
      <c r="AE657" s="56">
        <v>41365</v>
      </c>
      <c r="AF657" s="56">
        <v>41395</v>
      </c>
      <c r="AG657" s="56">
        <v>41426</v>
      </c>
      <c r="AH657" s="56">
        <v>41456</v>
      </c>
      <c r="AI657" s="56">
        <v>41487</v>
      </c>
      <c r="AJ657" s="56">
        <v>41518</v>
      </c>
      <c r="AK657" s="56">
        <v>41548</v>
      </c>
      <c r="AL657" s="56">
        <v>41579</v>
      </c>
      <c r="AM657" s="56">
        <v>41609</v>
      </c>
      <c r="AN657" s="56">
        <v>41640</v>
      </c>
      <c r="AO657" s="56">
        <v>41671</v>
      </c>
      <c r="AP657" s="56">
        <v>41699</v>
      </c>
      <c r="AQ657" s="56">
        <v>41730</v>
      </c>
      <c r="AR657" s="56">
        <v>41760</v>
      </c>
      <c r="AS657" s="56">
        <v>41791</v>
      </c>
      <c r="AT657" s="56">
        <v>41821</v>
      </c>
      <c r="AU657" s="56">
        <v>41852</v>
      </c>
      <c r="AV657" s="56">
        <v>41883</v>
      </c>
      <c r="AW657" s="56">
        <v>41913</v>
      </c>
      <c r="AX657" s="56">
        <v>41944</v>
      </c>
      <c r="AY657" s="56">
        <v>41974</v>
      </c>
      <c r="AZ657" s="56">
        <v>42005</v>
      </c>
      <c r="BA657" s="56">
        <v>42036</v>
      </c>
      <c r="BB657" s="56">
        <v>42064</v>
      </c>
      <c r="BC657" s="56">
        <v>42095</v>
      </c>
      <c r="BD657" s="56">
        <v>42125</v>
      </c>
      <c r="BE657" s="56">
        <v>42156</v>
      </c>
      <c r="BF657" s="56">
        <v>42186</v>
      </c>
      <c r="BG657" s="56">
        <v>42217</v>
      </c>
      <c r="BH657" s="48">
        <v>42248</v>
      </c>
      <c r="BI657" s="48">
        <v>42278</v>
      </c>
      <c r="BJ657" s="48">
        <v>42309</v>
      </c>
      <c r="BK657" s="48">
        <v>42339</v>
      </c>
      <c r="BL657" s="48">
        <v>42370</v>
      </c>
      <c r="BM657" s="48">
        <v>42401</v>
      </c>
      <c r="BN657" s="48">
        <v>42430</v>
      </c>
      <c r="BO657" s="48">
        <v>42461</v>
      </c>
      <c r="BP657" s="48">
        <v>42491</v>
      </c>
      <c r="BQ657" s="48">
        <v>42522</v>
      </c>
      <c r="BR657" s="48">
        <v>42552</v>
      </c>
      <c r="BS657" s="48">
        <v>42583</v>
      </c>
      <c r="BT657" s="48">
        <v>42614</v>
      </c>
      <c r="BU657" s="48">
        <v>42644</v>
      </c>
      <c r="BV657" s="48">
        <v>42675</v>
      </c>
      <c r="BW657" s="48">
        <v>42705</v>
      </c>
      <c r="BX657" s="48">
        <v>42736</v>
      </c>
      <c r="BY657" s="48">
        <v>42767</v>
      </c>
      <c r="BZ657" s="48">
        <v>42795</v>
      </c>
      <c r="CA657" s="48">
        <v>42826</v>
      </c>
      <c r="CB657" s="48">
        <v>42856</v>
      </c>
      <c r="CC657" s="48">
        <v>42887</v>
      </c>
      <c r="CD657" s="48">
        <v>42917</v>
      </c>
      <c r="CE657" s="48">
        <v>42948</v>
      </c>
      <c r="CF657" s="48">
        <v>42979</v>
      </c>
      <c r="CG657" s="48">
        <v>43009</v>
      </c>
      <c r="CH657" s="48">
        <v>43040</v>
      </c>
      <c r="CI657" s="188">
        <v>43070</v>
      </c>
      <c r="CJ657" s="188">
        <v>43101</v>
      </c>
      <c r="CK657" s="188">
        <v>43132</v>
      </c>
      <c r="CL657" s="188">
        <v>43160</v>
      </c>
      <c r="CM657" s="188">
        <v>43191</v>
      </c>
      <c r="CN657" s="188">
        <v>43221</v>
      </c>
      <c r="CO657" s="188">
        <v>43252</v>
      </c>
      <c r="CP657" s="188">
        <v>43282</v>
      </c>
      <c r="CQ657" s="188">
        <v>43313</v>
      </c>
      <c r="CR657" s="188">
        <v>43344</v>
      </c>
      <c r="CS657" s="188">
        <v>43374</v>
      </c>
      <c r="CT657" s="188">
        <v>43405</v>
      </c>
      <c r="CU657" s="188">
        <v>43435</v>
      </c>
      <c r="CV657" s="189" t="s">
        <v>16</v>
      </c>
    </row>
    <row r="658" spans="2:100" x14ac:dyDescent="0.35">
      <c r="B658" s="137">
        <v>781696</v>
      </c>
      <c r="C658" s="59">
        <v>42005</v>
      </c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50"/>
      <c r="S658" s="50"/>
      <c r="T658" s="50"/>
      <c r="U658" s="50"/>
      <c r="V658" s="50"/>
      <c r="W658" s="50"/>
      <c r="X658" s="50"/>
      <c r="Y658" s="50"/>
      <c r="Z658" s="50"/>
      <c r="AA658" s="50"/>
      <c r="AB658" s="50"/>
      <c r="AC658" s="50"/>
      <c r="AD658" s="50"/>
      <c r="AE658" s="50"/>
      <c r="AF658" s="50"/>
      <c r="AG658" s="50"/>
      <c r="AH658" s="50"/>
      <c r="AI658" s="50"/>
      <c r="AJ658" s="50"/>
      <c r="AK658" s="50"/>
      <c r="AL658" s="50"/>
      <c r="AM658" s="50"/>
      <c r="AN658" s="50"/>
      <c r="AO658" s="50"/>
      <c r="AP658" s="50"/>
      <c r="AQ658" s="50"/>
      <c r="AR658" s="50"/>
      <c r="AS658" s="50"/>
      <c r="AT658" s="50"/>
      <c r="AU658" s="50"/>
      <c r="AV658" s="50"/>
      <c r="AW658" s="50"/>
      <c r="AX658" s="50"/>
      <c r="AY658" s="50"/>
      <c r="AZ658" s="50">
        <v>1</v>
      </c>
      <c r="BA658" s="50"/>
      <c r="BB658" s="50"/>
      <c r="BC658" s="50"/>
      <c r="BD658" s="50"/>
      <c r="BE658" s="50"/>
      <c r="BF658" s="50"/>
      <c r="BG658" s="50"/>
      <c r="BH658" s="50"/>
      <c r="BI658" s="50" t="s">
        <v>222</v>
      </c>
      <c r="BJ658" s="50"/>
      <c r="BK658" s="50"/>
      <c r="BL658" s="50"/>
      <c r="BM658" s="50"/>
      <c r="BN658" s="50"/>
      <c r="BO658" s="50"/>
      <c r="BP658" s="50"/>
      <c r="BQ658" s="50"/>
      <c r="BR658" s="50"/>
      <c r="BS658" s="50"/>
      <c r="BT658" s="50"/>
      <c r="BU658" s="50"/>
      <c r="BV658" s="50"/>
      <c r="BW658" s="50"/>
      <c r="BX658" s="50"/>
      <c r="BY658" s="50"/>
      <c r="BZ658" s="50"/>
      <c r="CA658" s="50"/>
      <c r="CB658" s="50"/>
      <c r="CC658" s="50"/>
      <c r="CD658" s="50"/>
      <c r="CE658" s="50"/>
      <c r="CF658" s="50"/>
      <c r="CG658" s="50"/>
      <c r="CH658" s="187"/>
      <c r="CI658" s="60"/>
      <c r="CJ658" s="50"/>
      <c r="CK658" s="50"/>
      <c r="CL658" s="50"/>
      <c r="CM658" s="60"/>
      <c r="CN658" s="50"/>
      <c r="CO658" s="60"/>
      <c r="CP658" s="60"/>
      <c r="CQ658" s="60"/>
      <c r="CR658" s="60"/>
      <c r="CS658" s="60"/>
      <c r="CT658" s="60"/>
      <c r="CU658" s="60"/>
      <c r="CV658" s="61">
        <f>SUM(D658:CU658)</f>
        <v>1</v>
      </c>
    </row>
    <row r="659" spans="2:100" x14ac:dyDescent="0.35">
      <c r="B659" s="137">
        <v>377040</v>
      </c>
      <c r="C659" s="59">
        <v>42005</v>
      </c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50"/>
      <c r="S659" s="50"/>
      <c r="T659" s="50"/>
      <c r="U659" s="50"/>
      <c r="V659" s="50"/>
      <c r="W659" s="50"/>
      <c r="X659" s="50"/>
      <c r="Y659" s="50"/>
      <c r="Z659" s="50"/>
      <c r="AA659" s="50"/>
      <c r="AB659" s="50"/>
      <c r="AC659" s="50"/>
      <c r="AD659" s="50"/>
      <c r="AE659" s="50"/>
      <c r="AF659" s="50"/>
      <c r="AG659" s="50"/>
      <c r="AH659" s="50"/>
      <c r="AI659" s="50"/>
      <c r="AJ659" s="50"/>
      <c r="AK659" s="50"/>
      <c r="AL659" s="50"/>
      <c r="AM659" s="50"/>
      <c r="AN659" s="50"/>
      <c r="AO659" s="50"/>
      <c r="AP659" s="50"/>
      <c r="AQ659" s="50"/>
      <c r="AR659" s="50"/>
      <c r="AS659" s="50"/>
      <c r="AT659" s="50"/>
      <c r="AU659" s="50"/>
      <c r="AV659" s="50"/>
      <c r="AW659" s="50"/>
      <c r="AX659" s="50"/>
      <c r="AY659" s="50"/>
      <c r="AZ659" s="50">
        <v>1</v>
      </c>
      <c r="BA659" s="50"/>
      <c r="BB659" s="50">
        <v>1</v>
      </c>
      <c r="BC659" s="50"/>
      <c r="BD659" s="50"/>
      <c r="BE659" s="50"/>
      <c r="BF659" s="50"/>
      <c r="BG659" s="50"/>
      <c r="BH659" s="50"/>
      <c r="BI659" s="50" t="s">
        <v>222</v>
      </c>
      <c r="BJ659" s="50"/>
      <c r="BK659" s="50"/>
      <c r="BL659" s="50"/>
      <c r="BM659" s="50"/>
      <c r="BN659" s="50"/>
      <c r="BO659" s="50"/>
      <c r="BP659" s="50"/>
      <c r="BQ659" s="50"/>
      <c r="BR659" s="50"/>
      <c r="BS659" s="50"/>
      <c r="BT659" s="50"/>
      <c r="BU659" s="50"/>
      <c r="BV659" s="50"/>
      <c r="BW659" s="50"/>
      <c r="BX659" s="50"/>
      <c r="BY659" s="50"/>
      <c r="BZ659" s="50"/>
      <c r="CA659" s="50"/>
      <c r="CB659" s="50"/>
      <c r="CC659" s="50"/>
      <c r="CD659" s="50"/>
      <c r="CE659" s="50"/>
      <c r="CF659" s="50"/>
      <c r="CG659" s="50"/>
      <c r="CH659" s="187"/>
      <c r="CI659" s="60"/>
      <c r="CJ659" s="50"/>
      <c r="CK659" s="50"/>
      <c r="CL659" s="50"/>
      <c r="CM659" s="60"/>
      <c r="CN659" s="50"/>
      <c r="CO659" s="60"/>
      <c r="CP659" s="60"/>
      <c r="CQ659" s="60"/>
      <c r="CR659" s="60"/>
      <c r="CS659" s="60"/>
      <c r="CT659" s="60"/>
      <c r="CU659" s="60"/>
      <c r="CV659" s="61">
        <f>SUM(D659:CU659)</f>
        <v>2</v>
      </c>
    </row>
    <row r="660" spans="2:100" ht="18.75" customHeight="1" x14ac:dyDescent="0.35">
      <c r="B660" s="63"/>
      <c r="C660" s="62" t="s">
        <v>16</v>
      </c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  <c r="AB660" s="64"/>
      <c r="AC660" s="64"/>
      <c r="AD660" s="64"/>
      <c r="AE660" s="64"/>
      <c r="AF660" s="64"/>
      <c r="AG660" s="64"/>
      <c r="AH660" s="64"/>
      <c r="AI660" s="64"/>
      <c r="AJ660" s="64"/>
      <c r="AK660" s="64"/>
      <c r="AL660" s="64"/>
      <c r="AM660" s="64"/>
      <c r="AN660" s="64"/>
      <c r="AO660" s="64"/>
      <c r="AP660" s="64"/>
      <c r="AQ660" s="64"/>
      <c r="AR660" s="64"/>
      <c r="AS660" s="64"/>
      <c r="AT660" s="64"/>
      <c r="AU660" s="64"/>
      <c r="AV660" s="64"/>
      <c r="AW660" s="64"/>
      <c r="AX660" s="64"/>
      <c r="AY660" s="64"/>
      <c r="AZ660" s="64">
        <f t="shared" ref="AZ660:BH660" si="425">COUNT(AZ658:AZ659)</f>
        <v>2</v>
      </c>
      <c r="BA660" s="64">
        <f t="shared" si="425"/>
        <v>0</v>
      </c>
      <c r="BB660" s="64">
        <f t="shared" si="425"/>
        <v>1</v>
      </c>
      <c r="BC660" s="64">
        <f t="shared" si="425"/>
        <v>0</v>
      </c>
      <c r="BD660" s="64">
        <f t="shared" si="425"/>
        <v>0</v>
      </c>
      <c r="BE660" s="64">
        <f t="shared" si="425"/>
        <v>0</v>
      </c>
      <c r="BF660" s="64">
        <f t="shared" si="425"/>
        <v>0</v>
      </c>
      <c r="BG660" s="64">
        <f t="shared" si="425"/>
        <v>0</v>
      </c>
      <c r="BH660" s="64">
        <f t="shared" si="425"/>
        <v>0</v>
      </c>
      <c r="BI660" s="64">
        <f t="shared" ref="BI660:BO660" si="426">COUNT(BI658:BI659)</f>
        <v>0</v>
      </c>
      <c r="BJ660" s="64">
        <f t="shared" si="426"/>
        <v>0</v>
      </c>
      <c r="BK660" s="64">
        <f t="shared" si="426"/>
        <v>0</v>
      </c>
      <c r="BL660" s="64">
        <f t="shared" si="426"/>
        <v>0</v>
      </c>
      <c r="BM660" s="64">
        <f t="shared" si="426"/>
        <v>0</v>
      </c>
      <c r="BN660" s="64">
        <f t="shared" ref="BN660" si="427">COUNT(BN658:BN659)</f>
        <v>0</v>
      </c>
      <c r="BO660" s="64">
        <f t="shared" si="426"/>
        <v>0</v>
      </c>
      <c r="BP660" s="64">
        <f t="shared" ref="BP660:BQ660" si="428">COUNT(BP658:BP659)</f>
        <v>0</v>
      </c>
      <c r="BQ660" s="64">
        <f t="shared" si="428"/>
        <v>0</v>
      </c>
      <c r="BR660" s="64">
        <f t="shared" ref="BR660:BS660" si="429">COUNT(BR658:BR659)</f>
        <v>0</v>
      </c>
      <c r="BS660" s="64">
        <f t="shared" si="429"/>
        <v>0</v>
      </c>
      <c r="BT660" s="64">
        <f t="shared" ref="BT660:BU660" si="430">COUNT(BT658:BT659)</f>
        <v>0</v>
      </c>
      <c r="BU660" s="64">
        <f t="shared" si="430"/>
        <v>0</v>
      </c>
      <c r="BV660" s="64">
        <f t="shared" ref="BV660:CG660" si="431">COUNT(BV658:BV659)</f>
        <v>0</v>
      </c>
      <c r="BW660" s="64">
        <f t="shared" si="431"/>
        <v>0</v>
      </c>
      <c r="BX660" s="64">
        <f t="shared" si="431"/>
        <v>0</v>
      </c>
      <c r="BY660" s="64">
        <f t="shared" si="431"/>
        <v>0</v>
      </c>
      <c r="BZ660" s="64">
        <f t="shared" si="431"/>
        <v>0</v>
      </c>
      <c r="CA660" s="64">
        <f t="shared" si="431"/>
        <v>0</v>
      </c>
      <c r="CB660" s="64">
        <f t="shared" si="431"/>
        <v>0</v>
      </c>
      <c r="CC660" s="64">
        <f t="shared" si="431"/>
        <v>0</v>
      </c>
      <c r="CD660" s="64">
        <f t="shared" si="431"/>
        <v>0</v>
      </c>
      <c r="CE660" s="64">
        <f t="shared" si="431"/>
        <v>0</v>
      </c>
      <c r="CF660" s="64">
        <f t="shared" si="431"/>
        <v>0</v>
      </c>
      <c r="CG660" s="64">
        <f t="shared" si="431"/>
        <v>0</v>
      </c>
      <c r="CH660" s="64">
        <f t="shared" ref="CH660:CU660" si="432">COUNT(CH658:CH659)</f>
        <v>0</v>
      </c>
      <c r="CI660" s="64">
        <f t="shared" si="432"/>
        <v>0</v>
      </c>
      <c r="CJ660" s="64">
        <f t="shared" si="432"/>
        <v>0</v>
      </c>
      <c r="CK660" s="64">
        <f t="shared" si="432"/>
        <v>0</v>
      </c>
      <c r="CL660" s="64">
        <f t="shared" si="432"/>
        <v>0</v>
      </c>
      <c r="CM660" s="64">
        <f t="shared" si="432"/>
        <v>0</v>
      </c>
      <c r="CN660" s="64">
        <f t="shared" si="432"/>
        <v>0</v>
      </c>
      <c r="CO660" s="64">
        <f t="shared" si="432"/>
        <v>0</v>
      </c>
      <c r="CP660" s="64">
        <f t="shared" si="432"/>
        <v>0</v>
      </c>
      <c r="CQ660" s="64">
        <f t="shared" si="432"/>
        <v>0</v>
      </c>
      <c r="CR660" s="64">
        <f t="shared" si="432"/>
        <v>0</v>
      </c>
      <c r="CS660" s="64">
        <f t="shared" si="432"/>
        <v>0</v>
      </c>
      <c r="CT660" s="64">
        <f t="shared" si="432"/>
        <v>0</v>
      </c>
      <c r="CU660" s="64">
        <f t="shared" si="432"/>
        <v>0</v>
      </c>
      <c r="CV660" s="64">
        <f>SUM(CV658:CV659)</f>
        <v>3</v>
      </c>
    </row>
    <row r="661" spans="2:100" ht="18.75" customHeight="1" x14ac:dyDescent="0.35"/>
    <row r="662" spans="2:100" ht="18.75" customHeight="1" x14ac:dyDescent="0.35">
      <c r="B662" s="136" t="s">
        <v>220</v>
      </c>
      <c r="C662" s="58" t="s">
        <v>221</v>
      </c>
      <c r="D662" s="56">
        <v>40544</v>
      </c>
      <c r="E662" s="56">
        <v>40575</v>
      </c>
      <c r="F662" s="56">
        <v>40603</v>
      </c>
      <c r="G662" s="56">
        <v>40634</v>
      </c>
      <c r="H662" s="56">
        <v>40664</v>
      </c>
      <c r="I662" s="56">
        <v>40695</v>
      </c>
      <c r="J662" s="56">
        <v>40725</v>
      </c>
      <c r="K662" s="56">
        <v>40756</v>
      </c>
      <c r="L662" s="56">
        <v>40787</v>
      </c>
      <c r="M662" s="56">
        <v>40817</v>
      </c>
      <c r="N662" s="56">
        <v>40848</v>
      </c>
      <c r="O662" s="56">
        <v>40878</v>
      </c>
      <c r="P662" s="56">
        <v>40909</v>
      </c>
      <c r="Q662" s="56">
        <v>40940</v>
      </c>
      <c r="R662" s="56">
        <v>40969</v>
      </c>
      <c r="S662" s="56">
        <v>41000</v>
      </c>
      <c r="T662" s="56">
        <v>41030</v>
      </c>
      <c r="U662" s="56">
        <v>41061</v>
      </c>
      <c r="V662" s="56">
        <v>41091</v>
      </c>
      <c r="W662" s="56">
        <v>41122</v>
      </c>
      <c r="X662" s="56">
        <v>41153</v>
      </c>
      <c r="Y662" s="56">
        <v>41183</v>
      </c>
      <c r="Z662" s="56">
        <v>41214</v>
      </c>
      <c r="AA662" s="56">
        <v>41244</v>
      </c>
      <c r="AB662" s="56">
        <v>41275</v>
      </c>
      <c r="AC662" s="56">
        <v>41306</v>
      </c>
      <c r="AD662" s="56">
        <v>41334</v>
      </c>
      <c r="AE662" s="56">
        <v>41365</v>
      </c>
      <c r="AF662" s="56">
        <v>41395</v>
      </c>
      <c r="AG662" s="56">
        <v>41426</v>
      </c>
      <c r="AH662" s="56">
        <v>41456</v>
      </c>
      <c r="AI662" s="56">
        <v>41487</v>
      </c>
      <c r="AJ662" s="56">
        <v>41518</v>
      </c>
      <c r="AK662" s="56">
        <v>41548</v>
      </c>
      <c r="AL662" s="56">
        <v>41579</v>
      </c>
      <c r="AM662" s="56">
        <v>41609</v>
      </c>
      <c r="AN662" s="56">
        <v>41640</v>
      </c>
      <c r="AO662" s="56">
        <v>41671</v>
      </c>
      <c r="AP662" s="56">
        <v>41699</v>
      </c>
      <c r="AQ662" s="56">
        <v>41730</v>
      </c>
      <c r="AR662" s="56">
        <v>41760</v>
      </c>
      <c r="AS662" s="56">
        <v>41791</v>
      </c>
      <c r="AT662" s="56">
        <v>41821</v>
      </c>
      <c r="AU662" s="56">
        <v>41852</v>
      </c>
      <c r="AV662" s="56">
        <v>41883</v>
      </c>
      <c r="AW662" s="56">
        <v>41913</v>
      </c>
      <c r="AX662" s="56">
        <v>41944</v>
      </c>
      <c r="AY662" s="56">
        <v>41974</v>
      </c>
      <c r="AZ662" s="56">
        <v>42005</v>
      </c>
      <c r="BA662" s="56">
        <v>42036</v>
      </c>
      <c r="BB662" s="56">
        <v>42064</v>
      </c>
      <c r="BC662" s="56">
        <v>42095</v>
      </c>
      <c r="BD662" s="56">
        <v>42125</v>
      </c>
      <c r="BE662" s="56">
        <v>42156</v>
      </c>
      <c r="BF662" s="56">
        <v>42186</v>
      </c>
      <c r="BG662" s="56">
        <v>42217</v>
      </c>
      <c r="BH662" s="48">
        <v>42248</v>
      </c>
      <c r="BI662" s="48">
        <v>42278</v>
      </c>
      <c r="BJ662" s="48">
        <v>42309</v>
      </c>
      <c r="BK662" s="48">
        <v>42339</v>
      </c>
      <c r="BL662" s="48">
        <v>42370</v>
      </c>
      <c r="BM662" s="48">
        <v>42401</v>
      </c>
      <c r="BN662" s="48">
        <v>42430</v>
      </c>
      <c r="BO662" s="48">
        <v>42461</v>
      </c>
      <c r="BP662" s="48">
        <v>42491</v>
      </c>
      <c r="BQ662" s="48">
        <v>42522</v>
      </c>
      <c r="BR662" s="48">
        <v>42552</v>
      </c>
      <c r="BS662" s="48">
        <v>42583</v>
      </c>
      <c r="BT662" s="48">
        <v>42614</v>
      </c>
      <c r="BU662" s="48">
        <v>42644</v>
      </c>
      <c r="BV662" s="48">
        <v>42675</v>
      </c>
      <c r="BW662" s="48">
        <v>42705</v>
      </c>
      <c r="BX662" s="48">
        <v>42736</v>
      </c>
      <c r="BY662" s="48">
        <v>42767</v>
      </c>
      <c r="BZ662" s="48">
        <v>42795</v>
      </c>
      <c r="CA662" s="48">
        <v>42826</v>
      </c>
      <c r="CB662" s="48">
        <v>42856</v>
      </c>
      <c r="CC662" s="48">
        <v>42887</v>
      </c>
      <c r="CD662" s="48">
        <v>42917</v>
      </c>
      <c r="CE662" s="48">
        <v>42948</v>
      </c>
      <c r="CF662" s="48">
        <v>42979</v>
      </c>
      <c r="CG662" s="48">
        <v>43009</v>
      </c>
      <c r="CH662" s="48">
        <v>43040</v>
      </c>
      <c r="CI662" s="188">
        <v>43070</v>
      </c>
      <c r="CJ662" s="188">
        <v>43101</v>
      </c>
      <c r="CK662" s="188">
        <v>43132</v>
      </c>
      <c r="CL662" s="188">
        <v>43160</v>
      </c>
      <c r="CM662" s="188">
        <v>43191</v>
      </c>
      <c r="CN662" s="188">
        <v>43221</v>
      </c>
      <c r="CO662" s="188">
        <v>43252</v>
      </c>
      <c r="CP662" s="188">
        <v>43282</v>
      </c>
      <c r="CQ662" s="188">
        <v>43313</v>
      </c>
      <c r="CR662" s="188">
        <v>43344</v>
      </c>
      <c r="CS662" s="188">
        <v>43374</v>
      </c>
      <c r="CT662" s="188">
        <v>43405</v>
      </c>
      <c r="CU662" s="188">
        <v>43435</v>
      </c>
      <c r="CV662" s="189" t="s">
        <v>16</v>
      </c>
    </row>
    <row r="663" spans="2:100" x14ac:dyDescent="0.35">
      <c r="B663" s="137">
        <v>812965</v>
      </c>
      <c r="C663" s="59">
        <v>42036</v>
      </c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50"/>
      <c r="S663" s="50"/>
      <c r="T663" s="50"/>
      <c r="U663" s="50"/>
      <c r="V663" s="50"/>
      <c r="W663" s="50"/>
      <c r="X663" s="50"/>
      <c r="Y663" s="50"/>
      <c r="Z663" s="50"/>
      <c r="AA663" s="50"/>
      <c r="AB663" s="50"/>
      <c r="AC663" s="50"/>
      <c r="AD663" s="50"/>
      <c r="AE663" s="50"/>
      <c r="AF663" s="50"/>
      <c r="AG663" s="50"/>
      <c r="AH663" s="50"/>
      <c r="AI663" s="50"/>
      <c r="AJ663" s="50"/>
      <c r="AK663" s="50"/>
      <c r="AL663" s="50"/>
      <c r="AM663" s="50"/>
      <c r="AN663" s="50"/>
      <c r="AO663" s="50"/>
      <c r="AP663" s="50"/>
      <c r="AQ663" s="50"/>
      <c r="AR663" s="50"/>
      <c r="AS663" s="50"/>
      <c r="AT663" s="50"/>
      <c r="AU663" s="50"/>
      <c r="AV663" s="50"/>
      <c r="AW663" s="50"/>
      <c r="AX663" s="50"/>
      <c r="AY663" s="50"/>
      <c r="AZ663" s="50"/>
      <c r="BA663" s="50">
        <v>1</v>
      </c>
      <c r="BB663" s="50"/>
      <c r="BC663" s="50"/>
      <c r="BD663" s="50"/>
      <c r="BE663" s="50"/>
      <c r="BF663" s="50"/>
      <c r="BG663" s="50"/>
      <c r="BH663" s="50"/>
      <c r="BI663" s="50" t="s">
        <v>222</v>
      </c>
      <c r="BJ663" s="50"/>
      <c r="BK663" s="50"/>
      <c r="BL663" s="50"/>
      <c r="BM663" s="50"/>
      <c r="BN663" s="50"/>
      <c r="BO663" s="50"/>
      <c r="BP663" s="50"/>
      <c r="BQ663" s="50"/>
      <c r="BR663" s="50"/>
      <c r="BS663" s="50"/>
      <c r="BT663" s="50"/>
      <c r="BU663" s="50"/>
      <c r="BV663" s="50"/>
      <c r="BW663" s="50"/>
      <c r="BX663" s="50"/>
      <c r="BY663" s="50"/>
      <c r="BZ663" s="50"/>
      <c r="CA663" s="50"/>
      <c r="CB663" s="50"/>
      <c r="CC663" s="50"/>
      <c r="CD663" s="50"/>
      <c r="CE663" s="50"/>
      <c r="CF663" s="50"/>
      <c r="CG663" s="50"/>
      <c r="CH663" s="187"/>
      <c r="CI663" s="60"/>
      <c r="CJ663" s="50"/>
      <c r="CK663" s="50"/>
      <c r="CL663" s="50"/>
      <c r="CM663" s="60"/>
      <c r="CN663" s="50"/>
      <c r="CO663" s="60"/>
      <c r="CP663" s="60"/>
      <c r="CQ663" s="60"/>
      <c r="CR663" s="60"/>
      <c r="CS663" s="60"/>
      <c r="CT663" s="60"/>
      <c r="CU663" s="60"/>
      <c r="CV663" s="61">
        <f>SUM(D663:CU663)</f>
        <v>1</v>
      </c>
    </row>
    <row r="664" spans="2:100" x14ac:dyDescent="0.35">
      <c r="B664" s="137">
        <v>817667</v>
      </c>
      <c r="C664" s="59">
        <v>42036</v>
      </c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50"/>
      <c r="S664" s="50"/>
      <c r="T664" s="50"/>
      <c r="U664" s="50"/>
      <c r="V664" s="50"/>
      <c r="W664" s="50"/>
      <c r="X664" s="50"/>
      <c r="Y664" s="50"/>
      <c r="Z664" s="50"/>
      <c r="AA664" s="50"/>
      <c r="AB664" s="50"/>
      <c r="AC664" s="50"/>
      <c r="AD664" s="50"/>
      <c r="AE664" s="50"/>
      <c r="AF664" s="50"/>
      <c r="AG664" s="50"/>
      <c r="AH664" s="50"/>
      <c r="AI664" s="50"/>
      <c r="AJ664" s="50"/>
      <c r="AK664" s="50"/>
      <c r="AL664" s="50"/>
      <c r="AM664" s="50"/>
      <c r="AN664" s="50"/>
      <c r="AO664" s="50"/>
      <c r="AP664" s="50"/>
      <c r="AQ664" s="50"/>
      <c r="AR664" s="50"/>
      <c r="AS664" s="50"/>
      <c r="AT664" s="50"/>
      <c r="AU664" s="50"/>
      <c r="AV664" s="50"/>
      <c r="AW664" s="50"/>
      <c r="AX664" s="50"/>
      <c r="AY664" s="50"/>
      <c r="AZ664" s="50"/>
      <c r="BA664" s="50">
        <v>1</v>
      </c>
      <c r="BB664" s="50"/>
      <c r="BC664" s="50"/>
      <c r="BD664" s="50"/>
      <c r="BE664" s="50"/>
      <c r="BF664" s="50"/>
      <c r="BG664" s="50"/>
      <c r="BH664" s="50"/>
      <c r="BI664" s="50" t="s">
        <v>222</v>
      </c>
      <c r="BJ664" s="50"/>
      <c r="BK664" s="50"/>
      <c r="BL664" s="50"/>
      <c r="BM664" s="50"/>
      <c r="BN664" s="50"/>
      <c r="BO664" s="50"/>
      <c r="BP664" s="50"/>
      <c r="BQ664" s="50"/>
      <c r="BR664" s="50"/>
      <c r="BS664" s="50"/>
      <c r="BT664" s="50"/>
      <c r="BU664" s="50"/>
      <c r="BV664" s="50"/>
      <c r="BW664" s="50"/>
      <c r="BX664" s="50"/>
      <c r="BY664" s="50"/>
      <c r="BZ664" s="50"/>
      <c r="CA664" s="50"/>
      <c r="CB664" s="50"/>
      <c r="CC664" s="50"/>
      <c r="CD664" s="50"/>
      <c r="CE664" s="50"/>
      <c r="CF664" s="50"/>
      <c r="CG664" s="50"/>
      <c r="CH664" s="187"/>
      <c r="CI664" s="60"/>
      <c r="CJ664" s="50"/>
      <c r="CK664" s="50"/>
      <c r="CL664" s="50"/>
      <c r="CM664" s="60"/>
      <c r="CN664" s="50"/>
      <c r="CO664" s="60"/>
      <c r="CP664" s="60"/>
      <c r="CQ664" s="60"/>
      <c r="CR664" s="60"/>
      <c r="CS664" s="60"/>
      <c r="CT664" s="60"/>
      <c r="CU664" s="60"/>
      <c r="CV664" s="61">
        <f t="shared" ref="CV664:CV665" si="433">SUM(D664:CU664)</f>
        <v>1</v>
      </c>
    </row>
    <row r="665" spans="2:100" x14ac:dyDescent="0.35">
      <c r="B665" s="137">
        <v>821929</v>
      </c>
      <c r="C665" s="59">
        <v>42036</v>
      </c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50"/>
      <c r="S665" s="50"/>
      <c r="T665" s="50"/>
      <c r="U665" s="50"/>
      <c r="V665" s="50"/>
      <c r="W665" s="50"/>
      <c r="X665" s="50"/>
      <c r="Y665" s="50"/>
      <c r="Z665" s="50"/>
      <c r="AA665" s="50"/>
      <c r="AB665" s="50"/>
      <c r="AC665" s="50"/>
      <c r="AD665" s="50"/>
      <c r="AE665" s="50"/>
      <c r="AF665" s="50"/>
      <c r="AG665" s="50"/>
      <c r="AH665" s="50"/>
      <c r="AI665" s="50"/>
      <c r="AJ665" s="50"/>
      <c r="AK665" s="50"/>
      <c r="AL665" s="50"/>
      <c r="AM665" s="50"/>
      <c r="AN665" s="50"/>
      <c r="AO665" s="50"/>
      <c r="AP665" s="50"/>
      <c r="AQ665" s="50"/>
      <c r="AR665" s="50"/>
      <c r="AS665" s="50"/>
      <c r="AT665" s="50"/>
      <c r="AU665" s="50"/>
      <c r="AV665" s="50"/>
      <c r="AW665" s="50"/>
      <c r="AX665" s="50"/>
      <c r="AY665" s="50"/>
      <c r="AZ665" s="50"/>
      <c r="BA665" s="50">
        <v>1</v>
      </c>
      <c r="BB665" s="50"/>
      <c r="BC665" s="50">
        <v>1</v>
      </c>
      <c r="BD665" s="50">
        <v>1</v>
      </c>
      <c r="BE665" s="50"/>
      <c r="BF665" s="50"/>
      <c r="BG665" s="50">
        <v>1</v>
      </c>
      <c r="BH665" s="50">
        <v>2</v>
      </c>
      <c r="BI665" s="50">
        <v>2</v>
      </c>
      <c r="BJ665" s="50"/>
      <c r="BK665" s="50"/>
      <c r="BL665" s="50"/>
      <c r="BM665" s="50"/>
      <c r="BN665" s="50"/>
      <c r="BO665" s="50"/>
      <c r="BP665" s="50"/>
      <c r="BQ665" s="50"/>
      <c r="BR665" s="50"/>
      <c r="BS665" s="50"/>
      <c r="BT665" s="50"/>
      <c r="BU665" s="50"/>
      <c r="BV665" s="50"/>
      <c r="BW665" s="50"/>
      <c r="BX665" s="50"/>
      <c r="BY665" s="50"/>
      <c r="BZ665" s="50"/>
      <c r="CA665" s="50"/>
      <c r="CB665" s="50"/>
      <c r="CC665" s="50"/>
      <c r="CD665" s="50"/>
      <c r="CE665" s="50"/>
      <c r="CF665" s="50"/>
      <c r="CG665" s="50"/>
      <c r="CH665" s="187"/>
      <c r="CI665" s="60"/>
      <c r="CJ665" s="50"/>
      <c r="CK665" s="50"/>
      <c r="CL665" s="50"/>
      <c r="CM665" s="60"/>
      <c r="CN665" s="50"/>
      <c r="CO665" s="60"/>
      <c r="CP665" s="60"/>
      <c r="CQ665" s="60"/>
      <c r="CR665" s="60"/>
      <c r="CS665" s="60"/>
      <c r="CT665" s="60"/>
      <c r="CU665" s="60"/>
      <c r="CV665" s="61">
        <f t="shared" si="433"/>
        <v>8</v>
      </c>
    </row>
    <row r="666" spans="2:100" ht="18.75" customHeight="1" x14ac:dyDescent="0.35">
      <c r="B666" s="63"/>
      <c r="C666" s="62" t="s">
        <v>16</v>
      </c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  <c r="AB666" s="64"/>
      <c r="AC666" s="64"/>
      <c r="AD666" s="64"/>
      <c r="AE666" s="64"/>
      <c r="AF666" s="64"/>
      <c r="AG666" s="64"/>
      <c r="AH666" s="64"/>
      <c r="AI666" s="64"/>
      <c r="AJ666" s="64"/>
      <c r="AK666" s="64"/>
      <c r="AL666" s="64"/>
      <c r="AM666" s="64"/>
      <c r="AN666" s="64"/>
      <c r="AO666" s="64"/>
      <c r="AP666" s="64"/>
      <c r="AQ666" s="64"/>
      <c r="AR666" s="64"/>
      <c r="AS666" s="64"/>
      <c r="AT666" s="64"/>
      <c r="AU666" s="64"/>
      <c r="AV666" s="64"/>
      <c r="AW666" s="64"/>
      <c r="AX666" s="64"/>
      <c r="AY666" s="64"/>
      <c r="AZ666" s="64"/>
      <c r="BA666" s="64">
        <f t="shared" ref="BA666:BH666" si="434">COUNT(BA663:BA665)</f>
        <v>3</v>
      </c>
      <c r="BB666" s="64">
        <f t="shared" si="434"/>
        <v>0</v>
      </c>
      <c r="BC666" s="64">
        <f t="shared" si="434"/>
        <v>1</v>
      </c>
      <c r="BD666" s="64">
        <f t="shared" si="434"/>
        <v>1</v>
      </c>
      <c r="BE666" s="64">
        <f t="shared" si="434"/>
        <v>0</v>
      </c>
      <c r="BF666" s="64">
        <f t="shared" si="434"/>
        <v>0</v>
      </c>
      <c r="BG666" s="64">
        <f t="shared" si="434"/>
        <v>1</v>
      </c>
      <c r="BH666" s="64">
        <f t="shared" si="434"/>
        <v>1</v>
      </c>
      <c r="BI666" s="64">
        <f t="shared" ref="BI666:BO666" si="435">COUNT(BI663:BI665)</f>
        <v>1</v>
      </c>
      <c r="BJ666" s="64">
        <f t="shared" si="435"/>
        <v>0</v>
      </c>
      <c r="BK666" s="64">
        <f t="shared" si="435"/>
        <v>0</v>
      </c>
      <c r="BL666" s="64">
        <f t="shared" si="435"/>
        <v>0</v>
      </c>
      <c r="BM666" s="64">
        <f t="shared" si="435"/>
        <v>0</v>
      </c>
      <c r="BN666" s="64">
        <f t="shared" ref="BN666" si="436">COUNT(BN663:BN665)</f>
        <v>0</v>
      </c>
      <c r="BO666" s="64">
        <f t="shared" si="435"/>
        <v>0</v>
      </c>
      <c r="BP666" s="64">
        <f t="shared" ref="BP666:BQ666" si="437">COUNT(BP663:BP665)</f>
        <v>0</v>
      </c>
      <c r="BQ666" s="64">
        <f t="shared" si="437"/>
        <v>0</v>
      </c>
      <c r="BR666" s="64">
        <f t="shared" ref="BR666:BS666" si="438">COUNT(BR663:BR665)</f>
        <v>0</v>
      </c>
      <c r="BS666" s="64">
        <f t="shared" si="438"/>
        <v>0</v>
      </c>
      <c r="BT666" s="64">
        <f t="shared" ref="BT666:BU666" si="439">COUNT(BT663:BT665)</f>
        <v>0</v>
      </c>
      <c r="BU666" s="64">
        <f t="shared" si="439"/>
        <v>0</v>
      </c>
      <c r="BV666" s="64">
        <f t="shared" ref="BV666:CG666" si="440">COUNT(BV663:BV665)</f>
        <v>0</v>
      </c>
      <c r="BW666" s="64">
        <f t="shared" si="440"/>
        <v>0</v>
      </c>
      <c r="BX666" s="64">
        <f t="shared" si="440"/>
        <v>0</v>
      </c>
      <c r="BY666" s="64">
        <f t="shared" si="440"/>
        <v>0</v>
      </c>
      <c r="BZ666" s="64">
        <f t="shared" si="440"/>
        <v>0</v>
      </c>
      <c r="CA666" s="64">
        <f t="shared" si="440"/>
        <v>0</v>
      </c>
      <c r="CB666" s="64">
        <f t="shared" si="440"/>
        <v>0</v>
      </c>
      <c r="CC666" s="64">
        <f t="shared" si="440"/>
        <v>0</v>
      </c>
      <c r="CD666" s="64">
        <f t="shared" si="440"/>
        <v>0</v>
      </c>
      <c r="CE666" s="64">
        <f t="shared" si="440"/>
        <v>0</v>
      </c>
      <c r="CF666" s="64">
        <f t="shared" si="440"/>
        <v>0</v>
      </c>
      <c r="CG666" s="64">
        <f t="shared" si="440"/>
        <v>0</v>
      </c>
      <c r="CH666" s="64">
        <f t="shared" ref="CH666:CU666" si="441">COUNT(CH663:CH665)</f>
        <v>0</v>
      </c>
      <c r="CI666" s="64">
        <f t="shared" si="441"/>
        <v>0</v>
      </c>
      <c r="CJ666" s="64">
        <f t="shared" si="441"/>
        <v>0</v>
      </c>
      <c r="CK666" s="64">
        <f t="shared" si="441"/>
        <v>0</v>
      </c>
      <c r="CL666" s="64">
        <f t="shared" si="441"/>
        <v>0</v>
      </c>
      <c r="CM666" s="64">
        <f t="shared" si="441"/>
        <v>0</v>
      </c>
      <c r="CN666" s="64">
        <f t="shared" si="441"/>
        <v>0</v>
      </c>
      <c r="CO666" s="64">
        <f t="shared" si="441"/>
        <v>0</v>
      </c>
      <c r="CP666" s="64">
        <f t="shared" si="441"/>
        <v>0</v>
      </c>
      <c r="CQ666" s="64">
        <f t="shared" si="441"/>
        <v>0</v>
      </c>
      <c r="CR666" s="64">
        <f t="shared" si="441"/>
        <v>0</v>
      </c>
      <c r="CS666" s="64">
        <f t="shared" si="441"/>
        <v>0</v>
      </c>
      <c r="CT666" s="64">
        <f t="shared" si="441"/>
        <v>0</v>
      </c>
      <c r="CU666" s="64">
        <f t="shared" si="441"/>
        <v>0</v>
      </c>
      <c r="CV666" s="64">
        <f>SUM(CV663:CV665)</f>
        <v>10</v>
      </c>
    </row>
    <row r="667" spans="2:100" ht="18.75" customHeight="1" x14ac:dyDescent="0.35"/>
    <row r="668" spans="2:100" ht="18.75" customHeight="1" x14ac:dyDescent="0.35"/>
    <row r="669" spans="2:100" ht="18.75" customHeight="1" x14ac:dyDescent="0.35">
      <c r="B669" s="136" t="s">
        <v>220</v>
      </c>
      <c r="C669" s="58" t="s">
        <v>221</v>
      </c>
      <c r="D669" s="56">
        <v>40544</v>
      </c>
      <c r="E669" s="56">
        <v>40575</v>
      </c>
      <c r="F669" s="56">
        <v>40603</v>
      </c>
      <c r="G669" s="56">
        <v>40634</v>
      </c>
      <c r="H669" s="56">
        <v>40664</v>
      </c>
      <c r="I669" s="56">
        <v>40695</v>
      </c>
      <c r="J669" s="56">
        <v>40725</v>
      </c>
      <c r="K669" s="56">
        <v>40756</v>
      </c>
      <c r="L669" s="56">
        <v>40787</v>
      </c>
      <c r="M669" s="56">
        <v>40817</v>
      </c>
      <c r="N669" s="56">
        <v>40848</v>
      </c>
      <c r="O669" s="56">
        <v>40878</v>
      </c>
      <c r="P669" s="56">
        <v>40909</v>
      </c>
      <c r="Q669" s="56">
        <v>40940</v>
      </c>
      <c r="R669" s="56">
        <v>40969</v>
      </c>
      <c r="S669" s="56">
        <v>41000</v>
      </c>
      <c r="T669" s="56">
        <v>41030</v>
      </c>
      <c r="U669" s="56">
        <v>41061</v>
      </c>
      <c r="V669" s="56">
        <v>41091</v>
      </c>
      <c r="W669" s="56">
        <v>41122</v>
      </c>
      <c r="X669" s="56">
        <v>41153</v>
      </c>
      <c r="Y669" s="56">
        <v>41183</v>
      </c>
      <c r="Z669" s="56">
        <v>41214</v>
      </c>
      <c r="AA669" s="56">
        <v>41244</v>
      </c>
      <c r="AB669" s="56">
        <v>41275</v>
      </c>
      <c r="AC669" s="56">
        <v>41306</v>
      </c>
      <c r="AD669" s="56">
        <v>41334</v>
      </c>
      <c r="AE669" s="56">
        <v>41365</v>
      </c>
      <c r="AF669" s="56">
        <v>41395</v>
      </c>
      <c r="AG669" s="56">
        <v>41426</v>
      </c>
      <c r="AH669" s="56">
        <v>41456</v>
      </c>
      <c r="AI669" s="56">
        <v>41487</v>
      </c>
      <c r="AJ669" s="56">
        <v>41518</v>
      </c>
      <c r="AK669" s="56">
        <v>41548</v>
      </c>
      <c r="AL669" s="56">
        <v>41579</v>
      </c>
      <c r="AM669" s="56">
        <v>41609</v>
      </c>
      <c r="AN669" s="56">
        <v>41640</v>
      </c>
      <c r="AO669" s="56">
        <v>41671</v>
      </c>
      <c r="AP669" s="56">
        <v>41699</v>
      </c>
      <c r="AQ669" s="56">
        <v>41730</v>
      </c>
      <c r="AR669" s="56">
        <v>41760</v>
      </c>
      <c r="AS669" s="56">
        <v>41791</v>
      </c>
      <c r="AT669" s="56">
        <v>41821</v>
      </c>
      <c r="AU669" s="56">
        <v>41852</v>
      </c>
      <c r="AV669" s="56">
        <v>41883</v>
      </c>
      <c r="AW669" s="56">
        <v>41913</v>
      </c>
      <c r="AX669" s="56">
        <v>41944</v>
      </c>
      <c r="AY669" s="56">
        <v>41974</v>
      </c>
      <c r="AZ669" s="56">
        <v>42005</v>
      </c>
      <c r="BA669" s="56">
        <v>42036</v>
      </c>
      <c r="BB669" s="56">
        <v>42064</v>
      </c>
      <c r="BC669" s="56">
        <v>42095</v>
      </c>
      <c r="BD669" s="56">
        <v>42125</v>
      </c>
      <c r="BE669" s="56">
        <v>42156</v>
      </c>
      <c r="BF669" s="56">
        <v>42186</v>
      </c>
      <c r="BG669" s="56">
        <v>42217</v>
      </c>
      <c r="BH669" s="48">
        <v>42248</v>
      </c>
      <c r="BI669" s="48">
        <v>42278</v>
      </c>
      <c r="BJ669" s="48">
        <v>42309</v>
      </c>
      <c r="BK669" s="48">
        <v>42339</v>
      </c>
      <c r="BL669" s="48">
        <v>42370</v>
      </c>
      <c r="BM669" s="48">
        <v>42401</v>
      </c>
      <c r="BN669" s="48">
        <v>42430</v>
      </c>
      <c r="BO669" s="48">
        <v>42461</v>
      </c>
      <c r="BP669" s="48">
        <v>42491</v>
      </c>
      <c r="BQ669" s="48">
        <v>42522</v>
      </c>
      <c r="BR669" s="48">
        <v>42552</v>
      </c>
      <c r="BS669" s="48">
        <v>42583</v>
      </c>
      <c r="BT669" s="48">
        <v>42614</v>
      </c>
      <c r="BU669" s="48">
        <v>42644</v>
      </c>
      <c r="BV669" s="48">
        <v>42675</v>
      </c>
      <c r="BW669" s="48">
        <v>42705</v>
      </c>
      <c r="BX669" s="48">
        <v>42736</v>
      </c>
      <c r="BY669" s="48">
        <v>42767</v>
      </c>
      <c r="BZ669" s="48">
        <v>42795</v>
      </c>
      <c r="CA669" s="48">
        <v>42826</v>
      </c>
      <c r="CB669" s="48">
        <v>42856</v>
      </c>
      <c r="CC669" s="48">
        <v>42887</v>
      </c>
      <c r="CD669" s="48">
        <v>42917</v>
      </c>
      <c r="CE669" s="48">
        <v>42948</v>
      </c>
      <c r="CF669" s="48">
        <v>42979</v>
      </c>
      <c r="CG669" s="48">
        <v>43009</v>
      </c>
      <c r="CH669" s="48">
        <v>43040</v>
      </c>
      <c r="CI669" s="188">
        <v>43070</v>
      </c>
      <c r="CJ669" s="188">
        <v>43101</v>
      </c>
      <c r="CK669" s="188">
        <v>43132</v>
      </c>
      <c r="CL669" s="188">
        <v>43160</v>
      </c>
      <c r="CM669" s="188">
        <v>43191</v>
      </c>
      <c r="CN669" s="188">
        <v>43221</v>
      </c>
      <c r="CO669" s="188">
        <v>43252</v>
      </c>
      <c r="CP669" s="188">
        <v>43282</v>
      </c>
      <c r="CQ669" s="188">
        <v>43313</v>
      </c>
      <c r="CR669" s="188">
        <v>43344</v>
      </c>
      <c r="CS669" s="188">
        <v>43374</v>
      </c>
      <c r="CT669" s="188">
        <v>43405</v>
      </c>
      <c r="CU669" s="188">
        <v>43435</v>
      </c>
      <c r="CV669" s="189" t="s">
        <v>16</v>
      </c>
    </row>
    <row r="670" spans="2:100" x14ac:dyDescent="0.35">
      <c r="B670" s="137">
        <v>822399</v>
      </c>
      <c r="C670" s="59">
        <v>42065</v>
      </c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50"/>
      <c r="S670" s="50"/>
      <c r="T670" s="50"/>
      <c r="U670" s="50"/>
      <c r="V670" s="50"/>
      <c r="W670" s="50"/>
      <c r="X670" s="50"/>
      <c r="Y670" s="50"/>
      <c r="Z670" s="50"/>
      <c r="AA670" s="50"/>
      <c r="AB670" s="50"/>
      <c r="AC670" s="50"/>
      <c r="AD670" s="50"/>
      <c r="AE670" s="50"/>
      <c r="AF670" s="50"/>
      <c r="AG670" s="50"/>
      <c r="AH670" s="50"/>
      <c r="AI670" s="50"/>
      <c r="AJ670" s="50"/>
      <c r="AK670" s="50"/>
      <c r="AL670" s="50"/>
      <c r="AM670" s="50"/>
      <c r="AN670" s="50"/>
      <c r="AO670" s="50"/>
      <c r="AP670" s="50"/>
      <c r="AQ670" s="50"/>
      <c r="AR670" s="50"/>
      <c r="AS670" s="50"/>
      <c r="AT670" s="50"/>
      <c r="AU670" s="50"/>
      <c r="AV670" s="50"/>
      <c r="AW670" s="50"/>
      <c r="AX670" s="50"/>
      <c r="AY670" s="50"/>
      <c r="AZ670" s="50"/>
      <c r="BA670" s="50"/>
      <c r="BB670" s="50">
        <v>1</v>
      </c>
      <c r="BC670" s="50"/>
      <c r="BD670" s="50"/>
      <c r="BE670" s="50"/>
      <c r="BF670" s="50"/>
      <c r="BG670" s="50"/>
      <c r="BH670" s="50"/>
      <c r="BI670" s="50" t="s">
        <v>222</v>
      </c>
      <c r="BJ670" s="50"/>
      <c r="BK670" s="50"/>
      <c r="BL670" s="50"/>
      <c r="BM670" s="50"/>
      <c r="BN670" s="50"/>
      <c r="BO670" s="50"/>
      <c r="BP670" s="50"/>
      <c r="BQ670" s="50"/>
      <c r="BR670" s="50"/>
      <c r="BS670" s="50"/>
      <c r="BT670" s="50"/>
      <c r="BU670" s="50"/>
      <c r="BV670" s="50"/>
      <c r="BW670" s="50"/>
      <c r="BX670" s="50"/>
      <c r="BY670" s="50"/>
      <c r="BZ670" s="50"/>
      <c r="CA670" s="50"/>
      <c r="CB670" s="50"/>
      <c r="CC670" s="50"/>
      <c r="CD670" s="50"/>
      <c r="CE670" s="50"/>
      <c r="CF670" s="50"/>
      <c r="CG670" s="50"/>
      <c r="CH670" s="187"/>
      <c r="CI670" s="60"/>
      <c r="CJ670" s="50"/>
      <c r="CK670" s="50"/>
      <c r="CL670" s="50"/>
      <c r="CM670" s="60"/>
      <c r="CN670" s="50"/>
      <c r="CO670" s="60"/>
      <c r="CP670" s="60"/>
      <c r="CQ670" s="60"/>
      <c r="CR670" s="60"/>
      <c r="CS670" s="60"/>
      <c r="CT670" s="60"/>
      <c r="CU670" s="60"/>
      <c r="CV670" s="61">
        <f>SUM(D670:CU670)</f>
        <v>1</v>
      </c>
    </row>
    <row r="671" spans="2:100" x14ac:dyDescent="0.35">
      <c r="B671" s="137">
        <v>354088</v>
      </c>
      <c r="C671" s="59">
        <v>42084</v>
      </c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50"/>
      <c r="S671" s="50"/>
      <c r="T671" s="50"/>
      <c r="U671" s="50"/>
      <c r="V671" s="50"/>
      <c r="W671" s="50"/>
      <c r="X671" s="50"/>
      <c r="Y671" s="50"/>
      <c r="Z671" s="50"/>
      <c r="AA671" s="50"/>
      <c r="AB671" s="50"/>
      <c r="AC671" s="50"/>
      <c r="AD671" s="50"/>
      <c r="AE671" s="50"/>
      <c r="AF671" s="50"/>
      <c r="AG671" s="50"/>
      <c r="AH671" s="50"/>
      <c r="AI671" s="50"/>
      <c r="AJ671" s="50"/>
      <c r="AK671" s="50"/>
      <c r="AL671" s="50"/>
      <c r="AM671" s="50"/>
      <c r="AN671" s="50"/>
      <c r="AO671" s="50"/>
      <c r="AP671" s="50"/>
      <c r="AQ671" s="50"/>
      <c r="AR671" s="50"/>
      <c r="AS671" s="50"/>
      <c r="AT671" s="50"/>
      <c r="AU671" s="50"/>
      <c r="AV671" s="50"/>
      <c r="AW671" s="50"/>
      <c r="AX671" s="50"/>
      <c r="AY671" s="50"/>
      <c r="AZ671" s="50"/>
      <c r="BA671" s="50"/>
      <c r="BB671" s="50">
        <v>1</v>
      </c>
      <c r="BC671" s="50"/>
      <c r="BD671" s="50"/>
      <c r="BE671" s="50"/>
      <c r="BF671" s="50"/>
      <c r="BG671" s="50"/>
      <c r="BH671" s="50"/>
      <c r="BI671" s="50">
        <v>1</v>
      </c>
      <c r="BJ671" s="50"/>
      <c r="BK671" s="50"/>
      <c r="BL671" s="50"/>
      <c r="BM671" s="50"/>
      <c r="BN671" s="50">
        <v>1</v>
      </c>
      <c r="BO671" s="50"/>
      <c r="BP671" s="50"/>
      <c r="BQ671" s="50"/>
      <c r="BR671" s="50"/>
      <c r="BS671" s="50"/>
      <c r="BT671" s="50"/>
      <c r="BU671" s="50"/>
      <c r="BV671" s="50"/>
      <c r="BW671" s="50"/>
      <c r="BX671" s="50">
        <v>1</v>
      </c>
      <c r="BY671" s="50"/>
      <c r="BZ671" s="50"/>
      <c r="CA671" s="50"/>
      <c r="CB671" s="50"/>
      <c r="CC671" s="50"/>
      <c r="CD671" s="50"/>
      <c r="CE671" s="50"/>
      <c r="CF671" s="50"/>
      <c r="CG671" s="50"/>
      <c r="CH671" s="187"/>
      <c r="CI671" s="60"/>
      <c r="CJ671" s="50"/>
      <c r="CK671" s="50"/>
      <c r="CL671" s="50"/>
      <c r="CM671" s="60"/>
      <c r="CN671" s="50"/>
      <c r="CO671" s="60"/>
      <c r="CP671" s="60"/>
      <c r="CQ671" s="60"/>
      <c r="CR671" s="60"/>
      <c r="CS671" s="60"/>
      <c r="CT671" s="60"/>
      <c r="CU671" s="60"/>
      <c r="CV671" s="61">
        <f t="shared" ref="CV671:CV673" si="442">SUM(D671:CU671)</f>
        <v>4</v>
      </c>
    </row>
    <row r="672" spans="2:100" x14ac:dyDescent="0.35">
      <c r="B672" s="137">
        <v>820378</v>
      </c>
      <c r="C672" s="59">
        <v>42083</v>
      </c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50"/>
      <c r="S672" s="50"/>
      <c r="T672" s="50"/>
      <c r="U672" s="50"/>
      <c r="V672" s="50"/>
      <c r="W672" s="50"/>
      <c r="X672" s="50"/>
      <c r="Y672" s="50"/>
      <c r="Z672" s="50"/>
      <c r="AA672" s="50"/>
      <c r="AB672" s="50"/>
      <c r="AC672" s="50"/>
      <c r="AD672" s="50"/>
      <c r="AE672" s="50"/>
      <c r="AF672" s="50"/>
      <c r="AG672" s="50"/>
      <c r="AH672" s="50"/>
      <c r="AI672" s="50"/>
      <c r="AJ672" s="50"/>
      <c r="AK672" s="50"/>
      <c r="AL672" s="50"/>
      <c r="AM672" s="50"/>
      <c r="AN672" s="50"/>
      <c r="AO672" s="50"/>
      <c r="AP672" s="50"/>
      <c r="AQ672" s="50"/>
      <c r="AR672" s="50"/>
      <c r="AS672" s="50"/>
      <c r="AT672" s="50"/>
      <c r="AU672" s="50"/>
      <c r="AV672" s="50"/>
      <c r="AW672" s="50"/>
      <c r="AX672" s="50"/>
      <c r="AY672" s="50"/>
      <c r="AZ672" s="50"/>
      <c r="BA672" s="50"/>
      <c r="BB672" s="50">
        <v>1</v>
      </c>
      <c r="BC672" s="50"/>
      <c r="BD672" s="50"/>
      <c r="BE672" s="50"/>
      <c r="BF672" s="50"/>
      <c r="BG672" s="50"/>
      <c r="BH672" s="50"/>
      <c r="BI672" s="50" t="s">
        <v>222</v>
      </c>
      <c r="BJ672" s="50"/>
      <c r="BK672" s="50"/>
      <c r="BL672" s="50"/>
      <c r="BM672" s="50"/>
      <c r="BN672" s="50"/>
      <c r="BO672" s="50"/>
      <c r="BP672" s="50"/>
      <c r="BQ672" s="50"/>
      <c r="BR672" s="50"/>
      <c r="BS672" s="50"/>
      <c r="BT672" s="50"/>
      <c r="BU672" s="50"/>
      <c r="BV672" s="50"/>
      <c r="BW672" s="50"/>
      <c r="BX672" s="50"/>
      <c r="BY672" s="50"/>
      <c r="BZ672" s="50"/>
      <c r="CA672" s="50"/>
      <c r="CB672" s="50"/>
      <c r="CC672" s="50"/>
      <c r="CD672" s="50"/>
      <c r="CE672" s="50"/>
      <c r="CF672" s="50"/>
      <c r="CG672" s="50"/>
      <c r="CH672" s="187"/>
      <c r="CI672" s="60"/>
      <c r="CJ672" s="50"/>
      <c r="CK672" s="50"/>
      <c r="CL672" s="50"/>
      <c r="CM672" s="60"/>
      <c r="CN672" s="50"/>
      <c r="CO672" s="60"/>
      <c r="CP672" s="60"/>
      <c r="CQ672" s="60"/>
      <c r="CR672" s="60"/>
      <c r="CS672" s="60"/>
      <c r="CT672" s="60"/>
      <c r="CU672" s="60"/>
      <c r="CV672" s="61">
        <f t="shared" si="442"/>
        <v>1</v>
      </c>
    </row>
    <row r="673" spans="2:100" x14ac:dyDescent="0.35">
      <c r="B673" s="137">
        <v>828991</v>
      </c>
      <c r="C673" s="59">
        <v>42086</v>
      </c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50"/>
      <c r="S673" s="50"/>
      <c r="T673" s="50"/>
      <c r="U673" s="50"/>
      <c r="V673" s="50"/>
      <c r="W673" s="50"/>
      <c r="X673" s="50"/>
      <c r="Y673" s="50"/>
      <c r="Z673" s="50"/>
      <c r="AA673" s="50"/>
      <c r="AB673" s="50"/>
      <c r="AC673" s="50"/>
      <c r="AD673" s="50"/>
      <c r="AE673" s="50"/>
      <c r="AF673" s="50"/>
      <c r="AG673" s="50"/>
      <c r="AH673" s="50"/>
      <c r="AI673" s="50"/>
      <c r="AJ673" s="50"/>
      <c r="AK673" s="50"/>
      <c r="AL673" s="50"/>
      <c r="AM673" s="50"/>
      <c r="AN673" s="50"/>
      <c r="AO673" s="50"/>
      <c r="AP673" s="50"/>
      <c r="AQ673" s="50"/>
      <c r="AR673" s="50"/>
      <c r="AS673" s="50"/>
      <c r="AT673" s="50"/>
      <c r="AU673" s="50"/>
      <c r="AV673" s="50"/>
      <c r="AW673" s="50"/>
      <c r="AX673" s="50"/>
      <c r="AY673" s="50"/>
      <c r="AZ673" s="50"/>
      <c r="BA673" s="50"/>
      <c r="BB673" s="50">
        <v>1</v>
      </c>
      <c r="BC673" s="50"/>
      <c r="BD673" s="50"/>
      <c r="BE673" s="50"/>
      <c r="BF673" s="50"/>
      <c r="BG673" s="50"/>
      <c r="BH673" s="50"/>
      <c r="BI673" s="50" t="s">
        <v>222</v>
      </c>
      <c r="BJ673" s="50"/>
      <c r="BK673" s="50"/>
      <c r="BL673" s="50"/>
      <c r="BM673" s="50"/>
      <c r="BN673" s="50"/>
      <c r="BO673" s="50"/>
      <c r="BP673" s="50"/>
      <c r="BQ673" s="50"/>
      <c r="BR673" s="50"/>
      <c r="BS673" s="50"/>
      <c r="BT673" s="50"/>
      <c r="BU673" s="50"/>
      <c r="BV673" s="50"/>
      <c r="BW673" s="50"/>
      <c r="BX673" s="50"/>
      <c r="BY673" s="50"/>
      <c r="BZ673" s="50"/>
      <c r="CA673" s="50"/>
      <c r="CB673" s="50"/>
      <c r="CC673" s="50"/>
      <c r="CD673" s="50"/>
      <c r="CE673" s="50"/>
      <c r="CF673" s="50"/>
      <c r="CG673" s="50"/>
      <c r="CH673" s="187"/>
      <c r="CI673" s="60"/>
      <c r="CJ673" s="50"/>
      <c r="CK673" s="50"/>
      <c r="CL673" s="50"/>
      <c r="CM673" s="60"/>
      <c r="CN673" s="50"/>
      <c r="CO673" s="60"/>
      <c r="CP673" s="60"/>
      <c r="CQ673" s="60"/>
      <c r="CR673" s="60"/>
      <c r="CS673" s="60"/>
      <c r="CT673" s="60"/>
      <c r="CU673" s="60"/>
      <c r="CV673" s="61">
        <f t="shared" si="442"/>
        <v>1</v>
      </c>
    </row>
    <row r="674" spans="2:100" ht="18.75" customHeight="1" x14ac:dyDescent="0.35">
      <c r="B674" s="63"/>
      <c r="C674" s="62" t="s">
        <v>16</v>
      </c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  <c r="AB674" s="64"/>
      <c r="AC674" s="64"/>
      <c r="AD674" s="64"/>
      <c r="AE674" s="64"/>
      <c r="AF674" s="64"/>
      <c r="AG674" s="64"/>
      <c r="AH674" s="64"/>
      <c r="AI674" s="64"/>
      <c r="AJ674" s="64"/>
      <c r="AK674" s="64"/>
      <c r="AL674" s="64"/>
      <c r="AM674" s="64"/>
      <c r="AN674" s="64"/>
      <c r="AO674" s="64"/>
      <c r="AP674" s="64"/>
      <c r="AQ674" s="64"/>
      <c r="AR674" s="64"/>
      <c r="AS674" s="64"/>
      <c r="AT674" s="64"/>
      <c r="AU674" s="64"/>
      <c r="AV674" s="64"/>
      <c r="AW674" s="64"/>
      <c r="AX674" s="64"/>
      <c r="AY674" s="64"/>
      <c r="AZ674" s="64"/>
      <c r="BA674" s="64"/>
      <c r="BB674" s="64">
        <f t="shared" ref="BB674:BH674" si="443">COUNT(BB670:BB673)</f>
        <v>4</v>
      </c>
      <c r="BC674" s="64">
        <f t="shared" si="443"/>
        <v>0</v>
      </c>
      <c r="BD674" s="64">
        <f t="shared" si="443"/>
        <v>0</v>
      </c>
      <c r="BE674" s="64">
        <f t="shared" si="443"/>
        <v>0</v>
      </c>
      <c r="BF674" s="64">
        <f t="shared" si="443"/>
        <v>0</v>
      </c>
      <c r="BG674" s="64">
        <f t="shared" si="443"/>
        <v>0</v>
      </c>
      <c r="BH674" s="64">
        <f t="shared" si="443"/>
        <v>0</v>
      </c>
      <c r="BI674" s="64">
        <f t="shared" ref="BI674:BO674" si="444">COUNT(BI670:BI673)</f>
        <v>1</v>
      </c>
      <c r="BJ674" s="64">
        <f t="shared" si="444"/>
        <v>0</v>
      </c>
      <c r="BK674" s="64">
        <f t="shared" si="444"/>
        <v>0</v>
      </c>
      <c r="BL674" s="64">
        <f t="shared" si="444"/>
        <v>0</v>
      </c>
      <c r="BM674" s="64">
        <f t="shared" si="444"/>
        <v>0</v>
      </c>
      <c r="BN674" s="64">
        <f t="shared" ref="BN674" si="445">COUNT(BN670:BN673)</f>
        <v>1</v>
      </c>
      <c r="BO674" s="64">
        <f t="shared" si="444"/>
        <v>0</v>
      </c>
      <c r="BP674" s="64">
        <f t="shared" ref="BP674:BQ674" si="446">COUNT(BP670:BP673)</f>
        <v>0</v>
      </c>
      <c r="BQ674" s="64">
        <f t="shared" si="446"/>
        <v>0</v>
      </c>
      <c r="BR674" s="64">
        <f t="shared" ref="BR674:BS674" si="447">COUNT(BR670:BR673)</f>
        <v>0</v>
      </c>
      <c r="BS674" s="64">
        <f t="shared" si="447"/>
        <v>0</v>
      </c>
      <c r="BT674" s="64">
        <f t="shared" ref="BT674:BU674" si="448">COUNT(BT670:BT673)</f>
        <v>0</v>
      </c>
      <c r="BU674" s="64">
        <f t="shared" si="448"/>
        <v>0</v>
      </c>
      <c r="BV674" s="64">
        <f t="shared" ref="BV674:CG674" si="449">COUNT(BV670:BV673)</f>
        <v>0</v>
      </c>
      <c r="BW674" s="64">
        <f t="shared" si="449"/>
        <v>0</v>
      </c>
      <c r="BX674" s="64">
        <f t="shared" si="449"/>
        <v>1</v>
      </c>
      <c r="BY674" s="64">
        <f t="shared" si="449"/>
        <v>0</v>
      </c>
      <c r="BZ674" s="64">
        <f t="shared" si="449"/>
        <v>0</v>
      </c>
      <c r="CA674" s="64">
        <f t="shared" si="449"/>
        <v>0</v>
      </c>
      <c r="CB674" s="64">
        <f t="shared" si="449"/>
        <v>0</v>
      </c>
      <c r="CC674" s="64">
        <f t="shared" si="449"/>
        <v>0</v>
      </c>
      <c r="CD674" s="64">
        <f t="shared" si="449"/>
        <v>0</v>
      </c>
      <c r="CE674" s="64">
        <f t="shared" si="449"/>
        <v>0</v>
      </c>
      <c r="CF674" s="64">
        <f t="shared" si="449"/>
        <v>0</v>
      </c>
      <c r="CG674" s="64">
        <f t="shared" si="449"/>
        <v>0</v>
      </c>
      <c r="CH674" s="64">
        <f t="shared" ref="CH674:CU674" si="450">COUNT(CH670:CH673)</f>
        <v>0</v>
      </c>
      <c r="CI674" s="64">
        <f t="shared" si="450"/>
        <v>0</v>
      </c>
      <c r="CJ674" s="64">
        <f t="shared" si="450"/>
        <v>0</v>
      </c>
      <c r="CK674" s="64">
        <f t="shared" si="450"/>
        <v>0</v>
      </c>
      <c r="CL674" s="64">
        <f t="shared" si="450"/>
        <v>0</v>
      </c>
      <c r="CM674" s="64">
        <f t="shared" si="450"/>
        <v>0</v>
      </c>
      <c r="CN674" s="64">
        <f t="shared" si="450"/>
        <v>0</v>
      </c>
      <c r="CO674" s="64">
        <f t="shared" si="450"/>
        <v>0</v>
      </c>
      <c r="CP674" s="64">
        <f t="shared" si="450"/>
        <v>0</v>
      </c>
      <c r="CQ674" s="64">
        <f t="shared" si="450"/>
        <v>0</v>
      </c>
      <c r="CR674" s="64">
        <f t="shared" si="450"/>
        <v>0</v>
      </c>
      <c r="CS674" s="64">
        <f t="shared" si="450"/>
        <v>0</v>
      </c>
      <c r="CT674" s="64">
        <f t="shared" si="450"/>
        <v>0</v>
      </c>
      <c r="CU674" s="64">
        <f t="shared" si="450"/>
        <v>0</v>
      </c>
      <c r="CV674" s="64">
        <f>SUM(CV670:CV673)</f>
        <v>7</v>
      </c>
    </row>
    <row r="675" spans="2:100" ht="18.75" customHeight="1" x14ac:dyDescent="0.35"/>
    <row r="676" spans="2:100" ht="18.75" customHeight="1" x14ac:dyDescent="0.35">
      <c r="B676" s="136" t="s">
        <v>220</v>
      </c>
      <c r="C676" s="58" t="s">
        <v>221</v>
      </c>
      <c r="D676" s="56">
        <v>40544</v>
      </c>
      <c r="E676" s="56">
        <v>40575</v>
      </c>
      <c r="F676" s="56">
        <v>40603</v>
      </c>
      <c r="G676" s="56">
        <v>40634</v>
      </c>
      <c r="H676" s="56">
        <v>40664</v>
      </c>
      <c r="I676" s="56">
        <v>40695</v>
      </c>
      <c r="J676" s="56">
        <v>40725</v>
      </c>
      <c r="K676" s="56">
        <v>40756</v>
      </c>
      <c r="L676" s="56">
        <v>40787</v>
      </c>
      <c r="M676" s="56">
        <v>40817</v>
      </c>
      <c r="N676" s="56">
        <v>40848</v>
      </c>
      <c r="O676" s="56">
        <v>40878</v>
      </c>
      <c r="P676" s="56">
        <v>40909</v>
      </c>
      <c r="Q676" s="56">
        <v>40940</v>
      </c>
      <c r="R676" s="56">
        <v>40969</v>
      </c>
      <c r="S676" s="56">
        <v>41000</v>
      </c>
      <c r="T676" s="56">
        <v>41030</v>
      </c>
      <c r="U676" s="56">
        <v>41061</v>
      </c>
      <c r="V676" s="56">
        <v>41091</v>
      </c>
      <c r="W676" s="56">
        <v>41122</v>
      </c>
      <c r="X676" s="56">
        <v>41153</v>
      </c>
      <c r="Y676" s="56">
        <v>41183</v>
      </c>
      <c r="Z676" s="56">
        <v>41214</v>
      </c>
      <c r="AA676" s="56">
        <v>41244</v>
      </c>
      <c r="AB676" s="56">
        <v>41275</v>
      </c>
      <c r="AC676" s="56">
        <v>41306</v>
      </c>
      <c r="AD676" s="56">
        <v>41334</v>
      </c>
      <c r="AE676" s="56">
        <v>41365</v>
      </c>
      <c r="AF676" s="56">
        <v>41395</v>
      </c>
      <c r="AG676" s="56">
        <v>41426</v>
      </c>
      <c r="AH676" s="56">
        <v>41456</v>
      </c>
      <c r="AI676" s="56">
        <v>41487</v>
      </c>
      <c r="AJ676" s="56">
        <v>41518</v>
      </c>
      <c r="AK676" s="56">
        <v>41548</v>
      </c>
      <c r="AL676" s="56">
        <v>41579</v>
      </c>
      <c r="AM676" s="56">
        <v>41609</v>
      </c>
      <c r="AN676" s="56">
        <v>41640</v>
      </c>
      <c r="AO676" s="56">
        <v>41671</v>
      </c>
      <c r="AP676" s="56">
        <v>41699</v>
      </c>
      <c r="AQ676" s="56">
        <v>41730</v>
      </c>
      <c r="AR676" s="56">
        <v>41760</v>
      </c>
      <c r="AS676" s="56">
        <v>41791</v>
      </c>
      <c r="AT676" s="56">
        <v>41821</v>
      </c>
      <c r="AU676" s="56">
        <v>41852</v>
      </c>
      <c r="AV676" s="56">
        <v>41883</v>
      </c>
      <c r="AW676" s="56">
        <v>41913</v>
      </c>
      <c r="AX676" s="56">
        <v>41944</v>
      </c>
      <c r="AY676" s="56">
        <v>41974</v>
      </c>
      <c r="AZ676" s="56">
        <v>42005</v>
      </c>
      <c r="BA676" s="56">
        <v>42036</v>
      </c>
      <c r="BB676" s="56">
        <v>42064</v>
      </c>
      <c r="BC676" s="56">
        <v>42095</v>
      </c>
      <c r="BD676" s="56">
        <v>42125</v>
      </c>
      <c r="BE676" s="56">
        <v>42156</v>
      </c>
      <c r="BF676" s="56">
        <v>42156</v>
      </c>
      <c r="BG676" s="56">
        <v>42217</v>
      </c>
      <c r="BH676" s="48">
        <v>42248</v>
      </c>
      <c r="BI676" s="48">
        <v>42278</v>
      </c>
      <c r="BJ676" s="48">
        <v>42309</v>
      </c>
      <c r="BK676" s="48">
        <v>42339</v>
      </c>
      <c r="BL676" s="48">
        <v>42370</v>
      </c>
      <c r="BM676" s="48">
        <v>42401</v>
      </c>
      <c r="BN676" s="48">
        <v>42430</v>
      </c>
      <c r="BO676" s="48">
        <v>42461</v>
      </c>
      <c r="BP676" s="48">
        <v>42491</v>
      </c>
      <c r="BQ676" s="48">
        <v>42522</v>
      </c>
      <c r="BR676" s="48">
        <v>42552</v>
      </c>
      <c r="BS676" s="48">
        <v>42583</v>
      </c>
      <c r="BT676" s="48">
        <v>42614</v>
      </c>
      <c r="BU676" s="48">
        <v>42644</v>
      </c>
      <c r="BV676" s="48">
        <v>42675</v>
      </c>
      <c r="BW676" s="48">
        <v>42705</v>
      </c>
      <c r="BX676" s="48">
        <v>42736</v>
      </c>
      <c r="BY676" s="48">
        <v>42767</v>
      </c>
      <c r="BZ676" s="48">
        <v>42795</v>
      </c>
      <c r="CA676" s="48">
        <v>42826</v>
      </c>
      <c r="CB676" s="48">
        <v>42856</v>
      </c>
      <c r="CC676" s="48">
        <v>42887</v>
      </c>
      <c r="CD676" s="48">
        <v>42917</v>
      </c>
      <c r="CE676" s="48">
        <v>42948</v>
      </c>
      <c r="CF676" s="48">
        <v>42979</v>
      </c>
      <c r="CG676" s="48">
        <v>43009</v>
      </c>
      <c r="CH676" s="48">
        <v>43040</v>
      </c>
      <c r="CI676" s="188">
        <v>43070</v>
      </c>
      <c r="CJ676" s="188">
        <v>43101</v>
      </c>
      <c r="CK676" s="188">
        <v>43132</v>
      </c>
      <c r="CL676" s="188">
        <v>43160</v>
      </c>
      <c r="CM676" s="188">
        <v>43191</v>
      </c>
      <c r="CN676" s="188">
        <v>43221</v>
      </c>
      <c r="CO676" s="188">
        <v>43252</v>
      </c>
      <c r="CP676" s="188">
        <v>43282</v>
      </c>
      <c r="CQ676" s="188">
        <v>43313</v>
      </c>
      <c r="CR676" s="188">
        <v>43344</v>
      </c>
      <c r="CS676" s="188">
        <v>43374</v>
      </c>
      <c r="CT676" s="188">
        <v>43405</v>
      </c>
      <c r="CU676" s="188">
        <v>43435</v>
      </c>
      <c r="CV676" s="189" t="s">
        <v>16</v>
      </c>
    </row>
    <row r="677" spans="2:100" x14ac:dyDescent="0.35">
      <c r="B677" s="137">
        <v>833572</v>
      </c>
      <c r="C677" s="59">
        <v>42096</v>
      </c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50"/>
      <c r="S677" s="50"/>
      <c r="T677" s="50"/>
      <c r="U677" s="50"/>
      <c r="V677" s="50"/>
      <c r="W677" s="50"/>
      <c r="X677" s="50"/>
      <c r="Y677" s="50"/>
      <c r="Z677" s="50"/>
      <c r="AA677" s="50"/>
      <c r="AB677" s="50"/>
      <c r="AC677" s="50"/>
      <c r="AD677" s="50"/>
      <c r="AE677" s="50"/>
      <c r="AF677" s="50"/>
      <c r="AG677" s="50"/>
      <c r="AH677" s="50"/>
      <c r="AI677" s="50"/>
      <c r="AJ677" s="50"/>
      <c r="AK677" s="50"/>
      <c r="AL677" s="50"/>
      <c r="AM677" s="50"/>
      <c r="AN677" s="50"/>
      <c r="AO677" s="50"/>
      <c r="AP677" s="50"/>
      <c r="AQ677" s="50"/>
      <c r="AR677" s="50"/>
      <c r="AS677" s="50"/>
      <c r="AT677" s="50"/>
      <c r="AU677" s="50"/>
      <c r="AV677" s="50"/>
      <c r="AW677" s="50"/>
      <c r="AX677" s="50"/>
      <c r="AY677" s="50"/>
      <c r="AZ677" s="50"/>
      <c r="BA677" s="50"/>
      <c r="BB677" s="50"/>
      <c r="BC677" s="50">
        <v>1</v>
      </c>
      <c r="BD677" s="50">
        <v>1</v>
      </c>
      <c r="BE677" s="50"/>
      <c r="BF677" s="50"/>
      <c r="BG677" s="50"/>
      <c r="BH677" s="50"/>
      <c r="BI677" s="50">
        <v>1</v>
      </c>
      <c r="BJ677" s="50"/>
      <c r="BK677" s="50"/>
      <c r="BL677" s="50"/>
      <c r="BM677" s="50"/>
      <c r="BN677" s="50"/>
      <c r="BO677" s="50"/>
      <c r="BP677" s="50"/>
      <c r="BQ677" s="50"/>
      <c r="BR677" s="50"/>
      <c r="BS677" s="50"/>
      <c r="BT677" s="50"/>
      <c r="BU677" s="50"/>
      <c r="BV677" s="50"/>
      <c r="BW677" s="50"/>
      <c r="BX677" s="50"/>
      <c r="BY677" s="50"/>
      <c r="BZ677" s="50"/>
      <c r="CA677" s="50"/>
      <c r="CB677" s="50"/>
      <c r="CC677" s="50"/>
      <c r="CD677" s="50"/>
      <c r="CE677" s="50"/>
      <c r="CF677" s="50"/>
      <c r="CG677" s="50"/>
      <c r="CH677" s="187"/>
      <c r="CI677" s="60"/>
      <c r="CJ677" s="50"/>
      <c r="CK677" s="50"/>
      <c r="CL677" s="50"/>
      <c r="CM677" s="60"/>
      <c r="CN677" s="50"/>
      <c r="CO677" s="60"/>
      <c r="CP677" s="60"/>
      <c r="CQ677" s="60"/>
      <c r="CR677" s="60"/>
      <c r="CS677" s="60"/>
      <c r="CT677" s="60"/>
      <c r="CU677" s="60"/>
      <c r="CV677" s="61">
        <f>SUM(D677:CU677)</f>
        <v>3</v>
      </c>
    </row>
    <row r="678" spans="2:100" x14ac:dyDescent="0.35">
      <c r="B678" s="137">
        <v>553191</v>
      </c>
      <c r="C678" s="59">
        <v>42096</v>
      </c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50"/>
      <c r="S678" s="50"/>
      <c r="T678" s="50"/>
      <c r="U678" s="50"/>
      <c r="V678" s="50"/>
      <c r="W678" s="50"/>
      <c r="X678" s="50"/>
      <c r="Y678" s="50"/>
      <c r="Z678" s="50"/>
      <c r="AA678" s="50"/>
      <c r="AB678" s="50"/>
      <c r="AC678" s="50"/>
      <c r="AD678" s="50"/>
      <c r="AE678" s="50"/>
      <c r="AF678" s="50"/>
      <c r="AG678" s="50"/>
      <c r="AH678" s="50"/>
      <c r="AI678" s="50"/>
      <c r="AJ678" s="50"/>
      <c r="AK678" s="50"/>
      <c r="AL678" s="50"/>
      <c r="AM678" s="50"/>
      <c r="AN678" s="50"/>
      <c r="AO678" s="50"/>
      <c r="AP678" s="50"/>
      <c r="AQ678" s="50"/>
      <c r="AR678" s="50"/>
      <c r="AS678" s="50"/>
      <c r="AT678" s="50"/>
      <c r="AU678" s="50"/>
      <c r="AV678" s="50"/>
      <c r="AW678" s="50"/>
      <c r="AX678" s="50"/>
      <c r="AY678" s="50"/>
      <c r="AZ678" s="50"/>
      <c r="BA678" s="50"/>
      <c r="BB678" s="50"/>
      <c r="BC678" s="50">
        <v>1</v>
      </c>
      <c r="BD678" s="50"/>
      <c r="BE678" s="50"/>
      <c r="BF678" s="50">
        <v>1</v>
      </c>
      <c r="BG678" s="50"/>
      <c r="BH678" s="50"/>
      <c r="BI678" s="50" t="s">
        <v>222</v>
      </c>
      <c r="BJ678" s="50"/>
      <c r="BK678" s="50"/>
      <c r="BL678" s="50"/>
      <c r="BM678" s="50"/>
      <c r="BN678" s="50"/>
      <c r="BO678" s="50"/>
      <c r="BP678" s="50"/>
      <c r="BQ678" s="50"/>
      <c r="BR678" s="50"/>
      <c r="BS678" s="50"/>
      <c r="BT678" s="50"/>
      <c r="BU678" s="50"/>
      <c r="BV678" s="50"/>
      <c r="BW678" s="50"/>
      <c r="BX678" s="50"/>
      <c r="BY678" s="50"/>
      <c r="BZ678" s="50"/>
      <c r="CA678" s="50"/>
      <c r="CB678" s="50"/>
      <c r="CC678" s="50"/>
      <c r="CD678" s="50"/>
      <c r="CE678" s="50"/>
      <c r="CF678" s="50"/>
      <c r="CG678" s="50"/>
      <c r="CH678" s="187"/>
      <c r="CI678" s="60"/>
      <c r="CJ678" s="50"/>
      <c r="CK678" s="50"/>
      <c r="CL678" s="50"/>
      <c r="CM678" s="60"/>
      <c r="CN678" s="50"/>
      <c r="CO678" s="60"/>
      <c r="CP678" s="60"/>
      <c r="CQ678" s="60"/>
      <c r="CR678" s="60"/>
      <c r="CS678" s="60"/>
      <c r="CT678" s="60"/>
      <c r="CU678" s="60"/>
      <c r="CV678" s="61">
        <f t="shared" ref="CV678:CV681" si="451">SUM(D678:CU678)</f>
        <v>2</v>
      </c>
    </row>
    <row r="679" spans="2:100" x14ac:dyDescent="0.35">
      <c r="B679" s="137">
        <v>817916</v>
      </c>
      <c r="C679" s="59">
        <v>42096</v>
      </c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50"/>
      <c r="S679" s="50"/>
      <c r="T679" s="50"/>
      <c r="U679" s="50"/>
      <c r="V679" s="50"/>
      <c r="W679" s="50"/>
      <c r="X679" s="50"/>
      <c r="Y679" s="50"/>
      <c r="Z679" s="50"/>
      <c r="AA679" s="50"/>
      <c r="AB679" s="50"/>
      <c r="AC679" s="50"/>
      <c r="AD679" s="50"/>
      <c r="AE679" s="50"/>
      <c r="AF679" s="50"/>
      <c r="AG679" s="50"/>
      <c r="AH679" s="50"/>
      <c r="AI679" s="50"/>
      <c r="AJ679" s="50"/>
      <c r="AK679" s="50"/>
      <c r="AL679" s="50"/>
      <c r="AM679" s="50"/>
      <c r="AN679" s="50"/>
      <c r="AO679" s="50"/>
      <c r="AP679" s="50"/>
      <c r="AQ679" s="50"/>
      <c r="AR679" s="50"/>
      <c r="AS679" s="50"/>
      <c r="AT679" s="50"/>
      <c r="AU679" s="50"/>
      <c r="AV679" s="50"/>
      <c r="AW679" s="50"/>
      <c r="AX679" s="50"/>
      <c r="AY679" s="50"/>
      <c r="AZ679" s="50"/>
      <c r="BA679" s="50"/>
      <c r="BB679" s="50"/>
      <c r="BC679" s="50">
        <v>1</v>
      </c>
      <c r="BD679" s="50"/>
      <c r="BE679" s="50"/>
      <c r="BF679" s="50">
        <v>1</v>
      </c>
      <c r="BG679" s="50"/>
      <c r="BH679" s="50"/>
      <c r="BI679" s="50" t="s">
        <v>222</v>
      </c>
      <c r="BJ679" s="50"/>
      <c r="BK679" s="50"/>
      <c r="BL679" s="50"/>
      <c r="BM679" s="50"/>
      <c r="BN679" s="50"/>
      <c r="BO679" s="50"/>
      <c r="BP679" s="50"/>
      <c r="BQ679" s="50"/>
      <c r="BR679" s="50"/>
      <c r="BS679" s="50"/>
      <c r="BT679" s="50"/>
      <c r="BU679" s="50"/>
      <c r="BV679" s="50"/>
      <c r="BW679" s="50"/>
      <c r="BX679" s="50"/>
      <c r="BY679" s="50"/>
      <c r="BZ679" s="50"/>
      <c r="CA679" s="50"/>
      <c r="CB679" s="50"/>
      <c r="CC679" s="50"/>
      <c r="CD679" s="50"/>
      <c r="CE679" s="50"/>
      <c r="CF679" s="50"/>
      <c r="CG679" s="50"/>
      <c r="CH679" s="187"/>
      <c r="CI679" s="60"/>
      <c r="CJ679" s="50"/>
      <c r="CK679" s="50"/>
      <c r="CL679" s="50"/>
      <c r="CM679" s="60"/>
      <c r="CN679" s="50"/>
      <c r="CO679" s="60"/>
      <c r="CP679" s="60"/>
      <c r="CQ679" s="60"/>
      <c r="CR679" s="60"/>
      <c r="CS679" s="60"/>
      <c r="CT679" s="60"/>
      <c r="CU679" s="60"/>
      <c r="CV679" s="61">
        <f t="shared" si="451"/>
        <v>2</v>
      </c>
    </row>
    <row r="680" spans="2:100" x14ac:dyDescent="0.35">
      <c r="B680" s="137">
        <v>802640</v>
      </c>
      <c r="C680" s="59">
        <v>42096</v>
      </c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50"/>
      <c r="S680" s="50"/>
      <c r="T680" s="50"/>
      <c r="U680" s="50"/>
      <c r="V680" s="50"/>
      <c r="W680" s="50"/>
      <c r="X680" s="50"/>
      <c r="Y680" s="50"/>
      <c r="Z680" s="50"/>
      <c r="AA680" s="50"/>
      <c r="AB680" s="50"/>
      <c r="AC680" s="50"/>
      <c r="AD680" s="50"/>
      <c r="AE680" s="50"/>
      <c r="AF680" s="50"/>
      <c r="AG680" s="50"/>
      <c r="AH680" s="50"/>
      <c r="AI680" s="50"/>
      <c r="AJ680" s="50"/>
      <c r="AK680" s="50"/>
      <c r="AL680" s="50"/>
      <c r="AM680" s="50"/>
      <c r="AN680" s="50"/>
      <c r="AO680" s="50"/>
      <c r="AP680" s="50"/>
      <c r="AQ680" s="50"/>
      <c r="AR680" s="50"/>
      <c r="AS680" s="50"/>
      <c r="AT680" s="50"/>
      <c r="AU680" s="50"/>
      <c r="AV680" s="50"/>
      <c r="AW680" s="50"/>
      <c r="AX680" s="50"/>
      <c r="AY680" s="50"/>
      <c r="AZ680" s="50"/>
      <c r="BA680" s="50"/>
      <c r="BB680" s="50"/>
      <c r="BC680" s="50">
        <v>1</v>
      </c>
      <c r="BD680" s="50">
        <v>1</v>
      </c>
      <c r="BE680" s="50"/>
      <c r="BF680" s="50"/>
      <c r="BG680" s="50"/>
      <c r="BH680" s="50"/>
      <c r="BI680" s="50" t="s">
        <v>222</v>
      </c>
      <c r="BJ680" s="50"/>
      <c r="BK680" s="50"/>
      <c r="BL680" s="50"/>
      <c r="BM680" s="50"/>
      <c r="BN680" s="50"/>
      <c r="BO680" s="50"/>
      <c r="BP680" s="50"/>
      <c r="BQ680" s="50"/>
      <c r="BR680" s="50"/>
      <c r="BS680" s="50"/>
      <c r="BT680" s="50"/>
      <c r="BU680" s="50"/>
      <c r="BV680" s="50"/>
      <c r="BW680" s="50"/>
      <c r="BX680" s="50"/>
      <c r="BY680" s="50"/>
      <c r="BZ680" s="50"/>
      <c r="CA680" s="50"/>
      <c r="CB680" s="50"/>
      <c r="CC680" s="50"/>
      <c r="CD680" s="50"/>
      <c r="CE680" s="50"/>
      <c r="CF680" s="50"/>
      <c r="CG680" s="50"/>
      <c r="CH680" s="187"/>
      <c r="CI680" s="60"/>
      <c r="CJ680" s="50"/>
      <c r="CK680" s="50"/>
      <c r="CL680" s="50"/>
      <c r="CM680" s="60"/>
      <c r="CN680" s="50"/>
      <c r="CO680" s="60"/>
      <c r="CP680" s="60"/>
      <c r="CQ680" s="60"/>
      <c r="CR680" s="60"/>
      <c r="CS680" s="60"/>
      <c r="CT680" s="60"/>
      <c r="CU680" s="60"/>
      <c r="CV680" s="61">
        <f t="shared" si="451"/>
        <v>2</v>
      </c>
    </row>
    <row r="681" spans="2:100" x14ac:dyDescent="0.35">
      <c r="B681" s="137">
        <v>807037</v>
      </c>
      <c r="C681" s="59">
        <v>42096</v>
      </c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50"/>
      <c r="S681" s="50"/>
      <c r="T681" s="50"/>
      <c r="U681" s="50"/>
      <c r="V681" s="50"/>
      <c r="W681" s="50"/>
      <c r="X681" s="50"/>
      <c r="Y681" s="50"/>
      <c r="Z681" s="50"/>
      <c r="AA681" s="50"/>
      <c r="AB681" s="50"/>
      <c r="AC681" s="50"/>
      <c r="AD681" s="50"/>
      <c r="AE681" s="50"/>
      <c r="AF681" s="50"/>
      <c r="AG681" s="50"/>
      <c r="AH681" s="50"/>
      <c r="AI681" s="50"/>
      <c r="AJ681" s="50"/>
      <c r="AK681" s="50"/>
      <c r="AL681" s="50"/>
      <c r="AM681" s="50"/>
      <c r="AN681" s="50"/>
      <c r="AO681" s="50"/>
      <c r="AP681" s="50"/>
      <c r="AQ681" s="50"/>
      <c r="AR681" s="50"/>
      <c r="AS681" s="50"/>
      <c r="AT681" s="50"/>
      <c r="AU681" s="50"/>
      <c r="AV681" s="50"/>
      <c r="AW681" s="50"/>
      <c r="AX681" s="50"/>
      <c r="AY681" s="50"/>
      <c r="AZ681" s="50"/>
      <c r="BA681" s="50"/>
      <c r="BB681" s="50"/>
      <c r="BC681" s="50">
        <v>1</v>
      </c>
      <c r="BD681" s="50">
        <v>1</v>
      </c>
      <c r="BE681" s="50"/>
      <c r="BF681" s="50"/>
      <c r="BG681" s="50"/>
      <c r="BH681" s="50"/>
      <c r="BI681" s="50" t="s">
        <v>222</v>
      </c>
      <c r="BJ681" s="50"/>
      <c r="BK681" s="50"/>
      <c r="BL681" s="50"/>
      <c r="BM681" s="50"/>
      <c r="BN681" s="50"/>
      <c r="BO681" s="50"/>
      <c r="BP681" s="50"/>
      <c r="BQ681" s="50"/>
      <c r="BR681" s="50"/>
      <c r="BS681" s="50"/>
      <c r="BT681" s="50"/>
      <c r="BU681" s="50"/>
      <c r="BV681" s="50"/>
      <c r="BW681" s="50"/>
      <c r="BX681" s="50"/>
      <c r="BY681" s="50"/>
      <c r="BZ681" s="50"/>
      <c r="CA681" s="50"/>
      <c r="CB681" s="50"/>
      <c r="CC681" s="50"/>
      <c r="CD681" s="50"/>
      <c r="CE681" s="50"/>
      <c r="CF681" s="50"/>
      <c r="CG681" s="50"/>
      <c r="CH681" s="187"/>
      <c r="CI681" s="60"/>
      <c r="CJ681" s="50"/>
      <c r="CK681" s="50"/>
      <c r="CL681" s="50"/>
      <c r="CM681" s="60"/>
      <c r="CN681" s="50"/>
      <c r="CO681" s="60"/>
      <c r="CP681" s="60"/>
      <c r="CQ681" s="60"/>
      <c r="CR681" s="60"/>
      <c r="CS681" s="60"/>
      <c r="CT681" s="60"/>
      <c r="CU681" s="60"/>
      <c r="CV681" s="61">
        <f t="shared" si="451"/>
        <v>2</v>
      </c>
    </row>
    <row r="682" spans="2:100" ht="18.75" customHeight="1" x14ac:dyDescent="0.35">
      <c r="B682" s="63"/>
      <c r="C682" s="62" t="s">
        <v>16</v>
      </c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  <c r="AD682" s="64"/>
      <c r="AE682" s="64"/>
      <c r="AF682" s="64"/>
      <c r="AG682" s="64"/>
      <c r="AH682" s="64"/>
      <c r="AI682" s="64"/>
      <c r="AJ682" s="64"/>
      <c r="AK682" s="64"/>
      <c r="AL682" s="64"/>
      <c r="AM682" s="64"/>
      <c r="AN682" s="64"/>
      <c r="AO682" s="64"/>
      <c r="AP682" s="64"/>
      <c r="AQ682" s="64"/>
      <c r="AR682" s="64"/>
      <c r="AS682" s="64"/>
      <c r="AT682" s="64"/>
      <c r="AU682" s="64"/>
      <c r="AV682" s="64"/>
      <c r="AW682" s="64"/>
      <c r="AX682" s="64"/>
      <c r="AY682" s="64"/>
      <c r="AZ682" s="64"/>
      <c r="BA682" s="64"/>
      <c r="BB682" s="64"/>
      <c r="BC682" s="64">
        <f t="shared" ref="BC682:BH682" si="452">COUNT(BC677:BC681)</f>
        <v>5</v>
      </c>
      <c r="BD682" s="64">
        <f t="shared" si="452"/>
        <v>3</v>
      </c>
      <c r="BE682" s="64">
        <f t="shared" si="452"/>
        <v>0</v>
      </c>
      <c r="BF682" s="64">
        <f t="shared" si="452"/>
        <v>2</v>
      </c>
      <c r="BG682" s="64">
        <f t="shared" si="452"/>
        <v>0</v>
      </c>
      <c r="BH682" s="64">
        <f t="shared" si="452"/>
        <v>0</v>
      </c>
      <c r="BI682" s="64">
        <f t="shared" ref="BI682:BO682" si="453">COUNT(BI677:BI681)</f>
        <v>1</v>
      </c>
      <c r="BJ682" s="64">
        <f t="shared" si="453"/>
        <v>0</v>
      </c>
      <c r="BK682" s="64">
        <f t="shared" si="453"/>
        <v>0</v>
      </c>
      <c r="BL682" s="64">
        <f t="shared" si="453"/>
        <v>0</v>
      </c>
      <c r="BM682" s="64">
        <f t="shared" si="453"/>
        <v>0</v>
      </c>
      <c r="BN682" s="64">
        <f t="shared" ref="BN682" si="454">COUNT(BN677:BN681)</f>
        <v>0</v>
      </c>
      <c r="BO682" s="64">
        <f t="shared" si="453"/>
        <v>0</v>
      </c>
      <c r="BP682" s="64">
        <f t="shared" ref="BP682:BQ682" si="455">COUNT(BP677:BP681)</f>
        <v>0</v>
      </c>
      <c r="BQ682" s="64">
        <f t="shared" si="455"/>
        <v>0</v>
      </c>
      <c r="BR682" s="64">
        <f t="shared" ref="BR682:BS682" si="456">COUNT(BR677:BR681)</f>
        <v>0</v>
      </c>
      <c r="BS682" s="64">
        <f t="shared" si="456"/>
        <v>0</v>
      </c>
      <c r="BT682" s="64">
        <f t="shared" ref="BT682:BU682" si="457">COUNT(BT677:BT681)</f>
        <v>0</v>
      </c>
      <c r="BU682" s="64">
        <f t="shared" si="457"/>
        <v>0</v>
      </c>
      <c r="BV682" s="64">
        <f t="shared" ref="BV682:CG682" si="458">COUNT(BV677:BV681)</f>
        <v>0</v>
      </c>
      <c r="BW682" s="64">
        <f t="shared" si="458"/>
        <v>0</v>
      </c>
      <c r="BX682" s="64">
        <f t="shared" si="458"/>
        <v>0</v>
      </c>
      <c r="BY682" s="64">
        <f t="shared" si="458"/>
        <v>0</v>
      </c>
      <c r="BZ682" s="64">
        <f t="shared" si="458"/>
        <v>0</v>
      </c>
      <c r="CA682" s="64">
        <f t="shared" si="458"/>
        <v>0</v>
      </c>
      <c r="CB682" s="64">
        <f t="shared" si="458"/>
        <v>0</v>
      </c>
      <c r="CC682" s="64">
        <f t="shared" si="458"/>
        <v>0</v>
      </c>
      <c r="CD682" s="64">
        <f t="shared" si="458"/>
        <v>0</v>
      </c>
      <c r="CE682" s="64">
        <f t="shared" si="458"/>
        <v>0</v>
      </c>
      <c r="CF682" s="64">
        <f t="shared" si="458"/>
        <v>0</v>
      </c>
      <c r="CG682" s="64">
        <f t="shared" si="458"/>
        <v>0</v>
      </c>
      <c r="CH682" s="64">
        <f t="shared" ref="CH682:CU682" si="459">COUNT(CH677:CH681)</f>
        <v>0</v>
      </c>
      <c r="CI682" s="64">
        <f t="shared" si="459"/>
        <v>0</v>
      </c>
      <c r="CJ682" s="64">
        <f t="shared" si="459"/>
        <v>0</v>
      </c>
      <c r="CK682" s="64">
        <f t="shared" si="459"/>
        <v>0</v>
      </c>
      <c r="CL682" s="64">
        <f t="shared" si="459"/>
        <v>0</v>
      </c>
      <c r="CM682" s="64">
        <f t="shared" si="459"/>
        <v>0</v>
      </c>
      <c r="CN682" s="64">
        <f t="shared" si="459"/>
        <v>0</v>
      </c>
      <c r="CO682" s="64">
        <f t="shared" si="459"/>
        <v>0</v>
      </c>
      <c r="CP682" s="64">
        <f t="shared" si="459"/>
        <v>0</v>
      </c>
      <c r="CQ682" s="64">
        <f t="shared" si="459"/>
        <v>0</v>
      </c>
      <c r="CR682" s="64">
        <f t="shared" si="459"/>
        <v>0</v>
      </c>
      <c r="CS682" s="64">
        <f t="shared" si="459"/>
        <v>0</v>
      </c>
      <c r="CT682" s="64">
        <f t="shared" si="459"/>
        <v>0</v>
      </c>
      <c r="CU682" s="64">
        <f t="shared" si="459"/>
        <v>0</v>
      </c>
      <c r="CV682" s="64">
        <f>SUM(CV677:CV681)</f>
        <v>11</v>
      </c>
    </row>
    <row r="683" spans="2:100" ht="18.75" customHeight="1" x14ac:dyDescent="0.35"/>
    <row r="684" spans="2:100" ht="18.75" customHeight="1" x14ac:dyDescent="0.35">
      <c r="B684" s="136" t="s">
        <v>220</v>
      </c>
      <c r="C684" s="58" t="s">
        <v>221</v>
      </c>
      <c r="D684" s="56">
        <v>40544</v>
      </c>
      <c r="E684" s="56">
        <v>40575</v>
      </c>
      <c r="F684" s="56">
        <v>40603</v>
      </c>
      <c r="G684" s="56">
        <v>40634</v>
      </c>
      <c r="H684" s="56">
        <v>40664</v>
      </c>
      <c r="I684" s="56">
        <v>40695</v>
      </c>
      <c r="J684" s="56">
        <v>40725</v>
      </c>
      <c r="K684" s="56">
        <v>40756</v>
      </c>
      <c r="L684" s="56">
        <v>40787</v>
      </c>
      <c r="M684" s="56">
        <v>40817</v>
      </c>
      <c r="N684" s="56">
        <v>40848</v>
      </c>
      <c r="O684" s="56">
        <v>40878</v>
      </c>
      <c r="P684" s="56">
        <v>40909</v>
      </c>
      <c r="Q684" s="56">
        <v>40940</v>
      </c>
      <c r="R684" s="56">
        <v>40969</v>
      </c>
      <c r="S684" s="56">
        <v>41000</v>
      </c>
      <c r="T684" s="56">
        <v>41030</v>
      </c>
      <c r="U684" s="56">
        <v>41061</v>
      </c>
      <c r="V684" s="56">
        <v>41091</v>
      </c>
      <c r="W684" s="56">
        <v>41122</v>
      </c>
      <c r="X684" s="56">
        <v>41153</v>
      </c>
      <c r="Y684" s="56">
        <v>41183</v>
      </c>
      <c r="Z684" s="56">
        <v>41214</v>
      </c>
      <c r="AA684" s="56">
        <v>41244</v>
      </c>
      <c r="AB684" s="56">
        <v>41275</v>
      </c>
      <c r="AC684" s="56">
        <v>41306</v>
      </c>
      <c r="AD684" s="56">
        <v>41334</v>
      </c>
      <c r="AE684" s="56">
        <v>41365</v>
      </c>
      <c r="AF684" s="56">
        <v>41395</v>
      </c>
      <c r="AG684" s="56">
        <v>41426</v>
      </c>
      <c r="AH684" s="56">
        <v>41456</v>
      </c>
      <c r="AI684" s="56">
        <v>41487</v>
      </c>
      <c r="AJ684" s="56">
        <v>41518</v>
      </c>
      <c r="AK684" s="56">
        <v>41548</v>
      </c>
      <c r="AL684" s="56">
        <v>41579</v>
      </c>
      <c r="AM684" s="56">
        <v>41609</v>
      </c>
      <c r="AN684" s="56">
        <v>41640</v>
      </c>
      <c r="AO684" s="56">
        <v>41671</v>
      </c>
      <c r="AP684" s="56">
        <v>41699</v>
      </c>
      <c r="AQ684" s="56">
        <v>41730</v>
      </c>
      <c r="AR684" s="56">
        <v>41760</v>
      </c>
      <c r="AS684" s="56">
        <v>41791</v>
      </c>
      <c r="AT684" s="56">
        <v>41821</v>
      </c>
      <c r="AU684" s="56">
        <v>41852</v>
      </c>
      <c r="AV684" s="56">
        <v>41883</v>
      </c>
      <c r="AW684" s="56">
        <v>41913</v>
      </c>
      <c r="AX684" s="56">
        <v>41944</v>
      </c>
      <c r="AY684" s="56">
        <v>41974</v>
      </c>
      <c r="AZ684" s="56">
        <v>42005</v>
      </c>
      <c r="BA684" s="56">
        <v>42036</v>
      </c>
      <c r="BB684" s="56">
        <v>42064</v>
      </c>
      <c r="BC684" s="56">
        <v>42095</v>
      </c>
      <c r="BD684" s="56">
        <v>42125</v>
      </c>
      <c r="BE684" s="56">
        <v>42156</v>
      </c>
      <c r="BF684" s="56">
        <v>42186</v>
      </c>
      <c r="BG684" s="56">
        <v>42217</v>
      </c>
      <c r="BH684" s="48">
        <v>42248</v>
      </c>
      <c r="BI684" s="48">
        <v>42278</v>
      </c>
      <c r="BJ684" s="48">
        <v>42309</v>
      </c>
      <c r="BK684" s="48">
        <v>42339</v>
      </c>
      <c r="BL684" s="48">
        <v>42370</v>
      </c>
      <c r="BM684" s="48">
        <v>42401</v>
      </c>
      <c r="BN684" s="48">
        <v>42430</v>
      </c>
      <c r="BO684" s="48">
        <v>42461</v>
      </c>
      <c r="BP684" s="48">
        <v>42491</v>
      </c>
      <c r="BQ684" s="48">
        <v>42522</v>
      </c>
      <c r="BR684" s="48">
        <v>42552</v>
      </c>
      <c r="BS684" s="48">
        <v>42583</v>
      </c>
      <c r="BT684" s="48">
        <v>42614</v>
      </c>
      <c r="BU684" s="48">
        <v>42644</v>
      </c>
      <c r="BV684" s="48">
        <v>42675</v>
      </c>
      <c r="BW684" s="48">
        <v>42705</v>
      </c>
      <c r="BX684" s="48">
        <v>42736</v>
      </c>
      <c r="BY684" s="48">
        <v>42767</v>
      </c>
      <c r="BZ684" s="48">
        <v>42795</v>
      </c>
      <c r="CA684" s="48">
        <v>42826</v>
      </c>
      <c r="CB684" s="48">
        <v>42856</v>
      </c>
      <c r="CC684" s="48">
        <v>42887</v>
      </c>
      <c r="CD684" s="48">
        <v>42917</v>
      </c>
      <c r="CE684" s="48">
        <v>42948</v>
      </c>
      <c r="CF684" s="48">
        <v>42979</v>
      </c>
      <c r="CG684" s="48">
        <v>43009</v>
      </c>
      <c r="CH684" s="48">
        <v>43040</v>
      </c>
      <c r="CI684" s="188">
        <v>43070</v>
      </c>
      <c r="CJ684" s="188">
        <v>43101</v>
      </c>
      <c r="CK684" s="188">
        <v>43132</v>
      </c>
      <c r="CL684" s="188">
        <v>43160</v>
      </c>
      <c r="CM684" s="188">
        <v>43191</v>
      </c>
      <c r="CN684" s="188">
        <v>43221</v>
      </c>
      <c r="CO684" s="188">
        <v>43252</v>
      </c>
      <c r="CP684" s="188">
        <v>43282</v>
      </c>
      <c r="CQ684" s="188">
        <v>43313</v>
      </c>
      <c r="CR684" s="188">
        <v>43344</v>
      </c>
      <c r="CS684" s="188">
        <v>43374</v>
      </c>
      <c r="CT684" s="188">
        <v>43405</v>
      </c>
      <c r="CU684" s="188">
        <v>43435</v>
      </c>
      <c r="CV684" s="189" t="s">
        <v>16</v>
      </c>
    </row>
    <row r="685" spans="2:100" x14ac:dyDescent="0.35">
      <c r="B685" s="137">
        <v>842540</v>
      </c>
      <c r="C685" s="59">
        <v>42126</v>
      </c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50"/>
      <c r="S685" s="50"/>
      <c r="T685" s="50"/>
      <c r="U685" s="50"/>
      <c r="V685" s="50"/>
      <c r="W685" s="50"/>
      <c r="X685" s="50"/>
      <c r="Y685" s="50"/>
      <c r="Z685" s="50"/>
      <c r="AA685" s="50"/>
      <c r="AB685" s="50"/>
      <c r="AC685" s="50"/>
      <c r="AD685" s="50"/>
      <c r="AE685" s="50"/>
      <c r="AF685" s="50"/>
      <c r="AG685" s="50"/>
      <c r="AH685" s="50"/>
      <c r="AI685" s="50"/>
      <c r="AJ685" s="50"/>
      <c r="AK685" s="50"/>
      <c r="AL685" s="50"/>
      <c r="AM685" s="50"/>
      <c r="AN685" s="50"/>
      <c r="AO685" s="50"/>
      <c r="AP685" s="50"/>
      <c r="AQ685" s="50"/>
      <c r="AR685" s="50"/>
      <c r="AS685" s="50"/>
      <c r="AT685" s="50"/>
      <c r="AU685" s="50"/>
      <c r="AV685" s="50"/>
      <c r="AW685" s="50"/>
      <c r="AX685" s="50"/>
      <c r="AY685" s="50"/>
      <c r="AZ685" s="50"/>
      <c r="BA685" s="50"/>
      <c r="BB685" s="50"/>
      <c r="BC685" s="50"/>
      <c r="BD685" s="50">
        <v>2</v>
      </c>
      <c r="BE685" s="50"/>
      <c r="BF685" s="50"/>
      <c r="BG685" s="50">
        <v>2</v>
      </c>
      <c r="BH685" s="50"/>
      <c r="BI685" s="50" t="s">
        <v>222</v>
      </c>
      <c r="BJ685" s="50"/>
      <c r="BK685" s="50"/>
      <c r="BL685" s="50"/>
      <c r="BM685" s="50"/>
      <c r="BN685" s="50"/>
      <c r="BO685" s="50"/>
      <c r="BP685" s="50"/>
      <c r="BQ685" s="50"/>
      <c r="BR685" s="50"/>
      <c r="BS685" s="50"/>
      <c r="BT685" s="50">
        <v>1</v>
      </c>
      <c r="BU685" s="50"/>
      <c r="BV685" s="50"/>
      <c r="BW685" s="50"/>
      <c r="BX685" s="50"/>
      <c r="BY685" s="50"/>
      <c r="BZ685" s="50"/>
      <c r="CA685" s="50"/>
      <c r="CB685" s="50"/>
      <c r="CC685" s="50"/>
      <c r="CD685" s="50"/>
      <c r="CE685" s="50"/>
      <c r="CF685" s="50"/>
      <c r="CG685" s="50"/>
      <c r="CH685" s="187"/>
      <c r="CI685" s="60"/>
      <c r="CJ685" s="50"/>
      <c r="CK685" s="50"/>
      <c r="CL685" s="50"/>
      <c r="CM685" s="60"/>
      <c r="CN685" s="50"/>
      <c r="CO685" s="60"/>
      <c r="CP685" s="60"/>
      <c r="CQ685" s="60"/>
      <c r="CR685" s="60"/>
      <c r="CS685" s="60"/>
      <c r="CT685" s="60"/>
      <c r="CU685" s="60"/>
      <c r="CV685" s="61">
        <f>SUM(D685:CU685)</f>
        <v>5</v>
      </c>
    </row>
    <row r="686" spans="2:100" x14ac:dyDescent="0.35">
      <c r="B686" s="137">
        <v>31728</v>
      </c>
      <c r="C686" s="59">
        <v>42126</v>
      </c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50"/>
      <c r="S686" s="50"/>
      <c r="T686" s="50"/>
      <c r="U686" s="50"/>
      <c r="V686" s="50"/>
      <c r="W686" s="50"/>
      <c r="X686" s="50"/>
      <c r="Y686" s="50"/>
      <c r="Z686" s="50"/>
      <c r="AA686" s="50"/>
      <c r="AB686" s="50"/>
      <c r="AC686" s="50"/>
      <c r="AD686" s="50"/>
      <c r="AE686" s="50"/>
      <c r="AF686" s="50"/>
      <c r="AG686" s="50"/>
      <c r="AH686" s="50"/>
      <c r="AI686" s="50"/>
      <c r="AJ686" s="50"/>
      <c r="AK686" s="50"/>
      <c r="AL686" s="50"/>
      <c r="AM686" s="50"/>
      <c r="AN686" s="50"/>
      <c r="AO686" s="50"/>
      <c r="AP686" s="50"/>
      <c r="AQ686" s="50"/>
      <c r="AR686" s="50"/>
      <c r="AS686" s="50"/>
      <c r="AT686" s="50"/>
      <c r="AU686" s="50"/>
      <c r="AV686" s="50"/>
      <c r="AW686" s="50"/>
      <c r="AX686" s="50"/>
      <c r="AY686" s="50"/>
      <c r="AZ686" s="50"/>
      <c r="BA686" s="50"/>
      <c r="BB686" s="50"/>
      <c r="BC686" s="50"/>
      <c r="BD686" s="50">
        <v>2</v>
      </c>
      <c r="BE686" s="50"/>
      <c r="BF686" s="50">
        <v>2</v>
      </c>
      <c r="BG686" s="50"/>
      <c r="BH686" s="50"/>
      <c r="BI686" s="50" t="s">
        <v>222</v>
      </c>
      <c r="BJ686" s="50"/>
      <c r="BK686" s="50"/>
      <c r="BL686" s="50"/>
      <c r="BM686" s="50"/>
      <c r="BN686" s="50"/>
      <c r="BO686" s="50"/>
      <c r="BP686" s="50"/>
      <c r="BQ686" s="50"/>
      <c r="BR686" s="50"/>
      <c r="BS686" s="50"/>
      <c r="BT686" s="50"/>
      <c r="BU686" s="50"/>
      <c r="BV686" s="50"/>
      <c r="BW686" s="50"/>
      <c r="BX686" s="50"/>
      <c r="BY686" s="50"/>
      <c r="BZ686" s="50"/>
      <c r="CA686" s="50"/>
      <c r="CB686" s="50"/>
      <c r="CC686" s="50"/>
      <c r="CD686" s="50"/>
      <c r="CE686" s="50"/>
      <c r="CF686" s="50"/>
      <c r="CG686" s="50"/>
      <c r="CH686" s="187"/>
      <c r="CI686" s="60"/>
      <c r="CJ686" s="50"/>
      <c r="CK686" s="50"/>
      <c r="CL686" s="50"/>
      <c r="CM686" s="60"/>
      <c r="CN686" s="50"/>
      <c r="CO686" s="60"/>
      <c r="CP686" s="60"/>
      <c r="CQ686" s="60"/>
      <c r="CR686" s="60"/>
      <c r="CS686" s="60"/>
      <c r="CT686" s="60"/>
      <c r="CU686" s="60"/>
      <c r="CV686" s="61">
        <f t="shared" ref="CV686:CV691" si="460">SUM(D686:CU686)</f>
        <v>4</v>
      </c>
    </row>
    <row r="687" spans="2:100" x14ac:dyDescent="0.35">
      <c r="B687" s="137">
        <v>822631</v>
      </c>
      <c r="C687" s="59">
        <v>42126</v>
      </c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50"/>
      <c r="S687" s="50"/>
      <c r="T687" s="50"/>
      <c r="U687" s="50"/>
      <c r="V687" s="50"/>
      <c r="W687" s="50"/>
      <c r="X687" s="50"/>
      <c r="Y687" s="50"/>
      <c r="Z687" s="50"/>
      <c r="AA687" s="50"/>
      <c r="AB687" s="50"/>
      <c r="AC687" s="50"/>
      <c r="AD687" s="50"/>
      <c r="AE687" s="50"/>
      <c r="AF687" s="50"/>
      <c r="AG687" s="50"/>
      <c r="AH687" s="50"/>
      <c r="AI687" s="50"/>
      <c r="AJ687" s="50"/>
      <c r="AK687" s="50"/>
      <c r="AL687" s="50"/>
      <c r="AM687" s="50"/>
      <c r="AN687" s="50"/>
      <c r="AO687" s="50"/>
      <c r="AP687" s="50"/>
      <c r="AQ687" s="50"/>
      <c r="AR687" s="50"/>
      <c r="AS687" s="50"/>
      <c r="AT687" s="50"/>
      <c r="AU687" s="50"/>
      <c r="AV687" s="50"/>
      <c r="AW687" s="50"/>
      <c r="AX687" s="50"/>
      <c r="AY687" s="50"/>
      <c r="AZ687" s="50"/>
      <c r="BA687" s="50"/>
      <c r="BB687" s="50"/>
      <c r="BC687" s="50"/>
      <c r="BD687" s="50">
        <v>1</v>
      </c>
      <c r="BE687" s="50"/>
      <c r="BF687" s="50"/>
      <c r="BG687" s="50"/>
      <c r="BH687" s="50"/>
      <c r="BI687" s="50" t="s">
        <v>222</v>
      </c>
      <c r="BJ687" s="50"/>
      <c r="BK687" s="50"/>
      <c r="BL687" s="50"/>
      <c r="BM687" s="50"/>
      <c r="BN687" s="50"/>
      <c r="BO687" s="50"/>
      <c r="BP687" s="50"/>
      <c r="BQ687" s="50"/>
      <c r="BR687" s="50"/>
      <c r="BS687" s="50"/>
      <c r="BT687" s="50"/>
      <c r="BU687" s="50"/>
      <c r="BV687" s="50"/>
      <c r="BW687" s="50"/>
      <c r="BX687" s="50"/>
      <c r="BY687" s="50">
        <v>1</v>
      </c>
      <c r="BZ687" s="50">
        <v>1</v>
      </c>
      <c r="CA687" s="50"/>
      <c r="CB687" s="50"/>
      <c r="CC687" s="50">
        <v>1</v>
      </c>
      <c r="CD687" s="50"/>
      <c r="CE687" s="50"/>
      <c r="CF687" s="50"/>
      <c r="CG687" s="50"/>
      <c r="CH687" s="187"/>
      <c r="CI687" s="60"/>
      <c r="CJ687" s="50"/>
      <c r="CK687" s="50"/>
      <c r="CL687" s="50"/>
      <c r="CM687" s="60"/>
      <c r="CN687" s="50"/>
      <c r="CO687" s="60"/>
      <c r="CP687" s="60"/>
      <c r="CQ687" s="60"/>
      <c r="CR687" s="60"/>
      <c r="CS687" s="60"/>
      <c r="CT687" s="60"/>
      <c r="CU687" s="60"/>
      <c r="CV687" s="61">
        <f t="shared" si="460"/>
        <v>4</v>
      </c>
    </row>
    <row r="688" spans="2:100" x14ac:dyDescent="0.35">
      <c r="B688" s="137">
        <v>679528</v>
      </c>
      <c r="C688" s="59">
        <v>42126</v>
      </c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50"/>
      <c r="S688" s="50"/>
      <c r="T688" s="50"/>
      <c r="U688" s="50"/>
      <c r="V688" s="50"/>
      <c r="W688" s="50"/>
      <c r="X688" s="50"/>
      <c r="Y688" s="50"/>
      <c r="Z688" s="50"/>
      <c r="AA688" s="50"/>
      <c r="AB688" s="50"/>
      <c r="AC688" s="50"/>
      <c r="AD688" s="50"/>
      <c r="AE688" s="50"/>
      <c r="AF688" s="50"/>
      <c r="AG688" s="50"/>
      <c r="AH688" s="50"/>
      <c r="AI688" s="50"/>
      <c r="AJ688" s="50"/>
      <c r="AK688" s="50"/>
      <c r="AL688" s="50"/>
      <c r="AM688" s="50"/>
      <c r="AN688" s="50"/>
      <c r="AO688" s="50"/>
      <c r="AP688" s="50"/>
      <c r="AQ688" s="50"/>
      <c r="AR688" s="50"/>
      <c r="AS688" s="50"/>
      <c r="AT688" s="50"/>
      <c r="AU688" s="50"/>
      <c r="AV688" s="50"/>
      <c r="AW688" s="50"/>
      <c r="AX688" s="50"/>
      <c r="AY688" s="50"/>
      <c r="AZ688" s="50"/>
      <c r="BA688" s="50"/>
      <c r="BB688" s="50"/>
      <c r="BC688" s="50"/>
      <c r="BD688" s="50">
        <v>2</v>
      </c>
      <c r="BE688" s="50"/>
      <c r="BF688" s="50">
        <v>2</v>
      </c>
      <c r="BG688" s="50"/>
      <c r="BH688" s="50"/>
      <c r="BI688" s="50" t="s">
        <v>222</v>
      </c>
      <c r="BJ688" s="50"/>
      <c r="BK688" s="50"/>
      <c r="BL688" s="50"/>
      <c r="BM688" s="50"/>
      <c r="BN688" s="50">
        <v>2</v>
      </c>
      <c r="BO688" s="50">
        <v>2</v>
      </c>
      <c r="BP688" s="50"/>
      <c r="BQ688" s="50">
        <v>2</v>
      </c>
      <c r="BR688" s="50"/>
      <c r="BS688" s="50"/>
      <c r="BT688" s="50"/>
      <c r="BU688" s="50"/>
      <c r="BV688" s="50"/>
      <c r="BW688" s="50"/>
      <c r="BX688" s="50"/>
      <c r="BY688" s="50"/>
      <c r="BZ688" s="50"/>
      <c r="CA688" s="50"/>
      <c r="CB688" s="50"/>
      <c r="CC688" s="50"/>
      <c r="CD688" s="50"/>
      <c r="CE688" s="50"/>
      <c r="CF688" s="50"/>
      <c r="CG688" s="50"/>
      <c r="CH688" s="187"/>
      <c r="CI688" s="60"/>
      <c r="CJ688" s="50"/>
      <c r="CK688" s="50"/>
      <c r="CL688" s="50"/>
      <c r="CM688" s="60"/>
      <c r="CN688" s="50"/>
      <c r="CO688" s="60"/>
      <c r="CP688" s="60"/>
      <c r="CQ688" s="60"/>
      <c r="CR688" s="60"/>
      <c r="CS688" s="60"/>
      <c r="CT688" s="60"/>
      <c r="CU688" s="60"/>
      <c r="CV688" s="61">
        <f t="shared" si="460"/>
        <v>10</v>
      </c>
    </row>
    <row r="689" spans="2:100" x14ac:dyDescent="0.35">
      <c r="B689" s="137">
        <v>808605</v>
      </c>
      <c r="C689" s="59">
        <v>42126</v>
      </c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50"/>
      <c r="S689" s="50"/>
      <c r="T689" s="50"/>
      <c r="U689" s="50"/>
      <c r="V689" s="50"/>
      <c r="W689" s="50"/>
      <c r="X689" s="50"/>
      <c r="Y689" s="50"/>
      <c r="Z689" s="50"/>
      <c r="AA689" s="50"/>
      <c r="AB689" s="50"/>
      <c r="AC689" s="50"/>
      <c r="AD689" s="50"/>
      <c r="AE689" s="50"/>
      <c r="AF689" s="50"/>
      <c r="AG689" s="50"/>
      <c r="AH689" s="50"/>
      <c r="AI689" s="50"/>
      <c r="AJ689" s="50"/>
      <c r="AK689" s="50"/>
      <c r="AL689" s="50"/>
      <c r="AM689" s="50"/>
      <c r="AN689" s="50"/>
      <c r="AO689" s="50"/>
      <c r="AP689" s="50"/>
      <c r="AQ689" s="50"/>
      <c r="AR689" s="50"/>
      <c r="AS689" s="50"/>
      <c r="AT689" s="50"/>
      <c r="AU689" s="50"/>
      <c r="AV689" s="50"/>
      <c r="AW689" s="50"/>
      <c r="AX689" s="50"/>
      <c r="AY689" s="50"/>
      <c r="AZ689" s="50"/>
      <c r="BA689" s="50"/>
      <c r="BB689" s="50"/>
      <c r="BC689" s="50"/>
      <c r="BD689" s="50">
        <v>1</v>
      </c>
      <c r="BE689" s="50"/>
      <c r="BF689" s="50">
        <v>1</v>
      </c>
      <c r="BG689" s="50"/>
      <c r="BH689" s="50">
        <v>1</v>
      </c>
      <c r="BI689" s="50" t="s">
        <v>222</v>
      </c>
      <c r="BJ689" s="50"/>
      <c r="BK689" s="50"/>
      <c r="BL689" s="50">
        <v>1</v>
      </c>
      <c r="BM689" s="50"/>
      <c r="BN689" s="50"/>
      <c r="BO689" s="50"/>
      <c r="BP689" s="50"/>
      <c r="BQ689" s="50"/>
      <c r="BR689" s="50"/>
      <c r="BS689" s="50"/>
      <c r="BT689" s="50"/>
      <c r="BU689" s="50"/>
      <c r="BV689" s="50"/>
      <c r="BW689" s="50"/>
      <c r="BX689" s="50"/>
      <c r="BY689" s="50"/>
      <c r="BZ689" s="50"/>
      <c r="CA689" s="50"/>
      <c r="CB689" s="50"/>
      <c r="CC689" s="50"/>
      <c r="CD689" s="50"/>
      <c r="CE689" s="50"/>
      <c r="CF689" s="50"/>
      <c r="CG689" s="50"/>
      <c r="CH689" s="187"/>
      <c r="CI689" s="60"/>
      <c r="CJ689" s="50"/>
      <c r="CK689" s="50"/>
      <c r="CL689" s="50"/>
      <c r="CM689" s="60"/>
      <c r="CN689" s="50"/>
      <c r="CO689" s="60"/>
      <c r="CP689" s="60"/>
      <c r="CQ689" s="60"/>
      <c r="CR689" s="60"/>
      <c r="CS689" s="60"/>
      <c r="CT689" s="60"/>
      <c r="CU689" s="60"/>
      <c r="CV689" s="61">
        <f t="shared" si="460"/>
        <v>4</v>
      </c>
    </row>
    <row r="690" spans="2:100" x14ac:dyDescent="0.35">
      <c r="B690" s="137">
        <v>707485</v>
      </c>
      <c r="C690" s="59">
        <v>42126</v>
      </c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50"/>
      <c r="S690" s="50"/>
      <c r="T690" s="50"/>
      <c r="U690" s="50"/>
      <c r="V690" s="50"/>
      <c r="W690" s="50"/>
      <c r="X690" s="50"/>
      <c r="Y690" s="50"/>
      <c r="Z690" s="50"/>
      <c r="AA690" s="50"/>
      <c r="AB690" s="50"/>
      <c r="AC690" s="50"/>
      <c r="AD690" s="50"/>
      <c r="AE690" s="50"/>
      <c r="AF690" s="50"/>
      <c r="AG690" s="50"/>
      <c r="AH690" s="50"/>
      <c r="AI690" s="50"/>
      <c r="AJ690" s="50"/>
      <c r="AK690" s="50"/>
      <c r="AL690" s="50"/>
      <c r="AM690" s="50"/>
      <c r="AN690" s="50"/>
      <c r="AO690" s="50"/>
      <c r="AP690" s="50"/>
      <c r="AQ690" s="50"/>
      <c r="AR690" s="50"/>
      <c r="AS690" s="50"/>
      <c r="AT690" s="50"/>
      <c r="AU690" s="50"/>
      <c r="AV690" s="50"/>
      <c r="AW690" s="50"/>
      <c r="AX690" s="50"/>
      <c r="AY690" s="50"/>
      <c r="AZ690" s="50"/>
      <c r="BA690" s="50"/>
      <c r="BB690" s="50"/>
      <c r="BC690" s="50"/>
      <c r="BD690" s="50">
        <v>1</v>
      </c>
      <c r="BE690" s="50"/>
      <c r="BF690" s="50"/>
      <c r="BG690" s="50"/>
      <c r="BH690" s="50"/>
      <c r="BI690" s="50" t="s">
        <v>222</v>
      </c>
      <c r="BJ690" s="50"/>
      <c r="BK690" s="50"/>
      <c r="BL690" s="50"/>
      <c r="BM690" s="50"/>
      <c r="BN690" s="50">
        <v>1</v>
      </c>
      <c r="BO690" s="50">
        <v>1</v>
      </c>
      <c r="BP690" s="50"/>
      <c r="BQ690" s="50"/>
      <c r="BR690" s="50"/>
      <c r="BS690" s="50"/>
      <c r="BT690" s="50"/>
      <c r="BU690" s="50">
        <v>1</v>
      </c>
      <c r="BV690" s="50"/>
      <c r="BW690" s="50"/>
      <c r="BX690" s="50"/>
      <c r="BY690" s="50"/>
      <c r="BZ690" s="50"/>
      <c r="CA690" s="50"/>
      <c r="CB690" s="50"/>
      <c r="CC690" s="50"/>
      <c r="CD690" s="50">
        <v>1</v>
      </c>
      <c r="CE690" s="50"/>
      <c r="CF690" s="50"/>
      <c r="CG690" s="50"/>
      <c r="CH690" s="187"/>
      <c r="CI690" s="60"/>
      <c r="CJ690" s="50"/>
      <c r="CK690" s="50"/>
      <c r="CL690" s="50"/>
      <c r="CM690" s="60"/>
      <c r="CN690" s="50"/>
      <c r="CO690" s="60"/>
      <c r="CP690" s="60"/>
      <c r="CQ690" s="60"/>
      <c r="CR690" s="60"/>
      <c r="CS690" s="60"/>
      <c r="CT690" s="60"/>
      <c r="CU690" s="60"/>
      <c r="CV690" s="61">
        <f t="shared" si="460"/>
        <v>5</v>
      </c>
    </row>
    <row r="691" spans="2:100" x14ac:dyDescent="0.35">
      <c r="B691" s="137">
        <v>853030</v>
      </c>
      <c r="C691" s="59">
        <v>42126</v>
      </c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50"/>
      <c r="S691" s="50"/>
      <c r="T691" s="50"/>
      <c r="U691" s="50"/>
      <c r="V691" s="50"/>
      <c r="W691" s="50"/>
      <c r="X691" s="50"/>
      <c r="Y691" s="50"/>
      <c r="Z691" s="50"/>
      <c r="AA691" s="50"/>
      <c r="AB691" s="50"/>
      <c r="AC691" s="50"/>
      <c r="AD691" s="50"/>
      <c r="AE691" s="50"/>
      <c r="AF691" s="50"/>
      <c r="AG691" s="50"/>
      <c r="AH691" s="50"/>
      <c r="AI691" s="50"/>
      <c r="AJ691" s="50"/>
      <c r="AK691" s="50"/>
      <c r="AL691" s="50"/>
      <c r="AM691" s="50"/>
      <c r="AN691" s="50"/>
      <c r="AO691" s="50"/>
      <c r="AP691" s="50"/>
      <c r="AQ691" s="50"/>
      <c r="AR691" s="50"/>
      <c r="AS691" s="50"/>
      <c r="AT691" s="50"/>
      <c r="AU691" s="50"/>
      <c r="AV691" s="50"/>
      <c r="AW691" s="50"/>
      <c r="AX691" s="50"/>
      <c r="AY691" s="50"/>
      <c r="AZ691" s="50"/>
      <c r="BA691" s="50"/>
      <c r="BB691" s="50"/>
      <c r="BC691" s="50"/>
      <c r="BD691" s="50">
        <v>1</v>
      </c>
      <c r="BE691" s="50"/>
      <c r="BF691" s="50"/>
      <c r="BG691" s="50"/>
      <c r="BH691" s="50"/>
      <c r="BI691" s="50" t="s">
        <v>222</v>
      </c>
      <c r="BJ691" s="50"/>
      <c r="BK691" s="50"/>
      <c r="BL691" s="50"/>
      <c r="BM691" s="50"/>
      <c r="BN691" s="50"/>
      <c r="BO691" s="50"/>
      <c r="BP691" s="50"/>
      <c r="BQ691" s="50"/>
      <c r="BR691" s="50"/>
      <c r="BS691" s="50"/>
      <c r="BT691" s="50"/>
      <c r="BU691" s="50"/>
      <c r="BV691" s="50"/>
      <c r="BW691" s="50"/>
      <c r="BX691" s="50"/>
      <c r="BY691" s="50"/>
      <c r="BZ691" s="50"/>
      <c r="CA691" s="50"/>
      <c r="CB691" s="50"/>
      <c r="CC691" s="50">
        <v>1</v>
      </c>
      <c r="CD691" s="50"/>
      <c r="CE691" s="50"/>
      <c r="CF691" s="50"/>
      <c r="CG691" s="50"/>
      <c r="CH691" s="187"/>
      <c r="CI691" s="60"/>
      <c r="CJ691" s="50"/>
      <c r="CK691" s="50"/>
      <c r="CL691" s="50"/>
      <c r="CM691" s="60"/>
      <c r="CN691" s="50"/>
      <c r="CO691" s="60"/>
      <c r="CP691" s="60"/>
      <c r="CQ691" s="60"/>
      <c r="CR691" s="60"/>
      <c r="CS691" s="60"/>
      <c r="CT691" s="60"/>
      <c r="CU691" s="60"/>
      <c r="CV691" s="61">
        <f t="shared" si="460"/>
        <v>2</v>
      </c>
    </row>
    <row r="692" spans="2:100" ht="18.75" customHeight="1" x14ac:dyDescent="0.35">
      <c r="B692" s="63"/>
      <c r="C692" s="62" t="s">
        <v>16</v>
      </c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  <c r="AB692" s="64"/>
      <c r="AC692" s="64"/>
      <c r="AD692" s="64"/>
      <c r="AE692" s="64"/>
      <c r="AF692" s="64"/>
      <c r="AG692" s="64"/>
      <c r="AH692" s="64"/>
      <c r="AI692" s="64"/>
      <c r="AJ692" s="64"/>
      <c r="AK692" s="64"/>
      <c r="AL692" s="64"/>
      <c r="AM692" s="64"/>
      <c r="AN692" s="64"/>
      <c r="AO692" s="64"/>
      <c r="AP692" s="64"/>
      <c r="AQ692" s="64"/>
      <c r="AR692" s="64"/>
      <c r="AS692" s="64"/>
      <c r="AT692" s="64"/>
      <c r="AU692" s="64"/>
      <c r="AV692" s="64"/>
      <c r="AW692" s="64"/>
      <c r="AX692" s="64"/>
      <c r="AY692" s="64"/>
      <c r="AZ692" s="64"/>
      <c r="BA692" s="64"/>
      <c r="BB692" s="64"/>
      <c r="BC692" s="64"/>
      <c r="BD692" s="64">
        <f t="shared" ref="BD692:BH692" si="461">COUNT(BD685:BD691)</f>
        <v>7</v>
      </c>
      <c r="BE692" s="64">
        <f t="shared" si="461"/>
        <v>0</v>
      </c>
      <c r="BF692" s="64">
        <f t="shared" si="461"/>
        <v>3</v>
      </c>
      <c r="BG692" s="64">
        <f t="shared" si="461"/>
        <v>1</v>
      </c>
      <c r="BH692" s="64">
        <f t="shared" si="461"/>
        <v>1</v>
      </c>
      <c r="BI692" s="64">
        <f t="shared" ref="BI692:BO692" si="462">COUNT(BI685:BI691)</f>
        <v>0</v>
      </c>
      <c r="BJ692" s="64">
        <f t="shared" si="462"/>
        <v>0</v>
      </c>
      <c r="BK692" s="64">
        <f t="shared" si="462"/>
        <v>0</v>
      </c>
      <c r="BL692" s="64">
        <f t="shared" si="462"/>
        <v>1</v>
      </c>
      <c r="BM692" s="64">
        <f t="shared" si="462"/>
        <v>0</v>
      </c>
      <c r="BN692" s="64">
        <f t="shared" ref="BN692" si="463">COUNT(BN685:BN691)</f>
        <v>2</v>
      </c>
      <c r="BO692" s="64">
        <f t="shared" si="462"/>
        <v>2</v>
      </c>
      <c r="BP692" s="64">
        <f t="shared" ref="BP692:BQ692" si="464">COUNT(BP685:BP691)</f>
        <v>0</v>
      </c>
      <c r="BQ692" s="64">
        <f t="shared" si="464"/>
        <v>1</v>
      </c>
      <c r="BR692" s="64">
        <f t="shared" ref="BR692:BS692" si="465">COUNT(BR685:BR691)</f>
        <v>0</v>
      </c>
      <c r="BS692" s="64">
        <f t="shared" si="465"/>
        <v>0</v>
      </c>
      <c r="BT692" s="64">
        <f t="shared" ref="BT692:BU692" si="466">COUNT(BT685:BT691)</f>
        <v>1</v>
      </c>
      <c r="BU692" s="64">
        <f t="shared" si="466"/>
        <v>1</v>
      </c>
      <c r="BV692" s="64">
        <f t="shared" ref="BV692:CG692" si="467">COUNT(BV685:BV691)</f>
        <v>0</v>
      </c>
      <c r="BW692" s="64">
        <f t="shared" si="467"/>
        <v>0</v>
      </c>
      <c r="BX692" s="64">
        <f t="shared" si="467"/>
        <v>0</v>
      </c>
      <c r="BY692" s="64">
        <f t="shared" si="467"/>
        <v>1</v>
      </c>
      <c r="BZ692" s="64">
        <f t="shared" si="467"/>
        <v>1</v>
      </c>
      <c r="CA692" s="64">
        <f t="shared" si="467"/>
        <v>0</v>
      </c>
      <c r="CB692" s="64">
        <f t="shared" si="467"/>
        <v>0</v>
      </c>
      <c r="CC692" s="64">
        <f t="shared" si="467"/>
        <v>2</v>
      </c>
      <c r="CD692" s="64">
        <f t="shared" si="467"/>
        <v>1</v>
      </c>
      <c r="CE692" s="64">
        <f t="shared" si="467"/>
        <v>0</v>
      </c>
      <c r="CF692" s="64">
        <f t="shared" si="467"/>
        <v>0</v>
      </c>
      <c r="CG692" s="64">
        <f t="shared" si="467"/>
        <v>0</v>
      </c>
      <c r="CH692" s="64">
        <f t="shared" ref="CH692:CU692" si="468">COUNT(CH685:CH691)</f>
        <v>0</v>
      </c>
      <c r="CI692" s="64">
        <f t="shared" si="468"/>
        <v>0</v>
      </c>
      <c r="CJ692" s="64">
        <f t="shared" si="468"/>
        <v>0</v>
      </c>
      <c r="CK692" s="64">
        <f t="shared" si="468"/>
        <v>0</v>
      </c>
      <c r="CL692" s="64">
        <f t="shared" si="468"/>
        <v>0</v>
      </c>
      <c r="CM692" s="64">
        <f t="shared" si="468"/>
        <v>0</v>
      </c>
      <c r="CN692" s="64">
        <f t="shared" si="468"/>
        <v>0</v>
      </c>
      <c r="CO692" s="64">
        <f t="shared" si="468"/>
        <v>0</v>
      </c>
      <c r="CP692" s="64">
        <f t="shared" si="468"/>
        <v>0</v>
      </c>
      <c r="CQ692" s="64">
        <f t="shared" si="468"/>
        <v>0</v>
      </c>
      <c r="CR692" s="64">
        <f t="shared" si="468"/>
        <v>0</v>
      </c>
      <c r="CS692" s="64">
        <f t="shared" si="468"/>
        <v>0</v>
      </c>
      <c r="CT692" s="64">
        <f t="shared" si="468"/>
        <v>0</v>
      </c>
      <c r="CU692" s="64">
        <f t="shared" si="468"/>
        <v>0</v>
      </c>
      <c r="CV692" s="64">
        <f>SUM(CV685:CV691)</f>
        <v>34</v>
      </c>
    </row>
    <row r="693" spans="2:100" ht="18.75" customHeight="1" x14ac:dyDescent="0.35"/>
    <row r="694" spans="2:100" ht="18.75" customHeight="1" x14ac:dyDescent="0.35"/>
    <row r="695" spans="2:100" ht="18.75" customHeight="1" x14ac:dyDescent="0.35">
      <c r="B695" s="136" t="s">
        <v>220</v>
      </c>
      <c r="C695" s="58" t="s">
        <v>221</v>
      </c>
      <c r="D695" s="56">
        <v>40544</v>
      </c>
      <c r="E695" s="56">
        <v>40575</v>
      </c>
      <c r="F695" s="56">
        <v>40603</v>
      </c>
      <c r="G695" s="56">
        <v>40634</v>
      </c>
      <c r="H695" s="56">
        <v>40664</v>
      </c>
      <c r="I695" s="56">
        <v>40695</v>
      </c>
      <c r="J695" s="56">
        <v>40725</v>
      </c>
      <c r="K695" s="56">
        <v>40756</v>
      </c>
      <c r="L695" s="56">
        <v>40787</v>
      </c>
      <c r="M695" s="56">
        <v>40817</v>
      </c>
      <c r="N695" s="56">
        <v>40848</v>
      </c>
      <c r="O695" s="56">
        <v>40878</v>
      </c>
      <c r="P695" s="56">
        <v>40909</v>
      </c>
      <c r="Q695" s="56">
        <v>40940</v>
      </c>
      <c r="R695" s="56">
        <v>40969</v>
      </c>
      <c r="S695" s="56">
        <v>41000</v>
      </c>
      <c r="T695" s="56">
        <v>41030</v>
      </c>
      <c r="U695" s="56">
        <v>41061</v>
      </c>
      <c r="V695" s="56">
        <v>41091</v>
      </c>
      <c r="W695" s="56">
        <v>41122</v>
      </c>
      <c r="X695" s="56">
        <v>41153</v>
      </c>
      <c r="Y695" s="56">
        <v>41183</v>
      </c>
      <c r="Z695" s="56">
        <v>41214</v>
      </c>
      <c r="AA695" s="56">
        <v>41244</v>
      </c>
      <c r="AB695" s="56">
        <v>41275</v>
      </c>
      <c r="AC695" s="56">
        <v>41306</v>
      </c>
      <c r="AD695" s="56">
        <v>41334</v>
      </c>
      <c r="AE695" s="56">
        <v>41365</v>
      </c>
      <c r="AF695" s="56">
        <v>41395</v>
      </c>
      <c r="AG695" s="56">
        <v>41426</v>
      </c>
      <c r="AH695" s="56">
        <v>41456</v>
      </c>
      <c r="AI695" s="56">
        <v>41487</v>
      </c>
      <c r="AJ695" s="56">
        <v>41518</v>
      </c>
      <c r="AK695" s="56">
        <v>41548</v>
      </c>
      <c r="AL695" s="56">
        <v>41579</v>
      </c>
      <c r="AM695" s="56">
        <v>41609</v>
      </c>
      <c r="AN695" s="56">
        <v>41640</v>
      </c>
      <c r="AO695" s="56">
        <v>41671</v>
      </c>
      <c r="AP695" s="56">
        <v>41699</v>
      </c>
      <c r="AQ695" s="56">
        <v>41730</v>
      </c>
      <c r="AR695" s="56">
        <v>41760</v>
      </c>
      <c r="AS695" s="56">
        <v>41791</v>
      </c>
      <c r="AT695" s="56">
        <v>41821</v>
      </c>
      <c r="AU695" s="56">
        <v>41852</v>
      </c>
      <c r="AV695" s="56">
        <v>41883</v>
      </c>
      <c r="AW695" s="56">
        <v>41913</v>
      </c>
      <c r="AX695" s="56">
        <v>41944</v>
      </c>
      <c r="AY695" s="56">
        <v>41974</v>
      </c>
      <c r="AZ695" s="56">
        <v>42005</v>
      </c>
      <c r="BA695" s="56">
        <v>42036</v>
      </c>
      <c r="BB695" s="56">
        <v>42064</v>
      </c>
      <c r="BC695" s="56">
        <v>42095</v>
      </c>
      <c r="BD695" s="56">
        <v>42125</v>
      </c>
      <c r="BE695" s="56">
        <v>42156</v>
      </c>
      <c r="BF695" s="56">
        <v>42186</v>
      </c>
      <c r="BG695" s="56">
        <v>42217</v>
      </c>
      <c r="BH695" s="48">
        <v>42248</v>
      </c>
      <c r="BI695" s="48">
        <v>42278</v>
      </c>
      <c r="BJ695" s="48">
        <v>42309</v>
      </c>
      <c r="BK695" s="48">
        <v>42339</v>
      </c>
      <c r="BL695" s="48">
        <v>42370</v>
      </c>
      <c r="BM695" s="48">
        <v>42401</v>
      </c>
      <c r="BN695" s="48">
        <v>42430</v>
      </c>
      <c r="BO695" s="48">
        <v>42461</v>
      </c>
      <c r="BP695" s="48">
        <v>42491</v>
      </c>
      <c r="BQ695" s="48">
        <v>42522</v>
      </c>
      <c r="BR695" s="48">
        <v>42552</v>
      </c>
      <c r="BS695" s="48">
        <v>42583</v>
      </c>
      <c r="BT695" s="48">
        <v>42614</v>
      </c>
      <c r="BU695" s="48">
        <v>42644</v>
      </c>
      <c r="BV695" s="48">
        <v>42675</v>
      </c>
      <c r="BW695" s="48">
        <v>42705</v>
      </c>
      <c r="BX695" s="48">
        <v>42736</v>
      </c>
      <c r="BY695" s="48">
        <v>42767</v>
      </c>
      <c r="BZ695" s="48">
        <v>42795</v>
      </c>
      <c r="CA695" s="48">
        <v>42826</v>
      </c>
      <c r="CB695" s="48">
        <v>42856</v>
      </c>
      <c r="CC695" s="48">
        <v>42887</v>
      </c>
      <c r="CD695" s="48">
        <v>42917</v>
      </c>
      <c r="CE695" s="48">
        <v>42948</v>
      </c>
      <c r="CF695" s="48">
        <v>42979</v>
      </c>
      <c r="CG695" s="48">
        <v>43009</v>
      </c>
      <c r="CH695" s="48">
        <v>43040</v>
      </c>
      <c r="CI695" s="188">
        <v>43070</v>
      </c>
      <c r="CJ695" s="188">
        <v>43101</v>
      </c>
      <c r="CK695" s="188">
        <v>43132</v>
      </c>
      <c r="CL695" s="188">
        <v>43160</v>
      </c>
      <c r="CM695" s="188">
        <v>43191</v>
      </c>
      <c r="CN695" s="188">
        <v>43221</v>
      </c>
      <c r="CO695" s="188">
        <v>43252</v>
      </c>
      <c r="CP695" s="188">
        <v>43282</v>
      </c>
      <c r="CQ695" s="188">
        <v>43313</v>
      </c>
      <c r="CR695" s="188">
        <v>43344</v>
      </c>
      <c r="CS695" s="188">
        <v>43374</v>
      </c>
      <c r="CT695" s="188">
        <v>43405</v>
      </c>
      <c r="CU695" s="188">
        <v>43435</v>
      </c>
      <c r="CV695" s="189" t="s">
        <v>16</v>
      </c>
    </row>
    <row r="696" spans="2:100" x14ac:dyDescent="0.35">
      <c r="B696" s="137">
        <v>845818</v>
      </c>
      <c r="C696" s="59">
        <v>42157</v>
      </c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50"/>
      <c r="S696" s="50"/>
      <c r="T696" s="50"/>
      <c r="U696" s="50"/>
      <c r="V696" s="50"/>
      <c r="W696" s="50"/>
      <c r="X696" s="50"/>
      <c r="Y696" s="50"/>
      <c r="Z696" s="50"/>
      <c r="AA696" s="50"/>
      <c r="AB696" s="50"/>
      <c r="AC696" s="50"/>
      <c r="AD696" s="50"/>
      <c r="AE696" s="50"/>
      <c r="AF696" s="50"/>
      <c r="AG696" s="50"/>
      <c r="AH696" s="50"/>
      <c r="AI696" s="50"/>
      <c r="AJ696" s="50"/>
      <c r="AK696" s="50"/>
      <c r="AL696" s="50"/>
      <c r="AM696" s="50"/>
      <c r="AN696" s="50"/>
      <c r="AO696" s="50"/>
      <c r="AP696" s="50"/>
      <c r="AQ696" s="50"/>
      <c r="AR696" s="50"/>
      <c r="AS696" s="50"/>
      <c r="AT696" s="50"/>
      <c r="AU696" s="50"/>
      <c r="AV696" s="50"/>
      <c r="AW696" s="50"/>
      <c r="AX696" s="50"/>
      <c r="AY696" s="50"/>
      <c r="AZ696" s="50"/>
      <c r="BA696" s="50"/>
      <c r="BB696" s="50"/>
      <c r="BC696" s="50"/>
      <c r="BD696" s="50"/>
      <c r="BE696" s="50">
        <v>2</v>
      </c>
      <c r="BF696" s="50"/>
      <c r="BG696" s="50"/>
      <c r="BH696" s="50">
        <v>2</v>
      </c>
      <c r="BI696" s="50" t="s">
        <v>222</v>
      </c>
      <c r="BJ696" s="50"/>
      <c r="BK696" s="50"/>
      <c r="BL696" s="50"/>
      <c r="BM696" s="50"/>
      <c r="BN696" s="50"/>
      <c r="BO696" s="50"/>
      <c r="BP696" s="50"/>
      <c r="BQ696" s="50"/>
      <c r="BR696" s="50"/>
      <c r="BS696" s="50"/>
      <c r="BT696" s="50"/>
      <c r="BU696" s="50"/>
      <c r="BV696" s="50"/>
      <c r="BW696" s="50"/>
      <c r="BX696" s="50"/>
      <c r="BY696" s="50"/>
      <c r="BZ696" s="50"/>
      <c r="CA696" s="50"/>
      <c r="CB696" s="50"/>
      <c r="CC696" s="50"/>
      <c r="CD696" s="50"/>
      <c r="CE696" s="50"/>
      <c r="CF696" s="50"/>
      <c r="CG696" s="50"/>
      <c r="CH696" s="187"/>
      <c r="CI696" s="60"/>
      <c r="CJ696" s="50"/>
      <c r="CK696" s="50"/>
      <c r="CL696" s="50"/>
      <c r="CM696" s="60"/>
      <c r="CN696" s="50"/>
      <c r="CO696" s="60"/>
      <c r="CP696" s="60"/>
      <c r="CQ696" s="60"/>
      <c r="CR696" s="60"/>
      <c r="CS696" s="60"/>
      <c r="CT696" s="60"/>
      <c r="CU696" s="60"/>
      <c r="CV696" s="61">
        <f>SUM(D696:CU696)</f>
        <v>4</v>
      </c>
    </row>
    <row r="697" spans="2:100" x14ac:dyDescent="0.35">
      <c r="B697" s="137">
        <v>855232</v>
      </c>
      <c r="C697" s="59">
        <v>42157</v>
      </c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50"/>
      <c r="S697" s="50"/>
      <c r="T697" s="50"/>
      <c r="U697" s="50"/>
      <c r="V697" s="50"/>
      <c r="W697" s="50"/>
      <c r="X697" s="50"/>
      <c r="Y697" s="50"/>
      <c r="Z697" s="50"/>
      <c r="AA697" s="50"/>
      <c r="AB697" s="50"/>
      <c r="AC697" s="50"/>
      <c r="AD697" s="50"/>
      <c r="AE697" s="50"/>
      <c r="AF697" s="50"/>
      <c r="AG697" s="50"/>
      <c r="AH697" s="50"/>
      <c r="AI697" s="50"/>
      <c r="AJ697" s="50"/>
      <c r="AK697" s="50"/>
      <c r="AL697" s="50"/>
      <c r="AM697" s="50"/>
      <c r="AN697" s="50"/>
      <c r="AO697" s="50"/>
      <c r="AP697" s="50"/>
      <c r="AQ697" s="50"/>
      <c r="AR697" s="50"/>
      <c r="AS697" s="50"/>
      <c r="AT697" s="50"/>
      <c r="AU697" s="50"/>
      <c r="AV697" s="50"/>
      <c r="AW697" s="50"/>
      <c r="AX697" s="50"/>
      <c r="AY697" s="50"/>
      <c r="AZ697" s="50"/>
      <c r="BA697" s="50"/>
      <c r="BB697" s="50"/>
      <c r="BC697" s="50"/>
      <c r="BD697" s="50"/>
      <c r="BE697" s="50">
        <v>1</v>
      </c>
      <c r="BF697" s="50"/>
      <c r="BG697" s="50"/>
      <c r="BH697" s="50"/>
      <c r="BI697" s="50" t="s">
        <v>222</v>
      </c>
      <c r="BJ697" s="50"/>
      <c r="BK697" s="50"/>
      <c r="BL697" s="50"/>
      <c r="BM697" s="50"/>
      <c r="BN697" s="50"/>
      <c r="BO697" s="50"/>
      <c r="BP697" s="50"/>
      <c r="BQ697" s="50"/>
      <c r="BR697" s="50"/>
      <c r="BS697" s="50"/>
      <c r="BT697" s="50"/>
      <c r="BU697" s="50"/>
      <c r="BV697" s="50"/>
      <c r="BW697" s="50"/>
      <c r="BX697" s="50"/>
      <c r="BY697" s="50"/>
      <c r="BZ697" s="50"/>
      <c r="CA697" s="50"/>
      <c r="CB697" s="50"/>
      <c r="CC697" s="50"/>
      <c r="CD697" s="50"/>
      <c r="CE697" s="50"/>
      <c r="CF697" s="50"/>
      <c r="CG697" s="50"/>
      <c r="CH697" s="187"/>
      <c r="CI697" s="60"/>
      <c r="CJ697" s="50"/>
      <c r="CK697" s="50"/>
      <c r="CL697" s="50"/>
      <c r="CM697" s="60"/>
      <c r="CN697" s="50"/>
      <c r="CO697" s="60"/>
      <c r="CP697" s="60"/>
      <c r="CQ697" s="60"/>
      <c r="CR697" s="60"/>
      <c r="CS697" s="60"/>
      <c r="CT697" s="60"/>
      <c r="CU697" s="60"/>
      <c r="CV697" s="61">
        <f t="shared" ref="CV697:CV708" si="469">SUM(D697:CU697)</f>
        <v>1</v>
      </c>
    </row>
    <row r="698" spans="2:100" x14ac:dyDescent="0.35">
      <c r="B698" s="137">
        <v>383164</v>
      </c>
      <c r="C698" s="59">
        <v>42157</v>
      </c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50"/>
      <c r="S698" s="50"/>
      <c r="T698" s="50"/>
      <c r="U698" s="50"/>
      <c r="V698" s="50"/>
      <c r="W698" s="50"/>
      <c r="X698" s="50"/>
      <c r="Y698" s="50"/>
      <c r="Z698" s="50"/>
      <c r="AA698" s="50"/>
      <c r="AB698" s="50"/>
      <c r="AC698" s="50"/>
      <c r="AD698" s="50"/>
      <c r="AE698" s="50"/>
      <c r="AF698" s="50"/>
      <c r="AG698" s="50"/>
      <c r="AH698" s="50"/>
      <c r="AI698" s="50"/>
      <c r="AJ698" s="50"/>
      <c r="AK698" s="50"/>
      <c r="AL698" s="50"/>
      <c r="AM698" s="50"/>
      <c r="AN698" s="50"/>
      <c r="AO698" s="50"/>
      <c r="AP698" s="50"/>
      <c r="AQ698" s="50"/>
      <c r="AR698" s="50"/>
      <c r="AS698" s="50"/>
      <c r="AT698" s="50"/>
      <c r="AU698" s="50"/>
      <c r="AV698" s="50"/>
      <c r="AW698" s="50"/>
      <c r="AX698" s="50"/>
      <c r="AY698" s="50"/>
      <c r="AZ698" s="50"/>
      <c r="BA698" s="50"/>
      <c r="BB698" s="50"/>
      <c r="BC698" s="50"/>
      <c r="BD698" s="50"/>
      <c r="BE698" s="50">
        <v>4</v>
      </c>
      <c r="BF698" s="50"/>
      <c r="BG698" s="50"/>
      <c r="BH698" s="50"/>
      <c r="BI698" s="50" t="s">
        <v>222</v>
      </c>
      <c r="BJ698" s="50"/>
      <c r="BK698" s="50"/>
      <c r="BL698" s="50"/>
      <c r="BM698" s="50"/>
      <c r="BN698" s="50"/>
      <c r="BO698" s="50"/>
      <c r="BP698" s="50"/>
      <c r="BQ698" s="50"/>
      <c r="BR698" s="50"/>
      <c r="BS698" s="50"/>
      <c r="BT698" s="50"/>
      <c r="BU698" s="50"/>
      <c r="BV698" s="50"/>
      <c r="BW698" s="50"/>
      <c r="BX698" s="50"/>
      <c r="BY698" s="50"/>
      <c r="BZ698" s="50"/>
      <c r="CA698" s="50"/>
      <c r="CB698" s="50"/>
      <c r="CC698" s="50"/>
      <c r="CD698" s="50"/>
      <c r="CE698" s="50"/>
      <c r="CF698" s="50"/>
      <c r="CG698" s="50"/>
      <c r="CH698" s="187"/>
      <c r="CI698" s="60"/>
      <c r="CJ698" s="50"/>
      <c r="CK698" s="50"/>
      <c r="CL698" s="50"/>
      <c r="CM698" s="60"/>
      <c r="CN698" s="50"/>
      <c r="CO698" s="60"/>
      <c r="CP698" s="60"/>
      <c r="CQ698" s="60"/>
      <c r="CR698" s="60"/>
      <c r="CS698" s="60"/>
      <c r="CT698" s="60"/>
      <c r="CU698" s="60"/>
      <c r="CV698" s="61">
        <f t="shared" si="469"/>
        <v>4</v>
      </c>
    </row>
    <row r="699" spans="2:100" x14ac:dyDescent="0.35">
      <c r="B699" s="137">
        <v>857607</v>
      </c>
      <c r="C699" s="59">
        <v>42157</v>
      </c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50"/>
      <c r="S699" s="50"/>
      <c r="T699" s="50"/>
      <c r="U699" s="50"/>
      <c r="V699" s="50"/>
      <c r="W699" s="50"/>
      <c r="X699" s="50"/>
      <c r="Y699" s="50"/>
      <c r="Z699" s="50"/>
      <c r="AA699" s="50"/>
      <c r="AB699" s="50"/>
      <c r="AC699" s="50"/>
      <c r="AD699" s="50"/>
      <c r="AE699" s="50"/>
      <c r="AF699" s="50"/>
      <c r="AG699" s="50"/>
      <c r="AH699" s="50"/>
      <c r="AI699" s="50"/>
      <c r="AJ699" s="50"/>
      <c r="AK699" s="50"/>
      <c r="AL699" s="50"/>
      <c r="AM699" s="50"/>
      <c r="AN699" s="50"/>
      <c r="AO699" s="50"/>
      <c r="AP699" s="50"/>
      <c r="AQ699" s="50"/>
      <c r="AR699" s="50"/>
      <c r="AS699" s="50"/>
      <c r="AT699" s="50"/>
      <c r="AU699" s="50"/>
      <c r="AV699" s="50"/>
      <c r="AW699" s="50"/>
      <c r="AX699" s="50"/>
      <c r="AY699" s="50"/>
      <c r="AZ699" s="50"/>
      <c r="BA699" s="50"/>
      <c r="BB699" s="50"/>
      <c r="BC699" s="50"/>
      <c r="BD699" s="50"/>
      <c r="BE699" s="50">
        <v>1</v>
      </c>
      <c r="BF699" s="50"/>
      <c r="BG699" s="50"/>
      <c r="BH699" s="50"/>
      <c r="BI699" s="50" t="s">
        <v>222</v>
      </c>
      <c r="BJ699" s="50"/>
      <c r="BK699" s="50"/>
      <c r="BL699" s="50"/>
      <c r="BM699" s="50"/>
      <c r="BN699" s="50"/>
      <c r="BO699" s="50"/>
      <c r="BP699" s="50"/>
      <c r="BQ699" s="50"/>
      <c r="BR699" s="50"/>
      <c r="BS699" s="50"/>
      <c r="BT699" s="50"/>
      <c r="BU699" s="50"/>
      <c r="BV699" s="50"/>
      <c r="BW699" s="50"/>
      <c r="BX699" s="50"/>
      <c r="BY699" s="50"/>
      <c r="BZ699" s="50"/>
      <c r="CA699" s="50"/>
      <c r="CB699" s="50"/>
      <c r="CC699" s="50"/>
      <c r="CD699" s="50"/>
      <c r="CE699" s="50"/>
      <c r="CF699" s="50"/>
      <c r="CG699" s="50"/>
      <c r="CH699" s="187"/>
      <c r="CI699" s="60"/>
      <c r="CJ699" s="50"/>
      <c r="CK699" s="50"/>
      <c r="CL699" s="50"/>
      <c r="CM699" s="60"/>
      <c r="CN699" s="50"/>
      <c r="CO699" s="60"/>
      <c r="CP699" s="60"/>
      <c r="CQ699" s="60"/>
      <c r="CR699" s="60"/>
      <c r="CS699" s="60"/>
      <c r="CT699" s="60"/>
      <c r="CU699" s="60"/>
      <c r="CV699" s="61">
        <f t="shared" si="469"/>
        <v>1</v>
      </c>
    </row>
    <row r="700" spans="2:100" x14ac:dyDescent="0.35">
      <c r="B700" s="137">
        <v>838182</v>
      </c>
      <c r="C700" s="59">
        <v>42157</v>
      </c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50"/>
      <c r="S700" s="50"/>
      <c r="T700" s="50"/>
      <c r="U700" s="50"/>
      <c r="V700" s="50"/>
      <c r="W700" s="50"/>
      <c r="X700" s="50"/>
      <c r="Y700" s="50"/>
      <c r="Z700" s="50"/>
      <c r="AA700" s="50"/>
      <c r="AB700" s="50"/>
      <c r="AC700" s="50"/>
      <c r="AD700" s="50"/>
      <c r="AE700" s="50"/>
      <c r="AF700" s="50"/>
      <c r="AG700" s="50"/>
      <c r="AH700" s="50"/>
      <c r="AI700" s="50"/>
      <c r="AJ700" s="50"/>
      <c r="AK700" s="50"/>
      <c r="AL700" s="50"/>
      <c r="AM700" s="50"/>
      <c r="AN700" s="50"/>
      <c r="AO700" s="50"/>
      <c r="AP700" s="50"/>
      <c r="AQ700" s="50"/>
      <c r="AR700" s="50"/>
      <c r="AS700" s="50"/>
      <c r="AT700" s="50"/>
      <c r="AU700" s="50"/>
      <c r="AV700" s="50"/>
      <c r="AW700" s="50"/>
      <c r="AX700" s="50"/>
      <c r="AY700" s="50"/>
      <c r="AZ700" s="50"/>
      <c r="BA700" s="50"/>
      <c r="BB700" s="50"/>
      <c r="BC700" s="50"/>
      <c r="BD700" s="50"/>
      <c r="BE700" s="50">
        <v>1</v>
      </c>
      <c r="BF700" s="50"/>
      <c r="BG700" s="50"/>
      <c r="BH700" s="50">
        <v>1</v>
      </c>
      <c r="BI700" s="50" t="s">
        <v>222</v>
      </c>
      <c r="BJ700" s="50">
        <v>1</v>
      </c>
      <c r="BK700" s="50"/>
      <c r="BL700" s="50">
        <v>1</v>
      </c>
      <c r="BM700" s="50">
        <v>1</v>
      </c>
      <c r="BN700" s="50"/>
      <c r="BO700" s="50">
        <v>1</v>
      </c>
      <c r="BP700" s="50"/>
      <c r="BQ700" s="50">
        <v>1</v>
      </c>
      <c r="BR700" s="50"/>
      <c r="BS700" s="50">
        <v>1</v>
      </c>
      <c r="BT700" s="50"/>
      <c r="BU700" s="50">
        <v>1</v>
      </c>
      <c r="BV700" s="50"/>
      <c r="BW700" s="50"/>
      <c r="BX700" s="50"/>
      <c r="BY700" s="50"/>
      <c r="BZ700" s="50"/>
      <c r="CA700" s="50"/>
      <c r="CB700" s="50"/>
      <c r="CC700" s="50"/>
      <c r="CD700" s="50"/>
      <c r="CE700" s="50"/>
      <c r="CF700" s="50"/>
      <c r="CG700" s="50"/>
      <c r="CH700" s="187"/>
      <c r="CI700" s="60"/>
      <c r="CJ700" s="50"/>
      <c r="CK700" s="50"/>
      <c r="CL700" s="50"/>
      <c r="CM700" s="60"/>
      <c r="CN700" s="50"/>
      <c r="CO700" s="60"/>
      <c r="CP700" s="60"/>
      <c r="CQ700" s="60"/>
      <c r="CR700" s="60"/>
      <c r="CS700" s="60"/>
      <c r="CT700" s="60"/>
      <c r="CU700" s="60"/>
      <c r="CV700" s="61">
        <f t="shared" si="469"/>
        <v>9</v>
      </c>
    </row>
    <row r="701" spans="2:100" x14ac:dyDescent="0.35">
      <c r="B701" s="137">
        <v>837615</v>
      </c>
      <c r="C701" s="59">
        <v>42157</v>
      </c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50"/>
      <c r="S701" s="50"/>
      <c r="T701" s="50"/>
      <c r="U701" s="50"/>
      <c r="V701" s="50"/>
      <c r="W701" s="50"/>
      <c r="X701" s="50"/>
      <c r="Y701" s="50"/>
      <c r="Z701" s="50"/>
      <c r="AA701" s="50"/>
      <c r="AB701" s="50"/>
      <c r="AC701" s="50"/>
      <c r="AD701" s="50"/>
      <c r="AE701" s="50"/>
      <c r="AF701" s="50"/>
      <c r="AG701" s="50"/>
      <c r="AH701" s="50"/>
      <c r="AI701" s="50"/>
      <c r="AJ701" s="50"/>
      <c r="AK701" s="50"/>
      <c r="AL701" s="50"/>
      <c r="AM701" s="50"/>
      <c r="AN701" s="50"/>
      <c r="AO701" s="50"/>
      <c r="AP701" s="50"/>
      <c r="AQ701" s="50"/>
      <c r="AR701" s="50"/>
      <c r="AS701" s="50"/>
      <c r="AT701" s="50"/>
      <c r="AU701" s="50"/>
      <c r="AV701" s="50"/>
      <c r="AW701" s="50"/>
      <c r="AX701" s="50"/>
      <c r="AY701" s="50"/>
      <c r="AZ701" s="50"/>
      <c r="BA701" s="50"/>
      <c r="BB701" s="50"/>
      <c r="BC701" s="50"/>
      <c r="BD701" s="50"/>
      <c r="BE701" s="50">
        <v>1</v>
      </c>
      <c r="BF701" s="50">
        <v>1</v>
      </c>
      <c r="BG701" s="50"/>
      <c r="BH701" s="50"/>
      <c r="BI701" s="50" t="s">
        <v>222</v>
      </c>
      <c r="BJ701" s="50"/>
      <c r="BK701" s="50">
        <v>1</v>
      </c>
      <c r="BL701" s="50">
        <v>1</v>
      </c>
      <c r="BM701" s="50"/>
      <c r="BN701" s="50"/>
      <c r="BO701" s="50">
        <v>1</v>
      </c>
      <c r="BP701" s="50"/>
      <c r="BQ701" s="50">
        <v>1</v>
      </c>
      <c r="BR701" s="50"/>
      <c r="BS701" s="50"/>
      <c r="BT701" s="50"/>
      <c r="BU701" s="50">
        <v>1</v>
      </c>
      <c r="BV701" s="50"/>
      <c r="BW701" s="50">
        <v>1</v>
      </c>
      <c r="BX701" s="50"/>
      <c r="BY701" s="50"/>
      <c r="BZ701" s="50">
        <v>1</v>
      </c>
      <c r="CA701" s="50"/>
      <c r="CB701" s="50">
        <v>1</v>
      </c>
      <c r="CC701" s="50"/>
      <c r="CD701" s="50"/>
      <c r="CE701" s="50"/>
      <c r="CF701" s="50">
        <v>1</v>
      </c>
      <c r="CG701" s="50"/>
      <c r="CH701" s="187"/>
      <c r="CI701" s="60">
        <v>1</v>
      </c>
      <c r="CJ701" s="50"/>
      <c r="CK701" s="50">
        <v>1</v>
      </c>
      <c r="CL701" s="50"/>
      <c r="CM701" s="60"/>
      <c r="CN701" s="50"/>
      <c r="CO701" s="60"/>
      <c r="CP701" s="60"/>
      <c r="CQ701" s="60"/>
      <c r="CR701" s="60"/>
      <c r="CS701" s="60"/>
      <c r="CT701" s="60"/>
      <c r="CU701" s="60"/>
      <c r="CV701" s="61">
        <f t="shared" si="469"/>
        <v>13</v>
      </c>
    </row>
    <row r="702" spans="2:100" x14ac:dyDescent="0.35">
      <c r="B702" s="137">
        <v>858078</v>
      </c>
      <c r="C702" s="59">
        <v>42157</v>
      </c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50"/>
      <c r="S702" s="50"/>
      <c r="T702" s="50"/>
      <c r="U702" s="50"/>
      <c r="V702" s="50"/>
      <c r="W702" s="50"/>
      <c r="X702" s="50"/>
      <c r="Y702" s="50"/>
      <c r="Z702" s="50"/>
      <c r="AA702" s="50"/>
      <c r="AB702" s="50"/>
      <c r="AC702" s="50"/>
      <c r="AD702" s="50"/>
      <c r="AE702" s="50"/>
      <c r="AF702" s="50"/>
      <c r="AG702" s="50"/>
      <c r="AH702" s="50"/>
      <c r="AI702" s="50"/>
      <c r="AJ702" s="50"/>
      <c r="AK702" s="50"/>
      <c r="AL702" s="50"/>
      <c r="AM702" s="50"/>
      <c r="AN702" s="50"/>
      <c r="AO702" s="50"/>
      <c r="AP702" s="50"/>
      <c r="AQ702" s="50"/>
      <c r="AR702" s="50"/>
      <c r="AS702" s="50"/>
      <c r="AT702" s="50"/>
      <c r="AU702" s="50"/>
      <c r="AV702" s="50"/>
      <c r="AW702" s="50"/>
      <c r="AX702" s="50"/>
      <c r="AY702" s="50"/>
      <c r="AZ702" s="50"/>
      <c r="BA702" s="50"/>
      <c r="BB702" s="50"/>
      <c r="BC702" s="50"/>
      <c r="BD702" s="50"/>
      <c r="BE702" s="50">
        <v>1</v>
      </c>
      <c r="BF702" s="50"/>
      <c r="BG702" s="50"/>
      <c r="BH702" s="50"/>
      <c r="BI702" s="50" t="s">
        <v>222</v>
      </c>
      <c r="BJ702" s="50"/>
      <c r="BK702" s="50"/>
      <c r="BL702" s="50"/>
      <c r="BM702" s="50"/>
      <c r="BN702" s="50"/>
      <c r="BO702" s="50"/>
      <c r="BP702" s="50"/>
      <c r="BQ702" s="50"/>
      <c r="BR702" s="50"/>
      <c r="BS702" s="50"/>
      <c r="BT702" s="50"/>
      <c r="BU702" s="50"/>
      <c r="BV702" s="50"/>
      <c r="BW702" s="50"/>
      <c r="BX702" s="50"/>
      <c r="BY702" s="50"/>
      <c r="BZ702" s="50"/>
      <c r="CA702" s="50"/>
      <c r="CB702" s="50"/>
      <c r="CC702" s="50"/>
      <c r="CD702" s="50"/>
      <c r="CE702" s="50"/>
      <c r="CF702" s="50"/>
      <c r="CG702" s="50"/>
      <c r="CH702" s="187"/>
      <c r="CI702" s="60"/>
      <c r="CJ702" s="50"/>
      <c r="CK702" s="50"/>
      <c r="CL702" s="50"/>
      <c r="CM702" s="60"/>
      <c r="CN702" s="50"/>
      <c r="CO702" s="60"/>
      <c r="CP702" s="60"/>
      <c r="CQ702" s="60"/>
      <c r="CR702" s="60"/>
      <c r="CS702" s="60"/>
      <c r="CT702" s="60"/>
      <c r="CU702" s="60"/>
      <c r="CV702" s="61">
        <f t="shared" si="469"/>
        <v>1</v>
      </c>
    </row>
    <row r="703" spans="2:100" x14ac:dyDescent="0.35">
      <c r="B703" s="137">
        <v>861358</v>
      </c>
      <c r="C703" s="59">
        <v>42157</v>
      </c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50"/>
      <c r="S703" s="50"/>
      <c r="T703" s="50"/>
      <c r="U703" s="50"/>
      <c r="V703" s="50"/>
      <c r="W703" s="50"/>
      <c r="X703" s="50"/>
      <c r="Y703" s="50"/>
      <c r="Z703" s="50"/>
      <c r="AA703" s="50"/>
      <c r="AB703" s="50"/>
      <c r="AC703" s="50"/>
      <c r="AD703" s="50"/>
      <c r="AE703" s="50"/>
      <c r="AF703" s="50"/>
      <c r="AG703" s="50"/>
      <c r="AH703" s="50"/>
      <c r="AI703" s="50"/>
      <c r="AJ703" s="50"/>
      <c r="AK703" s="50"/>
      <c r="AL703" s="50"/>
      <c r="AM703" s="50"/>
      <c r="AN703" s="50"/>
      <c r="AO703" s="50"/>
      <c r="AP703" s="50"/>
      <c r="AQ703" s="50"/>
      <c r="AR703" s="50"/>
      <c r="AS703" s="50"/>
      <c r="AT703" s="50"/>
      <c r="AU703" s="50"/>
      <c r="AV703" s="50"/>
      <c r="AW703" s="50"/>
      <c r="AX703" s="50"/>
      <c r="AY703" s="50"/>
      <c r="AZ703" s="50"/>
      <c r="BA703" s="50"/>
      <c r="BB703" s="50"/>
      <c r="BC703" s="50"/>
      <c r="BD703" s="50"/>
      <c r="BE703" s="50">
        <v>1</v>
      </c>
      <c r="BF703" s="50"/>
      <c r="BG703" s="50"/>
      <c r="BH703" s="50"/>
      <c r="BI703" s="50" t="s">
        <v>222</v>
      </c>
      <c r="BJ703" s="50"/>
      <c r="BK703" s="50"/>
      <c r="BL703" s="50"/>
      <c r="BM703" s="50"/>
      <c r="BN703" s="50"/>
      <c r="BO703" s="50"/>
      <c r="BP703" s="50"/>
      <c r="BQ703" s="50"/>
      <c r="BR703" s="50"/>
      <c r="BS703" s="50"/>
      <c r="BT703" s="50"/>
      <c r="BU703" s="50"/>
      <c r="BV703" s="50"/>
      <c r="BW703" s="50"/>
      <c r="BX703" s="50"/>
      <c r="BY703" s="50"/>
      <c r="BZ703" s="50"/>
      <c r="CA703" s="50"/>
      <c r="CB703" s="50"/>
      <c r="CC703" s="50"/>
      <c r="CD703" s="50"/>
      <c r="CE703" s="50"/>
      <c r="CF703" s="50"/>
      <c r="CG703" s="50"/>
      <c r="CH703" s="187"/>
      <c r="CI703" s="60"/>
      <c r="CJ703" s="50"/>
      <c r="CK703" s="50"/>
      <c r="CL703" s="50"/>
      <c r="CM703" s="60"/>
      <c r="CN703" s="50"/>
      <c r="CO703" s="60"/>
      <c r="CP703" s="60"/>
      <c r="CQ703" s="60"/>
      <c r="CR703" s="60"/>
      <c r="CS703" s="60"/>
      <c r="CT703" s="60"/>
      <c r="CU703" s="60"/>
      <c r="CV703" s="61">
        <f t="shared" si="469"/>
        <v>1</v>
      </c>
    </row>
    <row r="704" spans="2:100" x14ac:dyDescent="0.35">
      <c r="B704" s="137">
        <v>759565</v>
      </c>
      <c r="C704" s="59">
        <v>42157</v>
      </c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50"/>
      <c r="S704" s="50"/>
      <c r="T704" s="50"/>
      <c r="U704" s="50"/>
      <c r="V704" s="50"/>
      <c r="W704" s="50"/>
      <c r="X704" s="50"/>
      <c r="Y704" s="50"/>
      <c r="Z704" s="50"/>
      <c r="AA704" s="50"/>
      <c r="AB704" s="50"/>
      <c r="AC704" s="50"/>
      <c r="AD704" s="50"/>
      <c r="AE704" s="50"/>
      <c r="AF704" s="50"/>
      <c r="AG704" s="50"/>
      <c r="AH704" s="50"/>
      <c r="AI704" s="50"/>
      <c r="AJ704" s="50"/>
      <c r="AK704" s="50"/>
      <c r="AL704" s="50"/>
      <c r="AM704" s="50"/>
      <c r="AN704" s="50"/>
      <c r="AO704" s="50"/>
      <c r="AP704" s="50"/>
      <c r="AQ704" s="50"/>
      <c r="AR704" s="50"/>
      <c r="AS704" s="50"/>
      <c r="AT704" s="50"/>
      <c r="AU704" s="50"/>
      <c r="AV704" s="50"/>
      <c r="AW704" s="50"/>
      <c r="AX704" s="50"/>
      <c r="AY704" s="50"/>
      <c r="AZ704" s="50"/>
      <c r="BA704" s="50"/>
      <c r="BB704" s="50"/>
      <c r="BC704" s="50"/>
      <c r="BD704" s="50"/>
      <c r="BE704" s="50">
        <v>2</v>
      </c>
      <c r="BF704" s="50"/>
      <c r="BG704" s="50"/>
      <c r="BH704" s="50"/>
      <c r="BI704" s="50" t="s">
        <v>222</v>
      </c>
      <c r="BJ704" s="50"/>
      <c r="BK704" s="50"/>
      <c r="BL704" s="50"/>
      <c r="BM704" s="50"/>
      <c r="BN704" s="50"/>
      <c r="BO704" s="50"/>
      <c r="BP704" s="50"/>
      <c r="BQ704" s="50"/>
      <c r="BR704" s="50"/>
      <c r="BS704" s="50"/>
      <c r="BT704" s="50"/>
      <c r="BU704" s="50"/>
      <c r="BV704" s="50"/>
      <c r="BW704" s="50"/>
      <c r="BX704" s="50"/>
      <c r="BY704" s="50"/>
      <c r="BZ704" s="50"/>
      <c r="CA704" s="50"/>
      <c r="CB704" s="50"/>
      <c r="CC704" s="50"/>
      <c r="CD704" s="50"/>
      <c r="CE704" s="50"/>
      <c r="CF704" s="50"/>
      <c r="CG704" s="50"/>
      <c r="CH704" s="187"/>
      <c r="CI704" s="60"/>
      <c r="CJ704" s="50"/>
      <c r="CK704" s="50"/>
      <c r="CL704" s="50"/>
      <c r="CM704" s="60"/>
      <c r="CN704" s="50"/>
      <c r="CO704" s="60"/>
      <c r="CP704" s="60"/>
      <c r="CQ704" s="60"/>
      <c r="CR704" s="60"/>
      <c r="CS704" s="60"/>
      <c r="CT704" s="60"/>
      <c r="CU704" s="60"/>
      <c r="CV704" s="61">
        <f t="shared" si="469"/>
        <v>2</v>
      </c>
    </row>
    <row r="705" spans="2:100" x14ac:dyDescent="0.35">
      <c r="B705" s="137">
        <v>863149</v>
      </c>
      <c r="C705" s="59">
        <v>42157</v>
      </c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50"/>
      <c r="S705" s="50"/>
      <c r="T705" s="50"/>
      <c r="U705" s="50"/>
      <c r="V705" s="50"/>
      <c r="W705" s="50"/>
      <c r="X705" s="50"/>
      <c r="Y705" s="50"/>
      <c r="Z705" s="50"/>
      <c r="AA705" s="50"/>
      <c r="AB705" s="50"/>
      <c r="AC705" s="50"/>
      <c r="AD705" s="50"/>
      <c r="AE705" s="50"/>
      <c r="AF705" s="50"/>
      <c r="AG705" s="50"/>
      <c r="AH705" s="50"/>
      <c r="AI705" s="50"/>
      <c r="AJ705" s="50"/>
      <c r="AK705" s="50"/>
      <c r="AL705" s="50"/>
      <c r="AM705" s="50"/>
      <c r="AN705" s="50"/>
      <c r="AO705" s="50"/>
      <c r="AP705" s="50"/>
      <c r="AQ705" s="50"/>
      <c r="AR705" s="50"/>
      <c r="AS705" s="50"/>
      <c r="AT705" s="50"/>
      <c r="AU705" s="50"/>
      <c r="AV705" s="50"/>
      <c r="AW705" s="50"/>
      <c r="AX705" s="50"/>
      <c r="AY705" s="50"/>
      <c r="AZ705" s="50"/>
      <c r="BA705" s="50"/>
      <c r="BB705" s="50"/>
      <c r="BC705" s="50"/>
      <c r="BD705" s="50"/>
      <c r="BE705" s="50">
        <v>1</v>
      </c>
      <c r="BF705" s="50"/>
      <c r="BG705" s="50">
        <v>1</v>
      </c>
      <c r="BH705" s="50">
        <v>3</v>
      </c>
      <c r="BI705" s="50">
        <v>3</v>
      </c>
      <c r="BJ705" s="50">
        <v>3</v>
      </c>
      <c r="BK705" s="50">
        <v>3</v>
      </c>
      <c r="BL705" s="50"/>
      <c r="BM705" s="50">
        <v>6</v>
      </c>
      <c r="BN705" s="50"/>
      <c r="BO705" s="50"/>
      <c r="BP705" s="50">
        <v>6</v>
      </c>
      <c r="BQ705" s="50">
        <v>3</v>
      </c>
      <c r="BR705" s="50"/>
      <c r="BS705" s="50">
        <v>3</v>
      </c>
      <c r="BT705" s="50">
        <v>6</v>
      </c>
      <c r="BU705" s="50"/>
      <c r="BV705" s="50"/>
      <c r="BW705" s="50"/>
      <c r="BX705" s="50"/>
      <c r="BY705" s="50"/>
      <c r="BZ705" s="50">
        <v>3</v>
      </c>
      <c r="CA705" s="50"/>
      <c r="CB705" s="50"/>
      <c r="CC705" s="50"/>
      <c r="CD705" s="50"/>
      <c r="CE705" s="50"/>
      <c r="CF705" s="50"/>
      <c r="CG705" s="50">
        <v>3</v>
      </c>
      <c r="CH705" s="187"/>
      <c r="CI705" s="60"/>
      <c r="CJ705" s="50"/>
      <c r="CK705" s="50"/>
      <c r="CL705" s="50"/>
      <c r="CM705" s="60"/>
      <c r="CN705" s="50"/>
      <c r="CO705" s="60"/>
      <c r="CP705" s="60"/>
      <c r="CQ705" s="60"/>
      <c r="CR705" s="60"/>
      <c r="CS705" s="60"/>
      <c r="CT705" s="60"/>
      <c r="CU705" s="60"/>
      <c r="CV705" s="61">
        <f t="shared" si="469"/>
        <v>44</v>
      </c>
    </row>
    <row r="706" spans="2:100" x14ac:dyDescent="0.35">
      <c r="B706" s="137">
        <v>704438</v>
      </c>
      <c r="C706" s="59">
        <v>42157</v>
      </c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50"/>
      <c r="S706" s="50"/>
      <c r="T706" s="50"/>
      <c r="U706" s="50"/>
      <c r="V706" s="50"/>
      <c r="W706" s="50"/>
      <c r="X706" s="50"/>
      <c r="Y706" s="50"/>
      <c r="Z706" s="50"/>
      <c r="AA706" s="50"/>
      <c r="AB706" s="50"/>
      <c r="AC706" s="50"/>
      <c r="AD706" s="50"/>
      <c r="AE706" s="50"/>
      <c r="AF706" s="50"/>
      <c r="AG706" s="50"/>
      <c r="AH706" s="50"/>
      <c r="AI706" s="50"/>
      <c r="AJ706" s="50"/>
      <c r="AK706" s="50"/>
      <c r="AL706" s="50"/>
      <c r="AM706" s="50"/>
      <c r="AN706" s="50"/>
      <c r="AO706" s="50"/>
      <c r="AP706" s="50"/>
      <c r="AQ706" s="50"/>
      <c r="AR706" s="50"/>
      <c r="AS706" s="50"/>
      <c r="AT706" s="50"/>
      <c r="AU706" s="50"/>
      <c r="AV706" s="50"/>
      <c r="AW706" s="50"/>
      <c r="AX706" s="50"/>
      <c r="AY706" s="50"/>
      <c r="AZ706" s="50"/>
      <c r="BA706" s="50"/>
      <c r="BB706" s="50"/>
      <c r="BC706" s="50"/>
      <c r="BD706" s="50"/>
      <c r="BE706" s="50">
        <v>1</v>
      </c>
      <c r="BF706" s="50"/>
      <c r="BG706" s="50"/>
      <c r="BH706" s="50"/>
      <c r="BI706" s="50" t="s">
        <v>222</v>
      </c>
      <c r="BJ706" s="50"/>
      <c r="BK706" s="50"/>
      <c r="BL706" s="50"/>
      <c r="BM706" s="50"/>
      <c r="BN706" s="50"/>
      <c r="BO706" s="50"/>
      <c r="BP706" s="50"/>
      <c r="BQ706" s="50"/>
      <c r="BR706" s="50"/>
      <c r="BS706" s="50"/>
      <c r="BT706" s="50"/>
      <c r="BU706" s="50"/>
      <c r="BV706" s="50"/>
      <c r="BW706" s="50"/>
      <c r="BX706" s="50"/>
      <c r="BY706" s="50"/>
      <c r="BZ706" s="50"/>
      <c r="CA706" s="50"/>
      <c r="CB706" s="50"/>
      <c r="CC706" s="50"/>
      <c r="CD706" s="50"/>
      <c r="CE706" s="50"/>
      <c r="CF706" s="50"/>
      <c r="CG706" s="50"/>
      <c r="CH706" s="187"/>
      <c r="CI706" s="60"/>
      <c r="CJ706" s="50">
        <v>1</v>
      </c>
      <c r="CK706" s="50">
        <v>1</v>
      </c>
      <c r="CL706" s="50"/>
      <c r="CM706" s="60"/>
      <c r="CN706" s="50">
        <v>2</v>
      </c>
      <c r="CO706" s="60"/>
      <c r="CP706" s="60"/>
      <c r="CQ706" s="60"/>
      <c r="CR706" s="60"/>
      <c r="CS706" s="60"/>
      <c r="CT706" s="60"/>
      <c r="CU706" s="60"/>
      <c r="CV706" s="61">
        <f t="shared" si="469"/>
        <v>5</v>
      </c>
    </row>
    <row r="707" spans="2:100" x14ac:dyDescent="0.35">
      <c r="B707" s="137">
        <v>864429</v>
      </c>
      <c r="C707" s="59">
        <v>42157</v>
      </c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50"/>
      <c r="S707" s="50"/>
      <c r="T707" s="50"/>
      <c r="U707" s="50"/>
      <c r="V707" s="50"/>
      <c r="W707" s="50"/>
      <c r="X707" s="50"/>
      <c r="Y707" s="50"/>
      <c r="Z707" s="50"/>
      <c r="AA707" s="50"/>
      <c r="AB707" s="50"/>
      <c r="AC707" s="50"/>
      <c r="AD707" s="50"/>
      <c r="AE707" s="50"/>
      <c r="AF707" s="50"/>
      <c r="AG707" s="50"/>
      <c r="AH707" s="50"/>
      <c r="AI707" s="50"/>
      <c r="AJ707" s="50"/>
      <c r="AK707" s="50"/>
      <c r="AL707" s="50"/>
      <c r="AM707" s="50"/>
      <c r="AN707" s="50"/>
      <c r="AO707" s="50"/>
      <c r="AP707" s="50"/>
      <c r="AQ707" s="50"/>
      <c r="AR707" s="50"/>
      <c r="AS707" s="50"/>
      <c r="AT707" s="50"/>
      <c r="AU707" s="50"/>
      <c r="AV707" s="50"/>
      <c r="AW707" s="50"/>
      <c r="AX707" s="50"/>
      <c r="AY707" s="50"/>
      <c r="AZ707" s="50"/>
      <c r="BA707" s="50"/>
      <c r="BB707" s="50"/>
      <c r="BC707" s="50"/>
      <c r="BD707" s="50"/>
      <c r="BE707" s="50">
        <v>1</v>
      </c>
      <c r="BF707" s="50"/>
      <c r="BG707" s="50"/>
      <c r="BH707" s="50"/>
      <c r="BI707" s="50" t="s">
        <v>222</v>
      </c>
      <c r="BJ707" s="50"/>
      <c r="BK707" s="50"/>
      <c r="BL707" s="50"/>
      <c r="BM707" s="50"/>
      <c r="BN707" s="50"/>
      <c r="BO707" s="50"/>
      <c r="BP707" s="50"/>
      <c r="BQ707" s="50"/>
      <c r="BR707" s="50"/>
      <c r="BS707" s="50"/>
      <c r="BT707" s="50"/>
      <c r="BU707" s="50"/>
      <c r="BV707" s="50"/>
      <c r="BW707" s="50"/>
      <c r="BX707" s="50"/>
      <c r="BY707" s="50"/>
      <c r="BZ707" s="50"/>
      <c r="CA707" s="50"/>
      <c r="CB707" s="50"/>
      <c r="CC707" s="50"/>
      <c r="CD707" s="50"/>
      <c r="CE707" s="50"/>
      <c r="CF707" s="50"/>
      <c r="CG707" s="50"/>
      <c r="CH707" s="187"/>
      <c r="CI707" s="60"/>
      <c r="CJ707" s="50"/>
      <c r="CK707" s="50"/>
      <c r="CL707" s="50"/>
      <c r="CM707" s="60"/>
      <c r="CN707" s="50"/>
      <c r="CO707" s="60"/>
      <c r="CP707" s="60"/>
      <c r="CQ707" s="60"/>
      <c r="CR707" s="60"/>
      <c r="CS707" s="60"/>
      <c r="CT707" s="60"/>
      <c r="CU707" s="60"/>
      <c r="CV707" s="61">
        <f t="shared" si="469"/>
        <v>1</v>
      </c>
    </row>
    <row r="708" spans="2:100" x14ac:dyDescent="0.35">
      <c r="B708" s="137">
        <v>864766</v>
      </c>
      <c r="C708" s="59">
        <v>42157</v>
      </c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50"/>
      <c r="S708" s="50"/>
      <c r="T708" s="50"/>
      <c r="U708" s="50"/>
      <c r="V708" s="50"/>
      <c r="W708" s="50"/>
      <c r="X708" s="50"/>
      <c r="Y708" s="50"/>
      <c r="Z708" s="50"/>
      <c r="AA708" s="50"/>
      <c r="AB708" s="50"/>
      <c r="AC708" s="50"/>
      <c r="AD708" s="50"/>
      <c r="AE708" s="50"/>
      <c r="AF708" s="50"/>
      <c r="AG708" s="50"/>
      <c r="AH708" s="50"/>
      <c r="AI708" s="50"/>
      <c r="AJ708" s="50"/>
      <c r="AK708" s="50"/>
      <c r="AL708" s="50"/>
      <c r="AM708" s="50"/>
      <c r="AN708" s="50"/>
      <c r="AO708" s="50"/>
      <c r="AP708" s="50"/>
      <c r="AQ708" s="50"/>
      <c r="AR708" s="50"/>
      <c r="AS708" s="50"/>
      <c r="AT708" s="50"/>
      <c r="AU708" s="50"/>
      <c r="AV708" s="50"/>
      <c r="AW708" s="50"/>
      <c r="AX708" s="50"/>
      <c r="AY708" s="50"/>
      <c r="AZ708" s="50"/>
      <c r="BA708" s="50"/>
      <c r="BB708" s="50"/>
      <c r="BC708" s="50"/>
      <c r="BD708" s="50"/>
      <c r="BE708" s="50">
        <v>2</v>
      </c>
      <c r="BF708" s="50"/>
      <c r="BG708" s="50"/>
      <c r="BH708" s="50"/>
      <c r="BI708" s="50" t="s">
        <v>222</v>
      </c>
      <c r="BJ708" s="50"/>
      <c r="BK708" s="50"/>
      <c r="BL708" s="50"/>
      <c r="BM708" s="50"/>
      <c r="BN708" s="50"/>
      <c r="BO708" s="50"/>
      <c r="BP708" s="50"/>
      <c r="BQ708" s="50"/>
      <c r="BR708" s="50"/>
      <c r="BS708" s="50"/>
      <c r="BT708" s="50"/>
      <c r="BU708" s="50"/>
      <c r="BV708" s="50"/>
      <c r="BW708" s="50"/>
      <c r="BX708" s="50"/>
      <c r="BY708" s="50"/>
      <c r="BZ708" s="50"/>
      <c r="CA708" s="50"/>
      <c r="CB708" s="50"/>
      <c r="CC708" s="50"/>
      <c r="CD708" s="50"/>
      <c r="CE708" s="50"/>
      <c r="CF708" s="50"/>
      <c r="CG708" s="50"/>
      <c r="CH708" s="187"/>
      <c r="CI708" s="60"/>
      <c r="CJ708" s="50"/>
      <c r="CK708" s="50"/>
      <c r="CL708" s="50"/>
      <c r="CM708" s="60"/>
      <c r="CN708" s="50"/>
      <c r="CO708" s="60"/>
      <c r="CP708" s="60"/>
      <c r="CQ708" s="60"/>
      <c r="CR708" s="60"/>
      <c r="CS708" s="60"/>
      <c r="CT708" s="60"/>
      <c r="CU708" s="60"/>
      <c r="CV708" s="61">
        <f t="shared" si="469"/>
        <v>2</v>
      </c>
    </row>
    <row r="709" spans="2:100" ht="18.75" customHeight="1" x14ac:dyDescent="0.35">
      <c r="B709" s="63"/>
      <c r="C709" s="62" t="s">
        <v>16</v>
      </c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  <c r="AB709" s="64"/>
      <c r="AC709" s="64"/>
      <c r="AD709" s="64"/>
      <c r="AE709" s="64"/>
      <c r="AF709" s="64"/>
      <c r="AG709" s="64"/>
      <c r="AH709" s="64"/>
      <c r="AI709" s="64"/>
      <c r="AJ709" s="64"/>
      <c r="AK709" s="64"/>
      <c r="AL709" s="64"/>
      <c r="AM709" s="64"/>
      <c r="AN709" s="64"/>
      <c r="AO709" s="64"/>
      <c r="AP709" s="64"/>
      <c r="AQ709" s="64"/>
      <c r="AR709" s="64"/>
      <c r="AS709" s="64"/>
      <c r="AT709" s="64"/>
      <c r="AU709" s="64"/>
      <c r="AV709" s="64"/>
      <c r="AW709" s="64"/>
      <c r="AX709" s="64"/>
      <c r="AY709" s="64"/>
      <c r="AZ709" s="64"/>
      <c r="BA709" s="64"/>
      <c r="BB709" s="64"/>
      <c r="BC709" s="64"/>
      <c r="BD709" s="64"/>
      <c r="BE709" s="64">
        <f t="shared" ref="BE709:BO709" si="470">COUNT(BE696:BE708)</f>
        <v>13</v>
      </c>
      <c r="BF709" s="64">
        <f t="shared" si="470"/>
        <v>1</v>
      </c>
      <c r="BG709" s="64">
        <f t="shared" si="470"/>
        <v>1</v>
      </c>
      <c r="BH709" s="64">
        <f t="shared" si="470"/>
        <v>3</v>
      </c>
      <c r="BI709" s="64">
        <f t="shared" si="470"/>
        <v>1</v>
      </c>
      <c r="BJ709" s="64">
        <f t="shared" ref="BJ709:BN709" si="471">COUNT(BJ696:BJ708)</f>
        <v>2</v>
      </c>
      <c r="BK709" s="64">
        <f t="shared" si="471"/>
        <v>2</v>
      </c>
      <c r="BL709" s="64">
        <f t="shared" si="471"/>
        <v>2</v>
      </c>
      <c r="BM709" s="64">
        <f t="shared" si="471"/>
        <v>2</v>
      </c>
      <c r="BN709" s="64">
        <f t="shared" si="471"/>
        <v>0</v>
      </c>
      <c r="BO709" s="64">
        <f t="shared" si="470"/>
        <v>2</v>
      </c>
      <c r="BP709" s="64">
        <f t="shared" ref="BP709:BQ709" si="472">COUNT(BP696:BP708)</f>
        <v>1</v>
      </c>
      <c r="BQ709" s="64">
        <f t="shared" si="472"/>
        <v>3</v>
      </c>
      <c r="BR709" s="64">
        <f t="shared" ref="BR709:BS709" si="473">COUNT(BR696:BR708)</f>
        <v>0</v>
      </c>
      <c r="BS709" s="64">
        <f t="shared" si="473"/>
        <v>2</v>
      </c>
      <c r="BT709" s="64">
        <f t="shared" ref="BT709:BU709" si="474">COUNT(BT696:BT708)</f>
        <v>1</v>
      </c>
      <c r="BU709" s="64">
        <f t="shared" si="474"/>
        <v>2</v>
      </c>
      <c r="BV709" s="64">
        <f t="shared" ref="BV709:CG709" si="475">COUNT(BV696:BV708)</f>
        <v>0</v>
      </c>
      <c r="BW709" s="64">
        <f t="shared" si="475"/>
        <v>1</v>
      </c>
      <c r="BX709" s="64">
        <f t="shared" si="475"/>
        <v>0</v>
      </c>
      <c r="BY709" s="64">
        <f t="shared" si="475"/>
        <v>0</v>
      </c>
      <c r="BZ709" s="64">
        <f t="shared" si="475"/>
        <v>2</v>
      </c>
      <c r="CA709" s="64">
        <f t="shared" si="475"/>
        <v>0</v>
      </c>
      <c r="CB709" s="64">
        <f t="shared" si="475"/>
        <v>1</v>
      </c>
      <c r="CC709" s="64">
        <f t="shared" si="475"/>
        <v>0</v>
      </c>
      <c r="CD709" s="64">
        <f t="shared" si="475"/>
        <v>0</v>
      </c>
      <c r="CE709" s="64">
        <f t="shared" si="475"/>
        <v>0</v>
      </c>
      <c r="CF709" s="64">
        <f t="shared" si="475"/>
        <v>1</v>
      </c>
      <c r="CG709" s="64">
        <f t="shared" si="475"/>
        <v>1</v>
      </c>
      <c r="CH709" s="64">
        <f t="shared" ref="CH709:CU709" si="476">COUNT(CH696:CH708)</f>
        <v>0</v>
      </c>
      <c r="CI709" s="64">
        <f t="shared" si="476"/>
        <v>1</v>
      </c>
      <c r="CJ709" s="64">
        <f t="shared" si="476"/>
        <v>1</v>
      </c>
      <c r="CK709" s="64">
        <f t="shared" si="476"/>
        <v>2</v>
      </c>
      <c r="CL709" s="64">
        <f t="shared" si="476"/>
        <v>0</v>
      </c>
      <c r="CM709" s="64">
        <f t="shared" si="476"/>
        <v>0</v>
      </c>
      <c r="CN709" s="64">
        <f t="shared" si="476"/>
        <v>1</v>
      </c>
      <c r="CO709" s="64">
        <f t="shared" si="476"/>
        <v>0</v>
      </c>
      <c r="CP709" s="64">
        <f t="shared" si="476"/>
        <v>0</v>
      </c>
      <c r="CQ709" s="64">
        <f t="shared" si="476"/>
        <v>0</v>
      </c>
      <c r="CR709" s="64">
        <f t="shared" si="476"/>
        <v>0</v>
      </c>
      <c r="CS709" s="64">
        <f t="shared" si="476"/>
        <v>0</v>
      </c>
      <c r="CT709" s="64">
        <f t="shared" si="476"/>
        <v>0</v>
      </c>
      <c r="CU709" s="64">
        <f t="shared" si="476"/>
        <v>0</v>
      </c>
      <c r="CV709" s="64">
        <f>SUM(CV696:CV708)</f>
        <v>88</v>
      </c>
    </row>
    <row r="710" spans="2:100" ht="18.75" customHeight="1" x14ac:dyDescent="0.35"/>
    <row r="711" spans="2:100" ht="18.75" customHeight="1" x14ac:dyDescent="0.35"/>
    <row r="712" spans="2:100" ht="18.75" customHeight="1" x14ac:dyDescent="0.35">
      <c r="B712" s="136" t="s">
        <v>220</v>
      </c>
      <c r="C712" s="58" t="s">
        <v>221</v>
      </c>
      <c r="D712" s="56">
        <v>40544</v>
      </c>
      <c r="E712" s="56">
        <v>40575</v>
      </c>
      <c r="F712" s="56">
        <v>40603</v>
      </c>
      <c r="G712" s="56">
        <v>40634</v>
      </c>
      <c r="H712" s="56">
        <v>40664</v>
      </c>
      <c r="I712" s="56">
        <v>40695</v>
      </c>
      <c r="J712" s="56">
        <v>40725</v>
      </c>
      <c r="K712" s="56">
        <v>40756</v>
      </c>
      <c r="L712" s="56">
        <v>40787</v>
      </c>
      <c r="M712" s="56">
        <v>40817</v>
      </c>
      <c r="N712" s="56">
        <v>40848</v>
      </c>
      <c r="O712" s="56">
        <v>40878</v>
      </c>
      <c r="P712" s="56">
        <v>40909</v>
      </c>
      <c r="Q712" s="56">
        <v>40940</v>
      </c>
      <c r="R712" s="56">
        <v>40969</v>
      </c>
      <c r="S712" s="56">
        <v>41000</v>
      </c>
      <c r="T712" s="56">
        <v>41030</v>
      </c>
      <c r="U712" s="56">
        <v>41061</v>
      </c>
      <c r="V712" s="56">
        <v>41091</v>
      </c>
      <c r="W712" s="56">
        <v>41122</v>
      </c>
      <c r="X712" s="56">
        <v>41153</v>
      </c>
      <c r="Y712" s="56">
        <v>41183</v>
      </c>
      <c r="Z712" s="56">
        <v>41214</v>
      </c>
      <c r="AA712" s="56">
        <v>41244</v>
      </c>
      <c r="AB712" s="56">
        <v>41275</v>
      </c>
      <c r="AC712" s="56">
        <v>41306</v>
      </c>
      <c r="AD712" s="56">
        <v>41334</v>
      </c>
      <c r="AE712" s="56">
        <v>41365</v>
      </c>
      <c r="AF712" s="56">
        <v>41395</v>
      </c>
      <c r="AG712" s="56">
        <v>41426</v>
      </c>
      <c r="AH712" s="56">
        <v>41456</v>
      </c>
      <c r="AI712" s="56">
        <v>41487</v>
      </c>
      <c r="AJ712" s="56">
        <v>41518</v>
      </c>
      <c r="AK712" s="56">
        <v>41548</v>
      </c>
      <c r="AL712" s="56">
        <v>41579</v>
      </c>
      <c r="AM712" s="56">
        <v>41609</v>
      </c>
      <c r="AN712" s="56">
        <v>41640</v>
      </c>
      <c r="AO712" s="56">
        <v>41671</v>
      </c>
      <c r="AP712" s="56">
        <v>41699</v>
      </c>
      <c r="AQ712" s="56">
        <v>41730</v>
      </c>
      <c r="AR712" s="56">
        <v>41760</v>
      </c>
      <c r="AS712" s="56">
        <v>41791</v>
      </c>
      <c r="AT712" s="56">
        <v>41821</v>
      </c>
      <c r="AU712" s="56">
        <v>41852</v>
      </c>
      <c r="AV712" s="56">
        <v>41883</v>
      </c>
      <c r="AW712" s="56">
        <v>41913</v>
      </c>
      <c r="AX712" s="56">
        <v>41944</v>
      </c>
      <c r="AY712" s="56">
        <v>41974</v>
      </c>
      <c r="AZ712" s="56">
        <v>42005</v>
      </c>
      <c r="BA712" s="56">
        <v>42036</v>
      </c>
      <c r="BB712" s="56">
        <v>42064</v>
      </c>
      <c r="BC712" s="56">
        <v>42095</v>
      </c>
      <c r="BD712" s="56">
        <v>42125</v>
      </c>
      <c r="BE712" s="56">
        <v>42156</v>
      </c>
      <c r="BF712" s="56">
        <v>42186</v>
      </c>
      <c r="BG712" s="56">
        <v>42217</v>
      </c>
      <c r="BH712" s="48">
        <v>42248</v>
      </c>
      <c r="BI712" s="48">
        <v>42278</v>
      </c>
      <c r="BJ712" s="48">
        <v>42309</v>
      </c>
      <c r="BK712" s="48">
        <v>42339</v>
      </c>
      <c r="BL712" s="48">
        <v>42370</v>
      </c>
      <c r="BM712" s="48">
        <v>42401</v>
      </c>
      <c r="BN712" s="48">
        <v>42430</v>
      </c>
      <c r="BO712" s="48">
        <v>42461</v>
      </c>
      <c r="BP712" s="48">
        <v>42491</v>
      </c>
      <c r="BQ712" s="48">
        <v>42522</v>
      </c>
      <c r="BR712" s="48">
        <v>42552</v>
      </c>
      <c r="BS712" s="48">
        <v>42583</v>
      </c>
      <c r="BT712" s="48">
        <v>42614</v>
      </c>
      <c r="BU712" s="48">
        <v>42644</v>
      </c>
      <c r="BV712" s="48">
        <v>42675</v>
      </c>
      <c r="BW712" s="48">
        <v>42705</v>
      </c>
      <c r="BX712" s="48">
        <v>42736</v>
      </c>
      <c r="BY712" s="48">
        <v>42767</v>
      </c>
      <c r="BZ712" s="48">
        <v>42795</v>
      </c>
      <c r="CA712" s="48">
        <v>42826</v>
      </c>
      <c r="CB712" s="48">
        <v>42856</v>
      </c>
      <c r="CC712" s="48">
        <v>42887</v>
      </c>
      <c r="CD712" s="48">
        <v>42917</v>
      </c>
      <c r="CE712" s="48">
        <v>42948</v>
      </c>
      <c r="CF712" s="48">
        <v>42979</v>
      </c>
      <c r="CG712" s="48">
        <v>43009</v>
      </c>
      <c r="CH712" s="48">
        <v>43040</v>
      </c>
      <c r="CI712" s="188">
        <v>43070</v>
      </c>
      <c r="CJ712" s="188">
        <v>43101</v>
      </c>
      <c r="CK712" s="188">
        <v>43132</v>
      </c>
      <c r="CL712" s="188">
        <v>43160</v>
      </c>
      <c r="CM712" s="188">
        <v>43191</v>
      </c>
      <c r="CN712" s="188">
        <v>43221</v>
      </c>
      <c r="CO712" s="188">
        <v>43252</v>
      </c>
      <c r="CP712" s="188">
        <v>43282</v>
      </c>
      <c r="CQ712" s="188">
        <v>43313</v>
      </c>
      <c r="CR712" s="188">
        <v>43344</v>
      </c>
      <c r="CS712" s="188">
        <v>43374</v>
      </c>
      <c r="CT712" s="188">
        <v>43405</v>
      </c>
      <c r="CU712" s="188">
        <v>43435</v>
      </c>
      <c r="CV712" s="189" t="s">
        <v>16</v>
      </c>
    </row>
    <row r="713" spans="2:100" x14ac:dyDescent="0.35">
      <c r="B713" s="137">
        <v>714430</v>
      </c>
      <c r="C713" s="59">
        <v>42187</v>
      </c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50"/>
      <c r="S713" s="50"/>
      <c r="T713" s="50"/>
      <c r="U713" s="50"/>
      <c r="V713" s="50"/>
      <c r="W713" s="50"/>
      <c r="X713" s="50"/>
      <c r="Y713" s="50"/>
      <c r="Z713" s="50"/>
      <c r="AA713" s="50"/>
      <c r="AB713" s="50"/>
      <c r="AC713" s="50"/>
      <c r="AD713" s="50"/>
      <c r="AE713" s="50"/>
      <c r="AF713" s="50"/>
      <c r="AG713" s="50"/>
      <c r="AH713" s="50"/>
      <c r="AI713" s="50"/>
      <c r="AJ713" s="50"/>
      <c r="AK713" s="50"/>
      <c r="AL713" s="50"/>
      <c r="AM713" s="50"/>
      <c r="AN713" s="50"/>
      <c r="AO713" s="50"/>
      <c r="AP713" s="50"/>
      <c r="AQ713" s="50"/>
      <c r="AR713" s="50"/>
      <c r="AS713" s="50"/>
      <c r="AT713" s="50"/>
      <c r="AU713" s="50"/>
      <c r="AV713" s="50"/>
      <c r="AW713" s="50"/>
      <c r="AX713" s="50"/>
      <c r="AY713" s="50"/>
      <c r="AZ713" s="50"/>
      <c r="BA713" s="50"/>
      <c r="BB713" s="50"/>
      <c r="BC713" s="50"/>
      <c r="BD713" s="50"/>
      <c r="BE713" s="50"/>
      <c r="BF713" s="65">
        <v>1</v>
      </c>
      <c r="BG713" s="50">
        <v>1</v>
      </c>
      <c r="BH713" s="50">
        <v>1</v>
      </c>
      <c r="BI713" s="50" t="s">
        <v>222</v>
      </c>
      <c r="BJ713" s="50"/>
      <c r="BK713" s="50"/>
      <c r="BL713" s="50"/>
      <c r="BM713" s="50"/>
      <c r="BN713" s="50"/>
      <c r="BO713" s="50"/>
      <c r="BP713" s="50"/>
      <c r="BQ713" s="50"/>
      <c r="BR713" s="50"/>
      <c r="BS713" s="50"/>
      <c r="BT713" s="50"/>
      <c r="BU713" s="50"/>
      <c r="BV713" s="50"/>
      <c r="BW713" s="50"/>
      <c r="BX713" s="50"/>
      <c r="BY713" s="50"/>
      <c r="BZ713" s="50"/>
      <c r="CA713" s="50"/>
      <c r="CB713" s="50"/>
      <c r="CC713" s="50"/>
      <c r="CD713" s="50"/>
      <c r="CE713" s="50"/>
      <c r="CF713" s="50"/>
      <c r="CG713" s="50"/>
      <c r="CH713" s="187"/>
      <c r="CI713" s="60"/>
      <c r="CJ713" s="50"/>
      <c r="CK713" s="50"/>
      <c r="CL713" s="50"/>
      <c r="CM713" s="60"/>
      <c r="CN713" s="50"/>
      <c r="CO713" s="60"/>
      <c r="CP713" s="60"/>
      <c r="CQ713" s="60"/>
      <c r="CR713" s="60"/>
      <c r="CS713" s="60"/>
      <c r="CT713" s="60"/>
      <c r="CU713" s="60"/>
      <c r="CV713" s="61">
        <f>SUM(D713:CU713)</f>
        <v>3</v>
      </c>
    </row>
    <row r="714" spans="2:100" x14ac:dyDescent="0.35">
      <c r="B714" s="137">
        <v>854697</v>
      </c>
      <c r="C714" s="59">
        <v>42187</v>
      </c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50"/>
      <c r="S714" s="50"/>
      <c r="T714" s="50"/>
      <c r="U714" s="50"/>
      <c r="V714" s="50"/>
      <c r="W714" s="50"/>
      <c r="X714" s="50"/>
      <c r="Y714" s="50"/>
      <c r="Z714" s="50"/>
      <c r="AA714" s="50"/>
      <c r="AB714" s="50"/>
      <c r="AC714" s="50"/>
      <c r="AD714" s="50"/>
      <c r="AE714" s="50"/>
      <c r="AF714" s="50"/>
      <c r="AG714" s="50"/>
      <c r="AH714" s="50"/>
      <c r="AI714" s="50"/>
      <c r="AJ714" s="50"/>
      <c r="AK714" s="50"/>
      <c r="AL714" s="50"/>
      <c r="AM714" s="50"/>
      <c r="AN714" s="50"/>
      <c r="AO714" s="50"/>
      <c r="AP714" s="50"/>
      <c r="AQ714" s="50"/>
      <c r="AR714" s="50"/>
      <c r="AS714" s="50"/>
      <c r="AT714" s="50"/>
      <c r="AU714" s="50"/>
      <c r="AV714" s="50"/>
      <c r="AW714" s="50"/>
      <c r="AX714" s="50"/>
      <c r="AY714" s="50"/>
      <c r="AZ714" s="50"/>
      <c r="BA714" s="50"/>
      <c r="BB714" s="50"/>
      <c r="BC714" s="50"/>
      <c r="BD714" s="50"/>
      <c r="BE714" s="50"/>
      <c r="BF714" s="65">
        <v>19</v>
      </c>
      <c r="BG714" s="50"/>
      <c r="BH714" s="50"/>
      <c r="BI714" s="50" t="s">
        <v>222</v>
      </c>
      <c r="BJ714" s="50">
        <v>35</v>
      </c>
      <c r="BK714" s="50"/>
      <c r="BL714" s="50"/>
      <c r="BM714" s="50"/>
      <c r="BN714" s="50"/>
      <c r="BO714" s="50"/>
      <c r="BP714" s="50"/>
      <c r="BQ714" s="50"/>
      <c r="BR714" s="50"/>
      <c r="BS714" s="50"/>
      <c r="BT714" s="50"/>
      <c r="BU714" s="50"/>
      <c r="BV714" s="50"/>
      <c r="BW714" s="50"/>
      <c r="BX714" s="50"/>
      <c r="BY714" s="50"/>
      <c r="BZ714" s="50"/>
      <c r="CA714" s="50"/>
      <c r="CB714" s="50"/>
      <c r="CC714" s="50"/>
      <c r="CD714" s="50"/>
      <c r="CE714" s="50"/>
      <c r="CF714" s="50"/>
      <c r="CG714" s="50"/>
      <c r="CH714" s="187"/>
      <c r="CI714" s="60"/>
      <c r="CJ714" s="50"/>
      <c r="CK714" s="50"/>
      <c r="CL714" s="50"/>
      <c r="CM714" s="60"/>
      <c r="CN714" s="50"/>
      <c r="CO714" s="60"/>
      <c r="CP714" s="60"/>
      <c r="CQ714" s="60"/>
      <c r="CR714" s="60"/>
      <c r="CS714" s="60"/>
      <c r="CT714" s="60"/>
      <c r="CU714" s="60"/>
      <c r="CV714" s="61">
        <f t="shared" ref="CV714:CV723" si="477">SUM(D714:CU714)</f>
        <v>54</v>
      </c>
    </row>
    <row r="715" spans="2:100" x14ac:dyDescent="0.35">
      <c r="B715" s="137">
        <v>866513</v>
      </c>
      <c r="C715" s="59">
        <v>42187</v>
      </c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50"/>
      <c r="S715" s="50"/>
      <c r="T715" s="50"/>
      <c r="U715" s="50"/>
      <c r="V715" s="50"/>
      <c r="W715" s="50"/>
      <c r="X715" s="50"/>
      <c r="Y715" s="50"/>
      <c r="Z715" s="50"/>
      <c r="AA715" s="50"/>
      <c r="AB715" s="50"/>
      <c r="AC715" s="50"/>
      <c r="AD715" s="50"/>
      <c r="AE715" s="50"/>
      <c r="AF715" s="50"/>
      <c r="AG715" s="50"/>
      <c r="AH715" s="50"/>
      <c r="AI715" s="50"/>
      <c r="AJ715" s="50"/>
      <c r="AK715" s="50"/>
      <c r="AL715" s="50"/>
      <c r="AM715" s="50"/>
      <c r="AN715" s="50"/>
      <c r="AO715" s="50"/>
      <c r="AP715" s="50"/>
      <c r="AQ715" s="50"/>
      <c r="AR715" s="50"/>
      <c r="AS715" s="50"/>
      <c r="AT715" s="50"/>
      <c r="AU715" s="50"/>
      <c r="AV715" s="50"/>
      <c r="AW715" s="50"/>
      <c r="AX715" s="50"/>
      <c r="AY715" s="50"/>
      <c r="AZ715" s="50"/>
      <c r="BA715" s="50"/>
      <c r="BB715" s="50"/>
      <c r="BC715" s="50"/>
      <c r="BD715" s="50"/>
      <c r="BE715" s="50"/>
      <c r="BF715" s="65">
        <v>2</v>
      </c>
      <c r="BG715" s="50"/>
      <c r="BH715" s="50"/>
      <c r="BI715" s="50" t="s">
        <v>222</v>
      </c>
      <c r="BJ715" s="50"/>
      <c r="BK715" s="50"/>
      <c r="BL715" s="50"/>
      <c r="BM715" s="50"/>
      <c r="BN715" s="50"/>
      <c r="BO715" s="50"/>
      <c r="BP715" s="50"/>
      <c r="BQ715" s="50"/>
      <c r="BR715" s="50"/>
      <c r="BS715" s="50"/>
      <c r="BT715" s="50"/>
      <c r="BU715" s="50"/>
      <c r="BV715" s="50"/>
      <c r="BW715" s="50"/>
      <c r="BX715" s="50"/>
      <c r="BY715" s="50"/>
      <c r="BZ715" s="50"/>
      <c r="CA715" s="50"/>
      <c r="CB715" s="50"/>
      <c r="CC715" s="50"/>
      <c r="CD715" s="50"/>
      <c r="CE715" s="50"/>
      <c r="CF715" s="50"/>
      <c r="CG715" s="50"/>
      <c r="CH715" s="187"/>
      <c r="CI715" s="60"/>
      <c r="CJ715" s="50"/>
      <c r="CK715" s="50"/>
      <c r="CL715" s="50"/>
      <c r="CM715" s="60"/>
      <c r="CN715" s="50"/>
      <c r="CO715" s="60"/>
      <c r="CP715" s="60"/>
      <c r="CQ715" s="60"/>
      <c r="CR715" s="60"/>
      <c r="CS715" s="60"/>
      <c r="CT715" s="60"/>
      <c r="CU715" s="60"/>
      <c r="CV715" s="61">
        <f t="shared" si="477"/>
        <v>2</v>
      </c>
    </row>
    <row r="716" spans="2:100" x14ac:dyDescent="0.35">
      <c r="B716" s="137">
        <v>867512</v>
      </c>
      <c r="C716" s="59">
        <v>42187</v>
      </c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50"/>
      <c r="S716" s="50"/>
      <c r="T716" s="50"/>
      <c r="U716" s="50"/>
      <c r="V716" s="50"/>
      <c r="W716" s="50"/>
      <c r="X716" s="50"/>
      <c r="Y716" s="50"/>
      <c r="Z716" s="50"/>
      <c r="AA716" s="50"/>
      <c r="AB716" s="50"/>
      <c r="AC716" s="50"/>
      <c r="AD716" s="50"/>
      <c r="AE716" s="50"/>
      <c r="AF716" s="50"/>
      <c r="AG716" s="50"/>
      <c r="AH716" s="50"/>
      <c r="AI716" s="50"/>
      <c r="AJ716" s="50"/>
      <c r="AK716" s="50"/>
      <c r="AL716" s="50"/>
      <c r="AM716" s="50"/>
      <c r="AN716" s="50"/>
      <c r="AO716" s="50"/>
      <c r="AP716" s="50"/>
      <c r="AQ716" s="50"/>
      <c r="AR716" s="50"/>
      <c r="AS716" s="50"/>
      <c r="AT716" s="50"/>
      <c r="AU716" s="50"/>
      <c r="AV716" s="50"/>
      <c r="AW716" s="50"/>
      <c r="AX716" s="50"/>
      <c r="AY716" s="50"/>
      <c r="AZ716" s="50"/>
      <c r="BA716" s="50"/>
      <c r="BB716" s="50"/>
      <c r="BC716" s="50"/>
      <c r="BD716" s="50"/>
      <c r="BE716" s="50"/>
      <c r="BF716" s="65">
        <v>1</v>
      </c>
      <c r="BG716" s="50"/>
      <c r="BH716" s="50"/>
      <c r="BI716" s="50" t="s">
        <v>222</v>
      </c>
      <c r="BJ716" s="50"/>
      <c r="BK716" s="50"/>
      <c r="BL716" s="50"/>
      <c r="BM716" s="50"/>
      <c r="BN716" s="50"/>
      <c r="BO716" s="50"/>
      <c r="BP716" s="50"/>
      <c r="BQ716" s="50"/>
      <c r="BR716" s="50"/>
      <c r="BS716" s="50"/>
      <c r="BT716" s="50"/>
      <c r="BU716" s="50"/>
      <c r="BV716" s="50"/>
      <c r="BW716" s="50"/>
      <c r="BX716" s="50"/>
      <c r="BY716" s="50"/>
      <c r="BZ716" s="50"/>
      <c r="CA716" s="50"/>
      <c r="CB716" s="50"/>
      <c r="CC716" s="50"/>
      <c r="CD716" s="50"/>
      <c r="CE716" s="50"/>
      <c r="CF716" s="50"/>
      <c r="CG716" s="50"/>
      <c r="CH716" s="187"/>
      <c r="CI716" s="60"/>
      <c r="CJ716" s="50"/>
      <c r="CK716" s="50"/>
      <c r="CL716" s="50"/>
      <c r="CM716" s="60"/>
      <c r="CN716" s="50"/>
      <c r="CO716" s="60"/>
      <c r="CP716" s="60"/>
      <c r="CQ716" s="60"/>
      <c r="CR716" s="60"/>
      <c r="CS716" s="60"/>
      <c r="CT716" s="60"/>
      <c r="CU716" s="60"/>
      <c r="CV716" s="61">
        <f t="shared" si="477"/>
        <v>1</v>
      </c>
    </row>
    <row r="717" spans="2:100" x14ac:dyDescent="0.35">
      <c r="B717" s="137">
        <v>867854</v>
      </c>
      <c r="C717" s="59">
        <v>42187</v>
      </c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50"/>
      <c r="S717" s="50"/>
      <c r="T717" s="50"/>
      <c r="U717" s="50"/>
      <c r="V717" s="50"/>
      <c r="W717" s="50"/>
      <c r="X717" s="50"/>
      <c r="Y717" s="50"/>
      <c r="Z717" s="50"/>
      <c r="AA717" s="50"/>
      <c r="AB717" s="50"/>
      <c r="AC717" s="50"/>
      <c r="AD717" s="50"/>
      <c r="AE717" s="50"/>
      <c r="AF717" s="50"/>
      <c r="AG717" s="50"/>
      <c r="AH717" s="50"/>
      <c r="AI717" s="50"/>
      <c r="AJ717" s="50"/>
      <c r="AK717" s="50"/>
      <c r="AL717" s="50"/>
      <c r="AM717" s="50"/>
      <c r="AN717" s="50"/>
      <c r="AO717" s="50"/>
      <c r="AP717" s="50"/>
      <c r="AQ717" s="50"/>
      <c r="AR717" s="50"/>
      <c r="AS717" s="50"/>
      <c r="AT717" s="50"/>
      <c r="AU717" s="50"/>
      <c r="AV717" s="50"/>
      <c r="AW717" s="50"/>
      <c r="AX717" s="50"/>
      <c r="AY717" s="50"/>
      <c r="AZ717" s="50"/>
      <c r="BA717" s="50"/>
      <c r="BB717" s="50"/>
      <c r="BC717" s="50"/>
      <c r="BD717" s="50"/>
      <c r="BE717" s="50"/>
      <c r="BF717" s="65">
        <v>1</v>
      </c>
      <c r="BG717" s="50"/>
      <c r="BH717" s="50"/>
      <c r="BI717" s="50" t="s">
        <v>222</v>
      </c>
      <c r="BJ717" s="50"/>
      <c r="BK717" s="50"/>
      <c r="BL717" s="50"/>
      <c r="BM717" s="50"/>
      <c r="BN717" s="50"/>
      <c r="BO717" s="50">
        <v>1</v>
      </c>
      <c r="BP717" s="50">
        <v>1</v>
      </c>
      <c r="BQ717" s="50"/>
      <c r="BR717" s="50">
        <v>1</v>
      </c>
      <c r="BS717" s="50"/>
      <c r="BT717" s="50"/>
      <c r="BU717" s="50"/>
      <c r="BV717" s="50"/>
      <c r="BW717" s="50"/>
      <c r="BX717" s="50"/>
      <c r="BY717" s="50"/>
      <c r="BZ717" s="50"/>
      <c r="CA717" s="50"/>
      <c r="CB717" s="50"/>
      <c r="CC717" s="50"/>
      <c r="CD717" s="50"/>
      <c r="CE717" s="50"/>
      <c r="CF717" s="50"/>
      <c r="CG717" s="50"/>
      <c r="CH717" s="187"/>
      <c r="CI717" s="60"/>
      <c r="CJ717" s="50"/>
      <c r="CK717" s="50"/>
      <c r="CL717" s="50"/>
      <c r="CM717" s="60"/>
      <c r="CN717" s="50"/>
      <c r="CO717" s="60"/>
      <c r="CP717" s="60"/>
      <c r="CQ717" s="60"/>
      <c r="CR717" s="60"/>
      <c r="CS717" s="60"/>
      <c r="CT717" s="60"/>
      <c r="CU717" s="60"/>
      <c r="CV717" s="61">
        <f t="shared" si="477"/>
        <v>4</v>
      </c>
    </row>
    <row r="718" spans="2:100" x14ac:dyDescent="0.35">
      <c r="B718" s="137">
        <v>869316</v>
      </c>
      <c r="C718" s="59">
        <v>42187</v>
      </c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50"/>
      <c r="S718" s="50"/>
      <c r="T718" s="50"/>
      <c r="U718" s="50"/>
      <c r="V718" s="50"/>
      <c r="W718" s="50"/>
      <c r="X718" s="50"/>
      <c r="Y718" s="50"/>
      <c r="Z718" s="50"/>
      <c r="AA718" s="50"/>
      <c r="AB718" s="50"/>
      <c r="AC718" s="50"/>
      <c r="AD718" s="50"/>
      <c r="AE718" s="50"/>
      <c r="AF718" s="50"/>
      <c r="AG718" s="50"/>
      <c r="AH718" s="50"/>
      <c r="AI718" s="50"/>
      <c r="AJ718" s="50"/>
      <c r="AK718" s="50"/>
      <c r="AL718" s="50"/>
      <c r="AM718" s="50"/>
      <c r="AN718" s="50"/>
      <c r="AO718" s="50"/>
      <c r="AP718" s="50"/>
      <c r="AQ718" s="50"/>
      <c r="AR718" s="50"/>
      <c r="AS718" s="50"/>
      <c r="AT718" s="50"/>
      <c r="AU718" s="50"/>
      <c r="AV718" s="50"/>
      <c r="AW718" s="50"/>
      <c r="AX718" s="50"/>
      <c r="AY718" s="50"/>
      <c r="AZ718" s="50"/>
      <c r="BA718" s="50"/>
      <c r="BB718" s="50"/>
      <c r="BC718" s="50"/>
      <c r="BD718" s="50"/>
      <c r="BE718" s="50"/>
      <c r="BF718" s="65">
        <v>1</v>
      </c>
      <c r="BG718" s="50"/>
      <c r="BH718" s="50"/>
      <c r="BI718" s="50" t="s">
        <v>222</v>
      </c>
      <c r="BJ718" s="50"/>
      <c r="BK718" s="50"/>
      <c r="BL718" s="50"/>
      <c r="BM718" s="50"/>
      <c r="BN718" s="50"/>
      <c r="BO718" s="50"/>
      <c r="BP718" s="50"/>
      <c r="BQ718" s="50"/>
      <c r="BR718" s="50"/>
      <c r="BS718" s="50"/>
      <c r="BT718" s="50"/>
      <c r="BU718" s="50"/>
      <c r="BV718" s="50"/>
      <c r="BW718" s="50"/>
      <c r="BX718" s="50"/>
      <c r="BY718" s="50"/>
      <c r="BZ718" s="50"/>
      <c r="CA718" s="50"/>
      <c r="CB718" s="50"/>
      <c r="CC718" s="50"/>
      <c r="CD718" s="50"/>
      <c r="CE718" s="50"/>
      <c r="CF718" s="50"/>
      <c r="CG718" s="50"/>
      <c r="CH718" s="187"/>
      <c r="CI718" s="60"/>
      <c r="CJ718" s="50"/>
      <c r="CK718" s="50"/>
      <c r="CL718" s="50"/>
      <c r="CM718" s="60"/>
      <c r="CN718" s="50"/>
      <c r="CO718" s="60"/>
      <c r="CP718" s="60"/>
      <c r="CQ718" s="60"/>
      <c r="CR718" s="60"/>
      <c r="CS718" s="60"/>
      <c r="CT718" s="60"/>
      <c r="CU718" s="60"/>
      <c r="CV718" s="61">
        <f t="shared" si="477"/>
        <v>1</v>
      </c>
    </row>
    <row r="719" spans="2:100" x14ac:dyDescent="0.35">
      <c r="B719" s="137">
        <v>861110</v>
      </c>
      <c r="C719" s="59">
        <v>42187</v>
      </c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50"/>
      <c r="S719" s="50"/>
      <c r="T719" s="50"/>
      <c r="U719" s="50"/>
      <c r="V719" s="50"/>
      <c r="W719" s="50"/>
      <c r="X719" s="50"/>
      <c r="Y719" s="50"/>
      <c r="Z719" s="50"/>
      <c r="AA719" s="50"/>
      <c r="AB719" s="50"/>
      <c r="AC719" s="50"/>
      <c r="AD719" s="50"/>
      <c r="AE719" s="50"/>
      <c r="AF719" s="50"/>
      <c r="AG719" s="50"/>
      <c r="AH719" s="50"/>
      <c r="AI719" s="50"/>
      <c r="AJ719" s="50"/>
      <c r="AK719" s="50"/>
      <c r="AL719" s="50"/>
      <c r="AM719" s="50"/>
      <c r="AN719" s="50"/>
      <c r="AO719" s="50"/>
      <c r="AP719" s="50"/>
      <c r="AQ719" s="50"/>
      <c r="AR719" s="50"/>
      <c r="AS719" s="50"/>
      <c r="AT719" s="50"/>
      <c r="AU719" s="50"/>
      <c r="AV719" s="50"/>
      <c r="AW719" s="50"/>
      <c r="AX719" s="50"/>
      <c r="AY719" s="50"/>
      <c r="AZ719" s="50"/>
      <c r="BA719" s="50"/>
      <c r="BB719" s="50"/>
      <c r="BC719" s="50"/>
      <c r="BD719" s="50"/>
      <c r="BE719" s="50"/>
      <c r="BF719" s="65">
        <v>2</v>
      </c>
      <c r="BG719" s="50">
        <v>1</v>
      </c>
      <c r="BH719" s="50"/>
      <c r="BI719" s="50">
        <v>2</v>
      </c>
      <c r="BJ719" s="50"/>
      <c r="BK719" s="50"/>
      <c r="BL719" s="50">
        <v>2</v>
      </c>
      <c r="BM719" s="50"/>
      <c r="BN719" s="50"/>
      <c r="BO719" s="50"/>
      <c r="BP719" s="50"/>
      <c r="BQ719" s="50"/>
      <c r="BR719" s="50"/>
      <c r="BS719" s="50"/>
      <c r="BT719" s="50"/>
      <c r="BU719" s="50"/>
      <c r="BV719" s="50"/>
      <c r="BW719" s="50"/>
      <c r="BX719" s="50"/>
      <c r="BY719" s="50"/>
      <c r="BZ719" s="50"/>
      <c r="CA719" s="50"/>
      <c r="CB719" s="50"/>
      <c r="CC719" s="50"/>
      <c r="CD719" s="50"/>
      <c r="CE719" s="50"/>
      <c r="CF719" s="50"/>
      <c r="CG719" s="50"/>
      <c r="CH719" s="187"/>
      <c r="CI719" s="60"/>
      <c r="CJ719" s="50"/>
      <c r="CK719" s="50"/>
      <c r="CL719" s="50"/>
      <c r="CM719" s="60"/>
      <c r="CN719" s="50"/>
      <c r="CO719" s="60"/>
      <c r="CP719" s="60"/>
      <c r="CQ719" s="60"/>
      <c r="CR719" s="60"/>
      <c r="CS719" s="60"/>
      <c r="CT719" s="60"/>
      <c r="CU719" s="60"/>
      <c r="CV719" s="61">
        <f t="shared" si="477"/>
        <v>7</v>
      </c>
    </row>
    <row r="720" spans="2:100" x14ac:dyDescent="0.35">
      <c r="B720" s="137">
        <v>344696</v>
      </c>
      <c r="C720" s="59">
        <v>42187</v>
      </c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50"/>
      <c r="S720" s="50"/>
      <c r="T720" s="50"/>
      <c r="U720" s="50"/>
      <c r="V720" s="50"/>
      <c r="W720" s="50"/>
      <c r="X720" s="50"/>
      <c r="Y720" s="50"/>
      <c r="Z720" s="50"/>
      <c r="AA720" s="50"/>
      <c r="AB720" s="50"/>
      <c r="AC720" s="50"/>
      <c r="AD720" s="50"/>
      <c r="AE720" s="50"/>
      <c r="AF720" s="50"/>
      <c r="AG720" s="50"/>
      <c r="AH720" s="50"/>
      <c r="AI720" s="50"/>
      <c r="AJ720" s="50"/>
      <c r="AK720" s="50"/>
      <c r="AL720" s="50"/>
      <c r="AM720" s="50"/>
      <c r="AN720" s="50"/>
      <c r="AO720" s="50"/>
      <c r="AP720" s="50"/>
      <c r="AQ720" s="50"/>
      <c r="AR720" s="50"/>
      <c r="AS720" s="50"/>
      <c r="AT720" s="50"/>
      <c r="AU720" s="50"/>
      <c r="AV720" s="50"/>
      <c r="AW720" s="50"/>
      <c r="AX720" s="50"/>
      <c r="AY720" s="50"/>
      <c r="AZ720" s="50"/>
      <c r="BA720" s="50"/>
      <c r="BB720" s="50"/>
      <c r="BC720" s="50"/>
      <c r="BD720" s="50"/>
      <c r="BE720" s="50"/>
      <c r="BF720" s="65">
        <v>1</v>
      </c>
      <c r="BG720" s="50">
        <v>1</v>
      </c>
      <c r="BH720" s="50"/>
      <c r="BI720" s="50">
        <v>1</v>
      </c>
      <c r="BJ720" s="50"/>
      <c r="BK720" s="50"/>
      <c r="BL720" s="50"/>
      <c r="BM720" s="50"/>
      <c r="BN720" s="50"/>
      <c r="BO720" s="50"/>
      <c r="BP720" s="50"/>
      <c r="BQ720" s="50"/>
      <c r="BR720" s="50"/>
      <c r="BS720" s="50"/>
      <c r="BT720" s="50"/>
      <c r="BU720" s="50"/>
      <c r="BV720" s="50"/>
      <c r="BW720" s="50"/>
      <c r="BX720" s="50"/>
      <c r="BY720" s="50"/>
      <c r="BZ720" s="50"/>
      <c r="CA720" s="50"/>
      <c r="CB720" s="50"/>
      <c r="CC720" s="50"/>
      <c r="CD720" s="50"/>
      <c r="CE720" s="50"/>
      <c r="CF720" s="50"/>
      <c r="CG720" s="50"/>
      <c r="CH720" s="187"/>
      <c r="CI720" s="60"/>
      <c r="CJ720" s="50"/>
      <c r="CK720" s="50"/>
      <c r="CL720" s="50"/>
      <c r="CM720" s="60"/>
      <c r="CN720" s="50"/>
      <c r="CO720" s="60"/>
      <c r="CP720" s="60"/>
      <c r="CQ720" s="60"/>
      <c r="CR720" s="60"/>
      <c r="CS720" s="60"/>
      <c r="CT720" s="60"/>
      <c r="CU720" s="60"/>
      <c r="CV720" s="61">
        <f t="shared" si="477"/>
        <v>3</v>
      </c>
    </row>
    <row r="721" spans="2:100" x14ac:dyDescent="0.35">
      <c r="B721" s="137">
        <v>553142</v>
      </c>
      <c r="C721" s="59">
        <v>42187</v>
      </c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50"/>
      <c r="S721" s="50"/>
      <c r="T721" s="50"/>
      <c r="U721" s="50"/>
      <c r="V721" s="50"/>
      <c r="W721" s="50"/>
      <c r="X721" s="50"/>
      <c r="Y721" s="50"/>
      <c r="Z721" s="50"/>
      <c r="AA721" s="50"/>
      <c r="AB721" s="50"/>
      <c r="AC721" s="50"/>
      <c r="AD721" s="50"/>
      <c r="AE721" s="50"/>
      <c r="AF721" s="50"/>
      <c r="AG721" s="50"/>
      <c r="AH721" s="50"/>
      <c r="AI721" s="50"/>
      <c r="AJ721" s="50"/>
      <c r="AK721" s="50"/>
      <c r="AL721" s="50"/>
      <c r="AM721" s="50"/>
      <c r="AN721" s="50"/>
      <c r="AO721" s="50"/>
      <c r="AP721" s="50"/>
      <c r="AQ721" s="50"/>
      <c r="AR721" s="50"/>
      <c r="AS721" s="50"/>
      <c r="AT721" s="50"/>
      <c r="AU721" s="50"/>
      <c r="AV721" s="50"/>
      <c r="AW721" s="50"/>
      <c r="AX721" s="50"/>
      <c r="AY721" s="50"/>
      <c r="AZ721" s="50"/>
      <c r="BA721" s="50"/>
      <c r="BB721" s="50"/>
      <c r="BC721" s="50"/>
      <c r="BD721" s="50"/>
      <c r="BE721" s="50"/>
      <c r="BF721" s="65">
        <v>1</v>
      </c>
      <c r="BG721" s="50"/>
      <c r="BH721" s="50"/>
      <c r="BI721" s="50">
        <v>1</v>
      </c>
      <c r="BJ721" s="50"/>
      <c r="BK721" s="50"/>
      <c r="BL721" s="50"/>
      <c r="BM721" s="50"/>
      <c r="BN721" s="50"/>
      <c r="BO721" s="50"/>
      <c r="BP721" s="50"/>
      <c r="BQ721" s="50"/>
      <c r="BR721" s="50"/>
      <c r="BS721" s="50"/>
      <c r="BT721" s="50"/>
      <c r="BU721" s="50"/>
      <c r="BV721" s="50"/>
      <c r="BW721" s="50"/>
      <c r="BX721" s="50"/>
      <c r="BY721" s="50"/>
      <c r="BZ721" s="50"/>
      <c r="CA721" s="50"/>
      <c r="CB721" s="50"/>
      <c r="CC721" s="50"/>
      <c r="CD721" s="50"/>
      <c r="CE721" s="50"/>
      <c r="CF721" s="50"/>
      <c r="CG721" s="50"/>
      <c r="CH721" s="187"/>
      <c r="CI721" s="60"/>
      <c r="CJ721" s="50"/>
      <c r="CK721" s="50"/>
      <c r="CL721" s="50"/>
      <c r="CM721" s="60"/>
      <c r="CN721" s="50"/>
      <c r="CO721" s="60"/>
      <c r="CP721" s="60"/>
      <c r="CQ721" s="60"/>
      <c r="CR721" s="60"/>
      <c r="CS721" s="60"/>
      <c r="CT721" s="60"/>
      <c r="CU721" s="60"/>
      <c r="CV721" s="61">
        <f t="shared" si="477"/>
        <v>2</v>
      </c>
    </row>
    <row r="722" spans="2:100" x14ac:dyDescent="0.35">
      <c r="B722" s="137">
        <v>857724</v>
      </c>
      <c r="C722" s="59">
        <v>42187</v>
      </c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50"/>
      <c r="S722" s="50"/>
      <c r="T722" s="50"/>
      <c r="U722" s="50"/>
      <c r="V722" s="50"/>
      <c r="W722" s="50"/>
      <c r="X722" s="50"/>
      <c r="Y722" s="50"/>
      <c r="Z722" s="50"/>
      <c r="AA722" s="50"/>
      <c r="AB722" s="50"/>
      <c r="AC722" s="50"/>
      <c r="AD722" s="50"/>
      <c r="AE722" s="50"/>
      <c r="AF722" s="50"/>
      <c r="AG722" s="50"/>
      <c r="AH722" s="50"/>
      <c r="AI722" s="50"/>
      <c r="AJ722" s="50"/>
      <c r="AK722" s="50"/>
      <c r="AL722" s="50"/>
      <c r="AM722" s="50"/>
      <c r="AN722" s="50"/>
      <c r="AO722" s="50"/>
      <c r="AP722" s="50"/>
      <c r="AQ722" s="50"/>
      <c r="AR722" s="50"/>
      <c r="AS722" s="50"/>
      <c r="AT722" s="50"/>
      <c r="AU722" s="50"/>
      <c r="AV722" s="50"/>
      <c r="AW722" s="50"/>
      <c r="AX722" s="50"/>
      <c r="AY722" s="50"/>
      <c r="AZ722" s="50"/>
      <c r="BA722" s="50"/>
      <c r="BB722" s="50"/>
      <c r="BC722" s="50"/>
      <c r="BD722" s="50"/>
      <c r="BE722" s="50"/>
      <c r="BF722" s="65">
        <v>1</v>
      </c>
      <c r="BG722" s="50">
        <v>1</v>
      </c>
      <c r="BH722" s="50">
        <v>1</v>
      </c>
      <c r="BI722" s="50">
        <v>1</v>
      </c>
      <c r="BJ722" s="50">
        <v>1</v>
      </c>
      <c r="BK722" s="50"/>
      <c r="BL722" s="50"/>
      <c r="BM722" s="50"/>
      <c r="BN722" s="50"/>
      <c r="BO722" s="50"/>
      <c r="BP722" s="50"/>
      <c r="BQ722" s="50"/>
      <c r="BR722" s="50"/>
      <c r="BS722" s="50"/>
      <c r="BT722" s="50"/>
      <c r="BU722" s="50"/>
      <c r="BV722" s="50"/>
      <c r="BW722" s="50"/>
      <c r="BX722" s="50"/>
      <c r="BY722" s="50"/>
      <c r="BZ722" s="50"/>
      <c r="CA722" s="50"/>
      <c r="CB722" s="50"/>
      <c r="CC722" s="50"/>
      <c r="CD722" s="50"/>
      <c r="CE722" s="50"/>
      <c r="CF722" s="50"/>
      <c r="CG722" s="50"/>
      <c r="CH722" s="187"/>
      <c r="CI722" s="60"/>
      <c r="CJ722" s="50"/>
      <c r="CK722" s="50"/>
      <c r="CL722" s="50"/>
      <c r="CM722" s="60"/>
      <c r="CN722" s="50"/>
      <c r="CO722" s="60"/>
      <c r="CP722" s="60"/>
      <c r="CQ722" s="60"/>
      <c r="CR722" s="60"/>
      <c r="CS722" s="60"/>
      <c r="CT722" s="60"/>
      <c r="CU722" s="60"/>
      <c r="CV722" s="61">
        <f t="shared" si="477"/>
        <v>5</v>
      </c>
    </row>
    <row r="723" spans="2:100" x14ac:dyDescent="0.35">
      <c r="B723" s="137">
        <v>876707</v>
      </c>
      <c r="C723" s="59">
        <v>42187</v>
      </c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50"/>
      <c r="S723" s="50"/>
      <c r="T723" s="50"/>
      <c r="U723" s="50"/>
      <c r="V723" s="50"/>
      <c r="W723" s="50"/>
      <c r="X723" s="50"/>
      <c r="Y723" s="50"/>
      <c r="Z723" s="50"/>
      <c r="AA723" s="50"/>
      <c r="AB723" s="50"/>
      <c r="AC723" s="50"/>
      <c r="AD723" s="50"/>
      <c r="AE723" s="50"/>
      <c r="AF723" s="50"/>
      <c r="AG723" s="50"/>
      <c r="AH723" s="50"/>
      <c r="AI723" s="50"/>
      <c r="AJ723" s="50"/>
      <c r="AK723" s="50"/>
      <c r="AL723" s="50"/>
      <c r="AM723" s="50"/>
      <c r="AN723" s="50"/>
      <c r="AO723" s="50"/>
      <c r="AP723" s="50"/>
      <c r="AQ723" s="50"/>
      <c r="AR723" s="50"/>
      <c r="AS723" s="50"/>
      <c r="AT723" s="50"/>
      <c r="AU723" s="50"/>
      <c r="AV723" s="50"/>
      <c r="AW723" s="50"/>
      <c r="AX723" s="50"/>
      <c r="AY723" s="50"/>
      <c r="AZ723" s="50"/>
      <c r="BA723" s="50"/>
      <c r="BB723" s="50"/>
      <c r="BC723" s="50"/>
      <c r="BD723" s="50"/>
      <c r="BE723" s="50"/>
      <c r="BF723" s="65">
        <v>1</v>
      </c>
      <c r="BG723" s="50"/>
      <c r="BH723" s="50"/>
      <c r="BI723" s="50" t="s">
        <v>222</v>
      </c>
      <c r="BJ723" s="50"/>
      <c r="BK723" s="50"/>
      <c r="BL723" s="50"/>
      <c r="BM723" s="50"/>
      <c r="BN723" s="50"/>
      <c r="BO723" s="50"/>
      <c r="BP723" s="50"/>
      <c r="BQ723" s="50"/>
      <c r="BR723" s="50"/>
      <c r="BS723" s="50"/>
      <c r="BT723" s="50"/>
      <c r="BU723" s="50"/>
      <c r="BV723" s="50"/>
      <c r="BW723" s="50"/>
      <c r="BX723" s="50"/>
      <c r="BY723" s="50"/>
      <c r="BZ723" s="50"/>
      <c r="CA723" s="50"/>
      <c r="CB723" s="50"/>
      <c r="CC723" s="50"/>
      <c r="CD723" s="50"/>
      <c r="CE723" s="50"/>
      <c r="CF723" s="50"/>
      <c r="CG723" s="50"/>
      <c r="CH723" s="187"/>
      <c r="CI723" s="60"/>
      <c r="CJ723" s="50"/>
      <c r="CK723" s="50"/>
      <c r="CL723" s="50"/>
      <c r="CM723" s="60"/>
      <c r="CN723" s="50"/>
      <c r="CO723" s="60"/>
      <c r="CP723" s="60"/>
      <c r="CQ723" s="60"/>
      <c r="CR723" s="60"/>
      <c r="CS723" s="60"/>
      <c r="CT723" s="60"/>
      <c r="CU723" s="60"/>
      <c r="CV723" s="61">
        <f t="shared" si="477"/>
        <v>1</v>
      </c>
    </row>
    <row r="724" spans="2:100" ht="18.75" customHeight="1" x14ac:dyDescent="0.35">
      <c r="B724" s="63"/>
      <c r="C724" s="62" t="s">
        <v>16</v>
      </c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  <c r="AB724" s="64"/>
      <c r="AC724" s="64"/>
      <c r="AD724" s="64"/>
      <c r="AE724" s="64"/>
      <c r="AF724" s="64"/>
      <c r="AG724" s="64"/>
      <c r="AH724" s="64"/>
      <c r="AI724" s="64"/>
      <c r="AJ724" s="64"/>
      <c r="AK724" s="64"/>
      <c r="AL724" s="64"/>
      <c r="AM724" s="64"/>
      <c r="AN724" s="64"/>
      <c r="AO724" s="64"/>
      <c r="AP724" s="64"/>
      <c r="AQ724" s="64"/>
      <c r="AR724" s="64"/>
      <c r="AS724" s="64"/>
      <c r="AT724" s="64"/>
      <c r="AU724" s="64"/>
      <c r="AV724" s="64"/>
      <c r="AW724" s="64"/>
      <c r="AX724" s="64"/>
      <c r="AY724" s="64"/>
      <c r="AZ724" s="64"/>
      <c r="BA724" s="64"/>
      <c r="BB724" s="64"/>
      <c r="BC724" s="64"/>
      <c r="BD724" s="64"/>
      <c r="BE724" s="64"/>
      <c r="BF724" s="64">
        <f t="shared" ref="BF724:BO724" si="478">COUNT(BF713:BF723)</f>
        <v>11</v>
      </c>
      <c r="BG724" s="64">
        <f t="shared" si="478"/>
        <v>4</v>
      </c>
      <c r="BH724" s="64">
        <f t="shared" si="478"/>
        <v>2</v>
      </c>
      <c r="BI724" s="64">
        <f t="shared" si="478"/>
        <v>4</v>
      </c>
      <c r="BJ724" s="64">
        <f t="shared" si="478"/>
        <v>2</v>
      </c>
      <c r="BK724" s="64">
        <f t="shared" ref="BK724:BN724" si="479">COUNT(BK713:BK723)</f>
        <v>0</v>
      </c>
      <c r="BL724" s="64">
        <f t="shared" si="479"/>
        <v>1</v>
      </c>
      <c r="BM724" s="64">
        <f t="shared" si="479"/>
        <v>0</v>
      </c>
      <c r="BN724" s="64">
        <f t="shared" si="479"/>
        <v>0</v>
      </c>
      <c r="BO724" s="64">
        <f t="shared" si="478"/>
        <v>1</v>
      </c>
      <c r="BP724" s="64">
        <f t="shared" ref="BP724:BQ724" si="480">COUNT(BP713:BP723)</f>
        <v>1</v>
      </c>
      <c r="BQ724" s="64">
        <f t="shared" si="480"/>
        <v>0</v>
      </c>
      <c r="BR724" s="64">
        <f t="shared" ref="BR724:BS724" si="481">COUNT(BR713:BR723)</f>
        <v>1</v>
      </c>
      <c r="BS724" s="64">
        <f t="shared" si="481"/>
        <v>0</v>
      </c>
      <c r="BT724" s="64">
        <f t="shared" ref="BT724:BU724" si="482">COUNT(BT713:BT723)</f>
        <v>0</v>
      </c>
      <c r="BU724" s="64">
        <f t="shared" si="482"/>
        <v>0</v>
      </c>
      <c r="BV724" s="64">
        <f t="shared" ref="BV724:CG724" si="483">COUNT(BV713:BV723)</f>
        <v>0</v>
      </c>
      <c r="BW724" s="64">
        <f t="shared" si="483"/>
        <v>0</v>
      </c>
      <c r="BX724" s="64">
        <f t="shared" si="483"/>
        <v>0</v>
      </c>
      <c r="BY724" s="64">
        <f t="shared" si="483"/>
        <v>0</v>
      </c>
      <c r="BZ724" s="64">
        <f t="shared" si="483"/>
        <v>0</v>
      </c>
      <c r="CA724" s="64">
        <f t="shared" si="483"/>
        <v>0</v>
      </c>
      <c r="CB724" s="64">
        <f t="shared" si="483"/>
        <v>0</v>
      </c>
      <c r="CC724" s="64">
        <f t="shared" si="483"/>
        <v>0</v>
      </c>
      <c r="CD724" s="64">
        <f t="shared" si="483"/>
        <v>0</v>
      </c>
      <c r="CE724" s="64">
        <f t="shared" si="483"/>
        <v>0</v>
      </c>
      <c r="CF724" s="64">
        <f t="shared" si="483"/>
        <v>0</v>
      </c>
      <c r="CG724" s="64">
        <f t="shared" si="483"/>
        <v>0</v>
      </c>
      <c r="CH724" s="64">
        <f t="shared" ref="CH724:CU724" si="484">COUNT(CH713:CH723)</f>
        <v>0</v>
      </c>
      <c r="CI724" s="64">
        <f t="shared" si="484"/>
        <v>0</v>
      </c>
      <c r="CJ724" s="64">
        <f t="shared" si="484"/>
        <v>0</v>
      </c>
      <c r="CK724" s="64">
        <f t="shared" si="484"/>
        <v>0</v>
      </c>
      <c r="CL724" s="64">
        <f t="shared" si="484"/>
        <v>0</v>
      </c>
      <c r="CM724" s="64">
        <f t="shared" si="484"/>
        <v>0</v>
      </c>
      <c r="CN724" s="64">
        <f t="shared" si="484"/>
        <v>0</v>
      </c>
      <c r="CO724" s="64">
        <f t="shared" si="484"/>
        <v>0</v>
      </c>
      <c r="CP724" s="64">
        <f t="shared" si="484"/>
        <v>0</v>
      </c>
      <c r="CQ724" s="64">
        <f t="shared" si="484"/>
        <v>0</v>
      </c>
      <c r="CR724" s="64">
        <f t="shared" si="484"/>
        <v>0</v>
      </c>
      <c r="CS724" s="64">
        <f t="shared" si="484"/>
        <v>0</v>
      </c>
      <c r="CT724" s="64">
        <f t="shared" si="484"/>
        <v>0</v>
      </c>
      <c r="CU724" s="64">
        <f t="shared" si="484"/>
        <v>0</v>
      </c>
      <c r="CV724" s="64">
        <f>SUM(CV713:CV723)</f>
        <v>83</v>
      </c>
    </row>
    <row r="725" spans="2:100" ht="18.75" customHeight="1" x14ac:dyDescent="0.35"/>
    <row r="726" spans="2:100" ht="18.75" customHeight="1" x14ac:dyDescent="0.35">
      <c r="B726" s="136" t="s">
        <v>220</v>
      </c>
      <c r="C726" s="58" t="s">
        <v>221</v>
      </c>
      <c r="D726" s="56">
        <v>40544</v>
      </c>
      <c r="E726" s="56">
        <v>40575</v>
      </c>
      <c r="F726" s="56">
        <v>40603</v>
      </c>
      <c r="G726" s="56">
        <v>40634</v>
      </c>
      <c r="H726" s="56">
        <v>40664</v>
      </c>
      <c r="I726" s="56">
        <v>40695</v>
      </c>
      <c r="J726" s="56">
        <v>40725</v>
      </c>
      <c r="K726" s="56">
        <v>40756</v>
      </c>
      <c r="L726" s="56">
        <v>40787</v>
      </c>
      <c r="M726" s="56">
        <v>40817</v>
      </c>
      <c r="N726" s="56">
        <v>40848</v>
      </c>
      <c r="O726" s="56">
        <v>40878</v>
      </c>
      <c r="P726" s="56">
        <v>40909</v>
      </c>
      <c r="Q726" s="56">
        <v>40940</v>
      </c>
      <c r="R726" s="56">
        <v>40969</v>
      </c>
      <c r="S726" s="56">
        <v>41000</v>
      </c>
      <c r="T726" s="56">
        <v>41030</v>
      </c>
      <c r="U726" s="56">
        <v>41061</v>
      </c>
      <c r="V726" s="56">
        <v>41091</v>
      </c>
      <c r="W726" s="56">
        <v>41122</v>
      </c>
      <c r="X726" s="56">
        <v>41153</v>
      </c>
      <c r="Y726" s="56">
        <v>41183</v>
      </c>
      <c r="Z726" s="56">
        <v>41214</v>
      </c>
      <c r="AA726" s="56">
        <v>41244</v>
      </c>
      <c r="AB726" s="56">
        <v>41275</v>
      </c>
      <c r="AC726" s="56">
        <v>41306</v>
      </c>
      <c r="AD726" s="56">
        <v>41334</v>
      </c>
      <c r="AE726" s="56">
        <v>41365</v>
      </c>
      <c r="AF726" s="56">
        <v>41395</v>
      </c>
      <c r="AG726" s="56">
        <v>41426</v>
      </c>
      <c r="AH726" s="56">
        <v>41456</v>
      </c>
      <c r="AI726" s="56">
        <v>41487</v>
      </c>
      <c r="AJ726" s="56">
        <v>41518</v>
      </c>
      <c r="AK726" s="56">
        <v>41548</v>
      </c>
      <c r="AL726" s="56">
        <v>41579</v>
      </c>
      <c r="AM726" s="56">
        <v>41609</v>
      </c>
      <c r="AN726" s="56">
        <v>41640</v>
      </c>
      <c r="AO726" s="56">
        <v>41671</v>
      </c>
      <c r="AP726" s="56">
        <v>41699</v>
      </c>
      <c r="AQ726" s="56">
        <v>41730</v>
      </c>
      <c r="AR726" s="56">
        <v>41760</v>
      </c>
      <c r="AS726" s="56">
        <v>41791</v>
      </c>
      <c r="AT726" s="56">
        <v>41821</v>
      </c>
      <c r="AU726" s="56">
        <v>41852</v>
      </c>
      <c r="AV726" s="56">
        <v>41883</v>
      </c>
      <c r="AW726" s="56">
        <v>41913</v>
      </c>
      <c r="AX726" s="56">
        <v>41944</v>
      </c>
      <c r="AY726" s="56">
        <v>41974</v>
      </c>
      <c r="AZ726" s="56">
        <v>42005</v>
      </c>
      <c r="BA726" s="56">
        <v>42036</v>
      </c>
      <c r="BB726" s="56">
        <v>42064</v>
      </c>
      <c r="BC726" s="56">
        <v>42095</v>
      </c>
      <c r="BD726" s="56">
        <v>42125</v>
      </c>
      <c r="BE726" s="56">
        <v>42156</v>
      </c>
      <c r="BF726" s="56">
        <v>42186</v>
      </c>
      <c r="BG726" s="56">
        <v>42217</v>
      </c>
      <c r="BH726" s="48">
        <v>42248</v>
      </c>
      <c r="BI726" s="48">
        <v>42278</v>
      </c>
      <c r="BJ726" s="48">
        <v>42309</v>
      </c>
      <c r="BK726" s="48">
        <v>42339</v>
      </c>
      <c r="BL726" s="48">
        <v>42370</v>
      </c>
      <c r="BM726" s="48">
        <v>42401</v>
      </c>
      <c r="BN726" s="48">
        <v>42430</v>
      </c>
      <c r="BO726" s="48">
        <v>42461</v>
      </c>
      <c r="BP726" s="48">
        <v>42491</v>
      </c>
      <c r="BQ726" s="48">
        <v>42522</v>
      </c>
      <c r="BR726" s="48">
        <v>42552</v>
      </c>
      <c r="BS726" s="48">
        <v>42583</v>
      </c>
      <c r="BT726" s="48">
        <v>42614</v>
      </c>
      <c r="BU726" s="48">
        <v>42644</v>
      </c>
      <c r="BV726" s="48">
        <v>42675</v>
      </c>
      <c r="BW726" s="48">
        <v>42705</v>
      </c>
      <c r="BX726" s="48">
        <v>42736</v>
      </c>
      <c r="BY726" s="48">
        <v>42767</v>
      </c>
      <c r="BZ726" s="48">
        <v>42795</v>
      </c>
      <c r="CA726" s="48">
        <v>42826</v>
      </c>
      <c r="CB726" s="48">
        <v>42856</v>
      </c>
      <c r="CC726" s="48">
        <v>42887</v>
      </c>
      <c r="CD726" s="48">
        <v>42917</v>
      </c>
      <c r="CE726" s="48">
        <v>42948</v>
      </c>
      <c r="CF726" s="48">
        <v>42979</v>
      </c>
      <c r="CG726" s="48">
        <v>43009</v>
      </c>
      <c r="CH726" s="48">
        <v>43040</v>
      </c>
      <c r="CI726" s="188">
        <v>43070</v>
      </c>
      <c r="CJ726" s="188">
        <v>43101</v>
      </c>
      <c r="CK726" s="188">
        <v>43132</v>
      </c>
      <c r="CL726" s="188">
        <v>43160</v>
      </c>
      <c r="CM726" s="188">
        <v>43191</v>
      </c>
      <c r="CN726" s="188">
        <v>43221</v>
      </c>
      <c r="CO726" s="188">
        <v>43252</v>
      </c>
      <c r="CP726" s="188">
        <v>43282</v>
      </c>
      <c r="CQ726" s="188">
        <v>43313</v>
      </c>
      <c r="CR726" s="188">
        <v>43344</v>
      </c>
      <c r="CS726" s="188">
        <v>43374</v>
      </c>
      <c r="CT726" s="188">
        <v>43405</v>
      </c>
      <c r="CU726" s="188">
        <v>43435</v>
      </c>
      <c r="CV726" s="189" t="s">
        <v>16</v>
      </c>
    </row>
    <row r="727" spans="2:100" ht="18.75" customHeight="1" x14ac:dyDescent="0.35">
      <c r="B727" s="137">
        <v>878245</v>
      </c>
      <c r="C727" s="59">
        <v>42218</v>
      </c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50"/>
      <c r="S727" s="50"/>
      <c r="T727" s="50"/>
      <c r="U727" s="50"/>
      <c r="V727" s="50"/>
      <c r="W727" s="50"/>
      <c r="X727" s="50"/>
      <c r="Y727" s="50"/>
      <c r="Z727" s="50"/>
      <c r="AA727" s="50"/>
      <c r="AB727" s="50"/>
      <c r="AC727" s="50"/>
      <c r="AD727" s="50"/>
      <c r="AE727" s="50"/>
      <c r="AF727" s="50"/>
      <c r="AG727" s="50"/>
      <c r="AH727" s="50"/>
      <c r="AI727" s="50"/>
      <c r="AJ727" s="50"/>
      <c r="AK727" s="50"/>
      <c r="AL727" s="50"/>
      <c r="AM727" s="50"/>
      <c r="AN727" s="50"/>
      <c r="AO727" s="50"/>
      <c r="AP727" s="50"/>
      <c r="AQ727" s="50"/>
      <c r="AR727" s="50"/>
      <c r="AS727" s="50"/>
      <c r="AT727" s="50"/>
      <c r="AU727" s="50"/>
      <c r="AV727" s="50"/>
      <c r="AW727" s="50"/>
      <c r="AX727" s="50"/>
      <c r="AY727" s="50"/>
      <c r="AZ727" s="50"/>
      <c r="BA727" s="50"/>
      <c r="BB727" s="50"/>
      <c r="BC727" s="50"/>
      <c r="BD727" s="50"/>
      <c r="BE727" s="50"/>
      <c r="BF727" s="65"/>
      <c r="BG727" s="65">
        <v>1</v>
      </c>
      <c r="BH727" s="65"/>
      <c r="BI727" s="50" t="s">
        <v>222</v>
      </c>
      <c r="BJ727" s="50"/>
      <c r="BK727" s="50"/>
      <c r="BL727" s="50"/>
      <c r="BM727" s="50"/>
      <c r="BN727" s="50"/>
      <c r="BO727" s="50"/>
      <c r="BP727" s="50"/>
      <c r="BQ727" s="50"/>
      <c r="BR727" s="50"/>
      <c r="BS727" s="50"/>
      <c r="BT727" s="50"/>
      <c r="BU727" s="50"/>
      <c r="BV727" s="50"/>
      <c r="BW727" s="50"/>
      <c r="BX727" s="50"/>
      <c r="BY727" s="50"/>
      <c r="BZ727" s="50"/>
      <c r="CA727" s="50"/>
      <c r="CB727" s="50"/>
      <c r="CC727" s="50"/>
      <c r="CD727" s="50"/>
      <c r="CE727" s="50"/>
      <c r="CF727" s="50"/>
      <c r="CG727" s="50"/>
      <c r="CH727" s="187"/>
      <c r="CI727" s="60"/>
      <c r="CJ727" s="50">
        <v>1</v>
      </c>
      <c r="CK727" s="50"/>
      <c r="CL727" s="50"/>
      <c r="CM727" s="60"/>
      <c r="CN727" s="50"/>
      <c r="CO727" s="60"/>
      <c r="CP727" s="60"/>
      <c r="CQ727" s="60"/>
      <c r="CR727" s="60"/>
      <c r="CS727" s="60"/>
      <c r="CT727" s="60"/>
      <c r="CU727" s="60"/>
      <c r="CV727" s="61">
        <f>SUM(D727:CU727)</f>
        <v>2</v>
      </c>
    </row>
    <row r="728" spans="2:100" ht="18.75" customHeight="1" x14ac:dyDescent="0.35">
      <c r="B728" s="137">
        <v>516688</v>
      </c>
      <c r="C728" s="59">
        <v>42218</v>
      </c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50"/>
      <c r="S728" s="50"/>
      <c r="T728" s="50"/>
      <c r="U728" s="50"/>
      <c r="V728" s="50"/>
      <c r="W728" s="50"/>
      <c r="X728" s="50"/>
      <c r="Y728" s="50"/>
      <c r="Z728" s="50"/>
      <c r="AA728" s="50"/>
      <c r="AB728" s="50"/>
      <c r="AC728" s="50"/>
      <c r="AD728" s="50"/>
      <c r="AE728" s="50"/>
      <c r="AF728" s="50"/>
      <c r="AG728" s="50"/>
      <c r="AH728" s="50"/>
      <c r="AI728" s="50"/>
      <c r="AJ728" s="50"/>
      <c r="AK728" s="50"/>
      <c r="AL728" s="50"/>
      <c r="AM728" s="50"/>
      <c r="AN728" s="50"/>
      <c r="AO728" s="50"/>
      <c r="AP728" s="50"/>
      <c r="AQ728" s="50"/>
      <c r="AR728" s="50"/>
      <c r="AS728" s="50"/>
      <c r="AT728" s="50"/>
      <c r="AU728" s="50"/>
      <c r="AV728" s="50"/>
      <c r="AW728" s="50"/>
      <c r="AX728" s="50"/>
      <c r="AY728" s="50"/>
      <c r="AZ728" s="50"/>
      <c r="BA728" s="50"/>
      <c r="BB728" s="50"/>
      <c r="BC728" s="50"/>
      <c r="BD728" s="50"/>
      <c r="BE728" s="50"/>
      <c r="BF728" s="65"/>
      <c r="BG728" s="65">
        <v>4</v>
      </c>
      <c r="BH728" s="65"/>
      <c r="BI728" s="50">
        <v>1</v>
      </c>
      <c r="BJ728" s="50"/>
      <c r="BK728" s="50"/>
      <c r="BL728" s="50">
        <v>1</v>
      </c>
      <c r="BM728" s="50">
        <v>1</v>
      </c>
      <c r="BN728" s="50"/>
      <c r="BO728" s="50">
        <v>1</v>
      </c>
      <c r="BP728" s="50"/>
      <c r="BQ728" s="50"/>
      <c r="BR728" s="50"/>
      <c r="BS728" s="50"/>
      <c r="BT728" s="50"/>
      <c r="BU728" s="50"/>
      <c r="BV728" s="50"/>
      <c r="BW728" s="50"/>
      <c r="BX728" s="50"/>
      <c r="BY728" s="50"/>
      <c r="BZ728" s="50">
        <v>2</v>
      </c>
      <c r="CA728" s="50"/>
      <c r="CB728" s="50"/>
      <c r="CC728" s="50">
        <v>1</v>
      </c>
      <c r="CD728" s="50"/>
      <c r="CE728" s="50"/>
      <c r="CF728" s="50"/>
      <c r="CG728" s="50"/>
      <c r="CH728" s="187"/>
      <c r="CI728" s="60"/>
      <c r="CJ728" s="50"/>
      <c r="CK728" s="50"/>
      <c r="CL728" s="50">
        <v>2</v>
      </c>
      <c r="CM728" s="60"/>
      <c r="CN728" s="50"/>
      <c r="CO728" s="60"/>
      <c r="CP728" s="60"/>
      <c r="CQ728" s="60"/>
      <c r="CR728" s="60"/>
      <c r="CS728" s="60"/>
      <c r="CT728" s="60"/>
      <c r="CU728" s="60"/>
      <c r="CV728" s="61">
        <f t="shared" ref="CV728:CV730" si="485">SUM(D728:CU728)</f>
        <v>13</v>
      </c>
    </row>
    <row r="729" spans="2:100" ht="18.75" customHeight="1" x14ac:dyDescent="0.35">
      <c r="B729" s="137">
        <v>880222</v>
      </c>
      <c r="C729" s="59">
        <v>42218</v>
      </c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50"/>
      <c r="S729" s="50"/>
      <c r="T729" s="50"/>
      <c r="U729" s="50"/>
      <c r="V729" s="50"/>
      <c r="W729" s="50"/>
      <c r="X729" s="50"/>
      <c r="Y729" s="50"/>
      <c r="Z729" s="50"/>
      <c r="AA729" s="50"/>
      <c r="AB729" s="50"/>
      <c r="AC729" s="50"/>
      <c r="AD729" s="50"/>
      <c r="AE729" s="50"/>
      <c r="AF729" s="50"/>
      <c r="AG729" s="50"/>
      <c r="AH729" s="50"/>
      <c r="AI729" s="50"/>
      <c r="AJ729" s="50"/>
      <c r="AK729" s="50"/>
      <c r="AL729" s="50"/>
      <c r="AM729" s="50"/>
      <c r="AN729" s="50"/>
      <c r="AO729" s="50"/>
      <c r="AP729" s="50"/>
      <c r="AQ729" s="50"/>
      <c r="AR729" s="50"/>
      <c r="AS729" s="50"/>
      <c r="AT729" s="50"/>
      <c r="AU729" s="50"/>
      <c r="AV729" s="50"/>
      <c r="AW729" s="50"/>
      <c r="AX729" s="50"/>
      <c r="AY729" s="50"/>
      <c r="AZ729" s="50"/>
      <c r="BA729" s="50"/>
      <c r="BB729" s="50"/>
      <c r="BC729" s="50"/>
      <c r="BD729" s="50"/>
      <c r="BE729" s="50"/>
      <c r="BF729" s="65"/>
      <c r="BG729" s="65">
        <v>1</v>
      </c>
      <c r="BH729" s="65"/>
      <c r="BI729" s="50" t="s">
        <v>222</v>
      </c>
      <c r="BJ729" s="50"/>
      <c r="BK729" s="50"/>
      <c r="BL729" s="50"/>
      <c r="BM729" s="50"/>
      <c r="BN729" s="50"/>
      <c r="BO729" s="50"/>
      <c r="BP729" s="50"/>
      <c r="BQ729" s="50"/>
      <c r="BR729" s="50"/>
      <c r="BS729" s="50"/>
      <c r="BT729" s="50"/>
      <c r="BU729" s="50"/>
      <c r="BV729" s="50"/>
      <c r="BW729" s="50"/>
      <c r="BX729" s="50"/>
      <c r="BY729" s="50"/>
      <c r="BZ729" s="50"/>
      <c r="CA729" s="50"/>
      <c r="CB729" s="50"/>
      <c r="CC729" s="50"/>
      <c r="CD729" s="50"/>
      <c r="CE729" s="50"/>
      <c r="CF729" s="50"/>
      <c r="CG729" s="50"/>
      <c r="CH729" s="187"/>
      <c r="CI729" s="60"/>
      <c r="CJ729" s="50"/>
      <c r="CK729" s="50"/>
      <c r="CL729" s="50"/>
      <c r="CM729" s="60"/>
      <c r="CN729" s="50"/>
      <c r="CO729" s="60"/>
      <c r="CP729" s="60"/>
      <c r="CQ729" s="60"/>
      <c r="CR729" s="60"/>
      <c r="CS729" s="60"/>
      <c r="CT729" s="60"/>
      <c r="CU729" s="60"/>
      <c r="CV729" s="61">
        <f t="shared" si="485"/>
        <v>1</v>
      </c>
    </row>
    <row r="730" spans="2:100" ht="18.75" customHeight="1" x14ac:dyDescent="0.35">
      <c r="B730" s="137">
        <v>882444</v>
      </c>
      <c r="C730" s="59">
        <v>42218</v>
      </c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50"/>
      <c r="S730" s="50"/>
      <c r="T730" s="50"/>
      <c r="U730" s="50"/>
      <c r="V730" s="50"/>
      <c r="W730" s="50"/>
      <c r="X730" s="50"/>
      <c r="Y730" s="50"/>
      <c r="Z730" s="50"/>
      <c r="AA730" s="50"/>
      <c r="AB730" s="50"/>
      <c r="AC730" s="50"/>
      <c r="AD730" s="50"/>
      <c r="AE730" s="50"/>
      <c r="AF730" s="50"/>
      <c r="AG730" s="50"/>
      <c r="AH730" s="50"/>
      <c r="AI730" s="50"/>
      <c r="AJ730" s="50"/>
      <c r="AK730" s="50"/>
      <c r="AL730" s="50"/>
      <c r="AM730" s="50"/>
      <c r="AN730" s="50"/>
      <c r="AO730" s="50"/>
      <c r="AP730" s="50"/>
      <c r="AQ730" s="50"/>
      <c r="AR730" s="50"/>
      <c r="AS730" s="50"/>
      <c r="AT730" s="50"/>
      <c r="AU730" s="50"/>
      <c r="AV730" s="50"/>
      <c r="AW730" s="50"/>
      <c r="AX730" s="50"/>
      <c r="AY730" s="50"/>
      <c r="AZ730" s="50"/>
      <c r="BA730" s="50"/>
      <c r="BB730" s="50"/>
      <c r="BC730" s="50"/>
      <c r="BD730" s="50"/>
      <c r="BE730" s="50"/>
      <c r="BF730" s="65"/>
      <c r="BG730" s="65">
        <v>1</v>
      </c>
      <c r="BH730" s="65"/>
      <c r="BI730" s="50" t="s">
        <v>222</v>
      </c>
      <c r="BJ730" s="50"/>
      <c r="BK730" s="50"/>
      <c r="BL730" s="50"/>
      <c r="BM730" s="50"/>
      <c r="BN730" s="50"/>
      <c r="BO730" s="50"/>
      <c r="BP730" s="50"/>
      <c r="BQ730" s="50"/>
      <c r="BR730" s="50"/>
      <c r="BS730" s="50"/>
      <c r="BT730" s="50"/>
      <c r="BU730" s="50"/>
      <c r="BV730" s="50"/>
      <c r="BW730" s="50"/>
      <c r="BX730" s="50"/>
      <c r="BY730" s="50"/>
      <c r="BZ730" s="50"/>
      <c r="CA730" s="50"/>
      <c r="CB730" s="50"/>
      <c r="CC730" s="50"/>
      <c r="CD730" s="50"/>
      <c r="CE730" s="50"/>
      <c r="CF730" s="50"/>
      <c r="CG730" s="50"/>
      <c r="CH730" s="187"/>
      <c r="CI730" s="60"/>
      <c r="CJ730" s="50"/>
      <c r="CK730" s="50"/>
      <c r="CL730" s="50"/>
      <c r="CM730" s="60"/>
      <c r="CN730" s="50"/>
      <c r="CO730" s="60"/>
      <c r="CP730" s="60"/>
      <c r="CQ730" s="60"/>
      <c r="CR730" s="60"/>
      <c r="CS730" s="60"/>
      <c r="CT730" s="60"/>
      <c r="CU730" s="60"/>
      <c r="CV730" s="61">
        <f t="shared" si="485"/>
        <v>1</v>
      </c>
    </row>
    <row r="731" spans="2:100" ht="18.75" customHeight="1" x14ac:dyDescent="0.35">
      <c r="B731" s="63"/>
      <c r="C731" s="62" t="s">
        <v>16</v>
      </c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  <c r="AB731" s="64"/>
      <c r="AC731" s="64"/>
      <c r="AD731" s="64"/>
      <c r="AE731" s="64"/>
      <c r="AF731" s="64"/>
      <c r="AG731" s="64"/>
      <c r="AH731" s="64"/>
      <c r="AI731" s="64"/>
      <c r="AJ731" s="64"/>
      <c r="AK731" s="64"/>
      <c r="AL731" s="64"/>
      <c r="AM731" s="64"/>
      <c r="AN731" s="64"/>
      <c r="AO731" s="64"/>
      <c r="AP731" s="64"/>
      <c r="AQ731" s="64"/>
      <c r="AR731" s="64"/>
      <c r="AS731" s="64"/>
      <c r="AT731" s="64"/>
      <c r="AU731" s="64"/>
      <c r="AV731" s="64"/>
      <c r="AW731" s="64"/>
      <c r="AX731" s="64"/>
      <c r="AY731" s="64"/>
      <c r="AZ731" s="64"/>
      <c r="BA731" s="64"/>
      <c r="BB731" s="64"/>
      <c r="BC731" s="64"/>
      <c r="BD731" s="64"/>
      <c r="BE731" s="64"/>
      <c r="BF731" s="64"/>
      <c r="BG731" s="64">
        <f t="shared" ref="BG731:BO731" si="486">COUNT(BG727:BG730)</f>
        <v>4</v>
      </c>
      <c r="BH731" s="64">
        <f t="shared" si="486"/>
        <v>0</v>
      </c>
      <c r="BI731" s="64">
        <f t="shared" si="486"/>
        <v>1</v>
      </c>
      <c r="BJ731" s="64">
        <f t="shared" si="486"/>
        <v>0</v>
      </c>
      <c r="BK731" s="64">
        <f t="shared" si="486"/>
        <v>0</v>
      </c>
      <c r="BL731" s="64">
        <f t="shared" ref="BL731:BN731" si="487">COUNT(BL727:BL730)</f>
        <v>1</v>
      </c>
      <c r="BM731" s="64">
        <f t="shared" si="487"/>
        <v>1</v>
      </c>
      <c r="BN731" s="64">
        <f t="shared" si="487"/>
        <v>0</v>
      </c>
      <c r="BO731" s="64">
        <f t="shared" si="486"/>
        <v>1</v>
      </c>
      <c r="BP731" s="64">
        <f t="shared" ref="BP731:BQ731" si="488">COUNT(BP727:BP730)</f>
        <v>0</v>
      </c>
      <c r="BQ731" s="64">
        <f t="shared" si="488"/>
        <v>0</v>
      </c>
      <c r="BR731" s="64">
        <f t="shared" ref="BR731:BS731" si="489">COUNT(BR727:BR730)</f>
        <v>0</v>
      </c>
      <c r="BS731" s="64">
        <f t="shared" si="489"/>
        <v>0</v>
      </c>
      <c r="BT731" s="64">
        <f t="shared" ref="BT731:BU731" si="490">COUNT(BT727:BT730)</f>
        <v>0</v>
      </c>
      <c r="BU731" s="64">
        <f t="shared" si="490"/>
        <v>0</v>
      </c>
      <c r="BV731" s="64">
        <f t="shared" ref="BV731:CG731" si="491">COUNT(BV727:BV730)</f>
        <v>0</v>
      </c>
      <c r="BW731" s="64">
        <f t="shared" si="491"/>
        <v>0</v>
      </c>
      <c r="BX731" s="64">
        <f t="shared" si="491"/>
        <v>0</v>
      </c>
      <c r="BY731" s="64">
        <f t="shared" si="491"/>
        <v>0</v>
      </c>
      <c r="BZ731" s="64">
        <f t="shared" si="491"/>
        <v>1</v>
      </c>
      <c r="CA731" s="64">
        <f t="shared" si="491"/>
        <v>0</v>
      </c>
      <c r="CB731" s="64">
        <f t="shared" si="491"/>
        <v>0</v>
      </c>
      <c r="CC731" s="64">
        <f t="shared" si="491"/>
        <v>1</v>
      </c>
      <c r="CD731" s="64">
        <f t="shared" si="491"/>
        <v>0</v>
      </c>
      <c r="CE731" s="64">
        <f t="shared" si="491"/>
        <v>0</v>
      </c>
      <c r="CF731" s="64">
        <f t="shared" si="491"/>
        <v>0</v>
      </c>
      <c r="CG731" s="64">
        <f t="shared" si="491"/>
        <v>0</v>
      </c>
      <c r="CH731" s="64">
        <f t="shared" ref="CH731:CU731" si="492">COUNT(CH727:CH730)</f>
        <v>0</v>
      </c>
      <c r="CI731" s="64">
        <f t="shared" si="492"/>
        <v>0</v>
      </c>
      <c r="CJ731" s="64">
        <f t="shared" si="492"/>
        <v>1</v>
      </c>
      <c r="CK731" s="64">
        <f t="shared" si="492"/>
        <v>0</v>
      </c>
      <c r="CL731" s="64">
        <f t="shared" si="492"/>
        <v>1</v>
      </c>
      <c r="CM731" s="64">
        <f t="shared" si="492"/>
        <v>0</v>
      </c>
      <c r="CN731" s="64">
        <f t="shared" si="492"/>
        <v>0</v>
      </c>
      <c r="CO731" s="64">
        <f t="shared" si="492"/>
        <v>0</v>
      </c>
      <c r="CP731" s="64">
        <f t="shared" si="492"/>
        <v>0</v>
      </c>
      <c r="CQ731" s="64">
        <f t="shared" si="492"/>
        <v>0</v>
      </c>
      <c r="CR731" s="64">
        <f t="shared" si="492"/>
        <v>0</v>
      </c>
      <c r="CS731" s="64">
        <f t="shared" si="492"/>
        <v>0</v>
      </c>
      <c r="CT731" s="64">
        <f t="shared" si="492"/>
        <v>0</v>
      </c>
      <c r="CU731" s="64">
        <f t="shared" si="492"/>
        <v>0</v>
      </c>
      <c r="CV731" s="64">
        <f>SUM(CV727:CV730)</f>
        <v>17</v>
      </c>
    </row>
    <row r="733" spans="2:100" x14ac:dyDescent="0.35">
      <c r="B733" s="136" t="s">
        <v>220</v>
      </c>
      <c r="C733" s="58" t="s">
        <v>221</v>
      </c>
      <c r="D733" s="56">
        <v>40544</v>
      </c>
      <c r="E733" s="56">
        <v>40575</v>
      </c>
      <c r="F733" s="56">
        <v>40603</v>
      </c>
      <c r="G733" s="56">
        <v>40634</v>
      </c>
      <c r="H733" s="56">
        <v>40664</v>
      </c>
      <c r="I733" s="56">
        <v>40695</v>
      </c>
      <c r="J733" s="56">
        <v>40725</v>
      </c>
      <c r="K733" s="56">
        <v>40756</v>
      </c>
      <c r="L733" s="56">
        <v>40787</v>
      </c>
      <c r="M733" s="56">
        <v>40817</v>
      </c>
      <c r="N733" s="56">
        <v>40848</v>
      </c>
      <c r="O733" s="56">
        <v>40878</v>
      </c>
      <c r="P733" s="56">
        <v>40909</v>
      </c>
      <c r="Q733" s="56">
        <v>40940</v>
      </c>
      <c r="R733" s="56">
        <v>40969</v>
      </c>
      <c r="S733" s="56">
        <v>41000</v>
      </c>
      <c r="T733" s="56">
        <v>41030</v>
      </c>
      <c r="U733" s="56">
        <v>41061</v>
      </c>
      <c r="V733" s="56">
        <v>41091</v>
      </c>
      <c r="W733" s="56">
        <v>41122</v>
      </c>
      <c r="X733" s="56">
        <v>41153</v>
      </c>
      <c r="Y733" s="56">
        <v>41183</v>
      </c>
      <c r="Z733" s="56">
        <v>41214</v>
      </c>
      <c r="AA733" s="56">
        <v>41244</v>
      </c>
      <c r="AB733" s="56">
        <v>41275</v>
      </c>
      <c r="AC733" s="56">
        <v>41306</v>
      </c>
      <c r="AD733" s="56">
        <v>41334</v>
      </c>
      <c r="AE733" s="56">
        <v>41365</v>
      </c>
      <c r="AF733" s="56">
        <v>41395</v>
      </c>
      <c r="AG733" s="56">
        <v>41426</v>
      </c>
      <c r="AH733" s="56">
        <v>41456</v>
      </c>
      <c r="AI733" s="56">
        <v>41487</v>
      </c>
      <c r="AJ733" s="56">
        <v>41518</v>
      </c>
      <c r="AK733" s="56">
        <v>41548</v>
      </c>
      <c r="AL733" s="56">
        <v>41579</v>
      </c>
      <c r="AM733" s="56">
        <v>41609</v>
      </c>
      <c r="AN733" s="56">
        <v>41640</v>
      </c>
      <c r="AO733" s="56">
        <v>41671</v>
      </c>
      <c r="AP733" s="56">
        <v>41699</v>
      </c>
      <c r="AQ733" s="56">
        <v>41730</v>
      </c>
      <c r="AR733" s="56">
        <v>41760</v>
      </c>
      <c r="AS733" s="56">
        <v>41791</v>
      </c>
      <c r="AT733" s="56">
        <v>41821</v>
      </c>
      <c r="AU733" s="56">
        <v>41852</v>
      </c>
      <c r="AV733" s="56">
        <v>41883</v>
      </c>
      <c r="AW733" s="56">
        <v>41913</v>
      </c>
      <c r="AX733" s="56">
        <v>41944</v>
      </c>
      <c r="AY733" s="56">
        <v>41974</v>
      </c>
      <c r="AZ733" s="56">
        <v>42005</v>
      </c>
      <c r="BA733" s="56">
        <v>42036</v>
      </c>
      <c r="BB733" s="56">
        <v>42064</v>
      </c>
      <c r="BC733" s="56">
        <v>42095</v>
      </c>
      <c r="BD733" s="56">
        <v>42125</v>
      </c>
      <c r="BE733" s="56">
        <v>42156</v>
      </c>
      <c r="BF733" s="56">
        <v>42186</v>
      </c>
      <c r="BG733" s="56">
        <v>42217</v>
      </c>
      <c r="BH733" s="48">
        <v>42248</v>
      </c>
      <c r="BI733" s="48">
        <v>42278</v>
      </c>
      <c r="BJ733" s="48">
        <v>42309</v>
      </c>
      <c r="BK733" s="48">
        <v>42339</v>
      </c>
      <c r="BL733" s="48">
        <v>42370</v>
      </c>
      <c r="BM733" s="48">
        <v>42401</v>
      </c>
      <c r="BN733" s="48">
        <v>42430</v>
      </c>
      <c r="BO733" s="48">
        <v>42461</v>
      </c>
      <c r="BP733" s="48">
        <v>42491</v>
      </c>
      <c r="BQ733" s="48">
        <v>42522</v>
      </c>
      <c r="BR733" s="48">
        <v>42552</v>
      </c>
      <c r="BS733" s="48">
        <v>42583</v>
      </c>
      <c r="BT733" s="48">
        <v>42614</v>
      </c>
      <c r="BU733" s="48">
        <v>42644</v>
      </c>
      <c r="BV733" s="48">
        <v>42675</v>
      </c>
      <c r="BW733" s="48">
        <v>42705</v>
      </c>
      <c r="BX733" s="48">
        <v>42736</v>
      </c>
      <c r="BY733" s="48">
        <v>42767</v>
      </c>
      <c r="BZ733" s="48">
        <v>42795</v>
      </c>
      <c r="CA733" s="48">
        <v>42826</v>
      </c>
      <c r="CB733" s="48">
        <v>42856</v>
      </c>
      <c r="CC733" s="48">
        <v>42887</v>
      </c>
      <c r="CD733" s="48">
        <v>42917</v>
      </c>
      <c r="CE733" s="48">
        <v>42948</v>
      </c>
      <c r="CF733" s="48">
        <v>42979</v>
      </c>
      <c r="CG733" s="48">
        <v>43009</v>
      </c>
      <c r="CH733" s="48">
        <v>43040</v>
      </c>
      <c r="CI733" s="188">
        <v>43070</v>
      </c>
      <c r="CJ733" s="188">
        <v>43101</v>
      </c>
      <c r="CK733" s="188">
        <v>43132</v>
      </c>
      <c r="CL733" s="188">
        <v>43160</v>
      </c>
      <c r="CM733" s="188">
        <v>43191</v>
      </c>
      <c r="CN733" s="188">
        <v>43221</v>
      </c>
      <c r="CO733" s="188">
        <v>43252</v>
      </c>
      <c r="CP733" s="188">
        <v>43282</v>
      </c>
      <c r="CQ733" s="188">
        <v>43313</v>
      </c>
      <c r="CR733" s="188">
        <v>43344</v>
      </c>
      <c r="CS733" s="188">
        <v>43374</v>
      </c>
      <c r="CT733" s="188">
        <v>43405</v>
      </c>
      <c r="CU733" s="188">
        <v>43435</v>
      </c>
      <c r="CV733" s="189" t="s">
        <v>16</v>
      </c>
    </row>
    <row r="734" spans="2:100" x14ac:dyDescent="0.35">
      <c r="B734" s="137">
        <v>180348</v>
      </c>
      <c r="C734" s="59">
        <v>42249</v>
      </c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50"/>
      <c r="S734" s="50"/>
      <c r="T734" s="50"/>
      <c r="U734" s="50"/>
      <c r="V734" s="50"/>
      <c r="W734" s="50"/>
      <c r="X734" s="50"/>
      <c r="Y734" s="50"/>
      <c r="Z734" s="50"/>
      <c r="AA734" s="50"/>
      <c r="AB734" s="50"/>
      <c r="AC734" s="50"/>
      <c r="AD734" s="50"/>
      <c r="AE734" s="50"/>
      <c r="AF734" s="50"/>
      <c r="AG734" s="50"/>
      <c r="AH734" s="50"/>
      <c r="AI734" s="50"/>
      <c r="AJ734" s="50"/>
      <c r="AK734" s="50"/>
      <c r="AL734" s="50"/>
      <c r="AM734" s="50"/>
      <c r="AN734" s="50"/>
      <c r="AO734" s="50"/>
      <c r="AP734" s="50"/>
      <c r="AQ734" s="50"/>
      <c r="AR734" s="50"/>
      <c r="AS734" s="50"/>
      <c r="AT734" s="50"/>
      <c r="AU734" s="50"/>
      <c r="AV734" s="50"/>
      <c r="AW734" s="50"/>
      <c r="AX734" s="50"/>
      <c r="AY734" s="50"/>
      <c r="AZ734" s="50"/>
      <c r="BA734" s="50"/>
      <c r="BB734" s="50"/>
      <c r="BC734" s="50"/>
      <c r="BD734" s="50"/>
      <c r="BE734" s="50"/>
      <c r="BF734" s="65"/>
      <c r="BG734" s="65"/>
      <c r="BH734" s="65">
        <v>1</v>
      </c>
      <c r="BI734" s="50" t="s">
        <v>222</v>
      </c>
      <c r="BJ734" s="50"/>
      <c r="BK734" s="50"/>
      <c r="BL734" s="50"/>
      <c r="BM734" s="50"/>
      <c r="BN734" s="50"/>
      <c r="BO734" s="50"/>
      <c r="BP734" s="50"/>
      <c r="BQ734" s="50"/>
      <c r="BR734" s="50"/>
      <c r="BS734" s="50"/>
      <c r="BT734" s="50"/>
      <c r="BU734" s="50"/>
      <c r="BV734" s="50"/>
      <c r="BW734" s="50"/>
      <c r="BX734" s="50"/>
      <c r="BY734" s="50"/>
      <c r="BZ734" s="50"/>
      <c r="CA734" s="50"/>
      <c r="CB734" s="50"/>
      <c r="CC734" s="50"/>
      <c r="CD734" s="50"/>
      <c r="CE734" s="50"/>
      <c r="CF734" s="50"/>
      <c r="CG734" s="50"/>
      <c r="CH734" s="187"/>
      <c r="CI734" s="60"/>
      <c r="CJ734" s="50"/>
      <c r="CK734" s="50"/>
      <c r="CL734" s="50"/>
      <c r="CM734" s="60"/>
      <c r="CN734" s="50"/>
      <c r="CO734" s="60"/>
      <c r="CP734" s="60"/>
      <c r="CQ734" s="60"/>
      <c r="CR734" s="60"/>
      <c r="CS734" s="60"/>
      <c r="CT734" s="60"/>
      <c r="CU734" s="60"/>
      <c r="CV734" s="61">
        <f>SUM(D734:CU734)</f>
        <v>1</v>
      </c>
    </row>
    <row r="735" spans="2:100" x14ac:dyDescent="0.35">
      <c r="B735" s="137">
        <v>195535</v>
      </c>
      <c r="C735" s="59">
        <v>42250</v>
      </c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50"/>
      <c r="S735" s="50"/>
      <c r="T735" s="50"/>
      <c r="U735" s="50"/>
      <c r="V735" s="50"/>
      <c r="W735" s="50"/>
      <c r="X735" s="50"/>
      <c r="Y735" s="50"/>
      <c r="Z735" s="50"/>
      <c r="AA735" s="50"/>
      <c r="AB735" s="50"/>
      <c r="AC735" s="50"/>
      <c r="AD735" s="50"/>
      <c r="AE735" s="50"/>
      <c r="AF735" s="50"/>
      <c r="AG735" s="50"/>
      <c r="AH735" s="50"/>
      <c r="AI735" s="50"/>
      <c r="AJ735" s="50"/>
      <c r="AK735" s="50"/>
      <c r="AL735" s="50"/>
      <c r="AM735" s="50"/>
      <c r="AN735" s="50"/>
      <c r="AO735" s="50"/>
      <c r="AP735" s="50"/>
      <c r="AQ735" s="50"/>
      <c r="AR735" s="50"/>
      <c r="AS735" s="50"/>
      <c r="AT735" s="50"/>
      <c r="AU735" s="50"/>
      <c r="AV735" s="50"/>
      <c r="AW735" s="50"/>
      <c r="AX735" s="50"/>
      <c r="AY735" s="50"/>
      <c r="AZ735" s="50"/>
      <c r="BA735" s="50"/>
      <c r="BB735" s="50"/>
      <c r="BC735" s="50"/>
      <c r="BD735" s="50"/>
      <c r="BE735" s="50"/>
      <c r="BF735" s="65"/>
      <c r="BG735" s="65"/>
      <c r="BH735" s="65">
        <v>1</v>
      </c>
      <c r="BI735" s="50" t="s">
        <v>222</v>
      </c>
      <c r="BJ735" s="50">
        <v>1</v>
      </c>
      <c r="BK735" s="50"/>
      <c r="BL735" s="50"/>
      <c r="BM735" s="50">
        <v>1</v>
      </c>
      <c r="BN735" s="50">
        <v>1</v>
      </c>
      <c r="BO735" s="50"/>
      <c r="BP735" s="50">
        <v>1</v>
      </c>
      <c r="BQ735" s="50"/>
      <c r="BR735" s="50"/>
      <c r="BS735" s="50"/>
      <c r="BT735" s="50"/>
      <c r="BU735" s="50"/>
      <c r="BV735" s="50"/>
      <c r="BW735" s="50">
        <v>1</v>
      </c>
      <c r="BX735" s="50"/>
      <c r="BY735" s="50">
        <v>1</v>
      </c>
      <c r="BZ735" s="50">
        <v>1</v>
      </c>
      <c r="CA735" s="50"/>
      <c r="CB735" s="50"/>
      <c r="CC735" s="50"/>
      <c r="CD735" s="50"/>
      <c r="CE735" s="50">
        <v>2</v>
      </c>
      <c r="CF735" s="50"/>
      <c r="CG735" s="50"/>
      <c r="CH735" s="187"/>
      <c r="CI735" s="60"/>
      <c r="CJ735" s="50">
        <v>2</v>
      </c>
      <c r="CK735" s="50"/>
      <c r="CL735" s="50"/>
      <c r="CM735" s="60"/>
      <c r="CN735" s="50"/>
      <c r="CO735" s="60"/>
      <c r="CP735" s="60"/>
      <c r="CQ735" s="60"/>
      <c r="CR735" s="60"/>
      <c r="CS735" s="60"/>
      <c r="CT735" s="60"/>
      <c r="CU735" s="60"/>
      <c r="CV735" s="61">
        <f t="shared" ref="CV735:CV745" si="493">SUM(D735:CU735)</f>
        <v>12</v>
      </c>
    </row>
    <row r="736" spans="2:100" x14ac:dyDescent="0.35">
      <c r="B736" s="137">
        <v>283000</v>
      </c>
      <c r="C736" s="59">
        <v>42250</v>
      </c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50"/>
      <c r="S736" s="50"/>
      <c r="T736" s="50"/>
      <c r="U736" s="50"/>
      <c r="V736" s="50"/>
      <c r="W736" s="50"/>
      <c r="X736" s="50"/>
      <c r="Y736" s="50"/>
      <c r="Z736" s="50"/>
      <c r="AA736" s="50"/>
      <c r="AB736" s="50"/>
      <c r="AC736" s="50"/>
      <c r="AD736" s="50"/>
      <c r="AE736" s="50"/>
      <c r="AF736" s="50"/>
      <c r="AG736" s="50"/>
      <c r="AH736" s="50"/>
      <c r="AI736" s="50"/>
      <c r="AJ736" s="50"/>
      <c r="AK736" s="50"/>
      <c r="AL736" s="50"/>
      <c r="AM736" s="50"/>
      <c r="AN736" s="50"/>
      <c r="AO736" s="50"/>
      <c r="AP736" s="50"/>
      <c r="AQ736" s="50"/>
      <c r="AR736" s="50"/>
      <c r="AS736" s="50"/>
      <c r="AT736" s="50"/>
      <c r="AU736" s="50"/>
      <c r="AV736" s="50"/>
      <c r="AW736" s="50"/>
      <c r="AX736" s="50"/>
      <c r="AY736" s="50"/>
      <c r="AZ736" s="50"/>
      <c r="BA736" s="50"/>
      <c r="BB736" s="50"/>
      <c r="BC736" s="50"/>
      <c r="BD736" s="50"/>
      <c r="BE736" s="50"/>
      <c r="BF736" s="65"/>
      <c r="BG736" s="65"/>
      <c r="BH736" s="65">
        <v>2</v>
      </c>
      <c r="BI736" s="50" t="s">
        <v>222</v>
      </c>
      <c r="BJ736" s="50"/>
      <c r="BK736" s="50"/>
      <c r="BL736" s="50"/>
      <c r="BM736" s="50"/>
      <c r="BN736" s="50"/>
      <c r="BO736" s="50"/>
      <c r="BP736" s="50"/>
      <c r="BQ736" s="50"/>
      <c r="BR736" s="50"/>
      <c r="BS736" s="50"/>
      <c r="BT736" s="50"/>
      <c r="BU736" s="50"/>
      <c r="BV736" s="50"/>
      <c r="BW736" s="50"/>
      <c r="BX736" s="50">
        <v>5</v>
      </c>
      <c r="BY736" s="50">
        <v>8</v>
      </c>
      <c r="BZ736" s="50"/>
      <c r="CA736" s="50">
        <v>4</v>
      </c>
      <c r="CB736" s="50"/>
      <c r="CC736" s="50"/>
      <c r="CD736" s="50"/>
      <c r="CE736" s="50"/>
      <c r="CF736" s="50"/>
      <c r="CG736" s="50"/>
      <c r="CH736" s="187"/>
      <c r="CI736" s="60"/>
      <c r="CJ736" s="50"/>
      <c r="CK736" s="50"/>
      <c r="CL736" s="50"/>
      <c r="CM736" s="60"/>
      <c r="CN736" s="50"/>
      <c r="CO736" s="60"/>
      <c r="CP736" s="60"/>
      <c r="CQ736" s="60"/>
      <c r="CR736" s="60"/>
      <c r="CS736" s="60"/>
      <c r="CT736" s="60"/>
      <c r="CU736" s="60"/>
      <c r="CV736" s="61">
        <f t="shared" si="493"/>
        <v>19</v>
      </c>
    </row>
    <row r="737" spans="2:100" x14ac:dyDescent="0.35">
      <c r="B737" s="137">
        <v>808660</v>
      </c>
      <c r="C737" s="59">
        <v>42250</v>
      </c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50"/>
      <c r="S737" s="50"/>
      <c r="T737" s="50"/>
      <c r="U737" s="50"/>
      <c r="V737" s="50"/>
      <c r="W737" s="50"/>
      <c r="X737" s="50"/>
      <c r="Y737" s="50"/>
      <c r="Z737" s="50"/>
      <c r="AA737" s="50"/>
      <c r="AB737" s="50"/>
      <c r="AC737" s="50"/>
      <c r="AD737" s="50"/>
      <c r="AE737" s="50"/>
      <c r="AF737" s="50"/>
      <c r="AG737" s="50"/>
      <c r="AH737" s="50"/>
      <c r="AI737" s="50"/>
      <c r="AJ737" s="50"/>
      <c r="AK737" s="50"/>
      <c r="AL737" s="50"/>
      <c r="AM737" s="50"/>
      <c r="AN737" s="50"/>
      <c r="AO737" s="50"/>
      <c r="AP737" s="50"/>
      <c r="AQ737" s="50"/>
      <c r="AR737" s="50"/>
      <c r="AS737" s="50"/>
      <c r="AT737" s="50"/>
      <c r="AU737" s="50"/>
      <c r="AV737" s="50"/>
      <c r="AW737" s="50"/>
      <c r="AX737" s="50"/>
      <c r="AY737" s="50"/>
      <c r="AZ737" s="50"/>
      <c r="BA737" s="50"/>
      <c r="BB737" s="50"/>
      <c r="BC737" s="50"/>
      <c r="BD737" s="50"/>
      <c r="BE737" s="50"/>
      <c r="BF737" s="65"/>
      <c r="BG737" s="65"/>
      <c r="BH737" s="65">
        <v>1</v>
      </c>
      <c r="BI737" s="50">
        <v>1</v>
      </c>
      <c r="BJ737" s="50"/>
      <c r="BK737" s="50"/>
      <c r="BL737" s="50"/>
      <c r="BM737" s="50"/>
      <c r="BN737" s="50"/>
      <c r="BO737" s="50"/>
      <c r="BP737" s="50"/>
      <c r="BQ737" s="50"/>
      <c r="BR737" s="50"/>
      <c r="BS737" s="50"/>
      <c r="BT737" s="50"/>
      <c r="BU737" s="50"/>
      <c r="BV737" s="50"/>
      <c r="BW737" s="50"/>
      <c r="BX737" s="50"/>
      <c r="BY737" s="50"/>
      <c r="BZ737" s="50"/>
      <c r="CA737" s="50"/>
      <c r="CB737" s="50"/>
      <c r="CC737" s="50"/>
      <c r="CD737" s="50"/>
      <c r="CE737" s="50"/>
      <c r="CF737" s="50"/>
      <c r="CG737" s="50"/>
      <c r="CH737" s="187"/>
      <c r="CI737" s="60"/>
      <c r="CJ737" s="50"/>
      <c r="CK737" s="50"/>
      <c r="CL737" s="50"/>
      <c r="CM737" s="60"/>
      <c r="CN737" s="50"/>
      <c r="CO737" s="60"/>
      <c r="CP737" s="60"/>
      <c r="CQ737" s="60"/>
      <c r="CR737" s="60"/>
      <c r="CS737" s="60"/>
      <c r="CT737" s="60"/>
      <c r="CU737" s="60"/>
      <c r="CV737" s="61">
        <f t="shared" si="493"/>
        <v>2</v>
      </c>
    </row>
    <row r="738" spans="2:100" x14ac:dyDescent="0.35">
      <c r="B738" s="137">
        <v>886556</v>
      </c>
      <c r="C738" s="59">
        <v>42250</v>
      </c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50"/>
      <c r="S738" s="50"/>
      <c r="T738" s="50"/>
      <c r="U738" s="50"/>
      <c r="V738" s="50"/>
      <c r="W738" s="50"/>
      <c r="X738" s="50"/>
      <c r="Y738" s="50"/>
      <c r="Z738" s="50"/>
      <c r="AA738" s="50"/>
      <c r="AB738" s="50"/>
      <c r="AC738" s="50"/>
      <c r="AD738" s="50"/>
      <c r="AE738" s="50"/>
      <c r="AF738" s="50"/>
      <c r="AG738" s="50"/>
      <c r="AH738" s="50"/>
      <c r="AI738" s="50"/>
      <c r="AJ738" s="50"/>
      <c r="AK738" s="50"/>
      <c r="AL738" s="50"/>
      <c r="AM738" s="50"/>
      <c r="AN738" s="50"/>
      <c r="AO738" s="50"/>
      <c r="AP738" s="50"/>
      <c r="AQ738" s="50"/>
      <c r="AR738" s="50"/>
      <c r="AS738" s="50"/>
      <c r="AT738" s="50"/>
      <c r="AU738" s="50"/>
      <c r="AV738" s="50"/>
      <c r="AW738" s="50"/>
      <c r="AX738" s="50"/>
      <c r="AY738" s="50"/>
      <c r="AZ738" s="50"/>
      <c r="BA738" s="50"/>
      <c r="BB738" s="50"/>
      <c r="BC738" s="50"/>
      <c r="BD738" s="50"/>
      <c r="BE738" s="50"/>
      <c r="BF738" s="65"/>
      <c r="BG738" s="65"/>
      <c r="BH738" s="65">
        <v>2</v>
      </c>
      <c r="BI738" s="50">
        <v>1</v>
      </c>
      <c r="BJ738" s="50">
        <v>1</v>
      </c>
      <c r="BK738" s="50"/>
      <c r="BL738" s="50">
        <v>1</v>
      </c>
      <c r="BM738" s="50"/>
      <c r="BN738" s="50"/>
      <c r="BO738" s="50"/>
      <c r="BP738" s="50"/>
      <c r="BQ738" s="50"/>
      <c r="BR738" s="50"/>
      <c r="BS738" s="50"/>
      <c r="BT738" s="50"/>
      <c r="BU738" s="50">
        <v>1</v>
      </c>
      <c r="BV738" s="50"/>
      <c r="BW738" s="50"/>
      <c r="BX738" s="50"/>
      <c r="BY738" s="50"/>
      <c r="BZ738" s="50"/>
      <c r="CA738" s="50"/>
      <c r="CB738" s="50"/>
      <c r="CC738" s="50"/>
      <c r="CD738" s="50"/>
      <c r="CE738" s="50"/>
      <c r="CF738" s="50"/>
      <c r="CG738" s="50"/>
      <c r="CH738" s="187"/>
      <c r="CI738" s="60"/>
      <c r="CJ738" s="50"/>
      <c r="CK738" s="50"/>
      <c r="CL738" s="50"/>
      <c r="CM738" s="60"/>
      <c r="CN738" s="50"/>
      <c r="CO738" s="60"/>
      <c r="CP738" s="60"/>
      <c r="CQ738" s="60"/>
      <c r="CR738" s="60"/>
      <c r="CS738" s="60"/>
      <c r="CT738" s="60"/>
      <c r="CU738" s="60"/>
      <c r="CV738" s="61">
        <f t="shared" si="493"/>
        <v>6</v>
      </c>
    </row>
    <row r="739" spans="2:100" x14ac:dyDescent="0.35">
      <c r="B739" s="137">
        <v>888743</v>
      </c>
      <c r="C739" s="59">
        <v>42250</v>
      </c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50"/>
      <c r="S739" s="50"/>
      <c r="T739" s="50"/>
      <c r="U739" s="50"/>
      <c r="V739" s="50"/>
      <c r="W739" s="50"/>
      <c r="X739" s="50"/>
      <c r="Y739" s="50"/>
      <c r="Z739" s="50"/>
      <c r="AA739" s="50"/>
      <c r="AB739" s="50"/>
      <c r="AC739" s="50"/>
      <c r="AD739" s="50"/>
      <c r="AE739" s="50"/>
      <c r="AF739" s="50"/>
      <c r="AG739" s="50"/>
      <c r="AH739" s="50"/>
      <c r="AI739" s="50"/>
      <c r="AJ739" s="50"/>
      <c r="AK739" s="50"/>
      <c r="AL739" s="50"/>
      <c r="AM739" s="50"/>
      <c r="AN739" s="50"/>
      <c r="AO739" s="50"/>
      <c r="AP739" s="50"/>
      <c r="AQ739" s="50"/>
      <c r="AR739" s="50"/>
      <c r="AS739" s="50"/>
      <c r="AT739" s="50"/>
      <c r="AU739" s="50"/>
      <c r="AV739" s="50"/>
      <c r="AW739" s="50"/>
      <c r="AX739" s="50"/>
      <c r="AY739" s="50"/>
      <c r="AZ739" s="50"/>
      <c r="BA739" s="50"/>
      <c r="BB739" s="50"/>
      <c r="BC739" s="50"/>
      <c r="BD739" s="50"/>
      <c r="BE739" s="50"/>
      <c r="BF739" s="65"/>
      <c r="BG739" s="65"/>
      <c r="BH739" s="65">
        <v>14</v>
      </c>
      <c r="BI739" s="50">
        <v>4</v>
      </c>
      <c r="BJ739" s="50"/>
      <c r="BK739" s="50"/>
      <c r="BL739" s="50"/>
      <c r="BM739" s="50"/>
      <c r="BN739" s="50"/>
      <c r="BO739" s="50"/>
      <c r="BP739" s="50"/>
      <c r="BQ739" s="50"/>
      <c r="BR739" s="50"/>
      <c r="BS739" s="50"/>
      <c r="BT739" s="50"/>
      <c r="BU739" s="50"/>
      <c r="BV739" s="50"/>
      <c r="BW739" s="50"/>
      <c r="BX739" s="50"/>
      <c r="BY739" s="50"/>
      <c r="BZ739" s="50"/>
      <c r="CA739" s="50"/>
      <c r="CB739" s="50"/>
      <c r="CC739" s="50"/>
      <c r="CD739" s="50"/>
      <c r="CE739" s="50"/>
      <c r="CF739" s="50"/>
      <c r="CG739" s="50"/>
      <c r="CH739" s="187"/>
      <c r="CI739" s="60"/>
      <c r="CJ739" s="50"/>
      <c r="CK739" s="50"/>
      <c r="CL739" s="50"/>
      <c r="CM739" s="60"/>
      <c r="CN739" s="50"/>
      <c r="CO739" s="60"/>
      <c r="CP739" s="60"/>
      <c r="CQ739" s="60"/>
      <c r="CR739" s="60"/>
      <c r="CS739" s="60"/>
      <c r="CT739" s="60"/>
      <c r="CU739" s="60"/>
      <c r="CV739" s="61">
        <f t="shared" si="493"/>
        <v>18</v>
      </c>
    </row>
    <row r="740" spans="2:100" x14ac:dyDescent="0.35">
      <c r="B740" s="137">
        <v>891224</v>
      </c>
      <c r="C740" s="59">
        <v>42250</v>
      </c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50"/>
      <c r="S740" s="50"/>
      <c r="T740" s="50"/>
      <c r="U740" s="50"/>
      <c r="V740" s="50"/>
      <c r="W740" s="50"/>
      <c r="X740" s="50"/>
      <c r="Y740" s="50"/>
      <c r="Z740" s="50"/>
      <c r="AA740" s="50"/>
      <c r="AB740" s="50"/>
      <c r="AC740" s="50"/>
      <c r="AD740" s="50"/>
      <c r="AE740" s="50"/>
      <c r="AF740" s="50"/>
      <c r="AG740" s="50"/>
      <c r="AH740" s="50"/>
      <c r="AI740" s="50"/>
      <c r="AJ740" s="50"/>
      <c r="AK740" s="50"/>
      <c r="AL740" s="50"/>
      <c r="AM740" s="50"/>
      <c r="AN740" s="50"/>
      <c r="AO740" s="50"/>
      <c r="AP740" s="50"/>
      <c r="AQ740" s="50"/>
      <c r="AR740" s="50"/>
      <c r="AS740" s="50"/>
      <c r="AT740" s="50"/>
      <c r="AU740" s="50"/>
      <c r="AV740" s="50"/>
      <c r="AW740" s="50"/>
      <c r="AX740" s="50"/>
      <c r="AY740" s="50"/>
      <c r="AZ740" s="50"/>
      <c r="BA740" s="50"/>
      <c r="BB740" s="50"/>
      <c r="BC740" s="50"/>
      <c r="BD740" s="50"/>
      <c r="BE740" s="50"/>
      <c r="BF740" s="65"/>
      <c r="BG740" s="65"/>
      <c r="BH740" s="65">
        <v>1</v>
      </c>
      <c r="BI740" s="50" t="s">
        <v>222</v>
      </c>
      <c r="BJ740" s="50"/>
      <c r="BK740" s="50"/>
      <c r="BL740" s="50">
        <v>1</v>
      </c>
      <c r="BM740" s="50"/>
      <c r="BN740" s="50"/>
      <c r="BO740" s="50"/>
      <c r="BP740" s="50"/>
      <c r="BQ740" s="50">
        <v>1</v>
      </c>
      <c r="BR740" s="50"/>
      <c r="BS740" s="50"/>
      <c r="BT740" s="50"/>
      <c r="BU740" s="50"/>
      <c r="BV740" s="50"/>
      <c r="BW740" s="50"/>
      <c r="BX740" s="50"/>
      <c r="BY740" s="50"/>
      <c r="BZ740" s="50"/>
      <c r="CA740" s="50"/>
      <c r="CB740" s="50"/>
      <c r="CC740" s="50"/>
      <c r="CD740" s="50"/>
      <c r="CE740" s="50"/>
      <c r="CF740" s="50"/>
      <c r="CG740" s="50"/>
      <c r="CH740" s="187"/>
      <c r="CI740" s="60"/>
      <c r="CJ740" s="50"/>
      <c r="CK740" s="50"/>
      <c r="CL740" s="50"/>
      <c r="CM740" s="60"/>
      <c r="CN740" s="50"/>
      <c r="CO740" s="60"/>
      <c r="CP740" s="60"/>
      <c r="CQ740" s="60"/>
      <c r="CR740" s="60"/>
      <c r="CS740" s="60"/>
      <c r="CT740" s="60"/>
      <c r="CU740" s="60"/>
      <c r="CV740" s="61">
        <f t="shared" si="493"/>
        <v>3</v>
      </c>
    </row>
    <row r="741" spans="2:100" x14ac:dyDescent="0.35">
      <c r="B741" s="137">
        <v>891700</v>
      </c>
      <c r="C741" s="59">
        <v>42250</v>
      </c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50"/>
      <c r="S741" s="50"/>
      <c r="T741" s="50"/>
      <c r="U741" s="50"/>
      <c r="V741" s="50"/>
      <c r="W741" s="50"/>
      <c r="X741" s="50"/>
      <c r="Y741" s="50"/>
      <c r="Z741" s="50"/>
      <c r="AA741" s="50"/>
      <c r="AB741" s="50"/>
      <c r="AC741" s="50"/>
      <c r="AD741" s="50"/>
      <c r="AE741" s="50"/>
      <c r="AF741" s="50"/>
      <c r="AG741" s="50"/>
      <c r="AH741" s="50"/>
      <c r="AI741" s="50"/>
      <c r="AJ741" s="50"/>
      <c r="AK741" s="50"/>
      <c r="AL741" s="50"/>
      <c r="AM741" s="50"/>
      <c r="AN741" s="50"/>
      <c r="AO741" s="50"/>
      <c r="AP741" s="50"/>
      <c r="AQ741" s="50"/>
      <c r="AR741" s="50"/>
      <c r="AS741" s="50"/>
      <c r="AT741" s="50"/>
      <c r="AU741" s="50"/>
      <c r="AV741" s="50"/>
      <c r="AW741" s="50"/>
      <c r="AX741" s="50"/>
      <c r="AY741" s="50"/>
      <c r="AZ741" s="50"/>
      <c r="BA741" s="50"/>
      <c r="BB741" s="50"/>
      <c r="BC741" s="50"/>
      <c r="BD741" s="50"/>
      <c r="BE741" s="50"/>
      <c r="BF741" s="65"/>
      <c r="BG741" s="65"/>
      <c r="BH741" s="65">
        <v>1</v>
      </c>
      <c r="BI741" s="50" t="s">
        <v>222</v>
      </c>
      <c r="BJ741" s="50"/>
      <c r="BK741" s="50"/>
      <c r="BL741" s="50"/>
      <c r="BM741" s="50"/>
      <c r="BN741" s="50"/>
      <c r="BO741" s="50"/>
      <c r="BP741" s="50"/>
      <c r="BQ741" s="50"/>
      <c r="BR741" s="50"/>
      <c r="BS741" s="50"/>
      <c r="BT741" s="50"/>
      <c r="BU741" s="50"/>
      <c r="BV741" s="50"/>
      <c r="BW741" s="50"/>
      <c r="BX741" s="50"/>
      <c r="BY741" s="50"/>
      <c r="BZ741" s="50"/>
      <c r="CA741" s="50"/>
      <c r="CB741" s="50"/>
      <c r="CC741" s="50"/>
      <c r="CD741" s="50"/>
      <c r="CE741" s="50"/>
      <c r="CF741" s="50"/>
      <c r="CG741" s="50"/>
      <c r="CH741" s="187"/>
      <c r="CI741" s="60"/>
      <c r="CJ741" s="50"/>
      <c r="CK741" s="50"/>
      <c r="CL741" s="50"/>
      <c r="CM741" s="60"/>
      <c r="CN741" s="50"/>
      <c r="CO741" s="60"/>
      <c r="CP741" s="60"/>
      <c r="CQ741" s="60"/>
      <c r="CR741" s="60"/>
      <c r="CS741" s="60"/>
      <c r="CT741" s="60"/>
      <c r="CU741" s="60"/>
      <c r="CV741" s="61">
        <f t="shared" si="493"/>
        <v>1</v>
      </c>
    </row>
    <row r="742" spans="2:100" x14ac:dyDescent="0.35">
      <c r="B742" s="137">
        <v>891724</v>
      </c>
      <c r="C742" s="59">
        <v>42250</v>
      </c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50"/>
      <c r="S742" s="50"/>
      <c r="T742" s="50"/>
      <c r="U742" s="50"/>
      <c r="V742" s="50"/>
      <c r="W742" s="50"/>
      <c r="X742" s="50"/>
      <c r="Y742" s="50"/>
      <c r="Z742" s="50"/>
      <c r="AA742" s="50"/>
      <c r="AB742" s="50"/>
      <c r="AC742" s="50"/>
      <c r="AD742" s="50"/>
      <c r="AE742" s="50"/>
      <c r="AF742" s="50"/>
      <c r="AG742" s="50"/>
      <c r="AH742" s="50"/>
      <c r="AI742" s="50"/>
      <c r="AJ742" s="50"/>
      <c r="AK742" s="50"/>
      <c r="AL742" s="50"/>
      <c r="AM742" s="50"/>
      <c r="AN742" s="50"/>
      <c r="AO742" s="50"/>
      <c r="AP742" s="50"/>
      <c r="AQ742" s="50"/>
      <c r="AR742" s="50"/>
      <c r="AS742" s="50"/>
      <c r="AT742" s="50"/>
      <c r="AU742" s="50"/>
      <c r="AV742" s="50"/>
      <c r="AW742" s="50"/>
      <c r="AX742" s="50"/>
      <c r="AY742" s="50"/>
      <c r="AZ742" s="50"/>
      <c r="BA742" s="50"/>
      <c r="BB742" s="50"/>
      <c r="BC742" s="50"/>
      <c r="BD742" s="50"/>
      <c r="BE742" s="50"/>
      <c r="BF742" s="65"/>
      <c r="BG742" s="65"/>
      <c r="BH742" s="65">
        <v>1</v>
      </c>
      <c r="BI742" s="50">
        <v>1</v>
      </c>
      <c r="BJ742" s="50"/>
      <c r="BK742" s="50"/>
      <c r="BL742" s="50"/>
      <c r="BM742" s="50"/>
      <c r="BN742" s="50"/>
      <c r="BO742" s="50"/>
      <c r="BP742" s="50"/>
      <c r="BQ742" s="50"/>
      <c r="BR742" s="50"/>
      <c r="BS742" s="50"/>
      <c r="BT742" s="50"/>
      <c r="BU742" s="50"/>
      <c r="BV742" s="50"/>
      <c r="BW742" s="50"/>
      <c r="BX742" s="50"/>
      <c r="BY742" s="50"/>
      <c r="BZ742" s="50"/>
      <c r="CA742" s="50"/>
      <c r="CB742" s="50"/>
      <c r="CC742" s="50"/>
      <c r="CD742" s="50"/>
      <c r="CE742" s="50"/>
      <c r="CF742" s="50"/>
      <c r="CG742" s="50"/>
      <c r="CH742" s="187"/>
      <c r="CI742" s="60"/>
      <c r="CJ742" s="50"/>
      <c r="CK742" s="50"/>
      <c r="CL742" s="50"/>
      <c r="CM742" s="60"/>
      <c r="CN742" s="50"/>
      <c r="CO742" s="60"/>
      <c r="CP742" s="60"/>
      <c r="CQ742" s="60"/>
      <c r="CR742" s="60"/>
      <c r="CS742" s="60"/>
      <c r="CT742" s="60"/>
      <c r="CU742" s="60"/>
      <c r="CV742" s="61">
        <f t="shared" si="493"/>
        <v>2</v>
      </c>
    </row>
    <row r="743" spans="2:100" x14ac:dyDescent="0.35">
      <c r="B743" s="137">
        <v>885760</v>
      </c>
      <c r="C743" s="59">
        <v>42250</v>
      </c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50"/>
      <c r="S743" s="50"/>
      <c r="T743" s="50"/>
      <c r="U743" s="50"/>
      <c r="V743" s="50"/>
      <c r="W743" s="50"/>
      <c r="X743" s="50"/>
      <c r="Y743" s="50"/>
      <c r="Z743" s="50"/>
      <c r="AA743" s="50"/>
      <c r="AB743" s="50"/>
      <c r="AC743" s="50"/>
      <c r="AD743" s="50"/>
      <c r="AE743" s="50"/>
      <c r="AF743" s="50"/>
      <c r="AG743" s="50"/>
      <c r="AH743" s="50"/>
      <c r="AI743" s="50"/>
      <c r="AJ743" s="50"/>
      <c r="AK743" s="50"/>
      <c r="AL743" s="50"/>
      <c r="AM743" s="50"/>
      <c r="AN743" s="50"/>
      <c r="AO743" s="50"/>
      <c r="AP743" s="50"/>
      <c r="AQ743" s="50"/>
      <c r="AR743" s="50"/>
      <c r="AS743" s="50"/>
      <c r="AT743" s="50"/>
      <c r="AU743" s="50"/>
      <c r="AV743" s="50"/>
      <c r="AW743" s="50"/>
      <c r="AX743" s="50"/>
      <c r="AY743" s="50"/>
      <c r="AZ743" s="50"/>
      <c r="BA743" s="50"/>
      <c r="BB743" s="50"/>
      <c r="BC743" s="50"/>
      <c r="BD743" s="50"/>
      <c r="BE743" s="50"/>
      <c r="BF743" s="65"/>
      <c r="BG743" s="65"/>
      <c r="BH743" s="65">
        <v>1</v>
      </c>
      <c r="BI743" s="50" t="s">
        <v>222</v>
      </c>
      <c r="BJ743" s="50">
        <v>1</v>
      </c>
      <c r="BK743" s="50">
        <v>1</v>
      </c>
      <c r="BL743" s="50"/>
      <c r="BM743" s="50"/>
      <c r="BN743" s="50"/>
      <c r="BO743" s="50"/>
      <c r="BP743" s="50">
        <v>1</v>
      </c>
      <c r="BQ743" s="50"/>
      <c r="BR743" s="50">
        <v>1</v>
      </c>
      <c r="BS743" s="50">
        <v>1</v>
      </c>
      <c r="BT743" s="50">
        <v>1</v>
      </c>
      <c r="BU743" s="50"/>
      <c r="BV743" s="50"/>
      <c r="BW743" s="50"/>
      <c r="BX743" s="50"/>
      <c r="BY743" s="50"/>
      <c r="BZ743" s="50"/>
      <c r="CA743" s="50"/>
      <c r="CB743" s="50"/>
      <c r="CC743" s="50"/>
      <c r="CD743" s="50"/>
      <c r="CE743" s="50"/>
      <c r="CF743" s="50"/>
      <c r="CG743" s="50"/>
      <c r="CH743" s="187"/>
      <c r="CI743" s="60"/>
      <c r="CJ743" s="50"/>
      <c r="CK743" s="50"/>
      <c r="CL743" s="50"/>
      <c r="CM743" s="60"/>
      <c r="CN743" s="50"/>
      <c r="CO743" s="60"/>
      <c r="CP743" s="60"/>
      <c r="CQ743" s="60"/>
      <c r="CR743" s="60"/>
      <c r="CS743" s="60"/>
      <c r="CT743" s="60"/>
      <c r="CU743" s="60"/>
      <c r="CV743" s="61">
        <f t="shared" si="493"/>
        <v>7</v>
      </c>
    </row>
    <row r="744" spans="2:100" x14ac:dyDescent="0.35">
      <c r="B744" s="137">
        <v>842140</v>
      </c>
      <c r="C744" s="59">
        <v>42250</v>
      </c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50"/>
      <c r="S744" s="50"/>
      <c r="T744" s="50"/>
      <c r="U744" s="50"/>
      <c r="V744" s="50"/>
      <c r="W744" s="50"/>
      <c r="X744" s="50"/>
      <c r="Y744" s="50"/>
      <c r="Z744" s="50"/>
      <c r="AA744" s="50"/>
      <c r="AB744" s="50"/>
      <c r="AC744" s="50"/>
      <c r="AD744" s="50"/>
      <c r="AE744" s="50"/>
      <c r="AF744" s="50"/>
      <c r="AG744" s="50"/>
      <c r="AH744" s="50"/>
      <c r="AI744" s="50"/>
      <c r="AJ744" s="50"/>
      <c r="AK744" s="50"/>
      <c r="AL744" s="50"/>
      <c r="AM744" s="50"/>
      <c r="AN744" s="50"/>
      <c r="AO744" s="50"/>
      <c r="AP744" s="50"/>
      <c r="AQ744" s="50"/>
      <c r="AR744" s="50"/>
      <c r="AS744" s="50"/>
      <c r="AT744" s="50"/>
      <c r="AU744" s="50"/>
      <c r="AV744" s="50"/>
      <c r="AW744" s="50"/>
      <c r="AX744" s="50"/>
      <c r="AY744" s="50"/>
      <c r="AZ744" s="50"/>
      <c r="BA744" s="50"/>
      <c r="BB744" s="50"/>
      <c r="BC744" s="50"/>
      <c r="BD744" s="50"/>
      <c r="BE744" s="50"/>
      <c r="BF744" s="65"/>
      <c r="BG744" s="65"/>
      <c r="BH744" s="65">
        <v>1</v>
      </c>
      <c r="BI744" s="50" t="s">
        <v>222</v>
      </c>
      <c r="BJ744" s="50"/>
      <c r="BK744" s="50"/>
      <c r="BL744" s="50"/>
      <c r="BM744" s="50"/>
      <c r="BN744" s="50"/>
      <c r="BO744" s="50"/>
      <c r="BP744" s="50"/>
      <c r="BQ744" s="50"/>
      <c r="BR744" s="50"/>
      <c r="BS744" s="50"/>
      <c r="BT744" s="50"/>
      <c r="BU744" s="50"/>
      <c r="BV744" s="50"/>
      <c r="BW744" s="50"/>
      <c r="BX744" s="50"/>
      <c r="BY744" s="50"/>
      <c r="BZ744" s="50"/>
      <c r="CA744" s="50"/>
      <c r="CB744" s="50"/>
      <c r="CC744" s="50"/>
      <c r="CD744" s="50"/>
      <c r="CE744" s="50"/>
      <c r="CF744" s="50"/>
      <c r="CG744" s="50"/>
      <c r="CH744" s="187"/>
      <c r="CI744" s="60"/>
      <c r="CJ744" s="50"/>
      <c r="CK744" s="50"/>
      <c r="CL744" s="50"/>
      <c r="CM744" s="60"/>
      <c r="CN744" s="50"/>
      <c r="CO744" s="60"/>
      <c r="CP744" s="60"/>
      <c r="CQ744" s="60"/>
      <c r="CR744" s="60"/>
      <c r="CS744" s="60"/>
      <c r="CT744" s="60"/>
      <c r="CU744" s="60"/>
      <c r="CV744" s="61">
        <f t="shared" si="493"/>
        <v>1</v>
      </c>
    </row>
    <row r="745" spans="2:100" x14ac:dyDescent="0.35">
      <c r="B745" s="137">
        <v>887989</v>
      </c>
      <c r="C745" s="59">
        <v>42250</v>
      </c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50"/>
      <c r="S745" s="50"/>
      <c r="T745" s="50"/>
      <c r="U745" s="50"/>
      <c r="V745" s="50"/>
      <c r="W745" s="50"/>
      <c r="X745" s="50"/>
      <c r="Y745" s="50"/>
      <c r="Z745" s="50"/>
      <c r="AA745" s="50"/>
      <c r="AB745" s="50"/>
      <c r="AC745" s="50"/>
      <c r="AD745" s="50"/>
      <c r="AE745" s="50"/>
      <c r="AF745" s="50"/>
      <c r="AG745" s="50"/>
      <c r="AH745" s="50"/>
      <c r="AI745" s="50"/>
      <c r="AJ745" s="50"/>
      <c r="AK745" s="50"/>
      <c r="AL745" s="50"/>
      <c r="AM745" s="50"/>
      <c r="AN745" s="50"/>
      <c r="AO745" s="50"/>
      <c r="AP745" s="50"/>
      <c r="AQ745" s="50"/>
      <c r="AR745" s="50"/>
      <c r="AS745" s="50"/>
      <c r="AT745" s="50"/>
      <c r="AU745" s="50"/>
      <c r="AV745" s="50"/>
      <c r="AW745" s="50"/>
      <c r="AX745" s="50"/>
      <c r="AY745" s="50"/>
      <c r="AZ745" s="50"/>
      <c r="BA745" s="50"/>
      <c r="BB745" s="50"/>
      <c r="BC745" s="50"/>
      <c r="BD745" s="50"/>
      <c r="BE745" s="50"/>
      <c r="BF745" s="65"/>
      <c r="BG745" s="65"/>
      <c r="BH745" s="65">
        <v>1</v>
      </c>
      <c r="BI745" s="50" t="s">
        <v>222</v>
      </c>
      <c r="BJ745" s="50"/>
      <c r="BK745" s="50"/>
      <c r="BL745" s="50">
        <v>1</v>
      </c>
      <c r="BM745" s="50">
        <v>1</v>
      </c>
      <c r="BN745" s="50"/>
      <c r="BO745" s="50"/>
      <c r="BP745" s="50"/>
      <c r="BQ745" s="50"/>
      <c r="BR745" s="50"/>
      <c r="BS745" s="50"/>
      <c r="BT745" s="50"/>
      <c r="BU745" s="50"/>
      <c r="BV745" s="50"/>
      <c r="BW745" s="50"/>
      <c r="BX745" s="50"/>
      <c r="BY745" s="50"/>
      <c r="BZ745" s="50"/>
      <c r="CA745" s="50"/>
      <c r="CB745" s="50"/>
      <c r="CC745" s="50"/>
      <c r="CD745" s="50"/>
      <c r="CE745" s="50"/>
      <c r="CF745" s="50"/>
      <c r="CG745" s="50"/>
      <c r="CH745" s="187"/>
      <c r="CI745" s="60"/>
      <c r="CJ745" s="50"/>
      <c r="CK745" s="50"/>
      <c r="CL745" s="50"/>
      <c r="CM745" s="60"/>
      <c r="CN745" s="50"/>
      <c r="CO745" s="60"/>
      <c r="CP745" s="60"/>
      <c r="CQ745" s="60"/>
      <c r="CR745" s="60"/>
      <c r="CS745" s="60"/>
      <c r="CT745" s="60"/>
      <c r="CU745" s="60"/>
      <c r="CV745" s="61">
        <f t="shared" si="493"/>
        <v>3</v>
      </c>
    </row>
    <row r="746" spans="2:100" x14ac:dyDescent="0.35">
      <c r="B746" s="63"/>
      <c r="C746" s="62" t="s">
        <v>16</v>
      </c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  <c r="AB746" s="64"/>
      <c r="AC746" s="64"/>
      <c r="AD746" s="64"/>
      <c r="AE746" s="64"/>
      <c r="AF746" s="64"/>
      <c r="AG746" s="64"/>
      <c r="AH746" s="64"/>
      <c r="AI746" s="64"/>
      <c r="AJ746" s="64"/>
      <c r="AK746" s="64"/>
      <c r="AL746" s="64"/>
      <c r="AM746" s="64"/>
      <c r="AN746" s="64"/>
      <c r="AO746" s="64"/>
      <c r="AP746" s="64"/>
      <c r="AQ746" s="64"/>
      <c r="AR746" s="64"/>
      <c r="AS746" s="64"/>
      <c r="AT746" s="64"/>
      <c r="AU746" s="64"/>
      <c r="AV746" s="64"/>
      <c r="AW746" s="64"/>
      <c r="AX746" s="64"/>
      <c r="AY746" s="64"/>
      <c r="AZ746" s="64"/>
      <c r="BA746" s="64"/>
      <c r="BB746" s="64"/>
      <c r="BC746" s="64"/>
      <c r="BD746" s="64"/>
      <c r="BE746" s="64"/>
      <c r="BF746" s="64"/>
      <c r="BG746" s="64"/>
      <c r="BH746" s="64">
        <f t="shared" ref="BH746:BO746" si="494">COUNT(BH734:BH745)</f>
        <v>12</v>
      </c>
      <c r="BI746" s="64">
        <f t="shared" si="494"/>
        <v>4</v>
      </c>
      <c r="BJ746" s="64">
        <f t="shared" si="494"/>
        <v>3</v>
      </c>
      <c r="BK746" s="64">
        <f t="shared" si="494"/>
        <v>1</v>
      </c>
      <c r="BL746" s="64">
        <f t="shared" si="494"/>
        <v>3</v>
      </c>
      <c r="BM746" s="64">
        <f t="shared" ref="BM746:BN746" si="495">COUNT(BM734:BM745)</f>
        <v>2</v>
      </c>
      <c r="BN746" s="64">
        <f t="shared" si="495"/>
        <v>1</v>
      </c>
      <c r="BO746" s="64">
        <f t="shared" si="494"/>
        <v>0</v>
      </c>
      <c r="BP746" s="64">
        <f t="shared" ref="BP746:BQ746" si="496">COUNT(BP734:BP745)</f>
        <v>2</v>
      </c>
      <c r="BQ746" s="64">
        <f t="shared" si="496"/>
        <v>1</v>
      </c>
      <c r="BR746" s="64">
        <f t="shared" ref="BR746:BS746" si="497">COUNT(BR734:BR745)</f>
        <v>1</v>
      </c>
      <c r="BS746" s="64">
        <f t="shared" si="497"/>
        <v>1</v>
      </c>
      <c r="BT746" s="64">
        <f t="shared" ref="BT746:BU746" si="498">COUNT(BT734:BT745)</f>
        <v>1</v>
      </c>
      <c r="BU746" s="64">
        <f t="shared" si="498"/>
        <v>1</v>
      </c>
      <c r="BV746" s="64">
        <f t="shared" ref="BV746:CG746" si="499">COUNT(BV734:BV745)</f>
        <v>0</v>
      </c>
      <c r="BW746" s="64">
        <f t="shared" si="499"/>
        <v>1</v>
      </c>
      <c r="BX746" s="64">
        <f t="shared" si="499"/>
        <v>1</v>
      </c>
      <c r="BY746" s="64">
        <f t="shared" si="499"/>
        <v>2</v>
      </c>
      <c r="BZ746" s="64">
        <f t="shared" si="499"/>
        <v>1</v>
      </c>
      <c r="CA746" s="64">
        <f t="shared" si="499"/>
        <v>1</v>
      </c>
      <c r="CB746" s="64">
        <f t="shared" si="499"/>
        <v>0</v>
      </c>
      <c r="CC746" s="64">
        <f t="shared" si="499"/>
        <v>0</v>
      </c>
      <c r="CD746" s="64">
        <f t="shared" si="499"/>
        <v>0</v>
      </c>
      <c r="CE746" s="64">
        <f t="shared" si="499"/>
        <v>1</v>
      </c>
      <c r="CF746" s="64">
        <f t="shared" si="499"/>
        <v>0</v>
      </c>
      <c r="CG746" s="64">
        <f t="shared" si="499"/>
        <v>0</v>
      </c>
      <c r="CH746" s="64">
        <f t="shared" ref="CH746:CU746" si="500">COUNT(CH734:CH745)</f>
        <v>0</v>
      </c>
      <c r="CI746" s="64">
        <f t="shared" si="500"/>
        <v>0</v>
      </c>
      <c r="CJ746" s="64">
        <f t="shared" si="500"/>
        <v>1</v>
      </c>
      <c r="CK746" s="64">
        <f t="shared" si="500"/>
        <v>0</v>
      </c>
      <c r="CL746" s="64">
        <f t="shared" si="500"/>
        <v>0</v>
      </c>
      <c r="CM746" s="64">
        <f t="shared" si="500"/>
        <v>0</v>
      </c>
      <c r="CN746" s="64">
        <f t="shared" si="500"/>
        <v>0</v>
      </c>
      <c r="CO746" s="64">
        <f t="shared" si="500"/>
        <v>0</v>
      </c>
      <c r="CP746" s="64">
        <f t="shared" si="500"/>
        <v>0</v>
      </c>
      <c r="CQ746" s="64">
        <f t="shared" si="500"/>
        <v>0</v>
      </c>
      <c r="CR746" s="64">
        <f t="shared" si="500"/>
        <v>0</v>
      </c>
      <c r="CS746" s="64">
        <f t="shared" si="500"/>
        <v>0</v>
      </c>
      <c r="CT746" s="64">
        <f t="shared" si="500"/>
        <v>0</v>
      </c>
      <c r="CU746" s="64">
        <f t="shared" si="500"/>
        <v>0</v>
      </c>
      <c r="CV746" s="64">
        <f>SUM(CV734:CV745)</f>
        <v>75</v>
      </c>
    </row>
    <row r="748" spans="2:100" x14ac:dyDescent="0.35">
      <c r="B748" s="136" t="s">
        <v>220</v>
      </c>
      <c r="C748" s="58" t="s">
        <v>221</v>
      </c>
      <c r="D748" s="56">
        <v>40544</v>
      </c>
      <c r="E748" s="56">
        <v>40575</v>
      </c>
      <c r="F748" s="56">
        <v>40603</v>
      </c>
      <c r="G748" s="56">
        <v>40634</v>
      </c>
      <c r="H748" s="56">
        <v>40664</v>
      </c>
      <c r="I748" s="56">
        <v>40695</v>
      </c>
      <c r="J748" s="56">
        <v>40725</v>
      </c>
      <c r="K748" s="56">
        <v>40756</v>
      </c>
      <c r="L748" s="56">
        <v>40787</v>
      </c>
      <c r="M748" s="56">
        <v>40817</v>
      </c>
      <c r="N748" s="56">
        <v>40848</v>
      </c>
      <c r="O748" s="56">
        <v>40878</v>
      </c>
      <c r="P748" s="56">
        <v>40909</v>
      </c>
      <c r="Q748" s="56">
        <v>40940</v>
      </c>
      <c r="R748" s="56">
        <v>40969</v>
      </c>
      <c r="S748" s="56">
        <v>41000</v>
      </c>
      <c r="T748" s="56">
        <v>41030</v>
      </c>
      <c r="U748" s="56">
        <v>41061</v>
      </c>
      <c r="V748" s="56">
        <v>41091</v>
      </c>
      <c r="W748" s="56">
        <v>41122</v>
      </c>
      <c r="X748" s="56">
        <v>41153</v>
      </c>
      <c r="Y748" s="56">
        <v>41183</v>
      </c>
      <c r="Z748" s="56">
        <v>41214</v>
      </c>
      <c r="AA748" s="56">
        <v>41244</v>
      </c>
      <c r="AB748" s="56">
        <v>41275</v>
      </c>
      <c r="AC748" s="56">
        <v>41306</v>
      </c>
      <c r="AD748" s="56">
        <v>41334</v>
      </c>
      <c r="AE748" s="56">
        <v>41365</v>
      </c>
      <c r="AF748" s="56">
        <v>41395</v>
      </c>
      <c r="AG748" s="56">
        <v>41426</v>
      </c>
      <c r="AH748" s="56">
        <v>41456</v>
      </c>
      <c r="AI748" s="56">
        <v>41487</v>
      </c>
      <c r="AJ748" s="56">
        <v>41518</v>
      </c>
      <c r="AK748" s="56">
        <v>41548</v>
      </c>
      <c r="AL748" s="56">
        <v>41579</v>
      </c>
      <c r="AM748" s="56">
        <v>41609</v>
      </c>
      <c r="AN748" s="56">
        <v>41640</v>
      </c>
      <c r="AO748" s="56">
        <v>41671</v>
      </c>
      <c r="AP748" s="56">
        <v>41699</v>
      </c>
      <c r="AQ748" s="56">
        <v>41730</v>
      </c>
      <c r="AR748" s="56">
        <v>41760</v>
      </c>
      <c r="AS748" s="56">
        <v>41791</v>
      </c>
      <c r="AT748" s="56">
        <v>41821</v>
      </c>
      <c r="AU748" s="56">
        <v>41852</v>
      </c>
      <c r="AV748" s="56">
        <v>41883</v>
      </c>
      <c r="AW748" s="56">
        <v>41913</v>
      </c>
      <c r="AX748" s="56">
        <v>41944</v>
      </c>
      <c r="AY748" s="56">
        <v>41974</v>
      </c>
      <c r="AZ748" s="56">
        <v>42005</v>
      </c>
      <c r="BA748" s="56">
        <v>42036</v>
      </c>
      <c r="BB748" s="56">
        <v>42064</v>
      </c>
      <c r="BC748" s="56">
        <v>42095</v>
      </c>
      <c r="BD748" s="56">
        <v>42125</v>
      </c>
      <c r="BE748" s="56">
        <v>42156</v>
      </c>
      <c r="BF748" s="56">
        <v>42186</v>
      </c>
      <c r="BG748" s="56">
        <v>42217</v>
      </c>
      <c r="BH748" s="48">
        <v>42248</v>
      </c>
      <c r="BI748" s="48">
        <v>42278</v>
      </c>
      <c r="BJ748" s="48">
        <v>42309</v>
      </c>
      <c r="BK748" s="48">
        <v>42339</v>
      </c>
      <c r="BL748" s="48">
        <v>42370</v>
      </c>
      <c r="BM748" s="48">
        <v>42401</v>
      </c>
      <c r="BN748" s="48">
        <v>42430</v>
      </c>
      <c r="BO748" s="48">
        <v>42461</v>
      </c>
      <c r="BP748" s="48">
        <v>42491</v>
      </c>
      <c r="BQ748" s="48">
        <v>42522</v>
      </c>
      <c r="BR748" s="48">
        <v>42552</v>
      </c>
      <c r="BS748" s="48">
        <v>42583</v>
      </c>
      <c r="BT748" s="48">
        <v>42614</v>
      </c>
      <c r="BU748" s="48">
        <v>42644</v>
      </c>
      <c r="BV748" s="48">
        <v>42675</v>
      </c>
      <c r="BW748" s="48">
        <v>42705</v>
      </c>
      <c r="BX748" s="48">
        <v>42736</v>
      </c>
      <c r="BY748" s="48">
        <v>42767</v>
      </c>
      <c r="BZ748" s="48">
        <v>42795</v>
      </c>
      <c r="CA748" s="48">
        <v>42826</v>
      </c>
      <c r="CB748" s="48">
        <v>42856</v>
      </c>
      <c r="CC748" s="48">
        <v>42887</v>
      </c>
      <c r="CD748" s="48">
        <v>42917</v>
      </c>
      <c r="CE748" s="48">
        <v>42948</v>
      </c>
      <c r="CF748" s="48">
        <v>42979</v>
      </c>
      <c r="CG748" s="48">
        <v>43009</v>
      </c>
      <c r="CH748" s="48">
        <v>43040</v>
      </c>
      <c r="CI748" s="188">
        <v>43070</v>
      </c>
      <c r="CJ748" s="188">
        <v>43101</v>
      </c>
      <c r="CK748" s="188">
        <v>43132</v>
      </c>
      <c r="CL748" s="188">
        <v>43160</v>
      </c>
      <c r="CM748" s="188">
        <v>43191</v>
      </c>
      <c r="CN748" s="188">
        <v>43221</v>
      </c>
      <c r="CO748" s="188">
        <v>43252</v>
      </c>
      <c r="CP748" s="188">
        <v>43282</v>
      </c>
      <c r="CQ748" s="188">
        <v>43313</v>
      </c>
      <c r="CR748" s="188">
        <v>43344</v>
      </c>
      <c r="CS748" s="188">
        <v>43374</v>
      </c>
      <c r="CT748" s="188">
        <v>43405</v>
      </c>
      <c r="CU748" s="188">
        <v>43435</v>
      </c>
      <c r="CV748" s="189" t="s">
        <v>16</v>
      </c>
    </row>
    <row r="749" spans="2:100" x14ac:dyDescent="0.35">
      <c r="B749" s="137">
        <v>894696</v>
      </c>
      <c r="C749" s="59">
        <v>42279</v>
      </c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50"/>
      <c r="S749" s="50"/>
      <c r="T749" s="50"/>
      <c r="U749" s="50"/>
      <c r="V749" s="50"/>
      <c r="W749" s="50"/>
      <c r="X749" s="50"/>
      <c r="Y749" s="50"/>
      <c r="Z749" s="50"/>
      <c r="AA749" s="50"/>
      <c r="AB749" s="50"/>
      <c r="AC749" s="50"/>
      <c r="AD749" s="50"/>
      <c r="AE749" s="50"/>
      <c r="AF749" s="50"/>
      <c r="AG749" s="50"/>
      <c r="AH749" s="50"/>
      <c r="AI749" s="50"/>
      <c r="AJ749" s="50"/>
      <c r="AK749" s="50"/>
      <c r="AL749" s="50"/>
      <c r="AM749" s="50"/>
      <c r="AN749" s="50"/>
      <c r="AO749" s="50"/>
      <c r="AP749" s="50"/>
      <c r="AQ749" s="50"/>
      <c r="AR749" s="50"/>
      <c r="AS749" s="50"/>
      <c r="AT749" s="50"/>
      <c r="AU749" s="50"/>
      <c r="AV749" s="50"/>
      <c r="AW749" s="50"/>
      <c r="AX749" s="50"/>
      <c r="AY749" s="50"/>
      <c r="AZ749" s="50"/>
      <c r="BA749" s="50"/>
      <c r="BB749" s="50"/>
      <c r="BC749" s="50"/>
      <c r="BD749" s="50"/>
      <c r="BE749" s="50"/>
      <c r="BF749" s="65"/>
      <c r="BG749" s="65"/>
      <c r="BH749" s="65"/>
      <c r="BI749" s="50">
        <v>1</v>
      </c>
      <c r="BJ749" s="50"/>
      <c r="BK749" s="50"/>
      <c r="BL749" s="50"/>
      <c r="BM749" s="50"/>
      <c r="BN749" s="50"/>
      <c r="BO749" s="50"/>
      <c r="BP749" s="50"/>
      <c r="BQ749" s="50"/>
      <c r="BR749" s="50"/>
      <c r="BS749" s="50"/>
      <c r="BT749" s="50"/>
      <c r="BU749" s="50"/>
      <c r="BV749" s="50"/>
      <c r="BW749" s="50"/>
      <c r="BX749" s="50"/>
      <c r="BY749" s="50"/>
      <c r="BZ749" s="50"/>
      <c r="CA749" s="50"/>
      <c r="CB749" s="50"/>
      <c r="CC749" s="50"/>
      <c r="CD749" s="50"/>
      <c r="CE749" s="50"/>
      <c r="CF749" s="50"/>
      <c r="CG749" s="50"/>
      <c r="CH749" s="187"/>
      <c r="CI749" s="60"/>
      <c r="CJ749" s="50"/>
      <c r="CK749" s="50"/>
      <c r="CL749" s="50"/>
      <c r="CM749" s="60"/>
      <c r="CN749" s="50"/>
      <c r="CO749" s="60"/>
      <c r="CP749" s="60"/>
      <c r="CQ749" s="60"/>
      <c r="CR749" s="60"/>
      <c r="CS749" s="60"/>
      <c r="CT749" s="60"/>
      <c r="CU749" s="60"/>
      <c r="CV749" s="61">
        <f>SUM(D749:CU749)</f>
        <v>1</v>
      </c>
    </row>
    <row r="750" spans="2:100" x14ac:dyDescent="0.35">
      <c r="B750" s="137">
        <v>897552</v>
      </c>
      <c r="C750" s="59">
        <v>42279</v>
      </c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50"/>
      <c r="S750" s="50"/>
      <c r="T750" s="50"/>
      <c r="U750" s="50"/>
      <c r="V750" s="50"/>
      <c r="W750" s="50"/>
      <c r="X750" s="50"/>
      <c r="Y750" s="50"/>
      <c r="Z750" s="50"/>
      <c r="AA750" s="50"/>
      <c r="AB750" s="50"/>
      <c r="AC750" s="50"/>
      <c r="AD750" s="50"/>
      <c r="AE750" s="50"/>
      <c r="AF750" s="50"/>
      <c r="AG750" s="50"/>
      <c r="AH750" s="50"/>
      <c r="AI750" s="50"/>
      <c r="AJ750" s="50"/>
      <c r="AK750" s="50"/>
      <c r="AL750" s="50"/>
      <c r="AM750" s="50"/>
      <c r="AN750" s="50"/>
      <c r="AO750" s="50"/>
      <c r="AP750" s="50"/>
      <c r="AQ750" s="50"/>
      <c r="AR750" s="50"/>
      <c r="AS750" s="50"/>
      <c r="AT750" s="50"/>
      <c r="AU750" s="50"/>
      <c r="AV750" s="50"/>
      <c r="AW750" s="50"/>
      <c r="AX750" s="50"/>
      <c r="AY750" s="50"/>
      <c r="AZ750" s="50"/>
      <c r="BA750" s="50"/>
      <c r="BB750" s="50"/>
      <c r="BC750" s="50"/>
      <c r="BD750" s="50"/>
      <c r="BE750" s="50"/>
      <c r="BF750" s="65"/>
      <c r="BG750" s="65"/>
      <c r="BH750" s="65"/>
      <c r="BI750" s="50">
        <v>1</v>
      </c>
      <c r="BJ750" s="50"/>
      <c r="BK750" s="50"/>
      <c r="BL750" s="50"/>
      <c r="BM750" s="50"/>
      <c r="BN750" s="50"/>
      <c r="BO750" s="50"/>
      <c r="BP750" s="50"/>
      <c r="BQ750" s="50"/>
      <c r="BR750" s="50"/>
      <c r="BS750" s="50"/>
      <c r="BT750" s="50"/>
      <c r="BU750" s="50"/>
      <c r="BV750" s="50"/>
      <c r="BW750" s="50"/>
      <c r="BX750" s="50"/>
      <c r="BY750" s="50"/>
      <c r="BZ750" s="50"/>
      <c r="CA750" s="50"/>
      <c r="CB750" s="50"/>
      <c r="CC750" s="50"/>
      <c r="CD750" s="50"/>
      <c r="CE750" s="50"/>
      <c r="CF750" s="50"/>
      <c r="CG750" s="50"/>
      <c r="CH750" s="187"/>
      <c r="CI750" s="60"/>
      <c r="CJ750" s="50"/>
      <c r="CK750" s="50"/>
      <c r="CL750" s="50"/>
      <c r="CM750" s="60"/>
      <c r="CN750" s="50"/>
      <c r="CO750" s="60"/>
      <c r="CP750" s="60"/>
      <c r="CQ750" s="60"/>
      <c r="CR750" s="60"/>
      <c r="CS750" s="60"/>
      <c r="CT750" s="60"/>
      <c r="CU750" s="60"/>
      <c r="CV750" s="61">
        <f t="shared" ref="CV750:CV761" si="501">SUM(D750:CU750)</f>
        <v>1</v>
      </c>
    </row>
    <row r="751" spans="2:100" x14ac:dyDescent="0.35">
      <c r="B751" s="137">
        <v>897607</v>
      </c>
      <c r="C751" s="59">
        <v>42279</v>
      </c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50"/>
      <c r="S751" s="50"/>
      <c r="T751" s="50"/>
      <c r="U751" s="50"/>
      <c r="V751" s="50"/>
      <c r="W751" s="50"/>
      <c r="X751" s="50"/>
      <c r="Y751" s="50"/>
      <c r="Z751" s="50"/>
      <c r="AA751" s="50"/>
      <c r="AB751" s="50"/>
      <c r="AC751" s="50"/>
      <c r="AD751" s="50"/>
      <c r="AE751" s="50"/>
      <c r="AF751" s="50"/>
      <c r="AG751" s="50"/>
      <c r="AH751" s="50"/>
      <c r="AI751" s="50"/>
      <c r="AJ751" s="50"/>
      <c r="AK751" s="50"/>
      <c r="AL751" s="50"/>
      <c r="AM751" s="50"/>
      <c r="AN751" s="50"/>
      <c r="AO751" s="50"/>
      <c r="AP751" s="50"/>
      <c r="AQ751" s="50"/>
      <c r="AR751" s="50"/>
      <c r="AS751" s="50"/>
      <c r="AT751" s="50"/>
      <c r="AU751" s="50"/>
      <c r="AV751" s="50"/>
      <c r="AW751" s="50"/>
      <c r="AX751" s="50"/>
      <c r="AY751" s="50"/>
      <c r="AZ751" s="50"/>
      <c r="BA751" s="50"/>
      <c r="BB751" s="50"/>
      <c r="BC751" s="50"/>
      <c r="BD751" s="50"/>
      <c r="BE751" s="50"/>
      <c r="BF751" s="65"/>
      <c r="BG751" s="65"/>
      <c r="BH751" s="65"/>
      <c r="BI751" s="50">
        <v>1</v>
      </c>
      <c r="BJ751" s="50"/>
      <c r="BK751" s="50"/>
      <c r="BL751" s="50"/>
      <c r="BM751" s="50"/>
      <c r="BN751" s="50"/>
      <c r="BO751" s="50"/>
      <c r="BP751" s="50"/>
      <c r="BQ751" s="50"/>
      <c r="BR751" s="50"/>
      <c r="BS751" s="50"/>
      <c r="BT751" s="50"/>
      <c r="BU751" s="50"/>
      <c r="BV751" s="50"/>
      <c r="BW751" s="50"/>
      <c r="BX751" s="50"/>
      <c r="BY751" s="50"/>
      <c r="BZ751" s="50"/>
      <c r="CA751" s="50"/>
      <c r="CB751" s="50"/>
      <c r="CC751" s="50"/>
      <c r="CD751" s="50"/>
      <c r="CE751" s="50"/>
      <c r="CF751" s="50"/>
      <c r="CG751" s="50"/>
      <c r="CH751" s="187"/>
      <c r="CI751" s="60"/>
      <c r="CJ751" s="50"/>
      <c r="CK751" s="50"/>
      <c r="CL751" s="50"/>
      <c r="CM751" s="60"/>
      <c r="CN751" s="50"/>
      <c r="CO751" s="60"/>
      <c r="CP751" s="60"/>
      <c r="CQ751" s="60"/>
      <c r="CR751" s="60"/>
      <c r="CS751" s="60"/>
      <c r="CT751" s="60"/>
      <c r="CU751" s="60"/>
      <c r="CV751" s="61">
        <f t="shared" si="501"/>
        <v>1</v>
      </c>
    </row>
    <row r="752" spans="2:100" x14ac:dyDescent="0.35">
      <c r="B752" s="137">
        <v>899044</v>
      </c>
      <c r="C752" s="59">
        <v>42279</v>
      </c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50"/>
      <c r="S752" s="50"/>
      <c r="T752" s="50"/>
      <c r="U752" s="50"/>
      <c r="V752" s="50"/>
      <c r="W752" s="50"/>
      <c r="X752" s="50"/>
      <c r="Y752" s="50"/>
      <c r="Z752" s="50"/>
      <c r="AA752" s="50"/>
      <c r="AB752" s="50"/>
      <c r="AC752" s="50"/>
      <c r="AD752" s="50"/>
      <c r="AE752" s="50"/>
      <c r="AF752" s="50"/>
      <c r="AG752" s="50"/>
      <c r="AH752" s="50"/>
      <c r="AI752" s="50"/>
      <c r="AJ752" s="50"/>
      <c r="AK752" s="50"/>
      <c r="AL752" s="50"/>
      <c r="AM752" s="50"/>
      <c r="AN752" s="50"/>
      <c r="AO752" s="50"/>
      <c r="AP752" s="50"/>
      <c r="AQ752" s="50"/>
      <c r="AR752" s="50"/>
      <c r="AS752" s="50"/>
      <c r="AT752" s="50"/>
      <c r="AU752" s="50"/>
      <c r="AV752" s="50"/>
      <c r="AW752" s="50"/>
      <c r="AX752" s="50"/>
      <c r="AY752" s="50"/>
      <c r="AZ752" s="50"/>
      <c r="BA752" s="50"/>
      <c r="BB752" s="50"/>
      <c r="BC752" s="50"/>
      <c r="BD752" s="50"/>
      <c r="BE752" s="50"/>
      <c r="BF752" s="65"/>
      <c r="BG752" s="65"/>
      <c r="BH752" s="65"/>
      <c r="BI752" s="50">
        <v>1</v>
      </c>
      <c r="BJ752" s="50"/>
      <c r="BK752" s="50"/>
      <c r="BL752" s="50"/>
      <c r="BM752" s="50"/>
      <c r="BN752" s="50"/>
      <c r="BO752" s="50"/>
      <c r="BP752" s="50"/>
      <c r="BQ752" s="50"/>
      <c r="BR752" s="50"/>
      <c r="BS752" s="50"/>
      <c r="BT752" s="50"/>
      <c r="BU752" s="50"/>
      <c r="BV752" s="50"/>
      <c r="BW752" s="50"/>
      <c r="BX752" s="50">
        <v>1</v>
      </c>
      <c r="BY752" s="50"/>
      <c r="BZ752" s="50"/>
      <c r="CA752" s="50"/>
      <c r="CB752" s="50"/>
      <c r="CC752" s="50"/>
      <c r="CD752" s="50"/>
      <c r="CE752" s="50"/>
      <c r="CF752" s="50"/>
      <c r="CG752" s="50"/>
      <c r="CH752" s="187"/>
      <c r="CI752" s="60"/>
      <c r="CJ752" s="50"/>
      <c r="CK752" s="50"/>
      <c r="CL752" s="50"/>
      <c r="CM752" s="60"/>
      <c r="CN752" s="50"/>
      <c r="CO752" s="60"/>
      <c r="CP752" s="60"/>
      <c r="CQ752" s="60"/>
      <c r="CR752" s="60"/>
      <c r="CS752" s="60"/>
      <c r="CT752" s="60"/>
      <c r="CU752" s="60"/>
      <c r="CV752" s="61">
        <f t="shared" si="501"/>
        <v>2</v>
      </c>
    </row>
    <row r="753" spans="2:100" x14ac:dyDescent="0.35">
      <c r="B753" s="137">
        <v>899105</v>
      </c>
      <c r="C753" s="59">
        <v>42279</v>
      </c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50"/>
      <c r="S753" s="50"/>
      <c r="T753" s="50"/>
      <c r="U753" s="50"/>
      <c r="V753" s="50"/>
      <c r="W753" s="50"/>
      <c r="X753" s="50"/>
      <c r="Y753" s="50"/>
      <c r="Z753" s="50"/>
      <c r="AA753" s="50"/>
      <c r="AB753" s="50"/>
      <c r="AC753" s="50"/>
      <c r="AD753" s="50"/>
      <c r="AE753" s="50"/>
      <c r="AF753" s="50"/>
      <c r="AG753" s="50"/>
      <c r="AH753" s="50"/>
      <c r="AI753" s="50"/>
      <c r="AJ753" s="50"/>
      <c r="AK753" s="50"/>
      <c r="AL753" s="50"/>
      <c r="AM753" s="50"/>
      <c r="AN753" s="50"/>
      <c r="AO753" s="50"/>
      <c r="AP753" s="50"/>
      <c r="AQ753" s="50"/>
      <c r="AR753" s="50"/>
      <c r="AS753" s="50"/>
      <c r="AT753" s="50"/>
      <c r="AU753" s="50"/>
      <c r="AV753" s="50"/>
      <c r="AW753" s="50"/>
      <c r="AX753" s="50"/>
      <c r="AY753" s="50"/>
      <c r="AZ753" s="50"/>
      <c r="BA753" s="50"/>
      <c r="BB753" s="50"/>
      <c r="BC753" s="50"/>
      <c r="BD753" s="50"/>
      <c r="BE753" s="50"/>
      <c r="BF753" s="65"/>
      <c r="BG753" s="65"/>
      <c r="BH753" s="65"/>
      <c r="BI753" s="50">
        <v>1</v>
      </c>
      <c r="BJ753" s="50"/>
      <c r="BK753" s="50"/>
      <c r="BL753" s="50"/>
      <c r="BM753" s="50"/>
      <c r="BN753" s="50"/>
      <c r="BO753" s="50"/>
      <c r="BP753" s="50"/>
      <c r="BQ753" s="50"/>
      <c r="BR753" s="50"/>
      <c r="BS753" s="50"/>
      <c r="BT753" s="50"/>
      <c r="BU753" s="50"/>
      <c r="BV753" s="50"/>
      <c r="BW753" s="50"/>
      <c r="BX753" s="50"/>
      <c r="BY753" s="50"/>
      <c r="BZ753" s="50"/>
      <c r="CA753" s="50"/>
      <c r="CB753" s="50"/>
      <c r="CC753" s="50"/>
      <c r="CD753" s="50"/>
      <c r="CE753" s="50"/>
      <c r="CF753" s="50"/>
      <c r="CG753" s="50"/>
      <c r="CH753" s="187"/>
      <c r="CI753" s="60"/>
      <c r="CJ753" s="50"/>
      <c r="CK753" s="50"/>
      <c r="CL753" s="50"/>
      <c r="CM753" s="60"/>
      <c r="CN753" s="50"/>
      <c r="CO753" s="60"/>
      <c r="CP753" s="60"/>
      <c r="CQ753" s="60"/>
      <c r="CR753" s="60"/>
      <c r="CS753" s="60"/>
      <c r="CT753" s="60"/>
      <c r="CU753" s="60"/>
      <c r="CV753" s="61">
        <f t="shared" si="501"/>
        <v>1</v>
      </c>
    </row>
    <row r="754" spans="2:100" x14ac:dyDescent="0.35">
      <c r="B754" s="137">
        <v>899330</v>
      </c>
      <c r="C754" s="59">
        <v>42279</v>
      </c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50"/>
      <c r="S754" s="50"/>
      <c r="T754" s="50"/>
      <c r="U754" s="50"/>
      <c r="V754" s="50"/>
      <c r="W754" s="50"/>
      <c r="X754" s="50"/>
      <c r="Y754" s="50"/>
      <c r="Z754" s="50"/>
      <c r="AA754" s="50"/>
      <c r="AB754" s="50"/>
      <c r="AC754" s="50"/>
      <c r="AD754" s="50"/>
      <c r="AE754" s="50"/>
      <c r="AF754" s="50"/>
      <c r="AG754" s="50"/>
      <c r="AH754" s="50"/>
      <c r="AI754" s="50"/>
      <c r="AJ754" s="50"/>
      <c r="AK754" s="50"/>
      <c r="AL754" s="50"/>
      <c r="AM754" s="50"/>
      <c r="AN754" s="50"/>
      <c r="AO754" s="50"/>
      <c r="AP754" s="50"/>
      <c r="AQ754" s="50"/>
      <c r="AR754" s="50"/>
      <c r="AS754" s="50"/>
      <c r="AT754" s="50"/>
      <c r="AU754" s="50"/>
      <c r="AV754" s="50"/>
      <c r="AW754" s="50"/>
      <c r="AX754" s="50"/>
      <c r="AY754" s="50"/>
      <c r="AZ754" s="50"/>
      <c r="BA754" s="50"/>
      <c r="BB754" s="50"/>
      <c r="BC754" s="50"/>
      <c r="BD754" s="50"/>
      <c r="BE754" s="50"/>
      <c r="BF754" s="65"/>
      <c r="BG754" s="65"/>
      <c r="BH754" s="65"/>
      <c r="BI754" s="50">
        <v>1</v>
      </c>
      <c r="BJ754" s="50"/>
      <c r="BK754" s="50"/>
      <c r="BL754" s="50"/>
      <c r="BM754" s="50"/>
      <c r="BN754" s="50"/>
      <c r="BO754" s="50"/>
      <c r="BP754" s="50"/>
      <c r="BQ754" s="50"/>
      <c r="BR754" s="50"/>
      <c r="BS754" s="50"/>
      <c r="BT754" s="50"/>
      <c r="BU754" s="50"/>
      <c r="BV754" s="50"/>
      <c r="BW754" s="50"/>
      <c r="BX754" s="50"/>
      <c r="BY754" s="50"/>
      <c r="BZ754" s="50"/>
      <c r="CA754" s="50"/>
      <c r="CB754" s="50"/>
      <c r="CC754" s="50"/>
      <c r="CD754" s="50"/>
      <c r="CE754" s="50"/>
      <c r="CF754" s="50"/>
      <c r="CG754" s="50"/>
      <c r="CH754" s="187"/>
      <c r="CI754" s="60"/>
      <c r="CJ754" s="50"/>
      <c r="CK754" s="50"/>
      <c r="CL754" s="50"/>
      <c r="CM754" s="60"/>
      <c r="CN754" s="50"/>
      <c r="CO754" s="60"/>
      <c r="CP754" s="60"/>
      <c r="CQ754" s="60"/>
      <c r="CR754" s="60"/>
      <c r="CS754" s="60"/>
      <c r="CT754" s="60"/>
      <c r="CU754" s="60"/>
      <c r="CV754" s="61">
        <f t="shared" si="501"/>
        <v>1</v>
      </c>
    </row>
    <row r="755" spans="2:100" x14ac:dyDescent="0.35">
      <c r="B755" s="137">
        <v>899791</v>
      </c>
      <c r="C755" s="59">
        <v>42279</v>
      </c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50"/>
      <c r="S755" s="50"/>
      <c r="T755" s="50"/>
      <c r="U755" s="50"/>
      <c r="V755" s="50"/>
      <c r="W755" s="50"/>
      <c r="X755" s="50"/>
      <c r="Y755" s="50"/>
      <c r="Z755" s="50"/>
      <c r="AA755" s="50"/>
      <c r="AB755" s="50"/>
      <c r="AC755" s="50"/>
      <c r="AD755" s="50"/>
      <c r="AE755" s="50"/>
      <c r="AF755" s="50"/>
      <c r="AG755" s="50"/>
      <c r="AH755" s="50"/>
      <c r="AI755" s="50"/>
      <c r="AJ755" s="50"/>
      <c r="AK755" s="50"/>
      <c r="AL755" s="50"/>
      <c r="AM755" s="50"/>
      <c r="AN755" s="50"/>
      <c r="AO755" s="50"/>
      <c r="AP755" s="50"/>
      <c r="AQ755" s="50"/>
      <c r="AR755" s="50"/>
      <c r="AS755" s="50"/>
      <c r="AT755" s="50"/>
      <c r="AU755" s="50"/>
      <c r="AV755" s="50"/>
      <c r="AW755" s="50"/>
      <c r="AX755" s="50"/>
      <c r="AY755" s="50"/>
      <c r="AZ755" s="50"/>
      <c r="BA755" s="50"/>
      <c r="BB755" s="50"/>
      <c r="BC755" s="50"/>
      <c r="BD755" s="50"/>
      <c r="BE755" s="50"/>
      <c r="BF755" s="65"/>
      <c r="BG755" s="65"/>
      <c r="BH755" s="65"/>
      <c r="BI755" s="50">
        <v>2</v>
      </c>
      <c r="BJ755" s="50"/>
      <c r="BK755" s="50"/>
      <c r="BL755" s="50"/>
      <c r="BM755" s="50"/>
      <c r="BN755" s="50"/>
      <c r="BO755" s="50"/>
      <c r="BP755" s="50"/>
      <c r="BQ755" s="50"/>
      <c r="BR755" s="50"/>
      <c r="BS755" s="50"/>
      <c r="BT755" s="50"/>
      <c r="BU755" s="50"/>
      <c r="BV755" s="50"/>
      <c r="BW755" s="50"/>
      <c r="BX755" s="50"/>
      <c r="BY755" s="50"/>
      <c r="BZ755" s="50"/>
      <c r="CA755" s="50"/>
      <c r="CB755" s="50"/>
      <c r="CC755" s="50"/>
      <c r="CD755" s="50"/>
      <c r="CE755" s="50"/>
      <c r="CF755" s="50"/>
      <c r="CG755" s="50"/>
      <c r="CH755" s="187"/>
      <c r="CI755" s="60"/>
      <c r="CJ755" s="50"/>
      <c r="CK755" s="50"/>
      <c r="CL755" s="50"/>
      <c r="CM755" s="60"/>
      <c r="CN755" s="50"/>
      <c r="CO755" s="60"/>
      <c r="CP755" s="60"/>
      <c r="CQ755" s="60"/>
      <c r="CR755" s="60"/>
      <c r="CS755" s="60"/>
      <c r="CT755" s="60"/>
      <c r="CU755" s="60"/>
      <c r="CV755" s="61">
        <f t="shared" si="501"/>
        <v>2</v>
      </c>
    </row>
    <row r="756" spans="2:100" x14ac:dyDescent="0.35">
      <c r="B756" s="137">
        <v>214432</v>
      </c>
      <c r="C756" s="59">
        <v>42279</v>
      </c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50"/>
      <c r="S756" s="50"/>
      <c r="T756" s="50"/>
      <c r="U756" s="50"/>
      <c r="V756" s="50"/>
      <c r="W756" s="50"/>
      <c r="X756" s="50"/>
      <c r="Y756" s="50"/>
      <c r="Z756" s="50"/>
      <c r="AA756" s="50"/>
      <c r="AB756" s="50"/>
      <c r="AC756" s="50"/>
      <c r="AD756" s="50"/>
      <c r="AE756" s="50"/>
      <c r="AF756" s="50"/>
      <c r="AG756" s="50"/>
      <c r="AH756" s="50"/>
      <c r="AI756" s="50"/>
      <c r="AJ756" s="50"/>
      <c r="AK756" s="50"/>
      <c r="AL756" s="50"/>
      <c r="AM756" s="50"/>
      <c r="AN756" s="50"/>
      <c r="AO756" s="50"/>
      <c r="AP756" s="50"/>
      <c r="AQ756" s="50"/>
      <c r="AR756" s="50"/>
      <c r="AS756" s="50"/>
      <c r="AT756" s="50"/>
      <c r="AU756" s="50"/>
      <c r="AV756" s="50"/>
      <c r="AW756" s="50"/>
      <c r="AX756" s="50"/>
      <c r="AY756" s="50"/>
      <c r="AZ756" s="50"/>
      <c r="BA756" s="50"/>
      <c r="BB756" s="50"/>
      <c r="BC756" s="50"/>
      <c r="BD756" s="50"/>
      <c r="BE756" s="50"/>
      <c r="BF756" s="65"/>
      <c r="BG756" s="65"/>
      <c r="BH756" s="65"/>
      <c r="BI756" s="50">
        <v>1</v>
      </c>
      <c r="BJ756" s="50"/>
      <c r="BK756" s="50"/>
      <c r="BL756" s="50"/>
      <c r="BM756" s="50"/>
      <c r="BN756" s="50"/>
      <c r="BO756" s="50"/>
      <c r="BP756" s="50"/>
      <c r="BQ756" s="50"/>
      <c r="BR756" s="50"/>
      <c r="BS756" s="50"/>
      <c r="BT756" s="50"/>
      <c r="BU756" s="50"/>
      <c r="BV756" s="50"/>
      <c r="BW756" s="50"/>
      <c r="BX756" s="50"/>
      <c r="BY756" s="50"/>
      <c r="BZ756" s="50"/>
      <c r="CA756" s="50"/>
      <c r="CB756" s="50"/>
      <c r="CC756" s="50"/>
      <c r="CD756" s="50"/>
      <c r="CE756" s="50"/>
      <c r="CF756" s="50"/>
      <c r="CG756" s="50"/>
      <c r="CH756" s="187"/>
      <c r="CI756" s="60"/>
      <c r="CJ756" s="50"/>
      <c r="CK756" s="50"/>
      <c r="CL756" s="50"/>
      <c r="CM756" s="60"/>
      <c r="CN756" s="50"/>
      <c r="CO756" s="60"/>
      <c r="CP756" s="60"/>
      <c r="CQ756" s="60"/>
      <c r="CR756" s="60"/>
      <c r="CS756" s="60"/>
      <c r="CT756" s="60"/>
      <c r="CU756" s="60"/>
      <c r="CV756" s="61">
        <f t="shared" si="501"/>
        <v>1</v>
      </c>
    </row>
    <row r="757" spans="2:100" x14ac:dyDescent="0.35">
      <c r="B757" s="137">
        <v>900217</v>
      </c>
      <c r="C757" s="59">
        <v>42279</v>
      </c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50"/>
      <c r="S757" s="50"/>
      <c r="T757" s="50"/>
      <c r="U757" s="50"/>
      <c r="V757" s="50"/>
      <c r="W757" s="50"/>
      <c r="X757" s="50"/>
      <c r="Y757" s="50"/>
      <c r="Z757" s="50"/>
      <c r="AA757" s="50"/>
      <c r="AB757" s="50"/>
      <c r="AC757" s="50"/>
      <c r="AD757" s="50"/>
      <c r="AE757" s="50"/>
      <c r="AF757" s="50"/>
      <c r="AG757" s="50"/>
      <c r="AH757" s="50"/>
      <c r="AI757" s="50"/>
      <c r="AJ757" s="50"/>
      <c r="AK757" s="50"/>
      <c r="AL757" s="50"/>
      <c r="AM757" s="50"/>
      <c r="AN757" s="50"/>
      <c r="AO757" s="50"/>
      <c r="AP757" s="50"/>
      <c r="AQ757" s="50"/>
      <c r="AR757" s="50"/>
      <c r="AS757" s="50"/>
      <c r="AT757" s="50"/>
      <c r="AU757" s="50"/>
      <c r="AV757" s="50"/>
      <c r="AW757" s="50"/>
      <c r="AX757" s="50"/>
      <c r="AY757" s="50"/>
      <c r="AZ757" s="50"/>
      <c r="BA757" s="50"/>
      <c r="BB757" s="50"/>
      <c r="BC757" s="50"/>
      <c r="BD757" s="50"/>
      <c r="BE757" s="50"/>
      <c r="BF757" s="65"/>
      <c r="BG757" s="65"/>
      <c r="BH757" s="65"/>
      <c r="BI757" s="50">
        <v>1</v>
      </c>
      <c r="BJ757" s="50"/>
      <c r="BK757" s="50"/>
      <c r="BL757" s="50"/>
      <c r="BM757" s="50"/>
      <c r="BN757" s="50"/>
      <c r="BO757" s="50"/>
      <c r="BP757" s="50"/>
      <c r="BQ757" s="50"/>
      <c r="BR757" s="50"/>
      <c r="BS757" s="50"/>
      <c r="BT757" s="50"/>
      <c r="BU757" s="50"/>
      <c r="BV757" s="50"/>
      <c r="BW757" s="50"/>
      <c r="BX757" s="50"/>
      <c r="BY757" s="50"/>
      <c r="BZ757" s="50"/>
      <c r="CA757" s="50"/>
      <c r="CB757" s="50"/>
      <c r="CC757" s="50"/>
      <c r="CD757" s="50"/>
      <c r="CE757" s="50"/>
      <c r="CF757" s="50"/>
      <c r="CG757" s="50"/>
      <c r="CH757" s="187"/>
      <c r="CI757" s="60"/>
      <c r="CJ757" s="50"/>
      <c r="CK757" s="50"/>
      <c r="CL757" s="50"/>
      <c r="CM757" s="60"/>
      <c r="CN757" s="50"/>
      <c r="CO757" s="60"/>
      <c r="CP757" s="60"/>
      <c r="CQ757" s="60"/>
      <c r="CR757" s="60"/>
      <c r="CS757" s="60"/>
      <c r="CT757" s="60"/>
      <c r="CU757" s="60"/>
      <c r="CV757" s="61">
        <f t="shared" si="501"/>
        <v>1</v>
      </c>
    </row>
    <row r="758" spans="2:100" x14ac:dyDescent="0.35">
      <c r="B758" s="137">
        <v>901594</v>
      </c>
      <c r="C758" s="59">
        <v>42279</v>
      </c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50"/>
      <c r="S758" s="50"/>
      <c r="T758" s="50"/>
      <c r="U758" s="50"/>
      <c r="V758" s="50"/>
      <c r="W758" s="50"/>
      <c r="X758" s="50"/>
      <c r="Y758" s="50"/>
      <c r="Z758" s="50"/>
      <c r="AA758" s="50"/>
      <c r="AB758" s="50"/>
      <c r="AC758" s="50"/>
      <c r="AD758" s="50"/>
      <c r="AE758" s="50"/>
      <c r="AF758" s="50"/>
      <c r="AG758" s="50"/>
      <c r="AH758" s="50"/>
      <c r="AI758" s="50"/>
      <c r="AJ758" s="50"/>
      <c r="AK758" s="50"/>
      <c r="AL758" s="50"/>
      <c r="AM758" s="50"/>
      <c r="AN758" s="50"/>
      <c r="AO758" s="50"/>
      <c r="AP758" s="50"/>
      <c r="AQ758" s="50"/>
      <c r="AR758" s="50"/>
      <c r="AS758" s="50"/>
      <c r="AT758" s="50"/>
      <c r="AU758" s="50"/>
      <c r="AV758" s="50"/>
      <c r="AW758" s="50"/>
      <c r="AX758" s="50"/>
      <c r="AY758" s="50"/>
      <c r="AZ758" s="50"/>
      <c r="BA758" s="50"/>
      <c r="BB758" s="50"/>
      <c r="BC758" s="50"/>
      <c r="BD758" s="50"/>
      <c r="BE758" s="50"/>
      <c r="BF758" s="65"/>
      <c r="BG758" s="65"/>
      <c r="BH758" s="65"/>
      <c r="BI758" s="50">
        <v>1</v>
      </c>
      <c r="BJ758" s="50"/>
      <c r="BK758" s="50">
        <v>1</v>
      </c>
      <c r="BL758" s="50"/>
      <c r="BM758" s="50"/>
      <c r="BN758" s="50">
        <v>1</v>
      </c>
      <c r="BO758" s="50"/>
      <c r="BP758" s="50"/>
      <c r="BQ758" s="50"/>
      <c r="BR758" s="50"/>
      <c r="BS758" s="50"/>
      <c r="BT758" s="50"/>
      <c r="BU758" s="50"/>
      <c r="BV758" s="50"/>
      <c r="BW758" s="50"/>
      <c r="BX758" s="50"/>
      <c r="BY758" s="50"/>
      <c r="BZ758" s="50"/>
      <c r="CA758" s="50"/>
      <c r="CB758" s="50"/>
      <c r="CC758" s="50"/>
      <c r="CD758" s="50"/>
      <c r="CE758" s="50"/>
      <c r="CF758" s="50"/>
      <c r="CG758" s="50"/>
      <c r="CH758" s="187"/>
      <c r="CI758" s="60"/>
      <c r="CJ758" s="50"/>
      <c r="CK758" s="50"/>
      <c r="CL758" s="50"/>
      <c r="CM758" s="60"/>
      <c r="CN758" s="50"/>
      <c r="CO758" s="60"/>
      <c r="CP758" s="60"/>
      <c r="CQ758" s="60"/>
      <c r="CR758" s="60"/>
      <c r="CS758" s="60"/>
      <c r="CT758" s="60"/>
      <c r="CU758" s="60"/>
      <c r="CV758" s="61">
        <f t="shared" si="501"/>
        <v>3</v>
      </c>
    </row>
    <row r="759" spans="2:100" x14ac:dyDescent="0.35">
      <c r="B759" s="137">
        <v>902312</v>
      </c>
      <c r="C759" s="59">
        <v>42279</v>
      </c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50"/>
      <c r="S759" s="50"/>
      <c r="T759" s="50"/>
      <c r="U759" s="50"/>
      <c r="V759" s="50"/>
      <c r="W759" s="50"/>
      <c r="X759" s="50"/>
      <c r="Y759" s="50"/>
      <c r="Z759" s="50"/>
      <c r="AA759" s="50"/>
      <c r="AB759" s="50"/>
      <c r="AC759" s="50"/>
      <c r="AD759" s="50"/>
      <c r="AE759" s="50"/>
      <c r="AF759" s="50"/>
      <c r="AG759" s="50"/>
      <c r="AH759" s="50"/>
      <c r="AI759" s="50"/>
      <c r="AJ759" s="50"/>
      <c r="AK759" s="50"/>
      <c r="AL759" s="50"/>
      <c r="AM759" s="50"/>
      <c r="AN759" s="50"/>
      <c r="AO759" s="50"/>
      <c r="AP759" s="50"/>
      <c r="AQ759" s="50"/>
      <c r="AR759" s="50"/>
      <c r="AS759" s="50"/>
      <c r="AT759" s="50"/>
      <c r="AU759" s="50"/>
      <c r="AV759" s="50"/>
      <c r="AW759" s="50"/>
      <c r="AX759" s="50"/>
      <c r="AY759" s="50"/>
      <c r="AZ759" s="50"/>
      <c r="BA759" s="50"/>
      <c r="BB759" s="50"/>
      <c r="BC759" s="50"/>
      <c r="BD759" s="50"/>
      <c r="BE759" s="50"/>
      <c r="BF759" s="65"/>
      <c r="BG759" s="65"/>
      <c r="BH759" s="65"/>
      <c r="BI759" s="50">
        <v>1</v>
      </c>
      <c r="BJ759" s="50"/>
      <c r="BK759" s="50"/>
      <c r="BL759" s="50"/>
      <c r="BM759" s="50"/>
      <c r="BN759" s="50"/>
      <c r="BO759" s="50"/>
      <c r="BP759" s="50"/>
      <c r="BQ759" s="50"/>
      <c r="BR759" s="50"/>
      <c r="BS759" s="50"/>
      <c r="BT759" s="50"/>
      <c r="BU759" s="50"/>
      <c r="BV759" s="50"/>
      <c r="BW759" s="50"/>
      <c r="BX759" s="50"/>
      <c r="BY759" s="50"/>
      <c r="BZ759" s="50"/>
      <c r="CA759" s="50"/>
      <c r="CB759" s="50"/>
      <c r="CC759" s="50"/>
      <c r="CD759" s="50"/>
      <c r="CE759" s="50"/>
      <c r="CF759" s="50"/>
      <c r="CG759" s="50"/>
      <c r="CH759" s="187"/>
      <c r="CI759" s="60"/>
      <c r="CJ759" s="50"/>
      <c r="CK759" s="50"/>
      <c r="CL759" s="50"/>
      <c r="CM759" s="60"/>
      <c r="CN759" s="50"/>
      <c r="CO759" s="60"/>
      <c r="CP759" s="60"/>
      <c r="CQ759" s="60"/>
      <c r="CR759" s="60"/>
      <c r="CS759" s="60"/>
      <c r="CT759" s="60"/>
      <c r="CU759" s="60"/>
      <c r="CV759" s="61">
        <f t="shared" si="501"/>
        <v>1</v>
      </c>
    </row>
    <row r="760" spans="2:100" x14ac:dyDescent="0.35">
      <c r="B760" s="137">
        <v>886537</v>
      </c>
      <c r="C760" s="59">
        <v>42279</v>
      </c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50"/>
      <c r="S760" s="50"/>
      <c r="T760" s="50"/>
      <c r="U760" s="50"/>
      <c r="V760" s="50"/>
      <c r="W760" s="50"/>
      <c r="X760" s="50"/>
      <c r="Y760" s="50"/>
      <c r="Z760" s="50"/>
      <c r="AA760" s="50"/>
      <c r="AB760" s="50"/>
      <c r="AC760" s="50"/>
      <c r="AD760" s="50"/>
      <c r="AE760" s="50"/>
      <c r="AF760" s="50"/>
      <c r="AG760" s="50"/>
      <c r="AH760" s="50"/>
      <c r="AI760" s="50"/>
      <c r="AJ760" s="50"/>
      <c r="AK760" s="50"/>
      <c r="AL760" s="50"/>
      <c r="AM760" s="50"/>
      <c r="AN760" s="50"/>
      <c r="AO760" s="50"/>
      <c r="AP760" s="50"/>
      <c r="AQ760" s="50"/>
      <c r="AR760" s="50"/>
      <c r="AS760" s="50"/>
      <c r="AT760" s="50"/>
      <c r="AU760" s="50"/>
      <c r="AV760" s="50"/>
      <c r="AW760" s="50"/>
      <c r="AX760" s="50"/>
      <c r="AY760" s="50"/>
      <c r="AZ760" s="50"/>
      <c r="BA760" s="50"/>
      <c r="BB760" s="50"/>
      <c r="BC760" s="50"/>
      <c r="BD760" s="50"/>
      <c r="BE760" s="50"/>
      <c r="BF760" s="65"/>
      <c r="BG760" s="65"/>
      <c r="BH760" s="65"/>
      <c r="BI760" s="50">
        <v>1</v>
      </c>
      <c r="BJ760" s="50"/>
      <c r="BK760" s="50"/>
      <c r="BL760" s="50"/>
      <c r="BM760" s="50"/>
      <c r="BN760" s="50"/>
      <c r="BO760" s="50"/>
      <c r="BP760" s="50"/>
      <c r="BQ760" s="50"/>
      <c r="BR760" s="50"/>
      <c r="BS760" s="50"/>
      <c r="BT760" s="50"/>
      <c r="BU760" s="50"/>
      <c r="BV760" s="50"/>
      <c r="BW760" s="50"/>
      <c r="BX760" s="50"/>
      <c r="BY760" s="50"/>
      <c r="BZ760" s="50"/>
      <c r="CA760" s="50"/>
      <c r="CB760" s="50"/>
      <c r="CC760" s="50"/>
      <c r="CD760" s="50"/>
      <c r="CE760" s="50"/>
      <c r="CF760" s="50"/>
      <c r="CG760" s="50"/>
      <c r="CH760" s="187"/>
      <c r="CI760" s="60"/>
      <c r="CJ760" s="50"/>
      <c r="CK760" s="50"/>
      <c r="CL760" s="50"/>
      <c r="CM760" s="60"/>
      <c r="CN760" s="50"/>
      <c r="CO760" s="60"/>
      <c r="CP760" s="60"/>
      <c r="CQ760" s="60"/>
      <c r="CR760" s="60"/>
      <c r="CS760" s="60"/>
      <c r="CT760" s="60"/>
      <c r="CU760" s="60"/>
      <c r="CV760" s="61">
        <f t="shared" si="501"/>
        <v>1</v>
      </c>
    </row>
    <row r="761" spans="2:100" x14ac:dyDescent="0.35">
      <c r="B761" s="137">
        <v>870700</v>
      </c>
      <c r="C761" s="59">
        <v>42279</v>
      </c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50"/>
      <c r="S761" s="50"/>
      <c r="T761" s="50"/>
      <c r="U761" s="50"/>
      <c r="V761" s="50"/>
      <c r="W761" s="50"/>
      <c r="X761" s="50"/>
      <c r="Y761" s="50"/>
      <c r="Z761" s="50"/>
      <c r="AA761" s="50"/>
      <c r="AB761" s="50"/>
      <c r="AC761" s="50"/>
      <c r="AD761" s="50"/>
      <c r="AE761" s="50"/>
      <c r="AF761" s="50"/>
      <c r="AG761" s="50"/>
      <c r="AH761" s="50"/>
      <c r="AI761" s="50"/>
      <c r="AJ761" s="50"/>
      <c r="AK761" s="50"/>
      <c r="AL761" s="50"/>
      <c r="AM761" s="50"/>
      <c r="AN761" s="50"/>
      <c r="AO761" s="50"/>
      <c r="AP761" s="50"/>
      <c r="AQ761" s="50"/>
      <c r="AR761" s="50"/>
      <c r="AS761" s="50"/>
      <c r="AT761" s="50"/>
      <c r="AU761" s="50"/>
      <c r="AV761" s="50"/>
      <c r="AW761" s="50"/>
      <c r="AX761" s="50"/>
      <c r="AY761" s="50"/>
      <c r="AZ761" s="50"/>
      <c r="BA761" s="50"/>
      <c r="BB761" s="50"/>
      <c r="BC761" s="50"/>
      <c r="BD761" s="50"/>
      <c r="BE761" s="50"/>
      <c r="BF761" s="65"/>
      <c r="BG761" s="65"/>
      <c r="BH761" s="65"/>
      <c r="BI761" s="50">
        <v>1</v>
      </c>
      <c r="BJ761" s="50"/>
      <c r="BK761" s="50"/>
      <c r="BL761" s="50"/>
      <c r="BM761" s="50"/>
      <c r="BN761" s="50"/>
      <c r="BO761" s="50"/>
      <c r="BP761" s="50"/>
      <c r="BQ761" s="50"/>
      <c r="BR761" s="50"/>
      <c r="BS761" s="50">
        <v>1</v>
      </c>
      <c r="BT761" s="50"/>
      <c r="BU761" s="50"/>
      <c r="BV761" s="50"/>
      <c r="BW761" s="50"/>
      <c r="BX761" s="50"/>
      <c r="BY761" s="50"/>
      <c r="BZ761" s="50"/>
      <c r="CA761" s="50"/>
      <c r="CB761" s="50"/>
      <c r="CC761" s="50"/>
      <c r="CD761" s="50"/>
      <c r="CE761" s="50"/>
      <c r="CF761" s="50"/>
      <c r="CG761" s="50"/>
      <c r="CH761" s="187"/>
      <c r="CI761" s="60"/>
      <c r="CJ761" s="50"/>
      <c r="CK761" s="50"/>
      <c r="CL761" s="50"/>
      <c r="CM761" s="60"/>
      <c r="CN761" s="50"/>
      <c r="CO761" s="60"/>
      <c r="CP761" s="60"/>
      <c r="CQ761" s="60"/>
      <c r="CR761" s="60"/>
      <c r="CS761" s="60"/>
      <c r="CT761" s="60"/>
      <c r="CU761" s="60"/>
      <c r="CV761" s="61">
        <f t="shared" si="501"/>
        <v>2</v>
      </c>
    </row>
    <row r="762" spans="2:100" x14ac:dyDescent="0.35">
      <c r="B762" s="63"/>
      <c r="C762" s="62" t="s">
        <v>16</v>
      </c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  <c r="AB762" s="64"/>
      <c r="AC762" s="64"/>
      <c r="AD762" s="64"/>
      <c r="AE762" s="64"/>
      <c r="AF762" s="64"/>
      <c r="AG762" s="64"/>
      <c r="AH762" s="64"/>
      <c r="AI762" s="64"/>
      <c r="AJ762" s="64"/>
      <c r="AK762" s="64"/>
      <c r="AL762" s="64"/>
      <c r="AM762" s="64"/>
      <c r="AN762" s="64"/>
      <c r="AO762" s="64"/>
      <c r="AP762" s="64"/>
      <c r="AQ762" s="64"/>
      <c r="AR762" s="64"/>
      <c r="AS762" s="64"/>
      <c r="AT762" s="64"/>
      <c r="AU762" s="64"/>
      <c r="AV762" s="64"/>
      <c r="AW762" s="64"/>
      <c r="AX762" s="64"/>
      <c r="AY762" s="64"/>
      <c r="AZ762" s="64"/>
      <c r="BA762" s="64"/>
      <c r="BB762" s="64"/>
      <c r="BC762" s="64"/>
      <c r="BD762" s="64"/>
      <c r="BE762" s="64"/>
      <c r="BF762" s="64"/>
      <c r="BG762" s="64"/>
      <c r="BH762" s="64"/>
      <c r="BI762" s="64">
        <f t="shared" ref="BI762:BO762" si="502">COUNT(BI749:BI761)</f>
        <v>13</v>
      </c>
      <c r="BJ762" s="64">
        <f t="shared" si="502"/>
        <v>0</v>
      </c>
      <c r="BK762" s="64">
        <f t="shared" si="502"/>
        <v>1</v>
      </c>
      <c r="BL762" s="64">
        <f t="shared" si="502"/>
        <v>0</v>
      </c>
      <c r="BM762" s="64">
        <f t="shared" si="502"/>
        <v>0</v>
      </c>
      <c r="BN762" s="64">
        <f t="shared" ref="BN762" si="503">COUNT(BN749:BN761)</f>
        <v>1</v>
      </c>
      <c r="BO762" s="64">
        <f t="shared" si="502"/>
        <v>0</v>
      </c>
      <c r="BP762" s="64">
        <f t="shared" ref="BP762:BQ762" si="504">COUNT(BP749:BP761)</f>
        <v>0</v>
      </c>
      <c r="BQ762" s="64">
        <f t="shared" si="504"/>
        <v>0</v>
      </c>
      <c r="BR762" s="64">
        <f t="shared" ref="BR762:BS762" si="505">COUNT(BR749:BR761)</f>
        <v>0</v>
      </c>
      <c r="BS762" s="64">
        <f t="shared" si="505"/>
        <v>1</v>
      </c>
      <c r="BT762" s="64">
        <f t="shared" ref="BT762:BU762" si="506">COUNT(BT749:BT761)</f>
        <v>0</v>
      </c>
      <c r="BU762" s="64">
        <f t="shared" si="506"/>
        <v>0</v>
      </c>
      <c r="BV762" s="64">
        <f t="shared" ref="BV762:CG762" si="507">COUNT(BV749:BV761)</f>
        <v>0</v>
      </c>
      <c r="BW762" s="64">
        <f t="shared" si="507"/>
        <v>0</v>
      </c>
      <c r="BX762" s="64">
        <f t="shared" si="507"/>
        <v>1</v>
      </c>
      <c r="BY762" s="64">
        <f t="shared" si="507"/>
        <v>0</v>
      </c>
      <c r="BZ762" s="64">
        <f t="shared" si="507"/>
        <v>0</v>
      </c>
      <c r="CA762" s="64">
        <f t="shared" si="507"/>
        <v>0</v>
      </c>
      <c r="CB762" s="64">
        <f t="shared" si="507"/>
        <v>0</v>
      </c>
      <c r="CC762" s="64">
        <f t="shared" si="507"/>
        <v>0</v>
      </c>
      <c r="CD762" s="64">
        <f t="shared" si="507"/>
        <v>0</v>
      </c>
      <c r="CE762" s="64">
        <f t="shared" si="507"/>
        <v>0</v>
      </c>
      <c r="CF762" s="64">
        <f t="shared" si="507"/>
        <v>0</v>
      </c>
      <c r="CG762" s="64">
        <f t="shared" si="507"/>
        <v>0</v>
      </c>
      <c r="CH762" s="64">
        <f t="shared" ref="CH762:CU762" si="508">COUNT(CH749:CH761)</f>
        <v>0</v>
      </c>
      <c r="CI762" s="64">
        <f t="shared" si="508"/>
        <v>0</v>
      </c>
      <c r="CJ762" s="64">
        <f t="shared" si="508"/>
        <v>0</v>
      </c>
      <c r="CK762" s="64">
        <f t="shared" si="508"/>
        <v>0</v>
      </c>
      <c r="CL762" s="64">
        <f t="shared" si="508"/>
        <v>0</v>
      </c>
      <c r="CM762" s="64">
        <f t="shared" si="508"/>
        <v>0</v>
      </c>
      <c r="CN762" s="64">
        <f t="shared" si="508"/>
        <v>0</v>
      </c>
      <c r="CO762" s="64">
        <f t="shared" si="508"/>
        <v>0</v>
      </c>
      <c r="CP762" s="64">
        <f t="shared" si="508"/>
        <v>0</v>
      </c>
      <c r="CQ762" s="64">
        <f t="shared" si="508"/>
        <v>0</v>
      </c>
      <c r="CR762" s="64">
        <f t="shared" si="508"/>
        <v>0</v>
      </c>
      <c r="CS762" s="64">
        <f t="shared" si="508"/>
        <v>0</v>
      </c>
      <c r="CT762" s="64">
        <f t="shared" si="508"/>
        <v>0</v>
      </c>
      <c r="CU762" s="64">
        <f t="shared" si="508"/>
        <v>0</v>
      </c>
      <c r="CV762" s="64">
        <f>SUM(CV749:CV761)</f>
        <v>18</v>
      </c>
    </row>
    <row r="764" spans="2:100" x14ac:dyDescent="0.35">
      <c r="B764" s="136" t="s">
        <v>220</v>
      </c>
      <c r="C764" s="58" t="s">
        <v>221</v>
      </c>
      <c r="D764" s="56">
        <v>40544</v>
      </c>
      <c r="E764" s="56">
        <v>40575</v>
      </c>
      <c r="F764" s="56">
        <v>40603</v>
      </c>
      <c r="G764" s="56">
        <v>40634</v>
      </c>
      <c r="H764" s="56">
        <v>40664</v>
      </c>
      <c r="I764" s="56">
        <v>40695</v>
      </c>
      <c r="J764" s="56">
        <v>40725</v>
      </c>
      <c r="K764" s="56">
        <v>40756</v>
      </c>
      <c r="L764" s="56">
        <v>40787</v>
      </c>
      <c r="M764" s="56">
        <v>40817</v>
      </c>
      <c r="N764" s="56">
        <v>40848</v>
      </c>
      <c r="O764" s="56">
        <v>40878</v>
      </c>
      <c r="P764" s="56">
        <v>40909</v>
      </c>
      <c r="Q764" s="56">
        <v>40940</v>
      </c>
      <c r="R764" s="56">
        <v>40969</v>
      </c>
      <c r="S764" s="56">
        <v>41000</v>
      </c>
      <c r="T764" s="56">
        <v>41030</v>
      </c>
      <c r="U764" s="56">
        <v>41061</v>
      </c>
      <c r="V764" s="56">
        <v>41091</v>
      </c>
      <c r="W764" s="56">
        <v>41122</v>
      </c>
      <c r="X764" s="56">
        <v>41153</v>
      </c>
      <c r="Y764" s="56">
        <v>41183</v>
      </c>
      <c r="Z764" s="56">
        <v>41214</v>
      </c>
      <c r="AA764" s="56">
        <v>41244</v>
      </c>
      <c r="AB764" s="56">
        <v>41275</v>
      </c>
      <c r="AC764" s="56">
        <v>41306</v>
      </c>
      <c r="AD764" s="56">
        <v>41334</v>
      </c>
      <c r="AE764" s="56">
        <v>41365</v>
      </c>
      <c r="AF764" s="56">
        <v>41395</v>
      </c>
      <c r="AG764" s="56">
        <v>41426</v>
      </c>
      <c r="AH764" s="56">
        <v>41456</v>
      </c>
      <c r="AI764" s="56">
        <v>41487</v>
      </c>
      <c r="AJ764" s="56">
        <v>41518</v>
      </c>
      <c r="AK764" s="56">
        <v>41548</v>
      </c>
      <c r="AL764" s="56">
        <v>41579</v>
      </c>
      <c r="AM764" s="56">
        <v>41609</v>
      </c>
      <c r="AN764" s="56">
        <v>41640</v>
      </c>
      <c r="AO764" s="56">
        <v>41671</v>
      </c>
      <c r="AP764" s="56">
        <v>41699</v>
      </c>
      <c r="AQ764" s="56">
        <v>41730</v>
      </c>
      <c r="AR764" s="56">
        <v>41760</v>
      </c>
      <c r="AS764" s="56">
        <v>41791</v>
      </c>
      <c r="AT764" s="56">
        <v>41821</v>
      </c>
      <c r="AU764" s="56">
        <v>41852</v>
      </c>
      <c r="AV764" s="56">
        <v>41883</v>
      </c>
      <c r="AW764" s="56">
        <v>41913</v>
      </c>
      <c r="AX764" s="56">
        <v>41944</v>
      </c>
      <c r="AY764" s="56">
        <v>41974</v>
      </c>
      <c r="AZ764" s="56">
        <v>42005</v>
      </c>
      <c r="BA764" s="56">
        <v>42036</v>
      </c>
      <c r="BB764" s="56">
        <v>42064</v>
      </c>
      <c r="BC764" s="56">
        <v>42095</v>
      </c>
      <c r="BD764" s="56">
        <v>42125</v>
      </c>
      <c r="BE764" s="56">
        <v>42156</v>
      </c>
      <c r="BF764" s="56">
        <v>42186</v>
      </c>
      <c r="BG764" s="56">
        <v>42217</v>
      </c>
      <c r="BH764" s="48">
        <v>42248</v>
      </c>
      <c r="BI764" s="48">
        <v>42278</v>
      </c>
      <c r="BJ764" s="48">
        <v>42309</v>
      </c>
      <c r="BK764" s="48">
        <v>42339</v>
      </c>
      <c r="BL764" s="48">
        <v>42370</v>
      </c>
      <c r="BM764" s="48">
        <v>42401</v>
      </c>
      <c r="BN764" s="48">
        <v>42430</v>
      </c>
      <c r="BO764" s="48">
        <v>42461</v>
      </c>
      <c r="BP764" s="48">
        <v>42491</v>
      </c>
      <c r="BQ764" s="48">
        <v>42522</v>
      </c>
      <c r="BR764" s="48">
        <v>42552</v>
      </c>
      <c r="BS764" s="48">
        <v>42583</v>
      </c>
      <c r="BT764" s="48">
        <v>42614</v>
      </c>
      <c r="BU764" s="48">
        <v>42644</v>
      </c>
      <c r="BV764" s="48">
        <v>42675</v>
      </c>
      <c r="BW764" s="48">
        <v>42705</v>
      </c>
      <c r="BX764" s="48">
        <v>42736</v>
      </c>
      <c r="BY764" s="48">
        <v>42767</v>
      </c>
      <c r="BZ764" s="48">
        <v>42795</v>
      </c>
      <c r="CA764" s="48">
        <v>42826</v>
      </c>
      <c r="CB764" s="48">
        <v>42856</v>
      </c>
      <c r="CC764" s="48">
        <v>42887</v>
      </c>
      <c r="CD764" s="48">
        <v>42917</v>
      </c>
      <c r="CE764" s="48">
        <v>42948</v>
      </c>
      <c r="CF764" s="48">
        <v>42979</v>
      </c>
      <c r="CG764" s="48">
        <v>43009</v>
      </c>
      <c r="CH764" s="48">
        <v>43040</v>
      </c>
      <c r="CI764" s="188">
        <v>43070</v>
      </c>
      <c r="CJ764" s="188">
        <v>43101</v>
      </c>
      <c r="CK764" s="188">
        <v>43132</v>
      </c>
      <c r="CL764" s="188">
        <v>43160</v>
      </c>
      <c r="CM764" s="188">
        <v>43191</v>
      </c>
      <c r="CN764" s="188">
        <v>43221</v>
      </c>
      <c r="CO764" s="188">
        <v>43252</v>
      </c>
      <c r="CP764" s="188">
        <v>43282</v>
      </c>
      <c r="CQ764" s="188">
        <v>43313</v>
      </c>
      <c r="CR764" s="188">
        <v>43344</v>
      </c>
      <c r="CS764" s="188">
        <v>43374</v>
      </c>
      <c r="CT764" s="188">
        <v>43405</v>
      </c>
      <c r="CU764" s="188">
        <v>43435</v>
      </c>
      <c r="CV764" s="189" t="s">
        <v>16</v>
      </c>
    </row>
    <row r="765" spans="2:100" x14ac:dyDescent="0.35">
      <c r="B765" s="137">
        <v>904667</v>
      </c>
      <c r="C765" s="59">
        <v>42310</v>
      </c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50"/>
      <c r="S765" s="50"/>
      <c r="T765" s="50"/>
      <c r="U765" s="50"/>
      <c r="V765" s="50"/>
      <c r="W765" s="50"/>
      <c r="X765" s="50"/>
      <c r="Y765" s="50"/>
      <c r="Z765" s="50"/>
      <c r="AA765" s="50"/>
      <c r="AB765" s="50"/>
      <c r="AC765" s="50"/>
      <c r="AD765" s="50"/>
      <c r="AE765" s="50"/>
      <c r="AF765" s="50"/>
      <c r="AG765" s="50"/>
      <c r="AH765" s="50"/>
      <c r="AI765" s="50"/>
      <c r="AJ765" s="50"/>
      <c r="AK765" s="50"/>
      <c r="AL765" s="50"/>
      <c r="AM765" s="50"/>
      <c r="AN765" s="50"/>
      <c r="AO765" s="50"/>
      <c r="AP765" s="50"/>
      <c r="AQ765" s="50"/>
      <c r="AR765" s="50"/>
      <c r="AS765" s="50"/>
      <c r="AT765" s="50"/>
      <c r="AU765" s="50"/>
      <c r="AV765" s="50"/>
      <c r="AW765" s="50"/>
      <c r="AX765" s="50"/>
      <c r="AY765" s="50"/>
      <c r="AZ765" s="50"/>
      <c r="BA765" s="50"/>
      <c r="BB765" s="50"/>
      <c r="BC765" s="50"/>
      <c r="BD765" s="50"/>
      <c r="BE765" s="50"/>
      <c r="BF765" s="65"/>
      <c r="BG765" s="65"/>
      <c r="BH765" s="65"/>
      <c r="BI765" s="50"/>
      <c r="BJ765" s="50">
        <v>1</v>
      </c>
      <c r="BK765" s="50"/>
      <c r="BL765" s="50">
        <v>1</v>
      </c>
      <c r="BM765" s="50"/>
      <c r="BN765" s="50"/>
      <c r="BO765" s="50"/>
      <c r="BP765" s="50"/>
      <c r="BQ765" s="50"/>
      <c r="BR765" s="50"/>
      <c r="BS765" s="50"/>
      <c r="BT765" s="50"/>
      <c r="BU765" s="50"/>
      <c r="BV765" s="50">
        <v>1</v>
      </c>
      <c r="BW765" s="50"/>
      <c r="BX765" s="50"/>
      <c r="BY765" s="50"/>
      <c r="BZ765" s="50"/>
      <c r="CA765" s="50"/>
      <c r="CB765" s="50"/>
      <c r="CC765" s="50"/>
      <c r="CD765" s="50"/>
      <c r="CE765" s="50"/>
      <c r="CF765" s="50"/>
      <c r="CG765" s="50"/>
      <c r="CH765" s="187"/>
      <c r="CI765" s="60"/>
      <c r="CJ765" s="50"/>
      <c r="CK765" s="50"/>
      <c r="CL765" s="50"/>
      <c r="CM765" s="60"/>
      <c r="CN765" s="50"/>
      <c r="CO765" s="60"/>
      <c r="CP765" s="60"/>
      <c r="CQ765" s="60"/>
      <c r="CR765" s="60"/>
      <c r="CS765" s="60"/>
      <c r="CT765" s="60"/>
      <c r="CU765" s="60"/>
      <c r="CV765" s="61">
        <f>SUM(D765:CU765)</f>
        <v>3</v>
      </c>
    </row>
    <row r="766" spans="2:100" x14ac:dyDescent="0.35">
      <c r="B766" s="137">
        <v>905254</v>
      </c>
      <c r="C766" s="59">
        <v>42310</v>
      </c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50"/>
      <c r="S766" s="50"/>
      <c r="T766" s="50"/>
      <c r="U766" s="50"/>
      <c r="V766" s="50"/>
      <c r="W766" s="50"/>
      <c r="X766" s="50"/>
      <c r="Y766" s="50"/>
      <c r="Z766" s="50"/>
      <c r="AA766" s="50"/>
      <c r="AB766" s="50"/>
      <c r="AC766" s="50"/>
      <c r="AD766" s="50"/>
      <c r="AE766" s="50"/>
      <c r="AF766" s="50"/>
      <c r="AG766" s="50"/>
      <c r="AH766" s="50"/>
      <c r="AI766" s="50"/>
      <c r="AJ766" s="50"/>
      <c r="AK766" s="50"/>
      <c r="AL766" s="50"/>
      <c r="AM766" s="50"/>
      <c r="AN766" s="50"/>
      <c r="AO766" s="50"/>
      <c r="AP766" s="50"/>
      <c r="AQ766" s="50"/>
      <c r="AR766" s="50"/>
      <c r="AS766" s="50"/>
      <c r="AT766" s="50"/>
      <c r="AU766" s="50"/>
      <c r="AV766" s="50"/>
      <c r="AW766" s="50"/>
      <c r="AX766" s="50"/>
      <c r="AY766" s="50"/>
      <c r="AZ766" s="50"/>
      <c r="BA766" s="50"/>
      <c r="BB766" s="50"/>
      <c r="BC766" s="50"/>
      <c r="BD766" s="50"/>
      <c r="BE766" s="50"/>
      <c r="BF766" s="65"/>
      <c r="BG766" s="65"/>
      <c r="BH766" s="65"/>
      <c r="BI766" s="50"/>
      <c r="BJ766" s="50">
        <v>1</v>
      </c>
      <c r="BK766" s="50">
        <v>1</v>
      </c>
      <c r="BL766" s="50">
        <v>1</v>
      </c>
      <c r="BM766" s="50"/>
      <c r="BN766" s="50"/>
      <c r="BO766" s="50"/>
      <c r="BP766" s="50">
        <v>1</v>
      </c>
      <c r="BQ766" s="50"/>
      <c r="BR766" s="50"/>
      <c r="BS766" s="50"/>
      <c r="BT766" s="50"/>
      <c r="BU766" s="50"/>
      <c r="BV766" s="50"/>
      <c r="BW766" s="50"/>
      <c r="BX766" s="50"/>
      <c r="BY766" s="50"/>
      <c r="BZ766" s="50"/>
      <c r="CA766" s="50"/>
      <c r="CB766" s="50"/>
      <c r="CC766" s="50"/>
      <c r="CD766" s="50"/>
      <c r="CE766" s="50"/>
      <c r="CF766" s="50"/>
      <c r="CG766" s="50"/>
      <c r="CH766" s="187"/>
      <c r="CI766" s="60"/>
      <c r="CJ766" s="50"/>
      <c r="CK766" s="50"/>
      <c r="CL766" s="50"/>
      <c r="CM766" s="60"/>
      <c r="CN766" s="50"/>
      <c r="CO766" s="60"/>
      <c r="CP766" s="60"/>
      <c r="CQ766" s="60"/>
      <c r="CR766" s="60"/>
      <c r="CS766" s="60"/>
      <c r="CT766" s="60"/>
      <c r="CU766" s="60"/>
      <c r="CV766" s="61">
        <f t="shared" ref="CV766:CV771" si="509">SUM(D766:CU766)</f>
        <v>4</v>
      </c>
    </row>
    <row r="767" spans="2:100" x14ac:dyDescent="0.35">
      <c r="B767" s="137">
        <v>907655</v>
      </c>
      <c r="C767" s="59">
        <v>42310</v>
      </c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50"/>
      <c r="S767" s="50"/>
      <c r="T767" s="50"/>
      <c r="U767" s="50"/>
      <c r="V767" s="50"/>
      <c r="W767" s="50"/>
      <c r="X767" s="50"/>
      <c r="Y767" s="50"/>
      <c r="Z767" s="50"/>
      <c r="AA767" s="50"/>
      <c r="AB767" s="50"/>
      <c r="AC767" s="50"/>
      <c r="AD767" s="50"/>
      <c r="AE767" s="50"/>
      <c r="AF767" s="50"/>
      <c r="AG767" s="50"/>
      <c r="AH767" s="50"/>
      <c r="AI767" s="50"/>
      <c r="AJ767" s="50"/>
      <c r="AK767" s="50"/>
      <c r="AL767" s="50"/>
      <c r="AM767" s="50"/>
      <c r="AN767" s="50"/>
      <c r="AO767" s="50"/>
      <c r="AP767" s="50"/>
      <c r="AQ767" s="50"/>
      <c r="AR767" s="50"/>
      <c r="AS767" s="50"/>
      <c r="AT767" s="50"/>
      <c r="AU767" s="50"/>
      <c r="AV767" s="50"/>
      <c r="AW767" s="50"/>
      <c r="AX767" s="50"/>
      <c r="AY767" s="50"/>
      <c r="AZ767" s="50"/>
      <c r="BA767" s="50"/>
      <c r="BB767" s="50"/>
      <c r="BC767" s="50"/>
      <c r="BD767" s="50"/>
      <c r="BE767" s="50"/>
      <c r="BF767" s="65"/>
      <c r="BG767" s="65"/>
      <c r="BH767" s="65"/>
      <c r="BI767" s="50"/>
      <c r="BJ767" s="50">
        <v>1</v>
      </c>
      <c r="BK767" s="50"/>
      <c r="BL767" s="50"/>
      <c r="BM767" s="50"/>
      <c r="BN767" s="50"/>
      <c r="BO767" s="50"/>
      <c r="BP767" s="50"/>
      <c r="BQ767" s="50"/>
      <c r="BR767" s="50"/>
      <c r="BS767" s="50"/>
      <c r="BT767" s="50"/>
      <c r="BU767" s="50"/>
      <c r="BV767" s="50"/>
      <c r="BW767" s="50"/>
      <c r="BX767" s="50"/>
      <c r="BY767" s="50"/>
      <c r="BZ767" s="50"/>
      <c r="CA767" s="50"/>
      <c r="CB767" s="50"/>
      <c r="CC767" s="50"/>
      <c r="CD767" s="50"/>
      <c r="CE767" s="50"/>
      <c r="CF767" s="50"/>
      <c r="CG767" s="50"/>
      <c r="CH767" s="187"/>
      <c r="CI767" s="60"/>
      <c r="CJ767" s="50"/>
      <c r="CK767" s="50"/>
      <c r="CL767" s="50"/>
      <c r="CM767" s="60"/>
      <c r="CN767" s="50"/>
      <c r="CO767" s="60"/>
      <c r="CP767" s="60"/>
      <c r="CQ767" s="60"/>
      <c r="CR767" s="60"/>
      <c r="CS767" s="60"/>
      <c r="CT767" s="60"/>
      <c r="CU767" s="60"/>
      <c r="CV767" s="61">
        <f t="shared" si="509"/>
        <v>1</v>
      </c>
    </row>
    <row r="768" spans="2:100" x14ac:dyDescent="0.35">
      <c r="B768" s="137">
        <v>829628</v>
      </c>
      <c r="C768" s="59">
        <v>42310</v>
      </c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50"/>
      <c r="S768" s="50"/>
      <c r="T768" s="50"/>
      <c r="U768" s="50"/>
      <c r="V768" s="50"/>
      <c r="W768" s="50"/>
      <c r="X768" s="50"/>
      <c r="Y768" s="50"/>
      <c r="Z768" s="50"/>
      <c r="AA768" s="50"/>
      <c r="AB768" s="50"/>
      <c r="AC768" s="50"/>
      <c r="AD768" s="50"/>
      <c r="AE768" s="50"/>
      <c r="AF768" s="50"/>
      <c r="AG768" s="50"/>
      <c r="AH768" s="50"/>
      <c r="AI768" s="50"/>
      <c r="AJ768" s="50"/>
      <c r="AK768" s="50"/>
      <c r="AL768" s="50"/>
      <c r="AM768" s="50"/>
      <c r="AN768" s="50"/>
      <c r="AO768" s="50"/>
      <c r="AP768" s="50"/>
      <c r="AQ768" s="50"/>
      <c r="AR768" s="50"/>
      <c r="AS768" s="50"/>
      <c r="AT768" s="50"/>
      <c r="AU768" s="50"/>
      <c r="AV768" s="50"/>
      <c r="AW768" s="50"/>
      <c r="AX768" s="50"/>
      <c r="AY768" s="50"/>
      <c r="AZ768" s="50"/>
      <c r="BA768" s="50"/>
      <c r="BB768" s="50"/>
      <c r="BC768" s="50"/>
      <c r="BD768" s="50"/>
      <c r="BE768" s="50"/>
      <c r="BF768" s="65"/>
      <c r="BG768" s="65"/>
      <c r="BH768" s="65"/>
      <c r="BI768" s="50"/>
      <c r="BJ768" s="50">
        <v>1</v>
      </c>
      <c r="BK768" s="50"/>
      <c r="BL768" s="50">
        <v>2</v>
      </c>
      <c r="BM768" s="50"/>
      <c r="BN768" s="50"/>
      <c r="BO768" s="50">
        <v>1</v>
      </c>
      <c r="BP768" s="50"/>
      <c r="BQ768" s="50"/>
      <c r="BR768" s="50"/>
      <c r="BS768" s="50"/>
      <c r="BT768" s="50"/>
      <c r="BU768" s="50"/>
      <c r="BV768" s="50"/>
      <c r="BW768" s="50"/>
      <c r="BX768" s="50"/>
      <c r="BY768" s="50"/>
      <c r="BZ768" s="50"/>
      <c r="CA768" s="50"/>
      <c r="CB768" s="50"/>
      <c r="CC768" s="50"/>
      <c r="CD768" s="50"/>
      <c r="CE768" s="50"/>
      <c r="CF768" s="50"/>
      <c r="CG768" s="50">
        <v>2</v>
      </c>
      <c r="CH768" s="187"/>
      <c r="CI768" s="60"/>
      <c r="CJ768" s="50"/>
      <c r="CK768" s="50"/>
      <c r="CL768" s="50"/>
      <c r="CM768" s="60"/>
      <c r="CN768" s="50"/>
      <c r="CO768" s="60"/>
      <c r="CP768" s="60"/>
      <c r="CQ768" s="60"/>
      <c r="CR768" s="60"/>
      <c r="CS768" s="60"/>
      <c r="CT768" s="60"/>
      <c r="CU768" s="60"/>
      <c r="CV768" s="61">
        <f t="shared" si="509"/>
        <v>6</v>
      </c>
    </row>
    <row r="769" spans="2:100" x14ac:dyDescent="0.35">
      <c r="B769" s="137">
        <v>880476</v>
      </c>
      <c r="C769" s="59">
        <v>42310</v>
      </c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50"/>
      <c r="S769" s="50"/>
      <c r="T769" s="50"/>
      <c r="U769" s="50"/>
      <c r="V769" s="50"/>
      <c r="W769" s="50"/>
      <c r="X769" s="50"/>
      <c r="Y769" s="50"/>
      <c r="Z769" s="50"/>
      <c r="AA769" s="50"/>
      <c r="AB769" s="50"/>
      <c r="AC769" s="50"/>
      <c r="AD769" s="50"/>
      <c r="AE769" s="50"/>
      <c r="AF769" s="50"/>
      <c r="AG769" s="50"/>
      <c r="AH769" s="50"/>
      <c r="AI769" s="50"/>
      <c r="AJ769" s="50"/>
      <c r="AK769" s="50"/>
      <c r="AL769" s="50"/>
      <c r="AM769" s="50"/>
      <c r="AN769" s="50"/>
      <c r="AO769" s="50"/>
      <c r="AP769" s="50"/>
      <c r="AQ769" s="50"/>
      <c r="AR769" s="50"/>
      <c r="AS769" s="50"/>
      <c r="AT769" s="50"/>
      <c r="AU769" s="50"/>
      <c r="AV769" s="50"/>
      <c r="AW769" s="50"/>
      <c r="AX769" s="50"/>
      <c r="AY769" s="50"/>
      <c r="AZ769" s="50"/>
      <c r="BA769" s="50"/>
      <c r="BB769" s="50"/>
      <c r="BC769" s="50"/>
      <c r="BD769" s="50"/>
      <c r="BE769" s="50"/>
      <c r="BF769" s="65"/>
      <c r="BG769" s="65"/>
      <c r="BH769" s="65"/>
      <c r="BI769" s="50"/>
      <c r="BJ769" s="50">
        <v>1</v>
      </c>
      <c r="BK769" s="50">
        <v>3</v>
      </c>
      <c r="BL769" s="50"/>
      <c r="BM769" s="50"/>
      <c r="BN769" s="50"/>
      <c r="BO769" s="50"/>
      <c r="BP769" s="50"/>
      <c r="BQ769" s="50"/>
      <c r="BR769" s="50"/>
      <c r="BS769" s="50"/>
      <c r="BT769" s="50"/>
      <c r="BU769" s="50"/>
      <c r="BV769" s="50"/>
      <c r="BW769" s="50"/>
      <c r="BX769" s="50"/>
      <c r="BY769" s="50"/>
      <c r="BZ769" s="50"/>
      <c r="CA769" s="50"/>
      <c r="CB769" s="50"/>
      <c r="CC769" s="50"/>
      <c r="CD769" s="50"/>
      <c r="CE769" s="50"/>
      <c r="CF769" s="50"/>
      <c r="CG769" s="50"/>
      <c r="CH769" s="187"/>
      <c r="CI769" s="60"/>
      <c r="CJ769" s="50"/>
      <c r="CK769" s="50"/>
      <c r="CL769" s="50"/>
      <c r="CM769" s="60"/>
      <c r="CN769" s="50"/>
      <c r="CO769" s="60"/>
      <c r="CP769" s="60"/>
      <c r="CQ769" s="60"/>
      <c r="CR769" s="60"/>
      <c r="CS769" s="60"/>
      <c r="CT769" s="60"/>
      <c r="CU769" s="60"/>
      <c r="CV769" s="61">
        <f t="shared" si="509"/>
        <v>4</v>
      </c>
    </row>
    <row r="770" spans="2:100" x14ac:dyDescent="0.35">
      <c r="B770" s="137">
        <v>238057</v>
      </c>
      <c r="C770" s="59">
        <v>42310</v>
      </c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50"/>
      <c r="S770" s="50"/>
      <c r="T770" s="50"/>
      <c r="U770" s="50"/>
      <c r="V770" s="50"/>
      <c r="W770" s="50"/>
      <c r="X770" s="50"/>
      <c r="Y770" s="50"/>
      <c r="Z770" s="50"/>
      <c r="AA770" s="50"/>
      <c r="AB770" s="50"/>
      <c r="AC770" s="50"/>
      <c r="AD770" s="50"/>
      <c r="AE770" s="50"/>
      <c r="AF770" s="50"/>
      <c r="AG770" s="50"/>
      <c r="AH770" s="50"/>
      <c r="AI770" s="50"/>
      <c r="AJ770" s="50"/>
      <c r="AK770" s="50"/>
      <c r="AL770" s="50"/>
      <c r="AM770" s="50"/>
      <c r="AN770" s="50"/>
      <c r="AO770" s="50"/>
      <c r="AP770" s="50"/>
      <c r="AQ770" s="50"/>
      <c r="AR770" s="50"/>
      <c r="AS770" s="50"/>
      <c r="AT770" s="50"/>
      <c r="AU770" s="50"/>
      <c r="AV770" s="50"/>
      <c r="AW770" s="50"/>
      <c r="AX770" s="50"/>
      <c r="AY770" s="50"/>
      <c r="AZ770" s="50"/>
      <c r="BA770" s="50"/>
      <c r="BB770" s="50"/>
      <c r="BC770" s="50"/>
      <c r="BD770" s="50"/>
      <c r="BE770" s="50"/>
      <c r="BF770" s="65"/>
      <c r="BG770" s="65"/>
      <c r="BH770" s="65"/>
      <c r="BI770" s="50"/>
      <c r="BJ770" s="50">
        <v>1</v>
      </c>
      <c r="BK770" s="50"/>
      <c r="BL770" s="50"/>
      <c r="BM770" s="50"/>
      <c r="BN770" s="50"/>
      <c r="BO770" s="50"/>
      <c r="BP770" s="50"/>
      <c r="BQ770" s="50"/>
      <c r="BR770" s="50"/>
      <c r="BS770" s="50"/>
      <c r="BT770" s="50"/>
      <c r="BU770" s="50"/>
      <c r="BV770" s="50"/>
      <c r="BW770" s="50"/>
      <c r="BX770" s="50"/>
      <c r="BY770" s="50"/>
      <c r="BZ770" s="50"/>
      <c r="CA770" s="50"/>
      <c r="CB770" s="50"/>
      <c r="CC770" s="50"/>
      <c r="CD770" s="50"/>
      <c r="CE770" s="50"/>
      <c r="CF770" s="50"/>
      <c r="CG770" s="50"/>
      <c r="CH770" s="187"/>
      <c r="CI770" s="60"/>
      <c r="CJ770" s="50"/>
      <c r="CK770" s="50"/>
      <c r="CL770" s="50"/>
      <c r="CM770" s="60"/>
      <c r="CN770" s="50"/>
      <c r="CO770" s="60"/>
      <c r="CP770" s="60"/>
      <c r="CQ770" s="60"/>
      <c r="CR770" s="60"/>
      <c r="CS770" s="60"/>
      <c r="CT770" s="60"/>
      <c r="CU770" s="60"/>
      <c r="CV770" s="61">
        <f t="shared" si="509"/>
        <v>1</v>
      </c>
    </row>
    <row r="771" spans="2:100" x14ac:dyDescent="0.35">
      <c r="B771" s="137">
        <v>797354</v>
      </c>
      <c r="C771" s="59">
        <v>42310</v>
      </c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50"/>
      <c r="S771" s="50"/>
      <c r="T771" s="50"/>
      <c r="U771" s="50"/>
      <c r="V771" s="50"/>
      <c r="W771" s="50"/>
      <c r="X771" s="50"/>
      <c r="Y771" s="50"/>
      <c r="Z771" s="50"/>
      <c r="AA771" s="50"/>
      <c r="AB771" s="50"/>
      <c r="AC771" s="50"/>
      <c r="AD771" s="50"/>
      <c r="AE771" s="50"/>
      <c r="AF771" s="50"/>
      <c r="AG771" s="50"/>
      <c r="AH771" s="50"/>
      <c r="AI771" s="50"/>
      <c r="AJ771" s="50"/>
      <c r="AK771" s="50"/>
      <c r="AL771" s="50"/>
      <c r="AM771" s="50"/>
      <c r="AN771" s="50"/>
      <c r="AO771" s="50"/>
      <c r="AP771" s="50"/>
      <c r="AQ771" s="50"/>
      <c r="AR771" s="50"/>
      <c r="AS771" s="50"/>
      <c r="AT771" s="50"/>
      <c r="AU771" s="50"/>
      <c r="AV771" s="50"/>
      <c r="AW771" s="50"/>
      <c r="AX771" s="50"/>
      <c r="AY771" s="50"/>
      <c r="AZ771" s="50"/>
      <c r="BA771" s="50"/>
      <c r="BB771" s="50"/>
      <c r="BC771" s="50"/>
      <c r="BD771" s="50"/>
      <c r="BE771" s="50"/>
      <c r="BF771" s="65"/>
      <c r="BG771" s="65"/>
      <c r="BH771" s="65"/>
      <c r="BI771" s="50"/>
      <c r="BJ771" s="50">
        <v>1</v>
      </c>
      <c r="BK771" s="50"/>
      <c r="BL771" s="50"/>
      <c r="BM771" s="50"/>
      <c r="BN771" s="50"/>
      <c r="BO771" s="50"/>
      <c r="BP771" s="50"/>
      <c r="BQ771" s="50"/>
      <c r="BR771" s="50"/>
      <c r="BS771" s="50"/>
      <c r="BT771" s="50"/>
      <c r="BU771" s="50"/>
      <c r="BV771" s="50"/>
      <c r="BW771" s="50"/>
      <c r="BX771" s="50"/>
      <c r="BY771" s="50"/>
      <c r="BZ771" s="50"/>
      <c r="CA771" s="50"/>
      <c r="CB771" s="50"/>
      <c r="CC771" s="50"/>
      <c r="CD771" s="50"/>
      <c r="CE771" s="50"/>
      <c r="CF771" s="50"/>
      <c r="CG771" s="50"/>
      <c r="CH771" s="187"/>
      <c r="CI771" s="60"/>
      <c r="CJ771" s="50"/>
      <c r="CK771" s="50"/>
      <c r="CL771" s="50"/>
      <c r="CM771" s="60"/>
      <c r="CN771" s="50"/>
      <c r="CO771" s="60"/>
      <c r="CP771" s="60"/>
      <c r="CQ771" s="60"/>
      <c r="CR771" s="60"/>
      <c r="CS771" s="60"/>
      <c r="CT771" s="60"/>
      <c r="CU771" s="60"/>
      <c r="CV771" s="61">
        <f t="shared" si="509"/>
        <v>1</v>
      </c>
    </row>
    <row r="772" spans="2:100" x14ac:dyDescent="0.35">
      <c r="B772" s="63"/>
      <c r="C772" s="62" t="s">
        <v>16</v>
      </c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  <c r="AB772" s="64"/>
      <c r="AC772" s="64"/>
      <c r="AD772" s="64"/>
      <c r="AE772" s="64"/>
      <c r="AF772" s="64"/>
      <c r="AG772" s="64"/>
      <c r="AH772" s="64"/>
      <c r="AI772" s="64"/>
      <c r="AJ772" s="64"/>
      <c r="AK772" s="64"/>
      <c r="AL772" s="64"/>
      <c r="AM772" s="64"/>
      <c r="AN772" s="64"/>
      <c r="AO772" s="64"/>
      <c r="AP772" s="64"/>
      <c r="AQ772" s="64"/>
      <c r="AR772" s="64"/>
      <c r="AS772" s="64"/>
      <c r="AT772" s="64"/>
      <c r="AU772" s="64"/>
      <c r="AV772" s="64"/>
      <c r="AW772" s="64"/>
      <c r="AX772" s="64"/>
      <c r="AY772" s="64"/>
      <c r="AZ772" s="64"/>
      <c r="BA772" s="64"/>
      <c r="BB772" s="64"/>
      <c r="BC772" s="64"/>
      <c r="BD772" s="64"/>
      <c r="BE772" s="64"/>
      <c r="BF772" s="64"/>
      <c r="BG772" s="64"/>
      <c r="BH772" s="64"/>
      <c r="BI772" s="64"/>
      <c r="BJ772" s="64">
        <f t="shared" ref="BJ772:BO772" si="510">COUNT(BJ765:BJ771)</f>
        <v>7</v>
      </c>
      <c r="BK772" s="64">
        <f t="shared" si="510"/>
        <v>2</v>
      </c>
      <c r="BL772" s="64">
        <f t="shared" si="510"/>
        <v>3</v>
      </c>
      <c r="BM772" s="64">
        <f t="shared" si="510"/>
        <v>0</v>
      </c>
      <c r="BN772" s="64">
        <f t="shared" si="510"/>
        <v>0</v>
      </c>
      <c r="BO772" s="64">
        <f t="shared" si="510"/>
        <v>1</v>
      </c>
      <c r="BP772" s="64">
        <f t="shared" ref="BP772:BQ772" si="511">COUNT(BP765:BP771)</f>
        <v>1</v>
      </c>
      <c r="BQ772" s="64">
        <f t="shared" si="511"/>
        <v>0</v>
      </c>
      <c r="BR772" s="64">
        <f t="shared" ref="BR772:BS772" si="512">COUNT(BR765:BR771)</f>
        <v>0</v>
      </c>
      <c r="BS772" s="64">
        <f t="shared" si="512"/>
        <v>0</v>
      </c>
      <c r="BT772" s="64">
        <f t="shared" ref="BT772:BU772" si="513">COUNT(BT765:BT771)</f>
        <v>0</v>
      </c>
      <c r="BU772" s="64">
        <f t="shared" si="513"/>
        <v>0</v>
      </c>
      <c r="BV772" s="64">
        <f t="shared" ref="BV772:CG772" si="514">COUNT(BV765:BV771)</f>
        <v>1</v>
      </c>
      <c r="BW772" s="64">
        <f t="shared" si="514"/>
        <v>0</v>
      </c>
      <c r="BX772" s="64">
        <f t="shared" si="514"/>
        <v>0</v>
      </c>
      <c r="BY772" s="64">
        <f t="shared" si="514"/>
        <v>0</v>
      </c>
      <c r="BZ772" s="64">
        <f t="shared" si="514"/>
        <v>0</v>
      </c>
      <c r="CA772" s="64">
        <f t="shared" si="514"/>
        <v>0</v>
      </c>
      <c r="CB772" s="64">
        <f t="shared" si="514"/>
        <v>0</v>
      </c>
      <c r="CC772" s="64">
        <f t="shared" si="514"/>
        <v>0</v>
      </c>
      <c r="CD772" s="64">
        <f t="shared" si="514"/>
        <v>0</v>
      </c>
      <c r="CE772" s="64">
        <f t="shared" si="514"/>
        <v>0</v>
      </c>
      <c r="CF772" s="64">
        <f t="shared" si="514"/>
        <v>0</v>
      </c>
      <c r="CG772" s="64">
        <f t="shared" si="514"/>
        <v>1</v>
      </c>
      <c r="CH772" s="64">
        <f t="shared" ref="CH772:CU772" si="515">COUNT(CH765:CH771)</f>
        <v>0</v>
      </c>
      <c r="CI772" s="64">
        <f t="shared" si="515"/>
        <v>0</v>
      </c>
      <c r="CJ772" s="64">
        <f t="shared" si="515"/>
        <v>0</v>
      </c>
      <c r="CK772" s="64">
        <f t="shared" si="515"/>
        <v>0</v>
      </c>
      <c r="CL772" s="64">
        <f t="shared" si="515"/>
        <v>0</v>
      </c>
      <c r="CM772" s="64">
        <f t="shared" si="515"/>
        <v>0</v>
      </c>
      <c r="CN772" s="64">
        <f t="shared" si="515"/>
        <v>0</v>
      </c>
      <c r="CO772" s="64">
        <f t="shared" si="515"/>
        <v>0</v>
      </c>
      <c r="CP772" s="64">
        <f t="shared" si="515"/>
        <v>0</v>
      </c>
      <c r="CQ772" s="64">
        <f t="shared" si="515"/>
        <v>0</v>
      </c>
      <c r="CR772" s="64">
        <f t="shared" si="515"/>
        <v>0</v>
      </c>
      <c r="CS772" s="64">
        <f t="shared" si="515"/>
        <v>0</v>
      </c>
      <c r="CT772" s="64">
        <f t="shared" si="515"/>
        <v>0</v>
      </c>
      <c r="CU772" s="64">
        <f t="shared" si="515"/>
        <v>0</v>
      </c>
      <c r="CV772" s="64">
        <f>SUM(CV765:CV771)</f>
        <v>20</v>
      </c>
    </row>
    <row r="773" spans="2:100" x14ac:dyDescent="0.35">
      <c r="BK773" s="50"/>
      <c r="BL773" s="50"/>
      <c r="BM773" s="50"/>
      <c r="BN773" s="50"/>
      <c r="BO773" s="50"/>
      <c r="BP773" s="50"/>
      <c r="BQ773" s="50"/>
      <c r="BR773" s="50"/>
      <c r="BS773" s="50"/>
      <c r="BT773" s="50"/>
      <c r="BU773" s="50"/>
      <c r="BV773" s="50"/>
      <c r="BW773" s="50"/>
      <c r="BX773" s="50"/>
      <c r="BY773" s="50"/>
      <c r="BZ773" s="50"/>
      <c r="CA773" s="50"/>
      <c r="CB773" s="50"/>
      <c r="CC773" s="50"/>
      <c r="CD773" s="50"/>
      <c r="CE773" s="50"/>
      <c r="CF773" s="50"/>
      <c r="CG773" s="50"/>
      <c r="CH773" s="50"/>
      <c r="CI773" s="50"/>
      <c r="CJ773" s="186"/>
      <c r="CK773" s="186"/>
      <c r="CL773" s="186"/>
      <c r="CM773" s="186"/>
      <c r="CN773" s="186"/>
      <c r="CO773" s="186"/>
      <c r="CP773" s="186"/>
      <c r="CQ773" s="186"/>
      <c r="CR773" s="186"/>
      <c r="CS773" s="186"/>
      <c r="CT773" s="186"/>
      <c r="CU773" s="186"/>
    </row>
    <row r="774" spans="2:100" x14ac:dyDescent="0.35">
      <c r="B774" s="136" t="s">
        <v>220</v>
      </c>
      <c r="C774" s="58" t="s">
        <v>221</v>
      </c>
      <c r="D774" s="56">
        <v>40544</v>
      </c>
      <c r="E774" s="56">
        <v>40575</v>
      </c>
      <c r="F774" s="56">
        <v>40603</v>
      </c>
      <c r="G774" s="56">
        <v>40634</v>
      </c>
      <c r="H774" s="56">
        <v>40664</v>
      </c>
      <c r="I774" s="56">
        <v>40695</v>
      </c>
      <c r="J774" s="56">
        <v>40725</v>
      </c>
      <c r="K774" s="56">
        <v>40756</v>
      </c>
      <c r="L774" s="56">
        <v>40787</v>
      </c>
      <c r="M774" s="56">
        <v>40817</v>
      </c>
      <c r="N774" s="56">
        <v>40848</v>
      </c>
      <c r="O774" s="56">
        <v>40878</v>
      </c>
      <c r="P774" s="56">
        <v>40909</v>
      </c>
      <c r="Q774" s="56">
        <v>40940</v>
      </c>
      <c r="R774" s="56">
        <v>40969</v>
      </c>
      <c r="S774" s="56">
        <v>41000</v>
      </c>
      <c r="T774" s="56">
        <v>41030</v>
      </c>
      <c r="U774" s="56">
        <v>41061</v>
      </c>
      <c r="V774" s="56">
        <v>41091</v>
      </c>
      <c r="W774" s="56">
        <v>41122</v>
      </c>
      <c r="X774" s="56">
        <v>41153</v>
      </c>
      <c r="Y774" s="56">
        <v>41183</v>
      </c>
      <c r="Z774" s="56">
        <v>41214</v>
      </c>
      <c r="AA774" s="56">
        <v>41244</v>
      </c>
      <c r="AB774" s="56">
        <v>41275</v>
      </c>
      <c r="AC774" s="56">
        <v>41306</v>
      </c>
      <c r="AD774" s="56">
        <v>41334</v>
      </c>
      <c r="AE774" s="56">
        <v>41365</v>
      </c>
      <c r="AF774" s="56">
        <v>41395</v>
      </c>
      <c r="AG774" s="56">
        <v>41426</v>
      </c>
      <c r="AH774" s="56">
        <v>41456</v>
      </c>
      <c r="AI774" s="56">
        <v>41487</v>
      </c>
      <c r="AJ774" s="56">
        <v>41518</v>
      </c>
      <c r="AK774" s="56">
        <v>41548</v>
      </c>
      <c r="AL774" s="56">
        <v>41579</v>
      </c>
      <c r="AM774" s="56">
        <v>41609</v>
      </c>
      <c r="AN774" s="56">
        <v>41640</v>
      </c>
      <c r="AO774" s="56">
        <v>41671</v>
      </c>
      <c r="AP774" s="56">
        <v>41699</v>
      </c>
      <c r="AQ774" s="56">
        <v>41730</v>
      </c>
      <c r="AR774" s="56">
        <v>41760</v>
      </c>
      <c r="AS774" s="56">
        <v>41791</v>
      </c>
      <c r="AT774" s="56">
        <v>41821</v>
      </c>
      <c r="AU774" s="56">
        <v>41852</v>
      </c>
      <c r="AV774" s="56">
        <v>41883</v>
      </c>
      <c r="AW774" s="56">
        <v>41913</v>
      </c>
      <c r="AX774" s="56">
        <v>41944</v>
      </c>
      <c r="AY774" s="56">
        <v>41974</v>
      </c>
      <c r="AZ774" s="56">
        <v>42005</v>
      </c>
      <c r="BA774" s="56">
        <v>42036</v>
      </c>
      <c r="BB774" s="56">
        <v>42064</v>
      </c>
      <c r="BC774" s="56">
        <v>42095</v>
      </c>
      <c r="BD774" s="56">
        <v>42125</v>
      </c>
      <c r="BE774" s="56">
        <v>42156</v>
      </c>
      <c r="BF774" s="56">
        <v>42186</v>
      </c>
      <c r="BG774" s="56">
        <v>42217</v>
      </c>
      <c r="BH774" s="48">
        <v>42248</v>
      </c>
      <c r="BI774" s="48">
        <v>42278</v>
      </c>
      <c r="BJ774" s="48">
        <v>42309</v>
      </c>
      <c r="BK774" s="48">
        <v>42339</v>
      </c>
      <c r="BL774" s="48">
        <v>42370</v>
      </c>
      <c r="BM774" s="48">
        <v>42401</v>
      </c>
      <c r="BN774" s="48">
        <v>42430</v>
      </c>
      <c r="BO774" s="48">
        <v>42461</v>
      </c>
      <c r="BP774" s="48">
        <v>42491</v>
      </c>
      <c r="BQ774" s="48">
        <v>42522</v>
      </c>
      <c r="BR774" s="48">
        <v>42552</v>
      </c>
      <c r="BS774" s="48">
        <v>42583</v>
      </c>
      <c r="BT774" s="48">
        <v>42614</v>
      </c>
      <c r="BU774" s="48">
        <v>42644</v>
      </c>
      <c r="BV774" s="48">
        <v>42675</v>
      </c>
      <c r="BW774" s="48">
        <v>42705</v>
      </c>
      <c r="BX774" s="48">
        <v>42736</v>
      </c>
      <c r="BY774" s="48">
        <v>42767</v>
      </c>
      <c r="BZ774" s="48">
        <v>42795</v>
      </c>
      <c r="CA774" s="48">
        <v>42826</v>
      </c>
      <c r="CB774" s="48">
        <v>42856</v>
      </c>
      <c r="CC774" s="48">
        <v>42887</v>
      </c>
      <c r="CD774" s="48">
        <v>42917</v>
      </c>
      <c r="CE774" s="48">
        <v>42948</v>
      </c>
      <c r="CF774" s="48">
        <v>42979</v>
      </c>
      <c r="CG774" s="48">
        <v>43009</v>
      </c>
      <c r="CH774" s="48">
        <v>43040</v>
      </c>
      <c r="CI774" s="188">
        <v>43070</v>
      </c>
      <c r="CJ774" s="188">
        <v>43101</v>
      </c>
      <c r="CK774" s="188">
        <v>43132</v>
      </c>
      <c r="CL774" s="188">
        <v>43160</v>
      </c>
      <c r="CM774" s="188">
        <v>43191</v>
      </c>
      <c r="CN774" s="188">
        <v>43221</v>
      </c>
      <c r="CO774" s="188">
        <v>43252</v>
      </c>
      <c r="CP774" s="188">
        <v>43282</v>
      </c>
      <c r="CQ774" s="188">
        <v>43313</v>
      </c>
      <c r="CR774" s="188">
        <v>43344</v>
      </c>
      <c r="CS774" s="188">
        <v>43374</v>
      </c>
      <c r="CT774" s="188">
        <v>43405</v>
      </c>
      <c r="CU774" s="188">
        <v>43435</v>
      </c>
      <c r="CV774" s="189" t="s">
        <v>16</v>
      </c>
    </row>
    <row r="775" spans="2:100" x14ac:dyDescent="0.35">
      <c r="B775" s="137">
        <v>906513</v>
      </c>
      <c r="C775" s="59">
        <v>42340</v>
      </c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50"/>
      <c r="S775" s="50"/>
      <c r="T775" s="50"/>
      <c r="U775" s="50"/>
      <c r="V775" s="50"/>
      <c r="W775" s="50"/>
      <c r="X775" s="50"/>
      <c r="Y775" s="50"/>
      <c r="Z775" s="50"/>
      <c r="AA775" s="50"/>
      <c r="AB775" s="50"/>
      <c r="AC775" s="50"/>
      <c r="AD775" s="50"/>
      <c r="AE775" s="50"/>
      <c r="AF775" s="50"/>
      <c r="AG775" s="50"/>
      <c r="AH775" s="50"/>
      <c r="AI775" s="50"/>
      <c r="AJ775" s="50"/>
      <c r="AK775" s="50"/>
      <c r="AL775" s="50"/>
      <c r="AM775" s="50"/>
      <c r="AN775" s="50"/>
      <c r="AO775" s="50"/>
      <c r="AP775" s="50"/>
      <c r="AQ775" s="50"/>
      <c r="AR775" s="50"/>
      <c r="AS775" s="50"/>
      <c r="AT775" s="50"/>
      <c r="AU775" s="50"/>
      <c r="AV775" s="50"/>
      <c r="AW775" s="50"/>
      <c r="AX775" s="50"/>
      <c r="AY775" s="50"/>
      <c r="AZ775" s="50"/>
      <c r="BA775" s="50"/>
      <c r="BB775" s="50"/>
      <c r="BC775" s="50"/>
      <c r="BD775" s="50"/>
      <c r="BE775" s="50"/>
      <c r="BF775" s="65"/>
      <c r="BG775" s="65"/>
      <c r="BH775" s="65"/>
      <c r="BI775" s="50"/>
      <c r="BJ775" s="50"/>
      <c r="BK775" s="50">
        <v>1</v>
      </c>
      <c r="BL775" s="50"/>
      <c r="BM775" s="50">
        <v>2</v>
      </c>
      <c r="BN775" s="50"/>
      <c r="BO775" s="50"/>
      <c r="BP775" s="50"/>
      <c r="BQ775" s="50"/>
      <c r="BR775" s="50"/>
      <c r="BS775" s="50"/>
      <c r="BT775" s="50"/>
      <c r="BU775" s="50"/>
      <c r="BV775" s="50"/>
      <c r="BW775" s="50"/>
      <c r="BX775" s="50"/>
      <c r="BY775" s="50"/>
      <c r="BZ775" s="50"/>
      <c r="CA775" s="50"/>
      <c r="CB775" s="50"/>
      <c r="CC775" s="50"/>
      <c r="CD775" s="50"/>
      <c r="CE775" s="50"/>
      <c r="CF775" s="50"/>
      <c r="CG775" s="50"/>
      <c r="CH775" s="187"/>
      <c r="CI775" s="60"/>
      <c r="CJ775" s="50"/>
      <c r="CK775" s="50"/>
      <c r="CL775" s="50"/>
      <c r="CM775" s="60"/>
      <c r="CN775" s="50"/>
      <c r="CO775" s="60"/>
      <c r="CP775" s="60"/>
      <c r="CQ775" s="60"/>
      <c r="CR775" s="60"/>
      <c r="CS775" s="60"/>
      <c r="CT775" s="60"/>
      <c r="CU775" s="60"/>
      <c r="CV775" s="61">
        <f>SUM(D775:CU775)</f>
        <v>3</v>
      </c>
    </row>
    <row r="776" spans="2:100" x14ac:dyDescent="0.35">
      <c r="B776" s="137">
        <v>907006</v>
      </c>
      <c r="C776" s="59">
        <v>42340</v>
      </c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50"/>
      <c r="S776" s="50"/>
      <c r="T776" s="50"/>
      <c r="U776" s="50"/>
      <c r="V776" s="50"/>
      <c r="W776" s="50"/>
      <c r="X776" s="50"/>
      <c r="Y776" s="50"/>
      <c r="Z776" s="50"/>
      <c r="AA776" s="50"/>
      <c r="AB776" s="50"/>
      <c r="AC776" s="50"/>
      <c r="AD776" s="50"/>
      <c r="AE776" s="50"/>
      <c r="AF776" s="50"/>
      <c r="AG776" s="50"/>
      <c r="AH776" s="50"/>
      <c r="AI776" s="50"/>
      <c r="AJ776" s="50"/>
      <c r="AK776" s="50"/>
      <c r="AL776" s="50"/>
      <c r="AM776" s="50"/>
      <c r="AN776" s="50"/>
      <c r="AO776" s="50"/>
      <c r="AP776" s="50"/>
      <c r="AQ776" s="50"/>
      <c r="AR776" s="50"/>
      <c r="AS776" s="50"/>
      <c r="AT776" s="50"/>
      <c r="AU776" s="50"/>
      <c r="AV776" s="50"/>
      <c r="AW776" s="50"/>
      <c r="AX776" s="50"/>
      <c r="AY776" s="50"/>
      <c r="AZ776" s="50"/>
      <c r="BA776" s="50"/>
      <c r="BB776" s="50"/>
      <c r="BC776" s="50"/>
      <c r="BD776" s="50"/>
      <c r="BE776" s="50"/>
      <c r="BF776" s="65"/>
      <c r="BG776" s="65"/>
      <c r="BH776" s="65"/>
      <c r="BI776" s="50"/>
      <c r="BJ776" s="50"/>
      <c r="BK776" s="50">
        <v>2</v>
      </c>
      <c r="BL776" s="50"/>
      <c r="BM776" s="50"/>
      <c r="BN776" s="50"/>
      <c r="BO776" s="50"/>
      <c r="BP776" s="50"/>
      <c r="BQ776" s="50"/>
      <c r="BR776" s="50"/>
      <c r="BS776" s="50"/>
      <c r="BT776" s="50"/>
      <c r="BU776" s="50"/>
      <c r="BV776" s="50"/>
      <c r="BW776" s="50"/>
      <c r="BX776" s="50"/>
      <c r="BY776" s="50"/>
      <c r="BZ776" s="50"/>
      <c r="CA776" s="50"/>
      <c r="CB776" s="50"/>
      <c r="CC776" s="50"/>
      <c r="CD776" s="50"/>
      <c r="CE776" s="50"/>
      <c r="CF776" s="50"/>
      <c r="CG776" s="50"/>
      <c r="CH776" s="187"/>
      <c r="CI776" s="60"/>
      <c r="CJ776" s="50"/>
      <c r="CK776" s="50"/>
      <c r="CL776" s="50"/>
      <c r="CM776" s="60"/>
      <c r="CN776" s="50"/>
      <c r="CO776" s="60"/>
      <c r="CP776" s="60"/>
      <c r="CQ776" s="60"/>
      <c r="CR776" s="60"/>
      <c r="CS776" s="60"/>
      <c r="CT776" s="60"/>
      <c r="CU776" s="60"/>
      <c r="CV776" s="61">
        <f t="shared" ref="CV776:CV782" si="516">SUM(D776:CU776)</f>
        <v>2</v>
      </c>
    </row>
    <row r="777" spans="2:100" x14ac:dyDescent="0.35">
      <c r="B777" s="137">
        <v>712800</v>
      </c>
      <c r="C777" s="59">
        <v>42340</v>
      </c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50"/>
      <c r="S777" s="50"/>
      <c r="T777" s="50"/>
      <c r="U777" s="50"/>
      <c r="V777" s="50"/>
      <c r="W777" s="50"/>
      <c r="X777" s="50"/>
      <c r="Y777" s="50"/>
      <c r="Z777" s="50"/>
      <c r="AA777" s="50"/>
      <c r="AB777" s="50"/>
      <c r="AC777" s="50"/>
      <c r="AD777" s="50"/>
      <c r="AE777" s="50"/>
      <c r="AF777" s="50"/>
      <c r="AG777" s="50"/>
      <c r="AH777" s="50"/>
      <c r="AI777" s="50"/>
      <c r="AJ777" s="50"/>
      <c r="AK777" s="50"/>
      <c r="AL777" s="50"/>
      <c r="AM777" s="50"/>
      <c r="AN777" s="50"/>
      <c r="AO777" s="50"/>
      <c r="AP777" s="50"/>
      <c r="AQ777" s="50"/>
      <c r="AR777" s="50"/>
      <c r="AS777" s="50"/>
      <c r="AT777" s="50"/>
      <c r="AU777" s="50"/>
      <c r="AV777" s="50"/>
      <c r="AW777" s="50"/>
      <c r="AX777" s="50"/>
      <c r="AY777" s="50"/>
      <c r="AZ777" s="50"/>
      <c r="BA777" s="50"/>
      <c r="BB777" s="50"/>
      <c r="BC777" s="50"/>
      <c r="BD777" s="50"/>
      <c r="BE777" s="50"/>
      <c r="BF777" s="65"/>
      <c r="BG777" s="65"/>
      <c r="BH777" s="65"/>
      <c r="BI777" s="50"/>
      <c r="BJ777" s="50"/>
      <c r="BK777" s="50">
        <v>3</v>
      </c>
      <c r="BL777" s="50"/>
      <c r="BM777" s="50"/>
      <c r="BN777" s="50"/>
      <c r="BO777" s="50"/>
      <c r="BP777" s="50"/>
      <c r="BQ777" s="50"/>
      <c r="BR777" s="50"/>
      <c r="BS777" s="50"/>
      <c r="BT777" s="50"/>
      <c r="BU777" s="50"/>
      <c r="BV777" s="50"/>
      <c r="BW777" s="50"/>
      <c r="BX777" s="50"/>
      <c r="BY777" s="50"/>
      <c r="BZ777" s="50"/>
      <c r="CA777" s="50"/>
      <c r="CB777" s="50"/>
      <c r="CC777" s="50"/>
      <c r="CD777" s="50"/>
      <c r="CE777" s="50"/>
      <c r="CF777" s="50"/>
      <c r="CG777" s="50"/>
      <c r="CH777" s="187"/>
      <c r="CI777" s="60"/>
      <c r="CJ777" s="50"/>
      <c r="CK777" s="50"/>
      <c r="CL777" s="50"/>
      <c r="CM777" s="60"/>
      <c r="CN777" s="50"/>
      <c r="CO777" s="60"/>
      <c r="CP777" s="60"/>
      <c r="CQ777" s="60"/>
      <c r="CR777" s="60"/>
      <c r="CS777" s="60"/>
      <c r="CT777" s="60"/>
      <c r="CU777" s="60"/>
      <c r="CV777" s="61">
        <f t="shared" si="516"/>
        <v>3</v>
      </c>
    </row>
    <row r="778" spans="2:100" x14ac:dyDescent="0.35">
      <c r="B778" s="137">
        <v>916191</v>
      </c>
      <c r="C778" s="59">
        <v>42340</v>
      </c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50"/>
      <c r="S778" s="50"/>
      <c r="T778" s="50"/>
      <c r="U778" s="50"/>
      <c r="V778" s="50"/>
      <c r="W778" s="50"/>
      <c r="X778" s="50"/>
      <c r="Y778" s="50"/>
      <c r="Z778" s="50"/>
      <c r="AA778" s="50"/>
      <c r="AB778" s="50"/>
      <c r="AC778" s="50"/>
      <c r="AD778" s="50"/>
      <c r="AE778" s="50"/>
      <c r="AF778" s="50"/>
      <c r="AG778" s="50"/>
      <c r="AH778" s="50"/>
      <c r="AI778" s="50"/>
      <c r="AJ778" s="50"/>
      <c r="AK778" s="50"/>
      <c r="AL778" s="50"/>
      <c r="AM778" s="50"/>
      <c r="AN778" s="50"/>
      <c r="AO778" s="50"/>
      <c r="AP778" s="50"/>
      <c r="AQ778" s="50"/>
      <c r="AR778" s="50"/>
      <c r="AS778" s="50"/>
      <c r="AT778" s="50"/>
      <c r="AU778" s="50"/>
      <c r="AV778" s="50"/>
      <c r="AW778" s="50"/>
      <c r="AX778" s="50"/>
      <c r="AY778" s="50"/>
      <c r="AZ778" s="50"/>
      <c r="BA778" s="50"/>
      <c r="BB778" s="50"/>
      <c r="BC778" s="50"/>
      <c r="BD778" s="50"/>
      <c r="BE778" s="50"/>
      <c r="BF778" s="65"/>
      <c r="BG778" s="65"/>
      <c r="BH778" s="65"/>
      <c r="BI778" s="50"/>
      <c r="BJ778" s="50"/>
      <c r="BK778" s="50">
        <v>4</v>
      </c>
      <c r="BL778" s="50"/>
      <c r="BM778" s="50"/>
      <c r="BN778" s="50"/>
      <c r="BO778" s="50"/>
      <c r="BP778" s="50"/>
      <c r="BQ778" s="50"/>
      <c r="BR778" s="50"/>
      <c r="BS778" s="50"/>
      <c r="BT778" s="50"/>
      <c r="BU778" s="50"/>
      <c r="BV778" s="50"/>
      <c r="BW778" s="50"/>
      <c r="BX778" s="50"/>
      <c r="BY778" s="50"/>
      <c r="BZ778" s="50"/>
      <c r="CA778" s="50"/>
      <c r="CB778" s="50"/>
      <c r="CC778" s="50"/>
      <c r="CD778" s="50"/>
      <c r="CE778" s="50"/>
      <c r="CF778" s="50"/>
      <c r="CG778" s="50">
        <v>2</v>
      </c>
      <c r="CH778" s="187"/>
      <c r="CI778" s="60"/>
      <c r="CJ778" s="50"/>
      <c r="CK778" s="50"/>
      <c r="CL778" s="50"/>
      <c r="CM778" s="60"/>
      <c r="CN778" s="50"/>
      <c r="CO778" s="60"/>
      <c r="CP778" s="60"/>
      <c r="CQ778" s="60"/>
      <c r="CR778" s="60"/>
      <c r="CS778" s="60"/>
      <c r="CT778" s="60"/>
      <c r="CU778" s="60"/>
      <c r="CV778" s="61">
        <f t="shared" si="516"/>
        <v>6</v>
      </c>
    </row>
    <row r="779" spans="2:100" x14ac:dyDescent="0.35">
      <c r="B779" s="137">
        <v>882085</v>
      </c>
      <c r="C779" s="59">
        <v>42340</v>
      </c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50"/>
      <c r="S779" s="50"/>
      <c r="T779" s="50"/>
      <c r="U779" s="50"/>
      <c r="V779" s="50"/>
      <c r="W779" s="50"/>
      <c r="X779" s="50"/>
      <c r="Y779" s="50"/>
      <c r="Z779" s="50"/>
      <c r="AA779" s="50"/>
      <c r="AB779" s="50"/>
      <c r="AC779" s="50"/>
      <c r="AD779" s="50"/>
      <c r="AE779" s="50"/>
      <c r="AF779" s="50"/>
      <c r="AG779" s="50"/>
      <c r="AH779" s="50"/>
      <c r="AI779" s="50"/>
      <c r="AJ779" s="50"/>
      <c r="AK779" s="50"/>
      <c r="AL779" s="50"/>
      <c r="AM779" s="50"/>
      <c r="AN779" s="50"/>
      <c r="AO779" s="50"/>
      <c r="AP779" s="50"/>
      <c r="AQ779" s="50"/>
      <c r="AR779" s="50"/>
      <c r="AS779" s="50"/>
      <c r="AT779" s="50"/>
      <c r="AU779" s="50"/>
      <c r="AV779" s="50"/>
      <c r="AW779" s="50"/>
      <c r="AX779" s="50"/>
      <c r="AY779" s="50"/>
      <c r="AZ779" s="50"/>
      <c r="BA779" s="50"/>
      <c r="BB779" s="50"/>
      <c r="BC779" s="50"/>
      <c r="BD779" s="50"/>
      <c r="BE779" s="50"/>
      <c r="BF779" s="65"/>
      <c r="BG779" s="65"/>
      <c r="BH779" s="65"/>
      <c r="BI779" s="50"/>
      <c r="BJ779" s="50"/>
      <c r="BK779" s="50">
        <v>1</v>
      </c>
      <c r="BL779" s="50"/>
      <c r="BM779" s="50"/>
      <c r="BN779" s="50">
        <v>1</v>
      </c>
      <c r="BO779" s="50"/>
      <c r="BP779" s="50">
        <v>1</v>
      </c>
      <c r="BQ779" s="50"/>
      <c r="BR779" s="50">
        <v>1</v>
      </c>
      <c r="BS779" s="50"/>
      <c r="BT779" s="50"/>
      <c r="BU779" s="50"/>
      <c r="BV779" s="50"/>
      <c r="BW779" s="50"/>
      <c r="BX779" s="50"/>
      <c r="BY779" s="50"/>
      <c r="BZ779" s="50"/>
      <c r="CA779" s="50"/>
      <c r="CB779" s="50"/>
      <c r="CC779" s="50"/>
      <c r="CD779" s="50"/>
      <c r="CE779" s="50"/>
      <c r="CF779" s="50"/>
      <c r="CG779" s="50"/>
      <c r="CH779" s="187"/>
      <c r="CI779" s="60"/>
      <c r="CJ779" s="50"/>
      <c r="CK779" s="50"/>
      <c r="CL779" s="50"/>
      <c r="CM779" s="60"/>
      <c r="CN779" s="50"/>
      <c r="CO779" s="60"/>
      <c r="CP779" s="60"/>
      <c r="CQ779" s="60"/>
      <c r="CR779" s="60"/>
      <c r="CS779" s="60"/>
      <c r="CT779" s="60"/>
      <c r="CU779" s="60"/>
      <c r="CV779" s="61">
        <f t="shared" si="516"/>
        <v>4</v>
      </c>
    </row>
    <row r="780" spans="2:100" x14ac:dyDescent="0.35">
      <c r="B780" s="137">
        <v>678494</v>
      </c>
      <c r="C780" s="59">
        <v>42340</v>
      </c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50"/>
      <c r="S780" s="50"/>
      <c r="T780" s="50"/>
      <c r="U780" s="50"/>
      <c r="V780" s="50"/>
      <c r="W780" s="50"/>
      <c r="X780" s="50"/>
      <c r="Y780" s="50"/>
      <c r="Z780" s="50"/>
      <c r="AA780" s="50"/>
      <c r="AB780" s="50"/>
      <c r="AC780" s="50"/>
      <c r="AD780" s="50"/>
      <c r="AE780" s="50"/>
      <c r="AF780" s="50"/>
      <c r="AG780" s="50"/>
      <c r="AH780" s="50"/>
      <c r="AI780" s="50"/>
      <c r="AJ780" s="50"/>
      <c r="AK780" s="50"/>
      <c r="AL780" s="50"/>
      <c r="AM780" s="50"/>
      <c r="AN780" s="50"/>
      <c r="AO780" s="50"/>
      <c r="AP780" s="50"/>
      <c r="AQ780" s="50"/>
      <c r="AR780" s="50"/>
      <c r="AS780" s="50"/>
      <c r="AT780" s="50"/>
      <c r="AU780" s="50"/>
      <c r="AV780" s="50"/>
      <c r="AW780" s="50"/>
      <c r="AX780" s="50"/>
      <c r="AY780" s="50"/>
      <c r="AZ780" s="50"/>
      <c r="BA780" s="50"/>
      <c r="BB780" s="50"/>
      <c r="BC780" s="50"/>
      <c r="BD780" s="50"/>
      <c r="BE780" s="50"/>
      <c r="BF780" s="65"/>
      <c r="BG780" s="65"/>
      <c r="BH780" s="65"/>
      <c r="BI780" s="50"/>
      <c r="BJ780" s="50"/>
      <c r="BK780" s="50">
        <v>2</v>
      </c>
      <c r="BL780" s="50"/>
      <c r="BM780" s="50"/>
      <c r="BN780" s="50">
        <v>2</v>
      </c>
      <c r="BO780" s="50"/>
      <c r="BP780" s="50"/>
      <c r="BQ780" s="50"/>
      <c r="BR780" s="50"/>
      <c r="BS780" s="50"/>
      <c r="BT780" s="50"/>
      <c r="BU780" s="50">
        <v>4</v>
      </c>
      <c r="BV780" s="50">
        <v>2</v>
      </c>
      <c r="BW780" s="50"/>
      <c r="BX780" s="50"/>
      <c r="BY780" s="50"/>
      <c r="BZ780" s="50"/>
      <c r="CA780" s="50"/>
      <c r="CB780" s="50">
        <v>2</v>
      </c>
      <c r="CC780" s="50"/>
      <c r="CD780" s="50"/>
      <c r="CE780" s="50"/>
      <c r="CF780" s="50"/>
      <c r="CG780" s="50"/>
      <c r="CH780" s="187"/>
      <c r="CI780" s="60"/>
      <c r="CJ780" s="50"/>
      <c r="CK780" s="50"/>
      <c r="CL780" s="50"/>
      <c r="CM780" s="60"/>
      <c r="CN780" s="50"/>
      <c r="CO780" s="60"/>
      <c r="CP780" s="60"/>
      <c r="CQ780" s="60"/>
      <c r="CR780" s="60"/>
      <c r="CS780" s="60"/>
      <c r="CT780" s="60"/>
      <c r="CU780" s="60"/>
      <c r="CV780" s="61">
        <f t="shared" si="516"/>
        <v>12</v>
      </c>
    </row>
    <row r="781" spans="2:100" x14ac:dyDescent="0.35">
      <c r="B781" s="137">
        <v>920846</v>
      </c>
      <c r="C781" s="59">
        <v>42340</v>
      </c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50"/>
      <c r="S781" s="50"/>
      <c r="T781" s="50"/>
      <c r="U781" s="50"/>
      <c r="V781" s="50"/>
      <c r="W781" s="50"/>
      <c r="X781" s="50"/>
      <c r="Y781" s="50"/>
      <c r="Z781" s="50"/>
      <c r="AA781" s="50"/>
      <c r="AB781" s="50"/>
      <c r="AC781" s="50"/>
      <c r="AD781" s="50"/>
      <c r="AE781" s="50"/>
      <c r="AF781" s="50"/>
      <c r="AG781" s="50"/>
      <c r="AH781" s="50"/>
      <c r="AI781" s="50"/>
      <c r="AJ781" s="50"/>
      <c r="AK781" s="50"/>
      <c r="AL781" s="50"/>
      <c r="AM781" s="50"/>
      <c r="AN781" s="50"/>
      <c r="AO781" s="50"/>
      <c r="AP781" s="50"/>
      <c r="AQ781" s="50"/>
      <c r="AR781" s="50"/>
      <c r="AS781" s="50"/>
      <c r="AT781" s="50"/>
      <c r="AU781" s="50"/>
      <c r="AV781" s="50"/>
      <c r="AW781" s="50"/>
      <c r="AX781" s="50"/>
      <c r="AY781" s="50"/>
      <c r="AZ781" s="50"/>
      <c r="BA781" s="50"/>
      <c r="BB781" s="50"/>
      <c r="BC781" s="50"/>
      <c r="BD781" s="50"/>
      <c r="BE781" s="50"/>
      <c r="BF781" s="65"/>
      <c r="BG781" s="65"/>
      <c r="BH781" s="65"/>
      <c r="BI781" s="50"/>
      <c r="BJ781" s="50"/>
      <c r="BK781" s="50">
        <v>1</v>
      </c>
      <c r="BL781" s="50"/>
      <c r="BM781" s="50"/>
      <c r="BN781" s="50"/>
      <c r="BO781" s="50"/>
      <c r="BP781" s="50"/>
      <c r="BQ781" s="50"/>
      <c r="BR781" s="50"/>
      <c r="BS781" s="50"/>
      <c r="BT781" s="50"/>
      <c r="BU781" s="50"/>
      <c r="BV781" s="50"/>
      <c r="BW781" s="50"/>
      <c r="BX781" s="50"/>
      <c r="BY781" s="50"/>
      <c r="BZ781" s="50"/>
      <c r="CA781" s="50"/>
      <c r="CB781" s="50"/>
      <c r="CC781" s="50"/>
      <c r="CD781" s="50"/>
      <c r="CE781" s="50"/>
      <c r="CF781" s="50"/>
      <c r="CG781" s="50"/>
      <c r="CH781" s="187"/>
      <c r="CI781" s="60"/>
      <c r="CJ781" s="50"/>
      <c r="CK781" s="50"/>
      <c r="CL781" s="50"/>
      <c r="CM781" s="60"/>
      <c r="CN781" s="50"/>
      <c r="CO781" s="60"/>
      <c r="CP781" s="60"/>
      <c r="CQ781" s="60"/>
      <c r="CR781" s="60"/>
      <c r="CS781" s="60"/>
      <c r="CT781" s="60"/>
      <c r="CU781" s="60"/>
      <c r="CV781" s="61">
        <f t="shared" si="516"/>
        <v>1</v>
      </c>
    </row>
    <row r="782" spans="2:100" x14ac:dyDescent="0.35">
      <c r="B782" s="137">
        <v>919909</v>
      </c>
      <c r="C782" s="59">
        <v>42340</v>
      </c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50"/>
      <c r="S782" s="50"/>
      <c r="T782" s="50"/>
      <c r="U782" s="50"/>
      <c r="V782" s="50"/>
      <c r="W782" s="50"/>
      <c r="X782" s="50"/>
      <c r="Y782" s="50"/>
      <c r="Z782" s="50"/>
      <c r="AA782" s="50"/>
      <c r="AB782" s="50"/>
      <c r="AC782" s="50"/>
      <c r="AD782" s="50"/>
      <c r="AE782" s="50"/>
      <c r="AF782" s="50"/>
      <c r="AG782" s="50"/>
      <c r="AH782" s="50"/>
      <c r="AI782" s="50"/>
      <c r="AJ782" s="50"/>
      <c r="AK782" s="50"/>
      <c r="AL782" s="50"/>
      <c r="AM782" s="50"/>
      <c r="AN782" s="50"/>
      <c r="AO782" s="50"/>
      <c r="AP782" s="50"/>
      <c r="AQ782" s="50"/>
      <c r="AR782" s="50"/>
      <c r="AS782" s="50"/>
      <c r="AT782" s="50"/>
      <c r="AU782" s="50"/>
      <c r="AV782" s="50"/>
      <c r="AW782" s="50"/>
      <c r="AX782" s="50"/>
      <c r="AY782" s="50"/>
      <c r="AZ782" s="50"/>
      <c r="BA782" s="50"/>
      <c r="BB782" s="50"/>
      <c r="BC782" s="50"/>
      <c r="BD782" s="50"/>
      <c r="BE782" s="50"/>
      <c r="BF782" s="65"/>
      <c r="BG782" s="65"/>
      <c r="BH782" s="65"/>
      <c r="BI782" s="50"/>
      <c r="BJ782" s="50"/>
      <c r="BK782" s="50">
        <v>1</v>
      </c>
      <c r="BL782" s="50"/>
      <c r="BM782" s="50"/>
      <c r="BN782" s="50"/>
      <c r="BO782" s="50"/>
      <c r="BP782" s="50"/>
      <c r="BQ782" s="50"/>
      <c r="BR782" s="50"/>
      <c r="BS782" s="50"/>
      <c r="BT782" s="50"/>
      <c r="BU782" s="50"/>
      <c r="BV782" s="50"/>
      <c r="BW782" s="50"/>
      <c r="BX782" s="50"/>
      <c r="BY782" s="50"/>
      <c r="BZ782" s="50"/>
      <c r="CA782" s="50"/>
      <c r="CB782" s="50"/>
      <c r="CC782" s="50"/>
      <c r="CD782" s="50"/>
      <c r="CE782" s="50"/>
      <c r="CF782" s="50"/>
      <c r="CG782" s="50"/>
      <c r="CH782" s="187"/>
      <c r="CI782" s="60"/>
      <c r="CJ782" s="50"/>
      <c r="CK782" s="50"/>
      <c r="CL782" s="50"/>
      <c r="CM782" s="60"/>
      <c r="CN782" s="50"/>
      <c r="CO782" s="60"/>
      <c r="CP782" s="60"/>
      <c r="CQ782" s="60"/>
      <c r="CR782" s="60"/>
      <c r="CS782" s="60"/>
      <c r="CT782" s="60"/>
      <c r="CU782" s="60"/>
      <c r="CV782" s="61">
        <f t="shared" si="516"/>
        <v>1</v>
      </c>
    </row>
    <row r="783" spans="2:100" x14ac:dyDescent="0.35">
      <c r="B783" s="63"/>
      <c r="C783" s="62" t="s">
        <v>16</v>
      </c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  <c r="AB783" s="64"/>
      <c r="AC783" s="64"/>
      <c r="AD783" s="64"/>
      <c r="AE783" s="64"/>
      <c r="AF783" s="64"/>
      <c r="AG783" s="64"/>
      <c r="AH783" s="64"/>
      <c r="AI783" s="64"/>
      <c r="AJ783" s="64"/>
      <c r="AK783" s="64"/>
      <c r="AL783" s="64"/>
      <c r="AM783" s="64"/>
      <c r="AN783" s="64"/>
      <c r="AO783" s="64"/>
      <c r="AP783" s="64"/>
      <c r="AQ783" s="64"/>
      <c r="AR783" s="64"/>
      <c r="AS783" s="64"/>
      <c r="AT783" s="64"/>
      <c r="AU783" s="64"/>
      <c r="AV783" s="64"/>
      <c r="AW783" s="64"/>
      <c r="AX783" s="64"/>
      <c r="AY783" s="64"/>
      <c r="AZ783" s="64"/>
      <c r="BA783" s="64"/>
      <c r="BB783" s="64"/>
      <c r="BC783" s="64"/>
      <c r="BD783" s="64"/>
      <c r="BE783" s="64"/>
      <c r="BF783" s="64"/>
      <c r="BG783" s="64"/>
      <c r="BH783" s="64"/>
      <c r="BI783" s="64"/>
      <c r="BJ783" s="64"/>
      <c r="BK783" s="64">
        <f t="shared" ref="BK783:BP783" si="517">COUNT(BK775:BK782)</f>
        <v>8</v>
      </c>
      <c r="BL783" s="64">
        <f t="shared" si="517"/>
        <v>0</v>
      </c>
      <c r="BM783" s="64">
        <f t="shared" si="517"/>
        <v>1</v>
      </c>
      <c r="BN783" s="64">
        <f t="shared" si="517"/>
        <v>2</v>
      </c>
      <c r="BO783" s="64">
        <f t="shared" si="517"/>
        <v>0</v>
      </c>
      <c r="BP783" s="64">
        <f t="shared" si="517"/>
        <v>1</v>
      </c>
      <c r="BQ783" s="64">
        <f t="shared" ref="BQ783:BR783" si="518">COUNT(BQ775:BQ782)</f>
        <v>0</v>
      </c>
      <c r="BR783" s="64">
        <f t="shared" si="518"/>
        <v>1</v>
      </c>
      <c r="BS783" s="64">
        <f t="shared" ref="BS783:BT783" si="519">COUNT(BS775:BS782)</f>
        <v>0</v>
      </c>
      <c r="BT783" s="64">
        <f t="shared" si="519"/>
        <v>0</v>
      </c>
      <c r="BU783" s="64">
        <f t="shared" ref="BU783:BV783" si="520">COUNT(BU775:BU782)</f>
        <v>1</v>
      </c>
      <c r="BV783" s="64">
        <f t="shared" si="520"/>
        <v>1</v>
      </c>
      <c r="BW783" s="64">
        <f t="shared" ref="BW783:CH783" si="521">COUNT(BW775:BW782)</f>
        <v>0</v>
      </c>
      <c r="BX783" s="64">
        <f t="shared" si="521"/>
        <v>0</v>
      </c>
      <c r="BY783" s="64">
        <f t="shared" si="521"/>
        <v>0</v>
      </c>
      <c r="BZ783" s="64">
        <f t="shared" si="521"/>
        <v>0</v>
      </c>
      <c r="CA783" s="64">
        <f t="shared" si="521"/>
        <v>0</v>
      </c>
      <c r="CB783" s="64">
        <f t="shared" si="521"/>
        <v>1</v>
      </c>
      <c r="CC783" s="64">
        <f t="shared" si="521"/>
        <v>0</v>
      </c>
      <c r="CD783" s="64">
        <f t="shared" si="521"/>
        <v>0</v>
      </c>
      <c r="CE783" s="64">
        <f t="shared" si="521"/>
        <v>0</v>
      </c>
      <c r="CF783" s="64">
        <f t="shared" si="521"/>
        <v>0</v>
      </c>
      <c r="CG783" s="64">
        <f t="shared" si="521"/>
        <v>1</v>
      </c>
      <c r="CH783" s="64">
        <f t="shared" si="521"/>
        <v>0</v>
      </c>
      <c r="CI783" s="64">
        <f t="shared" ref="CI783:CU783" si="522">COUNT(CI775:CI782)</f>
        <v>0</v>
      </c>
      <c r="CJ783" s="64">
        <f t="shared" si="522"/>
        <v>0</v>
      </c>
      <c r="CK783" s="64">
        <f t="shared" si="522"/>
        <v>0</v>
      </c>
      <c r="CL783" s="64">
        <f t="shared" si="522"/>
        <v>0</v>
      </c>
      <c r="CM783" s="64">
        <f t="shared" si="522"/>
        <v>0</v>
      </c>
      <c r="CN783" s="64">
        <f t="shared" si="522"/>
        <v>0</v>
      </c>
      <c r="CO783" s="64">
        <f t="shared" si="522"/>
        <v>0</v>
      </c>
      <c r="CP783" s="64">
        <f t="shared" si="522"/>
        <v>0</v>
      </c>
      <c r="CQ783" s="64">
        <f t="shared" si="522"/>
        <v>0</v>
      </c>
      <c r="CR783" s="64">
        <f t="shared" si="522"/>
        <v>0</v>
      </c>
      <c r="CS783" s="64">
        <f t="shared" si="522"/>
        <v>0</v>
      </c>
      <c r="CT783" s="64">
        <f t="shared" si="522"/>
        <v>0</v>
      </c>
      <c r="CU783" s="64">
        <f t="shared" si="522"/>
        <v>0</v>
      </c>
      <c r="CV783" s="64">
        <f>SUM(CV775:CV782)</f>
        <v>32</v>
      </c>
    </row>
    <row r="785" spans="2:100" x14ac:dyDescent="0.35">
      <c r="B785" s="136" t="s">
        <v>220</v>
      </c>
      <c r="C785" s="58" t="s">
        <v>221</v>
      </c>
      <c r="D785" s="56">
        <v>40544</v>
      </c>
      <c r="E785" s="56">
        <v>40575</v>
      </c>
      <c r="F785" s="56">
        <v>40603</v>
      </c>
      <c r="G785" s="56">
        <v>40634</v>
      </c>
      <c r="H785" s="56">
        <v>40664</v>
      </c>
      <c r="I785" s="56">
        <v>40695</v>
      </c>
      <c r="J785" s="56">
        <v>40725</v>
      </c>
      <c r="K785" s="56">
        <v>40756</v>
      </c>
      <c r="L785" s="56">
        <v>40787</v>
      </c>
      <c r="M785" s="56">
        <v>40817</v>
      </c>
      <c r="N785" s="56">
        <v>40848</v>
      </c>
      <c r="O785" s="56">
        <v>40878</v>
      </c>
      <c r="P785" s="56">
        <v>40909</v>
      </c>
      <c r="Q785" s="56">
        <v>40940</v>
      </c>
      <c r="R785" s="56">
        <v>40969</v>
      </c>
      <c r="S785" s="56">
        <v>41000</v>
      </c>
      <c r="T785" s="56">
        <v>41030</v>
      </c>
      <c r="U785" s="56">
        <v>41061</v>
      </c>
      <c r="V785" s="56">
        <v>41091</v>
      </c>
      <c r="W785" s="56">
        <v>41122</v>
      </c>
      <c r="X785" s="56">
        <v>41153</v>
      </c>
      <c r="Y785" s="56">
        <v>41183</v>
      </c>
      <c r="Z785" s="56">
        <v>41214</v>
      </c>
      <c r="AA785" s="56">
        <v>41244</v>
      </c>
      <c r="AB785" s="56">
        <v>41275</v>
      </c>
      <c r="AC785" s="56">
        <v>41306</v>
      </c>
      <c r="AD785" s="56">
        <v>41334</v>
      </c>
      <c r="AE785" s="56">
        <v>41365</v>
      </c>
      <c r="AF785" s="56">
        <v>41395</v>
      </c>
      <c r="AG785" s="56">
        <v>41426</v>
      </c>
      <c r="AH785" s="56">
        <v>41456</v>
      </c>
      <c r="AI785" s="56">
        <v>41487</v>
      </c>
      <c r="AJ785" s="56">
        <v>41518</v>
      </c>
      <c r="AK785" s="56">
        <v>41548</v>
      </c>
      <c r="AL785" s="56">
        <v>41579</v>
      </c>
      <c r="AM785" s="56">
        <v>41609</v>
      </c>
      <c r="AN785" s="56">
        <v>41640</v>
      </c>
      <c r="AO785" s="56">
        <v>41671</v>
      </c>
      <c r="AP785" s="56">
        <v>41699</v>
      </c>
      <c r="AQ785" s="56">
        <v>41730</v>
      </c>
      <c r="AR785" s="56">
        <v>41760</v>
      </c>
      <c r="AS785" s="56">
        <v>41791</v>
      </c>
      <c r="AT785" s="56">
        <v>41821</v>
      </c>
      <c r="AU785" s="56">
        <v>41852</v>
      </c>
      <c r="AV785" s="56">
        <v>41883</v>
      </c>
      <c r="AW785" s="56">
        <v>41913</v>
      </c>
      <c r="AX785" s="56">
        <v>41944</v>
      </c>
      <c r="AY785" s="56">
        <v>41974</v>
      </c>
      <c r="AZ785" s="56">
        <v>42005</v>
      </c>
      <c r="BA785" s="56">
        <v>42036</v>
      </c>
      <c r="BB785" s="56">
        <v>42064</v>
      </c>
      <c r="BC785" s="56">
        <v>42095</v>
      </c>
      <c r="BD785" s="56">
        <v>42125</v>
      </c>
      <c r="BE785" s="56">
        <v>42156</v>
      </c>
      <c r="BF785" s="56">
        <v>42186</v>
      </c>
      <c r="BG785" s="56">
        <v>42217</v>
      </c>
      <c r="BH785" s="48">
        <v>42248</v>
      </c>
      <c r="BI785" s="48">
        <v>42278</v>
      </c>
      <c r="BJ785" s="48">
        <v>42309</v>
      </c>
      <c r="BK785" s="48">
        <v>42339</v>
      </c>
      <c r="BL785" s="48">
        <v>42370</v>
      </c>
      <c r="BM785" s="48">
        <v>42401</v>
      </c>
      <c r="BN785" s="48">
        <v>42430</v>
      </c>
      <c r="BO785" s="48">
        <v>42461</v>
      </c>
      <c r="BP785" s="48">
        <v>42491</v>
      </c>
      <c r="BQ785" s="48">
        <v>42522</v>
      </c>
      <c r="BR785" s="48">
        <v>42552</v>
      </c>
      <c r="BS785" s="48">
        <v>42583</v>
      </c>
      <c r="BT785" s="48">
        <v>42614</v>
      </c>
      <c r="BU785" s="48">
        <v>42644</v>
      </c>
      <c r="BV785" s="48">
        <v>42675</v>
      </c>
      <c r="BW785" s="48">
        <v>42705</v>
      </c>
      <c r="BX785" s="48">
        <v>42736</v>
      </c>
      <c r="BY785" s="48">
        <v>42767</v>
      </c>
      <c r="BZ785" s="48">
        <v>42795</v>
      </c>
      <c r="CA785" s="48">
        <v>42826</v>
      </c>
      <c r="CB785" s="48">
        <v>42856</v>
      </c>
      <c r="CC785" s="48">
        <v>42887</v>
      </c>
      <c r="CD785" s="48">
        <v>42917</v>
      </c>
      <c r="CE785" s="48">
        <v>42948</v>
      </c>
      <c r="CF785" s="48">
        <v>42979</v>
      </c>
      <c r="CG785" s="48">
        <v>43009</v>
      </c>
      <c r="CH785" s="48">
        <v>43040</v>
      </c>
      <c r="CI785" s="188">
        <v>43070</v>
      </c>
      <c r="CJ785" s="188">
        <v>43101</v>
      </c>
      <c r="CK785" s="188">
        <v>43132</v>
      </c>
      <c r="CL785" s="188">
        <v>43160</v>
      </c>
      <c r="CM785" s="188">
        <v>43191</v>
      </c>
      <c r="CN785" s="188">
        <v>43221</v>
      </c>
      <c r="CO785" s="188">
        <v>43252</v>
      </c>
      <c r="CP785" s="188">
        <v>43282</v>
      </c>
      <c r="CQ785" s="188">
        <v>43313</v>
      </c>
      <c r="CR785" s="188">
        <v>43344</v>
      </c>
      <c r="CS785" s="188">
        <v>43374</v>
      </c>
      <c r="CT785" s="188">
        <v>43405</v>
      </c>
      <c r="CU785" s="188">
        <v>43435</v>
      </c>
      <c r="CV785" s="189" t="s">
        <v>16</v>
      </c>
    </row>
    <row r="786" spans="2:100" x14ac:dyDescent="0.35">
      <c r="B786" s="137">
        <v>867671</v>
      </c>
      <c r="C786" s="59">
        <v>42371</v>
      </c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50"/>
      <c r="S786" s="50"/>
      <c r="T786" s="50"/>
      <c r="U786" s="50"/>
      <c r="V786" s="50"/>
      <c r="W786" s="50"/>
      <c r="X786" s="50"/>
      <c r="Y786" s="50"/>
      <c r="Z786" s="50"/>
      <c r="AA786" s="50"/>
      <c r="AB786" s="50"/>
      <c r="AC786" s="50"/>
      <c r="AD786" s="50"/>
      <c r="AE786" s="50"/>
      <c r="AF786" s="50"/>
      <c r="AG786" s="50"/>
      <c r="AH786" s="50"/>
      <c r="AI786" s="50"/>
      <c r="AJ786" s="50"/>
      <c r="AK786" s="50"/>
      <c r="AL786" s="50"/>
      <c r="AM786" s="50"/>
      <c r="AN786" s="50"/>
      <c r="AO786" s="50"/>
      <c r="AP786" s="50"/>
      <c r="AQ786" s="50"/>
      <c r="AR786" s="50"/>
      <c r="AS786" s="50"/>
      <c r="AT786" s="50"/>
      <c r="AU786" s="50"/>
      <c r="AV786" s="50"/>
      <c r="AW786" s="50"/>
      <c r="AX786" s="50"/>
      <c r="AY786" s="50"/>
      <c r="AZ786" s="50"/>
      <c r="BA786" s="50"/>
      <c r="BB786" s="50"/>
      <c r="BC786" s="50"/>
      <c r="BD786" s="50"/>
      <c r="BE786" s="50"/>
      <c r="BF786" s="65"/>
      <c r="BG786" s="65"/>
      <c r="BH786" s="65"/>
      <c r="BI786" s="50"/>
      <c r="BJ786" s="50"/>
      <c r="BK786" s="50"/>
      <c r="BL786" s="50">
        <v>1</v>
      </c>
      <c r="BM786" s="50"/>
      <c r="BN786" s="50"/>
      <c r="BO786" s="50"/>
      <c r="BP786" s="50"/>
      <c r="BQ786" s="50"/>
      <c r="BR786" s="50"/>
      <c r="BS786" s="50"/>
      <c r="BT786" s="50"/>
      <c r="BU786" s="50"/>
      <c r="BV786" s="50"/>
      <c r="BW786" s="50"/>
      <c r="BX786" s="50"/>
      <c r="BY786" s="50"/>
      <c r="BZ786" s="50"/>
      <c r="CA786" s="50"/>
      <c r="CB786" s="50"/>
      <c r="CC786" s="50"/>
      <c r="CD786" s="50"/>
      <c r="CE786" s="50"/>
      <c r="CF786" s="50"/>
      <c r="CG786" s="50"/>
      <c r="CH786" s="187"/>
      <c r="CI786" s="60"/>
      <c r="CJ786" s="50"/>
      <c r="CK786" s="50"/>
      <c r="CL786" s="50"/>
      <c r="CM786" s="60"/>
      <c r="CN786" s="50"/>
      <c r="CO786" s="60"/>
      <c r="CP786" s="60"/>
      <c r="CQ786" s="60"/>
      <c r="CR786" s="60"/>
      <c r="CS786" s="60"/>
      <c r="CT786" s="60"/>
      <c r="CU786" s="60"/>
      <c r="CV786" s="61">
        <f>SUM(D786:CU786)</f>
        <v>1</v>
      </c>
    </row>
    <row r="787" spans="2:100" x14ac:dyDescent="0.35">
      <c r="B787" s="137">
        <v>924471</v>
      </c>
      <c r="C787" s="59">
        <v>42371</v>
      </c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50"/>
      <c r="S787" s="50"/>
      <c r="T787" s="50"/>
      <c r="U787" s="50"/>
      <c r="V787" s="50"/>
      <c r="W787" s="50"/>
      <c r="X787" s="50"/>
      <c r="Y787" s="50"/>
      <c r="Z787" s="50"/>
      <c r="AA787" s="50"/>
      <c r="AB787" s="50"/>
      <c r="AC787" s="50"/>
      <c r="AD787" s="50"/>
      <c r="AE787" s="50"/>
      <c r="AF787" s="50"/>
      <c r="AG787" s="50"/>
      <c r="AH787" s="50"/>
      <c r="AI787" s="50"/>
      <c r="AJ787" s="50"/>
      <c r="AK787" s="50"/>
      <c r="AL787" s="50"/>
      <c r="AM787" s="50"/>
      <c r="AN787" s="50"/>
      <c r="AO787" s="50"/>
      <c r="AP787" s="50"/>
      <c r="AQ787" s="50"/>
      <c r="AR787" s="50"/>
      <c r="AS787" s="50"/>
      <c r="AT787" s="50"/>
      <c r="AU787" s="50"/>
      <c r="AV787" s="50"/>
      <c r="AW787" s="50"/>
      <c r="AX787" s="50"/>
      <c r="AY787" s="50"/>
      <c r="AZ787" s="50"/>
      <c r="BA787" s="50"/>
      <c r="BB787" s="50"/>
      <c r="BC787" s="50"/>
      <c r="BD787" s="50"/>
      <c r="BE787" s="50"/>
      <c r="BF787" s="65"/>
      <c r="BG787" s="65"/>
      <c r="BH787" s="65"/>
      <c r="BI787" s="50"/>
      <c r="BJ787" s="50"/>
      <c r="BK787" s="50"/>
      <c r="BL787" s="50">
        <v>1</v>
      </c>
      <c r="BM787" s="50"/>
      <c r="BN787" s="50"/>
      <c r="BO787" s="50"/>
      <c r="BP787" s="50"/>
      <c r="BQ787" s="50"/>
      <c r="BR787" s="50"/>
      <c r="BS787" s="50"/>
      <c r="BT787" s="50"/>
      <c r="BU787" s="50"/>
      <c r="BV787" s="50"/>
      <c r="BW787" s="50"/>
      <c r="BX787" s="50"/>
      <c r="BY787" s="50"/>
      <c r="BZ787" s="50"/>
      <c r="CA787" s="50"/>
      <c r="CB787" s="50"/>
      <c r="CC787" s="50"/>
      <c r="CD787" s="50"/>
      <c r="CE787" s="50"/>
      <c r="CF787" s="50"/>
      <c r="CG787" s="50"/>
      <c r="CH787" s="187"/>
      <c r="CI787" s="60"/>
      <c r="CJ787" s="50"/>
      <c r="CK787" s="50"/>
      <c r="CL787" s="50"/>
      <c r="CM787" s="60"/>
      <c r="CN787" s="50"/>
      <c r="CO787" s="60"/>
      <c r="CP787" s="60"/>
      <c r="CQ787" s="60"/>
      <c r="CR787" s="60"/>
      <c r="CS787" s="60"/>
      <c r="CT787" s="60"/>
      <c r="CU787" s="60"/>
      <c r="CV787" s="61">
        <f t="shared" ref="CV787:CV794" si="523">SUM(D787:CU787)</f>
        <v>1</v>
      </c>
    </row>
    <row r="788" spans="2:100" x14ac:dyDescent="0.35">
      <c r="B788" s="137">
        <v>924523</v>
      </c>
      <c r="C788" s="59">
        <v>42371</v>
      </c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50"/>
      <c r="S788" s="50"/>
      <c r="T788" s="50"/>
      <c r="U788" s="50"/>
      <c r="V788" s="50"/>
      <c r="W788" s="50"/>
      <c r="X788" s="50"/>
      <c r="Y788" s="50"/>
      <c r="Z788" s="50"/>
      <c r="AA788" s="50"/>
      <c r="AB788" s="50"/>
      <c r="AC788" s="50"/>
      <c r="AD788" s="50"/>
      <c r="AE788" s="50"/>
      <c r="AF788" s="50"/>
      <c r="AG788" s="50"/>
      <c r="AH788" s="50"/>
      <c r="AI788" s="50"/>
      <c r="AJ788" s="50"/>
      <c r="AK788" s="50"/>
      <c r="AL788" s="50"/>
      <c r="AM788" s="50"/>
      <c r="AN788" s="50"/>
      <c r="AO788" s="50"/>
      <c r="AP788" s="50"/>
      <c r="AQ788" s="50"/>
      <c r="AR788" s="50"/>
      <c r="AS788" s="50"/>
      <c r="AT788" s="50"/>
      <c r="AU788" s="50"/>
      <c r="AV788" s="50"/>
      <c r="AW788" s="50"/>
      <c r="AX788" s="50"/>
      <c r="AY788" s="50"/>
      <c r="AZ788" s="50"/>
      <c r="BA788" s="50"/>
      <c r="BB788" s="50"/>
      <c r="BC788" s="50"/>
      <c r="BD788" s="50"/>
      <c r="BE788" s="50"/>
      <c r="BF788" s="65"/>
      <c r="BG788" s="65"/>
      <c r="BH788" s="65"/>
      <c r="BI788" s="50"/>
      <c r="BJ788" s="50"/>
      <c r="BK788" s="50"/>
      <c r="BL788" s="50">
        <v>3</v>
      </c>
      <c r="BM788" s="50"/>
      <c r="BN788" s="50"/>
      <c r="BO788" s="50"/>
      <c r="BP788" s="50"/>
      <c r="BQ788" s="50"/>
      <c r="BR788" s="50"/>
      <c r="BS788" s="50"/>
      <c r="BT788" s="50"/>
      <c r="BU788" s="50"/>
      <c r="BV788" s="50"/>
      <c r="BW788" s="50"/>
      <c r="BX788" s="50"/>
      <c r="BY788" s="50"/>
      <c r="BZ788" s="50"/>
      <c r="CA788" s="50"/>
      <c r="CB788" s="50"/>
      <c r="CC788" s="50"/>
      <c r="CD788" s="50"/>
      <c r="CE788" s="50"/>
      <c r="CF788" s="50"/>
      <c r="CG788" s="50"/>
      <c r="CH788" s="187"/>
      <c r="CI788" s="60"/>
      <c r="CJ788" s="50"/>
      <c r="CK788" s="50"/>
      <c r="CL788" s="50"/>
      <c r="CM788" s="60"/>
      <c r="CN788" s="50"/>
      <c r="CO788" s="60"/>
      <c r="CP788" s="60"/>
      <c r="CQ788" s="60"/>
      <c r="CR788" s="60"/>
      <c r="CS788" s="60"/>
      <c r="CT788" s="60"/>
      <c r="CU788" s="60"/>
      <c r="CV788" s="61">
        <f t="shared" si="523"/>
        <v>3</v>
      </c>
    </row>
    <row r="789" spans="2:100" x14ac:dyDescent="0.35">
      <c r="B789" s="137">
        <v>927435</v>
      </c>
      <c r="C789" s="59">
        <v>42371</v>
      </c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50"/>
      <c r="S789" s="50"/>
      <c r="T789" s="50"/>
      <c r="U789" s="50"/>
      <c r="V789" s="50"/>
      <c r="W789" s="50"/>
      <c r="X789" s="50"/>
      <c r="Y789" s="50"/>
      <c r="Z789" s="50"/>
      <c r="AA789" s="50"/>
      <c r="AB789" s="50"/>
      <c r="AC789" s="50"/>
      <c r="AD789" s="50"/>
      <c r="AE789" s="50"/>
      <c r="AF789" s="50"/>
      <c r="AG789" s="50"/>
      <c r="AH789" s="50"/>
      <c r="AI789" s="50"/>
      <c r="AJ789" s="50"/>
      <c r="AK789" s="50"/>
      <c r="AL789" s="50"/>
      <c r="AM789" s="50"/>
      <c r="AN789" s="50"/>
      <c r="AO789" s="50"/>
      <c r="AP789" s="50"/>
      <c r="AQ789" s="50"/>
      <c r="AR789" s="50"/>
      <c r="AS789" s="50"/>
      <c r="AT789" s="50"/>
      <c r="AU789" s="50"/>
      <c r="AV789" s="50"/>
      <c r="AW789" s="50"/>
      <c r="AX789" s="50"/>
      <c r="AY789" s="50"/>
      <c r="AZ789" s="50"/>
      <c r="BA789" s="50"/>
      <c r="BB789" s="50"/>
      <c r="BC789" s="50"/>
      <c r="BD789" s="50"/>
      <c r="BE789" s="50"/>
      <c r="BF789" s="65"/>
      <c r="BG789" s="65"/>
      <c r="BH789" s="65"/>
      <c r="BI789" s="50"/>
      <c r="BJ789" s="50"/>
      <c r="BK789" s="50"/>
      <c r="BL789" s="50">
        <v>1</v>
      </c>
      <c r="BM789" s="50"/>
      <c r="BN789" s="50"/>
      <c r="BO789" s="50"/>
      <c r="BP789" s="50"/>
      <c r="BQ789" s="50"/>
      <c r="BR789" s="50"/>
      <c r="BS789" s="50"/>
      <c r="BT789" s="50"/>
      <c r="BU789" s="50"/>
      <c r="BV789" s="50"/>
      <c r="BW789" s="50"/>
      <c r="BX789" s="50"/>
      <c r="BY789" s="50"/>
      <c r="BZ789" s="50"/>
      <c r="CA789" s="50"/>
      <c r="CB789" s="50"/>
      <c r="CC789" s="50"/>
      <c r="CD789" s="50"/>
      <c r="CE789" s="50"/>
      <c r="CF789" s="50"/>
      <c r="CG789" s="50"/>
      <c r="CH789" s="187"/>
      <c r="CI789" s="60"/>
      <c r="CJ789" s="50"/>
      <c r="CK789" s="50"/>
      <c r="CL789" s="50"/>
      <c r="CM789" s="60"/>
      <c r="CN789" s="50"/>
      <c r="CO789" s="60"/>
      <c r="CP789" s="60"/>
      <c r="CQ789" s="60"/>
      <c r="CR789" s="60"/>
      <c r="CS789" s="60"/>
      <c r="CT789" s="60"/>
      <c r="CU789" s="60"/>
      <c r="CV789" s="61">
        <f t="shared" si="523"/>
        <v>1</v>
      </c>
    </row>
    <row r="790" spans="2:100" x14ac:dyDescent="0.35">
      <c r="B790" s="137">
        <v>928792</v>
      </c>
      <c r="C790" s="59">
        <v>42371</v>
      </c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50"/>
      <c r="S790" s="50"/>
      <c r="T790" s="50"/>
      <c r="U790" s="50"/>
      <c r="V790" s="50"/>
      <c r="W790" s="50"/>
      <c r="X790" s="50"/>
      <c r="Y790" s="50"/>
      <c r="Z790" s="50"/>
      <c r="AA790" s="50"/>
      <c r="AB790" s="50"/>
      <c r="AC790" s="50"/>
      <c r="AD790" s="50"/>
      <c r="AE790" s="50"/>
      <c r="AF790" s="50"/>
      <c r="AG790" s="50"/>
      <c r="AH790" s="50"/>
      <c r="AI790" s="50"/>
      <c r="AJ790" s="50"/>
      <c r="AK790" s="50"/>
      <c r="AL790" s="50"/>
      <c r="AM790" s="50"/>
      <c r="AN790" s="50"/>
      <c r="AO790" s="50"/>
      <c r="AP790" s="50"/>
      <c r="AQ790" s="50"/>
      <c r="AR790" s="50"/>
      <c r="AS790" s="50"/>
      <c r="AT790" s="50"/>
      <c r="AU790" s="50"/>
      <c r="AV790" s="50"/>
      <c r="AW790" s="50"/>
      <c r="AX790" s="50"/>
      <c r="AY790" s="50"/>
      <c r="AZ790" s="50"/>
      <c r="BA790" s="50"/>
      <c r="BB790" s="50"/>
      <c r="BC790" s="50"/>
      <c r="BD790" s="50"/>
      <c r="BE790" s="50"/>
      <c r="BF790" s="65"/>
      <c r="BG790" s="65"/>
      <c r="BH790" s="65"/>
      <c r="BI790" s="50"/>
      <c r="BJ790" s="50"/>
      <c r="BK790" s="50"/>
      <c r="BL790" s="50">
        <v>1</v>
      </c>
      <c r="BM790" s="50"/>
      <c r="BN790" s="50"/>
      <c r="BO790" s="50"/>
      <c r="BP790" s="50"/>
      <c r="BQ790" s="50"/>
      <c r="BR790" s="50"/>
      <c r="BS790" s="50"/>
      <c r="BT790" s="50"/>
      <c r="BU790" s="50"/>
      <c r="BV790" s="50"/>
      <c r="BW790" s="50"/>
      <c r="BX790" s="50"/>
      <c r="BY790" s="50"/>
      <c r="BZ790" s="50"/>
      <c r="CA790" s="50"/>
      <c r="CB790" s="50"/>
      <c r="CC790" s="50"/>
      <c r="CD790" s="50"/>
      <c r="CE790" s="50"/>
      <c r="CF790" s="50"/>
      <c r="CG790" s="50"/>
      <c r="CH790" s="187"/>
      <c r="CI790" s="60"/>
      <c r="CJ790" s="50"/>
      <c r="CK790" s="50"/>
      <c r="CL790" s="50"/>
      <c r="CM790" s="60"/>
      <c r="CN790" s="50"/>
      <c r="CO790" s="60"/>
      <c r="CP790" s="60"/>
      <c r="CQ790" s="60"/>
      <c r="CR790" s="60"/>
      <c r="CS790" s="60"/>
      <c r="CT790" s="60"/>
      <c r="CU790" s="60"/>
      <c r="CV790" s="61">
        <f t="shared" si="523"/>
        <v>1</v>
      </c>
    </row>
    <row r="791" spans="2:100" x14ac:dyDescent="0.35">
      <c r="B791" s="137">
        <v>661058</v>
      </c>
      <c r="C791" s="59">
        <v>42371</v>
      </c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50"/>
      <c r="S791" s="50"/>
      <c r="T791" s="50"/>
      <c r="U791" s="50"/>
      <c r="V791" s="50"/>
      <c r="W791" s="50"/>
      <c r="X791" s="50"/>
      <c r="Y791" s="50"/>
      <c r="Z791" s="50"/>
      <c r="AA791" s="50"/>
      <c r="AB791" s="50"/>
      <c r="AC791" s="50"/>
      <c r="AD791" s="50"/>
      <c r="AE791" s="50"/>
      <c r="AF791" s="50"/>
      <c r="AG791" s="50"/>
      <c r="AH791" s="50"/>
      <c r="AI791" s="50"/>
      <c r="AJ791" s="50"/>
      <c r="AK791" s="50"/>
      <c r="AL791" s="50"/>
      <c r="AM791" s="50"/>
      <c r="AN791" s="50"/>
      <c r="AO791" s="50"/>
      <c r="AP791" s="50"/>
      <c r="AQ791" s="50"/>
      <c r="AR791" s="50"/>
      <c r="AS791" s="50"/>
      <c r="AT791" s="50"/>
      <c r="AU791" s="50"/>
      <c r="AV791" s="50"/>
      <c r="AW791" s="50"/>
      <c r="AX791" s="50"/>
      <c r="AY791" s="50"/>
      <c r="AZ791" s="50"/>
      <c r="BA791" s="50"/>
      <c r="BB791" s="50"/>
      <c r="BC791" s="50"/>
      <c r="BD791" s="50"/>
      <c r="BE791" s="50"/>
      <c r="BF791" s="65"/>
      <c r="BG791" s="65"/>
      <c r="BH791" s="65"/>
      <c r="BI791" s="50"/>
      <c r="BJ791" s="50"/>
      <c r="BK791" s="50"/>
      <c r="BL791" s="50">
        <v>1</v>
      </c>
      <c r="BM791" s="50"/>
      <c r="BN791" s="50"/>
      <c r="BO791" s="50"/>
      <c r="BP791" s="50"/>
      <c r="BQ791" s="50"/>
      <c r="BR791" s="50"/>
      <c r="BS791" s="50"/>
      <c r="BT791" s="50"/>
      <c r="BU791" s="50"/>
      <c r="BV791" s="50"/>
      <c r="BW791" s="50"/>
      <c r="BX791" s="50"/>
      <c r="BY791" s="50"/>
      <c r="BZ791" s="50"/>
      <c r="CA791" s="50"/>
      <c r="CB791" s="50"/>
      <c r="CC791" s="50"/>
      <c r="CD791" s="50"/>
      <c r="CE791" s="50"/>
      <c r="CF791" s="50"/>
      <c r="CG791" s="50"/>
      <c r="CH791" s="187"/>
      <c r="CI791" s="60"/>
      <c r="CJ791" s="50"/>
      <c r="CK791" s="50"/>
      <c r="CL791" s="50"/>
      <c r="CM791" s="60"/>
      <c r="CN791" s="50"/>
      <c r="CO791" s="60"/>
      <c r="CP791" s="60"/>
      <c r="CQ791" s="60"/>
      <c r="CR791" s="60"/>
      <c r="CS791" s="60"/>
      <c r="CT791" s="60"/>
      <c r="CU791" s="60"/>
      <c r="CV791" s="61">
        <f t="shared" si="523"/>
        <v>1</v>
      </c>
    </row>
    <row r="792" spans="2:100" x14ac:dyDescent="0.35">
      <c r="B792" s="137">
        <v>929659</v>
      </c>
      <c r="C792" s="59">
        <v>42371</v>
      </c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50"/>
      <c r="S792" s="50"/>
      <c r="T792" s="50"/>
      <c r="U792" s="50"/>
      <c r="V792" s="50"/>
      <c r="W792" s="50"/>
      <c r="X792" s="50"/>
      <c r="Y792" s="50"/>
      <c r="Z792" s="50"/>
      <c r="AA792" s="50"/>
      <c r="AB792" s="50"/>
      <c r="AC792" s="50"/>
      <c r="AD792" s="50"/>
      <c r="AE792" s="50"/>
      <c r="AF792" s="50"/>
      <c r="AG792" s="50"/>
      <c r="AH792" s="50"/>
      <c r="AI792" s="50"/>
      <c r="AJ792" s="50"/>
      <c r="AK792" s="50"/>
      <c r="AL792" s="50"/>
      <c r="AM792" s="50"/>
      <c r="AN792" s="50"/>
      <c r="AO792" s="50"/>
      <c r="AP792" s="50"/>
      <c r="AQ792" s="50"/>
      <c r="AR792" s="50"/>
      <c r="AS792" s="50"/>
      <c r="AT792" s="50"/>
      <c r="AU792" s="50"/>
      <c r="AV792" s="50"/>
      <c r="AW792" s="50"/>
      <c r="AX792" s="50"/>
      <c r="AY792" s="50"/>
      <c r="AZ792" s="50"/>
      <c r="BA792" s="50"/>
      <c r="BB792" s="50"/>
      <c r="BC792" s="50"/>
      <c r="BD792" s="50"/>
      <c r="BE792" s="50"/>
      <c r="BF792" s="65"/>
      <c r="BG792" s="65"/>
      <c r="BH792" s="65"/>
      <c r="BI792" s="50"/>
      <c r="BJ792" s="50"/>
      <c r="BK792" s="50"/>
      <c r="BL792" s="50">
        <v>1</v>
      </c>
      <c r="BM792" s="50"/>
      <c r="BN792" s="50"/>
      <c r="BO792" s="50"/>
      <c r="BP792" s="50"/>
      <c r="BQ792" s="50"/>
      <c r="BR792" s="50"/>
      <c r="BS792" s="50"/>
      <c r="BT792" s="50"/>
      <c r="BU792" s="50"/>
      <c r="BV792" s="50"/>
      <c r="BW792" s="50"/>
      <c r="BX792" s="50"/>
      <c r="BY792" s="50"/>
      <c r="BZ792" s="50"/>
      <c r="CA792" s="50"/>
      <c r="CB792" s="50"/>
      <c r="CC792" s="50"/>
      <c r="CD792" s="50"/>
      <c r="CE792" s="50"/>
      <c r="CF792" s="50"/>
      <c r="CG792" s="50"/>
      <c r="CH792" s="187"/>
      <c r="CI792" s="60"/>
      <c r="CJ792" s="50"/>
      <c r="CK792" s="50"/>
      <c r="CL792" s="50"/>
      <c r="CM792" s="60"/>
      <c r="CN792" s="50"/>
      <c r="CO792" s="60"/>
      <c r="CP792" s="60"/>
      <c r="CQ792" s="60"/>
      <c r="CR792" s="60"/>
      <c r="CS792" s="60"/>
      <c r="CT792" s="60"/>
      <c r="CU792" s="60"/>
      <c r="CV792" s="61">
        <f t="shared" si="523"/>
        <v>1</v>
      </c>
    </row>
    <row r="793" spans="2:100" x14ac:dyDescent="0.35">
      <c r="B793" s="137">
        <v>721219</v>
      </c>
      <c r="C793" s="59">
        <v>42371</v>
      </c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50"/>
      <c r="S793" s="50"/>
      <c r="T793" s="50"/>
      <c r="U793" s="50"/>
      <c r="V793" s="50"/>
      <c r="W793" s="50"/>
      <c r="X793" s="50"/>
      <c r="Y793" s="50"/>
      <c r="Z793" s="50"/>
      <c r="AA793" s="50"/>
      <c r="AB793" s="50"/>
      <c r="AC793" s="50"/>
      <c r="AD793" s="50"/>
      <c r="AE793" s="50"/>
      <c r="AF793" s="50"/>
      <c r="AG793" s="50"/>
      <c r="AH793" s="50"/>
      <c r="AI793" s="50"/>
      <c r="AJ793" s="50"/>
      <c r="AK793" s="50"/>
      <c r="AL793" s="50"/>
      <c r="AM793" s="50"/>
      <c r="AN793" s="50"/>
      <c r="AO793" s="50"/>
      <c r="AP793" s="50"/>
      <c r="AQ793" s="50"/>
      <c r="AR793" s="50"/>
      <c r="AS793" s="50"/>
      <c r="AT793" s="50"/>
      <c r="AU793" s="50"/>
      <c r="AV793" s="50"/>
      <c r="AW793" s="50"/>
      <c r="AX793" s="50"/>
      <c r="AY793" s="50"/>
      <c r="AZ793" s="50"/>
      <c r="BA793" s="50"/>
      <c r="BB793" s="50"/>
      <c r="BC793" s="50"/>
      <c r="BD793" s="50"/>
      <c r="BE793" s="50"/>
      <c r="BF793" s="65"/>
      <c r="BG793" s="65"/>
      <c r="BH793" s="65"/>
      <c r="BI793" s="50"/>
      <c r="BJ793" s="50"/>
      <c r="BK793" s="50"/>
      <c r="BL793" s="50">
        <v>1</v>
      </c>
      <c r="BM793" s="50"/>
      <c r="BN793" s="50"/>
      <c r="BO793" s="50"/>
      <c r="BP793" s="50"/>
      <c r="BQ793" s="50"/>
      <c r="BR793" s="50"/>
      <c r="BS793" s="50"/>
      <c r="BT793" s="50"/>
      <c r="BU793" s="50"/>
      <c r="BV793" s="50"/>
      <c r="BW793" s="50"/>
      <c r="BX793" s="50"/>
      <c r="BY793" s="50"/>
      <c r="BZ793" s="50"/>
      <c r="CA793" s="50"/>
      <c r="CB793" s="50"/>
      <c r="CC793" s="50"/>
      <c r="CD793" s="50"/>
      <c r="CE793" s="50"/>
      <c r="CF793" s="50"/>
      <c r="CG793" s="50"/>
      <c r="CH793" s="187"/>
      <c r="CI793" s="60"/>
      <c r="CJ793" s="50"/>
      <c r="CK793" s="50"/>
      <c r="CL793" s="50"/>
      <c r="CM793" s="60"/>
      <c r="CN793" s="50"/>
      <c r="CO793" s="60"/>
      <c r="CP793" s="60"/>
      <c r="CQ793" s="60"/>
      <c r="CR793" s="60"/>
      <c r="CS793" s="60"/>
      <c r="CT793" s="60"/>
      <c r="CU793" s="60"/>
      <c r="CV793" s="61">
        <f t="shared" si="523"/>
        <v>1</v>
      </c>
    </row>
    <row r="794" spans="2:100" x14ac:dyDescent="0.35">
      <c r="B794" s="137">
        <v>906937</v>
      </c>
      <c r="C794" s="59">
        <v>42371</v>
      </c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50"/>
      <c r="S794" s="50"/>
      <c r="T794" s="50"/>
      <c r="U794" s="50"/>
      <c r="V794" s="50"/>
      <c r="W794" s="50"/>
      <c r="X794" s="50"/>
      <c r="Y794" s="50"/>
      <c r="Z794" s="50"/>
      <c r="AA794" s="50"/>
      <c r="AB794" s="50"/>
      <c r="AC794" s="50"/>
      <c r="AD794" s="50"/>
      <c r="AE794" s="50"/>
      <c r="AF794" s="50"/>
      <c r="AG794" s="50"/>
      <c r="AH794" s="50"/>
      <c r="AI794" s="50"/>
      <c r="AJ794" s="50"/>
      <c r="AK794" s="50"/>
      <c r="AL794" s="50"/>
      <c r="AM794" s="50"/>
      <c r="AN794" s="50"/>
      <c r="AO794" s="50"/>
      <c r="AP794" s="50"/>
      <c r="AQ794" s="50"/>
      <c r="AR794" s="50"/>
      <c r="AS794" s="50"/>
      <c r="AT794" s="50"/>
      <c r="AU794" s="50"/>
      <c r="AV794" s="50"/>
      <c r="AW794" s="50"/>
      <c r="AX794" s="50"/>
      <c r="AY794" s="50"/>
      <c r="AZ794" s="50"/>
      <c r="BA794" s="50"/>
      <c r="BB794" s="50"/>
      <c r="BC794" s="50"/>
      <c r="BD794" s="50"/>
      <c r="BE794" s="50"/>
      <c r="BF794" s="65"/>
      <c r="BG794" s="65"/>
      <c r="BH794" s="65"/>
      <c r="BI794" s="50"/>
      <c r="BJ794" s="50"/>
      <c r="BK794" s="50"/>
      <c r="BL794" s="50">
        <v>1</v>
      </c>
      <c r="BM794" s="50"/>
      <c r="BN794" s="50"/>
      <c r="BO794" s="50">
        <v>1</v>
      </c>
      <c r="BP794" s="50"/>
      <c r="BQ794" s="50"/>
      <c r="BR794" s="50"/>
      <c r="BS794" s="50"/>
      <c r="BT794" s="50"/>
      <c r="BU794" s="50"/>
      <c r="BV794" s="50"/>
      <c r="BW794" s="50"/>
      <c r="BX794" s="50"/>
      <c r="BY794" s="50"/>
      <c r="BZ794" s="50"/>
      <c r="CA794" s="50"/>
      <c r="CB794" s="50"/>
      <c r="CC794" s="50"/>
      <c r="CD794" s="50"/>
      <c r="CE794" s="50"/>
      <c r="CF794" s="50"/>
      <c r="CG794" s="50"/>
      <c r="CH794" s="187"/>
      <c r="CI794" s="60"/>
      <c r="CJ794" s="50"/>
      <c r="CK794" s="50"/>
      <c r="CL794" s="50"/>
      <c r="CM794" s="60"/>
      <c r="CN794" s="50"/>
      <c r="CO794" s="60"/>
      <c r="CP794" s="60"/>
      <c r="CQ794" s="60"/>
      <c r="CR794" s="60"/>
      <c r="CS794" s="60"/>
      <c r="CT794" s="60"/>
      <c r="CU794" s="60"/>
      <c r="CV794" s="61">
        <f t="shared" si="523"/>
        <v>2</v>
      </c>
    </row>
    <row r="795" spans="2:100" x14ac:dyDescent="0.35">
      <c r="B795" s="63"/>
      <c r="C795" s="62" t="s">
        <v>16</v>
      </c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  <c r="AB795" s="64"/>
      <c r="AC795" s="64"/>
      <c r="AD795" s="64"/>
      <c r="AE795" s="64"/>
      <c r="AF795" s="64"/>
      <c r="AG795" s="64"/>
      <c r="AH795" s="64"/>
      <c r="AI795" s="64"/>
      <c r="AJ795" s="64"/>
      <c r="AK795" s="64"/>
      <c r="AL795" s="64"/>
      <c r="AM795" s="64"/>
      <c r="AN795" s="64"/>
      <c r="AO795" s="64"/>
      <c r="AP795" s="64"/>
      <c r="AQ795" s="64"/>
      <c r="AR795" s="64"/>
      <c r="AS795" s="64"/>
      <c r="AT795" s="64"/>
      <c r="AU795" s="64"/>
      <c r="AV795" s="64"/>
      <c r="AW795" s="64"/>
      <c r="AX795" s="64"/>
      <c r="AY795" s="64"/>
      <c r="AZ795" s="64"/>
      <c r="BA795" s="64"/>
      <c r="BB795" s="64"/>
      <c r="BC795" s="64"/>
      <c r="BD795" s="64"/>
      <c r="BE795" s="64"/>
      <c r="BF795" s="64"/>
      <c r="BG795" s="64"/>
      <c r="BH795" s="64"/>
      <c r="BI795" s="64"/>
      <c r="BJ795" s="64"/>
      <c r="BK795" s="64"/>
      <c r="BL795" s="64">
        <f t="shared" ref="BL795:BQ795" si="524">COUNT(BL786:BL794)</f>
        <v>9</v>
      </c>
      <c r="BM795" s="64">
        <f t="shared" si="524"/>
        <v>0</v>
      </c>
      <c r="BN795" s="64">
        <f t="shared" si="524"/>
        <v>0</v>
      </c>
      <c r="BO795" s="64">
        <f t="shared" si="524"/>
        <v>1</v>
      </c>
      <c r="BP795" s="64">
        <f t="shared" si="524"/>
        <v>0</v>
      </c>
      <c r="BQ795" s="64">
        <f t="shared" si="524"/>
        <v>0</v>
      </c>
      <c r="BR795" s="64">
        <f t="shared" ref="BR795:BS795" si="525">COUNT(BR786:BR794)</f>
        <v>0</v>
      </c>
      <c r="BS795" s="64">
        <f t="shared" si="525"/>
        <v>0</v>
      </c>
      <c r="BT795" s="64">
        <f t="shared" ref="BT795:BU795" si="526">COUNT(BT786:BT794)</f>
        <v>0</v>
      </c>
      <c r="BU795" s="64">
        <f t="shared" si="526"/>
        <v>0</v>
      </c>
      <c r="BV795" s="64">
        <f t="shared" ref="BV795:CG795" si="527">COUNT(BV786:BV794)</f>
        <v>0</v>
      </c>
      <c r="BW795" s="64">
        <f t="shared" si="527"/>
        <v>0</v>
      </c>
      <c r="BX795" s="64">
        <f t="shared" si="527"/>
        <v>0</v>
      </c>
      <c r="BY795" s="64">
        <f t="shared" si="527"/>
        <v>0</v>
      </c>
      <c r="BZ795" s="64">
        <f t="shared" si="527"/>
        <v>0</v>
      </c>
      <c r="CA795" s="64">
        <f t="shared" si="527"/>
        <v>0</v>
      </c>
      <c r="CB795" s="64">
        <f t="shared" si="527"/>
        <v>0</v>
      </c>
      <c r="CC795" s="64">
        <f t="shared" si="527"/>
        <v>0</v>
      </c>
      <c r="CD795" s="64">
        <f t="shared" si="527"/>
        <v>0</v>
      </c>
      <c r="CE795" s="64">
        <f t="shared" si="527"/>
        <v>0</v>
      </c>
      <c r="CF795" s="64">
        <f t="shared" si="527"/>
        <v>0</v>
      </c>
      <c r="CG795" s="64">
        <f t="shared" si="527"/>
        <v>0</v>
      </c>
      <c r="CH795" s="64">
        <f t="shared" ref="CH795:CU795" si="528">COUNT(CH786:CH794)</f>
        <v>0</v>
      </c>
      <c r="CI795" s="64">
        <f t="shared" si="528"/>
        <v>0</v>
      </c>
      <c r="CJ795" s="64">
        <f t="shared" si="528"/>
        <v>0</v>
      </c>
      <c r="CK795" s="64">
        <f t="shared" si="528"/>
        <v>0</v>
      </c>
      <c r="CL795" s="64">
        <f t="shared" si="528"/>
        <v>0</v>
      </c>
      <c r="CM795" s="64">
        <f t="shared" si="528"/>
        <v>0</v>
      </c>
      <c r="CN795" s="64">
        <f t="shared" si="528"/>
        <v>0</v>
      </c>
      <c r="CO795" s="64">
        <f t="shared" si="528"/>
        <v>0</v>
      </c>
      <c r="CP795" s="64">
        <f t="shared" si="528"/>
        <v>0</v>
      </c>
      <c r="CQ795" s="64">
        <f t="shared" si="528"/>
        <v>0</v>
      </c>
      <c r="CR795" s="64">
        <f t="shared" si="528"/>
        <v>0</v>
      </c>
      <c r="CS795" s="64">
        <f t="shared" si="528"/>
        <v>0</v>
      </c>
      <c r="CT795" s="64">
        <f t="shared" si="528"/>
        <v>0</v>
      </c>
      <c r="CU795" s="64">
        <f t="shared" si="528"/>
        <v>0</v>
      </c>
      <c r="CV795" s="64">
        <f>SUM(CV786:CV794)</f>
        <v>12</v>
      </c>
    </row>
    <row r="797" spans="2:100" x14ac:dyDescent="0.35">
      <c r="B797" s="136" t="s">
        <v>220</v>
      </c>
      <c r="C797" s="58" t="s">
        <v>221</v>
      </c>
      <c r="D797" s="56">
        <v>40544</v>
      </c>
      <c r="E797" s="56">
        <v>40575</v>
      </c>
      <c r="F797" s="56">
        <v>40603</v>
      </c>
      <c r="G797" s="56">
        <v>40634</v>
      </c>
      <c r="H797" s="56">
        <v>40664</v>
      </c>
      <c r="I797" s="56">
        <v>40695</v>
      </c>
      <c r="J797" s="56">
        <v>40725</v>
      </c>
      <c r="K797" s="56">
        <v>40756</v>
      </c>
      <c r="L797" s="56">
        <v>40787</v>
      </c>
      <c r="M797" s="56">
        <v>40817</v>
      </c>
      <c r="N797" s="56">
        <v>40848</v>
      </c>
      <c r="O797" s="56">
        <v>40878</v>
      </c>
      <c r="P797" s="56">
        <v>40909</v>
      </c>
      <c r="Q797" s="56">
        <v>40940</v>
      </c>
      <c r="R797" s="56">
        <v>40969</v>
      </c>
      <c r="S797" s="56">
        <v>41000</v>
      </c>
      <c r="T797" s="56">
        <v>41030</v>
      </c>
      <c r="U797" s="56">
        <v>41061</v>
      </c>
      <c r="V797" s="56">
        <v>41091</v>
      </c>
      <c r="W797" s="56">
        <v>41122</v>
      </c>
      <c r="X797" s="56">
        <v>41153</v>
      </c>
      <c r="Y797" s="56">
        <v>41183</v>
      </c>
      <c r="Z797" s="56">
        <v>41214</v>
      </c>
      <c r="AA797" s="56">
        <v>41244</v>
      </c>
      <c r="AB797" s="56">
        <v>41275</v>
      </c>
      <c r="AC797" s="56">
        <v>41306</v>
      </c>
      <c r="AD797" s="56">
        <v>41334</v>
      </c>
      <c r="AE797" s="56">
        <v>41365</v>
      </c>
      <c r="AF797" s="56">
        <v>41395</v>
      </c>
      <c r="AG797" s="56">
        <v>41426</v>
      </c>
      <c r="AH797" s="56">
        <v>41456</v>
      </c>
      <c r="AI797" s="56">
        <v>41487</v>
      </c>
      <c r="AJ797" s="56">
        <v>41518</v>
      </c>
      <c r="AK797" s="56">
        <v>41548</v>
      </c>
      <c r="AL797" s="56">
        <v>41579</v>
      </c>
      <c r="AM797" s="56">
        <v>41609</v>
      </c>
      <c r="AN797" s="56">
        <v>41640</v>
      </c>
      <c r="AO797" s="56">
        <v>41671</v>
      </c>
      <c r="AP797" s="56">
        <v>41699</v>
      </c>
      <c r="AQ797" s="56">
        <v>41730</v>
      </c>
      <c r="AR797" s="56">
        <v>41760</v>
      </c>
      <c r="AS797" s="56">
        <v>41791</v>
      </c>
      <c r="AT797" s="56">
        <v>41821</v>
      </c>
      <c r="AU797" s="56">
        <v>41852</v>
      </c>
      <c r="AV797" s="56">
        <v>41883</v>
      </c>
      <c r="AW797" s="56">
        <v>41913</v>
      </c>
      <c r="AX797" s="56">
        <v>41944</v>
      </c>
      <c r="AY797" s="56">
        <v>41974</v>
      </c>
      <c r="AZ797" s="56">
        <v>42005</v>
      </c>
      <c r="BA797" s="56">
        <v>42036</v>
      </c>
      <c r="BB797" s="56">
        <v>42064</v>
      </c>
      <c r="BC797" s="56">
        <v>42095</v>
      </c>
      <c r="BD797" s="56">
        <v>42125</v>
      </c>
      <c r="BE797" s="56">
        <v>42156</v>
      </c>
      <c r="BF797" s="56">
        <v>42186</v>
      </c>
      <c r="BG797" s="56">
        <v>42217</v>
      </c>
      <c r="BH797" s="48">
        <v>42248</v>
      </c>
      <c r="BI797" s="48">
        <v>42278</v>
      </c>
      <c r="BJ797" s="48">
        <v>42309</v>
      </c>
      <c r="BK797" s="48">
        <v>42339</v>
      </c>
      <c r="BL797" s="48">
        <v>42370</v>
      </c>
      <c r="BM797" s="48">
        <v>42401</v>
      </c>
      <c r="BN797" s="48">
        <v>42430</v>
      </c>
      <c r="BO797" s="48">
        <v>42461</v>
      </c>
      <c r="BP797" s="48">
        <v>42491</v>
      </c>
      <c r="BQ797" s="48">
        <v>42522</v>
      </c>
      <c r="BR797" s="48">
        <v>42552</v>
      </c>
      <c r="BS797" s="48">
        <v>42583</v>
      </c>
      <c r="BT797" s="48">
        <v>42614</v>
      </c>
      <c r="BU797" s="48">
        <v>42644</v>
      </c>
      <c r="BV797" s="48">
        <v>42675</v>
      </c>
      <c r="BW797" s="48">
        <v>42705</v>
      </c>
      <c r="BX797" s="48">
        <v>42736</v>
      </c>
      <c r="BY797" s="48">
        <v>42767</v>
      </c>
      <c r="BZ797" s="48">
        <v>42795</v>
      </c>
      <c r="CA797" s="48">
        <v>42826</v>
      </c>
      <c r="CB797" s="48">
        <v>42856</v>
      </c>
      <c r="CC797" s="48">
        <v>42887</v>
      </c>
      <c r="CD797" s="48">
        <v>42917</v>
      </c>
      <c r="CE797" s="48">
        <v>42948</v>
      </c>
      <c r="CF797" s="48">
        <v>42979</v>
      </c>
      <c r="CG797" s="48">
        <v>43009</v>
      </c>
      <c r="CH797" s="48">
        <v>43040</v>
      </c>
      <c r="CI797" s="188">
        <v>43070</v>
      </c>
      <c r="CJ797" s="188">
        <v>43101</v>
      </c>
      <c r="CK797" s="188">
        <v>43132</v>
      </c>
      <c r="CL797" s="188">
        <v>43160</v>
      </c>
      <c r="CM797" s="188">
        <v>43191</v>
      </c>
      <c r="CN797" s="188">
        <v>43221</v>
      </c>
      <c r="CO797" s="188">
        <v>43252</v>
      </c>
      <c r="CP797" s="188">
        <v>43282</v>
      </c>
      <c r="CQ797" s="188">
        <v>43313</v>
      </c>
      <c r="CR797" s="188">
        <v>43344</v>
      </c>
      <c r="CS797" s="188">
        <v>43374</v>
      </c>
      <c r="CT797" s="188">
        <v>43405</v>
      </c>
      <c r="CU797" s="188">
        <v>43435</v>
      </c>
      <c r="CV797" s="189" t="s">
        <v>16</v>
      </c>
    </row>
    <row r="798" spans="2:100" x14ac:dyDescent="0.35">
      <c r="B798" s="137">
        <v>512146</v>
      </c>
      <c r="C798" s="59">
        <v>42402</v>
      </c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50"/>
      <c r="S798" s="50"/>
      <c r="T798" s="50"/>
      <c r="U798" s="50"/>
      <c r="V798" s="50"/>
      <c r="W798" s="50"/>
      <c r="X798" s="50"/>
      <c r="Y798" s="50"/>
      <c r="Z798" s="50"/>
      <c r="AA798" s="50"/>
      <c r="AB798" s="50"/>
      <c r="AC798" s="50"/>
      <c r="AD798" s="50"/>
      <c r="AE798" s="50"/>
      <c r="AF798" s="50"/>
      <c r="AG798" s="50"/>
      <c r="AH798" s="50"/>
      <c r="AI798" s="50"/>
      <c r="AJ798" s="50"/>
      <c r="AK798" s="50"/>
      <c r="AL798" s="50"/>
      <c r="AM798" s="50"/>
      <c r="AN798" s="50"/>
      <c r="AO798" s="50"/>
      <c r="AP798" s="50"/>
      <c r="AQ798" s="50"/>
      <c r="AR798" s="50"/>
      <c r="AS798" s="50"/>
      <c r="AT798" s="50"/>
      <c r="AU798" s="50"/>
      <c r="AV798" s="50"/>
      <c r="AW798" s="50"/>
      <c r="AX798" s="50"/>
      <c r="AY798" s="50"/>
      <c r="AZ798" s="50"/>
      <c r="BA798" s="50"/>
      <c r="BB798" s="50"/>
      <c r="BC798" s="50"/>
      <c r="BD798" s="50"/>
      <c r="BE798" s="50"/>
      <c r="BF798" s="65"/>
      <c r="BG798" s="65"/>
      <c r="BH798" s="65"/>
      <c r="BI798" s="50"/>
      <c r="BJ798" s="50"/>
      <c r="BK798" s="50"/>
      <c r="BL798" s="50"/>
      <c r="BM798" s="50">
        <v>1</v>
      </c>
      <c r="BN798" s="50">
        <v>1</v>
      </c>
      <c r="BO798" s="50">
        <v>1</v>
      </c>
      <c r="BP798" s="50">
        <v>1</v>
      </c>
      <c r="BQ798" s="50">
        <v>1</v>
      </c>
      <c r="BR798" s="50">
        <v>1</v>
      </c>
      <c r="BS798" s="50">
        <v>1</v>
      </c>
      <c r="BT798" s="50"/>
      <c r="BU798" s="50"/>
      <c r="BV798" s="50"/>
      <c r="BW798" s="50"/>
      <c r="BX798" s="50"/>
      <c r="BY798" s="50"/>
      <c r="BZ798" s="50"/>
      <c r="CA798" s="50"/>
      <c r="CB798" s="50"/>
      <c r="CC798" s="50"/>
      <c r="CD798" s="50"/>
      <c r="CE798" s="50"/>
      <c r="CF798" s="50"/>
      <c r="CG798" s="50"/>
      <c r="CH798" s="187"/>
      <c r="CI798" s="60"/>
      <c r="CJ798" s="50"/>
      <c r="CK798" s="50"/>
      <c r="CL798" s="50"/>
      <c r="CM798" s="60"/>
      <c r="CN798" s="50"/>
      <c r="CO798" s="60"/>
      <c r="CP798" s="60"/>
      <c r="CQ798" s="60"/>
      <c r="CR798" s="60"/>
      <c r="CS798" s="60"/>
      <c r="CT798" s="60"/>
      <c r="CU798" s="60"/>
      <c r="CV798" s="61">
        <f>SUM(D798:CU798)</f>
        <v>7</v>
      </c>
    </row>
    <row r="799" spans="2:100" x14ac:dyDescent="0.35">
      <c r="B799" s="137">
        <v>401394</v>
      </c>
      <c r="C799" s="59">
        <v>42402</v>
      </c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50"/>
      <c r="S799" s="50"/>
      <c r="T799" s="50"/>
      <c r="U799" s="50"/>
      <c r="V799" s="50"/>
      <c r="W799" s="50"/>
      <c r="X799" s="50"/>
      <c r="Y799" s="50"/>
      <c r="Z799" s="50"/>
      <c r="AA799" s="50"/>
      <c r="AB799" s="50"/>
      <c r="AC799" s="50"/>
      <c r="AD799" s="50"/>
      <c r="AE799" s="50"/>
      <c r="AF799" s="50"/>
      <c r="AG799" s="50"/>
      <c r="AH799" s="50"/>
      <c r="AI799" s="50"/>
      <c r="AJ799" s="50"/>
      <c r="AK799" s="50"/>
      <c r="AL799" s="50"/>
      <c r="AM799" s="50"/>
      <c r="AN799" s="50"/>
      <c r="AO799" s="50"/>
      <c r="AP799" s="50"/>
      <c r="AQ799" s="50"/>
      <c r="AR799" s="50"/>
      <c r="AS799" s="50"/>
      <c r="AT799" s="50"/>
      <c r="AU799" s="50"/>
      <c r="AV799" s="50"/>
      <c r="AW799" s="50"/>
      <c r="AX799" s="50"/>
      <c r="AY799" s="50"/>
      <c r="AZ799" s="50"/>
      <c r="BA799" s="50"/>
      <c r="BB799" s="50"/>
      <c r="BC799" s="50"/>
      <c r="BD799" s="50"/>
      <c r="BE799" s="50"/>
      <c r="BF799" s="65"/>
      <c r="BG799" s="65"/>
      <c r="BH799" s="65"/>
      <c r="BI799" s="50"/>
      <c r="BJ799" s="50"/>
      <c r="BK799" s="50"/>
      <c r="BL799" s="50"/>
      <c r="BM799" s="50">
        <v>1</v>
      </c>
      <c r="BN799" s="50"/>
      <c r="BO799" s="50"/>
      <c r="BP799" s="50"/>
      <c r="BQ799" s="50">
        <v>2</v>
      </c>
      <c r="BR799" s="50"/>
      <c r="BS799" s="50"/>
      <c r="BT799" s="50">
        <v>2</v>
      </c>
      <c r="BU799" s="50"/>
      <c r="BV799" s="50"/>
      <c r="BW799" s="50"/>
      <c r="BX799" s="50"/>
      <c r="BY799" s="50"/>
      <c r="BZ799" s="50"/>
      <c r="CA799" s="50"/>
      <c r="CB799" s="50"/>
      <c r="CC799" s="50"/>
      <c r="CD799" s="50"/>
      <c r="CE799" s="50"/>
      <c r="CF799" s="50"/>
      <c r="CG799" s="50"/>
      <c r="CH799" s="187"/>
      <c r="CI799" s="60"/>
      <c r="CJ799" s="50"/>
      <c r="CK799" s="50"/>
      <c r="CL799" s="50"/>
      <c r="CM799" s="60"/>
      <c r="CN799" s="50"/>
      <c r="CO799" s="60"/>
      <c r="CP799" s="60"/>
      <c r="CQ799" s="60"/>
      <c r="CR799" s="60"/>
      <c r="CS799" s="60"/>
      <c r="CT799" s="60"/>
      <c r="CU799" s="60"/>
      <c r="CV799" s="61">
        <f t="shared" ref="CV799:CV802" si="529">SUM(D799:CU799)</f>
        <v>5</v>
      </c>
    </row>
    <row r="800" spans="2:100" x14ac:dyDescent="0.35">
      <c r="B800" s="137">
        <v>644782</v>
      </c>
      <c r="C800" s="59">
        <v>42402</v>
      </c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50"/>
      <c r="S800" s="50"/>
      <c r="T800" s="50"/>
      <c r="U800" s="50"/>
      <c r="V800" s="50"/>
      <c r="W800" s="50"/>
      <c r="X800" s="50"/>
      <c r="Y800" s="50"/>
      <c r="Z800" s="50"/>
      <c r="AA800" s="50"/>
      <c r="AB800" s="50"/>
      <c r="AC800" s="50"/>
      <c r="AD800" s="50"/>
      <c r="AE800" s="50"/>
      <c r="AF800" s="50"/>
      <c r="AG800" s="50"/>
      <c r="AH800" s="50"/>
      <c r="AI800" s="50"/>
      <c r="AJ800" s="50"/>
      <c r="AK800" s="50"/>
      <c r="AL800" s="50"/>
      <c r="AM800" s="50"/>
      <c r="AN800" s="50"/>
      <c r="AO800" s="50"/>
      <c r="AP800" s="50"/>
      <c r="AQ800" s="50"/>
      <c r="AR800" s="50"/>
      <c r="AS800" s="50"/>
      <c r="AT800" s="50"/>
      <c r="AU800" s="50"/>
      <c r="AV800" s="50"/>
      <c r="AW800" s="50"/>
      <c r="AX800" s="50"/>
      <c r="AY800" s="50"/>
      <c r="AZ800" s="50"/>
      <c r="BA800" s="50"/>
      <c r="BB800" s="50"/>
      <c r="BC800" s="50"/>
      <c r="BD800" s="50"/>
      <c r="BE800" s="50"/>
      <c r="BF800" s="65"/>
      <c r="BG800" s="65"/>
      <c r="BH800" s="65"/>
      <c r="BI800" s="50"/>
      <c r="BJ800" s="50"/>
      <c r="BK800" s="50"/>
      <c r="BL800" s="50"/>
      <c r="BM800" s="50">
        <v>1</v>
      </c>
      <c r="BN800" s="50"/>
      <c r="BO800" s="50"/>
      <c r="BP800" s="50"/>
      <c r="BQ800" s="50"/>
      <c r="BR800" s="50"/>
      <c r="BS800" s="50"/>
      <c r="BT800" s="50"/>
      <c r="BU800" s="50"/>
      <c r="BV800" s="50"/>
      <c r="BW800" s="50"/>
      <c r="BX800" s="50"/>
      <c r="BY800" s="50"/>
      <c r="BZ800" s="50"/>
      <c r="CA800" s="50"/>
      <c r="CB800" s="50"/>
      <c r="CC800" s="50"/>
      <c r="CD800" s="50"/>
      <c r="CE800" s="50"/>
      <c r="CF800" s="50"/>
      <c r="CG800" s="50"/>
      <c r="CH800" s="187"/>
      <c r="CI800" s="60"/>
      <c r="CJ800" s="50"/>
      <c r="CK800" s="50"/>
      <c r="CL800" s="50"/>
      <c r="CM800" s="60"/>
      <c r="CN800" s="50"/>
      <c r="CO800" s="60"/>
      <c r="CP800" s="60"/>
      <c r="CQ800" s="60"/>
      <c r="CR800" s="60"/>
      <c r="CS800" s="60"/>
      <c r="CT800" s="60"/>
      <c r="CU800" s="60"/>
      <c r="CV800" s="61">
        <f t="shared" si="529"/>
        <v>1</v>
      </c>
    </row>
    <row r="801" spans="2:100" x14ac:dyDescent="0.35">
      <c r="B801" s="137">
        <v>935702</v>
      </c>
      <c r="C801" s="59">
        <v>42402</v>
      </c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50"/>
      <c r="S801" s="50"/>
      <c r="T801" s="50"/>
      <c r="U801" s="50"/>
      <c r="V801" s="50"/>
      <c r="W801" s="50"/>
      <c r="X801" s="50"/>
      <c r="Y801" s="50"/>
      <c r="Z801" s="50"/>
      <c r="AA801" s="50"/>
      <c r="AB801" s="50"/>
      <c r="AC801" s="50"/>
      <c r="AD801" s="50"/>
      <c r="AE801" s="50"/>
      <c r="AF801" s="50"/>
      <c r="AG801" s="50"/>
      <c r="AH801" s="50"/>
      <c r="AI801" s="50"/>
      <c r="AJ801" s="50"/>
      <c r="AK801" s="50"/>
      <c r="AL801" s="50"/>
      <c r="AM801" s="50"/>
      <c r="AN801" s="50"/>
      <c r="AO801" s="50"/>
      <c r="AP801" s="50"/>
      <c r="AQ801" s="50"/>
      <c r="AR801" s="50"/>
      <c r="AS801" s="50"/>
      <c r="AT801" s="50"/>
      <c r="AU801" s="50"/>
      <c r="AV801" s="50"/>
      <c r="AW801" s="50"/>
      <c r="AX801" s="50"/>
      <c r="AY801" s="50"/>
      <c r="AZ801" s="50"/>
      <c r="BA801" s="50"/>
      <c r="BB801" s="50"/>
      <c r="BC801" s="50"/>
      <c r="BD801" s="50"/>
      <c r="BE801" s="50"/>
      <c r="BF801" s="65"/>
      <c r="BG801" s="65"/>
      <c r="BH801" s="65"/>
      <c r="BI801" s="50"/>
      <c r="BJ801" s="50"/>
      <c r="BK801" s="50"/>
      <c r="BL801" s="50"/>
      <c r="BM801" s="50">
        <v>1</v>
      </c>
      <c r="BN801" s="50"/>
      <c r="BO801" s="50"/>
      <c r="BP801" s="50"/>
      <c r="BQ801" s="50">
        <v>1</v>
      </c>
      <c r="BR801" s="50"/>
      <c r="BS801" s="50"/>
      <c r="BT801" s="50"/>
      <c r="BU801" s="50"/>
      <c r="BV801" s="50"/>
      <c r="BW801" s="50"/>
      <c r="BX801" s="50"/>
      <c r="BY801" s="50"/>
      <c r="BZ801" s="50"/>
      <c r="CA801" s="50"/>
      <c r="CB801" s="50"/>
      <c r="CC801" s="50"/>
      <c r="CD801" s="50"/>
      <c r="CE801" s="50"/>
      <c r="CF801" s="50"/>
      <c r="CG801" s="50"/>
      <c r="CH801" s="187"/>
      <c r="CI801" s="60"/>
      <c r="CJ801" s="50"/>
      <c r="CK801" s="50"/>
      <c r="CL801" s="50"/>
      <c r="CM801" s="60"/>
      <c r="CN801" s="50"/>
      <c r="CO801" s="60"/>
      <c r="CP801" s="60"/>
      <c r="CQ801" s="60"/>
      <c r="CR801" s="60"/>
      <c r="CS801" s="60"/>
      <c r="CT801" s="60"/>
      <c r="CU801" s="60"/>
      <c r="CV801" s="61">
        <f t="shared" si="529"/>
        <v>2</v>
      </c>
    </row>
    <row r="802" spans="2:100" x14ac:dyDescent="0.35">
      <c r="B802" s="137">
        <v>926887</v>
      </c>
      <c r="C802" s="59">
        <v>42402</v>
      </c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50"/>
      <c r="S802" s="50"/>
      <c r="T802" s="50"/>
      <c r="U802" s="50"/>
      <c r="V802" s="50"/>
      <c r="W802" s="50"/>
      <c r="X802" s="50"/>
      <c r="Y802" s="50"/>
      <c r="Z802" s="50"/>
      <c r="AA802" s="50"/>
      <c r="AB802" s="50"/>
      <c r="AC802" s="50"/>
      <c r="AD802" s="50"/>
      <c r="AE802" s="50"/>
      <c r="AF802" s="50"/>
      <c r="AG802" s="50"/>
      <c r="AH802" s="50"/>
      <c r="AI802" s="50"/>
      <c r="AJ802" s="50"/>
      <c r="AK802" s="50"/>
      <c r="AL802" s="50"/>
      <c r="AM802" s="50"/>
      <c r="AN802" s="50"/>
      <c r="AO802" s="50"/>
      <c r="AP802" s="50"/>
      <c r="AQ802" s="50"/>
      <c r="AR802" s="50"/>
      <c r="AS802" s="50"/>
      <c r="AT802" s="50"/>
      <c r="AU802" s="50"/>
      <c r="AV802" s="50"/>
      <c r="AW802" s="50"/>
      <c r="AX802" s="50"/>
      <c r="AY802" s="50"/>
      <c r="AZ802" s="50"/>
      <c r="BA802" s="50"/>
      <c r="BB802" s="50"/>
      <c r="BC802" s="50"/>
      <c r="BD802" s="50"/>
      <c r="BE802" s="50"/>
      <c r="BF802" s="65"/>
      <c r="BG802" s="65"/>
      <c r="BH802" s="65"/>
      <c r="BI802" s="50"/>
      <c r="BJ802" s="50"/>
      <c r="BK802" s="50"/>
      <c r="BL802" s="50"/>
      <c r="BM802" s="50">
        <v>1</v>
      </c>
      <c r="BN802" s="50"/>
      <c r="BO802" s="50"/>
      <c r="BP802" s="50"/>
      <c r="BQ802" s="50"/>
      <c r="BR802" s="50"/>
      <c r="BS802" s="50"/>
      <c r="BT802" s="50"/>
      <c r="BU802" s="50"/>
      <c r="BV802" s="50"/>
      <c r="BW802" s="50"/>
      <c r="BX802" s="50"/>
      <c r="BY802" s="50"/>
      <c r="BZ802" s="50"/>
      <c r="CA802" s="50"/>
      <c r="CB802" s="50"/>
      <c r="CC802" s="50"/>
      <c r="CD802" s="50"/>
      <c r="CE802" s="50"/>
      <c r="CF802" s="50"/>
      <c r="CG802" s="50"/>
      <c r="CH802" s="187"/>
      <c r="CI802" s="60"/>
      <c r="CJ802" s="50"/>
      <c r="CK802" s="50"/>
      <c r="CL802" s="50"/>
      <c r="CM802" s="60"/>
      <c r="CN802" s="50"/>
      <c r="CO802" s="60"/>
      <c r="CP802" s="60"/>
      <c r="CQ802" s="60"/>
      <c r="CR802" s="60"/>
      <c r="CS802" s="60"/>
      <c r="CT802" s="60"/>
      <c r="CU802" s="60"/>
      <c r="CV802" s="61">
        <f t="shared" si="529"/>
        <v>1</v>
      </c>
    </row>
    <row r="803" spans="2:100" x14ac:dyDescent="0.35">
      <c r="B803" s="63"/>
      <c r="C803" s="62" t="s">
        <v>16</v>
      </c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  <c r="AB803" s="64"/>
      <c r="AC803" s="64"/>
      <c r="AD803" s="64"/>
      <c r="AE803" s="64"/>
      <c r="AF803" s="64"/>
      <c r="AG803" s="64"/>
      <c r="AH803" s="64"/>
      <c r="AI803" s="64"/>
      <c r="AJ803" s="64"/>
      <c r="AK803" s="64"/>
      <c r="AL803" s="64"/>
      <c r="AM803" s="64"/>
      <c r="AN803" s="64"/>
      <c r="AO803" s="64"/>
      <c r="AP803" s="64"/>
      <c r="AQ803" s="64"/>
      <c r="AR803" s="64"/>
      <c r="AS803" s="64"/>
      <c r="AT803" s="64"/>
      <c r="AU803" s="64"/>
      <c r="AV803" s="64"/>
      <c r="AW803" s="64"/>
      <c r="AX803" s="64"/>
      <c r="AY803" s="64"/>
      <c r="AZ803" s="64"/>
      <c r="BA803" s="64"/>
      <c r="BB803" s="64"/>
      <c r="BC803" s="64"/>
      <c r="BD803" s="64"/>
      <c r="BE803" s="64"/>
      <c r="BF803" s="64"/>
      <c r="BG803" s="64"/>
      <c r="BH803" s="64"/>
      <c r="BI803" s="64"/>
      <c r="BJ803" s="64"/>
      <c r="BK803" s="64"/>
      <c r="BL803" s="64"/>
      <c r="BM803" s="64">
        <f t="shared" ref="BM803:BR803" si="530">COUNT(BM798:BM802)</f>
        <v>5</v>
      </c>
      <c r="BN803" s="64">
        <f t="shared" si="530"/>
        <v>1</v>
      </c>
      <c r="BO803" s="64">
        <f t="shared" si="530"/>
        <v>1</v>
      </c>
      <c r="BP803" s="64">
        <f t="shared" si="530"/>
        <v>1</v>
      </c>
      <c r="BQ803" s="64">
        <f t="shared" si="530"/>
        <v>3</v>
      </c>
      <c r="BR803" s="64">
        <f t="shared" si="530"/>
        <v>1</v>
      </c>
      <c r="BS803" s="64">
        <f t="shared" ref="BS803:BT803" si="531">COUNT(BS798:BS802)</f>
        <v>1</v>
      </c>
      <c r="BT803" s="64">
        <f t="shared" si="531"/>
        <v>1</v>
      </c>
      <c r="BU803" s="64">
        <f t="shared" ref="BU803:BV803" si="532">COUNT(BU798:BU802)</f>
        <v>0</v>
      </c>
      <c r="BV803" s="64">
        <f t="shared" si="532"/>
        <v>0</v>
      </c>
      <c r="BW803" s="64">
        <f t="shared" ref="BW803:BX803" si="533">COUNT(BW798:BW802)</f>
        <v>0</v>
      </c>
      <c r="BX803" s="64">
        <f t="shared" si="533"/>
        <v>0</v>
      </c>
      <c r="BY803" s="64">
        <f t="shared" ref="BY803:CU803" si="534">COUNT(BY798:BY802)</f>
        <v>0</v>
      </c>
      <c r="BZ803" s="64">
        <f t="shared" si="534"/>
        <v>0</v>
      </c>
      <c r="CA803" s="64">
        <f t="shared" si="534"/>
        <v>0</v>
      </c>
      <c r="CB803" s="64">
        <f t="shared" si="534"/>
        <v>0</v>
      </c>
      <c r="CC803" s="64">
        <f t="shared" si="534"/>
        <v>0</v>
      </c>
      <c r="CD803" s="64">
        <f t="shared" si="534"/>
        <v>0</v>
      </c>
      <c r="CE803" s="64">
        <f t="shared" si="534"/>
        <v>0</v>
      </c>
      <c r="CF803" s="64">
        <f t="shared" si="534"/>
        <v>0</v>
      </c>
      <c r="CG803" s="64">
        <f t="shared" si="534"/>
        <v>0</v>
      </c>
      <c r="CH803" s="64">
        <f t="shared" si="534"/>
        <v>0</v>
      </c>
      <c r="CI803" s="64">
        <f t="shared" si="534"/>
        <v>0</v>
      </c>
      <c r="CJ803" s="64">
        <f t="shared" si="534"/>
        <v>0</v>
      </c>
      <c r="CK803" s="64">
        <f t="shared" si="534"/>
        <v>0</v>
      </c>
      <c r="CL803" s="64">
        <f t="shared" si="534"/>
        <v>0</v>
      </c>
      <c r="CM803" s="64">
        <f t="shared" si="534"/>
        <v>0</v>
      </c>
      <c r="CN803" s="64">
        <f t="shared" si="534"/>
        <v>0</v>
      </c>
      <c r="CO803" s="64">
        <f t="shared" si="534"/>
        <v>0</v>
      </c>
      <c r="CP803" s="64">
        <f t="shared" si="534"/>
        <v>0</v>
      </c>
      <c r="CQ803" s="64">
        <f t="shared" si="534"/>
        <v>0</v>
      </c>
      <c r="CR803" s="64">
        <f t="shared" si="534"/>
        <v>0</v>
      </c>
      <c r="CS803" s="64">
        <f t="shared" si="534"/>
        <v>0</v>
      </c>
      <c r="CT803" s="64">
        <f t="shared" si="534"/>
        <v>0</v>
      </c>
      <c r="CU803" s="64">
        <f t="shared" si="534"/>
        <v>0</v>
      </c>
      <c r="CV803" s="64">
        <f>SUM(CV798:CV802)</f>
        <v>16</v>
      </c>
    </row>
    <row r="805" spans="2:100" x14ac:dyDescent="0.35">
      <c r="B805" s="136" t="s">
        <v>220</v>
      </c>
      <c r="C805" s="58" t="s">
        <v>221</v>
      </c>
      <c r="D805" s="56">
        <v>40544</v>
      </c>
      <c r="E805" s="56">
        <v>40575</v>
      </c>
      <c r="F805" s="56">
        <v>40603</v>
      </c>
      <c r="G805" s="56">
        <v>40634</v>
      </c>
      <c r="H805" s="56">
        <v>40664</v>
      </c>
      <c r="I805" s="56">
        <v>40695</v>
      </c>
      <c r="J805" s="56">
        <v>40725</v>
      </c>
      <c r="K805" s="56">
        <v>40756</v>
      </c>
      <c r="L805" s="56">
        <v>40787</v>
      </c>
      <c r="M805" s="56">
        <v>40817</v>
      </c>
      <c r="N805" s="56">
        <v>40848</v>
      </c>
      <c r="O805" s="56">
        <v>40878</v>
      </c>
      <c r="P805" s="56">
        <v>40909</v>
      </c>
      <c r="Q805" s="56">
        <v>40940</v>
      </c>
      <c r="R805" s="56">
        <v>40969</v>
      </c>
      <c r="S805" s="56">
        <v>41000</v>
      </c>
      <c r="T805" s="56">
        <v>41030</v>
      </c>
      <c r="U805" s="56">
        <v>41061</v>
      </c>
      <c r="V805" s="56">
        <v>41091</v>
      </c>
      <c r="W805" s="56">
        <v>41122</v>
      </c>
      <c r="X805" s="56">
        <v>41153</v>
      </c>
      <c r="Y805" s="56">
        <v>41183</v>
      </c>
      <c r="Z805" s="56">
        <v>41214</v>
      </c>
      <c r="AA805" s="56">
        <v>41244</v>
      </c>
      <c r="AB805" s="56">
        <v>41275</v>
      </c>
      <c r="AC805" s="56">
        <v>41306</v>
      </c>
      <c r="AD805" s="56">
        <v>41334</v>
      </c>
      <c r="AE805" s="56">
        <v>41365</v>
      </c>
      <c r="AF805" s="56">
        <v>41395</v>
      </c>
      <c r="AG805" s="56">
        <v>41426</v>
      </c>
      <c r="AH805" s="56">
        <v>41456</v>
      </c>
      <c r="AI805" s="56">
        <v>41487</v>
      </c>
      <c r="AJ805" s="56">
        <v>41518</v>
      </c>
      <c r="AK805" s="56">
        <v>41548</v>
      </c>
      <c r="AL805" s="56">
        <v>41579</v>
      </c>
      <c r="AM805" s="56">
        <v>41609</v>
      </c>
      <c r="AN805" s="56">
        <v>41640</v>
      </c>
      <c r="AO805" s="56">
        <v>41671</v>
      </c>
      <c r="AP805" s="56">
        <v>41699</v>
      </c>
      <c r="AQ805" s="56">
        <v>41730</v>
      </c>
      <c r="AR805" s="56">
        <v>41760</v>
      </c>
      <c r="AS805" s="56">
        <v>41791</v>
      </c>
      <c r="AT805" s="56">
        <v>41821</v>
      </c>
      <c r="AU805" s="56">
        <v>41852</v>
      </c>
      <c r="AV805" s="56">
        <v>41883</v>
      </c>
      <c r="AW805" s="56">
        <v>41913</v>
      </c>
      <c r="AX805" s="56">
        <v>41944</v>
      </c>
      <c r="AY805" s="56">
        <v>41974</v>
      </c>
      <c r="AZ805" s="56">
        <v>42005</v>
      </c>
      <c r="BA805" s="56">
        <v>42036</v>
      </c>
      <c r="BB805" s="56">
        <v>42064</v>
      </c>
      <c r="BC805" s="56">
        <v>42095</v>
      </c>
      <c r="BD805" s="56">
        <v>42125</v>
      </c>
      <c r="BE805" s="56">
        <v>42156</v>
      </c>
      <c r="BF805" s="56">
        <v>42186</v>
      </c>
      <c r="BG805" s="56">
        <v>42217</v>
      </c>
      <c r="BH805" s="48">
        <v>42248</v>
      </c>
      <c r="BI805" s="48">
        <v>42278</v>
      </c>
      <c r="BJ805" s="48">
        <v>42309</v>
      </c>
      <c r="BK805" s="48">
        <v>42339</v>
      </c>
      <c r="BL805" s="48">
        <v>42370</v>
      </c>
      <c r="BM805" s="48">
        <v>42401</v>
      </c>
      <c r="BN805" s="48">
        <v>42430</v>
      </c>
      <c r="BO805" s="48">
        <v>42461</v>
      </c>
      <c r="BP805" s="48">
        <v>42491</v>
      </c>
      <c r="BQ805" s="48">
        <v>42522</v>
      </c>
      <c r="BR805" s="48">
        <v>42552</v>
      </c>
      <c r="BS805" s="48">
        <v>42583</v>
      </c>
      <c r="BT805" s="48">
        <v>42614</v>
      </c>
      <c r="BU805" s="48">
        <v>42644</v>
      </c>
      <c r="BV805" s="48">
        <v>42675</v>
      </c>
      <c r="BW805" s="48">
        <v>42705</v>
      </c>
      <c r="BX805" s="48">
        <v>42736</v>
      </c>
      <c r="BY805" s="48">
        <v>42767</v>
      </c>
      <c r="BZ805" s="48">
        <v>42795</v>
      </c>
      <c r="CA805" s="48">
        <v>42826</v>
      </c>
      <c r="CB805" s="48">
        <v>42856</v>
      </c>
      <c r="CC805" s="48">
        <v>42887</v>
      </c>
      <c r="CD805" s="48">
        <v>42917</v>
      </c>
      <c r="CE805" s="48">
        <v>42948</v>
      </c>
      <c r="CF805" s="48">
        <v>42979</v>
      </c>
      <c r="CG805" s="48">
        <v>43009</v>
      </c>
      <c r="CH805" s="48">
        <v>43040</v>
      </c>
      <c r="CI805" s="188">
        <v>43070</v>
      </c>
      <c r="CJ805" s="188">
        <v>43101</v>
      </c>
      <c r="CK805" s="188">
        <v>43132</v>
      </c>
      <c r="CL805" s="188">
        <v>43160</v>
      </c>
      <c r="CM805" s="188">
        <v>43191</v>
      </c>
      <c r="CN805" s="188">
        <v>43221</v>
      </c>
      <c r="CO805" s="188">
        <v>43252</v>
      </c>
      <c r="CP805" s="188">
        <v>43282</v>
      </c>
      <c r="CQ805" s="188">
        <v>43313</v>
      </c>
      <c r="CR805" s="188">
        <v>43344</v>
      </c>
      <c r="CS805" s="188">
        <v>43374</v>
      </c>
      <c r="CT805" s="188">
        <v>43405</v>
      </c>
      <c r="CU805" s="188">
        <v>43435</v>
      </c>
      <c r="CV805" s="189" t="s">
        <v>16</v>
      </c>
    </row>
    <row r="806" spans="2:100" x14ac:dyDescent="0.35">
      <c r="B806" s="137">
        <v>943202</v>
      </c>
      <c r="C806" s="59">
        <v>42431</v>
      </c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50"/>
      <c r="S806" s="50"/>
      <c r="T806" s="50"/>
      <c r="U806" s="50"/>
      <c r="V806" s="50"/>
      <c r="W806" s="50"/>
      <c r="X806" s="50"/>
      <c r="Y806" s="50"/>
      <c r="Z806" s="50"/>
      <c r="AA806" s="50"/>
      <c r="AB806" s="50"/>
      <c r="AC806" s="50"/>
      <c r="AD806" s="50"/>
      <c r="AE806" s="50"/>
      <c r="AF806" s="50"/>
      <c r="AG806" s="50"/>
      <c r="AH806" s="50"/>
      <c r="AI806" s="50"/>
      <c r="AJ806" s="50"/>
      <c r="AK806" s="50"/>
      <c r="AL806" s="50"/>
      <c r="AM806" s="50"/>
      <c r="AN806" s="50"/>
      <c r="AO806" s="50"/>
      <c r="AP806" s="50"/>
      <c r="AQ806" s="50"/>
      <c r="AR806" s="50"/>
      <c r="AS806" s="50"/>
      <c r="AT806" s="50"/>
      <c r="AU806" s="50"/>
      <c r="AV806" s="50"/>
      <c r="AW806" s="50"/>
      <c r="AX806" s="50"/>
      <c r="AY806" s="50"/>
      <c r="AZ806" s="50"/>
      <c r="BA806" s="50"/>
      <c r="BB806" s="50"/>
      <c r="BC806" s="50"/>
      <c r="BD806" s="50"/>
      <c r="BE806" s="50"/>
      <c r="BF806" s="65"/>
      <c r="BG806" s="65"/>
      <c r="BH806" s="65"/>
      <c r="BI806" s="50"/>
      <c r="BJ806" s="50"/>
      <c r="BK806" s="50"/>
      <c r="BL806" s="50"/>
      <c r="BM806" s="50"/>
      <c r="BN806" s="50">
        <v>1</v>
      </c>
      <c r="BO806" s="50"/>
      <c r="BP806" s="50"/>
      <c r="BQ806" s="50"/>
      <c r="BR806" s="50"/>
      <c r="BS806" s="50"/>
      <c r="BT806" s="50"/>
      <c r="BU806" s="50"/>
      <c r="BV806" s="50"/>
      <c r="BW806" s="50"/>
      <c r="BX806" s="50"/>
      <c r="BY806" s="50"/>
      <c r="BZ806" s="50"/>
      <c r="CA806" s="50"/>
      <c r="CB806" s="50"/>
      <c r="CC806" s="50"/>
      <c r="CD806" s="50"/>
      <c r="CE806" s="50"/>
      <c r="CF806" s="50"/>
      <c r="CG806" s="50"/>
      <c r="CH806" s="187"/>
      <c r="CI806" s="60"/>
      <c r="CJ806" s="50"/>
      <c r="CK806" s="50"/>
      <c r="CL806" s="50"/>
      <c r="CM806" s="60"/>
      <c r="CN806" s="50"/>
      <c r="CO806" s="60"/>
      <c r="CP806" s="60"/>
      <c r="CQ806" s="60"/>
      <c r="CR806" s="60"/>
      <c r="CS806" s="60"/>
      <c r="CT806" s="60"/>
      <c r="CU806" s="60"/>
      <c r="CV806" s="61">
        <f>SUM(D806:CU806)</f>
        <v>1</v>
      </c>
    </row>
    <row r="807" spans="2:100" x14ac:dyDescent="0.35">
      <c r="B807" s="137">
        <v>945464</v>
      </c>
      <c r="C807" s="59">
        <v>42431</v>
      </c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50"/>
      <c r="S807" s="50"/>
      <c r="T807" s="50"/>
      <c r="U807" s="50"/>
      <c r="V807" s="50"/>
      <c r="W807" s="50"/>
      <c r="X807" s="50"/>
      <c r="Y807" s="50"/>
      <c r="Z807" s="50"/>
      <c r="AA807" s="50"/>
      <c r="AB807" s="50"/>
      <c r="AC807" s="50"/>
      <c r="AD807" s="50"/>
      <c r="AE807" s="50"/>
      <c r="AF807" s="50"/>
      <c r="AG807" s="50"/>
      <c r="AH807" s="50"/>
      <c r="AI807" s="50"/>
      <c r="AJ807" s="50"/>
      <c r="AK807" s="50"/>
      <c r="AL807" s="50"/>
      <c r="AM807" s="50"/>
      <c r="AN807" s="50"/>
      <c r="AO807" s="50"/>
      <c r="AP807" s="50"/>
      <c r="AQ807" s="50"/>
      <c r="AR807" s="50"/>
      <c r="AS807" s="50"/>
      <c r="AT807" s="50"/>
      <c r="AU807" s="50"/>
      <c r="AV807" s="50"/>
      <c r="AW807" s="50"/>
      <c r="AX807" s="50"/>
      <c r="AY807" s="50"/>
      <c r="AZ807" s="50"/>
      <c r="BA807" s="50"/>
      <c r="BB807" s="50"/>
      <c r="BC807" s="50"/>
      <c r="BD807" s="50"/>
      <c r="BE807" s="50"/>
      <c r="BF807" s="65"/>
      <c r="BG807" s="65"/>
      <c r="BH807" s="65"/>
      <c r="BI807" s="50"/>
      <c r="BJ807" s="50"/>
      <c r="BK807" s="50"/>
      <c r="BL807" s="50"/>
      <c r="BM807" s="50"/>
      <c r="BN807" s="50">
        <v>1</v>
      </c>
      <c r="BO807" s="50"/>
      <c r="BP807" s="50"/>
      <c r="BQ807" s="50"/>
      <c r="BR807" s="50"/>
      <c r="BS807" s="50"/>
      <c r="BT807" s="50"/>
      <c r="BU807" s="50"/>
      <c r="BV807" s="50"/>
      <c r="BW807" s="50"/>
      <c r="BX807" s="50"/>
      <c r="BY807" s="50"/>
      <c r="BZ807" s="50"/>
      <c r="CA807" s="50"/>
      <c r="CB807" s="50"/>
      <c r="CC807" s="50"/>
      <c r="CD807" s="50"/>
      <c r="CE807" s="50"/>
      <c r="CF807" s="50"/>
      <c r="CG807" s="50"/>
      <c r="CH807" s="187"/>
      <c r="CI807" s="60"/>
      <c r="CJ807" s="50"/>
      <c r="CK807" s="50"/>
      <c r="CL807" s="50"/>
      <c r="CM807" s="60"/>
      <c r="CN807" s="50"/>
      <c r="CO807" s="60"/>
      <c r="CP807" s="60"/>
      <c r="CQ807" s="60"/>
      <c r="CR807" s="60"/>
      <c r="CS807" s="60"/>
      <c r="CT807" s="60"/>
      <c r="CU807" s="60"/>
      <c r="CV807" s="61">
        <f t="shared" ref="CV807:CV820" si="535">SUM(D807:CU807)</f>
        <v>1</v>
      </c>
    </row>
    <row r="808" spans="2:100" x14ac:dyDescent="0.35">
      <c r="B808" s="137">
        <v>945611</v>
      </c>
      <c r="C808" s="59">
        <v>42431</v>
      </c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50"/>
      <c r="S808" s="50"/>
      <c r="T808" s="50"/>
      <c r="U808" s="50"/>
      <c r="V808" s="50"/>
      <c r="W808" s="50"/>
      <c r="X808" s="50"/>
      <c r="Y808" s="50"/>
      <c r="Z808" s="50"/>
      <c r="AA808" s="50"/>
      <c r="AB808" s="50"/>
      <c r="AC808" s="50"/>
      <c r="AD808" s="50"/>
      <c r="AE808" s="50"/>
      <c r="AF808" s="50"/>
      <c r="AG808" s="50"/>
      <c r="AH808" s="50"/>
      <c r="AI808" s="50"/>
      <c r="AJ808" s="50"/>
      <c r="AK808" s="50"/>
      <c r="AL808" s="50"/>
      <c r="AM808" s="50"/>
      <c r="AN808" s="50"/>
      <c r="AO808" s="50"/>
      <c r="AP808" s="50"/>
      <c r="AQ808" s="50"/>
      <c r="AR808" s="50"/>
      <c r="AS808" s="50"/>
      <c r="AT808" s="50"/>
      <c r="AU808" s="50"/>
      <c r="AV808" s="50"/>
      <c r="AW808" s="50"/>
      <c r="AX808" s="50"/>
      <c r="AY808" s="50"/>
      <c r="AZ808" s="50"/>
      <c r="BA808" s="50"/>
      <c r="BB808" s="50"/>
      <c r="BC808" s="50"/>
      <c r="BD808" s="50"/>
      <c r="BE808" s="50"/>
      <c r="BF808" s="65"/>
      <c r="BG808" s="65"/>
      <c r="BH808" s="65"/>
      <c r="BI808" s="50"/>
      <c r="BJ808" s="50"/>
      <c r="BK808" s="50"/>
      <c r="BL808" s="50"/>
      <c r="BM808" s="50"/>
      <c r="BN808" s="50">
        <v>2</v>
      </c>
      <c r="BO808" s="50"/>
      <c r="BP808" s="50"/>
      <c r="BQ808" s="50"/>
      <c r="BR808" s="50"/>
      <c r="BS808" s="50"/>
      <c r="BT808" s="50"/>
      <c r="BU808" s="50"/>
      <c r="BV808" s="50"/>
      <c r="BW808" s="50"/>
      <c r="BX808" s="50"/>
      <c r="BY808" s="50"/>
      <c r="BZ808" s="50"/>
      <c r="CA808" s="50"/>
      <c r="CB808" s="50"/>
      <c r="CC808" s="50"/>
      <c r="CD808" s="50"/>
      <c r="CE808" s="50"/>
      <c r="CF808" s="50"/>
      <c r="CG808" s="50"/>
      <c r="CH808" s="187"/>
      <c r="CI808" s="60"/>
      <c r="CJ808" s="50"/>
      <c r="CK808" s="50"/>
      <c r="CL808" s="50"/>
      <c r="CM808" s="60"/>
      <c r="CN808" s="50"/>
      <c r="CO808" s="60"/>
      <c r="CP808" s="60"/>
      <c r="CQ808" s="60"/>
      <c r="CR808" s="60"/>
      <c r="CS808" s="60"/>
      <c r="CT808" s="60"/>
      <c r="CU808" s="60"/>
      <c r="CV808" s="61">
        <f t="shared" si="535"/>
        <v>2</v>
      </c>
    </row>
    <row r="809" spans="2:100" x14ac:dyDescent="0.35">
      <c r="B809" s="137">
        <v>844218</v>
      </c>
      <c r="C809" s="59">
        <v>42431</v>
      </c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50"/>
      <c r="S809" s="50"/>
      <c r="T809" s="50"/>
      <c r="U809" s="50"/>
      <c r="V809" s="50"/>
      <c r="W809" s="50"/>
      <c r="X809" s="50"/>
      <c r="Y809" s="50"/>
      <c r="Z809" s="50"/>
      <c r="AA809" s="50"/>
      <c r="AB809" s="50"/>
      <c r="AC809" s="50"/>
      <c r="AD809" s="50"/>
      <c r="AE809" s="50"/>
      <c r="AF809" s="50"/>
      <c r="AG809" s="50"/>
      <c r="AH809" s="50"/>
      <c r="AI809" s="50"/>
      <c r="AJ809" s="50"/>
      <c r="AK809" s="50"/>
      <c r="AL809" s="50"/>
      <c r="AM809" s="50"/>
      <c r="AN809" s="50"/>
      <c r="AO809" s="50"/>
      <c r="AP809" s="50"/>
      <c r="AQ809" s="50"/>
      <c r="AR809" s="50"/>
      <c r="AS809" s="50"/>
      <c r="AT809" s="50"/>
      <c r="AU809" s="50"/>
      <c r="AV809" s="50"/>
      <c r="AW809" s="50"/>
      <c r="AX809" s="50"/>
      <c r="AY809" s="50"/>
      <c r="AZ809" s="50"/>
      <c r="BA809" s="50"/>
      <c r="BB809" s="50"/>
      <c r="BC809" s="50"/>
      <c r="BD809" s="50"/>
      <c r="BE809" s="50"/>
      <c r="BF809" s="65"/>
      <c r="BG809" s="65"/>
      <c r="BH809" s="65"/>
      <c r="BI809" s="50"/>
      <c r="BJ809" s="50"/>
      <c r="BK809" s="50"/>
      <c r="BL809" s="50"/>
      <c r="BM809" s="50"/>
      <c r="BN809" s="50">
        <v>1</v>
      </c>
      <c r="BO809" s="50"/>
      <c r="BP809" s="50"/>
      <c r="BQ809" s="50"/>
      <c r="BR809" s="50"/>
      <c r="BS809" s="50"/>
      <c r="BT809" s="50"/>
      <c r="BU809" s="50"/>
      <c r="BV809" s="50"/>
      <c r="BW809" s="50"/>
      <c r="BX809" s="50"/>
      <c r="BY809" s="50"/>
      <c r="BZ809" s="50"/>
      <c r="CA809" s="50"/>
      <c r="CB809" s="50"/>
      <c r="CC809" s="50"/>
      <c r="CD809" s="50"/>
      <c r="CE809" s="50"/>
      <c r="CF809" s="50"/>
      <c r="CG809" s="50"/>
      <c r="CH809" s="187"/>
      <c r="CI809" s="60"/>
      <c r="CJ809" s="50"/>
      <c r="CK809" s="50"/>
      <c r="CL809" s="50"/>
      <c r="CM809" s="60"/>
      <c r="CN809" s="50"/>
      <c r="CO809" s="60"/>
      <c r="CP809" s="60"/>
      <c r="CQ809" s="60"/>
      <c r="CR809" s="60"/>
      <c r="CS809" s="60"/>
      <c r="CT809" s="60"/>
      <c r="CU809" s="60"/>
      <c r="CV809" s="61">
        <f t="shared" si="535"/>
        <v>1</v>
      </c>
    </row>
    <row r="810" spans="2:100" x14ac:dyDescent="0.35">
      <c r="B810" s="137">
        <v>661021</v>
      </c>
      <c r="C810" s="59">
        <v>42431</v>
      </c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50"/>
      <c r="S810" s="50"/>
      <c r="T810" s="50"/>
      <c r="U810" s="50"/>
      <c r="V810" s="50"/>
      <c r="W810" s="50"/>
      <c r="X810" s="50"/>
      <c r="Y810" s="50"/>
      <c r="Z810" s="50"/>
      <c r="AA810" s="50"/>
      <c r="AB810" s="50"/>
      <c r="AC810" s="50"/>
      <c r="AD810" s="50"/>
      <c r="AE810" s="50"/>
      <c r="AF810" s="50"/>
      <c r="AG810" s="50"/>
      <c r="AH810" s="50"/>
      <c r="AI810" s="50"/>
      <c r="AJ810" s="50"/>
      <c r="AK810" s="50"/>
      <c r="AL810" s="50"/>
      <c r="AM810" s="50"/>
      <c r="AN810" s="50"/>
      <c r="AO810" s="50"/>
      <c r="AP810" s="50"/>
      <c r="AQ810" s="50"/>
      <c r="AR810" s="50"/>
      <c r="AS810" s="50"/>
      <c r="AT810" s="50"/>
      <c r="AU810" s="50"/>
      <c r="AV810" s="50"/>
      <c r="AW810" s="50"/>
      <c r="AX810" s="50"/>
      <c r="AY810" s="50"/>
      <c r="AZ810" s="50"/>
      <c r="BA810" s="50"/>
      <c r="BB810" s="50"/>
      <c r="BC810" s="50"/>
      <c r="BD810" s="50"/>
      <c r="BE810" s="50"/>
      <c r="BF810" s="65"/>
      <c r="BG810" s="65"/>
      <c r="BH810" s="65"/>
      <c r="BI810" s="50"/>
      <c r="BJ810" s="50"/>
      <c r="BK810" s="50"/>
      <c r="BL810" s="50"/>
      <c r="BM810" s="50"/>
      <c r="BN810" s="50">
        <v>3</v>
      </c>
      <c r="BO810" s="50"/>
      <c r="BP810" s="50"/>
      <c r="BQ810" s="50"/>
      <c r="BR810" s="50"/>
      <c r="BS810" s="50"/>
      <c r="BT810" s="50"/>
      <c r="BU810" s="50"/>
      <c r="BV810" s="50"/>
      <c r="BW810" s="50"/>
      <c r="BX810" s="50"/>
      <c r="BY810" s="50"/>
      <c r="BZ810" s="50"/>
      <c r="CA810" s="50"/>
      <c r="CB810" s="50"/>
      <c r="CC810" s="50"/>
      <c r="CD810" s="50"/>
      <c r="CE810" s="50"/>
      <c r="CF810" s="50"/>
      <c r="CG810" s="50"/>
      <c r="CH810" s="187"/>
      <c r="CI810" s="60"/>
      <c r="CJ810" s="50"/>
      <c r="CK810" s="50"/>
      <c r="CL810" s="50"/>
      <c r="CM810" s="60"/>
      <c r="CN810" s="50"/>
      <c r="CO810" s="60"/>
      <c r="CP810" s="60"/>
      <c r="CQ810" s="60"/>
      <c r="CR810" s="60"/>
      <c r="CS810" s="60"/>
      <c r="CT810" s="60"/>
      <c r="CU810" s="60"/>
      <c r="CV810" s="61">
        <f t="shared" si="535"/>
        <v>3</v>
      </c>
    </row>
    <row r="811" spans="2:100" x14ac:dyDescent="0.35">
      <c r="B811" s="137">
        <v>947301</v>
      </c>
      <c r="C811" s="59">
        <v>42431</v>
      </c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50"/>
      <c r="S811" s="50"/>
      <c r="T811" s="50"/>
      <c r="U811" s="50"/>
      <c r="V811" s="50"/>
      <c r="W811" s="50"/>
      <c r="X811" s="50"/>
      <c r="Y811" s="50"/>
      <c r="Z811" s="50"/>
      <c r="AA811" s="50"/>
      <c r="AB811" s="50"/>
      <c r="AC811" s="50"/>
      <c r="AD811" s="50"/>
      <c r="AE811" s="50"/>
      <c r="AF811" s="50"/>
      <c r="AG811" s="50"/>
      <c r="AH811" s="50"/>
      <c r="AI811" s="50"/>
      <c r="AJ811" s="50"/>
      <c r="AK811" s="50"/>
      <c r="AL811" s="50"/>
      <c r="AM811" s="50"/>
      <c r="AN811" s="50"/>
      <c r="AO811" s="50"/>
      <c r="AP811" s="50"/>
      <c r="AQ811" s="50"/>
      <c r="AR811" s="50"/>
      <c r="AS811" s="50"/>
      <c r="AT811" s="50"/>
      <c r="AU811" s="50"/>
      <c r="AV811" s="50"/>
      <c r="AW811" s="50"/>
      <c r="AX811" s="50"/>
      <c r="AY811" s="50"/>
      <c r="AZ811" s="50"/>
      <c r="BA811" s="50"/>
      <c r="BB811" s="50"/>
      <c r="BC811" s="50"/>
      <c r="BD811" s="50"/>
      <c r="BE811" s="50"/>
      <c r="BF811" s="65"/>
      <c r="BG811" s="65"/>
      <c r="BH811" s="65"/>
      <c r="BI811" s="50"/>
      <c r="BJ811" s="50"/>
      <c r="BK811" s="50"/>
      <c r="BL811" s="50"/>
      <c r="BM811" s="50"/>
      <c r="BN811" s="50">
        <v>1</v>
      </c>
      <c r="BO811" s="50"/>
      <c r="BP811" s="50"/>
      <c r="BQ811" s="50"/>
      <c r="BR811" s="50"/>
      <c r="BS811" s="50">
        <v>1</v>
      </c>
      <c r="BT811" s="50"/>
      <c r="BU811" s="50"/>
      <c r="BV811" s="50"/>
      <c r="BW811" s="50"/>
      <c r="BX811" s="50"/>
      <c r="BY811" s="50"/>
      <c r="BZ811" s="50"/>
      <c r="CA811" s="50"/>
      <c r="CB811" s="50"/>
      <c r="CC811" s="50"/>
      <c r="CD811" s="50"/>
      <c r="CE811" s="50"/>
      <c r="CF811" s="50"/>
      <c r="CG811" s="50"/>
      <c r="CH811" s="187"/>
      <c r="CI811" s="60"/>
      <c r="CJ811" s="50"/>
      <c r="CK811" s="50"/>
      <c r="CL811" s="50"/>
      <c r="CM811" s="60"/>
      <c r="CN811" s="50"/>
      <c r="CO811" s="60"/>
      <c r="CP811" s="60"/>
      <c r="CQ811" s="60"/>
      <c r="CR811" s="60"/>
      <c r="CS811" s="60"/>
      <c r="CT811" s="60"/>
      <c r="CU811" s="60"/>
      <c r="CV811" s="61">
        <f t="shared" si="535"/>
        <v>2</v>
      </c>
    </row>
    <row r="812" spans="2:100" x14ac:dyDescent="0.35">
      <c r="B812" s="137">
        <v>743343</v>
      </c>
      <c r="C812" s="59">
        <v>42431</v>
      </c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50"/>
      <c r="S812" s="50"/>
      <c r="T812" s="50"/>
      <c r="U812" s="50"/>
      <c r="V812" s="50"/>
      <c r="W812" s="50"/>
      <c r="X812" s="50"/>
      <c r="Y812" s="50"/>
      <c r="Z812" s="50"/>
      <c r="AA812" s="50"/>
      <c r="AB812" s="50"/>
      <c r="AC812" s="50"/>
      <c r="AD812" s="50"/>
      <c r="AE812" s="50"/>
      <c r="AF812" s="50"/>
      <c r="AG812" s="50"/>
      <c r="AH812" s="50"/>
      <c r="AI812" s="50"/>
      <c r="AJ812" s="50"/>
      <c r="AK812" s="50"/>
      <c r="AL812" s="50"/>
      <c r="AM812" s="50"/>
      <c r="AN812" s="50"/>
      <c r="AO812" s="50"/>
      <c r="AP812" s="50"/>
      <c r="AQ812" s="50"/>
      <c r="AR812" s="50"/>
      <c r="AS812" s="50"/>
      <c r="AT812" s="50"/>
      <c r="AU812" s="50"/>
      <c r="AV812" s="50"/>
      <c r="AW812" s="50"/>
      <c r="AX812" s="50"/>
      <c r="AY812" s="50"/>
      <c r="AZ812" s="50"/>
      <c r="BA812" s="50"/>
      <c r="BB812" s="50"/>
      <c r="BC812" s="50"/>
      <c r="BD812" s="50"/>
      <c r="BE812" s="50"/>
      <c r="BF812" s="65"/>
      <c r="BG812" s="65"/>
      <c r="BH812" s="65"/>
      <c r="BI812" s="50"/>
      <c r="BJ812" s="50"/>
      <c r="BK812" s="50"/>
      <c r="BL812" s="50"/>
      <c r="BM812" s="50"/>
      <c r="BN812" s="50">
        <v>1</v>
      </c>
      <c r="BO812" s="50"/>
      <c r="BP812" s="50"/>
      <c r="BQ812" s="50"/>
      <c r="BR812" s="50"/>
      <c r="BS812" s="50"/>
      <c r="BT812" s="50"/>
      <c r="BU812" s="50"/>
      <c r="BV812" s="50"/>
      <c r="BW812" s="50"/>
      <c r="BX812" s="50"/>
      <c r="BY812" s="50"/>
      <c r="BZ812" s="50"/>
      <c r="CA812" s="50"/>
      <c r="CB812" s="50"/>
      <c r="CC812" s="50"/>
      <c r="CD812" s="50"/>
      <c r="CE812" s="50"/>
      <c r="CF812" s="50"/>
      <c r="CG812" s="50"/>
      <c r="CH812" s="187"/>
      <c r="CI812" s="60"/>
      <c r="CJ812" s="50"/>
      <c r="CK812" s="50"/>
      <c r="CL812" s="50"/>
      <c r="CM812" s="60"/>
      <c r="CN812" s="50"/>
      <c r="CO812" s="60"/>
      <c r="CP812" s="60"/>
      <c r="CQ812" s="60"/>
      <c r="CR812" s="60"/>
      <c r="CS812" s="60"/>
      <c r="CT812" s="60"/>
      <c r="CU812" s="60"/>
      <c r="CV812" s="61">
        <f t="shared" si="535"/>
        <v>1</v>
      </c>
    </row>
    <row r="813" spans="2:100" x14ac:dyDescent="0.35">
      <c r="B813" s="137">
        <v>696568</v>
      </c>
      <c r="C813" s="59">
        <v>42431</v>
      </c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50"/>
      <c r="S813" s="50"/>
      <c r="T813" s="50"/>
      <c r="U813" s="50"/>
      <c r="V813" s="50"/>
      <c r="W813" s="50"/>
      <c r="X813" s="50"/>
      <c r="Y813" s="50"/>
      <c r="Z813" s="50"/>
      <c r="AA813" s="50"/>
      <c r="AB813" s="50"/>
      <c r="AC813" s="50"/>
      <c r="AD813" s="50"/>
      <c r="AE813" s="50"/>
      <c r="AF813" s="50"/>
      <c r="AG813" s="50"/>
      <c r="AH813" s="50"/>
      <c r="AI813" s="50"/>
      <c r="AJ813" s="50"/>
      <c r="AK813" s="50"/>
      <c r="AL813" s="50"/>
      <c r="AM813" s="50"/>
      <c r="AN813" s="50"/>
      <c r="AO813" s="50"/>
      <c r="AP813" s="50"/>
      <c r="AQ813" s="50"/>
      <c r="AR813" s="50"/>
      <c r="AS813" s="50"/>
      <c r="AT813" s="50"/>
      <c r="AU813" s="50"/>
      <c r="AV813" s="50"/>
      <c r="AW813" s="50"/>
      <c r="AX813" s="50"/>
      <c r="AY813" s="50"/>
      <c r="AZ813" s="50"/>
      <c r="BA813" s="50"/>
      <c r="BB813" s="50"/>
      <c r="BC813" s="50"/>
      <c r="BD813" s="50"/>
      <c r="BE813" s="50"/>
      <c r="BF813" s="65"/>
      <c r="BG813" s="65"/>
      <c r="BH813" s="65"/>
      <c r="BI813" s="50"/>
      <c r="BJ813" s="50"/>
      <c r="BK813" s="50"/>
      <c r="BL813" s="50"/>
      <c r="BM813" s="50"/>
      <c r="BN813" s="50">
        <v>2</v>
      </c>
      <c r="BO813" s="50"/>
      <c r="BP813" s="50"/>
      <c r="BQ813" s="50"/>
      <c r="BR813" s="50"/>
      <c r="BS813" s="50"/>
      <c r="BT813" s="50"/>
      <c r="BU813" s="50"/>
      <c r="BV813" s="50"/>
      <c r="BW813" s="50"/>
      <c r="BX813" s="50"/>
      <c r="BY813" s="50"/>
      <c r="BZ813" s="50"/>
      <c r="CA813" s="50"/>
      <c r="CB813" s="50"/>
      <c r="CC813" s="50"/>
      <c r="CD813" s="50"/>
      <c r="CE813" s="50"/>
      <c r="CF813" s="50"/>
      <c r="CG813" s="50"/>
      <c r="CH813" s="187"/>
      <c r="CI813" s="60"/>
      <c r="CJ813" s="50"/>
      <c r="CK813" s="50"/>
      <c r="CL813" s="50"/>
      <c r="CM813" s="60"/>
      <c r="CN813" s="50"/>
      <c r="CO813" s="60"/>
      <c r="CP813" s="60"/>
      <c r="CQ813" s="60"/>
      <c r="CR813" s="60"/>
      <c r="CS813" s="60"/>
      <c r="CT813" s="60"/>
      <c r="CU813" s="60"/>
      <c r="CV813" s="61">
        <f t="shared" si="535"/>
        <v>2</v>
      </c>
    </row>
    <row r="814" spans="2:100" x14ac:dyDescent="0.35">
      <c r="B814" s="137">
        <v>947329</v>
      </c>
      <c r="C814" s="59">
        <v>42431</v>
      </c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50"/>
      <c r="S814" s="50"/>
      <c r="T814" s="50"/>
      <c r="U814" s="50"/>
      <c r="V814" s="50"/>
      <c r="W814" s="50"/>
      <c r="X814" s="50"/>
      <c r="Y814" s="50"/>
      <c r="Z814" s="50"/>
      <c r="AA814" s="50"/>
      <c r="AB814" s="50"/>
      <c r="AC814" s="50"/>
      <c r="AD814" s="50"/>
      <c r="AE814" s="50"/>
      <c r="AF814" s="50"/>
      <c r="AG814" s="50"/>
      <c r="AH814" s="50"/>
      <c r="AI814" s="50"/>
      <c r="AJ814" s="50"/>
      <c r="AK814" s="50"/>
      <c r="AL814" s="50"/>
      <c r="AM814" s="50"/>
      <c r="AN814" s="50"/>
      <c r="AO814" s="50"/>
      <c r="AP814" s="50"/>
      <c r="AQ814" s="50"/>
      <c r="AR814" s="50"/>
      <c r="AS814" s="50"/>
      <c r="AT814" s="50"/>
      <c r="AU814" s="50"/>
      <c r="AV814" s="50"/>
      <c r="AW814" s="50"/>
      <c r="AX814" s="50"/>
      <c r="AY814" s="50"/>
      <c r="AZ814" s="50"/>
      <c r="BA814" s="50"/>
      <c r="BB814" s="50"/>
      <c r="BC814" s="50"/>
      <c r="BD814" s="50"/>
      <c r="BE814" s="50"/>
      <c r="BF814" s="65"/>
      <c r="BG814" s="65"/>
      <c r="BH814" s="65"/>
      <c r="BI814" s="50"/>
      <c r="BJ814" s="50"/>
      <c r="BK814" s="50"/>
      <c r="BL814" s="50"/>
      <c r="BM814" s="50"/>
      <c r="BN814" s="50">
        <v>1</v>
      </c>
      <c r="BO814" s="50"/>
      <c r="BP814" s="50"/>
      <c r="BQ814" s="50"/>
      <c r="BR814" s="50"/>
      <c r="BS814" s="50"/>
      <c r="BT814" s="50"/>
      <c r="BU814" s="50"/>
      <c r="BV814" s="50"/>
      <c r="BW814" s="50"/>
      <c r="BX814" s="50"/>
      <c r="BY814" s="50"/>
      <c r="BZ814" s="50"/>
      <c r="CA814" s="50"/>
      <c r="CB814" s="50"/>
      <c r="CC814" s="50"/>
      <c r="CD814" s="50"/>
      <c r="CE814" s="50"/>
      <c r="CF814" s="50"/>
      <c r="CG814" s="50"/>
      <c r="CH814" s="187"/>
      <c r="CI814" s="60"/>
      <c r="CJ814" s="50"/>
      <c r="CK814" s="50"/>
      <c r="CL814" s="50"/>
      <c r="CM814" s="60"/>
      <c r="CN814" s="50"/>
      <c r="CO814" s="60"/>
      <c r="CP814" s="60"/>
      <c r="CQ814" s="60"/>
      <c r="CR814" s="60"/>
      <c r="CS814" s="60"/>
      <c r="CT814" s="60"/>
      <c r="CU814" s="60"/>
      <c r="CV814" s="61">
        <f t="shared" si="535"/>
        <v>1</v>
      </c>
    </row>
    <row r="815" spans="2:100" x14ac:dyDescent="0.35">
      <c r="B815" s="137">
        <v>644823</v>
      </c>
      <c r="C815" s="59">
        <v>42431</v>
      </c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50"/>
      <c r="S815" s="50"/>
      <c r="T815" s="50"/>
      <c r="U815" s="50"/>
      <c r="V815" s="50"/>
      <c r="W815" s="50"/>
      <c r="X815" s="50"/>
      <c r="Y815" s="50"/>
      <c r="Z815" s="50"/>
      <c r="AA815" s="50"/>
      <c r="AB815" s="50"/>
      <c r="AC815" s="50"/>
      <c r="AD815" s="50"/>
      <c r="AE815" s="50"/>
      <c r="AF815" s="50"/>
      <c r="AG815" s="50"/>
      <c r="AH815" s="50"/>
      <c r="AI815" s="50"/>
      <c r="AJ815" s="50"/>
      <c r="AK815" s="50"/>
      <c r="AL815" s="50"/>
      <c r="AM815" s="50"/>
      <c r="AN815" s="50"/>
      <c r="AO815" s="50"/>
      <c r="AP815" s="50"/>
      <c r="AQ815" s="50"/>
      <c r="AR815" s="50"/>
      <c r="AS815" s="50"/>
      <c r="AT815" s="50"/>
      <c r="AU815" s="50"/>
      <c r="AV815" s="50"/>
      <c r="AW815" s="50"/>
      <c r="AX815" s="50"/>
      <c r="AY815" s="50"/>
      <c r="AZ815" s="50"/>
      <c r="BA815" s="50"/>
      <c r="BB815" s="50"/>
      <c r="BC815" s="50"/>
      <c r="BD815" s="50"/>
      <c r="BE815" s="50"/>
      <c r="BF815" s="65"/>
      <c r="BG815" s="65"/>
      <c r="BH815" s="65"/>
      <c r="BI815" s="50"/>
      <c r="BJ815" s="50"/>
      <c r="BK815" s="50"/>
      <c r="BL815" s="50"/>
      <c r="BM815" s="50"/>
      <c r="BN815" s="50">
        <v>1</v>
      </c>
      <c r="BO815" s="50"/>
      <c r="BP815" s="50"/>
      <c r="BQ815" s="50"/>
      <c r="BR815" s="50"/>
      <c r="BS815" s="50"/>
      <c r="BT815" s="50"/>
      <c r="BU815" s="50"/>
      <c r="BV815" s="50"/>
      <c r="BW815" s="50"/>
      <c r="BX815" s="50"/>
      <c r="BY815" s="50"/>
      <c r="BZ815" s="50"/>
      <c r="CA815" s="50"/>
      <c r="CB815" s="50"/>
      <c r="CC815" s="50"/>
      <c r="CD815" s="50"/>
      <c r="CE815" s="50"/>
      <c r="CF815" s="50"/>
      <c r="CG815" s="50"/>
      <c r="CH815" s="187"/>
      <c r="CI815" s="60"/>
      <c r="CJ815" s="50"/>
      <c r="CK815" s="50"/>
      <c r="CL815" s="50"/>
      <c r="CM815" s="60"/>
      <c r="CN815" s="50"/>
      <c r="CO815" s="60"/>
      <c r="CP815" s="60"/>
      <c r="CQ815" s="60"/>
      <c r="CR815" s="60"/>
      <c r="CS815" s="60"/>
      <c r="CT815" s="60"/>
      <c r="CU815" s="60"/>
      <c r="CV815" s="61">
        <f t="shared" si="535"/>
        <v>1</v>
      </c>
    </row>
    <row r="816" spans="2:100" x14ac:dyDescent="0.35">
      <c r="B816" s="137">
        <v>952022</v>
      </c>
      <c r="C816" s="59">
        <v>42431</v>
      </c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50"/>
      <c r="S816" s="50"/>
      <c r="T816" s="50"/>
      <c r="U816" s="50"/>
      <c r="V816" s="50"/>
      <c r="W816" s="50"/>
      <c r="X816" s="50"/>
      <c r="Y816" s="50"/>
      <c r="Z816" s="50"/>
      <c r="AA816" s="50"/>
      <c r="AB816" s="50"/>
      <c r="AC816" s="50"/>
      <c r="AD816" s="50"/>
      <c r="AE816" s="50"/>
      <c r="AF816" s="50"/>
      <c r="AG816" s="50"/>
      <c r="AH816" s="50"/>
      <c r="AI816" s="50"/>
      <c r="AJ816" s="50"/>
      <c r="AK816" s="50"/>
      <c r="AL816" s="50"/>
      <c r="AM816" s="50"/>
      <c r="AN816" s="50"/>
      <c r="AO816" s="50"/>
      <c r="AP816" s="50"/>
      <c r="AQ816" s="50"/>
      <c r="AR816" s="50"/>
      <c r="AS816" s="50"/>
      <c r="AT816" s="50"/>
      <c r="AU816" s="50"/>
      <c r="AV816" s="50"/>
      <c r="AW816" s="50"/>
      <c r="AX816" s="50"/>
      <c r="AY816" s="50"/>
      <c r="AZ816" s="50"/>
      <c r="BA816" s="50"/>
      <c r="BB816" s="50"/>
      <c r="BC816" s="50"/>
      <c r="BD816" s="50"/>
      <c r="BE816" s="50"/>
      <c r="BF816" s="65"/>
      <c r="BG816" s="65"/>
      <c r="BH816" s="65"/>
      <c r="BI816" s="50"/>
      <c r="BJ816" s="50"/>
      <c r="BK816" s="50"/>
      <c r="BL816" s="50"/>
      <c r="BM816" s="50"/>
      <c r="BN816" s="50">
        <v>1</v>
      </c>
      <c r="BO816" s="50"/>
      <c r="BP816" s="50"/>
      <c r="BQ816" s="50"/>
      <c r="BR816" s="50"/>
      <c r="BS816" s="50"/>
      <c r="BT816" s="50"/>
      <c r="BU816" s="50"/>
      <c r="BV816" s="50"/>
      <c r="BW816" s="50"/>
      <c r="BX816" s="50"/>
      <c r="BY816" s="50"/>
      <c r="BZ816" s="50"/>
      <c r="CA816" s="50"/>
      <c r="CB816" s="50"/>
      <c r="CC816" s="50"/>
      <c r="CD816" s="50"/>
      <c r="CE816" s="50"/>
      <c r="CF816" s="50"/>
      <c r="CG816" s="50"/>
      <c r="CH816" s="187"/>
      <c r="CI816" s="60"/>
      <c r="CJ816" s="50"/>
      <c r="CK816" s="50"/>
      <c r="CL816" s="50"/>
      <c r="CM816" s="60"/>
      <c r="CN816" s="50"/>
      <c r="CO816" s="60"/>
      <c r="CP816" s="60"/>
      <c r="CQ816" s="60"/>
      <c r="CR816" s="60"/>
      <c r="CS816" s="60"/>
      <c r="CT816" s="60"/>
      <c r="CU816" s="60"/>
      <c r="CV816" s="61">
        <f t="shared" si="535"/>
        <v>1</v>
      </c>
    </row>
    <row r="817" spans="2:100" x14ac:dyDescent="0.35">
      <c r="B817" s="137">
        <v>334009</v>
      </c>
      <c r="C817" s="59">
        <v>42431</v>
      </c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50"/>
      <c r="S817" s="50"/>
      <c r="T817" s="50"/>
      <c r="U817" s="50"/>
      <c r="V817" s="50"/>
      <c r="W817" s="50"/>
      <c r="X817" s="50"/>
      <c r="Y817" s="50"/>
      <c r="Z817" s="50"/>
      <c r="AA817" s="50"/>
      <c r="AB817" s="50"/>
      <c r="AC817" s="50"/>
      <c r="AD817" s="50"/>
      <c r="AE817" s="50"/>
      <c r="AF817" s="50"/>
      <c r="AG817" s="50"/>
      <c r="AH817" s="50"/>
      <c r="AI817" s="50"/>
      <c r="AJ817" s="50"/>
      <c r="AK817" s="50"/>
      <c r="AL817" s="50"/>
      <c r="AM817" s="50"/>
      <c r="AN817" s="50"/>
      <c r="AO817" s="50"/>
      <c r="AP817" s="50"/>
      <c r="AQ817" s="50"/>
      <c r="AR817" s="50"/>
      <c r="AS817" s="50"/>
      <c r="AT817" s="50"/>
      <c r="AU817" s="50"/>
      <c r="AV817" s="50"/>
      <c r="AW817" s="50"/>
      <c r="AX817" s="50"/>
      <c r="AY817" s="50"/>
      <c r="AZ817" s="50"/>
      <c r="BA817" s="50"/>
      <c r="BB817" s="50"/>
      <c r="BC817" s="50"/>
      <c r="BD817" s="50"/>
      <c r="BE817" s="50"/>
      <c r="BF817" s="65"/>
      <c r="BG817" s="65"/>
      <c r="BH817" s="65"/>
      <c r="BI817" s="50"/>
      <c r="BJ817" s="50"/>
      <c r="BK817" s="50"/>
      <c r="BL817" s="50"/>
      <c r="BM817" s="50"/>
      <c r="BN817" s="50">
        <v>1</v>
      </c>
      <c r="BO817" s="50"/>
      <c r="BP817" s="50"/>
      <c r="BQ817" s="50">
        <v>2</v>
      </c>
      <c r="BR817" s="50"/>
      <c r="BS817" s="50"/>
      <c r="BT817" s="50"/>
      <c r="BU817" s="50"/>
      <c r="BV817" s="50"/>
      <c r="BW817" s="50"/>
      <c r="BX817" s="50"/>
      <c r="BY817" s="50"/>
      <c r="BZ817" s="50"/>
      <c r="CA817" s="50"/>
      <c r="CB817" s="50"/>
      <c r="CC817" s="50"/>
      <c r="CD817" s="50"/>
      <c r="CE817" s="50"/>
      <c r="CF817" s="50"/>
      <c r="CG817" s="50">
        <v>4</v>
      </c>
      <c r="CH817" s="187"/>
      <c r="CI817" s="60"/>
      <c r="CJ817" s="50"/>
      <c r="CK817" s="50"/>
      <c r="CL817" s="50"/>
      <c r="CM817" s="60"/>
      <c r="CN817" s="50"/>
      <c r="CO817" s="60"/>
      <c r="CP817" s="60"/>
      <c r="CQ817" s="60"/>
      <c r="CR817" s="60"/>
      <c r="CS817" s="60"/>
      <c r="CT817" s="60"/>
      <c r="CU817" s="60"/>
      <c r="CV817" s="61">
        <f t="shared" si="535"/>
        <v>7</v>
      </c>
    </row>
    <row r="818" spans="2:100" x14ac:dyDescent="0.35">
      <c r="B818" s="137">
        <v>863364</v>
      </c>
      <c r="C818" s="59">
        <v>42431</v>
      </c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50"/>
      <c r="S818" s="50"/>
      <c r="T818" s="50"/>
      <c r="U818" s="50"/>
      <c r="V818" s="50"/>
      <c r="W818" s="50"/>
      <c r="X818" s="50"/>
      <c r="Y818" s="50"/>
      <c r="Z818" s="50"/>
      <c r="AA818" s="50"/>
      <c r="AB818" s="50"/>
      <c r="AC818" s="50"/>
      <c r="AD818" s="50"/>
      <c r="AE818" s="50"/>
      <c r="AF818" s="50"/>
      <c r="AG818" s="50"/>
      <c r="AH818" s="50"/>
      <c r="AI818" s="50"/>
      <c r="AJ818" s="50"/>
      <c r="AK818" s="50"/>
      <c r="AL818" s="50"/>
      <c r="AM818" s="50"/>
      <c r="AN818" s="50"/>
      <c r="AO818" s="50"/>
      <c r="AP818" s="50"/>
      <c r="AQ818" s="50"/>
      <c r="AR818" s="50"/>
      <c r="AS818" s="50"/>
      <c r="AT818" s="50"/>
      <c r="AU818" s="50"/>
      <c r="AV818" s="50"/>
      <c r="AW818" s="50"/>
      <c r="AX818" s="50"/>
      <c r="AY818" s="50"/>
      <c r="AZ818" s="50"/>
      <c r="BA818" s="50"/>
      <c r="BB818" s="50"/>
      <c r="BC818" s="50"/>
      <c r="BD818" s="50"/>
      <c r="BE818" s="50"/>
      <c r="BF818" s="65"/>
      <c r="BG818" s="65"/>
      <c r="BH818" s="65"/>
      <c r="BI818" s="50"/>
      <c r="BJ818" s="50"/>
      <c r="BK818" s="50"/>
      <c r="BL818" s="50"/>
      <c r="BM818" s="50"/>
      <c r="BN818" s="50">
        <v>2</v>
      </c>
      <c r="BO818" s="50">
        <v>5</v>
      </c>
      <c r="BP818" s="50"/>
      <c r="BQ818" s="50">
        <v>14</v>
      </c>
      <c r="BR818" s="50"/>
      <c r="BS818" s="50"/>
      <c r="BT818" s="50"/>
      <c r="BU818" s="50"/>
      <c r="BV818" s="50"/>
      <c r="BW818" s="50"/>
      <c r="BX818" s="50"/>
      <c r="BY818" s="50"/>
      <c r="BZ818" s="50"/>
      <c r="CA818" s="50"/>
      <c r="CB818" s="50"/>
      <c r="CC818" s="50"/>
      <c r="CD818" s="50"/>
      <c r="CE818" s="50"/>
      <c r="CF818" s="50"/>
      <c r="CG818" s="50"/>
      <c r="CH818" s="187"/>
      <c r="CI818" s="60"/>
      <c r="CJ818" s="50"/>
      <c r="CK818" s="50"/>
      <c r="CL818" s="50"/>
      <c r="CM818" s="60"/>
      <c r="CN818" s="50"/>
      <c r="CO818" s="60"/>
      <c r="CP818" s="60"/>
      <c r="CQ818" s="60"/>
      <c r="CR818" s="60"/>
      <c r="CS818" s="60"/>
      <c r="CT818" s="60"/>
      <c r="CU818" s="60"/>
      <c r="CV818" s="61">
        <f t="shared" si="535"/>
        <v>21</v>
      </c>
    </row>
    <row r="819" spans="2:100" x14ac:dyDescent="0.35">
      <c r="B819" s="137">
        <v>915347</v>
      </c>
      <c r="C819" s="59">
        <v>42431</v>
      </c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50"/>
      <c r="S819" s="50"/>
      <c r="T819" s="50"/>
      <c r="U819" s="50"/>
      <c r="V819" s="50"/>
      <c r="W819" s="50"/>
      <c r="X819" s="50"/>
      <c r="Y819" s="50"/>
      <c r="Z819" s="50"/>
      <c r="AA819" s="50"/>
      <c r="AB819" s="50"/>
      <c r="AC819" s="50"/>
      <c r="AD819" s="50"/>
      <c r="AE819" s="50"/>
      <c r="AF819" s="50"/>
      <c r="AG819" s="50"/>
      <c r="AH819" s="50"/>
      <c r="AI819" s="50"/>
      <c r="AJ819" s="50"/>
      <c r="AK819" s="50"/>
      <c r="AL819" s="50"/>
      <c r="AM819" s="50"/>
      <c r="AN819" s="50"/>
      <c r="AO819" s="50"/>
      <c r="AP819" s="50"/>
      <c r="AQ819" s="50"/>
      <c r="AR819" s="50"/>
      <c r="AS819" s="50"/>
      <c r="AT819" s="50"/>
      <c r="AU819" s="50"/>
      <c r="AV819" s="50"/>
      <c r="AW819" s="50"/>
      <c r="AX819" s="50"/>
      <c r="AY819" s="50"/>
      <c r="AZ819" s="50"/>
      <c r="BA819" s="50"/>
      <c r="BB819" s="50"/>
      <c r="BC819" s="50"/>
      <c r="BD819" s="50"/>
      <c r="BE819" s="50"/>
      <c r="BF819" s="65"/>
      <c r="BG819" s="65"/>
      <c r="BH819" s="65"/>
      <c r="BI819" s="50"/>
      <c r="BJ819" s="50"/>
      <c r="BK819" s="50"/>
      <c r="BL819" s="50"/>
      <c r="BM819" s="50"/>
      <c r="BN819" s="50">
        <v>1</v>
      </c>
      <c r="BO819" s="50"/>
      <c r="BP819" s="50"/>
      <c r="BQ819" s="50"/>
      <c r="BR819" s="50"/>
      <c r="BS819" s="50"/>
      <c r="BT819" s="50"/>
      <c r="BU819" s="50"/>
      <c r="BV819" s="50"/>
      <c r="BW819" s="50"/>
      <c r="BX819" s="50"/>
      <c r="BY819" s="50"/>
      <c r="BZ819" s="50"/>
      <c r="CA819" s="50"/>
      <c r="CB819" s="50"/>
      <c r="CC819" s="50"/>
      <c r="CD819" s="50"/>
      <c r="CE819" s="50"/>
      <c r="CF819" s="50"/>
      <c r="CG819" s="50"/>
      <c r="CH819" s="187"/>
      <c r="CI819" s="60"/>
      <c r="CJ819" s="50"/>
      <c r="CK819" s="50"/>
      <c r="CL819" s="50"/>
      <c r="CM819" s="60"/>
      <c r="CN819" s="50"/>
      <c r="CO819" s="60"/>
      <c r="CP819" s="60"/>
      <c r="CQ819" s="60"/>
      <c r="CR819" s="60"/>
      <c r="CS819" s="60"/>
      <c r="CT819" s="60"/>
      <c r="CU819" s="60"/>
      <c r="CV819" s="61">
        <f t="shared" si="535"/>
        <v>1</v>
      </c>
    </row>
    <row r="820" spans="2:100" x14ac:dyDescent="0.35">
      <c r="B820" s="137">
        <v>191520</v>
      </c>
      <c r="C820" s="59">
        <v>42431</v>
      </c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50"/>
      <c r="S820" s="50"/>
      <c r="T820" s="50"/>
      <c r="U820" s="50"/>
      <c r="V820" s="50"/>
      <c r="W820" s="50"/>
      <c r="X820" s="50"/>
      <c r="Y820" s="50"/>
      <c r="Z820" s="50"/>
      <c r="AA820" s="50"/>
      <c r="AB820" s="50"/>
      <c r="AC820" s="50"/>
      <c r="AD820" s="50"/>
      <c r="AE820" s="50"/>
      <c r="AF820" s="50"/>
      <c r="AG820" s="50"/>
      <c r="AH820" s="50"/>
      <c r="AI820" s="50"/>
      <c r="AJ820" s="50"/>
      <c r="AK820" s="50"/>
      <c r="AL820" s="50"/>
      <c r="AM820" s="50"/>
      <c r="AN820" s="50"/>
      <c r="AO820" s="50"/>
      <c r="AP820" s="50"/>
      <c r="AQ820" s="50"/>
      <c r="AR820" s="50"/>
      <c r="AS820" s="50"/>
      <c r="AT820" s="50"/>
      <c r="AU820" s="50"/>
      <c r="AV820" s="50"/>
      <c r="AW820" s="50"/>
      <c r="AX820" s="50"/>
      <c r="AY820" s="50"/>
      <c r="AZ820" s="50"/>
      <c r="BA820" s="50"/>
      <c r="BB820" s="50"/>
      <c r="BC820" s="50"/>
      <c r="BD820" s="50"/>
      <c r="BE820" s="50"/>
      <c r="BF820" s="65"/>
      <c r="BG820" s="65"/>
      <c r="BH820" s="65"/>
      <c r="BI820" s="50"/>
      <c r="BJ820" s="50"/>
      <c r="BK820" s="50"/>
      <c r="BL820" s="50"/>
      <c r="BM820" s="50"/>
      <c r="BN820" s="50">
        <v>5</v>
      </c>
      <c r="BO820" s="50"/>
      <c r="BP820" s="50"/>
      <c r="BQ820" s="50"/>
      <c r="BR820" s="50"/>
      <c r="BS820" s="50"/>
      <c r="BT820" s="50"/>
      <c r="BU820" s="50"/>
      <c r="BV820" s="50"/>
      <c r="BW820" s="50"/>
      <c r="BX820" s="50"/>
      <c r="BY820" s="50"/>
      <c r="BZ820" s="50"/>
      <c r="CA820" s="50"/>
      <c r="CB820" s="50"/>
      <c r="CC820" s="50"/>
      <c r="CD820" s="50"/>
      <c r="CE820" s="50"/>
      <c r="CF820" s="50"/>
      <c r="CG820" s="50"/>
      <c r="CH820" s="187"/>
      <c r="CI820" s="60"/>
      <c r="CJ820" s="50"/>
      <c r="CK820" s="50"/>
      <c r="CL820" s="50"/>
      <c r="CM820" s="60"/>
      <c r="CN820" s="50"/>
      <c r="CO820" s="60"/>
      <c r="CP820" s="60"/>
      <c r="CQ820" s="60"/>
      <c r="CR820" s="60"/>
      <c r="CS820" s="60"/>
      <c r="CT820" s="60"/>
      <c r="CU820" s="60"/>
      <c r="CV820" s="61">
        <f t="shared" si="535"/>
        <v>5</v>
      </c>
    </row>
    <row r="821" spans="2:100" x14ac:dyDescent="0.35">
      <c r="B821" s="63"/>
      <c r="C821" s="62" t="s">
        <v>16</v>
      </c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  <c r="AB821" s="64"/>
      <c r="AC821" s="64"/>
      <c r="AD821" s="64"/>
      <c r="AE821" s="64"/>
      <c r="AF821" s="64"/>
      <c r="AG821" s="64"/>
      <c r="AH821" s="64"/>
      <c r="AI821" s="64"/>
      <c r="AJ821" s="64"/>
      <c r="AK821" s="64"/>
      <c r="AL821" s="64"/>
      <c r="AM821" s="64"/>
      <c r="AN821" s="64"/>
      <c r="AO821" s="64"/>
      <c r="AP821" s="64"/>
      <c r="AQ821" s="64"/>
      <c r="AR821" s="64"/>
      <c r="AS821" s="64"/>
      <c r="AT821" s="64"/>
      <c r="AU821" s="64"/>
      <c r="AV821" s="64"/>
      <c r="AW821" s="64"/>
      <c r="AX821" s="64"/>
      <c r="AY821" s="64"/>
      <c r="AZ821" s="64"/>
      <c r="BA821" s="64"/>
      <c r="BB821" s="64"/>
      <c r="BC821" s="64"/>
      <c r="BD821" s="64"/>
      <c r="BE821" s="64"/>
      <c r="BF821" s="64"/>
      <c r="BG821" s="64"/>
      <c r="BH821" s="64"/>
      <c r="BI821" s="64"/>
      <c r="BJ821" s="64"/>
      <c r="BK821" s="64"/>
      <c r="BL821" s="64"/>
      <c r="BM821" s="64"/>
      <c r="BN821" s="64">
        <f t="shared" ref="BN821:BS821" si="536">COUNT(BN806:BN820)</f>
        <v>15</v>
      </c>
      <c r="BO821" s="64">
        <f t="shared" si="536"/>
        <v>1</v>
      </c>
      <c r="BP821" s="64">
        <f t="shared" si="536"/>
        <v>0</v>
      </c>
      <c r="BQ821" s="64">
        <f t="shared" si="536"/>
        <v>2</v>
      </c>
      <c r="BR821" s="64">
        <f t="shared" si="536"/>
        <v>0</v>
      </c>
      <c r="BS821" s="64">
        <f t="shared" si="536"/>
        <v>1</v>
      </c>
      <c r="BT821" s="64">
        <f t="shared" ref="BT821:BU821" si="537">COUNT(BT806:BT820)</f>
        <v>0</v>
      </c>
      <c r="BU821" s="64">
        <f t="shared" si="537"/>
        <v>0</v>
      </c>
      <c r="BV821" s="64">
        <f t="shared" ref="BV821:BY821" si="538">COUNT(BV806:BV820)</f>
        <v>0</v>
      </c>
      <c r="BW821" s="64">
        <f t="shared" si="538"/>
        <v>0</v>
      </c>
      <c r="BX821" s="64">
        <f t="shared" si="538"/>
        <v>0</v>
      </c>
      <c r="BY821" s="64">
        <f t="shared" si="538"/>
        <v>0</v>
      </c>
      <c r="BZ821" s="64">
        <f t="shared" ref="BZ821:CU821" si="539">COUNT(BZ806:BZ820)</f>
        <v>0</v>
      </c>
      <c r="CA821" s="64">
        <f t="shared" si="539"/>
        <v>0</v>
      </c>
      <c r="CB821" s="64">
        <f t="shared" si="539"/>
        <v>0</v>
      </c>
      <c r="CC821" s="64">
        <f t="shared" si="539"/>
        <v>0</v>
      </c>
      <c r="CD821" s="64">
        <f t="shared" si="539"/>
        <v>0</v>
      </c>
      <c r="CE821" s="64">
        <f t="shared" si="539"/>
        <v>0</v>
      </c>
      <c r="CF821" s="64">
        <f t="shared" si="539"/>
        <v>0</v>
      </c>
      <c r="CG821" s="64">
        <f t="shared" si="539"/>
        <v>1</v>
      </c>
      <c r="CH821" s="64">
        <f t="shared" si="539"/>
        <v>0</v>
      </c>
      <c r="CI821" s="64">
        <f t="shared" si="539"/>
        <v>0</v>
      </c>
      <c r="CJ821" s="64">
        <f t="shared" si="539"/>
        <v>0</v>
      </c>
      <c r="CK821" s="64">
        <f t="shared" si="539"/>
        <v>0</v>
      </c>
      <c r="CL821" s="64">
        <f t="shared" si="539"/>
        <v>0</v>
      </c>
      <c r="CM821" s="64">
        <f t="shared" si="539"/>
        <v>0</v>
      </c>
      <c r="CN821" s="64">
        <f t="shared" si="539"/>
        <v>0</v>
      </c>
      <c r="CO821" s="64">
        <f t="shared" si="539"/>
        <v>0</v>
      </c>
      <c r="CP821" s="64">
        <f t="shared" si="539"/>
        <v>0</v>
      </c>
      <c r="CQ821" s="64">
        <f t="shared" si="539"/>
        <v>0</v>
      </c>
      <c r="CR821" s="64">
        <f t="shared" si="539"/>
        <v>0</v>
      </c>
      <c r="CS821" s="64">
        <f t="shared" si="539"/>
        <v>0</v>
      </c>
      <c r="CT821" s="64">
        <f t="shared" si="539"/>
        <v>0</v>
      </c>
      <c r="CU821" s="64">
        <f t="shared" si="539"/>
        <v>0</v>
      </c>
      <c r="CV821" s="64">
        <f>SUM(CV806:CV820)</f>
        <v>50</v>
      </c>
    </row>
    <row r="823" spans="2:100" x14ac:dyDescent="0.35">
      <c r="B823" s="136" t="s">
        <v>220</v>
      </c>
      <c r="C823" s="58" t="s">
        <v>221</v>
      </c>
      <c r="D823" s="56">
        <v>40544</v>
      </c>
      <c r="E823" s="56">
        <v>40575</v>
      </c>
      <c r="F823" s="56">
        <v>40603</v>
      </c>
      <c r="G823" s="56">
        <v>40634</v>
      </c>
      <c r="H823" s="56">
        <v>40664</v>
      </c>
      <c r="I823" s="56">
        <v>40695</v>
      </c>
      <c r="J823" s="56">
        <v>40725</v>
      </c>
      <c r="K823" s="56">
        <v>40756</v>
      </c>
      <c r="L823" s="56">
        <v>40787</v>
      </c>
      <c r="M823" s="56">
        <v>40817</v>
      </c>
      <c r="N823" s="56">
        <v>40848</v>
      </c>
      <c r="O823" s="56">
        <v>40878</v>
      </c>
      <c r="P823" s="56">
        <v>40909</v>
      </c>
      <c r="Q823" s="56">
        <v>40940</v>
      </c>
      <c r="R823" s="56">
        <v>40969</v>
      </c>
      <c r="S823" s="56">
        <v>41000</v>
      </c>
      <c r="T823" s="56">
        <v>41030</v>
      </c>
      <c r="U823" s="56">
        <v>41061</v>
      </c>
      <c r="V823" s="56">
        <v>41091</v>
      </c>
      <c r="W823" s="56">
        <v>41122</v>
      </c>
      <c r="X823" s="56">
        <v>41153</v>
      </c>
      <c r="Y823" s="56">
        <v>41183</v>
      </c>
      <c r="Z823" s="56">
        <v>41214</v>
      </c>
      <c r="AA823" s="56">
        <v>41244</v>
      </c>
      <c r="AB823" s="56">
        <v>41275</v>
      </c>
      <c r="AC823" s="56">
        <v>41306</v>
      </c>
      <c r="AD823" s="56">
        <v>41334</v>
      </c>
      <c r="AE823" s="56">
        <v>41365</v>
      </c>
      <c r="AF823" s="56">
        <v>41395</v>
      </c>
      <c r="AG823" s="56">
        <v>41426</v>
      </c>
      <c r="AH823" s="56">
        <v>41456</v>
      </c>
      <c r="AI823" s="56">
        <v>41487</v>
      </c>
      <c r="AJ823" s="56">
        <v>41518</v>
      </c>
      <c r="AK823" s="56">
        <v>41548</v>
      </c>
      <c r="AL823" s="56">
        <v>41579</v>
      </c>
      <c r="AM823" s="56">
        <v>41609</v>
      </c>
      <c r="AN823" s="56">
        <v>41640</v>
      </c>
      <c r="AO823" s="56">
        <v>41671</v>
      </c>
      <c r="AP823" s="56">
        <v>41699</v>
      </c>
      <c r="AQ823" s="56">
        <v>41730</v>
      </c>
      <c r="AR823" s="56">
        <v>41760</v>
      </c>
      <c r="AS823" s="56">
        <v>41791</v>
      </c>
      <c r="AT823" s="56">
        <v>41821</v>
      </c>
      <c r="AU823" s="56">
        <v>41852</v>
      </c>
      <c r="AV823" s="56">
        <v>41883</v>
      </c>
      <c r="AW823" s="56">
        <v>41913</v>
      </c>
      <c r="AX823" s="56">
        <v>41944</v>
      </c>
      <c r="AY823" s="56">
        <v>41974</v>
      </c>
      <c r="AZ823" s="56">
        <v>42005</v>
      </c>
      <c r="BA823" s="56">
        <v>42036</v>
      </c>
      <c r="BB823" s="56">
        <v>42064</v>
      </c>
      <c r="BC823" s="56">
        <v>42095</v>
      </c>
      <c r="BD823" s="56">
        <v>42125</v>
      </c>
      <c r="BE823" s="56">
        <v>42156</v>
      </c>
      <c r="BF823" s="56">
        <v>42186</v>
      </c>
      <c r="BG823" s="56">
        <v>42217</v>
      </c>
      <c r="BH823" s="48">
        <v>42248</v>
      </c>
      <c r="BI823" s="48">
        <v>42278</v>
      </c>
      <c r="BJ823" s="48">
        <v>42309</v>
      </c>
      <c r="BK823" s="48">
        <v>42339</v>
      </c>
      <c r="BL823" s="48">
        <v>42370</v>
      </c>
      <c r="BM823" s="48">
        <v>42401</v>
      </c>
      <c r="BN823" s="48">
        <v>42430</v>
      </c>
      <c r="BO823" s="48">
        <v>42461</v>
      </c>
      <c r="BP823" s="48">
        <v>42491</v>
      </c>
      <c r="BQ823" s="48">
        <v>42522</v>
      </c>
      <c r="BR823" s="48">
        <v>42552</v>
      </c>
      <c r="BS823" s="48">
        <v>42583</v>
      </c>
      <c r="BT823" s="48">
        <v>42614</v>
      </c>
      <c r="BU823" s="48">
        <v>42644</v>
      </c>
      <c r="BV823" s="48">
        <v>42675</v>
      </c>
      <c r="BW823" s="48">
        <v>42705</v>
      </c>
      <c r="BX823" s="48">
        <v>42736</v>
      </c>
      <c r="BY823" s="48">
        <v>42767</v>
      </c>
      <c r="BZ823" s="48">
        <v>42795</v>
      </c>
      <c r="CA823" s="48">
        <v>42826</v>
      </c>
      <c r="CB823" s="48">
        <v>42856</v>
      </c>
      <c r="CC823" s="48">
        <v>42887</v>
      </c>
      <c r="CD823" s="48">
        <v>42917</v>
      </c>
      <c r="CE823" s="48">
        <v>42948</v>
      </c>
      <c r="CF823" s="48">
        <v>42979</v>
      </c>
      <c r="CG823" s="48">
        <v>43009</v>
      </c>
      <c r="CH823" s="48">
        <v>43040</v>
      </c>
      <c r="CI823" s="188">
        <v>43070</v>
      </c>
      <c r="CJ823" s="188">
        <v>43101</v>
      </c>
      <c r="CK823" s="188">
        <v>43132</v>
      </c>
      <c r="CL823" s="188">
        <v>43160</v>
      </c>
      <c r="CM823" s="188">
        <v>43191</v>
      </c>
      <c r="CN823" s="188">
        <v>43221</v>
      </c>
      <c r="CO823" s="188">
        <v>43252</v>
      </c>
      <c r="CP823" s="188">
        <v>43282</v>
      </c>
      <c r="CQ823" s="188">
        <v>43313</v>
      </c>
      <c r="CR823" s="188">
        <v>43344</v>
      </c>
      <c r="CS823" s="188">
        <v>43374</v>
      </c>
      <c r="CT823" s="188">
        <v>43405</v>
      </c>
      <c r="CU823" s="188">
        <v>43435</v>
      </c>
      <c r="CV823" s="189" t="s">
        <v>16</v>
      </c>
    </row>
    <row r="824" spans="2:100" x14ac:dyDescent="0.35">
      <c r="B824" s="137">
        <v>913885</v>
      </c>
      <c r="C824" s="59">
        <v>42462</v>
      </c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50"/>
      <c r="S824" s="50"/>
      <c r="T824" s="50"/>
      <c r="U824" s="50"/>
      <c r="V824" s="50"/>
      <c r="W824" s="50"/>
      <c r="X824" s="50"/>
      <c r="Y824" s="50"/>
      <c r="Z824" s="50"/>
      <c r="AA824" s="50"/>
      <c r="AB824" s="50"/>
      <c r="AC824" s="50"/>
      <c r="AD824" s="50"/>
      <c r="AE824" s="50"/>
      <c r="AF824" s="50"/>
      <c r="AG824" s="50"/>
      <c r="AH824" s="50"/>
      <c r="AI824" s="50"/>
      <c r="AJ824" s="50"/>
      <c r="AK824" s="50"/>
      <c r="AL824" s="50"/>
      <c r="AM824" s="50"/>
      <c r="AN824" s="50"/>
      <c r="AO824" s="50"/>
      <c r="AP824" s="50"/>
      <c r="AQ824" s="50"/>
      <c r="AR824" s="50"/>
      <c r="AS824" s="50"/>
      <c r="AT824" s="50"/>
      <c r="AU824" s="50"/>
      <c r="AV824" s="50"/>
      <c r="AW824" s="50"/>
      <c r="AX824" s="50"/>
      <c r="AY824" s="50"/>
      <c r="AZ824" s="50"/>
      <c r="BA824" s="50"/>
      <c r="BB824" s="50"/>
      <c r="BC824" s="50"/>
      <c r="BD824" s="50"/>
      <c r="BE824" s="50"/>
      <c r="BF824" s="65"/>
      <c r="BG824" s="65"/>
      <c r="BH824" s="65"/>
      <c r="BI824" s="50"/>
      <c r="BJ824" s="50"/>
      <c r="BK824" s="50"/>
      <c r="BL824" s="50"/>
      <c r="BM824" s="50"/>
      <c r="BN824" s="50"/>
      <c r="BO824" s="50">
        <v>2</v>
      </c>
      <c r="BP824" s="50">
        <v>2</v>
      </c>
      <c r="BQ824" s="50"/>
      <c r="BR824" s="50">
        <v>2</v>
      </c>
      <c r="BS824" s="50"/>
      <c r="BT824" s="50"/>
      <c r="BU824" s="50"/>
      <c r="BV824" s="50"/>
      <c r="BW824" s="50"/>
      <c r="BX824" s="50"/>
      <c r="BY824" s="50"/>
      <c r="BZ824" s="50">
        <v>1</v>
      </c>
      <c r="CA824" s="50"/>
      <c r="CB824" s="50"/>
      <c r="CC824" s="50"/>
      <c r="CD824" s="50">
        <v>2</v>
      </c>
      <c r="CE824" s="50">
        <v>2</v>
      </c>
      <c r="CF824" s="50"/>
      <c r="CG824" s="50"/>
      <c r="CH824" s="187"/>
      <c r="CI824" s="60"/>
      <c r="CJ824" s="50">
        <v>2</v>
      </c>
      <c r="CK824" s="50"/>
      <c r="CL824" s="50"/>
      <c r="CM824" s="60"/>
      <c r="CN824" s="50"/>
      <c r="CO824" s="60"/>
      <c r="CP824" s="60"/>
      <c r="CQ824" s="60"/>
      <c r="CR824" s="60"/>
      <c r="CS824" s="60"/>
      <c r="CT824" s="60"/>
      <c r="CU824" s="60"/>
      <c r="CV824" s="61">
        <f>SUM(D824:CU824)</f>
        <v>13</v>
      </c>
    </row>
    <row r="825" spans="2:100" x14ac:dyDescent="0.35">
      <c r="B825" s="137">
        <v>956862</v>
      </c>
      <c r="C825" s="59">
        <v>42462</v>
      </c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50"/>
      <c r="S825" s="50"/>
      <c r="T825" s="50"/>
      <c r="U825" s="50"/>
      <c r="V825" s="50"/>
      <c r="W825" s="50"/>
      <c r="X825" s="50"/>
      <c r="Y825" s="50"/>
      <c r="Z825" s="50"/>
      <c r="AA825" s="50"/>
      <c r="AB825" s="50"/>
      <c r="AC825" s="50"/>
      <c r="AD825" s="50"/>
      <c r="AE825" s="50"/>
      <c r="AF825" s="50"/>
      <c r="AG825" s="50"/>
      <c r="AH825" s="50"/>
      <c r="AI825" s="50"/>
      <c r="AJ825" s="50"/>
      <c r="AK825" s="50"/>
      <c r="AL825" s="50"/>
      <c r="AM825" s="50"/>
      <c r="AN825" s="50"/>
      <c r="AO825" s="50"/>
      <c r="AP825" s="50"/>
      <c r="AQ825" s="50"/>
      <c r="AR825" s="50"/>
      <c r="AS825" s="50"/>
      <c r="AT825" s="50"/>
      <c r="AU825" s="50"/>
      <c r="AV825" s="50"/>
      <c r="AW825" s="50"/>
      <c r="AX825" s="50"/>
      <c r="AY825" s="50"/>
      <c r="AZ825" s="50"/>
      <c r="BA825" s="50"/>
      <c r="BB825" s="50"/>
      <c r="BC825" s="50"/>
      <c r="BD825" s="50"/>
      <c r="BE825" s="50"/>
      <c r="BF825" s="65"/>
      <c r="BG825" s="65"/>
      <c r="BH825" s="65"/>
      <c r="BI825" s="50"/>
      <c r="BJ825" s="50"/>
      <c r="BK825" s="50"/>
      <c r="BL825" s="50"/>
      <c r="BM825" s="50"/>
      <c r="BN825" s="50"/>
      <c r="BO825" s="50">
        <v>2</v>
      </c>
      <c r="BP825" s="50"/>
      <c r="BQ825" s="50"/>
      <c r="BR825" s="50"/>
      <c r="BS825" s="50"/>
      <c r="BT825" s="50"/>
      <c r="BU825" s="50"/>
      <c r="BV825" s="50"/>
      <c r="BW825" s="50"/>
      <c r="BX825" s="50"/>
      <c r="BY825" s="50"/>
      <c r="BZ825" s="50"/>
      <c r="CA825" s="50"/>
      <c r="CB825" s="50"/>
      <c r="CC825" s="50"/>
      <c r="CD825" s="50"/>
      <c r="CE825" s="50"/>
      <c r="CF825" s="50"/>
      <c r="CG825" s="50"/>
      <c r="CH825" s="187"/>
      <c r="CI825" s="60"/>
      <c r="CJ825" s="50"/>
      <c r="CK825" s="50"/>
      <c r="CL825" s="50"/>
      <c r="CM825" s="60"/>
      <c r="CN825" s="50"/>
      <c r="CO825" s="60"/>
      <c r="CP825" s="60"/>
      <c r="CQ825" s="60"/>
      <c r="CR825" s="60"/>
      <c r="CS825" s="60"/>
      <c r="CT825" s="60"/>
      <c r="CU825" s="60"/>
      <c r="CV825" s="61">
        <f t="shared" ref="CV825:CV829" si="540">SUM(D825:CU825)</f>
        <v>2</v>
      </c>
    </row>
    <row r="826" spans="2:100" x14ac:dyDescent="0.35">
      <c r="B826" s="137">
        <v>681338</v>
      </c>
      <c r="C826" s="59">
        <v>42462</v>
      </c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50"/>
      <c r="S826" s="50"/>
      <c r="T826" s="50"/>
      <c r="U826" s="50"/>
      <c r="V826" s="50"/>
      <c r="W826" s="50"/>
      <c r="X826" s="50"/>
      <c r="Y826" s="50"/>
      <c r="Z826" s="50"/>
      <c r="AA826" s="50"/>
      <c r="AB826" s="50"/>
      <c r="AC826" s="50"/>
      <c r="AD826" s="50"/>
      <c r="AE826" s="50"/>
      <c r="AF826" s="50"/>
      <c r="AG826" s="50"/>
      <c r="AH826" s="50"/>
      <c r="AI826" s="50"/>
      <c r="AJ826" s="50"/>
      <c r="AK826" s="50"/>
      <c r="AL826" s="50"/>
      <c r="AM826" s="50"/>
      <c r="AN826" s="50"/>
      <c r="AO826" s="50"/>
      <c r="AP826" s="50"/>
      <c r="AQ826" s="50"/>
      <c r="AR826" s="50"/>
      <c r="AS826" s="50"/>
      <c r="AT826" s="50"/>
      <c r="AU826" s="50"/>
      <c r="AV826" s="50"/>
      <c r="AW826" s="50"/>
      <c r="AX826" s="50"/>
      <c r="AY826" s="50"/>
      <c r="AZ826" s="50"/>
      <c r="BA826" s="50"/>
      <c r="BB826" s="50"/>
      <c r="BC826" s="50"/>
      <c r="BD826" s="50"/>
      <c r="BE826" s="50"/>
      <c r="BF826" s="65"/>
      <c r="BG826" s="65"/>
      <c r="BH826" s="65"/>
      <c r="BI826" s="50"/>
      <c r="BJ826" s="50"/>
      <c r="BK826" s="50"/>
      <c r="BL826" s="50"/>
      <c r="BM826" s="50"/>
      <c r="BN826" s="50"/>
      <c r="BO826" s="50">
        <v>2</v>
      </c>
      <c r="BP826" s="50"/>
      <c r="BQ826" s="50"/>
      <c r="BR826" s="50"/>
      <c r="BS826" s="50"/>
      <c r="BT826" s="50"/>
      <c r="BU826" s="50"/>
      <c r="BV826" s="50"/>
      <c r="BW826" s="50"/>
      <c r="BX826" s="50">
        <v>2</v>
      </c>
      <c r="BY826" s="50"/>
      <c r="BZ826" s="50"/>
      <c r="CA826" s="50"/>
      <c r="CB826" s="50"/>
      <c r="CC826" s="50"/>
      <c r="CD826" s="50"/>
      <c r="CE826" s="50"/>
      <c r="CF826" s="50"/>
      <c r="CG826" s="50"/>
      <c r="CH826" s="187"/>
      <c r="CI826" s="60"/>
      <c r="CJ826" s="50"/>
      <c r="CK826" s="50"/>
      <c r="CL826" s="50"/>
      <c r="CM826" s="60"/>
      <c r="CN826" s="50"/>
      <c r="CO826" s="60"/>
      <c r="CP826" s="60"/>
      <c r="CQ826" s="60"/>
      <c r="CR826" s="60"/>
      <c r="CS826" s="60"/>
      <c r="CT826" s="60"/>
      <c r="CU826" s="60"/>
      <c r="CV826" s="61">
        <f t="shared" si="540"/>
        <v>4</v>
      </c>
    </row>
    <row r="827" spans="2:100" x14ac:dyDescent="0.35">
      <c r="B827" s="137">
        <v>961759</v>
      </c>
      <c r="C827" s="59">
        <v>42462</v>
      </c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50"/>
      <c r="S827" s="50"/>
      <c r="T827" s="50"/>
      <c r="U827" s="50"/>
      <c r="V827" s="50"/>
      <c r="W827" s="50"/>
      <c r="X827" s="50"/>
      <c r="Y827" s="50"/>
      <c r="Z827" s="50"/>
      <c r="AA827" s="50"/>
      <c r="AB827" s="50"/>
      <c r="AC827" s="50"/>
      <c r="AD827" s="50"/>
      <c r="AE827" s="50"/>
      <c r="AF827" s="50"/>
      <c r="AG827" s="50"/>
      <c r="AH827" s="50"/>
      <c r="AI827" s="50"/>
      <c r="AJ827" s="50"/>
      <c r="AK827" s="50"/>
      <c r="AL827" s="50"/>
      <c r="AM827" s="50"/>
      <c r="AN827" s="50"/>
      <c r="AO827" s="50"/>
      <c r="AP827" s="50"/>
      <c r="AQ827" s="50"/>
      <c r="AR827" s="50"/>
      <c r="AS827" s="50"/>
      <c r="AT827" s="50"/>
      <c r="AU827" s="50"/>
      <c r="AV827" s="50"/>
      <c r="AW827" s="50"/>
      <c r="AX827" s="50"/>
      <c r="AY827" s="50"/>
      <c r="AZ827" s="50"/>
      <c r="BA827" s="50"/>
      <c r="BB827" s="50"/>
      <c r="BC827" s="50"/>
      <c r="BD827" s="50"/>
      <c r="BE827" s="50"/>
      <c r="BF827" s="65"/>
      <c r="BG827" s="65"/>
      <c r="BH827" s="65"/>
      <c r="BI827" s="50"/>
      <c r="BJ827" s="50"/>
      <c r="BK827" s="50"/>
      <c r="BL827" s="50"/>
      <c r="BM827" s="50"/>
      <c r="BN827" s="50"/>
      <c r="BO827" s="50">
        <v>1</v>
      </c>
      <c r="BP827" s="50"/>
      <c r="BQ827" s="50"/>
      <c r="BR827" s="50"/>
      <c r="BS827" s="50"/>
      <c r="BT827" s="50"/>
      <c r="BU827" s="50"/>
      <c r="BV827" s="50"/>
      <c r="BW827" s="50"/>
      <c r="BX827" s="50"/>
      <c r="BY827" s="50"/>
      <c r="BZ827" s="50"/>
      <c r="CA827" s="50"/>
      <c r="CB827" s="50"/>
      <c r="CC827" s="50"/>
      <c r="CD827" s="50"/>
      <c r="CE827" s="50"/>
      <c r="CF827" s="50"/>
      <c r="CG827" s="50"/>
      <c r="CH827" s="187"/>
      <c r="CI827" s="60"/>
      <c r="CJ827" s="50"/>
      <c r="CK827" s="50"/>
      <c r="CL827" s="50"/>
      <c r="CM827" s="60"/>
      <c r="CN827" s="50"/>
      <c r="CO827" s="60"/>
      <c r="CP827" s="60"/>
      <c r="CQ827" s="60"/>
      <c r="CR827" s="60"/>
      <c r="CS827" s="60"/>
      <c r="CT827" s="60"/>
      <c r="CU827" s="60"/>
      <c r="CV827" s="61">
        <f t="shared" si="540"/>
        <v>1</v>
      </c>
    </row>
    <row r="828" spans="2:100" x14ac:dyDescent="0.35">
      <c r="B828" s="137">
        <v>834771</v>
      </c>
      <c r="C828" s="59">
        <v>42462</v>
      </c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50"/>
      <c r="S828" s="50"/>
      <c r="T828" s="50"/>
      <c r="U828" s="50"/>
      <c r="V828" s="50"/>
      <c r="W828" s="50"/>
      <c r="X828" s="50"/>
      <c r="Y828" s="50"/>
      <c r="Z828" s="50"/>
      <c r="AA828" s="50"/>
      <c r="AB828" s="50"/>
      <c r="AC828" s="50"/>
      <c r="AD828" s="50"/>
      <c r="AE828" s="50"/>
      <c r="AF828" s="50"/>
      <c r="AG828" s="50"/>
      <c r="AH828" s="50"/>
      <c r="AI828" s="50"/>
      <c r="AJ828" s="50"/>
      <c r="AK828" s="50"/>
      <c r="AL828" s="50"/>
      <c r="AM828" s="50"/>
      <c r="AN828" s="50"/>
      <c r="AO828" s="50"/>
      <c r="AP828" s="50"/>
      <c r="AQ828" s="50"/>
      <c r="AR828" s="50"/>
      <c r="AS828" s="50"/>
      <c r="AT828" s="50"/>
      <c r="AU828" s="50"/>
      <c r="AV828" s="50"/>
      <c r="AW828" s="50"/>
      <c r="AX828" s="50"/>
      <c r="AY828" s="50"/>
      <c r="AZ828" s="50"/>
      <c r="BA828" s="50"/>
      <c r="BB828" s="50"/>
      <c r="BC828" s="50"/>
      <c r="BD828" s="50"/>
      <c r="BE828" s="50"/>
      <c r="BF828" s="65"/>
      <c r="BG828" s="65"/>
      <c r="BH828" s="65"/>
      <c r="BI828" s="50"/>
      <c r="BJ828" s="50"/>
      <c r="BK828" s="50"/>
      <c r="BL828" s="50"/>
      <c r="BM828" s="50"/>
      <c r="BN828" s="50"/>
      <c r="BO828" s="50">
        <v>1</v>
      </c>
      <c r="BP828" s="50"/>
      <c r="BQ828" s="50"/>
      <c r="BR828" s="50"/>
      <c r="BS828" s="50"/>
      <c r="BT828" s="50"/>
      <c r="BU828" s="50"/>
      <c r="BV828" s="50"/>
      <c r="BW828" s="50"/>
      <c r="BX828" s="50"/>
      <c r="BY828" s="50"/>
      <c r="BZ828" s="50"/>
      <c r="CA828" s="50"/>
      <c r="CB828" s="50"/>
      <c r="CC828" s="50"/>
      <c r="CD828" s="50"/>
      <c r="CE828" s="50"/>
      <c r="CF828" s="50"/>
      <c r="CG828" s="50"/>
      <c r="CH828" s="187"/>
      <c r="CI828" s="60"/>
      <c r="CJ828" s="50"/>
      <c r="CK828" s="50"/>
      <c r="CL828" s="50"/>
      <c r="CM828" s="60"/>
      <c r="CN828" s="50"/>
      <c r="CO828" s="60"/>
      <c r="CP828" s="60"/>
      <c r="CQ828" s="60"/>
      <c r="CR828" s="60"/>
      <c r="CS828" s="60"/>
      <c r="CT828" s="60"/>
      <c r="CU828" s="60"/>
      <c r="CV828" s="61">
        <f t="shared" si="540"/>
        <v>1</v>
      </c>
    </row>
    <row r="829" spans="2:100" x14ac:dyDescent="0.35">
      <c r="B829" s="137">
        <v>340714</v>
      </c>
      <c r="C829" s="59">
        <v>42462</v>
      </c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50"/>
      <c r="S829" s="50"/>
      <c r="T829" s="50"/>
      <c r="U829" s="50"/>
      <c r="V829" s="50"/>
      <c r="W829" s="50"/>
      <c r="X829" s="50"/>
      <c r="Y829" s="50"/>
      <c r="Z829" s="50"/>
      <c r="AA829" s="50"/>
      <c r="AB829" s="50"/>
      <c r="AC829" s="50"/>
      <c r="AD829" s="50"/>
      <c r="AE829" s="50"/>
      <c r="AF829" s="50"/>
      <c r="AG829" s="50"/>
      <c r="AH829" s="50"/>
      <c r="AI829" s="50"/>
      <c r="AJ829" s="50"/>
      <c r="AK829" s="50"/>
      <c r="AL829" s="50"/>
      <c r="AM829" s="50"/>
      <c r="AN829" s="50"/>
      <c r="AO829" s="50"/>
      <c r="AP829" s="50"/>
      <c r="AQ829" s="50"/>
      <c r="AR829" s="50"/>
      <c r="AS829" s="50"/>
      <c r="AT829" s="50"/>
      <c r="AU829" s="50"/>
      <c r="AV829" s="50"/>
      <c r="AW829" s="50"/>
      <c r="AX829" s="50"/>
      <c r="AY829" s="50"/>
      <c r="AZ829" s="50"/>
      <c r="BA829" s="50"/>
      <c r="BB829" s="50"/>
      <c r="BC829" s="50"/>
      <c r="BD829" s="50"/>
      <c r="BE829" s="50"/>
      <c r="BF829" s="65"/>
      <c r="BG829" s="65"/>
      <c r="BH829" s="65"/>
      <c r="BI829" s="50"/>
      <c r="BJ829" s="50"/>
      <c r="BK829" s="50"/>
      <c r="BL829" s="50"/>
      <c r="BM829" s="50"/>
      <c r="BN829" s="50"/>
      <c r="BO829" s="50">
        <v>1</v>
      </c>
      <c r="BP829" s="50">
        <v>2</v>
      </c>
      <c r="BQ829" s="50"/>
      <c r="BR829" s="50"/>
      <c r="BS829" s="50">
        <v>2</v>
      </c>
      <c r="BT829" s="50"/>
      <c r="BU829" s="50"/>
      <c r="BV829" s="50">
        <v>2</v>
      </c>
      <c r="BW829" s="50"/>
      <c r="BX829" s="50"/>
      <c r="BY829" s="50">
        <v>2</v>
      </c>
      <c r="BZ829" s="50"/>
      <c r="CA829" s="50">
        <v>2</v>
      </c>
      <c r="CB829" s="50">
        <v>2</v>
      </c>
      <c r="CC829" s="50"/>
      <c r="CD829" s="50"/>
      <c r="CE829" s="50"/>
      <c r="CF829" s="50"/>
      <c r="CG829" s="50"/>
      <c r="CH829" s="187"/>
      <c r="CI829" s="60"/>
      <c r="CJ829" s="50"/>
      <c r="CK829" s="50"/>
      <c r="CL829" s="50"/>
      <c r="CM829" s="60"/>
      <c r="CN829" s="50"/>
      <c r="CO829" s="60"/>
      <c r="CP829" s="60"/>
      <c r="CQ829" s="60"/>
      <c r="CR829" s="60"/>
      <c r="CS829" s="60"/>
      <c r="CT829" s="60"/>
      <c r="CU829" s="60"/>
      <c r="CV829" s="61">
        <f t="shared" si="540"/>
        <v>13</v>
      </c>
    </row>
    <row r="830" spans="2:100" x14ac:dyDescent="0.35">
      <c r="B830" s="63"/>
      <c r="C830" s="62" t="s">
        <v>16</v>
      </c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  <c r="AB830" s="64"/>
      <c r="AC830" s="64"/>
      <c r="AD830" s="64"/>
      <c r="AE830" s="64"/>
      <c r="AF830" s="64"/>
      <c r="AG830" s="64"/>
      <c r="AH830" s="64"/>
      <c r="AI830" s="64"/>
      <c r="AJ830" s="64"/>
      <c r="AK830" s="64"/>
      <c r="AL830" s="64"/>
      <c r="AM830" s="64"/>
      <c r="AN830" s="64"/>
      <c r="AO830" s="64"/>
      <c r="AP830" s="64"/>
      <c r="AQ830" s="64"/>
      <c r="AR830" s="64"/>
      <c r="AS830" s="64"/>
      <c r="AT830" s="64"/>
      <c r="AU830" s="64"/>
      <c r="AV830" s="64"/>
      <c r="AW830" s="64"/>
      <c r="AX830" s="64"/>
      <c r="AY830" s="64"/>
      <c r="AZ830" s="64"/>
      <c r="BA830" s="64"/>
      <c r="BB830" s="64"/>
      <c r="BC830" s="64"/>
      <c r="BD830" s="64"/>
      <c r="BE830" s="64"/>
      <c r="BF830" s="64"/>
      <c r="BG830" s="64"/>
      <c r="BH830" s="64"/>
      <c r="BI830" s="64"/>
      <c r="BJ830" s="64"/>
      <c r="BK830" s="64"/>
      <c r="BL830" s="64"/>
      <c r="BM830" s="64"/>
      <c r="BN830" s="64"/>
      <c r="BO830" s="64">
        <f t="shared" ref="BO830:BT830" si="541">COUNT(BO824:BO829)</f>
        <v>6</v>
      </c>
      <c r="BP830" s="64">
        <f t="shared" si="541"/>
        <v>2</v>
      </c>
      <c r="BQ830" s="64">
        <f t="shared" si="541"/>
        <v>0</v>
      </c>
      <c r="BR830" s="64">
        <f t="shared" si="541"/>
        <v>1</v>
      </c>
      <c r="BS830" s="64">
        <f t="shared" si="541"/>
        <v>1</v>
      </c>
      <c r="BT830" s="64">
        <f t="shared" si="541"/>
        <v>0</v>
      </c>
      <c r="BU830" s="64">
        <f t="shared" ref="BU830:BV830" si="542">COUNT(BU824:BU829)</f>
        <v>0</v>
      </c>
      <c r="BV830" s="64">
        <f t="shared" si="542"/>
        <v>1</v>
      </c>
      <c r="BW830" s="64">
        <f t="shared" ref="BW830:BZ830" si="543">COUNT(BW824:BW829)</f>
        <v>0</v>
      </c>
      <c r="BX830" s="64">
        <f t="shared" si="543"/>
        <v>1</v>
      </c>
      <c r="BY830" s="64">
        <f t="shared" si="543"/>
        <v>1</v>
      </c>
      <c r="BZ830" s="64">
        <f t="shared" si="543"/>
        <v>1</v>
      </c>
      <c r="CA830" s="64">
        <f t="shared" ref="CA830:CU830" si="544">COUNT(CA824:CA829)</f>
        <v>1</v>
      </c>
      <c r="CB830" s="64">
        <f t="shared" si="544"/>
        <v>1</v>
      </c>
      <c r="CC830" s="64">
        <f t="shared" si="544"/>
        <v>0</v>
      </c>
      <c r="CD830" s="64">
        <f t="shared" si="544"/>
        <v>1</v>
      </c>
      <c r="CE830" s="64">
        <f t="shared" si="544"/>
        <v>1</v>
      </c>
      <c r="CF830" s="64">
        <f t="shared" si="544"/>
        <v>0</v>
      </c>
      <c r="CG830" s="64">
        <f t="shared" si="544"/>
        <v>0</v>
      </c>
      <c r="CH830" s="64">
        <f t="shared" si="544"/>
        <v>0</v>
      </c>
      <c r="CI830" s="64">
        <f t="shared" si="544"/>
        <v>0</v>
      </c>
      <c r="CJ830" s="64">
        <f t="shared" si="544"/>
        <v>1</v>
      </c>
      <c r="CK830" s="64">
        <f t="shared" si="544"/>
        <v>0</v>
      </c>
      <c r="CL830" s="64">
        <f t="shared" si="544"/>
        <v>0</v>
      </c>
      <c r="CM830" s="64">
        <f t="shared" si="544"/>
        <v>0</v>
      </c>
      <c r="CN830" s="64">
        <f t="shared" si="544"/>
        <v>0</v>
      </c>
      <c r="CO830" s="64">
        <f t="shared" si="544"/>
        <v>0</v>
      </c>
      <c r="CP830" s="64">
        <f t="shared" si="544"/>
        <v>0</v>
      </c>
      <c r="CQ830" s="64">
        <f t="shared" si="544"/>
        <v>0</v>
      </c>
      <c r="CR830" s="64">
        <f t="shared" si="544"/>
        <v>0</v>
      </c>
      <c r="CS830" s="64">
        <f t="shared" si="544"/>
        <v>0</v>
      </c>
      <c r="CT830" s="64">
        <f t="shared" si="544"/>
        <v>0</v>
      </c>
      <c r="CU830" s="64">
        <f t="shared" si="544"/>
        <v>0</v>
      </c>
      <c r="CV830" s="64">
        <f>SUM(CV824:CV829)</f>
        <v>34</v>
      </c>
    </row>
    <row r="832" spans="2:100" x14ac:dyDescent="0.35">
      <c r="B832" s="136" t="s">
        <v>220</v>
      </c>
      <c r="C832" s="58" t="s">
        <v>221</v>
      </c>
      <c r="D832" s="56">
        <v>40544</v>
      </c>
      <c r="E832" s="56">
        <v>40575</v>
      </c>
      <c r="F832" s="56">
        <v>40603</v>
      </c>
      <c r="G832" s="56">
        <v>40634</v>
      </c>
      <c r="H832" s="56">
        <v>40664</v>
      </c>
      <c r="I832" s="56">
        <v>40695</v>
      </c>
      <c r="J832" s="56">
        <v>40725</v>
      </c>
      <c r="K832" s="56">
        <v>40756</v>
      </c>
      <c r="L832" s="56">
        <v>40787</v>
      </c>
      <c r="M832" s="56">
        <v>40817</v>
      </c>
      <c r="N832" s="56">
        <v>40848</v>
      </c>
      <c r="O832" s="56">
        <v>40878</v>
      </c>
      <c r="P832" s="56">
        <v>40909</v>
      </c>
      <c r="Q832" s="56">
        <v>40940</v>
      </c>
      <c r="R832" s="56">
        <v>40969</v>
      </c>
      <c r="S832" s="56">
        <v>41000</v>
      </c>
      <c r="T832" s="56">
        <v>41030</v>
      </c>
      <c r="U832" s="56">
        <v>41061</v>
      </c>
      <c r="V832" s="56">
        <v>41091</v>
      </c>
      <c r="W832" s="56">
        <v>41122</v>
      </c>
      <c r="X832" s="56">
        <v>41153</v>
      </c>
      <c r="Y832" s="56">
        <v>41183</v>
      </c>
      <c r="Z832" s="56">
        <v>41214</v>
      </c>
      <c r="AA832" s="56">
        <v>41244</v>
      </c>
      <c r="AB832" s="56">
        <v>41275</v>
      </c>
      <c r="AC832" s="56">
        <v>41306</v>
      </c>
      <c r="AD832" s="56">
        <v>41334</v>
      </c>
      <c r="AE832" s="56">
        <v>41365</v>
      </c>
      <c r="AF832" s="56">
        <v>41395</v>
      </c>
      <c r="AG832" s="56">
        <v>41426</v>
      </c>
      <c r="AH832" s="56">
        <v>41456</v>
      </c>
      <c r="AI832" s="56">
        <v>41487</v>
      </c>
      <c r="AJ832" s="56">
        <v>41518</v>
      </c>
      <c r="AK832" s="56">
        <v>41548</v>
      </c>
      <c r="AL832" s="56">
        <v>41579</v>
      </c>
      <c r="AM832" s="56">
        <v>41609</v>
      </c>
      <c r="AN832" s="56">
        <v>41640</v>
      </c>
      <c r="AO832" s="56">
        <v>41671</v>
      </c>
      <c r="AP832" s="56">
        <v>41699</v>
      </c>
      <c r="AQ832" s="56">
        <v>41730</v>
      </c>
      <c r="AR832" s="56">
        <v>41760</v>
      </c>
      <c r="AS832" s="56">
        <v>41791</v>
      </c>
      <c r="AT832" s="56">
        <v>41821</v>
      </c>
      <c r="AU832" s="56">
        <v>41852</v>
      </c>
      <c r="AV832" s="56">
        <v>41883</v>
      </c>
      <c r="AW832" s="56">
        <v>41913</v>
      </c>
      <c r="AX832" s="56">
        <v>41944</v>
      </c>
      <c r="AY832" s="56">
        <v>41974</v>
      </c>
      <c r="AZ832" s="56">
        <v>42005</v>
      </c>
      <c r="BA832" s="56">
        <v>42036</v>
      </c>
      <c r="BB832" s="56">
        <v>42064</v>
      </c>
      <c r="BC832" s="56">
        <v>42095</v>
      </c>
      <c r="BD832" s="56">
        <v>42125</v>
      </c>
      <c r="BE832" s="56">
        <v>42156</v>
      </c>
      <c r="BF832" s="56">
        <v>42186</v>
      </c>
      <c r="BG832" s="56">
        <v>42217</v>
      </c>
      <c r="BH832" s="48">
        <v>42248</v>
      </c>
      <c r="BI832" s="48">
        <v>42278</v>
      </c>
      <c r="BJ832" s="48">
        <v>42309</v>
      </c>
      <c r="BK832" s="48">
        <v>42339</v>
      </c>
      <c r="BL832" s="48">
        <v>42370</v>
      </c>
      <c r="BM832" s="48">
        <v>42401</v>
      </c>
      <c r="BN832" s="48">
        <v>42430</v>
      </c>
      <c r="BO832" s="48">
        <v>42461</v>
      </c>
      <c r="BP832" s="48">
        <v>42491</v>
      </c>
      <c r="BQ832" s="48">
        <v>42522</v>
      </c>
      <c r="BR832" s="48">
        <v>42552</v>
      </c>
      <c r="BS832" s="48">
        <v>42583</v>
      </c>
      <c r="BT832" s="48">
        <v>42614</v>
      </c>
      <c r="BU832" s="48">
        <v>42644</v>
      </c>
      <c r="BV832" s="48">
        <v>42675</v>
      </c>
      <c r="BW832" s="48">
        <v>42705</v>
      </c>
      <c r="BX832" s="48">
        <v>42736</v>
      </c>
      <c r="BY832" s="48">
        <v>42767</v>
      </c>
      <c r="BZ832" s="48">
        <v>42795</v>
      </c>
      <c r="CA832" s="48">
        <v>42826</v>
      </c>
      <c r="CB832" s="48">
        <v>42856</v>
      </c>
      <c r="CC832" s="48">
        <v>42887</v>
      </c>
      <c r="CD832" s="48">
        <v>42917</v>
      </c>
      <c r="CE832" s="48">
        <v>42948</v>
      </c>
      <c r="CF832" s="48">
        <v>42979</v>
      </c>
      <c r="CG832" s="48">
        <v>43009</v>
      </c>
      <c r="CH832" s="188">
        <v>43040</v>
      </c>
      <c r="CI832" s="188">
        <v>43070</v>
      </c>
      <c r="CJ832" s="188">
        <v>43101</v>
      </c>
      <c r="CK832" s="188">
        <v>43132</v>
      </c>
      <c r="CL832" s="188">
        <v>43160</v>
      </c>
      <c r="CM832" s="188">
        <v>43191</v>
      </c>
      <c r="CN832" s="188">
        <v>43221</v>
      </c>
      <c r="CO832" s="188">
        <v>43252</v>
      </c>
      <c r="CP832" s="188">
        <v>43282</v>
      </c>
      <c r="CQ832" s="188">
        <v>43313</v>
      </c>
      <c r="CR832" s="188">
        <v>43344</v>
      </c>
      <c r="CS832" s="188">
        <v>43374</v>
      </c>
      <c r="CT832" s="188">
        <v>43405</v>
      </c>
      <c r="CU832" s="188">
        <v>43435</v>
      </c>
      <c r="CV832" s="189" t="s">
        <v>16</v>
      </c>
    </row>
    <row r="833" spans="2:100" x14ac:dyDescent="0.35">
      <c r="B833" s="137">
        <v>909357</v>
      </c>
      <c r="C833" s="59">
        <v>42492</v>
      </c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50"/>
      <c r="S833" s="50"/>
      <c r="T833" s="50"/>
      <c r="U833" s="50"/>
      <c r="V833" s="50"/>
      <c r="W833" s="50"/>
      <c r="X833" s="50"/>
      <c r="Y833" s="50"/>
      <c r="Z833" s="50"/>
      <c r="AA833" s="50"/>
      <c r="AB833" s="50"/>
      <c r="AC833" s="50"/>
      <c r="AD833" s="50"/>
      <c r="AE833" s="50"/>
      <c r="AF833" s="50"/>
      <c r="AG833" s="50"/>
      <c r="AH833" s="50"/>
      <c r="AI833" s="50"/>
      <c r="AJ833" s="50"/>
      <c r="AK833" s="50"/>
      <c r="AL833" s="50"/>
      <c r="AM833" s="50"/>
      <c r="AN833" s="50"/>
      <c r="AO833" s="50"/>
      <c r="AP833" s="50"/>
      <c r="AQ833" s="50"/>
      <c r="AR833" s="50"/>
      <c r="AS833" s="50"/>
      <c r="AT833" s="50"/>
      <c r="AU833" s="50"/>
      <c r="AV833" s="50"/>
      <c r="AW833" s="50"/>
      <c r="AX833" s="50"/>
      <c r="AY833" s="50"/>
      <c r="AZ833" s="50"/>
      <c r="BA833" s="50"/>
      <c r="BB833" s="50"/>
      <c r="BC833" s="50"/>
      <c r="BD833" s="50"/>
      <c r="BE833" s="50"/>
      <c r="BF833" s="65"/>
      <c r="BG833" s="65"/>
      <c r="BH833" s="65"/>
      <c r="BI833" s="50"/>
      <c r="BJ833" s="50"/>
      <c r="BK833" s="50"/>
      <c r="BL833" s="50"/>
      <c r="BM833" s="50"/>
      <c r="BN833" s="50"/>
      <c r="BO833" s="50"/>
      <c r="BP833" s="50">
        <v>1</v>
      </c>
      <c r="BQ833" s="50"/>
      <c r="BR833" s="50">
        <v>1</v>
      </c>
      <c r="BS833" s="50"/>
      <c r="BT833" s="50"/>
      <c r="BU833" s="50"/>
      <c r="BV833" s="50"/>
      <c r="BW833" s="50"/>
      <c r="BX833" s="50"/>
      <c r="BY833" s="50"/>
      <c r="BZ833" s="50"/>
      <c r="CA833" s="50"/>
      <c r="CB833" s="50"/>
      <c r="CC833" s="50"/>
      <c r="CD833" s="50"/>
      <c r="CE833" s="50"/>
      <c r="CF833" s="50"/>
      <c r="CG833" s="187"/>
      <c r="CH833" s="60"/>
      <c r="CI833" s="60"/>
      <c r="CJ833" s="50"/>
      <c r="CK833" s="50"/>
      <c r="CL833" s="50"/>
      <c r="CM833" s="60"/>
      <c r="CN833" s="50"/>
      <c r="CO833" s="60"/>
      <c r="CP833" s="60"/>
      <c r="CQ833" s="60"/>
      <c r="CR833" s="60"/>
      <c r="CS833" s="60"/>
      <c r="CT833" s="60"/>
      <c r="CU833" s="60"/>
      <c r="CV833" s="61">
        <f>SUM(D833:CU833)</f>
        <v>2</v>
      </c>
    </row>
    <row r="834" spans="2:100" x14ac:dyDescent="0.35">
      <c r="B834" s="137">
        <v>145998</v>
      </c>
      <c r="C834" s="59">
        <v>42492</v>
      </c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50"/>
      <c r="S834" s="50"/>
      <c r="T834" s="50"/>
      <c r="U834" s="50"/>
      <c r="V834" s="50"/>
      <c r="W834" s="50"/>
      <c r="X834" s="50"/>
      <c r="Y834" s="50"/>
      <c r="Z834" s="50"/>
      <c r="AA834" s="50"/>
      <c r="AB834" s="50"/>
      <c r="AC834" s="50"/>
      <c r="AD834" s="50"/>
      <c r="AE834" s="50"/>
      <c r="AF834" s="50"/>
      <c r="AG834" s="50"/>
      <c r="AH834" s="50"/>
      <c r="AI834" s="50"/>
      <c r="AJ834" s="50"/>
      <c r="AK834" s="50"/>
      <c r="AL834" s="50"/>
      <c r="AM834" s="50"/>
      <c r="AN834" s="50"/>
      <c r="AO834" s="50"/>
      <c r="AP834" s="50"/>
      <c r="AQ834" s="50"/>
      <c r="AR834" s="50"/>
      <c r="AS834" s="50"/>
      <c r="AT834" s="50"/>
      <c r="AU834" s="50"/>
      <c r="AV834" s="50"/>
      <c r="AW834" s="50"/>
      <c r="AX834" s="50"/>
      <c r="AY834" s="50"/>
      <c r="AZ834" s="50"/>
      <c r="BA834" s="50"/>
      <c r="BB834" s="50"/>
      <c r="BC834" s="50"/>
      <c r="BD834" s="50"/>
      <c r="BE834" s="50"/>
      <c r="BF834" s="65"/>
      <c r="BG834" s="65"/>
      <c r="BH834" s="65"/>
      <c r="BI834" s="50"/>
      <c r="BJ834" s="50"/>
      <c r="BK834" s="50"/>
      <c r="BL834" s="50"/>
      <c r="BM834" s="50"/>
      <c r="BN834" s="50"/>
      <c r="BO834" s="50"/>
      <c r="BP834" s="50">
        <v>1</v>
      </c>
      <c r="BQ834" s="50">
        <v>1</v>
      </c>
      <c r="BR834" s="50">
        <v>1</v>
      </c>
      <c r="BS834" s="50"/>
      <c r="BT834" s="50">
        <v>1</v>
      </c>
      <c r="BU834" s="50"/>
      <c r="BV834" s="50"/>
      <c r="BW834" s="50"/>
      <c r="BX834" s="50"/>
      <c r="BY834" s="50"/>
      <c r="BZ834" s="50"/>
      <c r="CA834" s="50"/>
      <c r="CB834" s="50"/>
      <c r="CC834" s="50"/>
      <c r="CD834" s="50"/>
      <c r="CE834" s="50"/>
      <c r="CF834" s="50"/>
      <c r="CG834" s="187"/>
      <c r="CH834" s="60"/>
      <c r="CI834" s="60"/>
      <c r="CJ834" s="50"/>
      <c r="CK834" s="50"/>
      <c r="CL834" s="50"/>
      <c r="CM834" s="60"/>
      <c r="CN834" s="50"/>
      <c r="CO834" s="60"/>
      <c r="CP834" s="60"/>
      <c r="CQ834" s="60"/>
      <c r="CR834" s="60"/>
      <c r="CS834" s="60"/>
      <c r="CT834" s="60"/>
      <c r="CU834" s="60"/>
      <c r="CV834" s="61">
        <f t="shared" ref="CV834:CV841" si="545">SUM(D834:CU834)</f>
        <v>4</v>
      </c>
    </row>
    <row r="835" spans="2:100" x14ac:dyDescent="0.35">
      <c r="B835" s="137">
        <v>965420</v>
      </c>
      <c r="C835" s="59">
        <v>42492</v>
      </c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50"/>
      <c r="S835" s="50"/>
      <c r="T835" s="50"/>
      <c r="U835" s="50"/>
      <c r="V835" s="50"/>
      <c r="W835" s="50"/>
      <c r="X835" s="50"/>
      <c r="Y835" s="50"/>
      <c r="Z835" s="50"/>
      <c r="AA835" s="50"/>
      <c r="AB835" s="50"/>
      <c r="AC835" s="50"/>
      <c r="AD835" s="50"/>
      <c r="AE835" s="50"/>
      <c r="AF835" s="50"/>
      <c r="AG835" s="50"/>
      <c r="AH835" s="50"/>
      <c r="AI835" s="50"/>
      <c r="AJ835" s="50"/>
      <c r="AK835" s="50"/>
      <c r="AL835" s="50"/>
      <c r="AM835" s="50"/>
      <c r="AN835" s="50"/>
      <c r="AO835" s="50"/>
      <c r="AP835" s="50"/>
      <c r="AQ835" s="50"/>
      <c r="AR835" s="50"/>
      <c r="AS835" s="50"/>
      <c r="AT835" s="50"/>
      <c r="AU835" s="50"/>
      <c r="AV835" s="50"/>
      <c r="AW835" s="50"/>
      <c r="AX835" s="50"/>
      <c r="AY835" s="50"/>
      <c r="AZ835" s="50"/>
      <c r="BA835" s="50"/>
      <c r="BB835" s="50"/>
      <c r="BC835" s="50"/>
      <c r="BD835" s="50"/>
      <c r="BE835" s="50"/>
      <c r="BF835" s="65"/>
      <c r="BG835" s="65"/>
      <c r="BH835" s="65"/>
      <c r="BI835" s="50"/>
      <c r="BJ835" s="50"/>
      <c r="BK835" s="50"/>
      <c r="BL835" s="50"/>
      <c r="BM835" s="50"/>
      <c r="BN835" s="50"/>
      <c r="BO835" s="50"/>
      <c r="BP835" s="50">
        <v>2</v>
      </c>
      <c r="BQ835" s="50"/>
      <c r="BR835" s="50"/>
      <c r="BS835" s="50"/>
      <c r="BT835" s="50"/>
      <c r="BU835" s="50"/>
      <c r="BV835" s="50"/>
      <c r="BW835" s="50"/>
      <c r="BX835" s="50"/>
      <c r="BY835" s="50"/>
      <c r="BZ835" s="50"/>
      <c r="CA835" s="50"/>
      <c r="CB835" s="50"/>
      <c r="CC835" s="50"/>
      <c r="CD835" s="50"/>
      <c r="CE835" s="50"/>
      <c r="CF835" s="50"/>
      <c r="CG835" s="187"/>
      <c r="CH835" s="60"/>
      <c r="CI835" s="60"/>
      <c r="CJ835" s="50"/>
      <c r="CK835" s="50"/>
      <c r="CL835" s="50"/>
      <c r="CM835" s="60"/>
      <c r="CN835" s="50"/>
      <c r="CO835" s="60"/>
      <c r="CP835" s="60"/>
      <c r="CQ835" s="60"/>
      <c r="CR835" s="60"/>
      <c r="CS835" s="60"/>
      <c r="CT835" s="60"/>
      <c r="CU835" s="60"/>
      <c r="CV835" s="61">
        <f t="shared" si="545"/>
        <v>2</v>
      </c>
    </row>
    <row r="836" spans="2:100" x14ac:dyDescent="0.35">
      <c r="B836" s="137">
        <v>902946</v>
      </c>
      <c r="C836" s="59">
        <v>42492</v>
      </c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50"/>
      <c r="S836" s="50"/>
      <c r="T836" s="50"/>
      <c r="U836" s="50"/>
      <c r="V836" s="50"/>
      <c r="W836" s="50"/>
      <c r="X836" s="50"/>
      <c r="Y836" s="50"/>
      <c r="Z836" s="50"/>
      <c r="AA836" s="50"/>
      <c r="AB836" s="50"/>
      <c r="AC836" s="50"/>
      <c r="AD836" s="50"/>
      <c r="AE836" s="50"/>
      <c r="AF836" s="50"/>
      <c r="AG836" s="50"/>
      <c r="AH836" s="50"/>
      <c r="AI836" s="50"/>
      <c r="AJ836" s="50"/>
      <c r="AK836" s="50"/>
      <c r="AL836" s="50"/>
      <c r="AM836" s="50"/>
      <c r="AN836" s="50"/>
      <c r="AO836" s="50"/>
      <c r="AP836" s="50"/>
      <c r="AQ836" s="50"/>
      <c r="AR836" s="50"/>
      <c r="AS836" s="50"/>
      <c r="AT836" s="50"/>
      <c r="AU836" s="50"/>
      <c r="AV836" s="50"/>
      <c r="AW836" s="50"/>
      <c r="AX836" s="50"/>
      <c r="AY836" s="50"/>
      <c r="AZ836" s="50"/>
      <c r="BA836" s="50"/>
      <c r="BB836" s="50"/>
      <c r="BC836" s="50"/>
      <c r="BD836" s="50"/>
      <c r="BE836" s="50"/>
      <c r="BF836" s="65"/>
      <c r="BG836" s="65"/>
      <c r="BH836" s="65"/>
      <c r="BI836" s="50"/>
      <c r="BJ836" s="50"/>
      <c r="BK836" s="50"/>
      <c r="BL836" s="50"/>
      <c r="BM836" s="50"/>
      <c r="BN836" s="50"/>
      <c r="BO836" s="50"/>
      <c r="BP836" s="50">
        <v>1</v>
      </c>
      <c r="BQ836" s="50"/>
      <c r="BR836" s="50"/>
      <c r="BS836" s="50"/>
      <c r="BT836" s="50"/>
      <c r="BU836" s="50"/>
      <c r="BV836" s="50"/>
      <c r="BW836" s="50"/>
      <c r="BX836" s="50">
        <v>1</v>
      </c>
      <c r="BY836" s="50"/>
      <c r="BZ836" s="50">
        <v>1</v>
      </c>
      <c r="CA836" s="50"/>
      <c r="CB836" s="50"/>
      <c r="CC836" s="50"/>
      <c r="CD836" s="50"/>
      <c r="CE836" s="50"/>
      <c r="CF836" s="50"/>
      <c r="CG836" s="187"/>
      <c r="CH836" s="60"/>
      <c r="CI836" s="60"/>
      <c r="CJ836" s="50"/>
      <c r="CK836" s="50"/>
      <c r="CL836" s="50"/>
      <c r="CM836" s="60"/>
      <c r="CN836" s="50"/>
      <c r="CO836" s="60"/>
      <c r="CP836" s="60"/>
      <c r="CQ836" s="60"/>
      <c r="CR836" s="60"/>
      <c r="CS836" s="60"/>
      <c r="CT836" s="60"/>
      <c r="CU836" s="60"/>
      <c r="CV836" s="61">
        <f t="shared" si="545"/>
        <v>3</v>
      </c>
    </row>
    <row r="837" spans="2:100" x14ac:dyDescent="0.35">
      <c r="B837" s="137">
        <v>696603</v>
      </c>
      <c r="C837" s="59">
        <v>42492</v>
      </c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50"/>
      <c r="S837" s="50"/>
      <c r="T837" s="50"/>
      <c r="U837" s="50"/>
      <c r="V837" s="50"/>
      <c r="W837" s="50"/>
      <c r="X837" s="50"/>
      <c r="Y837" s="50"/>
      <c r="Z837" s="50"/>
      <c r="AA837" s="50"/>
      <c r="AB837" s="50"/>
      <c r="AC837" s="50"/>
      <c r="AD837" s="50"/>
      <c r="AE837" s="50"/>
      <c r="AF837" s="50"/>
      <c r="AG837" s="50"/>
      <c r="AH837" s="50"/>
      <c r="AI837" s="50"/>
      <c r="AJ837" s="50"/>
      <c r="AK837" s="50"/>
      <c r="AL837" s="50"/>
      <c r="AM837" s="50"/>
      <c r="AN837" s="50"/>
      <c r="AO837" s="50"/>
      <c r="AP837" s="50"/>
      <c r="AQ837" s="50"/>
      <c r="AR837" s="50"/>
      <c r="AS837" s="50"/>
      <c r="AT837" s="50"/>
      <c r="AU837" s="50"/>
      <c r="AV837" s="50"/>
      <c r="AW837" s="50"/>
      <c r="AX837" s="50"/>
      <c r="AY837" s="50"/>
      <c r="AZ837" s="50"/>
      <c r="BA837" s="50"/>
      <c r="BB837" s="50"/>
      <c r="BC837" s="50"/>
      <c r="BD837" s="50"/>
      <c r="BE837" s="50"/>
      <c r="BF837" s="65"/>
      <c r="BG837" s="65"/>
      <c r="BH837" s="65"/>
      <c r="BI837" s="50"/>
      <c r="BJ837" s="50"/>
      <c r="BK837" s="50"/>
      <c r="BL837" s="50"/>
      <c r="BM837" s="50"/>
      <c r="BN837" s="50"/>
      <c r="BO837" s="50"/>
      <c r="BP837" s="50">
        <v>1</v>
      </c>
      <c r="BQ837" s="50"/>
      <c r="BR837" s="50">
        <v>1</v>
      </c>
      <c r="BS837" s="50"/>
      <c r="BT837" s="50"/>
      <c r="BU837" s="50">
        <v>1</v>
      </c>
      <c r="BV837" s="50"/>
      <c r="BW837" s="50">
        <v>1</v>
      </c>
      <c r="BX837" s="50"/>
      <c r="BY837" s="50"/>
      <c r="BZ837" s="50"/>
      <c r="CA837" s="50"/>
      <c r="CB837" s="50"/>
      <c r="CC837" s="50"/>
      <c r="CD837" s="50"/>
      <c r="CE837" s="50"/>
      <c r="CF837" s="50"/>
      <c r="CG837" s="187"/>
      <c r="CH837" s="60"/>
      <c r="CI837" s="60"/>
      <c r="CJ837" s="50"/>
      <c r="CK837" s="50"/>
      <c r="CL837" s="50"/>
      <c r="CM837" s="60"/>
      <c r="CN837" s="50"/>
      <c r="CO837" s="60"/>
      <c r="CP837" s="60"/>
      <c r="CQ837" s="60"/>
      <c r="CR837" s="60"/>
      <c r="CS837" s="60"/>
      <c r="CT837" s="60"/>
      <c r="CU837" s="60"/>
      <c r="CV837" s="61">
        <f t="shared" si="545"/>
        <v>4</v>
      </c>
    </row>
    <row r="838" spans="2:100" x14ac:dyDescent="0.35">
      <c r="B838" s="137">
        <v>897233</v>
      </c>
      <c r="C838" s="59">
        <v>42492</v>
      </c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50"/>
      <c r="S838" s="50"/>
      <c r="T838" s="50"/>
      <c r="U838" s="50"/>
      <c r="V838" s="50"/>
      <c r="W838" s="50"/>
      <c r="X838" s="50"/>
      <c r="Y838" s="50"/>
      <c r="Z838" s="50"/>
      <c r="AA838" s="50"/>
      <c r="AB838" s="50"/>
      <c r="AC838" s="50"/>
      <c r="AD838" s="50"/>
      <c r="AE838" s="50"/>
      <c r="AF838" s="50"/>
      <c r="AG838" s="50"/>
      <c r="AH838" s="50"/>
      <c r="AI838" s="50"/>
      <c r="AJ838" s="50"/>
      <c r="AK838" s="50"/>
      <c r="AL838" s="50"/>
      <c r="AM838" s="50"/>
      <c r="AN838" s="50"/>
      <c r="AO838" s="50"/>
      <c r="AP838" s="50"/>
      <c r="AQ838" s="50"/>
      <c r="AR838" s="50"/>
      <c r="AS838" s="50"/>
      <c r="AT838" s="50"/>
      <c r="AU838" s="50"/>
      <c r="AV838" s="50"/>
      <c r="AW838" s="50"/>
      <c r="AX838" s="50"/>
      <c r="AY838" s="50"/>
      <c r="AZ838" s="50"/>
      <c r="BA838" s="50"/>
      <c r="BB838" s="50"/>
      <c r="BC838" s="50"/>
      <c r="BD838" s="50"/>
      <c r="BE838" s="50"/>
      <c r="BF838" s="65"/>
      <c r="BG838" s="65"/>
      <c r="BH838" s="65"/>
      <c r="BI838" s="50"/>
      <c r="BJ838" s="50"/>
      <c r="BK838" s="50"/>
      <c r="BL838" s="50"/>
      <c r="BM838" s="50"/>
      <c r="BN838" s="50"/>
      <c r="BO838" s="50"/>
      <c r="BP838" s="50">
        <v>1</v>
      </c>
      <c r="BQ838" s="50"/>
      <c r="BR838" s="50"/>
      <c r="BS838" s="50"/>
      <c r="BT838" s="50"/>
      <c r="BU838" s="50"/>
      <c r="BV838" s="50"/>
      <c r="BW838" s="50"/>
      <c r="BX838" s="50"/>
      <c r="BY838" s="50"/>
      <c r="BZ838" s="50"/>
      <c r="CA838" s="50"/>
      <c r="CB838" s="50"/>
      <c r="CC838" s="50"/>
      <c r="CD838" s="50"/>
      <c r="CE838" s="50"/>
      <c r="CF838" s="50"/>
      <c r="CG838" s="187"/>
      <c r="CH838" s="60"/>
      <c r="CI838" s="60"/>
      <c r="CJ838" s="50"/>
      <c r="CK838" s="50"/>
      <c r="CL838" s="50"/>
      <c r="CM838" s="60"/>
      <c r="CN838" s="50"/>
      <c r="CO838" s="60"/>
      <c r="CP838" s="60"/>
      <c r="CQ838" s="60"/>
      <c r="CR838" s="60"/>
      <c r="CS838" s="60"/>
      <c r="CT838" s="60"/>
      <c r="CU838" s="60"/>
      <c r="CV838" s="61">
        <f t="shared" si="545"/>
        <v>1</v>
      </c>
    </row>
    <row r="839" spans="2:100" x14ac:dyDescent="0.35">
      <c r="B839" s="137">
        <v>826892</v>
      </c>
      <c r="C839" s="59">
        <v>42492</v>
      </c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50"/>
      <c r="S839" s="50"/>
      <c r="T839" s="50"/>
      <c r="U839" s="50"/>
      <c r="V839" s="50"/>
      <c r="W839" s="50"/>
      <c r="X839" s="50"/>
      <c r="Y839" s="50"/>
      <c r="Z839" s="50"/>
      <c r="AA839" s="50"/>
      <c r="AB839" s="50"/>
      <c r="AC839" s="50"/>
      <c r="AD839" s="50"/>
      <c r="AE839" s="50"/>
      <c r="AF839" s="50"/>
      <c r="AG839" s="50"/>
      <c r="AH839" s="50"/>
      <c r="AI839" s="50"/>
      <c r="AJ839" s="50"/>
      <c r="AK839" s="50"/>
      <c r="AL839" s="50"/>
      <c r="AM839" s="50"/>
      <c r="AN839" s="50"/>
      <c r="AO839" s="50"/>
      <c r="AP839" s="50"/>
      <c r="AQ839" s="50"/>
      <c r="AR839" s="50"/>
      <c r="AS839" s="50"/>
      <c r="AT839" s="50"/>
      <c r="AU839" s="50"/>
      <c r="AV839" s="50"/>
      <c r="AW839" s="50"/>
      <c r="AX839" s="50"/>
      <c r="AY839" s="50"/>
      <c r="AZ839" s="50"/>
      <c r="BA839" s="50"/>
      <c r="BB839" s="50"/>
      <c r="BC839" s="50"/>
      <c r="BD839" s="50"/>
      <c r="BE839" s="50"/>
      <c r="BF839" s="65"/>
      <c r="BG839" s="65"/>
      <c r="BH839" s="65"/>
      <c r="BI839" s="50"/>
      <c r="BJ839" s="50"/>
      <c r="BK839" s="50"/>
      <c r="BL839" s="50"/>
      <c r="BM839" s="50"/>
      <c r="BN839" s="50"/>
      <c r="BO839" s="50"/>
      <c r="BP839" s="50">
        <v>1</v>
      </c>
      <c r="BQ839" s="50"/>
      <c r="BR839" s="50">
        <v>1</v>
      </c>
      <c r="BS839" s="50"/>
      <c r="BT839" s="50">
        <v>1</v>
      </c>
      <c r="BU839" s="50">
        <v>1</v>
      </c>
      <c r="BV839" s="50">
        <v>1</v>
      </c>
      <c r="BW839" s="50"/>
      <c r="BX839" s="50">
        <v>1</v>
      </c>
      <c r="BY839" s="50">
        <v>1</v>
      </c>
      <c r="BZ839" s="50"/>
      <c r="CA839" s="50"/>
      <c r="CB839" s="50"/>
      <c r="CC839" s="50"/>
      <c r="CD839" s="50"/>
      <c r="CE839" s="50"/>
      <c r="CF839" s="50"/>
      <c r="CG839" s="187"/>
      <c r="CH839" s="60"/>
      <c r="CI839" s="60"/>
      <c r="CJ839" s="50"/>
      <c r="CK839" s="50"/>
      <c r="CL839" s="50"/>
      <c r="CM839" s="60"/>
      <c r="CN839" s="50"/>
      <c r="CO839" s="60"/>
      <c r="CP839" s="60"/>
      <c r="CQ839" s="60"/>
      <c r="CR839" s="60"/>
      <c r="CS839" s="60"/>
      <c r="CT839" s="60"/>
      <c r="CU839" s="60"/>
      <c r="CV839" s="61">
        <f t="shared" si="545"/>
        <v>7</v>
      </c>
    </row>
    <row r="840" spans="2:100" x14ac:dyDescent="0.35">
      <c r="B840" s="137">
        <v>656548</v>
      </c>
      <c r="C840" s="59">
        <v>42492</v>
      </c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50"/>
      <c r="S840" s="50"/>
      <c r="T840" s="50"/>
      <c r="U840" s="50"/>
      <c r="V840" s="50"/>
      <c r="W840" s="50"/>
      <c r="X840" s="50"/>
      <c r="Y840" s="50"/>
      <c r="Z840" s="50"/>
      <c r="AA840" s="50"/>
      <c r="AB840" s="50"/>
      <c r="AC840" s="50"/>
      <c r="AD840" s="50"/>
      <c r="AE840" s="50"/>
      <c r="AF840" s="50"/>
      <c r="AG840" s="50"/>
      <c r="AH840" s="50"/>
      <c r="AI840" s="50"/>
      <c r="AJ840" s="50"/>
      <c r="AK840" s="50"/>
      <c r="AL840" s="50"/>
      <c r="AM840" s="50"/>
      <c r="AN840" s="50"/>
      <c r="AO840" s="50"/>
      <c r="AP840" s="50"/>
      <c r="AQ840" s="50"/>
      <c r="AR840" s="50"/>
      <c r="AS840" s="50"/>
      <c r="AT840" s="50"/>
      <c r="AU840" s="50"/>
      <c r="AV840" s="50"/>
      <c r="AW840" s="50"/>
      <c r="AX840" s="50"/>
      <c r="AY840" s="50"/>
      <c r="AZ840" s="50"/>
      <c r="BA840" s="50"/>
      <c r="BB840" s="50"/>
      <c r="BC840" s="50"/>
      <c r="BD840" s="50"/>
      <c r="BE840" s="50"/>
      <c r="BF840" s="65"/>
      <c r="BG840" s="65"/>
      <c r="BH840" s="65"/>
      <c r="BI840" s="50"/>
      <c r="BJ840" s="50"/>
      <c r="BK840" s="50"/>
      <c r="BL840" s="50"/>
      <c r="BM840" s="50"/>
      <c r="BN840" s="50"/>
      <c r="BO840" s="50"/>
      <c r="BP840" s="50">
        <v>2</v>
      </c>
      <c r="BQ840" s="50"/>
      <c r="BR840" s="50"/>
      <c r="BS840" s="50"/>
      <c r="BT840" s="50"/>
      <c r="BU840" s="50">
        <v>2</v>
      </c>
      <c r="BV840" s="50"/>
      <c r="BW840" s="50"/>
      <c r="BX840" s="50"/>
      <c r="BY840" s="50"/>
      <c r="BZ840" s="50"/>
      <c r="CA840" s="50"/>
      <c r="CB840" s="50"/>
      <c r="CC840" s="50"/>
      <c r="CD840" s="50"/>
      <c r="CE840" s="50"/>
      <c r="CF840" s="50"/>
      <c r="CG840" s="187"/>
      <c r="CH840" s="60"/>
      <c r="CI840" s="60"/>
      <c r="CJ840" s="50"/>
      <c r="CK840" s="50"/>
      <c r="CL840" s="50"/>
      <c r="CM840" s="60"/>
      <c r="CN840" s="50"/>
      <c r="CO840" s="60"/>
      <c r="CP840" s="60"/>
      <c r="CQ840" s="60"/>
      <c r="CR840" s="60"/>
      <c r="CS840" s="60"/>
      <c r="CT840" s="60"/>
      <c r="CU840" s="60"/>
      <c r="CV840" s="61">
        <f t="shared" si="545"/>
        <v>4</v>
      </c>
    </row>
    <row r="841" spans="2:100" x14ac:dyDescent="0.35">
      <c r="B841" s="137">
        <v>975921</v>
      </c>
      <c r="C841" s="59">
        <v>42492</v>
      </c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50"/>
      <c r="S841" s="50"/>
      <c r="T841" s="50"/>
      <c r="U841" s="50"/>
      <c r="V841" s="50"/>
      <c r="W841" s="50"/>
      <c r="X841" s="50"/>
      <c r="Y841" s="50"/>
      <c r="Z841" s="50"/>
      <c r="AA841" s="50"/>
      <c r="AB841" s="50"/>
      <c r="AC841" s="50"/>
      <c r="AD841" s="50"/>
      <c r="AE841" s="50"/>
      <c r="AF841" s="50"/>
      <c r="AG841" s="50"/>
      <c r="AH841" s="50"/>
      <c r="AI841" s="50"/>
      <c r="AJ841" s="50"/>
      <c r="AK841" s="50"/>
      <c r="AL841" s="50"/>
      <c r="AM841" s="50"/>
      <c r="AN841" s="50"/>
      <c r="AO841" s="50"/>
      <c r="AP841" s="50"/>
      <c r="AQ841" s="50"/>
      <c r="AR841" s="50"/>
      <c r="AS841" s="50"/>
      <c r="AT841" s="50"/>
      <c r="AU841" s="50"/>
      <c r="AV841" s="50"/>
      <c r="AW841" s="50"/>
      <c r="AX841" s="50"/>
      <c r="AY841" s="50"/>
      <c r="AZ841" s="50"/>
      <c r="BA841" s="50"/>
      <c r="BB841" s="50"/>
      <c r="BC841" s="50"/>
      <c r="BD841" s="50"/>
      <c r="BE841" s="50"/>
      <c r="BF841" s="65"/>
      <c r="BG841" s="65"/>
      <c r="BH841" s="65"/>
      <c r="BI841" s="50"/>
      <c r="BJ841" s="50"/>
      <c r="BK841" s="50"/>
      <c r="BL841" s="50"/>
      <c r="BM841" s="50"/>
      <c r="BN841" s="50"/>
      <c r="BO841" s="50"/>
      <c r="BP841" s="50">
        <v>1</v>
      </c>
      <c r="BQ841" s="50"/>
      <c r="BR841" s="50"/>
      <c r="BS841" s="50"/>
      <c r="BT841" s="50"/>
      <c r="BU841" s="50"/>
      <c r="BV841" s="50"/>
      <c r="BW841" s="50"/>
      <c r="BX841" s="50"/>
      <c r="BY841" s="50"/>
      <c r="BZ841" s="50"/>
      <c r="CA841" s="50"/>
      <c r="CB841" s="50"/>
      <c r="CC841" s="50"/>
      <c r="CD841" s="50"/>
      <c r="CE841" s="50"/>
      <c r="CF841" s="50"/>
      <c r="CG841" s="187"/>
      <c r="CH841" s="60"/>
      <c r="CI841" s="60"/>
      <c r="CJ841" s="50"/>
      <c r="CK841" s="50"/>
      <c r="CL841" s="50"/>
      <c r="CM841" s="60"/>
      <c r="CN841" s="50"/>
      <c r="CO841" s="60"/>
      <c r="CP841" s="60"/>
      <c r="CQ841" s="60"/>
      <c r="CR841" s="60"/>
      <c r="CS841" s="60"/>
      <c r="CT841" s="60"/>
      <c r="CU841" s="60"/>
      <c r="CV841" s="61">
        <f t="shared" si="545"/>
        <v>1</v>
      </c>
    </row>
    <row r="842" spans="2:100" x14ac:dyDescent="0.35">
      <c r="B842" s="63"/>
      <c r="C842" s="62" t="s">
        <v>16</v>
      </c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  <c r="AB842" s="64"/>
      <c r="AC842" s="64"/>
      <c r="AD842" s="64"/>
      <c r="AE842" s="64"/>
      <c r="AF842" s="64"/>
      <c r="AG842" s="64"/>
      <c r="AH842" s="64"/>
      <c r="AI842" s="64"/>
      <c r="AJ842" s="64"/>
      <c r="AK842" s="64"/>
      <c r="AL842" s="64"/>
      <c r="AM842" s="64"/>
      <c r="AN842" s="64"/>
      <c r="AO842" s="64"/>
      <c r="AP842" s="64"/>
      <c r="AQ842" s="64"/>
      <c r="AR842" s="64"/>
      <c r="AS842" s="64"/>
      <c r="AT842" s="64"/>
      <c r="AU842" s="64"/>
      <c r="AV842" s="64"/>
      <c r="AW842" s="64"/>
      <c r="AX842" s="64"/>
      <c r="AY842" s="64"/>
      <c r="AZ842" s="64"/>
      <c r="BA842" s="64"/>
      <c r="BB842" s="64"/>
      <c r="BC842" s="64"/>
      <c r="BD842" s="64"/>
      <c r="BE842" s="64"/>
      <c r="BF842" s="64"/>
      <c r="BG842" s="64"/>
      <c r="BH842" s="64"/>
      <c r="BI842" s="64"/>
      <c r="BJ842" s="64"/>
      <c r="BK842" s="64"/>
      <c r="BL842" s="64"/>
      <c r="BM842" s="64"/>
      <c r="BN842" s="64"/>
      <c r="BO842" s="64"/>
      <c r="BP842" s="64">
        <f t="shared" ref="BP842:BU842" si="546">COUNT(BP833:BP841)</f>
        <v>9</v>
      </c>
      <c r="BQ842" s="64">
        <f t="shared" si="546"/>
        <v>1</v>
      </c>
      <c r="BR842" s="64">
        <f t="shared" si="546"/>
        <v>4</v>
      </c>
      <c r="BS842" s="64">
        <f t="shared" si="546"/>
        <v>0</v>
      </c>
      <c r="BT842" s="64">
        <f t="shared" si="546"/>
        <v>2</v>
      </c>
      <c r="BU842" s="64">
        <f t="shared" si="546"/>
        <v>3</v>
      </c>
      <c r="BV842" s="64">
        <f t="shared" ref="BV842:CA842" si="547">COUNT(BV833:BV841)</f>
        <v>1</v>
      </c>
      <c r="BW842" s="64">
        <f t="shared" si="547"/>
        <v>1</v>
      </c>
      <c r="BX842" s="64">
        <f t="shared" si="547"/>
        <v>2</v>
      </c>
      <c r="BY842" s="64">
        <f t="shared" si="547"/>
        <v>1</v>
      </c>
      <c r="BZ842" s="64">
        <f t="shared" si="547"/>
        <v>1</v>
      </c>
      <c r="CA842" s="64">
        <f t="shared" si="547"/>
        <v>0</v>
      </c>
      <c r="CB842" s="64">
        <f t="shared" ref="CB842:CU842" si="548">COUNT(CB833:CB841)</f>
        <v>0</v>
      </c>
      <c r="CC842" s="64">
        <f t="shared" si="548"/>
        <v>0</v>
      </c>
      <c r="CD842" s="64">
        <f t="shared" si="548"/>
        <v>0</v>
      </c>
      <c r="CE842" s="64">
        <f t="shared" si="548"/>
        <v>0</v>
      </c>
      <c r="CF842" s="64">
        <f t="shared" si="548"/>
        <v>0</v>
      </c>
      <c r="CG842" s="64">
        <f t="shared" si="548"/>
        <v>0</v>
      </c>
      <c r="CH842" s="64">
        <f t="shared" si="548"/>
        <v>0</v>
      </c>
      <c r="CI842" s="64">
        <f t="shared" si="548"/>
        <v>0</v>
      </c>
      <c r="CJ842" s="64">
        <f t="shared" si="548"/>
        <v>0</v>
      </c>
      <c r="CK842" s="64">
        <f t="shared" si="548"/>
        <v>0</v>
      </c>
      <c r="CL842" s="64">
        <f t="shared" si="548"/>
        <v>0</v>
      </c>
      <c r="CM842" s="64">
        <f t="shared" si="548"/>
        <v>0</v>
      </c>
      <c r="CN842" s="64">
        <f t="shared" si="548"/>
        <v>0</v>
      </c>
      <c r="CO842" s="64">
        <f t="shared" si="548"/>
        <v>0</v>
      </c>
      <c r="CP842" s="64">
        <f t="shared" si="548"/>
        <v>0</v>
      </c>
      <c r="CQ842" s="64">
        <f t="shared" si="548"/>
        <v>0</v>
      </c>
      <c r="CR842" s="64">
        <f t="shared" si="548"/>
        <v>0</v>
      </c>
      <c r="CS842" s="64">
        <f t="shared" si="548"/>
        <v>0</v>
      </c>
      <c r="CT842" s="64">
        <f t="shared" si="548"/>
        <v>0</v>
      </c>
      <c r="CU842" s="64">
        <f t="shared" si="548"/>
        <v>0</v>
      </c>
      <c r="CV842" s="64">
        <f>SUM(CV833:CV841)</f>
        <v>28</v>
      </c>
    </row>
    <row r="844" spans="2:100" x14ac:dyDescent="0.35">
      <c r="B844" s="136" t="s">
        <v>220</v>
      </c>
      <c r="C844" s="58" t="s">
        <v>221</v>
      </c>
      <c r="D844" s="56">
        <v>40544</v>
      </c>
      <c r="E844" s="56">
        <v>40575</v>
      </c>
      <c r="F844" s="56">
        <v>40603</v>
      </c>
      <c r="G844" s="56">
        <v>40634</v>
      </c>
      <c r="H844" s="56">
        <v>40664</v>
      </c>
      <c r="I844" s="56">
        <v>40695</v>
      </c>
      <c r="J844" s="56">
        <v>40725</v>
      </c>
      <c r="K844" s="56">
        <v>40756</v>
      </c>
      <c r="L844" s="56">
        <v>40787</v>
      </c>
      <c r="M844" s="56">
        <v>40817</v>
      </c>
      <c r="N844" s="56">
        <v>40848</v>
      </c>
      <c r="O844" s="56">
        <v>40878</v>
      </c>
      <c r="P844" s="56">
        <v>40909</v>
      </c>
      <c r="Q844" s="56">
        <v>40940</v>
      </c>
      <c r="R844" s="56">
        <v>40969</v>
      </c>
      <c r="S844" s="56">
        <v>41000</v>
      </c>
      <c r="T844" s="56">
        <v>41030</v>
      </c>
      <c r="U844" s="56">
        <v>41061</v>
      </c>
      <c r="V844" s="56">
        <v>41091</v>
      </c>
      <c r="W844" s="56">
        <v>41122</v>
      </c>
      <c r="X844" s="56">
        <v>41153</v>
      </c>
      <c r="Y844" s="56">
        <v>41183</v>
      </c>
      <c r="Z844" s="56">
        <v>41214</v>
      </c>
      <c r="AA844" s="56">
        <v>41244</v>
      </c>
      <c r="AB844" s="56">
        <v>41275</v>
      </c>
      <c r="AC844" s="56">
        <v>41306</v>
      </c>
      <c r="AD844" s="56">
        <v>41334</v>
      </c>
      <c r="AE844" s="56">
        <v>41365</v>
      </c>
      <c r="AF844" s="56">
        <v>41395</v>
      </c>
      <c r="AG844" s="56">
        <v>41426</v>
      </c>
      <c r="AH844" s="56">
        <v>41456</v>
      </c>
      <c r="AI844" s="56">
        <v>41487</v>
      </c>
      <c r="AJ844" s="56">
        <v>41518</v>
      </c>
      <c r="AK844" s="56">
        <v>41548</v>
      </c>
      <c r="AL844" s="56">
        <v>41579</v>
      </c>
      <c r="AM844" s="56">
        <v>41609</v>
      </c>
      <c r="AN844" s="56">
        <v>41640</v>
      </c>
      <c r="AO844" s="56">
        <v>41671</v>
      </c>
      <c r="AP844" s="56">
        <v>41699</v>
      </c>
      <c r="AQ844" s="56">
        <v>41730</v>
      </c>
      <c r="AR844" s="56">
        <v>41760</v>
      </c>
      <c r="AS844" s="56">
        <v>41791</v>
      </c>
      <c r="AT844" s="56">
        <v>41821</v>
      </c>
      <c r="AU844" s="56">
        <v>41852</v>
      </c>
      <c r="AV844" s="56">
        <v>41883</v>
      </c>
      <c r="AW844" s="56">
        <v>41913</v>
      </c>
      <c r="AX844" s="56">
        <v>41944</v>
      </c>
      <c r="AY844" s="56">
        <v>41974</v>
      </c>
      <c r="AZ844" s="56">
        <v>42005</v>
      </c>
      <c r="BA844" s="56">
        <v>42036</v>
      </c>
      <c r="BB844" s="56">
        <v>42064</v>
      </c>
      <c r="BC844" s="56">
        <v>42095</v>
      </c>
      <c r="BD844" s="56">
        <v>42125</v>
      </c>
      <c r="BE844" s="56">
        <v>42156</v>
      </c>
      <c r="BF844" s="56">
        <v>42186</v>
      </c>
      <c r="BG844" s="56">
        <v>42217</v>
      </c>
      <c r="BH844" s="48">
        <v>42248</v>
      </c>
      <c r="BI844" s="48">
        <v>42278</v>
      </c>
      <c r="BJ844" s="48">
        <v>42309</v>
      </c>
      <c r="BK844" s="48">
        <v>42339</v>
      </c>
      <c r="BL844" s="48">
        <v>42370</v>
      </c>
      <c r="BM844" s="48">
        <v>42401</v>
      </c>
      <c r="BN844" s="48">
        <v>42430</v>
      </c>
      <c r="BO844" s="48">
        <v>42461</v>
      </c>
      <c r="BP844" s="48">
        <v>42491</v>
      </c>
      <c r="BQ844" s="48">
        <v>42522</v>
      </c>
      <c r="BR844" s="48">
        <v>42552</v>
      </c>
      <c r="BS844" s="48">
        <v>42583</v>
      </c>
      <c r="BT844" s="48">
        <v>42614</v>
      </c>
      <c r="BU844" s="48">
        <v>42644</v>
      </c>
      <c r="BV844" s="48">
        <v>42675</v>
      </c>
      <c r="BW844" s="48">
        <v>42705</v>
      </c>
      <c r="BX844" s="48">
        <v>42736</v>
      </c>
      <c r="BY844" s="48">
        <v>42767</v>
      </c>
      <c r="BZ844" s="48">
        <v>42795</v>
      </c>
      <c r="CA844" s="48">
        <v>42826</v>
      </c>
      <c r="CB844" s="48">
        <v>42856</v>
      </c>
      <c r="CC844" s="48">
        <v>42887</v>
      </c>
      <c r="CD844" s="48">
        <v>42917</v>
      </c>
      <c r="CE844" s="48">
        <v>42948</v>
      </c>
      <c r="CF844" s="48">
        <v>42979</v>
      </c>
      <c r="CG844" s="48">
        <v>43009</v>
      </c>
      <c r="CH844" s="48">
        <v>43040</v>
      </c>
      <c r="CI844" s="188">
        <v>43070</v>
      </c>
      <c r="CJ844" s="188">
        <v>43101</v>
      </c>
      <c r="CK844" s="188">
        <v>43132</v>
      </c>
      <c r="CL844" s="188">
        <v>43160</v>
      </c>
      <c r="CM844" s="188">
        <v>43191</v>
      </c>
      <c r="CN844" s="188">
        <v>43221</v>
      </c>
      <c r="CO844" s="188">
        <v>43252</v>
      </c>
      <c r="CP844" s="188">
        <v>43282</v>
      </c>
      <c r="CQ844" s="188">
        <v>43313</v>
      </c>
      <c r="CR844" s="188">
        <v>43344</v>
      </c>
      <c r="CS844" s="188">
        <v>43374</v>
      </c>
      <c r="CT844" s="188">
        <v>43405</v>
      </c>
      <c r="CU844" s="188">
        <v>43435</v>
      </c>
      <c r="CV844" s="189" t="s">
        <v>16</v>
      </c>
    </row>
    <row r="845" spans="2:100" x14ac:dyDescent="0.35">
      <c r="B845" s="137">
        <v>978937</v>
      </c>
      <c r="C845" s="59">
        <v>42523</v>
      </c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50"/>
      <c r="S845" s="50"/>
      <c r="T845" s="50"/>
      <c r="U845" s="50"/>
      <c r="V845" s="50"/>
      <c r="W845" s="50"/>
      <c r="X845" s="50"/>
      <c r="Y845" s="50"/>
      <c r="Z845" s="50"/>
      <c r="AA845" s="50"/>
      <c r="AB845" s="50"/>
      <c r="AC845" s="50"/>
      <c r="AD845" s="50"/>
      <c r="AE845" s="50"/>
      <c r="AF845" s="50"/>
      <c r="AG845" s="50"/>
      <c r="AH845" s="50"/>
      <c r="AI845" s="50"/>
      <c r="AJ845" s="50"/>
      <c r="AK845" s="50"/>
      <c r="AL845" s="50"/>
      <c r="AM845" s="50"/>
      <c r="AN845" s="50"/>
      <c r="AO845" s="50"/>
      <c r="AP845" s="50"/>
      <c r="AQ845" s="50"/>
      <c r="AR845" s="50"/>
      <c r="AS845" s="50"/>
      <c r="AT845" s="50"/>
      <c r="AU845" s="50"/>
      <c r="AV845" s="50"/>
      <c r="AW845" s="50"/>
      <c r="AX845" s="50"/>
      <c r="AY845" s="50"/>
      <c r="AZ845" s="50"/>
      <c r="BA845" s="50"/>
      <c r="BB845" s="50"/>
      <c r="BC845" s="50"/>
      <c r="BD845" s="50"/>
      <c r="BE845" s="50"/>
      <c r="BF845" s="65"/>
      <c r="BG845" s="65"/>
      <c r="BH845" s="65"/>
      <c r="BI845" s="50"/>
      <c r="BJ845" s="50"/>
      <c r="BK845" s="50"/>
      <c r="BL845" s="50"/>
      <c r="BM845" s="50"/>
      <c r="BN845" s="50"/>
      <c r="BO845" s="50"/>
      <c r="BP845" s="50"/>
      <c r="BQ845" s="50">
        <v>1</v>
      </c>
      <c r="BR845" s="50"/>
      <c r="BS845" s="50"/>
      <c r="BT845" s="50"/>
      <c r="BU845" s="50"/>
      <c r="BV845" s="50"/>
      <c r="BW845" s="50"/>
      <c r="BX845" s="50"/>
      <c r="BY845" s="50"/>
      <c r="BZ845" s="50"/>
      <c r="CA845" s="50"/>
      <c r="CB845" s="50"/>
      <c r="CC845" s="50"/>
      <c r="CD845" s="50"/>
      <c r="CE845" s="50"/>
      <c r="CF845" s="50"/>
      <c r="CG845" s="50"/>
      <c r="CH845" s="187"/>
      <c r="CI845" s="60"/>
      <c r="CJ845" s="50"/>
      <c r="CK845" s="50"/>
      <c r="CL845" s="50"/>
      <c r="CM845" s="60"/>
      <c r="CN845" s="50"/>
      <c r="CO845" s="60"/>
      <c r="CP845" s="60"/>
      <c r="CQ845" s="60"/>
      <c r="CR845" s="60"/>
      <c r="CS845" s="60"/>
      <c r="CT845" s="60"/>
      <c r="CU845" s="60"/>
      <c r="CV845" s="61">
        <f>SUM(D845:CU845)</f>
        <v>1</v>
      </c>
    </row>
    <row r="846" spans="2:100" x14ac:dyDescent="0.35">
      <c r="B846" s="137">
        <v>981406</v>
      </c>
      <c r="C846" s="59">
        <v>42523</v>
      </c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50"/>
      <c r="S846" s="50"/>
      <c r="T846" s="50"/>
      <c r="U846" s="50"/>
      <c r="V846" s="50"/>
      <c r="W846" s="50"/>
      <c r="X846" s="50"/>
      <c r="Y846" s="50"/>
      <c r="Z846" s="50"/>
      <c r="AA846" s="50"/>
      <c r="AB846" s="50"/>
      <c r="AC846" s="50"/>
      <c r="AD846" s="50"/>
      <c r="AE846" s="50"/>
      <c r="AF846" s="50"/>
      <c r="AG846" s="50"/>
      <c r="AH846" s="50"/>
      <c r="AI846" s="50"/>
      <c r="AJ846" s="50"/>
      <c r="AK846" s="50"/>
      <c r="AL846" s="50"/>
      <c r="AM846" s="50"/>
      <c r="AN846" s="50"/>
      <c r="AO846" s="50"/>
      <c r="AP846" s="50"/>
      <c r="AQ846" s="50"/>
      <c r="AR846" s="50"/>
      <c r="AS846" s="50"/>
      <c r="AT846" s="50"/>
      <c r="AU846" s="50"/>
      <c r="AV846" s="50"/>
      <c r="AW846" s="50"/>
      <c r="AX846" s="50"/>
      <c r="AY846" s="50"/>
      <c r="AZ846" s="50"/>
      <c r="BA846" s="50"/>
      <c r="BB846" s="50"/>
      <c r="BC846" s="50"/>
      <c r="BD846" s="50"/>
      <c r="BE846" s="50"/>
      <c r="BF846" s="65"/>
      <c r="BG846" s="65"/>
      <c r="BH846" s="65"/>
      <c r="BI846" s="50"/>
      <c r="BJ846" s="50"/>
      <c r="BK846" s="50"/>
      <c r="BL846" s="50"/>
      <c r="BM846" s="50"/>
      <c r="BN846" s="50"/>
      <c r="BO846" s="50"/>
      <c r="BP846" s="50"/>
      <c r="BQ846" s="50">
        <v>1</v>
      </c>
      <c r="BR846" s="50"/>
      <c r="BS846" s="50"/>
      <c r="BT846" s="50"/>
      <c r="BU846" s="50"/>
      <c r="BV846" s="50"/>
      <c r="BW846" s="50"/>
      <c r="BX846" s="50"/>
      <c r="BY846" s="50"/>
      <c r="BZ846" s="50"/>
      <c r="CA846" s="50"/>
      <c r="CB846" s="50"/>
      <c r="CC846" s="50"/>
      <c r="CD846" s="50"/>
      <c r="CE846" s="50"/>
      <c r="CF846" s="50"/>
      <c r="CG846" s="50"/>
      <c r="CH846" s="187"/>
      <c r="CI846" s="60"/>
      <c r="CJ846" s="50"/>
      <c r="CK846" s="50"/>
      <c r="CL846" s="50"/>
      <c r="CM846" s="60"/>
      <c r="CN846" s="50"/>
      <c r="CO846" s="60"/>
      <c r="CP846" s="60"/>
      <c r="CQ846" s="60"/>
      <c r="CR846" s="60"/>
      <c r="CS846" s="60"/>
      <c r="CT846" s="60"/>
      <c r="CU846" s="60"/>
      <c r="CV846" s="61">
        <f t="shared" ref="CV846:CV850" si="549">SUM(D846:CU846)</f>
        <v>1</v>
      </c>
    </row>
    <row r="847" spans="2:100" x14ac:dyDescent="0.35">
      <c r="B847" s="137">
        <v>981541</v>
      </c>
      <c r="C847" s="59">
        <v>42523</v>
      </c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50"/>
      <c r="S847" s="50"/>
      <c r="T847" s="50"/>
      <c r="U847" s="50"/>
      <c r="V847" s="50"/>
      <c r="W847" s="50"/>
      <c r="X847" s="50"/>
      <c r="Y847" s="50"/>
      <c r="Z847" s="50"/>
      <c r="AA847" s="50"/>
      <c r="AB847" s="50"/>
      <c r="AC847" s="50"/>
      <c r="AD847" s="50"/>
      <c r="AE847" s="50"/>
      <c r="AF847" s="50"/>
      <c r="AG847" s="50"/>
      <c r="AH847" s="50"/>
      <c r="AI847" s="50"/>
      <c r="AJ847" s="50"/>
      <c r="AK847" s="50"/>
      <c r="AL847" s="50"/>
      <c r="AM847" s="50"/>
      <c r="AN847" s="50"/>
      <c r="AO847" s="50"/>
      <c r="AP847" s="50"/>
      <c r="AQ847" s="50"/>
      <c r="AR847" s="50"/>
      <c r="AS847" s="50"/>
      <c r="AT847" s="50"/>
      <c r="AU847" s="50"/>
      <c r="AV847" s="50"/>
      <c r="AW847" s="50"/>
      <c r="AX847" s="50"/>
      <c r="AY847" s="50"/>
      <c r="AZ847" s="50"/>
      <c r="BA847" s="50"/>
      <c r="BB847" s="50"/>
      <c r="BC847" s="50"/>
      <c r="BD847" s="50"/>
      <c r="BE847" s="50"/>
      <c r="BF847" s="65"/>
      <c r="BG847" s="65"/>
      <c r="BH847" s="65"/>
      <c r="BI847" s="50"/>
      <c r="BJ847" s="50"/>
      <c r="BK847" s="50"/>
      <c r="BL847" s="50"/>
      <c r="BM847" s="50"/>
      <c r="BN847" s="50"/>
      <c r="BO847" s="50"/>
      <c r="BP847" s="50"/>
      <c r="BQ847" s="50">
        <v>1</v>
      </c>
      <c r="BR847" s="50">
        <v>1</v>
      </c>
      <c r="BS847" s="50"/>
      <c r="BT847" s="50">
        <v>1</v>
      </c>
      <c r="BU847" s="50"/>
      <c r="BV847" s="50"/>
      <c r="BW847" s="50"/>
      <c r="BX847" s="50"/>
      <c r="BY847" s="50"/>
      <c r="BZ847" s="50"/>
      <c r="CA847" s="50"/>
      <c r="CB847" s="50"/>
      <c r="CC847" s="50"/>
      <c r="CD847" s="50"/>
      <c r="CE847" s="50">
        <v>1</v>
      </c>
      <c r="CF847" s="50"/>
      <c r="CG847" s="50"/>
      <c r="CH847" s="187"/>
      <c r="CI847" s="60"/>
      <c r="CJ847" s="50"/>
      <c r="CK847" s="50"/>
      <c r="CL847" s="50"/>
      <c r="CM847" s="60"/>
      <c r="CN847" s="50"/>
      <c r="CO847" s="60"/>
      <c r="CP847" s="60"/>
      <c r="CQ847" s="60"/>
      <c r="CR847" s="60"/>
      <c r="CS847" s="60"/>
      <c r="CT847" s="60"/>
      <c r="CU847" s="60"/>
      <c r="CV847" s="61">
        <f t="shared" si="549"/>
        <v>4</v>
      </c>
    </row>
    <row r="848" spans="2:100" x14ac:dyDescent="0.35">
      <c r="B848" s="137">
        <v>826007</v>
      </c>
      <c r="C848" s="59">
        <v>42523</v>
      </c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50"/>
      <c r="S848" s="50"/>
      <c r="T848" s="50"/>
      <c r="U848" s="50"/>
      <c r="V848" s="50"/>
      <c r="W848" s="50"/>
      <c r="X848" s="50"/>
      <c r="Y848" s="50"/>
      <c r="Z848" s="50"/>
      <c r="AA848" s="50"/>
      <c r="AB848" s="50"/>
      <c r="AC848" s="50"/>
      <c r="AD848" s="50"/>
      <c r="AE848" s="50"/>
      <c r="AF848" s="50"/>
      <c r="AG848" s="50"/>
      <c r="AH848" s="50"/>
      <c r="AI848" s="50"/>
      <c r="AJ848" s="50"/>
      <c r="AK848" s="50"/>
      <c r="AL848" s="50"/>
      <c r="AM848" s="50"/>
      <c r="AN848" s="50"/>
      <c r="AO848" s="50"/>
      <c r="AP848" s="50"/>
      <c r="AQ848" s="50"/>
      <c r="AR848" s="50"/>
      <c r="AS848" s="50"/>
      <c r="AT848" s="50"/>
      <c r="AU848" s="50"/>
      <c r="AV848" s="50"/>
      <c r="AW848" s="50"/>
      <c r="AX848" s="50"/>
      <c r="AY848" s="50"/>
      <c r="AZ848" s="50"/>
      <c r="BA848" s="50"/>
      <c r="BB848" s="50"/>
      <c r="BC848" s="50"/>
      <c r="BD848" s="50"/>
      <c r="BE848" s="50"/>
      <c r="BF848" s="65"/>
      <c r="BG848" s="65"/>
      <c r="BH848" s="65"/>
      <c r="BI848" s="50"/>
      <c r="BJ848" s="50"/>
      <c r="BK848" s="50"/>
      <c r="BL848" s="50"/>
      <c r="BM848" s="50"/>
      <c r="BN848" s="50"/>
      <c r="BO848" s="50"/>
      <c r="BP848" s="50"/>
      <c r="BQ848" s="50">
        <v>1</v>
      </c>
      <c r="BR848" s="50"/>
      <c r="BS848" s="50"/>
      <c r="BT848" s="50"/>
      <c r="BU848" s="50"/>
      <c r="BV848" s="50"/>
      <c r="BW848" s="50"/>
      <c r="BX848" s="50"/>
      <c r="BY848" s="50"/>
      <c r="BZ848" s="50"/>
      <c r="CA848" s="50"/>
      <c r="CB848" s="50"/>
      <c r="CC848" s="50"/>
      <c r="CD848" s="50"/>
      <c r="CE848" s="50"/>
      <c r="CF848" s="50"/>
      <c r="CG848" s="50"/>
      <c r="CH848" s="187"/>
      <c r="CI848" s="60"/>
      <c r="CJ848" s="50"/>
      <c r="CK848" s="50"/>
      <c r="CL848" s="50"/>
      <c r="CM848" s="60"/>
      <c r="CN848" s="50"/>
      <c r="CO848" s="60"/>
      <c r="CP848" s="60"/>
      <c r="CQ848" s="60"/>
      <c r="CR848" s="60"/>
      <c r="CS848" s="60"/>
      <c r="CT848" s="60"/>
      <c r="CU848" s="60"/>
      <c r="CV848" s="61">
        <f t="shared" si="549"/>
        <v>1</v>
      </c>
    </row>
    <row r="849" spans="2:100" x14ac:dyDescent="0.35">
      <c r="B849" s="137">
        <v>985340</v>
      </c>
      <c r="C849" s="59">
        <v>42523</v>
      </c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50"/>
      <c r="S849" s="50"/>
      <c r="T849" s="50"/>
      <c r="U849" s="50"/>
      <c r="V849" s="50"/>
      <c r="W849" s="50"/>
      <c r="X849" s="50"/>
      <c r="Y849" s="50"/>
      <c r="Z849" s="50"/>
      <c r="AA849" s="50"/>
      <c r="AB849" s="50"/>
      <c r="AC849" s="50"/>
      <c r="AD849" s="50"/>
      <c r="AE849" s="50"/>
      <c r="AF849" s="50"/>
      <c r="AG849" s="50"/>
      <c r="AH849" s="50"/>
      <c r="AI849" s="50"/>
      <c r="AJ849" s="50"/>
      <c r="AK849" s="50"/>
      <c r="AL849" s="50"/>
      <c r="AM849" s="50"/>
      <c r="AN849" s="50"/>
      <c r="AO849" s="50"/>
      <c r="AP849" s="50"/>
      <c r="AQ849" s="50"/>
      <c r="AR849" s="50"/>
      <c r="AS849" s="50"/>
      <c r="AT849" s="50"/>
      <c r="AU849" s="50"/>
      <c r="AV849" s="50"/>
      <c r="AW849" s="50"/>
      <c r="AX849" s="50"/>
      <c r="AY849" s="50"/>
      <c r="AZ849" s="50"/>
      <c r="BA849" s="50"/>
      <c r="BB849" s="50"/>
      <c r="BC849" s="50"/>
      <c r="BD849" s="50"/>
      <c r="BE849" s="50"/>
      <c r="BF849" s="65"/>
      <c r="BG849" s="65"/>
      <c r="BH849" s="65"/>
      <c r="BI849" s="50"/>
      <c r="BJ849" s="50"/>
      <c r="BK849" s="50"/>
      <c r="BL849" s="50"/>
      <c r="BM849" s="50"/>
      <c r="BN849" s="50"/>
      <c r="BO849" s="50"/>
      <c r="BP849" s="50"/>
      <c r="BQ849" s="50">
        <v>1</v>
      </c>
      <c r="BR849" s="50"/>
      <c r="BS849" s="50"/>
      <c r="BT849" s="50"/>
      <c r="BU849" s="50"/>
      <c r="BV849" s="50"/>
      <c r="BW849" s="50"/>
      <c r="BX849" s="50"/>
      <c r="BY849" s="50"/>
      <c r="BZ849" s="50"/>
      <c r="CA849" s="50"/>
      <c r="CB849" s="50"/>
      <c r="CC849" s="50"/>
      <c r="CD849" s="50"/>
      <c r="CE849" s="50"/>
      <c r="CF849" s="50"/>
      <c r="CG849" s="50"/>
      <c r="CH849" s="187"/>
      <c r="CI849" s="60"/>
      <c r="CJ849" s="50"/>
      <c r="CK849" s="50"/>
      <c r="CL849" s="50"/>
      <c r="CM849" s="60"/>
      <c r="CN849" s="50"/>
      <c r="CO849" s="60"/>
      <c r="CP849" s="60"/>
      <c r="CQ849" s="60"/>
      <c r="CR849" s="60"/>
      <c r="CS849" s="60"/>
      <c r="CT849" s="60"/>
      <c r="CU849" s="60"/>
      <c r="CV849" s="61">
        <f t="shared" si="549"/>
        <v>1</v>
      </c>
    </row>
    <row r="850" spans="2:100" x14ac:dyDescent="0.35">
      <c r="B850" s="137">
        <v>730291</v>
      </c>
      <c r="C850" s="59">
        <v>42523</v>
      </c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50"/>
      <c r="S850" s="50"/>
      <c r="T850" s="50"/>
      <c r="U850" s="50"/>
      <c r="V850" s="50"/>
      <c r="W850" s="50"/>
      <c r="X850" s="50"/>
      <c r="Y850" s="50"/>
      <c r="Z850" s="50"/>
      <c r="AA850" s="50"/>
      <c r="AB850" s="50"/>
      <c r="AC850" s="50"/>
      <c r="AD850" s="50"/>
      <c r="AE850" s="50"/>
      <c r="AF850" s="50"/>
      <c r="AG850" s="50"/>
      <c r="AH850" s="50"/>
      <c r="AI850" s="50"/>
      <c r="AJ850" s="50"/>
      <c r="AK850" s="50"/>
      <c r="AL850" s="50"/>
      <c r="AM850" s="50"/>
      <c r="AN850" s="50"/>
      <c r="AO850" s="50"/>
      <c r="AP850" s="50"/>
      <c r="AQ850" s="50"/>
      <c r="AR850" s="50"/>
      <c r="AS850" s="50"/>
      <c r="AT850" s="50"/>
      <c r="AU850" s="50"/>
      <c r="AV850" s="50"/>
      <c r="AW850" s="50"/>
      <c r="AX850" s="50"/>
      <c r="AY850" s="50"/>
      <c r="AZ850" s="50"/>
      <c r="BA850" s="50"/>
      <c r="BB850" s="50"/>
      <c r="BC850" s="50"/>
      <c r="BD850" s="50"/>
      <c r="BE850" s="50"/>
      <c r="BF850" s="65"/>
      <c r="BG850" s="65"/>
      <c r="BH850" s="65"/>
      <c r="BI850" s="50"/>
      <c r="BJ850" s="50"/>
      <c r="BK850" s="50"/>
      <c r="BL850" s="50"/>
      <c r="BM850" s="50"/>
      <c r="BN850" s="50"/>
      <c r="BO850" s="50"/>
      <c r="BP850" s="50"/>
      <c r="BQ850" s="50">
        <v>1</v>
      </c>
      <c r="BR850" s="50"/>
      <c r="BS850" s="50"/>
      <c r="BT850" s="50"/>
      <c r="BU850" s="50">
        <v>1</v>
      </c>
      <c r="BV850" s="50"/>
      <c r="BW850" s="50"/>
      <c r="BX850" s="50"/>
      <c r="BY850" s="50"/>
      <c r="BZ850" s="50"/>
      <c r="CA850" s="50"/>
      <c r="CB850" s="50"/>
      <c r="CC850" s="50"/>
      <c r="CD850" s="50"/>
      <c r="CE850" s="50"/>
      <c r="CF850" s="50"/>
      <c r="CG850" s="50"/>
      <c r="CH850" s="187"/>
      <c r="CI850" s="60"/>
      <c r="CJ850" s="50"/>
      <c r="CK850" s="50"/>
      <c r="CL850" s="50"/>
      <c r="CM850" s="60"/>
      <c r="CN850" s="50"/>
      <c r="CO850" s="60"/>
      <c r="CP850" s="60"/>
      <c r="CQ850" s="60"/>
      <c r="CR850" s="60"/>
      <c r="CS850" s="60"/>
      <c r="CT850" s="60"/>
      <c r="CU850" s="60"/>
      <c r="CV850" s="61">
        <f t="shared" si="549"/>
        <v>2</v>
      </c>
    </row>
    <row r="851" spans="2:100" x14ac:dyDescent="0.35">
      <c r="B851" s="63"/>
      <c r="C851" s="62" t="s">
        <v>16</v>
      </c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  <c r="AB851" s="64"/>
      <c r="AC851" s="64"/>
      <c r="AD851" s="64"/>
      <c r="AE851" s="64"/>
      <c r="AF851" s="64"/>
      <c r="AG851" s="64"/>
      <c r="AH851" s="64"/>
      <c r="AI851" s="64"/>
      <c r="AJ851" s="64"/>
      <c r="AK851" s="64"/>
      <c r="AL851" s="64"/>
      <c r="AM851" s="64"/>
      <c r="AN851" s="64"/>
      <c r="AO851" s="64"/>
      <c r="AP851" s="64"/>
      <c r="AQ851" s="64"/>
      <c r="AR851" s="64"/>
      <c r="AS851" s="64"/>
      <c r="AT851" s="64"/>
      <c r="AU851" s="64"/>
      <c r="AV851" s="64"/>
      <c r="AW851" s="64"/>
      <c r="AX851" s="64"/>
      <c r="AY851" s="64"/>
      <c r="AZ851" s="64"/>
      <c r="BA851" s="64"/>
      <c r="BB851" s="64"/>
      <c r="BC851" s="64"/>
      <c r="BD851" s="64"/>
      <c r="BE851" s="64"/>
      <c r="BF851" s="64"/>
      <c r="BG851" s="64"/>
      <c r="BH851" s="64"/>
      <c r="BI851" s="64"/>
      <c r="BJ851" s="64"/>
      <c r="BK851" s="64"/>
      <c r="BL851" s="64"/>
      <c r="BM851" s="64"/>
      <c r="BN851" s="64"/>
      <c r="BO851" s="64"/>
      <c r="BP851" s="64"/>
      <c r="BQ851" s="64">
        <f t="shared" ref="BQ851:BV851" si="550">COUNT(BQ845:BQ850)</f>
        <v>6</v>
      </c>
      <c r="BR851" s="64">
        <f t="shared" si="550"/>
        <v>1</v>
      </c>
      <c r="BS851" s="64">
        <f t="shared" si="550"/>
        <v>0</v>
      </c>
      <c r="BT851" s="64">
        <f t="shared" si="550"/>
        <v>1</v>
      </c>
      <c r="BU851" s="64">
        <f t="shared" si="550"/>
        <v>1</v>
      </c>
      <c r="BV851" s="64">
        <f t="shared" si="550"/>
        <v>0</v>
      </c>
      <c r="BW851" s="64">
        <f t="shared" ref="BW851:CB851" si="551">COUNT(BW845:BW850)</f>
        <v>0</v>
      </c>
      <c r="BX851" s="64">
        <f t="shared" si="551"/>
        <v>0</v>
      </c>
      <c r="BY851" s="64">
        <f t="shared" si="551"/>
        <v>0</v>
      </c>
      <c r="BZ851" s="64">
        <f t="shared" si="551"/>
        <v>0</v>
      </c>
      <c r="CA851" s="64">
        <f t="shared" si="551"/>
        <v>0</v>
      </c>
      <c r="CB851" s="64">
        <f t="shared" si="551"/>
        <v>0</v>
      </c>
      <c r="CC851" s="64">
        <f t="shared" ref="CC851:CU851" si="552">COUNT(CC845:CC850)</f>
        <v>0</v>
      </c>
      <c r="CD851" s="64">
        <f t="shared" si="552"/>
        <v>0</v>
      </c>
      <c r="CE851" s="64">
        <f t="shared" si="552"/>
        <v>1</v>
      </c>
      <c r="CF851" s="64">
        <f t="shared" si="552"/>
        <v>0</v>
      </c>
      <c r="CG851" s="64">
        <f t="shared" si="552"/>
        <v>0</v>
      </c>
      <c r="CH851" s="64">
        <f t="shared" si="552"/>
        <v>0</v>
      </c>
      <c r="CI851" s="64">
        <f t="shared" si="552"/>
        <v>0</v>
      </c>
      <c r="CJ851" s="64">
        <f t="shared" si="552"/>
        <v>0</v>
      </c>
      <c r="CK851" s="64">
        <f t="shared" si="552"/>
        <v>0</v>
      </c>
      <c r="CL851" s="64">
        <f t="shared" si="552"/>
        <v>0</v>
      </c>
      <c r="CM851" s="64">
        <f t="shared" si="552"/>
        <v>0</v>
      </c>
      <c r="CN851" s="64">
        <f t="shared" si="552"/>
        <v>0</v>
      </c>
      <c r="CO851" s="64">
        <f t="shared" si="552"/>
        <v>0</v>
      </c>
      <c r="CP851" s="64">
        <f t="shared" si="552"/>
        <v>0</v>
      </c>
      <c r="CQ851" s="64">
        <f t="shared" si="552"/>
        <v>0</v>
      </c>
      <c r="CR851" s="64">
        <f t="shared" si="552"/>
        <v>0</v>
      </c>
      <c r="CS851" s="64">
        <f t="shared" si="552"/>
        <v>0</v>
      </c>
      <c r="CT851" s="64">
        <f t="shared" si="552"/>
        <v>0</v>
      </c>
      <c r="CU851" s="64">
        <f t="shared" si="552"/>
        <v>0</v>
      </c>
      <c r="CV851" s="64">
        <f>SUM(CV845:CV850)</f>
        <v>10</v>
      </c>
    </row>
    <row r="853" spans="2:100" x14ac:dyDescent="0.35">
      <c r="B853" s="136" t="s">
        <v>220</v>
      </c>
      <c r="C853" s="58" t="s">
        <v>221</v>
      </c>
      <c r="D853" s="56">
        <v>40544</v>
      </c>
      <c r="E853" s="56">
        <v>40575</v>
      </c>
      <c r="F853" s="56">
        <v>40603</v>
      </c>
      <c r="G853" s="56">
        <v>40634</v>
      </c>
      <c r="H853" s="56">
        <v>40664</v>
      </c>
      <c r="I853" s="56">
        <v>40695</v>
      </c>
      <c r="J853" s="56">
        <v>40725</v>
      </c>
      <c r="K853" s="56">
        <v>40756</v>
      </c>
      <c r="L853" s="56">
        <v>40787</v>
      </c>
      <c r="M853" s="56">
        <v>40817</v>
      </c>
      <c r="N853" s="56">
        <v>40848</v>
      </c>
      <c r="O853" s="56">
        <v>40878</v>
      </c>
      <c r="P853" s="56">
        <v>40909</v>
      </c>
      <c r="Q853" s="56">
        <v>40940</v>
      </c>
      <c r="R853" s="56">
        <v>40969</v>
      </c>
      <c r="S853" s="56">
        <v>41000</v>
      </c>
      <c r="T853" s="56">
        <v>41030</v>
      </c>
      <c r="U853" s="56">
        <v>41061</v>
      </c>
      <c r="V853" s="56">
        <v>41091</v>
      </c>
      <c r="W853" s="56">
        <v>41122</v>
      </c>
      <c r="X853" s="56">
        <v>41153</v>
      </c>
      <c r="Y853" s="56">
        <v>41183</v>
      </c>
      <c r="Z853" s="56">
        <v>41214</v>
      </c>
      <c r="AA853" s="56">
        <v>41244</v>
      </c>
      <c r="AB853" s="56">
        <v>41275</v>
      </c>
      <c r="AC853" s="56">
        <v>41306</v>
      </c>
      <c r="AD853" s="56">
        <v>41334</v>
      </c>
      <c r="AE853" s="56">
        <v>41365</v>
      </c>
      <c r="AF853" s="56">
        <v>41395</v>
      </c>
      <c r="AG853" s="56">
        <v>41426</v>
      </c>
      <c r="AH853" s="56">
        <v>41456</v>
      </c>
      <c r="AI853" s="56">
        <v>41487</v>
      </c>
      <c r="AJ853" s="56">
        <v>41518</v>
      </c>
      <c r="AK853" s="56">
        <v>41548</v>
      </c>
      <c r="AL853" s="56">
        <v>41579</v>
      </c>
      <c r="AM853" s="56">
        <v>41609</v>
      </c>
      <c r="AN853" s="56">
        <v>41640</v>
      </c>
      <c r="AO853" s="56">
        <v>41671</v>
      </c>
      <c r="AP853" s="56">
        <v>41699</v>
      </c>
      <c r="AQ853" s="56">
        <v>41730</v>
      </c>
      <c r="AR853" s="56">
        <v>41760</v>
      </c>
      <c r="AS853" s="56">
        <v>41791</v>
      </c>
      <c r="AT853" s="56">
        <v>41821</v>
      </c>
      <c r="AU853" s="56">
        <v>41852</v>
      </c>
      <c r="AV853" s="56">
        <v>41883</v>
      </c>
      <c r="AW853" s="56">
        <v>41913</v>
      </c>
      <c r="AX853" s="56">
        <v>41944</v>
      </c>
      <c r="AY853" s="56">
        <v>41974</v>
      </c>
      <c r="AZ853" s="56">
        <v>42005</v>
      </c>
      <c r="BA853" s="56">
        <v>42036</v>
      </c>
      <c r="BB853" s="56">
        <v>42064</v>
      </c>
      <c r="BC853" s="56">
        <v>42095</v>
      </c>
      <c r="BD853" s="56">
        <v>42125</v>
      </c>
      <c r="BE853" s="56">
        <v>42156</v>
      </c>
      <c r="BF853" s="56">
        <v>42186</v>
      </c>
      <c r="BG853" s="56">
        <v>42217</v>
      </c>
      <c r="BH853" s="48">
        <v>42248</v>
      </c>
      <c r="BI853" s="48">
        <v>42278</v>
      </c>
      <c r="BJ853" s="48">
        <v>42309</v>
      </c>
      <c r="BK853" s="48">
        <v>42339</v>
      </c>
      <c r="BL853" s="48">
        <v>42370</v>
      </c>
      <c r="BM853" s="48">
        <v>42401</v>
      </c>
      <c r="BN853" s="48">
        <v>42430</v>
      </c>
      <c r="BO853" s="48">
        <v>42461</v>
      </c>
      <c r="BP853" s="48">
        <v>42491</v>
      </c>
      <c r="BQ853" s="48">
        <v>42522</v>
      </c>
      <c r="BR853" s="48">
        <v>42552</v>
      </c>
      <c r="BS853" s="48">
        <v>42583</v>
      </c>
      <c r="BT853" s="48">
        <v>42614</v>
      </c>
      <c r="BU853" s="48">
        <v>42644</v>
      </c>
      <c r="BV853" s="48">
        <v>42675</v>
      </c>
      <c r="BW853" s="48">
        <v>42705</v>
      </c>
      <c r="BX853" s="48">
        <v>42736</v>
      </c>
      <c r="BY853" s="48">
        <v>42767</v>
      </c>
      <c r="BZ853" s="48">
        <v>42795</v>
      </c>
      <c r="CA853" s="48">
        <v>42826</v>
      </c>
      <c r="CB853" s="48">
        <v>42856</v>
      </c>
      <c r="CC853" s="48">
        <v>42887</v>
      </c>
      <c r="CD853" s="48">
        <v>42917</v>
      </c>
      <c r="CE853" s="48">
        <v>42948</v>
      </c>
      <c r="CF853" s="48">
        <v>42979</v>
      </c>
      <c r="CG853" s="48">
        <v>43009</v>
      </c>
      <c r="CH853" s="48">
        <v>43040</v>
      </c>
      <c r="CI853" s="188">
        <v>43070</v>
      </c>
      <c r="CJ853" s="188">
        <v>43101</v>
      </c>
      <c r="CK853" s="188">
        <v>43132</v>
      </c>
      <c r="CL853" s="188">
        <v>43160</v>
      </c>
      <c r="CM853" s="188">
        <v>43191</v>
      </c>
      <c r="CN853" s="188">
        <v>43221</v>
      </c>
      <c r="CO853" s="188">
        <v>43252</v>
      </c>
      <c r="CP853" s="188">
        <v>43282</v>
      </c>
      <c r="CQ853" s="188">
        <v>43313</v>
      </c>
      <c r="CR853" s="188">
        <v>43344</v>
      </c>
      <c r="CS853" s="188">
        <v>43374</v>
      </c>
      <c r="CT853" s="188">
        <v>43405</v>
      </c>
      <c r="CU853" s="188">
        <v>43435</v>
      </c>
      <c r="CV853" s="189" t="s">
        <v>16</v>
      </c>
    </row>
    <row r="854" spans="2:100" x14ac:dyDescent="0.35">
      <c r="B854" s="137">
        <v>876374</v>
      </c>
      <c r="C854" s="59">
        <v>42553</v>
      </c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50"/>
      <c r="S854" s="50"/>
      <c r="T854" s="50"/>
      <c r="U854" s="50"/>
      <c r="V854" s="50"/>
      <c r="W854" s="50"/>
      <c r="X854" s="50"/>
      <c r="Y854" s="50"/>
      <c r="Z854" s="50"/>
      <c r="AA854" s="50"/>
      <c r="AB854" s="50"/>
      <c r="AC854" s="50"/>
      <c r="AD854" s="50"/>
      <c r="AE854" s="50"/>
      <c r="AF854" s="50"/>
      <c r="AG854" s="50"/>
      <c r="AH854" s="50"/>
      <c r="AI854" s="50"/>
      <c r="AJ854" s="50"/>
      <c r="AK854" s="50"/>
      <c r="AL854" s="50"/>
      <c r="AM854" s="50"/>
      <c r="AN854" s="50"/>
      <c r="AO854" s="50"/>
      <c r="AP854" s="50"/>
      <c r="AQ854" s="50"/>
      <c r="AR854" s="50"/>
      <c r="AS854" s="50"/>
      <c r="AT854" s="50"/>
      <c r="AU854" s="50"/>
      <c r="AV854" s="50"/>
      <c r="AW854" s="50"/>
      <c r="AX854" s="50"/>
      <c r="AY854" s="50"/>
      <c r="AZ854" s="50"/>
      <c r="BA854" s="50"/>
      <c r="BB854" s="50"/>
      <c r="BC854" s="50"/>
      <c r="BD854" s="50"/>
      <c r="BE854" s="50"/>
      <c r="BF854" s="65"/>
      <c r="BG854" s="65"/>
      <c r="BH854" s="65"/>
      <c r="BI854" s="50"/>
      <c r="BJ854" s="50"/>
      <c r="BK854" s="50"/>
      <c r="BL854" s="50"/>
      <c r="BM854" s="50"/>
      <c r="BN854" s="50"/>
      <c r="BO854" s="50"/>
      <c r="BP854" s="50"/>
      <c r="BQ854" s="50"/>
      <c r="BR854" s="50">
        <v>1</v>
      </c>
      <c r="BS854" s="50"/>
      <c r="BT854" s="50"/>
      <c r="BU854" s="50"/>
      <c r="BV854" s="50"/>
      <c r="BW854" s="50"/>
      <c r="BX854" s="50"/>
      <c r="BY854" s="50"/>
      <c r="BZ854" s="50"/>
      <c r="CA854" s="50"/>
      <c r="CB854" s="50"/>
      <c r="CC854" s="50"/>
      <c r="CD854" s="50"/>
      <c r="CE854" s="50"/>
      <c r="CF854" s="50"/>
      <c r="CG854" s="50"/>
      <c r="CH854" s="187"/>
      <c r="CI854" s="60"/>
      <c r="CJ854" s="50"/>
      <c r="CK854" s="50"/>
      <c r="CL854" s="50"/>
      <c r="CM854" s="60"/>
      <c r="CN854" s="50"/>
      <c r="CO854" s="60"/>
      <c r="CP854" s="60"/>
      <c r="CQ854" s="60"/>
      <c r="CR854" s="60"/>
      <c r="CS854" s="60"/>
      <c r="CT854" s="60"/>
      <c r="CU854" s="60"/>
      <c r="CV854" s="61">
        <f>SUM(D854:CU854)</f>
        <v>1</v>
      </c>
    </row>
    <row r="855" spans="2:100" x14ac:dyDescent="0.35">
      <c r="B855" s="137">
        <v>989951</v>
      </c>
      <c r="C855" s="59">
        <v>42553</v>
      </c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50"/>
      <c r="S855" s="50"/>
      <c r="T855" s="50"/>
      <c r="U855" s="50"/>
      <c r="V855" s="50"/>
      <c r="W855" s="50"/>
      <c r="X855" s="50"/>
      <c r="Y855" s="50"/>
      <c r="Z855" s="50"/>
      <c r="AA855" s="50"/>
      <c r="AB855" s="50"/>
      <c r="AC855" s="50"/>
      <c r="AD855" s="50"/>
      <c r="AE855" s="50"/>
      <c r="AF855" s="50"/>
      <c r="AG855" s="50"/>
      <c r="AH855" s="50"/>
      <c r="AI855" s="50"/>
      <c r="AJ855" s="50"/>
      <c r="AK855" s="50"/>
      <c r="AL855" s="50"/>
      <c r="AM855" s="50"/>
      <c r="AN855" s="50"/>
      <c r="AO855" s="50"/>
      <c r="AP855" s="50"/>
      <c r="AQ855" s="50"/>
      <c r="AR855" s="50"/>
      <c r="AS855" s="50"/>
      <c r="AT855" s="50"/>
      <c r="AU855" s="50"/>
      <c r="AV855" s="50"/>
      <c r="AW855" s="50"/>
      <c r="AX855" s="50"/>
      <c r="AY855" s="50"/>
      <c r="AZ855" s="50"/>
      <c r="BA855" s="50"/>
      <c r="BB855" s="50"/>
      <c r="BC855" s="50"/>
      <c r="BD855" s="50"/>
      <c r="BE855" s="50"/>
      <c r="BF855" s="65"/>
      <c r="BG855" s="65"/>
      <c r="BH855" s="65"/>
      <c r="BI855" s="50"/>
      <c r="BJ855" s="50"/>
      <c r="BK855" s="50"/>
      <c r="BL855" s="50"/>
      <c r="BM855" s="50"/>
      <c r="BN855" s="50"/>
      <c r="BO855" s="50"/>
      <c r="BP855" s="50"/>
      <c r="BQ855" s="50"/>
      <c r="BR855" s="50">
        <v>1</v>
      </c>
      <c r="BS855" s="50">
        <v>1</v>
      </c>
      <c r="BT855" s="50">
        <v>1</v>
      </c>
      <c r="BU855" s="50"/>
      <c r="BV855" s="50"/>
      <c r="BW855" s="50"/>
      <c r="BX855" s="50"/>
      <c r="BY855" s="50"/>
      <c r="BZ855" s="50"/>
      <c r="CA855" s="50"/>
      <c r="CB855" s="50"/>
      <c r="CC855" s="50"/>
      <c r="CD855" s="50"/>
      <c r="CE855" s="50"/>
      <c r="CF855" s="50"/>
      <c r="CG855" s="50">
        <v>1</v>
      </c>
      <c r="CH855" s="187"/>
      <c r="CI855" s="60"/>
      <c r="CJ855" s="50"/>
      <c r="CK855" s="50"/>
      <c r="CL855" s="50"/>
      <c r="CM855" s="60"/>
      <c r="CN855" s="50"/>
      <c r="CO855" s="60"/>
      <c r="CP855" s="60"/>
      <c r="CQ855" s="60"/>
      <c r="CR855" s="60"/>
      <c r="CS855" s="60"/>
      <c r="CT855" s="60"/>
      <c r="CU855" s="60"/>
      <c r="CV855" s="61">
        <f t="shared" ref="CV855:CV857" si="553">SUM(D855:CU855)</f>
        <v>4</v>
      </c>
    </row>
    <row r="856" spans="2:100" x14ac:dyDescent="0.35">
      <c r="B856" s="137">
        <v>991313</v>
      </c>
      <c r="C856" s="59">
        <v>42553</v>
      </c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50"/>
      <c r="S856" s="50"/>
      <c r="T856" s="50"/>
      <c r="U856" s="50"/>
      <c r="V856" s="50"/>
      <c r="W856" s="50"/>
      <c r="X856" s="50"/>
      <c r="Y856" s="50"/>
      <c r="Z856" s="50"/>
      <c r="AA856" s="50"/>
      <c r="AB856" s="50"/>
      <c r="AC856" s="50"/>
      <c r="AD856" s="50"/>
      <c r="AE856" s="50"/>
      <c r="AF856" s="50"/>
      <c r="AG856" s="50"/>
      <c r="AH856" s="50"/>
      <c r="AI856" s="50"/>
      <c r="AJ856" s="50"/>
      <c r="AK856" s="50"/>
      <c r="AL856" s="50"/>
      <c r="AM856" s="50"/>
      <c r="AN856" s="50"/>
      <c r="AO856" s="50"/>
      <c r="AP856" s="50"/>
      <c r="AQ856" s="50"/>
      <c r="AR856" s="50"/>
      <c r="AS856" s="50"/>
      <c r="AT856" s="50"/>
      <c r="AU856" s="50"/>
      <c r="AV856" s="50"/>
      <c r="AW856" s="50"/>
      <c r="AX856" s="50"/>
      <c r="AY856" s="50"/>
      <c r="AZ856" s="50"/>
      <c r="BA856" s="50"/>
      <c r="BB856" s="50"/>
      <c r="BC856" s="50"/>
      <c r="BD856" s="50"/>
      <c r="BE856" s="50"/>
      <c r="BF856" s="65"/>
      <c r="BG856" s="65"/>
      <c r="BH856" s="65"/>
      <c r="BI856" s="50"/>
      <c r="BJ856" s="50"/>
      <c r="BK856" s="50"/>
      <c r="BL856" s="50"/>
      <c r="BM856" s="50"/>
      <c r="BN856" s="50"/>
      <c r="BO856" s="50"/>
      <c r="BP856" s="50"/>
      <c r="BQ856" s="50"/>
      <c r="BR856" s="50">
        <v>1</v>
      </c>
      <c r="BS856" s="50"/>
      <c r="BT856" s="50"/>
      <c r="BU856" s="50"/>
      <c r="BV856" s="50"/>
      <c r="BW856" s="50"/>
      <c r="BX856" s="50">
        <v>3</v>
      </c>
      <c r="BY856" s="50"/>
      <c r="BZ856" s="50">
        <v>4</v>
      </c>
      <c r="CA856" s="50">
        <v>5</v>
      </c>
      <c r="CB856" s="50">
        <v>1</v>
      </c>
      <c r="CC856" s="50">
        <v>3</v>
      </c>
      <c r="CD856" s="50">
        <v>3</v>
      </c>
      <c r="CE856" s="50">
        <v>4</v>
      </c>
      <c r="CF856" s="50">
        <v>4</v>
      </c>
      <c r="CG856" s="50">
        <v>2</v>
      </c>
      <c r="CH856" s="187">
        <v>1</v>
      </c>
      <c r="CI856" s="60">
        <v>1</v>
      </c>
      <c r="CJ856" s="50">
        <v>1</v>
      </c>
      <c r="CK856" s="50">
        <v>3</v>
      </c>
      <c r="CL856" s="50">
        <v>3</v>
      </c>
      <c r="CM856" s="60"/>
      <c r="CN856" s="50"/>
      <c r="CO856" s="60"/>
      <c r="CP856" s="60"/>
      <c r="CQ856" s="60"/>
      <c r="CR856" s="60"/>
      <c r="CS856" s="60"/>
      <c r="CT856" s="60"/>
      <c r="CU856" s="60"/>
      <c r="CV856" s="61">
        <f t="shared" si="553"/>
        <v>39</v>
      </c>
    </row>
    <row r="857" spans="2:100" x14ac:dyDescent="0.35">
      <c r="B857" s="137">
        <v>392354</v>
      </c>
      <c r="C857" s="59">
        <v>42553</v>
      </c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50"/>
      <c r="S857" s="50"/>
      <c r="T857" s="50"/>
      <c r="U857" s="50"/>
      <c r="V857" s="50"/>
      <c r="W857" s="50"/>
      <c r="X857" s="50"/>
      <c r="Y857" s="50"/>
      <c r="Z857" s="50"/>
      <c r="AA857" s="50"/>
      <c r="AB857" s="50"/>
      <c r="AC857" s="50"/>
      <c r="AD857" s="50"/>
      <c r="AE857" s="50"/>
      <c r="AF857" s="50"/>
      <c r="AG857" s="50"/>
      <c r="AH857" s="50"/>
      <c r="AI857" s="50"/>
      <c r="AJ857" s="50"/>
      <c r="AK857" s="50"/>
      <c r="AL857" s="50"/>
      <c r="AM857" s="50"/>
      <c r="AN857" s="50"/>
      <c r="AO857" s="50"/>
      <c r="AP857" s="50"/>
      <c r="AQ857" s="50"/>
      <c r="AR857" s="50"/>
      <c r="AS857" s="50"/>
      <c r="AT857" s="50"/>
      <c r="AU857" s="50"/>
      <c r="AV857" s="50"/>
      <c r="AW857" s="50"/>
      <c r="AX857" s="50"/>
      <c r="AY857" s="50"/>
      <c r="AZ857" s="50"/>
      <c r="BA857" s="50"/>
      <c r="BB857" s="50"/>
      <c r="BC857" s="50"/>
      <c r="BD857" s="50"/>
      <c r="BE857" s="50"/>
      <c r="BF857" s="65"/>
      <c r="BG857" s="65"/>
      <c r="BH857" s="65"/>
      <c r="BI857" s="50"/>
      <c r="BJ857" s="50"/>
      <c r="BK857" s="50"/>
      <c r="BL857" s="50"/>
      <c r="BM857" s="50"/>
      <c r="BN857" s="50"/>
      <c r="BO857" s="50"/>
      <c r="BP857" s="50"/>
      <c r="BQ857" s="50"/>
      <c r="BR857" s="50">
        <v>2</v>
      </c>
      <c r="BS857" s="50">
        <v>2</v>
      </c>
      <c r="BT857" s="50"/>
      <c r="BU857" s="50">
        <v>2</v>
      </c>
      <c r="BV857" s="50"/>
      <c r="BW857" s="50"/>
      <c r="BX857" s="50"/>
      <c r="BY857" s="50"/>
      <c r="BZ857" s="50">
        <v>2</v>
      </c>
      <c r="CA857" s="50">
        <v>2</v>
      </c>
      <c r="CB857" s="50"/>
      <c r="CC857" s="50"/>
      <c r="CD857" s="50"/>
      <c r="CE857" s="50"/>
      <c r="CF857" s="50"/>
      <c r="CG857" s="50"/>
      <c r="CH857" s="187"/>
      <c r="CI857" s="60"/>
      <c r="CJ857" s="50"/>
      <c r="CK857" s="50"/>
      <c r="CL857" s="50"/>
      <c r="CM857" s="60"/>
      <c r="CN857" s="50"/>
      <c r="CO857" s="60"/>
      <c r="CP857" s="60"/>
      <c r="CQ857" s="60"/>
      <c r="CR857" s="60"/>
      <c r="CS857" s="60"/>
      <c r="CT857" s="60"/>
      <c r="CU857" s="60"/>
      <c r="CV857" s="61">
        <f t="shared" si="553"/>
        <v>10</v>
      </c>
    </row>
    <row r="858" spans="2:100" x14ac:dyDescent="0.35">
      <c r="B858" s="63"/>
      <c r="C858" s="62" t="s">
        <v>16</v>
      </c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  <c r="AB858" s="64"/>
      <c r="AC858" s="64"/>
      <c r="AD858" s="64"/>
      <c r="AE858" s="64"/>
      <c r="AF858" s="64"/>
      <c r="AG858" s="64"/>
      <c r="AH858" s="64"/>
      <c r="AI858" s="64"/>
      <c r="AJ858" s="64"/>
      <c r="AK858" s="64"/>
      <c r="AL858" s="64"/>
      <c r="AM858" s="64"/>
      <c r="AN858" s="64"/>
      <c r="AO858" s="64"/>
      <c r="AP858" s="64"/>
      <c r="AQ858" s="64"/>
      <c r="AR858" s="64"/>
      <c r="AS858" s="64"/>
      <c r="AT858" s="64"/>
      <c r="AU858" s="64"/>
      <c r="AV858" s="64"/>
      <c r="AW858" s="64"/>
      <c r="AX858" s="64"/>
      <c r="AY858" s="64"/>
      <c r="AZ858" s="64"/>
      <c r="BA858" s="64"/>
      <c r="BB858" s="64"/>
      <c r="BC858" s="64"/>
      <c r="BD858" s="64"/>
      <c r="BE858" s="64"/>
      <c r="BF858" s="64"/>
      <c r="BG858" s="64"/>
      <c r="BH858" s="64"/>
      <c r="BI858" s="64"/>
      <c r="BJ858" s="64"/>
      <c r="BK858" s="64"/>
      <c r="BL858" s="64"/>
      <c r="BM858" s="64"/>
      <c r="BN858" s="64"/>
      <c r="BO858" s="64"/>
      <c r="BP858" s="64"/>
      <c r="BQ858" s="64"/>
      <c r="BR858" s="64">
        <f t="shared" ref="BR858:CC858" si="554">COUNT(BR854:BR857)</f>
        <v>4</v>
      </c>
      <c r="BS858" s="64">
        <f t="shared" si="554"/>
        <v>2</v>
      </c>
      <c r="BT858" s="64">
        <f t="shared" si="554"/>
        <v>1</v>
      </c>
      <c r="BU858" s="64">
        <f t="shared" si="554"/>
        <v>1</v>
      </c>
      <c r="BV858" s="64">
        <f t="shared" si="554"/>
        <v>0</v>
      </c>
      <c r="BW858" s="64">
        <f t="shared" si="554"/>
        <v>0</v>
      </c>
      <c r="BX858" s="64">
        <f t="shared" si="554"/>
        <v>1</v>
      </c>
      <c r="BY858" s="64">
        <f t="shared" si="554"/>
        <v>0</v>
      </c>
      <c r="BZ858" s="64">
        <f t="shared" si="554"/>
        <v>2</v>
      </c>
      <c r="CA858" s="64">
        <f t="shared" si="554"/>
        <v>2</v>
      </c>
      <c r="CB858" s="64">
        <f t="shared" si="554"/>
        <v>1</v>
      </c>
      <c r="CC858" s="64">
        <f t="shared" si="554"/>
        <v>1</v>
      </c>
      <c r="CD858" s="64">
        <f t="shared" ref="CD858:CU858" si="555">COUNT(CD854:CD857)</f>
        <v>1</v>
      </c>
      <c r="CE858" s="64">
        <f t="shared" si="555"/>
        <v>1</v>
      </c>
      <c r="CF858" s="64">
        <f t="shared" si="555"/>
        <v>1</v>
      </c>
      <c r="CG858" s="64">
        <f t="shared" si="555"/>
        <v>2</v>
      </c>
      <c r="CH858" s="64">
        <f t="shared" si="555"/>
        <v>1</v>
      </c>
      <c r="CI858" s="64">
        <f t="shared" si="555"/>
        <v>1</v>
      </c>
      <c r="CJ858" s="64">
        <f t="shared" si="555"/>
        <v>1</v>
      </c>
      <c r="CK858" s="64">
        <f t="shared" si="555"/>
        <v>1</v>
      </c>
      <c r="CL858" s="64">
        <f t="shared" si="555"/>
        <v>1</v>
      </c>
      <c r="CM858" s="64">
        <f t="shared" si="555"/>
        <v>0</v>
      </c>
      <c r="CN858" s="64">
        <f t="shared" si="555"/>
        <v>0</v>
      </c>
      <c r="CO858" s="64">
        <f t="shared" si="555"/>
        <v>0</v>
      </c>
      <c r="CP858" s="64">
        <f t="shared" si="555"/>
        <v>0</v>
      </c>
      <c r="CQ858" s="64">
        <f t="shared" si="555"/>
        <v>0</v>
      </c>
      <c r="CR858" s="64">
        <f t="shared" si="555"/>
        <v>0</v>
      </c>
      <c r="CS858" s="64">
        <f t="shared" si="555"/>
        <v>0</v>
      </c>
      <c r="CT858" s="64">
        <f t="shared" si="555"/>
        <v>0</v>
      </c>
      <c r="CU858" s="64">
        <f t="shared" si="555"/>
        <v>0</v>
      </c>
      <c r="CV858" s="64">
        <f>SUM(CV854:CV857)</f>
        <v>54</v>
      </c>
    </row>
    <row r="860" spans="2:100" x14ac:dyDescent="0.35">
      <c r="B860" s="136" t="s">
        <v>220</v>
      </c>
      <c r="C860" s="58" t="s">
        <v>221</v>
      </c>
      <c r="D860" s="56">
        <v>40544</v>
      </c>
      <c r="E860" s="56">
        <v>40575</v>
      </c>
      <c r="F860" s="56">
        <v>40603</v>
      </c>
      <c r="G860" s="56">
        <v>40634</v>
      </c>
      <c r="H860" s="56">
        <v>40664</v>
      </c>
      <c r="I860" s="56">
        <v>40695</v>
      </c>
      <c r="J860" s="56">
        <v>40725</v>
      </c>
      <c r="K860" s="56">
        <v>40756</v>
      </c>
      <c r="L860" s="56">
        <v>40787</v>
      </c>
      <c r="M860" s="56">
        <v>40817</v>
      </c>
      <c r="N860" s="56">
        <v>40848</v>
      </c>
      <c r="O860" s="56">
        <v>40878</v>
      </c>
      <c r="P860" s="56">
        <v>40909</v>
      </c>
      <c r="Q860" s="56">
        <v>40940</v>
      </c>
      <c r="R860" s="56">
        <v>40969</v>
      </c>
      <c r="S860" s="56">
        <v>41000</v>
      </c>
      <c r="T860" s="56">
        <v>41030</v>
      </c>
      <c r="U860" s="56">
        <v>41061</v>
      </c>
      <c r="V860" s="56">
        <v>41091</v>
      </c>
      <c r="W860" s="56">
        <v>41122</v>
      </c>
      <c r="X860" s="56">
        <v>41153</v>
      </c>
      <c r="Y860" s="56">
        <v>41183</v>
      </c>
      <c r="Z860" s="56">
        <v>41214</v>
      </c>
      <c r="AA860" s="56">
        <v>41244</v>
      </c>
      <c r="AB860" s="56">
        <v>41275</v>
      </c>
      <c r="AC860" s="56">
        <v>41306</v>
      </c>
      <c r="AD860" s="56">
        <v>41334</v>
      </c>
      <c r="AE860" s="56">
        <v>41365</v>
      </c>
      <c r="AF860" s="56">
        <v>41395</v>
      </c>
      <c r="AG860" s="56">
        <v>41426</v>
      </c>
      <c r="AH860" s="56">
        <v>41456</v>
      </c>
      <c r="AI860" s="56">
        <v>41487</v>
      </c>
      <c r="AJ860" s="56">
        <v>41518</v>
      </c>
      <c r="AK860" s="56">
        <v>41548</v>
      </c>
      <c r="AL860" s="56">
        <v>41579</v>
      </c>
      <c r="AM860" s="56">
        <v>41609</v>
      </c>
      <c r="AN860" s="56">
        <v>41640</v>
      </c>
      <c r="AO860" s="56">
        <v>41671</v>
      </c>
      <c r="AP860" s="56">
        <v>41699</v>
      </c>
      <c r="AQ860" s="56">
        <v>41730</v>
      </c>
      <c r="AR860" s="56">
        <v>41760</v>
      </c>
      <c r="AS860" s="56">
        <v>41791</v>
      </c>
      <c r="AT860" s="56">
        <v>41821</v>
      </c>
      <c r="AU860" s="56">
        <v>41852</v>
      </c>
      <c r="AV860" s="56">
        <v>41883</v>
      </c>
      <c r="AW860" s="56">
        <v>41913</v>
      </c>
      <c r="AX860" s="56">
        <v>41944</v>
      </c>
      <c r="AY860" s="56">
        <v>41974</v>
      </c>
      <c r="AZ860" s="56">
        <v>42005</v>
      </c>
      <c r="BA860" s="56">
        <v>42036</v>
      </c>
      <c r="BB860" s="56">
        <v>42064</v>
      </c>
      <c r="BC860" s="56">
        <v>42095</v>
      </c>
      <c r="BD860" s="56">
        <v>42125</v>
      </c>
      <c r="BE860" s="56">
        <v>42156</v>
      </c>
      <c r="BF860" s="56">
        <v>42186</v>
      </c>
      <c r="BG860" s="56">
        <v>42217</v>
      </c>
      <c r="BH860" s="48">
        <v>42248</v>
      </c>
      <c r="BI860" s="48">
        <v>42278</v>
      </c>
      <c r="BJ860" s="48">
        <v>42309</v>
      </c>
      <c r="BK860" s="48">
        <v>42339</v>
      </c>
      <c r="BL860" s="48">
        <v>42370</v>
      </c>
      <c r="BM860" s="48">
        <v>42401</v>
      </c>
      <c r="BN860" s="48">
        <v>42430</v>
      </c>
      <c r="BO860" s="48">
        <v>42461</v>
      </c>
      <c r="BP860" s="48">
        <v>42491</v>
      </c>
      <c r="BQ860" s="48">
        <v>42522</v>
      </c>
      <c r="BR860" s="48">
        <v>42552</v>
      </c>
      <c r="BS860" s="48">
        <v>42583</v>
      </c>
      <c r="BT860" s="48">
        <v>42614</v>
      </c>
      <c r="BU860" s="48">
        <v>42644</v>
      </c>
      <c r="BV860" s="48">
        <v>42675</v>
      </c>
      <c r="BW860" s="48">
        <v>42705</v>
      </c>
      <c r="BX860" s="48">
        <v>42736</v>
      </c>
      <c r="BY860" s="48">
        <v>42767</v>
      </c>
      <c r="BZ860" s="48">
        <v>42795</v>
      </c>
      <c r="CA860" s="48">
        <v>42826</v>
      </c>
      <c r="CB860" s="48">
        <v>42856</v>
      </c>
      <c r="CC860" s="48">
        <v>42887</v>
      </c>
      <c r="CD860" s="48">
        <v>42917</v>
      </c>
      <c r="CE860" s="48">
        <v>42948</v>
      </c>
      <c r="CF860" s="48">
        <v>42979</v>
      </c>
      <c r="CG860" s="48">
        <v>43009</v>
      </c>
      <c r="CH860" s="48">
        <v>43040</v>
      </c>
      <c r="CI860" s="188">
        <v>43070</v>
      </c>
      <c r="CJ860" s="188">
        <v>43101</v>
      </c>
      <c r="CK860" s="188">
        <v>43132</v>
      </c>
      <c r="CL860" s="188">
        <v>43160</v>
      </c>
      <c r="CM860" s="188">
        <v>43191</v>
      </c>
      <c r="CN860" s="188">
        <v>43221</v>
      </c>
      <c r="CO860" s="188">
        <v>43252</v>
      </c>
      <c r="CP860" s="188">
        <v>43282</v>
      </c>
      <c r="CQ860" s="188">
        <v>43313</v>
      </c>
      <c r="CR860" s="188">
        <v>43344</v>
      </c>
      <c r="CS860" s="188">
        <v>43374</v>
      </c>
      <c r="CT860" s="188">
        <v>43405</v>
      </c>
      <c r="CU860" s="188">
        <v>43435</v>
      </c>
      <c r="CV860" s="189" t="s">
        <v>16</v>
      </c>
    </row>
    <row r="861" spans="2:100" x14ac:dyDescent="0.35">
      <c r="B861" s="137">
        <v>374548</v>
      </c>
      <c r="C861" s="59">
        <v>42583</v>
      </c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50"/>
      <c r="S861" s="50"/>
      <c r="T861" s="50"/>
      <c r="U861" s="50"/>
      <c r="V861" s="50"/>
      <c r="W861" s="50"/>
      <c r="X861" s="50"/>
      <c r="Y861" s="50"/>
      <c r="Z861" s="50"/>
      <c r="AA861" s="50"/>
      <c r="AB861" s="50"/>
      <c r="AC861" s="50"/>
      <c r="AD861" s="50"/>
      <c r="AE861" s="50"/>
      <c r="AF861" s="50"/>
      <c r="AG861" s="50"/>
      <c r="AH861" s="50"/>
      <c r="AI861" s="50"/>
      <c r="AJ861" s="50"/>
      <c r="AK861" s="50"/>
      <c r="AL861" s="50"/>
      <c r="AM861" s="50"/>
      <c r="AN861" s="50"/>
      <c r="AO861" s="50"/>
      <c r="AP861" s="50"/>
      <c r="AQ861" s="50"/>
      <c r="AR861" s="50"/>
      <c r="AS861" s="50"/>
      <c r="AT861" s="50"/>
      <c r="AU861" s="50"/>
      <c r="AV861" s="50"/>
      <c r="AW861" s="50"/>
      <c r="AX861" s="50"/>
      <c r="AY861" s="50"/>
      <c r="AZ861" s="50"/>
      <c r="BA861" s="50"/>
      <c r="BB861" s="50"/>
      <c r="BC861" s="50"/>
      <c r="BD861" s="50"/>
      <c r="BE861" s="50"/>
      <c r="BF861" s="65"/>
      <c r="BG861" s="65"/>
      <c r="BH861" s="65"/>
      <c r="BI861" s="50"/>
      <c r="BJ861" s="50"/>
      <c r="BK861" s="50"/>
      <c r="BL861" s="50"/>
      <c r="BM861" s="50"/>
      <c r="BN861" s="50"/>
      <c r="BO861" s="50"/>
      <c r="BP861" s="50"/>
      <c r="BQ861" s="50"/>
      <c r="BR861" s="50"/>
      <c r="BS861" s="50">
        <v>2</v>
      </c>
      <c r="BT861" s="50">
        <v>1</v>
      </c>
      <c r="BU861" s="50">
        <v>1</v>
      </c>
      <c r="BV861" s="50">
        <v>1</v>
      </c>
      <c r="BW861" s="50">
        <v>2</v>
      </c>
      <c r="BX861" s="50">
        <v>1</v>
      </c>
      <c r="BY861" s="50">
        <v>1</v>
      </c>
      <c r="BZ861" s="50">
        <v>1</v>
      </c>
      <c r="CA861" s="50">
        <v>1</v>
      </c>
      <c r="CB861" s="50"/>
      <c r="CC861" s="50"/>
      <c r="CD861" s="50"/>
      <c r="CE861" s="50"/>
      <c r="CF861" s="50">
        <v>1</v>
      </c>
      <c r="CG861" s="50">
        <v>1</v>
      </c>
      <c r="CH861" s="187">
        <v>1</v>
      </c>
      <c r="CI861" s="60">
        <v>1</v>
      </c>
      <c r="CJ861" s="50"/>
      <c r="CK861" s="50">
        <v>1</v>
      </c>
      <c r="CL861" s="50">
        <v>1</v>
      </c>
      <c r="CM861" s="60"/>
      <c r="CN861" s="50"/>
      <c r="CO861" s="60"/>
      <c r="CP861" s="60"/>
      <c r="CQ861" s="60"/>
      <c r="CR861" s="60"/>
      <c r="CS861" s="60"/>
      <c r="CT861" s="60"/>
      <c r="CU861" s="60"/>
      <c r="CV861" s="61">
        <f>SUM(D861:CU861)</f>
        <v>17</v>
      </c>
    </row>
    <row r="862" spans="2:100" x14ac:dyDescent="0.35">
      <c r="B862" s="137">
        <v>999938</v>
      </c>
      <c r="C862" s="59">
        <v>42583</v>
      </c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50"/>
      <c r="S862" s="50"/>
      <c r="T862" s="50"/>
      <c r="U862" s="50"/>
      <c r="V862" s="50"/>
      <c r="W862" s="50"/>
      <c r="X862" s="50"/>
      <c r="Y862" s="50"/>
      <c r="Z862" s="50"/>
      <c r="AA862" s="50"/>
      <c r="AB862" s="50"/>
      <c r="AC862" s="50"/>
      <c r="AD862" s="50"/>
      <c r="AE862" s="50"/>
      <c r="AF862" s="50"/>
      <c r="AG862" s="50"/>
      <c r="AH862" s="50"/>
      <c r="AI862" s="50"/>
      <c r="AJ862" s="50"/>
      <c r="AK862" s="50"/>
      <c r="AL862" s="50"/>
      <c r="AM862" s="50"/>
      <c r="AN862" s="50"/>
      <c r="AO862" s="50"/>
      <c r="AP862" s="50"/>
      <c r="AQ862" s="50"/>
      <c r="AR862" s="50"/>
      <c r="AS862" s="50"/>
      <c r="AT862" s="50"/>
      <c r="AU862" s="50"/>
      <c r="AV862" s="50"/>
      <c r="AW862" s="50"/>
      <c r="AX862" s="50"/>
      <c r="AY862" s="50"/>
      <c r="AZ862" s="50"/>
      <c r="BA862" s="50"/>
      <c r="BB862" s="50"/>
      <c r="BC862" s="50"/>
      <c r="BD862" s="50"/>
      <c r="BE862" s="50"/>
      <c r="BF862" s="65"/>
      <c r="BG862" s="65"/>
      <c r="BH862" s="65"/>
      <c r="BI862" s="50"/>
      <c r="BJ862" s="50"/>
      <c r="BK862" s="50"/>
      <c r="BL862" s="50"/>
      <c r="BM862" s="50"/>
      <c r="BN862" s="50"/>
      <c r="BO862" s="50"/>
      <c r="BP862" s="50"/>
      <c r="BQ862" s="50"/>
      <c r="BR862" s="50"/>
      <c r="BS862" s="50">
        <v>1</v>
      </c>
      <c r="BT862" s="50"/>
      <c r="BU862" s="50"/>
      <c r="BV862" s="50"/>
      <c r="BW862" s="50"/>
      <c r="BX862" s="50"/>
      <c r="BY862" s="50"/>
      <c r="BZ862" s="50"/>
      <c r="CA862" s="50"/>
      <c r="CB862" s="50"/>
      <c r="CC862" s="50"/>
      <c r="CD862" s="50"/>
      <c r="CE862" s="50"/>
      <c r="CF862" s="50"/>
      <c r="CG862" s="50"/>
      <c r="CH862" s="187"/>
      <c r="CI862" s="60"/>
      <c r="CJ862" s="50"/>
      <c r="CK862" s="50"/>
      <c r="CL862" s="50"/>
      <c r="CM862" s="60"/>
      <c r="CN862" s="50"/>
      <c r="CO862" s="60"/>
      <c r="CP862" s="60"/>
      <c r="CQ862" s="60"/>
      <c r="CR862" s="60"/>
      <c r="CS862" s="60"/>
      <c r="CT862" s="60"/>
      <c r="CU862" s="60"/>
      <c r="CV862" s="61">
        <f t="shared" ref="CV862:CV867" si="556">SUM(D862:CU862)</f>
        <v>1</v>
      </c>
    </row>
    <row r="863" spans="2:100" x14ac:dyDescent="0.35">
      <c r="B863" s="137">
        <v>371590</v>
      </c>
      <c r="C863" s="59">
        <v>42583</v>
      </c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50"/>
      <c r="S863" s="50"/>
      <c r="T863" s="50"/>
      <c r="U863" s="50"/>
      <c r="V863" s="50"/>
      <c r="W863" s="50"/>
      <c r="X863" s="50"/>
      <c r="Y863" s="50"/>
      <c r="Z863" s="50"/>
      <c r="AA863" s="50"/>
      <c r="AB863" s="50"/>
      <c r="AC863" s="50"/>
      <c r="AD863" s="50"/>
      <c r="AE863" s="50"/>
      <c r="AF863" s="50"/>
      <c r="AG863" s="50"/>
      <c r="AH863" s="50"/>
      <c r="AI863" s="50"/>
      <c r="AJ863" s="50"/>
      <c r="AK863" s="50"/>
      <c r="AL863" s="50"/>
      <c r="AM863" s="50"/>
      <c r="AN863" s="50"/>
      <c r="AO863" s="50"/>
      <c r="AP863" s="50"/>
      <c r="AQ863" s="50"/>
      <c r="AR863" s="50"/>
      <c r="AS863" s="50"/>
      <c r="AT863" s="50"/>
      <c r="AU863" s="50"/>
      <c r="AV863" s="50"/>
      <c r="AW863" s="50"/>
      <c r="AX863" s="50"/>
      <c r="AY863" s="50"/>
      <c r="AZ863" s="50"/>
      <c r="BA863" s="50"/>
      <c r="BB863" s="50"/>
      <c r="BC863" s="50"/>
      <c r="BD863" s="50"/>
      <c r="BE863" s="50"/>
      <c r="BF863" s="65"/>
      <c r="BG863" s="65"/>
      <c r="BH863" s="65"/>
      <c r="BI863" s="50"/>
      <c r="BJ863" s="50"/>
      <c r="BK863" s="50"/>
      <c r="BL863" s="50"/>
      <c r="BM863" s="50"/>
      <c r="BN863" s="50"/>
      <c r="BO863" s="50"/>
      <c r="BP863" s="50"/>
      <c r="BQ863" s="50"/>
      <c r="BR863" s="50"/>
      <c r="BS863" s="50">
        <v>3</v>
      </c>
      <c r="BT863" s="50"/>
      <c r="BU863" s="50"/>
      <c r="BV863" s="50">
        <v>2</v>
      </c>
      <c r="BW863" s="50"/>
      <c r="BX863" s="50"/>
      <c r="BY863" s="50"/>
      <c r="BZ863" s="50"/>
      <c r="CA863" s="50"/>
      <c r="CB863" s="50"/>
      <c r="CC863" s="50"/>
      <c r="CD863" s="50"/>
      <c r="CE863" s="50"/>
      <c r="CF863" s="50">
        <v>2</v>
      </c>
      <c r="CG863" s="50"/>
      <c r="CH863" s="187"/>
      <c r="CI863" s="60"/>
      <c r="CJ863" s="50"/>
      <c r="CK863" s="50">
        <v>5</v>
      </c>
      <c r="CL863" s="50"/>
      <c r="CM863" s="60"/>
      <c r="CN863" s="50"/>
      <c r="CO863" s="60"/>
      <c r="CP863" s="60"/>
      <c r="CQ863" s="60"/>
      <c r="CR863" s="60"/>
      <c r="CS863" s="60"/>
      <c r="CT863" s="60"/>
      <c r="CU863" s="60"/>
      <c r="CV863" s="61">
        <f t="shared" si="556"/>
        <v>12</v>
      </c>
    </row>
    <row r="864" spans="2:100" x14ac:dyDescent="0.35">
      <c r="B864" s="137">
        <v>1001661</v>
      </c>
      <c r="C864" s="59">
        <v>42583</v>
      </c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50"/>
      <c r="S864" s="50"/>
      <c r="T864" s="50"/>
      <c r="U864" s="50"/>
      <c r="V864" s="50"/>
      <c r="W864" s="50"/>
      <c r="X864" s="50"/>
      <c r="Y864" s="50"/>
      <c r="Z864" s="50"/>
      <c r="AA864" s="50"/>
      <c r="AB864" s="50"/>
      <c r="AC864" s="50"/>
      <c r="AD864" s="50"/>
      <c r="AE864" s="50"/>
      <c r="AF864" s="50"/>
      <c r="AG864" s="50"/>
      <c r="AH864" s="50"/>
      <c r="AI864" s="50"/>
      <c r="AJ864" s="50"/>
      <c r="AK864" s="50"/>
      <c r="AL864" s="50"/>
      <c r="AM864" s="50"/>
      <c r="AN864" s="50"/>
      <c r="AO864" s="50"/>
      <c r="AP864" s="50"/>
      <c r="AQ864" s="50"/>
      <c r="AR864" s="50"/>
      <c r="AS864" s="50"/>
      <c r="AT864" s="50"/>
      <c r="AU864" s="50"/>
      <c r="AV864" s="50"/>
      <c r="AW864" s="50"/>
      <c r="AX864" s="50"/>
      <c r="AY864" s="50"/>
      <c r="AZ864" s="50"/>
      <c r="BA864" s="50"/>
      <c r="BB864" s="50"/>
      <c r="BC864" s="50"/>
      <c r="BD864" s="50"/>
      <c r="BE864" s="50"/>
      <c r="BF864" s="65"/>
      <c r="BG864" s="65"/>
      <c r="BH864" s="65"/>
      <c r="BI864" s="50"/>
      <c r="BJ864" s="50"/>
      <c r="BK864" s="50"/>
      <c r="BL864" s="50"/>
      <c r="BM864" s="50"/>
      <c r="BN864" s="50"/>
      <c r="BO864" s="50"/>
      <c r="BP864" s="50"/>
      <c r="BQ864" s="50"/>
      <c r="BR864" s="50"/>
      <c r="BS864" s="50">
        <v>1</v>
      </c>
      <c r="BT864" s="50">
        <v>1</v>
      </c>
      <c r="BU864" s="50"/>
      <c r="BV864" s="50"/>
      <c r="BW864" s="50">
        <v>1</v>
      </c>
      <c r="BX864" s="50"/>
      <c r="BY864" s="50"/>
      <c r="BZ864" s="50"/>
      <c r="CA864" s="50"/>
      <c r="CB864" s="50">
        <v>1</v>
      </c>
      <c r="CC864" s="50">
        <v>1</v>
      </c>
      <c r="CD864" s="50">
        <v>1</v>
      </c>
      <c r="CE864" s="50">
        <v>1</v>
      </c>
      <c r="CF864" s="50">
        <v>1</v>
      </c>
      <c r="CG864" s="50"/>
      <c r="CH864" s="187">
        <v>1</v>
      </c>
      <c r="CI864" s="60">
        <v>1</v>
      </c>
      <c r="CJ864" s="50">
        <v>1</v>
      </c>
      <c r="CK864" s="50"/>
      <c r="CL864" s="50"/>
      <c r="CM864" s="60"/>
      <c r="CN864" s="50">
        <v>1</v>
      </c>
      <c r="CO864" s="60"/>
      <c r="CP864" s="60"/>
      <c r="CQ864" s="60"/>
      <c r="CR864" s="60"/>
      <c r="CS864" s="60"/>
      <c r="CT864" s="60"/>
      <c r="CU864" s="60"/>
      <c r="CV864" s="61">
        <f t="shared" si="556"/>
        <v>12</v>
      </c>
    </row>
    <row r="865" spans="2:100" x14ac:dyDescent="0.35">
      <c r="B865" s="137">
        <v>1002390</v>
      </c>
      <c r="C865" s="59">
        <v>42583</v>
      </c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50"/>
      <c r="S865" s="50"/>
      <c r="T865" s="50"/>
      <c r="U865" s="50"/>
      <c r="V865" s="50"/>
      <c r="W865" s="50"/>
      <c r="X865" s="50"/>
      <c r="Y865" s="50"/>
      <c r="Z865" s="50"/>
      <c r="AA865" s="50"/>
      <c r="AB865" s="50"/>
      <c r="AC865" s="50"/>
      <c r="AD865" s="50"/>
      <c r="AE865" s="50"/>
      <c r="AF865" s="50"/>
      <c r="AG865" s="50"/>
      <c r="AH865" s="50"/>
      <c r="AI865" s="50"/>
      <c r="AJ865" s="50"/>
      <c r="AK865" s="50"/>
      <c r="AL865" s="50"/>
      <c r="AM865" s="50"/>
      <c r="AN865" s="50"/>
      <c r="AO865" s="50"/>
      <c r="AP865" s="50"/>
      <c r="AQ865" s="50"/>
      <c r="AR865" s="50"/>
      <c r="AS865" s="50"/>
      <c r="AT865" s="50"/>
      <c r="AU865" s="50"/>
      <c r="AV865" s="50"/>
      <c r="AW865" s="50"/>
      <c r="AX865" s="50"/>
      <c r="AY865" s="50"/>
      <c r="AZ865" s="50"/>
      <c r="BA865" s="50"/>
      <c r="BB865" s="50"/>
      <c r="BC865" s="50"/>
      <c r="BD865" s="50"/>
      <c r="BE865" s="50"/>
      <c r="BF865" s="65"/>
      <c r="BG865" s="65"/>
      <c r="BH865" s="65"/>
      <c r="BI865" s="50"/>
      <c r="BJ865" s="50"/>
      <c r="BK865" s="50"/>
      <c r="BL865" s="50"/>
      <c r="BM865" s="50"/>
      <c r="BN865" s="50"/>
      <c r="BO865" s="50"/>
      <c r="BP865" s="50"/>
      <c r="BQ865" s="50"/>
      <c r="BR865" s="50"/>
      <c r="BS865" s="50">
        <v>1</v>
      </c>
      <c r="BT865" s="50"/>
      <c r="BU865" s="50">
        <v>1</v>
      </c>
      <c r="BV865" s="50"/>
      <c r="BW865" s="50"/>
      <c r="BX865" s="50"/>
      <c r="BY865" s="50"/>
      <c r="BZ865" s="50"/>
      <c r="CA865" s="50"/>
      <c r="CB865" s="50"/>
      <c r="CC865" s="50"/>
      <c r="CD865" s="50"/>
      <c r="CE865" s="50"/>
      <c r="CF865" s="50"/>
      <c r="CG865" s="50"/>
      <c r="CH865" s="187"/>
      <c r="CI865" s="60"/>
      <c r="CJ865" s="50"/>
      <c r="CK865" s="50"/>
      <c r="CL865" s="50"/>
      <c r="CM865" s="60"/>
      <c r="CN865" s="50"/>
      <c r="CO865" s="60"/>
      <c r="CP865" s="60"/>
      <c r="CQ865" s="60"/>
      <c r="CR865" s="60"/>
      <c r="CS865" s="60"/>
      <c r="CT865" s="60"/>
      <c r="CU865" s="60"/>
      <c r="CV865" s="61">
        <f t="shared" si="556"/>
        <v>2</v>
      </c>
    </row>
    <row r="866" spans="2:100" x14ac:dyDescent="0.35">
      <c r="B866" s="137">
        <v>890523</v>
      </c>
      <c r="C866" s="59">
        <v>42583</v>
      </c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50"/>
      <c r="S866" s="50"/>
      <c r="T866" s="50"/>
      <c r="U866" s="50"/>
      <c r="V866" s="50"/>
      <c r="W866" s="50"/>
      <c r="X866" s="50"/>
      <c r="Y866" s="50"/>
      <c r="Z866" s="50"/>
      <c r="AA866" s="50"/>
      <c r="AB866" s="50"/>
      <c r="AC866" s="50"/>
      <c r="AD866" s="50"/>
      <c r="AE866" s="50"/>
      <c r="AF866" s="50"/>
      <c r="AG866" s="50"/>
      <c r="AH866" s="50"/>
      <c r="AI866" s="50"/>
      <c r="AJ866" s="50"/>
      <c r="AK866" s="50"/>
      <c r="AL866" s="50"/>
      <c r="AM866" s="50"/>
      <c r="AN866" s="50"/>
      <c r="AO866" s="50"/>
      <c r="AP866" s="50"/>
      <c r="AQ866" s="50"/>
      <c r="AR866" s="50"/>
      <c r="AS866" s="50"/>
      <c r="AT866" s="50"/>
      <c r="AU866" s="50"/>
      <c r="AV866" s="50"/>
      <c r="AW866" s="50"/>
      <c r="AX866" s="50"/>
      <c r="AY866" s="50"/>
      <c r="AZ866" s="50"/>
      <c r="BA866" s="50"/>
      <c r="BB866" s="50"/>
      <c r="BC866" s="50"/>
      <c r="BD866" s="50"/>
      <c r="BE866" s="50"/>
      <c r="BF866" s="65"/>
      <c r="BG866" s="65"/>
      <c r="BH866" s="65"/>
      <c r="BI866" s="50"/>
      <c r="BJ866" s="50"/>
      <c r="BK866" s="50"/>
      <c r="BL866" s="50"/>
      <c r="BM866" s="50"/>
      <c r="BN866" s="50"/>
      <c r="BO866" s="50"/>
      <c r="BP866" s="50"/>
      <c r="BQ866" s="50"/>
      <c r="BR866" s="50"/>
      <c r="BS866" s="50">
        <v>2</v>
      </c>
      <c r="BT866" s="50"/>
      <c r="BU866" s="50">
        <v>2</v>
      </c>
      <c r="BV866" s="50"/>
      <c r="BW866" s="50">
        <v>2</v>
      </c>
      <c r="BX866" s="50">
        <v>2</v>
      </c>
      <c r="BY866" s="50">
        <v>2</v>
      </c>
      <c r="BZ866" s="50"/>
      <c r="CA866" s="50">
        <v>2</v>
      </c>
      <c r="CB866" s="50"/>
      <c r="CC866" s="50">
        <v>2</v>
      </c>
      <c r="CD866" s="50"/>
      <c r="CE866" s="50"/>
      <c r="CF866" s="50"/>
      <c r="CG866" s="50"/>
      <c r="CH866" s="187"/>
      <c r="CI866" s="60"/>
      <c r="CJ866" s="50"/>
      <c r="CK866" s="50"/>
      <c r="CL866" s="50"/>
      <c r="CM866" s="60"/>
      <c r="CN866" s="50"/>
      <c r="CO866" s="60"/>
      <c r="CP866" s="60"/>
      <c r="CQ866" s="60"/>
      <c r="CR866" s="60"/>
      <c r="CS866" s="60"/>
      <c r="CT866" s="60"/>
      <c r="CU866" s="60"/>
      <c r="CV866" s="61">
        <f t="shared" si="556"/>
        <v>14</v>
      </c>
    </row>
    <row r="867" spans="2:100" x14ac:dyDescent="0.35">
      <c r="B867" s="137">
        <v>669891</v>
      </c>
      <c r="C867" s="59">
        <v>42583</v>
      </c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50"/>
      <c r="S867" s="50"/>
      <c r="T867" s="50"/>
      <c r="U867" s="50"/>
      <c r="V867" s="50"/>
      <c r="W867" s="50"/>
      <c r="X867" s="50"/>
      <c r="Y867" s="50"/>
      <c r="Z867" s="50"/>
      <c r="AA867" s="50"/>
      <c r="AB867" s="50"/>
      <c r="AC867" s="50"/>
      <c r="AD867" s="50"/>
      <c r="AE867" s="50"/>
      <c r="AF867" s="50"/>
      <c r="AG867" s="50"/>
      <c r="AH867" s="50"/>
      <c r="AI867" s="50"/>
      <c r="AJ867" s="50"/>
      <c r="AK867" s="50"/>
      <c r="AL867" s="50"/>
      <c r="AM867" s="50"/>
      <c r="AN867" s="50"/>
      <c r="AO867" s="50"/>
      <c r="AP867" s="50"/>
      <c r="AQ867" s="50"/>
      <c r="AR867" s="50"/>
      <c r="AS867" s="50"/>
      <c r="AT867" s="50"/>
      <c r="AU867" s="50"/>
      <c r="AV867" s="50"/>
      <c r="AW867" s="50"/>
      <c r="AX867" s="50"/>
      <c r="AY867" s="50"/>
      <c r="AZ867" s="50"/>
      <c r="BA867" s="50"/>
      <c r="BB867" s="50"/>
      <c r="BC867" s="50"/>
      <c r="BD867" s="50"/>
      <c r="BE867" s="50"/>
      <c r="BF867" s="65"/>
      <c r="BG867" s="65"/>
      <c r="BH867" s="65"/>
      <c r="BI867" s="50"/>
      <c r="BJ867" s="50"/>
      <c r="BK867" s="50"/>
      <c r="BL867" s="50"/>
      <c r="BM867" s="50"/>
      <c r="BN867" s="50"/>
      <c r="BO867" s="50"/>
      <c r="BP867" s="50"/>
      <c r="BQ867" s="50"/>
      <c r="BR867" s="50"/>
      <c r="BS867" s="50">
        <v>1</v>
      </c>
      <c r="BT867" s="50"/>
      <c r="BU867" s="50"/>
      <c r="BV867" s="50"/>
      <c r="BW867" s="50"/>
      <c r="BX867" s="50"/>
      <c r="BY867" s="50"/>
      <c r="BZ867" s="50"/>
      <c r="CA867" s="50"/>
      <c r="CB867" s="50"/>
      <c r="CC867" s="50"/>
      <c r="CD867" s="50"/>
      <c r="CE867" s="50"/>
      <c r="CF867" s="50"/>
      <c r="CG867" s="50"/>
      <c r="CH867" s="187"/>
      <c r="CI867" s="60"/>
      <c r="CJ867" s="50"/>
      <c r="CK867" s="50"/>
      <c r="CL867" s="50"/>
      <c r="CM867" s="60"/>
      <c r="CN867" s="50"/>
      <c r="CO867" s="60"/>
      <c r="CP867" s="60"/>
      <c r="CQ867" s="60"/>
      <c r="CR867" s="60"/>
      <c r="CS867" s="60"/>
      <c r="CT867" s="60"/>
      <c r="CU867" s="60"/>
      <c r="CV867" s="61">
        <f t="shared" si="556"/>
        <v>1</v>
      </c>
    </row>
    <row r="868" spans="2:100" x14ac:dyDescent="0.35">
      <c r="B868" s="63"/>
      <c r="C868" s="62" t="s">
        <v>16</v>
      </c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  <c r="AB868" s="64"/>
      <c r="AC868" s="64"/>
      <c r="AD868" s="64"/>
      <c r="AE868" s="64"/>
      <c r="AF868" s="64"/>
      <c r="AG868" s="64"/>
      <c r="AH868" s="64"/>
      <c r="AI868" s="64"/>
      <c r="AJ868" s="64"/>
      <c r="AK868" s="64"/>
      <c r="AL868" s="64"/>
      <c r="AM868" s="64"/>
      <c r="AN868" s="64"/>
      <c r="AO868" s="64"/>
      <c r="AP868" s="64"/>
      <c r="AQ868" s="64"/>
      <c r="AR868" s="64"/>
      <c r="AS868" s="64"/>
      <c r="AT868" s="64"/>
      <c r="AU868" s="64"/>
      <c r="AV868" s="64"/>
      <c r="AW868" s="64"/>
      <c r="AX868" s="64"/>
      <c r="AY868" s="64"/>
      <c r="AZ868" s="64"/>
      <c r="BA868" s="64"/>
      <c r="BB868" s="64"/>
      <c r="BC868" s="64"/>
      <c r="BD868" s="64"/>
      <c r="BE868" s="64"/>
      <c r="BF868" s="64"/>
      <c r="BG868" s="64"/>
      <c r="BH868" s="64"/>
      <c r="BI868" s="64"/>
      <c r="BJ868" s="64"/>
      <c r="BK868" s="64"/>
      <c r="BL868" s="64"/>
      <c r="BM868" s="64"/>
      <c r="BN868" s="64"/>
      <c r="BO868" s="64"/>
      <c r="BP868" s="64"/>
      <c r="BQ868" s="64"/>
      <c r="BR868" s="64"/>
      <c r="BS868" s="64">
        <f t="shared" ref="BS868:CD868" si="557">COUNT(BS861:BS867)</f>
        <v>7</v>
      </c>
      <c r="BT868" s="64">
        <f t="shared" si="557"/>
        <v>2</v>
      </c>
      <c r="BU868" s="64">
        <f t="shared" si="557"/>
        <v>3</v>
      </c>
      <c r="BV868" s="64">
        <f t="shared" si="557"/>
        <v>2</v>
      </c>
      <c r="BW868" s="64">
        <f t="shared" si="557"/>
        <v>3</v>
      </c>
      <c r="BX868" s="64">
        <f t="shared" si="557"/>
        <v>2</v>
      </c>
      <c r="BY868" s="64">
        <f t="shared" si="557"/>
        <v>2</v>
      </c>
      <c r="BZ868" s="64">
        <f t="shared" si="557"/>
        <v>1</v>
      </c>
      <c r="CA868" s="64">
        <f t="shared" si="557"/>
        <v>2</v>
      </c>
      <c r="CB868" s="64">
        <f t="shared" si="557"/>
        <v>1</v>
      </c>
      <c r="CC868" s="64">
        <f t="shared" si="557"/>
        <v>2</v>
      </c>
      <c r="CD868" s="64">
        <f t="shared" si="557"/>
        <v>1</v>
      </c>
      <c r="CE868" s="64">
        <f>COUNT(CE861:CE867)</f>
        <v>1</v>
      </c>
      <c r="CF868" s="64">
        <f>COUNT(CF861:CF867)</f>
        <v>3</v>
      </c>
      <c r="CG868" s="64">
        <f>COUNT(CG861:CG867)</f>
        <v>1</v>
      </c>
      <c r="CH868" s="64">
        <f>COUNT(CH861:CH867)</f>
        <v>2</v>
      </c>
      <c r="CI868" s="64">
        <f>COUNT(CI861:CI867)</f>
        <v>2</v>
      </c>
      <c r="CJ868" s="64">
        <f t="shared" ref="CJ868:CU868" si="558">COUNT(CJ861:CJ867)</f>
        <v>1</v>
      </c>
      <c r="CK868" s="64">
        <f t="shared" si="558"/>
        <v>2</v>
      </c>
      <c r="CL868" s="64">
        <f t="shared" si="558"/>
        <v>1</v>
      </c>
      <c r="CM868" s="64">
        <f>COUNT(CM861:CM867)</f>
        <v>0</v>
      </c>
      <c r="CN868" s="64">
        <f t="shared" si="558"/>
        <v>1</v>
      </c>
      <c r="CO868" s="64">
        <f t="shared" si="558"/>
        <v>0</v>
      </c>
      <c r="CP868" s="64">
        <f t="shared" si="558"/>
        <v>0</v>
      </c>
      <c r="CQ868" s="64">
        <f t="shared" si="558"/>
        <v>0</v>
      </c>
      <c r="CR868" s="64">
        <f t="shared" si="558"/>
        <v>0</v>
      </c>
      <c r="CS868" s="64">
        <f t="shared" si="558"/>
        <v>0</v>
      </c>
      <c r="CT868" s="64">
        <f t="shared" si="558"/>
        <v>0</v>
      </c>
      <c r="CU868" s="64">
        <f t="shared" si="558"/>
        <v>0</v>
      </c>
      <c r="CV868" s="64">
        <f>SUM(CV861:CV867)</f>
        <v>59</v>
      </c>
    </row>
    <row r="870" spans="2:100" x14ac:dyDescent="0.35">
      <c r="B870" s="136" t="s">
        <v>220</v>
      </c>
      <c r="C870" s="58" t="s">
        <v>221</v>
      </c>
      <c r="D870" s="56">
        <v>40544</v>
      </c>
      <c r="E870" s="56">
        <v>40575</v>
      </c>
      <c r="F870" s="56">
        <v>40603</v>
      </c>
      <c r="G870" s="56">
        <v>40634</v>
      </c>
      <c r="H870" s="56">
        <v>40664</v>
      </c>
      <c r="I870" s="56">
        <v>40695</v>
      </c>
      <c r="J870" s="56">
        <v>40725</v>
      </c>
      <c r="K870" s="56">
        <v>40756</v>
      </c>
      <c r="L870" s="56">
        <v>40787</v>
      </c>
      <c r="M870" s="56">
        <v>40817</v>
      </c>
      <c r="N870" s="56">
        <v>40848</v>
      </c>
      <c r="O870" s="56">
        <v>40878</v>
      </c>
      <c r="P870" s="56">
        <v>40909</v>
      </c>
      <c r="Q870" s="56">
        <v>40940</v>
      </c>
      <c r="R870" s="56">
        <v>40969</v>
      </c>
      <c r="S870" s="56">
        <v>41000</v>
      </c>
      <c r="T870" s="56">
        <v>41030</v>
      </c>
      <c r="U870" s="56">
        <v>41061</v>
      </c>
      <c r="V870" s="56">
        <v>41091</v>
      </c>
      <c r="W870" s="56">
        <v>41122</v>
      </c>
      <c r="X870" s="56">
        <v>41153</v>
      </c>
      <c r="Y870" s="56">
        <v>41183</v>
      </c>
      <c r="Z870" s="56">
        <v>41214</v>
      </c>
      <c r="AA870" s="56">
        <v>41244</v>
      </c>
      <c r="AB870" s="56">
        <v>41275</v>
      </c>
      <c r="AC870" s="56">
        <v>41306</v>
      </c>
      <c r="AD870" s="56">
        <v>41334</v>
      </c>
      <c r="AE870" s="56">
        <v>41365</v>
      </c>
      <c r="AF870" s="56">
        <v>41395</v>
      </c>
      <c r="AG870" s="56">
        <v>41426</v>
      </c>
      <c r="AH870" s="56">
        <v>41456</v>
      </c>
      <c r="AI870" s="56">
        <v>41487</v>
      </c>
      <c r="AJ870" s="56">
        <v>41518</v>
      </c>
      <c r="AK870" s="56">
        <v>41548</v>
      </c>
      <c r="AL870" s="56">
        <v>41579</v>
      </c>
      <c r="AM870" s="56">
        <v>41609</v>
      </c>
      <c r="AN870" s="56">
        <v>41640</v>
      </c>
      <c r="AO870" s="56">
        <v>41671</v>
      </c>
      <c r="AP870" s="56">
        <v>41699</v>
      </c>
      <c r="AQ870" s="56">
        <v>41730</v>
      </c>
      <c r="AR870" s="56">
        <v>41760</v>
      </c>
      <c r="AS870" s="56">
        <v>41791</v>
      </c>
      <c r="AT870" s="56">
        <v>41821</v>
      </c>
      <c r="AU870" s="56">
        <v>41852</v>
      </c>
      <c r="AV870" s="56">
        <v>41883</v>
      </c>
      <c r="AW870" s="56">
        <v>41913</v>
      </c>
      <c r="AX870" s="56">
        <v>41944</v>
      </c>
      <c r="AY870" s="56">
        <v>41974</v>
      </c>
      <c r="AZ870" s="56">
        <v>42005</v>
      </c>
      <c r="BA870" s="56">
        <v>42036</v>
      </c>
      <c r="BB870" s="56">
        <v>42064</v>
      </c>
      <c r="BC870" s="56">
        <v>42095</v>
      </c>
      <c r="BD870" s="56">
        <v>42125</v>
      </c>
      <c r="BE870" s="56">
        <v>42156</v>
      </c>
      <c r="BF870" s="56">
        <v>42186</v>
      </c>
      <c r="BG870" s="56">
        <v>42217</v>
      </c>
      <c r="BH870" s="48">
        <v>42248</v>
      </c>
      <c r="BI870" s="48">
        <v>42278</v>
      </c>
      <c r="BJ870" s="48">
        <v>42309</v>
      </c>
      <c r="BK870" s="48">
        <v>42339</v>
      </c>
      <c r="BL870" s="48">
        <v>42370</v>
      </c>
      <c r="BM870" s="48">
        <v>42401</v>
      </c>
      <c r="BN870" s="48">
        <v>42430</v>
      </c>
      <c r="BO870" s="48">
        <v>42461</v>
      </c>
      <c r="BP870" s="48">
        <v>42491</v>
      </c>
      <c r="BQ870" s="48">
        <v>42522</v>
      </c>
      <c r="BR870" s="48">
        <v>42552</v>
      </c>
      <c r="BS870" s="48">
        <v>42583</v>
      </c>
      <c r="BT870" s="48">
        <v>42614</v>
      </c>
      <c r="BU870" s="48">
        <v>42644</v>
      </c>
      <c r="BV870" s="48">
        <v>42675</v>
      </c>
      <c r="BW870" s="48">
        <v>42705</v>
      </c>
      <c r="BX870" s="48">
        <v>42736</v>
      </c>
      <c r="BY870" s="48">
        <v>42767</v>
      </c>
      <c r="BZ870" s="48">
        <v>42795</v>
      </c>
      <c r="CA870" s="48">
        <v>42826</v>
      </c>
      <c r="CB870" s="48">
        <v>42856</v>
      </c>
      <c r="CC870" s="48">
        <v>42887</v>
      </c>
      <c r="CD870" s="48">
        <v>42917</v>
      </c>
      <c r="CE870" s="48">
        <v>42948</v>
      </c>
      <c r="CF870" s="48">
        <v>42979</v>
      </c>
      <c r="CG870" s="48">
        <v>43009</v>
      </c>
      <c r="CH870" s="48">
        <v>43040</v>
      </c>
      <c r="CI870" s="188">
        <v>43070</v>
      </c>
      <c r="CJ870" s="188">
        <v>43101</v>
      </c>
      <c r="CK870" s="188">
        <v>43132</v>
      </c>
      <c r="CL870" s="188">
        <v>43160</v>
      </c>
      <c r="CM870" s="188">
        <v>43191</v>
      </c>
      <c r="CN870" s="188">
        <v>43221</v>
      </c>
      <c r="CO870" s="188">
        <v>43252</v>
      </c>
      <c r="CP870" s="188">
        <v>43282</v>
      </c>
      <c r="CQ870" s="188">
        <v>43313</v>
      </c>
      <c r="CR870" s="188">
        <v>43344</v>
      </c>
      <c r="CS870" s="188">
        <v>43374</v>
      </c>
      <c r="CT870" s="188">
        <v>43405</v>
      </c>
      <c r="CU870" s="188">
        <v>43435</v>
      </c>
      <c r="CV870" s="189" t="s">
        <v>16</v>
      </c>
    </row>
    <row r="871" spans="2:100" x14ac:dyDescent="0.35">
      <c r="B871" s="137">
        <v>1009633</v>
      </c>
      <c r="C871" s="59">
        <v>42614</v>
      </c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50"/>
      <c r="S871" s="50"/>
      <c r="T871" s="50"/>
      <c r="U871" s="50"/>
      <c r="V871" s="50"/>
      <c r="W871" s="50"/>
      <c r="X871" s="50"/>
      <c r="Y871" s="50"/>
      <c r="Z871" s="50"/>
      <c r="AA871" s="50"/>
      <c r="AB871" s="50"/>
      <c r="AC871" s="50"/>
      <c r="AD871" s="50"/>
      <c r="AE871" s="50"/>
      <c r="AF871" s="50"/>
      <c r="AG871" s="50"/>
      <c r="AH871" s="50"/>
      <c r="AI871" s="50"/>
      <c r="AJ871" s="50"/>
      <c r="AK871" s="50"/>
      <c r="AL871" s="50"/>
      <c r="AM871" s="50"/>
      <c r="AN871" s="50"/>
      <c r="AO871" s="50"/>
      <c r="AP871" s="50"/>
      <c r="AQ871" s="50"/>
      <c r="AR871" s="50"/>
      <c r="AS871" s="50"/>
      <c r="AT871" s="50"/>
      <c r="AU871" s="50"/>
      <c r="AV871" s="50"/>
      <c r="AW871" s="50"/>
      <c r="AX871" s="50"/>
      <c r="AY871" s="50"/>
      <c r="AZ871" s="50"/>
      <c r="BA871" s="50"/>
      <c r="BB871" s="50"/>
      <c r="BC871" s="50"/>
      <c r="BD871" s="50"/>
      <c r="BE871" s="50"/>
      <c r="BF871" s="65"/>
      <c r="BG871" s="65"/>
      <c r="BH871" s="65"/>
      <c r="BI871" s="50"/>
      <c r="BJ871" s="50"/>
      <c r="BK871" s="50"/>
      <c r="BL871" s="50"/>
      <c r="BM871" s="50"/>
      <c r="BN871" s="50"/>
      <c r="BO871" s="50"/>
      <c r="BP871" s="50"/>
      <c r="BQ871" s="50"/>
      <c r="BR871" s="50"/>
      <c r="BS871" s="50"/>
      <c r="BT871" s="50">
        <v>1</v>
      </c>
      <c r="BU871" s="50"/>
      <c r="BV871" s="50"/>
      <c r="BW871" s="50">
        <v>1</v>
      </c>
      <c r="BX871" s="50"/>
      <c r="BY871" s="50">
        <v>1</v>
      </c>
      <c r="BZ871" s="50"/>
      <c r="CA871" s="50"/>
      <c r="CB871" s="50"/>
      <c r="CC871" s="50">
        <v>1</v>
      </c>
      <c r="CD871" s="50"/>
      <c r="CE871" s="50"/>
      <c r="CF871" s="50"/>
      <c r="CG871" s="50"/>
      <c r="CH871" s="187"/>
      <c r="CI871" s="60"/>
      <c r="CJ871" s="50"/>
      <c r="CK871" s="50"/>
      <c r="CL871" s="50"/>
      <c r="CM871" s="60"/>
      <c r="CN871" s="50"/>
      <c r="CO871" s="60"/>
      <c r="CP871" s="60"/>
      <c r="CQ871" s="60"/>
      <c r="CR871" s="60"/>
      <c r="CS871" s="60"/>
      <c r="CT871" s="60"/>
      <c r="CU871" s="60"/>
      <c r="CV871" s="61">
        <f>SUM(D871:CU871)</f>
        <v>4</v>
      </c>
    </row>
    <row r="872" spans="2:100" x14ac:dyDescent="0.35">
      <c r="B872" s="137">
        <v>877374</v>
      </c>
      <c r="C872" s="59">
        <v>42614</v>
      </c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50"/>
      <c r="S872" s="50"/>
      <c r="T872" s="50"/>
      <c r="U872" s="50"/>
      <c r="V872" s="50"/>
      <c r="W872" s="50"/>
      <c r="X872" s="50"/>
      <c r="Y872" s="50"/>
      <c r="Z872" s="50"/>
      <c r="AA872" s="50"/>
      <c r="AB872" s="50"/>
      <c r="AC872" s="50"/>
      <c r="AD872" s="50"/>
      <c r="AE872" s="50"/>
      <c r="AF872" s="50"/>
      <c r="AG872" s="50"/>
      <c r="AH872" s="50"/>
      <c r="AI872" s="50"/>
      <c r="AJ872" s="50"/>
      <c r="AK872" s="50"/>
      <c r="AL872" s="50"/>
      <c r="AM872" s="50"/>
      <c r="AN872" s="50"/>
      <c r="AO872" s="50"/>
      <c r="AP872" s="50"/>
      <c r="AQ872" s="50"/>
      <c r="AR872" s="50"/>
      <c r="AS872" s="50"/>
      <c r="AT872" s="50"/>
      <c r="AU872" s="50"/>
      <c r="AV872" s="50"/>
      <c r="AW872" s="50"/>
      <c r="AX872" s="50"/>
      <c r="AY872" s="50"/>
      <c r="AZ872" s="50"/>
      <c r="BA872" s="50"/>
      <c r="BB872" s="50"/>
      <c r="BC872" s="50"/>
      <c r="BD872" s="50"/>
      <c r="BE872" s="50"/>
      <c r="BF872" s="65"/>
      <c r="BG872" s="65"/>
      <c r="BH872" s="65"/>
      <c r="BI872" s="50"/>
      <c r="BJ872" s="50"/>
      <c r="BK872" s="50"/>
      <c r="BL872" s="50"/>
      <c r="BM872" s="50"/>
      <c r="BN872" s="50"/>
      <c r="BO872" s="50"/>
      <c r="BP872" s="50"/>
      <c r="BQ872" s="50"/>
      <c r="BR872" s="50"/>
      <c r="BS872" s="50"/>
      <c r="BT872" s="50">
        <v>1</v>
      </c>
      <c r="BU872" s="50"/>
      <c r="BV872" s="50"/>
      <c r="BW872" s="50">
        <v>1</v>
      </c>
      <c r="BX872" s="50"/>
      <c r="BY872" s="50"/>
      <c r="BZ872" s="50"/>
      <c r="CA872" s="50"/>
      <c r="CB872" s="50"/>
      <c r="CC872" s="50">
        <v>1</v>
      </c>
      <c r="CD872" s="50"/>
      <c r="CE872" s="50"/>
      <c r="CF872" s="50"/>
      <c r="CG872" s="50"/>
      <c r="CH872" s="187"/>
      <c r="CI872" s="60"/>
      <c r="CJ872" s="50"/>
      <c r="CK872" s="50"/>
      <c r="CL872" s="50"/>
      <c r="CM872" s="60"/>
      <c r="CN872" s="50"/>
      <c r="CO872" s="60"/>
      <c r="CP872" s="60"/>
      <c r="CQ872" s="60"/>
      <c r="CR872" s="60"/>
      <c r="CS872" s="60"/>
      <c r="CT872" s="60"/>
      <c r="CU872" s="60"/>
      <c r="CV872" s="61">
        <f t="shared" ref="CV872:CV879" si="559">SUM(D872:CU872)</f>
        <v>3</v>
      </c>
    </row>
    <row r="873" spans="2:100" x14ac:dyDescent="0.35">
      <c r="B873" s="137">
        <v>340774</v>
      </c>
      <c r="C873" s="59">
        <v>42614</v>
      </c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50"/>
      <c r="S873" s="50"/>
      <c r="T873" s="50"/>
      <c r="U873" s="50"/>
      <c r="V873" s="50"/>
      <c r="W873" s="50"/>
      <c r="X873" s="50"/>
      <c r="Y873" s="50"/>
      <c r="Z873" s="50"/>
      <c r="AA873" s="50"/>
      <c r="AB873" s="50"/>
      <c r="AC873" s="50"/>
      <c r="AD873" s="50"/>
      <c r="AE873" s="50"/>
      <c r="AF873" s="50"/>
      <c r="AG873" s="50"/>
      <c r="AH873" s="50"/>
      <c r="AI873" s="50"/>
      <c r="AJ873" s="50"/>
      <c r="AK873" s="50"/>
      <c r="AL873" s="50"/>
      <c r="AM873" s="50"/>
      <c r="AN873" s="50"/>
      <c r="AO873" s="50"/>
      <c r="AP873" s="50"/>
      <c r="AQ873" s="50"/>
      <c r="AR873" s="50"/>
      <c r="AS873" s="50"/>
      <c r="AT873" s="50"/>
      <c r="AU873" s="50"/>
      <c r="AV873" s="50"/>
      <c r="AW873" s="50"/>
      <c r="AX873" s="50"/>
      <c r="AY873" s="50"/>
      <c r="AZ873" s="50"/>
      <c r="BA873" s="50"/>
      <c r="BB873" s="50"/>
      <c r="BC873" s="50"/>
      <c r="BD873" s="50"/>
      <c r="BE873" s="50"/>
      <c r="BF873" s="65"/>
      <c r="BG873" s="65"/>
      <c r="BH873" s="65"/>
      <c r="BI873" s="50"/>
      <c r="BJ873" s="50"/>
      <c r="BK873" s="50"/>
      <c r="BL873" s="50"/>
      <c r="BM873" s="50"/>
      <c r="BN873" s="50"/>
      <c r="BO873" s="50"/>
      <c r="BP873" s="50"/>
      <c r="BQ873" s="50"/>
      <c r="BR873" s="50"/>
      <c r="BS873" s="50"/>
      <c r="BT873" s="50">
        <v>2</v>
      </c>
      <c r="BU873" s="50">
        <v>1</v>
      </c>
      <c r="BV873" s="50"/>
      <c r="BW873" s="50">
        <v>2</v>
      </c>
      <c r="BX873" s="50"/>
      <c r="BY873" s="50">
        <v>2</v>
      </c>
      <c r="BZ873" s="50"/>
      <c r="CA873" s="50">
        <v>2</v>
      </c>
      <c r="CB873" s="50"/>
      <c r="CC873" s="50"/>
      <c r="CD873" s="50"/>
      <c r="CE873" s="50"/>
      <c r="CF873" s="50"/>
      <c r="CG873" s="50"/>
      <c r="CH873" s="187"/>
      <c r="CI873" s="60"/>
      <c r="CJ873" s="50"/>
      <c r="CK873" s="50"/>
      <c r="CL873" s="50"/>
      <c r="CM873" s="60"/>
      <c r="CN873" s="50"/>
      <c r="CO873" s="60"/>
      <c r="CP873" s="60"/>
      <c r="CQ873" s="60"/>
      <c r="CR873" s="60"/>
      <c r="CS873" s="60"/>
      <c r="CT873" s="60"/>
      <c r="CU873" s="60"/>
      <c r="CV873" s="61">
        <f t="shared" si="559"/>
        <v>9</v>
      </c>
    </row>
    <row r="874" spans="2:100" x14ac:dyDescent="0.35">
      <c r="B874" s="137">
        <v>1011429</v>
      </c>
      <c r="C874" s="59">
        <v>42614</v>
      </c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50"/>
      <c r="S874" s="50"/>
      <c r="T874" s="50"/>
      <c r="U874" s="50"/>
      <c r="V874" s="50"/>
      <c r="W874" s="50"/>
      <c r="X874" s="50"/>
      <c r="Y874" s="50"/>
      <c r="Z874" s="50"/>
      <c r="AA874" s="50"/>
      <c r="AB874" s="50"/>
      <c r="AC874" s="50"/>
      <c r="AD874" s="50"/>
      <c r="AE874" s="50"/>
      <c r="AF874" s="50"/>
      <c r="AG874" s="50"/>
      <c r="AH874" s="50"/>
      <c r="AI874" s="50"/>
      <c r="AJ874" s="50"/>
      <c r="AK874" s="50"/>
      <c r="AL874" s="50"/>
      <c r="AM874" s="50"/>
      <c r="AN874" s="50"/>
      <c r="AO874" s="50"/>
      <c r="AP874" s="50"/>
      <c r="AQ874" s="50"/>
      <c r="AR874" s="50"/>
      <c r="AS874" s="50"/>
      <c r="AT874" s="50"/>
      <c r="AU874" s="50"/>
      <c r="AV874" s="50"/>
      <c r="AW874" s="50"/>
      <c r="AX874" s="50"/>
      <c r="AY874" s="50"/>
      <c r="AZ874" s="50"/>
      <c r="BA874" s="50"/>
      <c r="BB874" s="50"/>
      <c r="BC874" s="50"/>
      <c r="BD874" s="50"/>
      <c r="BE874" s="50"/>
      <c r="BF874" s="65"/>
      <c r="BG874" s="65"/>
      <c r="BH874" s="65"/>
      <c r="BI874" s="50"/>
      <c r="BJ874" s="50"/>
      <c r="BK874" s="50"/>
      <c r="BL874" s="50"/>
      <c r="BM874" s="50"/>
      <c r="BN874" s="50"/>
      <c r="BO874" s="50"/>
      <c r="BP874" s="50"/>
      <c r="BQ874" s="50"/>
      <c r="BR874" s="50"/>
      <c r="BS874" s="50"/>
      <c r="BT874" s="50">
        <v>1</v>
      </c>
      <c r="BU874" s="50"/>
      <c r="BV874" s="50"/>
      <c r="BW874" s="50"/>
      <c r="BX874" s="50"/>
      <c r="BY874" s="50"/>
      <c r="BZ874" s="50"/>
      <c r="CA874" s="50"/>
      <c r="CB874" s="50"/>
      <c r="CC874" s="50"/>
      <c r="CD874" s="50"/>
      <c r="CE874" s="50"/>
      <c r="CF874" s="50"/>
      <c r="CG874" s="50"/>
      <c r="CH874" s="187"/>
      <c r="CI874" s="60"/>
      <c r="CJ874" s="50"/>
      <c r="CK874" s="50"/>
      <c r="CL874" s="50"/>
      <c r="CM874" s="60"/>
      <c r="CN874" s="50"/>
      <c r="CO874" s="60"/>
      <c r="CP874" s="60"/>
      <c r="CQ874" s="60"/>
      <c r="CR874" s="60"/>
      <c r="CS874" s="60"/>
      <c r="CT874" s="60"/>
      <c r="CU874" s="60"/>
      <c r="CV874" s="61">
        <f t="shared" si="559"/>
        <v>1</v>
      </c>
    </row>
    <row r="875" spans="2:100" x14ac:dyDescent="0.35">
      <c r="B875" s="137">
        <v>975270</v>
      </c>
      <c r="C875" s="59">
        <v>42614</v>
      </c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50"/>
      <c r="S875" s="50"/>
      <c r="T875" s="50"/>
      <c r="U875" s="50"/>
      <c r="V875" s="50"/>
      <c r="W875" s="50"/>
      <c r="X875" s="50"/>
      <c r="Y875" s="50"/>
      <c r="Z875" s="50"/>
      <c r="AA875" s="50"/>
      <c r="AB875" s="50"/>
      <c r="AC875" s="50"/>
      <c r="AD875" s="50"/>
      <c r="AE875" s="50"/>
      <c r="AF875" s="50"/>
      <c r="AG875" s="50"/>
      <c r="AH875" s="50"/>
      <c r="AI875" s="50"/>
      <c r="AJ875" s="50"/>
      <c r="AK875" s="50"/>
      <c r="AL875" s="50"/>
      <c r="AM875" s="50"/>
      <c r="AN875" s="50"/>
      <c r="AO875" s="50"/>
      <c r="AP875" s="50"/>
      <c r="AQ875" s="50"/>
      <c r="AR875" s="50"/>
      <c r="AS875" s="50"/>
      <c r="AT875" s="50"/>
      <c r="AU875" s="50"/>
      <c r="AV875" s="50"/>
      <c r="AW875" s="50"/>
      <c r="AX875" s="50"/>
      <c r="AY875" s="50"/>
      <c r="AZ875" s="50"/>
      <c r="BA875" s="50"/>
      <c r="BB875" s="50"/>
      <c r="BC875" s="50"/>
      <c r="BD875" s="50"/>
      <c r="BE875" s="50"/>
      <c r="BF875" s="65"/>
      <c r="BG875" s="65"/>
      <c r="BH875" s="65"/>
      <c r="BI875" s="50"/>
      <c r="BJ875" s="50"/>
      <c r="BK875" s="50"/>
      <c r="BL875" s="50"/>
      <c r="BM875" s="50"/>
      <c r="BN875" s="50"/>
      <c r="BO875" s="50"/>
      <c r="BP875" s="50"/>
      <c r="BQ875" s="50"/>
      <c r="BR875" s="50"/>
      <c r="BS875" s="50"/>
      <c r="BT875" s="50">
        <v>1</v>
      </c>
      <c r="BU875" s="50"/>
      <c r="BV875" s="50"/>
      <c r="BW875" s="50"/>
      <c r="BX875" s="50"/>
      <c r="BY875" s="50"/>
      <c r="BZ875" s="50"/>
      <c r="CA875" s="50"/>
      <c r="CB875" s="50"/>
      <c r="CC875" s="50"/>
      <c r="CD875" s="50"/>
      <c r="CE875" s="50"/>
      <c r="CF875" s="50"/>
      <c r="CG875" s="50"/>
      <c r="CH875" s="187"/>
      <c r="CI875" s="60"/>
      <c r="CJ875" s="50"/>
      <c r="CK875" s="50"/>
      <c r="CL875" s="50"/>
      <c r="CM875" s="60"/>
      <c r="CN875" s="50"/>
      <c r="CO875" s="60"/>
      <c r="CP875" s="60"/>
      <c r="CQ875" s="60"/>
      <c r="CR875" s="60"/>
      <c r="CS875" s="60"/>
      <c r="CT875" s="60"/>
      <c r="CU875" s="60"/>
      <c r="CV875" s="61">
        <f t="shared" si="559"/>
        <v>1</v>
      </c>
    </row>
    <row r="876" spans="2:100" x14ac:dyDescent="0.35">
      <c r="B876" s="137">
        <v>963233</v>
      </c>
      <c r="C876" s="59">
        <v>42614</v>
      </c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50"/>
      <c r="S876" s="50"/>
      <c r="T876" s="50"/>
      <c r="U876" s="50"/>
      <c r="V876" s="50"/>
      <c r="W876" s="50"/>
      <c r="X876" s="50"/>
      <c r="Y876" s="50"/>
      <c r="Z876" s="50"/>
      <c r="AA876" s="50"/>
      <c r="AB876" s="50"/>
      <c r="AC876" s="50"/>
      <c r="AD876" s="50"/>
      <c r="AE876" s="50"/>
      <c r="AF876" s="50"/>
      <c r="AG876" s="50"/>
      <c r="AH876" s="50"/>
      <c r="AI876" s="50"/>
      <c r="AJ876" s="50"/>
      <c r="AK876" s="50"/>
      <c r="AL876" s="50"/>
      <c r="AM876" s="50"/>
      <c r="AN876" s="50"/>
      <c r="AO876" s="50"/>
      <c r="AP876" s="50"/>
      <c r="AQ876" s="50"/>
      <c r="AR876" s="50"/>
      <c r="AS876" s="50"/>
      <c r="AT876" s="50"/>
      <c r="AU876" s="50"/>
      <c r="AV876" s="50"/>
      <c r="AW876" s="50"/>
      <c r="AX876" s="50"/>
      <c r="AY876" s="50"/>
      <c r="AZ876" s="50"/>
      <c r="BA876" s="50"/>
      <c r="BB876" s="50"/>
      <c r="BC876" s="50"/>
      <c r="BD876" s="50"/>
      <c r="BE876" s="50"/>
      <c r="BF876" s="65"/>
      <c r="BG876" s="65"/>
      <c r="BH876" s="65"/>
      <c r="BI876" s="50"/>
      <c r="BJ876" s="50"/>
      <c r="BK876" s="50"/>
      <c r="BL876" s="50"/>
      <c r="BM876" s="50"/>
      <c r="BN876" s="50"/>
      <c r="BO876" s="50"/>
      <c r="BP876" s="50"/>
      <c r="BQ876" s="50"/>
      <c r="BR876" s="50"/>
      <c r="BS876" s="50"/>
      <c r="BT876" s="50">
        <v>1</v>
      </c>
      <c r="BU876" s="50"/>
      <c r="BV876" s="50"/>
      <c r="BW876" s="50"/>
      <c r="BX876" s="50"/>
      <c r="BY876" s="50"/>
      <c r="BZ876" s="50"/>
      <c r="CA876" s="50"/>
      <c r="CB876" s="50"/>
      <c r="CC876" s="50"/>
      <c r="CD876" s="50"/>
      <c r="CE876" s="50"/>
      <c r="CF876" s="50"/>
      <c r="CG876" s="50"/>
      <c r="CH876" s="187"/>
      <c r="CI876" s="60"/>
      <c r="CJ876" s="50"/>
      <c r="CK876" s="50"/>
      <c r="CL876" s="50"/>
      <c r="CM876" s="60"/>
      <c r="CN876" s="50"/>
      <c r="CO876" s="60"/>
      <c r="CP876" s="60"/>
      <c r="CQ876" s="60"/>
      <c r="CR876" s="60"/>
      <c r="CS876" s="60"/>
      <c r="CT876" s="60"/>
      <c r="CU876" s="60"/>
      <c r="CV876" s="61">
        <f t="shared" si="559"/>
        <v>1</v>
      </c>
    </row>
    <row r="877" spans="2:100" x14ac:dyDescent="0.35">
      <c r="B877" s="137">
        <v>739972</v>
      </c>
      <c r="C877" s="59">
        <v>42614</v>
      </c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50"/>
      <c r="S877" s="50"/>
      <c r="T877" s="50"/>
      <c r="U877" s="50"/>
      <c r="V877" s="50"/>
      <c r="W877" s="50"/>
      <c r="X877" s="50"/>
      <c r="Y877" s="50"/>
      <c r="Z877" s="50"/>
      <c r="AA877" s="50"/>
      <c r="AB877" s="50"/>
      <c r="AC877" s="50"/>
      <c r="AD877" s="50"/>
      <c r="AE877" s="50"/>
      <c r="AF877" s="50"/>
      <c r="AG877" s="50"/>
      <c r="AH877" s="50"/>
      <c r="AI877" s="50"/>
      <c r="AJ877" s="50"/>
      <c r="AK877" s="50"/>
      <c r="AL877" s="50"/>
      <c r="AM877" s="50"/>
      <c r="AN877" s="50"/>
      <c r="AO877" s="50"/>
      <c r="AP877" s="50"/>
      <c r="AQ877" s="50"/>
      <c r="AR877" s="50"/>
      <c r="AS877" s="50"/>
      <c r="AT877" s="50"/>
      <c r="AU877" s="50"/>
      <c r="AV877" s="50"/>
      <c r="AW877" s="50"/>
      <c r="AX877" s="50"/>
      <c r="AY877" s="50"/>
      <c r="AZ877" s="50"/>
      <c r="BA877" s="50"/>
      <c r="BB877" s="50"/>
      <c r="BC877" s="50"/>
      <c r="BD877" s="50"/>
      <c r="BE877" s="50"/>
      <c r="BF877" s="65"/>
      <c r="BG877" s="65"/>
      <c r="BH877" s="65"/>
      <c r="BI877" s="50"/>
      <c r="BJ877" s="50"/>
      <c r="BK877" s="50"/>
      <c r="BL877" s="50"/>
      <c r="BM877" s="50"/>
      <c r="BN877" s="50"/>
      <c r="BO877" s="50"/>
      <c r="BP877" s="50"/>
      <c r="BQ877" s="50"/>
      <c r="BR877" s="50"/>
      <c r="BS877" s="50"/>
      <c r="BT877" s="50">
        <v>1</v>
      </c>
      <c r="BU877" s="50"/>
      <c r="BV877" s="50"/>
      <c r="BW877" s="50"/>
      <c r="BX877" s="50"/>
      <c r="BY877" s="50"/>
      <c r="BZ877" s="50"/>
      <c r="CA877" s="50"/>
      <c r="CB877" s="50"/>
      <c r="CC877" s="50"/>
      <c r="CD877" s="50"/>
      <c r="CE877" s="50"/>
      <c r="CF877" s="50"/>
      <c r="CG877" s="50"/>
      <c r="CH877" s="187"/>
      <c r="CI877" s="60"/>
      <c r="CJ877" s="50"/>
      <c r="CK877" s="50"/>
      <c r="CL877" s="50"/>
      <c r="CM877" s="60"/>
      <c r="CN877" s="50"/>
      <c r="CO877" s="60"/>
      <c r="CP877" s="60"/>
      <c r="CQ877" s="60"/>
      <c r="CR877" s="60"/>
      <c r="CS877" s="60"/>
      <c r="CT877" s="60"/>
      <c r="CU877" s="60"/>
      <c r="CV877" s="61">
        <f t="shared" si="559"/>
        <v>1</v>
      </c>
    </row>
    <row r="878" spans="2:100" x14ac:dyDescent="0.35">
      <c r="B878" s="137">
        <v>1016001</v>
      </c>
      <c r="C878" s="59">
        <v>42614</v>
      </c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50"/>
      <c r="S878" s="50"/>
      <c r="T878" s="50"/>
      <c r="U878" s="50"/>
      <c r="V878" s="50"/>
      <c r="W878" s="50"/>
      <c r="X878" s="50"/>
      <c r="Y878" s="50"/>
      <c r="Z878" s="50"/>
      <c r="AA878" s="50"/>
      <c r="AB878" s="50"/>
      <c r="AC878" s="50"/>
      <c r="AD878" s="50"/>
      <c r="AE878" s="50"/>
      <c r="AF878" s="50"/>
      <c r="AG878" s="50"/>
      <c r="AH878" s="50"/>
      <c r="AI878" s="50"/>
      <c r="AJ878" s="50"/>
      <c r="AK878" s="50"/>
      <c r="AL878" s="50"/>
      <c r="AM878" s="50"/>
      <c r="AN878" s="50"/>
      <c r="AO878" s="50"/>
      <c r="AP878" s="50"/>
      <c r="AQ878" s="50"/>
      <c r="AR878" s="50"/>
      <c r="AS878" s="50"/>
      <c r="AT878" s="50"/>
      <c r="AU878" s="50"/>
      <c r="AV878" s="50"/>
      <c r="AW878" s="50"/>
      <c r="AX878" s="50"/>
      <c r="AY878" s="50"/>
      <c r="AZ878" s="50"/>
      <c r="BA878" s="50"/>
      <c r="BB878" s="50"/>
      <c r="BC878" s="50"/>
      <c r="BD878" s="50"/>
      <c r="BE878" s="50"/>
      <c r="BF878" s="65"/>
      <c r="BG878" s="65"/>
      <c r="BH878" s="65"/>
      <c r="BI878" s="50"/>
      <c r="BJ878" s="50"/>
      <c r="BK878" s="50"/>
      <c r="BL878" s="50"/>
      <c r="BM878" s="50"/>
      <c r="BN878" s="50"/>
      <c r="BO878" s="50"/>
      <c r="BP878" s="50"/>
      <c r="BQ878" s="50"/>
      <c r="BR878" s="50"/>
      <c r="BS878" s="50"/>
      <c r="BT878" s="50">
        <v>1</v>
      </c>
      <c r="BU878" s="50">
        <v>1</v>
      </c>
      <c r="BV878" s="50">
        <v>2</v>
      </c>
      <c r="BW878" s="50">
        <v>2</v>
      </c>
      <c r="BX878" s="50">
        <v>2</v>
      </c>
      <c r="BY878" s="50">
        <v>2</v>
      </c>
      <c r="BZ878" s="50">
        <v>2</v>
      </c>
      <c r="CA878" s="50">
        <v>2</v>
      </c>
      <c r="CB878" s="50">
        <v>2</v>
      </c>
      <c r="CC878" s="50">
        <v>2</v>
      </c>
      <c r="CD878" s="50">
        <v>1</v>
      </c>
      <c r="CE878" s="50">
        <v>2</v>
      </c>
      <c r="CF878" s="50">
        <v>2</v>
      </c>
      <c r="CG878" s="50">
        <v>2</v>
      </c>
      <c r="CH878" s="187">
        <v>1</v>
      </c>
      <c r="CI878" s="60">
        <v>1</v>
      </c>
      <c r="CJ878" s="50">
        <v>2</v>
      </c>
      <c r="CK878" s="50">
        <v>1</v>
      </c>
      <c r="CL878" s="50">
        <v>2</v>
      </c>
      <c r="CM878" s="60"/>
      <c r="CN878" s="50">
        <v>1</v>
      </c>
      <c r="CO878" s="60"/>
      <c r="CP878" s="60"/>
      <c r="CQ878" s="60"/>
      <c r="CR878" s="60"/>
      <c r="CS878" s="60"/>
      <c r="CT878" s="60"/>
      <c r="CU878" s="60"/>
      <c r="CV878" s="61">
        <f t="shared" si="559"/>
        <v>33</v>
      </c>
    </row>
    <row r="879" spans="2:100" x14ac:dyDescent="0.35">
      <c r="B879" s="137">
        <v>1016063</v>
      </c>
      <c r="C879" s="59">
        <v>42614</v>
      </c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50"/>
      <c r="S879" s="50"/>
      <c r="T879" s="50"/>
      <c r="U879" s="50"/>
      <c r="V879" s="50"/>
      <c r="W879" s="50"/>
      <c r="X879" s="50"/>
      <c r="Y879" s="50"/>
      <c r="Z879" s="50"/>
      <c r="AA879" s="50"/>
      <c r="AB879" s="50"/>
      <c r="AC879" s="50"/>
      <c r="AD879" s="50"/>
      <c r="AE879" s="50"/>
      <c r="AF879" s="50"/>
      <c r="AG879" s="50"/>
      <c r="AH879" s="50"/>
      <c r="AI879" s="50"/>
      <c r="AJ879" s="50"/>
      <c r="AK879" s="50"/>
      <c r="AL879" s="50"/>
      <c r="AM879" s="50"/>
      <c r="AN879" s="50"/>
      <c r="AO879" s="50"/>
      <c r="AP879" s="50"/>
      <c r="AQ879" s="50"/>
      <c r="AR879" s="50"/>
      <c r="AS879" s="50"/>
      <c r="AT879" s="50"/>
      <c r="AU879" s="50"/>
      <c r="AV879" s="50"/>
      <c r="AW879" s="50"/>
      <c r="AX879" s="50"/>
      <c r="AY879" s="50"/>
      <c r="AZ879" s="50"/>
      <c r="BA879" s="50"/>
      <c r="BB879" s="50"/>
      <c r="BC879" s="50"/>
      <c r="BD879" s="50"/>
      <c r="BE879" s="50"/>
      <c r="BF879" s="65"/>
      <c r="BG879" s="65"/>
      <c r="BH879" s="65"/>
      <c r="BI879" s="50"/>
      <c r="BJ879" s="50"/>
      <c r="BK879" s="50"/>
      <c r="BL879" s="50"/>
      <c r="BM879" s="50"/>
      <c r="BN879" s="50"/>
      <c r="BO879" s="50"/>
      <c r="BP879" s="50"/>
      <c r="BQ879" s="50"/>
      <c r="BR879" s="50"/>
      <c r="BS879" s="50"/>
      <c r="BT879" s="50">
        <v>1</v>
      </c>
      <c r="BU879" s="50"/>
      <c r="BV879" s="50"/>
      <c r="BW879" s="50"/>
      <c r="BX879" s="50"/>
      <c r="BY879" s="50"/>
      <c r="BZ879" s="50">
        <v>1</v>
      </c>
      <c r="CA879" s="50"/>
      <c r="CB879" s="50"/>
      <c r="CC879" s="50"/>
      <c r="CD879" s="50"/>
      <c r="CE879" s="50"/>
      <c r="CF879" s="50"/>
      <c r="CG879" s="50"/>
      <c r="CH879" s="187"/>
      <c r="CI879" s="60"/>
      <c r="CJ879" s="50"/>
      <c r="CK879" s="50"/>
      <c r="CL879" s="50"/>
      <c r="CM879" s="60"/>
      <c r="CN879" s="50"/>
      <c r="CO879" s="60"/>
      <c r="CP879" s="60"/>
      <c r="CQ879" s="60"/>
      <c r="CR879" s="60"/>
      <c r="CS879" s="60"/>
      <c r="CT879" s="60"/>
      <c r="CU879" s="60"/>
      <c r="CV879" s="61">
        <f t="shared" si="559"/>
        <v>2</v>
      </c>
    </row>
    <row r="880" spans="2:100" x14ac:dyDescent="0.35">
      <c r="B880" s="63"/>
      <c r="C880" s="62" t="s">
        <v>16</v>
      </c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  <c r="AB880" s="64"/>
      <c r="AC880" s="64"/>
      <c r="AD880" s="64"/>
      <c r="AE880" s="64"/>
      <c r="AF880" s="64"/>
      <c r="AG880" s="64"/>
      <c r="AH880" s="64"/>
      <c r="AI880" s="64"/>
      <c r="AJ880" s="64"/>
      <c r="AK880" s="64"/>
      <c r="AL880" s="64"/>
      <c r="AM880" s="64"/>
      <c r="AN880" s="64"/>
      <c r="AO880" s="64"/>
      <c r="AP880" s="64"/>
      <c r="AQ880" s="64"/>
      <c r="AR880" s="64"/>
      <c r="AS880" s="64"/>
      <c r="AT880" s="64"/>
      <c r="AU880" s="64"/>
      <c r="AV880" s="64"/>
      <c r="AW880" s="64"/>
      <c r="AX880" s="64"/>
      <c r="AY880" s="64"/>
      <c r="AZ880" s="64"/>
      <c r="BA880" s="64"/>
      <c r="BB880" s="64"/>
      <c r="BC880" s="64"/>
      <c r="BD880" s="64"/>
      <c r="BE880" s="64"/>
      <c r="BF880" s="64"/>
      <c r="BG880" s="64"/>
      <c r="BH880" s="64"/>
      <c r="BI880" s="64"/>
      <c r="BJ880" s="64"/>
      <c r="BK880" s="64"/>
      <c r="BL880" s="64"/>
      <c r="BM880" s="64"/>
      <c r="BN880" s="64"/>
      <c r="BO880" s="64"/>
      <c r="BP880" s="64"/>
      <c r="BQ880" s="64"/>
      <c r="BR880" s="64"/>
      <c r="BS880" s="64"/>
      <c r="BT880" s="64">
        <f t="shared" ref="BT880:CE880" si="560">COUNT(BT871:BT879)</f>
        <v>9</v>
      </c>
      <c r="BU880" s="64">
        <f t="shared" si="560"/>
        <v>2</v>
      </c>
      <c r="BV880" s="64">
        <f t="shared" si="560"/>
        <v>1</v>
      </c>
      <c r="BW880" s="64">
        <f t="shared" si="560"/>
        <v>4</v>
      </c>
      <c r="BX880" s="64">
        <f t="shared" si="560"/>
        <v>1</v>
      </c>
      <c r="BY880" s="64">
        <f t="shared" si="560"/>
        <v>3</v>
      </c>
      <c r="BZ880" s="64">
        <f t="shared" si="560"/>
        <v>2</v>
      </c>
      <c r="CA880" s="64">
        <f t="shared" si="560"/>
        <v>2</v>
      </c>
      <c r="CB880" s="64">
        <f t="shared" si="560"/>
        <v>1</v>
      </c>
      <c r="CC880" s="64">
        <f t="shared" si="560"/>
        <v>3</v>
      </c>
      <c r="CD880" s="64">
        <f t="shared" si="560"/>
        <v>1</v>
      </c>
      <c r="CE880" s="64">
        <f t="shared" si="560"/>
        <v>1</v>
      </c>
      <c r="CF880" s="64">
        <f>COUNT(CF871:CF879)</f>
        <v>1</v>
      </c>
      <c r="CG880" s="64">
        <f>COUNT(CG871:CG879)</f>
        <v>1</v>
      </c>
      <c r="CH880" s="64">
        <f>COUNT(CH871:CH879)</f>
        <v>1</v>
      </c>
      <c r="CI880" s="64">
        <f>COUNT(CI871:CI879)</f>
        <v>1</v>
      </c>
      <c r="CJ880" s="64">
        <f t="shared" ref="CJ880:CU880" si="561">COUNT(CJ871:CJ879)</f>
        <v>1</v>
      </c>
      <c r="CK880" s="64">
        <f t="shared" si="561"/>
        <v>1</v>
      </c>
      <c r="CL880" s="64">
        <f t="shared" si="561"/>
        <v>1</v>
      </c>
      <c r="CM880" s="64">
        <f t="shared" si="561"/>
        <v>0</v>
      </c>
      <c r="CN880" s="64">
        <f t="shared" si="561"/>
        <v>1</v>
      </c>
      <c r="CO880" s="64">
        <f t="shared" si="561"/>
        <v>0</v>
      </c>
      <c r="CP880" s="64">
        <f t="shared" si="561"/>
        <v>0</v>
      </c>
      <c r="CQ880" s="64">
        <f t="shared" si="561"/>
        <v>0</v>
      </c>
      <c r="CR880" s="64">
        <f t="shared" si="561"/>
        <v>0</v>
      </c>
      <c r="CS880" s="64">
        <f t="shared" si="561"/>
        <v>0</v>
      </c>
      <c r="CT880" s="64">
        <f t="shared" si="561"/>
        <v>0</v>
      </c>
      <c r="CU880" s="64">
        <f t="shared" si="561"/>
        <v>0</v>
      </c>
      <c r="CV880" s="64">
        <f>SUM(CV871:CV879)</f>
        <v>55</v>
      </c>
    </row>
    <row r="882" spans="2:100" x14ac:dyDescent="0.35">
      <c r="B882" s="136" t="s">
        <v>220</v>
      </c>
      <c r="C882" s="58" t="s">
        <v>221</v>
      </c>
      <c r="D882" s="56">
        <v>40544</v>
      </c>
      <c r="E882" s="56">
        <v>40575</v>
      </c>
      <c r="F882" s="56">
        <v>40603</v>
      </c>
      <c r="G882" s="56">
        <v>40634</v>
      </c>
      <c r="H882" s="56">
        <v>40664</v>
      </c>
      <c r="I882" s="56">
        <v>40695</v>
      </c>
      <c r="J882" s="56">
        <v>40725</v>
      </c>
      <c r="K882" s="56">
        <v>40756</v>
      </c>
      <c r="L882" s="56">
        <v>40787</v>
      </c>
      <c r="M882" s="56">
        <v>40817</v>
      </c>
      <c r="N882" s="56">
        <v>40848</v>
      </c>
      <c r="O882" s="56">
        <v>40878</v>
      </c>
      <c r="P882" s="56">
        <v>40909</v>
      </c>
      <c r="Q882" s="56">
        <v>40940</v>
      </c>
      <c r="R882" s="56">
        <v>40969</v>
      </c>
      <c r="S882" s="56">
        <v>41000</v>
      </c>
      <c r="T882" s="56">
        <v>41030</v>
      </c>
      <c r="U882" s="56">
        <v>41061</v>
      </c>
      <c r="V882" s="56">
        <v>41091</v>
      </c>
      <c r="W882" s="56">
        <v>41122</v>
      </c>
      <c r="X882" s="56">
        <v>41153</v>
      </c>
      <c r="Y882" s="56">
        <v>41183</v>
      </c>
      <c r="Z882" s="56">
        <v>41214</v>
      </c>
      <c r="AA882" s="56">
        <v>41244</v>
      </c>
      <c r="AB882" s="56">
        <v>41275</v>
      </c>
      <c r="AC882" s="56">
        <v>41306</v>
      </c>
      <c r="AD882" s="56">
        <v>41334</v>
      </c>
      <c r="AE882" s="56">
        <v>41365</v>
      </c>
      <c r="AF882" s="56">
        <v>41395</v>
      </c>
      <c r="AG882" s="56">
        <v>41426</v>
      </c>
      <c r="AH882" s="56">
        <v>41456</v>
      </c>
      <c r="AI882" s="56">
        <v>41487</v>
      </c>
      <c r="AJ882" s="56">
        <v>41518</v>
      </c>
      <c r="AK882" s="56">
        <v>41548</v>
      </c>
      <c r="AL882" s="56">
        <v>41579</v>
      </c>
      <c r="AM882" s="56">
        <v>41609</v>
      </c>
      <c r="AN882" s="56">
        <v>41640</v>
      </c>
      <c r="AO882" s="56">
        <v>41671</v>
      </c>
      <c r="AP882" s="56">
        <v>41699</v>
      </c>
      <c r="AQ882" s="56">
        <v>41730</v>
      </c>
      <c r="AR882" s="56">
        <v>41760</v>
      </c>
      <c r="AS882" s="56">
        <v>41791</v>
      </c>
      <c r="AT882" s="56">
        <v>41821</v>
      </c>
      <c r="AU882" s="56">
        <v>41852</v>
      </c>
      <c r="AV882" s="56">
        <v>41883</v>
      </c>
      <c r="AW882" s="56">
        <v>41913</v>
      </c>
      <c r="AX882" s="56">
        <v>41944</v>
      </c>
      <c r="AY882" s="56">
        <v>41974</v>
      </c>
      <c r="AZ882" s="56">
        <v>42005</v>
      </c>
      <c r="BA882" s="56">
        <v>42036</v>
      </c>
      <c r="BB882" s="56">
        <v>42064</v>
      </c>
      <c r="BC882" s="56">
        <v>42095</v>
      </c>
      <c r="BD882" s="56">
        <v>42125</v>
      </c>
      <c r="BE882" s="56">
        <v>42156</v>
      </c>
      <c r="BF882" s="56">
        <v>42186</v>
      </c>
      <c r="BG882" s="56">
        <v>42217</v>
      </c>
      <c r="BH882" s="48">
        <v>42248</v>
      </c>
      <c r="BI882" s="48">
        <v>42278</v>
      </c>
      <c r="BJ882" s="48">
        <v>42309</v>
      </c>
      <c r="BK882" s="48">
        <v>42339</v>
      </c>
      <c r="BL882" s="48">
        <v>42370</v>
      </c>
      <c r="BM882" s="48">
        <v>42401</v>
      </c>
      <c r="BN882" s="48">
        <v>42430</v>
      </c>
      <c r="BO882" s="48">
        <v>42461</v>
      </c>
      <c r="BP882" s="48">
        <v>42491</v>
      </c>
      <c r="BQ882" s="48">
        <v>42522</v>
      </c>
      <c r="BR882" s="48">
        <v>42552</v>
      </c>
      <c r="BS882" s="48">
        <v>42583</v>
      </c>
      <c r="BT882" s="48">
        <v>42614</v>
      </c>
      <c r="BU882" s="48">
        <v>42644</v>
      </c>
      <c r="BV882" s="48">
        <v>42675</v>
      </c>
      <c r="BW882" s="48">
        <v>42705</v>
      </c>
      <c r="BX882" s="48">
        <v>42736</v>
      </c>
      <c r="BY882" s="48">
        <v>42767</v>
      </c>
      <c r="BZ882" s="48">
        <v>42795</v>
      </c>
      <c r="CA882" s="48">
        <v>42826</v>
      </c>
      <c r="CB882" s="48">
        <v>42856</v>
      </c>
      <c r="CC882" s="48">
        <v>42887</v>
      </c>
      <c r="CD882" s="48">
        <v>42917</v>
      </c>
      <c r="CE882" s="48">
        <v>42948</v>
      </c>
      <c r="CF882" s="48">
        <v>42979</v>
      </c>
      <c r="CG882" s="48">
        <v>43009</v>
      </c>
      <c r="CH882" s="48">
        <v>43040</v>
      </c>
      <c r="CI882" s="188">
        <v>43070</v>
      </c>
      <c r="CJ882" s="188">
        <v>43101</v>
      </c>
      <c r="CK882" s="188">
        <v>43132</v>
      </c>
      <c r="CL882" s="188">
        <v>43160</v>
      </c>
      <c r="CM882" s="188">
        <v>43191</v>
      </c>
      <c r="CN882" s="188">
        <v>43221</v>
      </c>
      <c r="CO882" s="188">
        <v>43252</v>
      </c>
      <c r="CP882" s="188">
        <v>43282</v>
      </c>
      <c r="CQ882" s="188">
        <v>43313</v>
      </c>
      <c r="CR882" s="188">
        <v>43344</v>
      </c>
      <c r="CS882" s="188">
        <v>43374</v>
      </c>
      <c r="CT882" s="188">
        <v>43405</v>
      </c>
      <c r="CU882" s="188">
        <v>43435</v>
      </c>
      <c r="CV882" s="189" t="s">
        <v>16</v>
      </c>
    </row>
    <row r="883" spans="2:100" x14ac:dyDescent="0.35">
      <c r="B883" s="137">
        <v>1017510</v>
      </c>
      <c r="C883" s="59">
        <v>42644</v>
      </c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50"/>
      <c r="S883" s="50"/>
      <c r="T883" s="50"/>
      <c r="U883" s="50"/>
      <c r="V883" s="50"/>
      <c r="W883" s="50"/>
      <c r="X883" s="50"/>
      <c r="Y883" s="50"/>
      <c r="Z883" s="50"/>
      <c r="AA883" s="50"/>
      <c r="AB883" s="50"/>
      <c r="AC883" s="50"/>
      <c r="AD883" s="50"/>
      <c r="AE883" s="50"/>
      <c r="AF883" s="50"/>
      <c r="AG883" s="50"/>
      <c r="AH883" s="50"/>
      <c r="AI883" s="50"/>
      <c r="AJ883" s="50"/>
      <c r="AK883" s="50"/>
      <c r="AL883" s="50"/>
      <c r="AM883" s="50"/>
      <c r="AN883" s="50"/>
      <c r="AO883" s="50"/>
      <c r="AP883" s="50"/>
      <c r="AQ883" s="50"/>
      <c r="AR883" s="50"/>
      <c r="AS883" s="50"/>
      <c r="AT883" s="50"/>
      <c r="AU883" s="50"/>
      <c r="AV883" s="50"/>
      <c r="AW883" s="50"/>
      <c r="AX883" s="50"/>
      <c r="AY883" s="50"/>
      <c r="AZ883" s="50"/>
      <c r="BA883" s="50"/>
      <c r="BB883" s="50"/>
      <c r="BC883" s="50"/>
      <c r="BD883" s="50"/>
      <c r="BE883" s="50"/>
      <c r="BF883" s="65"/>
      <c r="BG883" s="65"/>
      <c r="BH883" s="65"/>
      <c r="BI883" s="50"/>
      <c r="BJ883" s="50"/>
      <c r="BK883" s="50"/>
      <c r="BL883" s="50"/>
      <c r="BM883" s="50"/>
      <c r="BN883" s="50"/>
      <c r="BO883" s="50"/>
      <c r="BP883" s="50"/>
      <c r="BQ883" s="50"/>
      <c r="BR883" s="50"/>
      <c r="BS883" s="50"/>
      <c r="BT883" s="50"/>
      <c r="BU883" s="50">
        <v>1</v>
      </c>
      <c r="BV883" s="50">
        <v>1</v>
      </c>
      <c r="BW883" s="50">
        <v>1</v>
      </c>
      <c r="BX883" s="50">
        <v>1</v>
      </c>
      <c r="BY883" s="50">
        <v>1</v>
      </c>
      <c r="BZ883" s="50"/>
      <c r="CA883" s="50">
        <v>1</v>
      </c>
      <c r="CB883" s="50">
        <v>1</v>
      </c>
      <c r="CC883" s="50"/>
      <c r="CD883" s="50">
        <v>1</v>
      </c>
      <c r="CE883" s="50">
        <v>1</v>
      </c>
      <c r="CF883" s="50">
        <v>1</v>
      </c>
      <c r="CG883" s="50">
        <v>1</v>
      </c>
      <c r="CH883" s="187">
        <v>1</v>
      </c>
      <c r="CI883" s="60">
        <v>1</v>
      </c>
      <c r="CJ883" s="50"/>
      <c r="CK883" s="50"/>
      <c r="CL883" s="50"/>
      <c r="CM883" s="60"/>
      <c r="CN883" s="50"/>
      <c r="CO883" s="60"/>
      <c r="CP883" s="60"/>
      <c r="CQ883" s="60"/>
      <c r="CR883" s="60"/>
      <c r="CS883" s="60"/>
      <c r="CT883" s="60"/>
      <c r="CU883" s="60"/>
      <c r="CV883" s="61">
        <f>SUM(D883:CU883)</f>
        <v>13</v>
      </c>
    </row>
    <row r="884" spans="2:100" x14ac:dyDescent="0.35">
      <c r="B884" s="137">
        <v>1018697</v>
      </c>
      <c r="C884" s="59">
        <v>42644</v>
      </c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50"/>
      <c r="S884" s="50"/>
      <c r="T884" s="50"/>
      <c r="U884" s="50"/>
      <c r="V884" s="50"/>
      <c r="W884" s="50"/>
      <c r="X884" s="50"/>
      <c r="Y884" s="50"/>
      <c r="Z884" s="50"/>
      <c r="AA884" s="50"/>
      <c r="AB884" s="50"/>
      <c r="AC884" s="50"/>
      <c r="AD884" s="50"/>
      <c r="AE884" s="50"/>
      <c r="AF884" s="50"/>
      <c r="AG884" s="50"/>
      <c r="AH884" s="50"/>
      <c r="AI884" s="50"/>
      <c r="AJ884" s="50"/>
      <c r="AK884" s="50"/>
      <c r="AL884" s="50"/>
      <c r="AM884" s="50"/>
      <c r="AN884" s="50"/>
      <c r="AO884" s="50"/>
      <c r="AP884" s="50"/>
      <c r="AQ884" s="50"/>
      <c r="AR884" s="50"/>
      <c r="AS884" s="50"/>
      <c r="AT884" s="50"/>
      <c r="AU884" s="50"/>
      <c r="AV884" s="50"/>
      <c r="AW884" s="50"/>
      <c r="AX884" s="50"/>
      <c r="AY884" s="50"/>
      <c r="AZ884" s="50"/>
      <c r="BA884" s="50"/>
      <c r="BB884" s="50"/>
      <c r="BC884" s="50"/>
      <c r="BD884" s="50"/>
      <c r="BE884" s="50"/>
      <c r="BF884" s="65"/>
      <c r="BG884" s="65"/>
      <c r="BH884" s="65"/>
      <c r="BI884" s="50"/>
      <c r="BJ884" s="50"/>
      <c r="BK884" s="50"/>
      <c r="BL884" s="50"/>
      <c r="BM884" s="50"/>
      <c r="BN884" s="50"/>
      <c r="BO884" s="50"/>
      <c r="BP884" s="50"/>
      <c r="BQ884" s="50"/>
      <c r="BR884" s="50"/>
      <c r="BS884" s="50"/>
      <c r="BT884" s="50"/>
      <c r="BU884" s="50">
        <v>1</v>
      </c>
      <c r="BV884" s="50"/>
      <c r="BW884" s="50"/>
      <c r="BX884" s="50"/>
      <c r="BY884" s="50"/>
      <c r="BZ884" s="50"/>
      <c r="CA884" s="50"/>
      <c r="CB884" s="50"/>
      <c r="CC884" s="50"/>
      <c r="CD884" s="50"/>
      <c r="CE884" s="50"/>
      <c r="CF884" s="50"/>
      <c r="CG884" s="50"/>
      <c r="CH884" s="187"/>
      <c r="CI884" s="60"/>
      <c r="CJ884" s="50"/>
      <c r="CK884" s="50"/>
      <c r="CL884" s="50"/>
      <c r="CM884" s="60"/>
      <c r="CN884" s="50"/>
      <c r="CO884" s="60"/>
      <c r="CP884" s="60"/>
      <c r="CQ884" s="60"/>
      <c r="CR884" s="60"/>
      <c r="CS884" s="60"/>
      <c r="CT884" s="60"/>
      <c r="CU884" s="60"/>
      <c r="CV884" s="61">
        <f t="shared" ref="CV884:CV892" si="562">SUM(D884:CU884)</f>
        <v>1</v>
      </c>
    </row>
    <row r="885" spans="2:100" x14ac:dyDescent="0.35">
      <c r="B885" s="137">
        <v>1019084</v>
      </c>
      <c r="C885" s="59">
        <v>42644</v>
      </c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50"/>
      <c r="S885" s="50"/>
      <c r="T885" s="50"/>
      <c r="U885" s="50"/>
      <c r="V885" s="50"/>
      <c r="W885" s="50"/>
      <c r="X885" s="50"/>
      <c r="Y885" s="50"/>
      <c r="Z885" s="50"/>
      <c r="AA885" s="50"/>
      <c r="AB885" s="50"/>
      <c r="AC885" s="50"/>
      <c r="AD885" s="50"/>
      <c r="AE885" s="50"/>
      <c r="AF885" s="50"/>
      <c r="AG885" s="50"/>
      <c r="AH885" s="50"/>
      <c r="AI885" s="50"/>
      <c r="AJ885" s="50"/>
      <c r="AK885" s="50"/>
      <c r="AL885" s="50"/>
      <c r="AM885" s="50"/>
      <c r="AN885" s="50"/>
      <c r="AO885" s="50"/>
      <c r="AP885" s="50"/>
      <c r="AQ885" s="50"/>
      <c r="AR885" s="50"/>
      <c r="AS885" s="50"/>
      <c r="AT885" s="50"/>
      <c r="AU885" s="50"/>
      <c r="AV885" s="50"/>
      <c r="AW885" s="50"/>
      <c r="AX885" s="50"/>
      <c r="AY885" s="50"/>
      <c r="AZ885" s="50"/>
      <c r="BA885" s="50"/>
      <c r="BB885" s="50"/>
      <c r="BC885" s="50"/>
      <c r="BD885" s="50"/>
      <c r="BE885" s="50"/>
      <c r="BF885" s="65"/>
      <c r="BG885" s="65"/>
      <c r="BH885" s="65"/>
      <c r="BI885" s="50"/>
      <c r="BJ885" s="50"/>
      <c r="BK885" s="50"/>
      <c r="BL885" s="50"/>
      <c r="BM885" s="50"/>
      <c r="BN885" s="50"/>
      <c r="BO885" s="50"/>
      <c r="BP885" s="50"/>
      <c r="BQ885" s="50"/>
      <c r="BR885" s="50"/>
      <c r="BS885" s="50"/>
      <c r="BT885" s="50"/>
      <c r="BU885" s="50">
        <v>1</v>
      </c>
      <c r="BV885" s="50"/>
      <c r="BW885" s="50">
        <v>1</v>
      </c>
      <c r="BX885" s="50"/>
      <c r="BY885" s="50"/>
      <c r="BZ885" s="50"/>
      <c r="CA885" s="50"/>
      <c r="CB885" s="50"/>
      <c r="CC885" s="50"/>
      <c r="CD885" s="50"/>
      <c r="CE885" s="50"/>
      <c r="CF885" s="50"/>
      <c r="CG885" s="50"/>
      <c r="CH885" s="187"/>
      <c r="CI885" s="60"/>
      <c r="CJ885" s="50"/>
      <c r="CK885" s="50"/>
      <c r="CL885" s="50"/>
      <c r="CM885" s="60"/>
      <c r="CN885" s="50"/>
      <c r="CO885" s="60"/>
      <c r="CP885" s="60"/>
      <c r="CQ885" s="60"/>
      <c r="CR885" s="60"/>
      <c r="CS885" s="60"/>
      <c r="CT885" s="60"/>
      <c r="CU885" s="60"/>
      <c r="CV885" s="61">
        <f t="shared" si="562"/>
        <v>2</v>
      </c>
    </row>
    <row r="886" spans="2:100" x14ac:dyDescent="0.35">
      <c r="B886" s="137">
        <v>1019297</v>
      </c>
      <c r="C886" s="59">
        <v>42644</v>
      </c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50"/>
      <c r="S886" s="50"/>
      <c r="T886" s="50"/>
      <c r="U886" s="50"/>
      <c r="V886" s="50"/>
      <c r="W886" s="50"/>
      <c r="X886" s="50"/>
      <c r="Y886" s="50"/>
      <c r="Z886" s="50"/>
      <c r="AA886" s="50"/>
      <c r="AB886" s="50"/>
      <c r="AC886" s="50"/>
      <c r="AD886" s="50"/>
      <c r="AE886" s="50"/>
      <c r="AF886" s="50"/>
      <c r="AG886" s="50"/>
      <c r="AH886" s="50"/>
      <c r="AI886" s="50"/>
      <c r="AJ886" s="50"/>
      <c r="AK886" s="50"/>
      <c r="AL886" s="50"/>
      <c r="AM886" s="50"/>
      <c r="AN886" s="50"/>
      <c r="AO886" s="50"/>
      <c r="AP886" s="50"/>
      <c r="AQ886" s="50"/>
      <c r="AR886" s="50"/>
      <c r="AS886" s="50"/>
      <c r="AT886" s="50"/>
      <c r="AU886" s="50"/>
      <c r="AV886" s="50"/>
      <c r="AW886" s="50"/>
      <c r="AX886" s="50"/>
      <c r="AY886" s="50"/>
      <c r="AZ886" s="50"/>
      <c r="BA886" s="50"/>
      <c r="BB886" s="50"/>
      <c r="BC886" s="50"/>
      <c r="BD886" s="50"/>
      <c r="BE886" s="50"/>
      <c r="BF886" s="65"/>
      <c r="BG886" s="65"/>
      <c r="BH886" s="65"/>
      <c r="BI886" s="50"/>
      <c r="BJ886" s="50"/>
      <c r="BK886" s="50"/>
      <c r="BL886" s="50"/>
      <c r="BM886" s="50"/>
      <c r="BN886" s="50"/>
      <c r="BO886" s="50"/>
      <c r="BP886" s="50"/>
      <c r="BQ886" s="50"/>
      <c r="BR886" s="50"/>
      <c r="BS886" s="50"/>
      <c r="BT886" s="50"/>
      <c r="BU886" s="50">
        <v>1</v>
      </c>
      <c r="BV886" s="50"/>
      <c r="BW886" s="50"/>
      <c r="BX886" s="50"/>
      <c r="BY886" s="50"/>
      <c r="BZ886" s="50"/>
      <c r="CA886" s="50"/>
      <c r="CB886" s="50"/>
      <c r="CC886" s="50"/>
      <c r="CD886" s="50"/>
      <c r="CE886" s="50"/>
      <c r="CF886" s="50"/>
      <c r="CG886" s="50"/>
      <c r="CH886" s="187"/>
      <c r="CI886" s="60"/>
      <c r="CJ886" s="50"/>
      <c r="CK886" s="50"/>
      <c r="CL886" s="50"/>
      <c r="CM886" s="60"/>
      <c r="CN886" s="50"/>
      <c r="CO886" s="60"/>
      <c r="CP886" s="60"/>
      <c r="CQ886" s="60"/>
      <c r="CR886" s="60"/>
      <c r="CS886" s="60"/>
      <c r="CT886" s="60"/>
      <c r="CU886" s="60"/>
      <c r="CV886" s="61">
        <f t="shared" si="562"/>
        <v>1</v>
      </c>
    </row>
    <row r="887" spans="2:100" x14ac:dyDescent="0.35">
      <c r="B887" s="137">
        <v>995129</v>
      </c>
      <c r="C887" s="59">
        <v>42644</v>
      </c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50"/>
      <c r="S887" s="50"/>
      <c r="T887" s="50"/>
      <c r="U887" s="50"/>
      <c r="V887" s="50"/>
      <c r="W887" s="50"/>
      <c r="X887" s="50"/>
      <c r="Y887" s="50"/>
      <c r="Z887" s="50"/>
      <c r="AA887" s="50"/>
      <c r="AB887" s="50"/>
      <c r="AC887" s="50"/>
      <c r="AD887" s="50"/>
      <c r="AE887" s="50"/>
      <c r="AF887" s="50"/>
      <c r="AG887" s="50"/>
      <c r="AH887" s="50"/>
      <c r="AI887" s="50"/>
      <c r="AJ887" s="50"/>
      <c r="AK887" s="50"/>
      <c r="AL887" s="50"/>
      <c r="AM887" s="50"/>
      <c r="AN887" s="50"/>
      <c r="AO887" s="50"/>
      <c r="AP887" s="50"/>
      <c r="AQ887" s="50"/>
      <c r="AR887" s="50"/>
      <c r="AS887" s="50"/>
      <c r="AT887" s="50"/>
      <c r="AU887" s="50"/>
      <c r="AV887" s="50"/>
      <c r="AW887" s="50"/>
      <c r="AX887" s="50"/>
      <c r="AY887" s="50"/>
      <c r="AZ887" s="50"/>
      <c r="BA887" s="50"/>
      <c r="BB887" s="50"/>
      <c r="BC887" s="50"/>
      <c r="BD887" s="50"/>
      <c r="BE887" s="50"/>
      <c r="BF887" s="65"/>
      <c r="BG887" s="65"/>
      <c r="BH887" s="65"/>
      <c r="BI887" s="50"/>
      <c r="BJ887" s="50"/>
      <c r="BK887" s="50"/>
      <c r="BL887" s="50"/>
      <c r="BM887" s="50"/>
      <c r="BN887" s="50"/>
      <c r="BO887" s="50"/>
      <c r="BP887" s="50"/>
      <c r="BQ887" s="50"/>
      <c r="BR887" s="50"/>
      <c r="BS887" s="50"/>
      <c r="BT887" s="50"/>
      <c r="BU887" s="50">
        <v>1</v>
      </c>
      <c r="BV887" s="50"/>
      <c r="BW887" s="50"/>
      <c r="BX887" s="50"/>
      <c r="BY887" s="50"/>
      <c r="BZ887" s="50"/>
      <c r="CA887" s="50"/>
      <c r="CB887" s="50"/>
      <c r="CC887" s="50"/>
      <c r="CD887" s="50"/>
      <c r="CE887" s="50"/>
      <c r="CF887" s="50"/>
      <c r="CG887" s="50"/>
      <c r="CH887" s="187"/>
      <c r="CI887" s="60"/>
      <c r="CJ887" s="50"/>
      <c r="CK887" s="50"/>
      <c r="CL887" s="50"/>
      <c r="CM887" s="60"/>
      <c r="CN887" s="50"/>
      <c r="CO887" s="60"/>
      <c r="CP887" s="60"/>
      <c r="CQ887" s="60"/>
      <c r="CR887" s="60"/>
      <c r="CS887" s="60"/>
      <c r="CT887" s="60"/>
      <c r="CU887" s="60"/>
      <c r="CV887" s="61">
        <f t="shared" si="562"/>
        <v>1</v>
      </c>
    </row>
    <row r="888" spans="2:100" x14ac:dyDescent="0.35">
      <c r="B888" s="137">
        <v>761160</v>
      </c>
      <c r="C888" s="59">
        <v>42644</v>
      </c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50"/>
      <c r="S888" s="50"/>
      <c r="T888" s="50"/>
      <c r="U888" s="50"/>
      <c r="V888" s="50"/>
      <c r="W888" s="50"/>
      <c r="X888" s="50"/>
      <c r="Y888" s="50"/>
      <c r="Z888" s="50"/>
      <c r="AA888" s="50"/>
      <c r="AB888" s="50"/>
      <c r="AC888" s="50"/>
      <c r="AD888" s="50"/>
      <c r="AE888" s="50"/>
      <c r="AF888" s="50"/>
      <c r="AG888" s="50"/>
      <c r="AH888" s="50"/>
      <c r="AI888" s="50"/>
      <c r="AJ888" s="50"/>
      <c r="AK888" s="50"/>
      <c r="AL888" s="50"/>
      <c r="AM888" s="50"/>
      <c r="AN888" s="50"/>
      <c r="AO888" s="50"/>
      <c r="AP888" s="50"/>
      <c r="AQ888" s="50"/>
      <c r="AR888" s="50"/>
      <c r="AS888" s="50"/>
      <c r="AT888" s="50"/>
      <c r="AU888" s="50"/>
      <c r="AV888" s="50"/>
      <c r="AW888" s="50"/>
      <c r="AX888" s="50"/>
      <c r="AY888" s="50"/>
      <c r="AZ888" s="50"/>
      <c r="BA888" s="50"/>
      <c r="BB888" s="50"/>
      <c r="BC888" s="50"/>
      <c r="BD888" s="50"/>
      <c r="BE888" s="50"/>
      <c r="BF888" s="65"/>
      <c r="BG888" s="65"/>
      <c r="BH888" s="65"/>
      <c r="BI888" s="50"/>
      <c r="BJ888" s="50"/>
      <c r="BK888" s="50"/>
      <c r="BL888" s="50"/>
      <c r="BM888" s="50"/>
      <c r="BN888" s="50"/>
      <c r="BO888" s="50"/>
      <c r="BP888" s="50"/>
      <c r="BQ888" s="50"/>
      <c r="BR888" s="50"/>
      <c r="BS888" s="50"/>
      <c r="BT888" s="50"/>
      <c r="BU888" s="50">
        <v>3</v>
      </c>
      <c r="BV888" s="50"/>
      <c r="BW888" s="50"/>
      <c r="BX888" s="50"/>
      <c r="BY888" s="50"/>
      <c r="BZ888" s="50"/>
      <c r="CA888" s="50"/>
      <c r="CB888" s="50"/>
      <c r="CC888" s="50"/>
      <c r="CD888" s="50"/>
      <c r="CE888" s="50"/>
      <c r="CF888" s="50"/>
      <c r="CG888" s="50"/>
      <c r="CH888" s="187"/>
      <c r="CI888" s="60"/>
      <c r="CJ888" s="50"/>
      <c r="CK888" s="50"/>
      <c r="CL888" s="50"/>
      <c r="CM888" s="60"/>
      <c r="CN888" s="50"/>
      <c r="CO888" s="60"/>
      <c r="CP888" s="60"/>
      <c r="CQ888" s="60"/>
      <c r="CR888" s="60"/>
      <c r="CS888" s="60"/>
      <c r="CT888" s="60"/>
      <c r="CU888" s="60"/>
      <c r="CV888" s="61">
        <f t="shared" si="562"/>
        <v>3</v>
      </c>
    </row>
    <row r="889" spans="2:100" x14ac:dyDescent="0.35">
      <c r="B889" s="137">
        <v>1023335</v>
      </c>
      <c r="C889" s="59">
        <v>42644</v>
      </c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50"/>
      <c r="S889" s="50"/>
      <c r="T889" s="50"/>
      <c r="U889" s="50"/>
      <c r="V889" s="50"/>
      <c r="W889" s="50"/>
      <c r="X889" s="50"/>
      <c r="Y889" s="50"/>
      <c r="Z889" s="50"/>
      <c r="AA889" s="50"/>
      <c r="AB889" s="50"/>
      <c r="AC889" s="50"/>
      <c r="AD889" s="50"/>
      <c r="AE889" s="50"/>
      <c r="AF889" s="50"/>
      <c r="AG889" s="50"/>
      <c r="AH889" s="50"/>
      <c r="AI889" s="50"/>
      <c r="AJ889" s="50"/>
      <c r="AK889" s="50"/>
      <c r="AL889" s="50"/>
      <c r="AM889" s="50"/>
      <c r="AN889" s="50"/>
      <c r="AO889" s="50"/>
      <c r="AP889" s="50"/>
      <c r="AQ889" s="50"/>
      <c r="AR889" s="50"/>
      <c r="AS889" s="50"/>
      <c r="AT889" s="50"/>
      <c r="AU889" s="50"/>
      <c r="AV889" s="50"/>
      <c r="AW889" s="50"/>
      <c r="AX889" s="50"/>
      <c r="AY889" s="50"/>
      <c r="AZ889" s="50"/>
      <c r="BA889" s="50"/>
      <c r="BB889" s="50"/>
      <c r="BC889" s="50"/>
      <c r="BD889" s="50"/>
      <c r="BE889" s="50"/>
      <c r="BF889" s="65"/>
      <c r="BG889" s="65"/>
      <c r="BH889" s="65"/>
      <c r="BI889" s="50"/>
      <c r="BJ889" s="50"/>
      <c r="BK889" s="50"/>
      <c r="BL889" s="50"/>
      <c r="BM889" s="50"/>
      <c r="BN889" s="50"/>
      <c r="BO889" s="50"/>
      <c r="BP889" s="50"/>
      <c r="BQ889" s="50"/>
      <c r="BR889" s="50"/>
      <c r="BS889" s="50"/>
      <c r="BT889" s="50"/>
      <c r="BU889" s="50">
        <v>1</v>
      </c>
      <c r="BV889" s="50"/>
      <c r="BW889" s="50"/>
      <c r="BX889" s="50"/>
      <c r="BY889" s="50"/>
      <c r="BZ889" s="50"/>
      <c r="CA889" s="50"/>
      <c r="CB889" s="50"/>
      <c r="CC889" s="50"/>
      <c r="CD889" s="50"/>
      <c r="CE889" s="50"/>
      <c r="CF889" s="50"/>
      <c r="CG889" s="50"/>
      <c r="CH889" s="187"/>
      <c r="CI889" s="60"/>
      <c r="CJ889" s="50"/>
      <c r="CK889" s="50"/>
      <c r="CL889" s="50"/>
      <c r="CM889" s="60"/>
      <c r="CN889" s="50"/>
      <c r="CO889" s="60"/>
      <c r="CP889" s="60"/>
      <c r="CQ889" s="60"/>
      <c r="CR889" s="60"/>
      <c r="CS889" s="60"/>
      <c r="CT889" s="60"/>
      <c r="CU889" s="60"/>
      <c r="CV889" s="61">
        <f t="shared" si="562"/>
        <v>1</v>
      </c>
    </row>
    <row r="890" spans="2:100" x14ac:dyDescent="0.35">
      <c r="B890" s="137">
        <v>1022938</v>
      </c>
      <c r="C890" s="59">
        <v>42644</v>
      </c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50"/>
      <c r="S890" s="50"/>
      <c r="T890" s="50"/>
      <c r="U890" s="50"/>
      <c r="V890" s="50"/>
      <c r="W890" s="50"/>
      <c r="X890" s="50"/>
      <c r="Y890" s="50"/>
      <c r="Z890" s="50"/>
      <c r="AA890" s="50"/>
      <c r="AB890" s="50"/>
      <c r="AC890" s="50"/>
      <c r="AD890" s="50"/>
      <c r="AE890" s="50"/>
      <c r="AF890" s="50"/>
      <c r="AG890" s="50"/>
      <c r="AH890" s="50"/>
      <c r="AI890" s="50"/>
      <c r="AJ890" s="50"/>
      <c r="AK890" s="50"/>
      <c r="AL890" s="50"/>
      <c r="AM890" s="50"/>
      <c r="AN890" s="50"/>
      <c r="AO890" s="50"/>
      <c r="AP890" s="50"/>
      <c r="AQ890" s="50"/>
      <c r="AR890" s="50"/>
      <c r="AS890" s="50"/>
      <c r="AT890" s="50"/>
      <c r="AU890" s="50"/>
      <c r="AV890" s="50"/>
      <c r="AW890" s="50"/>
      <c r="AX890" s="50"/>
      <c r="AY890" s="50"/>
      <c r="AZ890" s="50"/>
      <c r="BA890" s="50"/>
      <c r="BB890" s="50"/>
      <c r="BC890" s="50"/>
      <c r="BD890" s="50"/>
      <c r="BE890" s="50"/>
      <c r="BF890" s="65"/>
      <c r="BG890" s="65"/>
      <c r="BH890" s="65"/>
      <c r="BI890" s="50"/>
      <c r="BJ890" s="50"/>
      <c r="BK890" s="50"/>
      <c r="BL890" s="50"/>
      <c r="BM890" s="50"/>
      <c r="BN890" s="50"/>
      <c r="BO890" s="50"/>
      <c r="BP890" s="50"/>
      <c r="BQ890" s="50"/>
      <c r="BR890" s="50"/>
      <c r="BS890" s="50"/>
      <c r="BT890" s="50"/>
      <c r="BU890" s="50">
        <v>1</v>
      </c>
      <c r="BV890" s="50"/>
      <c r="BW890" s="50"/>
      <c r="BX890" s="50"/>
      <c r="BY890" s="50"/>
      <c r="BZ890" s="50"/>
      <c r="CA890" s="50"/>
      <c r="CB890" s="50"/>
      <c r="CC890" s="50"/>
      <c r="CD890" s="50"/>
      <c r="CE890" s="50"/>
      <c r="CF890" s="50"/>
      <c r="CG890" s="50"/>
      <c r="CH890" s="187"/>
      <c r="CI890" s="60"/>
      <c r="CJ890" s="50"/>
      <c r="CK890" s="50"/>
      <c r="CL890" s="50"/>
      <c r="CM890" s="60"/>
      <c r="CN890" s="50"/>
      <c r="CO890" s="60"/>
      <c r="CP890" s="60"/>
      <c r="CQ890" s="60"/>
      <c r="CR890" s="60"/>
      <c r="CS890" s="60"/>
      <c r="CT890" s="60"/>
      <c r="CU890" s="60"/>
      <c r="CV890" s="61">
        <f t="shared" si="562"/>
        <v>1</v>
      </c>
    </row>
    <row r="891" spans="2:100" x14ac:dyDescent="0.35">
      <c r="B891" s="137">
        <v>396040</v>
      </c>
      <c r="C891" s="59">
        <v>42644</v>
      </c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50"/>
      <c r="S891" s="50"/>
      <c r="T891" s="50"/>
      <c r="U891" s="50"/>
      <c r="V891" s="50"/>
      <c r="W891" s="50"/>
      <c r="X891" s="50"/>
      <c r="Y891" s="50"/>
      <c r="Z891" s="50"/>
      <c r="AA891" s="50"/>
      <c r="AB891" s="50"/>
      <c r="AC891" s="50"/>
      <c r="AD891" s="50"/>
      <c r="AE891" s="50"/>
      <c r="AF891" s="50"/>
      <c r="AG891" s="50"/>
      <c r="AH891" s="50"/>
      <c r="AI891" s="50"/>
      <c r="AJ891" s="50"/>
      <c r="AK891" s="50"/>
      <c r="AL891" s="50"/>
      <c r="AM891" s="50"/>
      <c r="AN891" s="50"/>
      <c r="AO891" s="50"/>
      <c r="AP891" s="50"/>
      <c r="AQ891" s="50"/>
      <c r="AR891" s="50"/>
      <c r="AS891" s="50"/>
      <c r="AT891" s="50"/>
      <c r="AU891" s="50"/>
      <c r="AV891" s="50"/>
      <c r="AW891" s="50"/>
      <c r="AX891" s="50"/>
      <c r="AY891" s="50"/>
      <c r="AZ891" s="50"/>
      <c r="BA891" s="50"/>
      <c r="BB891" s="50"/>
      <c r="BC891" s="50"/>
      <c r="BD891" s="50"/>
      <c r="BE891" s="50"/>
      <c r="BF891" s="65"/>
      <c r="BG891" s="65"/>
      <c r="BH891" s="65"/>
      <c r="BI891" s="50"/>
      <c r="BJ891" s="50"/>
      <c r="BK891" s="50"/>
      <c r="BL891" s="50"/>
      <c r="BM891" s="50"/>
      <c r="BN891" s="50"/>
      <c r="BO891" s="50"/>
      <c r="BP891" s="50"/>
      <c r="BQ891" s="50"/>
      <c r="BR891" s="50"/>
      <c r="BS891" s="50"/>
      <c r="BT891" s="50"/>
      <c r="BU891" s="50">
        <v>1</v>
      </c>
      <c r="BV891" s="50"/>
      <c r="BW891" s="50"/>
      <c r="BX891" s="50">
        <v>1</v>
      </c>
      <c r="BY891" s="50"/>
      <c r="BZ891" s="50"/>
      <c r="CA891" s="50"/>
      <c r="CB891" s="50">
        <v>1</v>
      </c>
      <c r="CC891" s="50"/>
      <c r="CD891" s="50"/>
      <c r="CE891" s="50"/>
      <c r="CF891" s="50"/>
      <c r="CG891" s="50"/>
      <c r="CH891" s="187"/>
      <c r="CI891" s="60"/>
      <c r="CJ891" s="50"/>
      <c r="CK891" s="50"/>
      <c r="CL891" s="50"/>
      <c r="CM891" s="60"/>
      <c r="CN891" s="50"/>
      <c r="CO891" s="60"/>
      <c r="CP891" s="60"/>
      <c r="CQ891" s="60"/>
      <c r="CR891" s="60"/>
      <c r="CS891" s="60"/>
      <c r="CT891" s="60"/>
      <c r="CU891" s="60"/>
      <c r="CV891" s="61">
        <f t="shared" si="562"/>
        <v>3</v>
      </c>
    </row>
    <row r="892" spans="2:100" x14ac:dyDescent="0.35">
      <c r="B892" s="137">
        <v>997525</v>
      </c>
      <c r="C892" s="59">
        <v>42644</v>
      </c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50"/>
      <c r="S892" s="50"/>
      <c r="T892" s="50"/>
      <c r="U892" s="50"/>
      <c r="V892" s="50"/>
      <c r="W892" s="50"/>
      <c r="X892" s="50"/>
      <c r="Y892" s="50"/>
      <c r="Z892" s="50"/>
      <c r="AA892" s="50"/>
      <c r="AB892" s="50"/>
      <c r="AC892" s="50"/>
      <c r="AD892" s="50"/>
      <c r="AE892" s="50"/>
      <c r="AF892" s="50"/>
      <c r="AG892" s="50"/>
      <c r="AH892" s="50"/>
      <c r="AI892" s="50"/>
      <c r="AJ892" s="50"/>
      <c r="AK892" s="50"/>
      <c r="AL892" s="50"/>
      <c r="AM892" s="50"/>
      <c r="AN892" s="50"/>
      <c r="AO892" s="50"/>
      <c r="AP892" s="50"/>
      <c r="AQ892" s="50"/>
      <c r="AR892" s="50"/>
      <c r="AS892" s="50"/>
      <c r="AT892" s="50"/>
      <c r="AU892" s="50"/>
      <c r="AV892" s="50"/>
      <c r="AW892" s="50"/>
      <c r="AX892" s="50"/>
      <c r="AY892" s="50"/>
      <c r="AZ892" s="50"/>
      <c r="BA892" s="50"/>
      <c r="BB892" s="50"/>
      <c r="BC892" s="50"/>
      <c r="BD892" s="50"/>
      <c r="BE892" s="50"/>
      <c r="BF892" s="65"/>
      <c r="BG892" s="65"/>
      <c r="BH892" s="65"/>
      <c r="BI892" s="50"/>
      <c r="BJ892" s="50"/>
      <c r="BK892" s="50"/>
      <c r="BL892" s="50"/>
      <c r="BM892" s="50"/>
      <c r="BN892" s="50"/>
      <c r="BO892" s="50"/>
      <c r="BP892" s="50"/>
      <c r="BQ892" s="50"/>
      <c r="BR892" s="50"/>
      <c r="BS892" s="50"/>
      <c r="BT892" s="50"/>
      <c r="BU892" s="50">
        <v>1</v>
      </c>
      <c r="BV892" s="50"/>
      <c r="BW892" s="50"/>
      <c r="BX892" s="50"/>
      <c r="BY892" s="50"/>
      <c r="BZ892" s="50"/>
      <c r="CA892" s="50"/>
      <c r="CB892" s="50"/>
      <c r="CC892" s="50"/>
      <c r="CD892" s="50"/>
      <c r="CE892" s="50"/>
      <c r="CF892" s="50"/>
      <c r="CG892" s="50"/>
      <c r="CH892" s="187"/>
      <c r="CI892" s="60"/>
      <c r="CJ892" s="50"/>
      <c r="CK892" s="50"/>
      <c r="CL892" s="50"/>
      <c r="CM892" s="60"/>
      <c r="CN892" s="50"/>
      <c r="CO892" s="60"/>
      <c r="CP892" s="60"/>
      <c r="CQ892" s="60"/>
      <c r="CR892" s="60"/>
      <c r="CS892" s="60"/>
      <c r="CT892" s="60"/>
      <c r="CU892" s="60"/>
      <c r="CV892" s="61">
        <f t="shared" si="562"/>
        <v>1</v>
      </c>
    </row>
    <row r="893" spans="2:100" x14ac:dyDescent="0.35">
      <c r="B893" s="63"/>
      <c r="C893" s="62" t="s">
        <v>16</v>
      </c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  <c r="AB893" s="64"/>
      <c r="AC893" s="64"/>
      <c r="AD893" s="64"/>
      <c r="AE893" s="64"/>
      <c r="AF893" s="64"/>
      <c r="AG893" s="64"/>
      <c r="AH893" s="64"/>
      <c r="AI893" s="64"/>
      <c r="AJ893" s="64"/>
      <c r="AK893" s="64"/>
      <c r="AL893" s="64"/>
      <c r="AM893" s="64"/>
      <c r="AN893" s="64"/>
      <c r="AO893" s="64"/>
      <c r="AP893" s="64"/>
      <c r="AQ893" s="64"/>
      <c r="AR893" s="64"/>
      <c r="AS893" s="64"/>
      <c r="AT893" s="64"/>
      <c r="AU893" s="64"/>
      <c r="AV893" s="64"/>
      <c r="AW893" s="64"/>
      <c r="AX893" s="64"/>
      <c r="AY893" s="64"/>
      <c r="AZ893" s="64"/>
      <c r="BA893" s="64"/>
      <c r="BB893" s="64"/>
      <c r="BC893" s="64"/>
      <c r="BD893" s="64"/>
      <c r="BE893" s="64"/>
      <c r="BF893" s="64"/>
      <c r="BG893" s="64"/>
      <c r="BH893" s="64"/>
      <c r="BI893" s="64"/>
      <c r="BJ893" s="64"/>
      <c r="BK893" s="64"/>
      <c r="BL893" s="64"/>
      <c r="BM893" s="64"/>
      <c r="BN893" s="64"/>
      <c r="BO893" s="64"/>
      <c r="BP893" s="64"/>
      <c r="BQ893" s="64"/>
      <c r="BR893" s="64"/>
      <c r="BS893" s="64"/>
      <c r="BT893" s="64"/>
      <c r="BU893" s="64">
        <f>COUNT(BU883:BU892)</f>
        <v>10</v>
      </c>
      <c r="BV893" s="64">
        <f>COUNT(BV883:BV892)</f>
        <v>1</v>
      </c>
      <c r="BW893" s="64">
        <f>COUNT(BW883:BW892)</f>
        <v>2</v>
      </c>
      <c r="BX893" s="64">
        <f>COUNT(BX883:BX892)</f>
        <v>2</v>
      </c>
      <c r="BY893" s="64">
        <f>COUNT(BY883:BY892)</f>
        <v>1</v>
      </c>
      <c r="BZ893" s="64">
        <f t="shared" ref="BZ893:CF893" si="563">COUNT(BZ883:BZ892)</f>
        <v>0</v>
      </c>
      <c r="CA893" s="64">
        <f t="shared" si="563"/>
        <v>1</v>
      </c>
      <c r="CB893" s="64">
        <f t="shared" si="563"/>
        <v>2</v>
      </c>
      <c r="CC893" s="64">
        <f t="shared" si="563"/>
        <v>0</v>
      </c>
      <c r="CD893" s="64">
        <f t="shared" si="563"/>
        <v>1</v>
      </c>
      <c r="CE893" s="64">
        <f t="shared" si="563"/>
        <v>1</v>
      </c>
      <c r="CF893" s="64">
        <f t="shared" si="563"/>
        <v>1</v>
      </c>
      <c r="CG893" s="64">
        <f>COUNT(CG883:CG892)</f>
        <v>1</v>
      </c>
      <c r="CH893" s="64">
        <f>COUNT(CH883:CH892)</f>
        <v>1</v>
      </c>
      <c r="CI893" s="64">
        <f>COUNT(CI883:CI892)</f>
        <v>1</v>
      </c>
      <c r="CJ893" s="64">
        <f t="shared" ref="CJ893:CU893" si="564">COUNT(CJ883:CJ892)</f>
        <v>0</v>
      </c>
      <c r="CK893" s="64">
        <f t="shared" si="564"/>
        <v>0</v>
      </c>
      <c r="CL893" s="64">
        <f t="shared" si="564"/>
        <v>0</v>
      </c>
      <c r="CM893" s="64">
        <f t="shared" si="564"/>
        <v>0</v>
      </c>
      <c r="CN893" s="64">
        <f t="shared" si="564"/>
        <v>0</v>
      </c>
      <c r="CO893" s="64">
        <f t="shared" si="564"/>
        <v>0</v>
      </c>
      <c r="CP893" s="64">
        <f t="shared" si="564"/>
        <v>0</v>
      </c>
      <c r="CQ893" s="64">
        <f t="shared" si="564"/>
        <v>0</v>
      </c>
      <c r="CR893" s="64">
        <f t="shared" si="564"/>
        <v>0</v>
      </c>
      <c r="CS893" s="64">
        <f t="shared" si="564"/>
        <v>0</v>
      </c>
      <c r="CT893" s="64">
        <f t="shared" si="564"/>
        <v>0</v>
      </c>
      <c r="CU893" s="64">
        <f t="shared" si="564"/>
        <v>0</v>
      </c>
      <c r="CV893" s="64">
        <f>SUM(CV883:CV892)</f>
        <v>27</v>
      </c>
    </row>
    <row r="895" spans="2:100" x14ac:dyDescent="0.35">
      <c r="B895" s="136" t="s">
        <v>220</v>
      </c>
      <c r="C895" s="58" t="s">
        <v>221</v>
      </c>
      <c r="D895" s="56">
        <v>40544</v>
      </c>
      <c r="E895" s="56">
        <v>40575</v>
      </c>
      <c r="F895" s="56">
        <v>40603</v>
      </c>
      <c r="G895" s="56">
        <v>40634</v>
      </c>
      <c r="H895" s="56">
        <v>40664</v>
      </c>
      <c r="I895" s="56">
        <v>40695</v>
      </c>
      <c r="J895" s="56">
        <v>40725</v>
      </c>
      <c r="K895" s="56">
        <v>40756</v>
      </c>
      <c r="L895" s="56">
        <v>40787</v>
      </c>
      <c r="M895" s="56">
        <v>40817</v>
      </c>
      <c r="N895" s="56">
        <v>40848</v>
      </c>
      <c r="O895" s="56">
        <v>40878</v>
      </c>
      <c r="P895" s="56">
        <v>40909</v>
      </c>
      <c r="Q895" s="56">
        <v>40940</v>
      </c>
      <c r="R895" s="56">
        <v>40969</v>
      </c>
      <c r="S895" s="56">
        <v>41000</v>
      </c>
      <c r="T895" s="56">
        <v>41030</v>
      </c>
      <c r="U895" s="56">
        <v>41061</v>
      </c>
      <c r="V895" s="56">
        <v>41091</v>
      </c>
      <c r="W895" s="56">
        <v>41122</v>
      </c>
      <c r="X895" s="56">
        <v>41153</v>
      </c>
      <c r="Y895" s="56">
        <v>41183</v>
      </c>
      <c r="Z895" s="56">
        <v>41214</v>
      </c>
      <c r="AA895" s="56">
        <v>41244</v>
      </c>
      <c r="AB895" s="56">
        <v>41275</v>
      </c>
      <c r="AC895" s="56">
        <v>41306</v>
      </c>
      <c r="AD895" s="56">
        <v>41334</v>
      </c>
      <c r="AE895" s="56">
        <v>41365</v>
      </c>
      <c r="AF895" s="56">
        <v>41395</v>
      </c>
      <c r="AG895" s="56">
        <v>41426</v>
      </c>
      <c r="AH895" s="56">
        <v>41456</v>
      </c>
      <c r="AI895" s="56">
        <v>41487</v>
      </c>
      <c r="AJ895" s="56">
        <v>41518</v>
      </c>
      <c r="AK895" s="56">
        <v>41548</v>
      </c>
      <c r="AL895" s="56">
        <v>41579</v>
      </c>
      <c r="AM895" s="56">
        <v>41609</v>
      </c>
      <c r="AN895" s="56">
        <v>41640</v>
      </c>
      <c r="AO895" s="56">
        <v>41671</v>
      </c>
      <c r="AP895" s="56">
        <v>41699</v>
      </c>
      <c r="AQ895" s="56">
        <v>41730</v>
      </c>
      <c r="AR895" s="56">
        <v>41760</v>
      </c>
      <c r="AS895" s="56">
        <v>41791</v>
      </c>
      <c r="AT895" s="56">
        <v>41821</v>
      </c>
      <c r="AU895" s="56">
        <v>41852</v>
      </c>
      <c r="AV895" s="56">
        <v>41883</v>
      </c>
      <c r="AW895" s="56">
        <v>41913</v>
      </c>
      <c r="AX895" s="56">
        <v>41944</v>
      </c>
      <c r="AY895" s="56">
        <v>41974</v>
      </c>
      <c r="AZ895" s="56">
        <v>42005</v>
      </c>
      <c r="BA895" s="56">
        <v>42036</v>
      </c>
      <c r="BB895" s="56">
        <v>42064</v>
      </c>
      <c r="BC895" s="56">
        <v>42095</v>
      </c>
      <c r="BD895" s="56">
        <v>42125</v>
      </c>
      <c r="BE895" s="56">
        <v>42156</v>
      </c>
      <c r="BF895" s="56">
        <v>42186</v>
      </c>
      <c r="BG895" s="56">
        <v>42217</v>
      </c>
      <c r="BH895" s="48">
        <v>42248</v>
      </c>
      <c r="BI895" s="48">
        <v>42278</v>
      </c>
      <c r="BJ895" s="48">
        <v>42309</v>
      </c>
      <c r="BK895" s="48">
        <v>42339</v>
      </c>
      <c r="BL895" s="48">
        <v>42370</v>
      </c>
      <c r="BM895" s="48">
        <v>42401</v>
      </c>
      <c r="BN895" s="48">
        <v>42430</v>
      </c>
      <c r="BO895" s="48">
        <v>42461</v>
      </c>
      <c r="BP895" s="48">
        <v>42491</v>
      </c>
      <c r="BQ895" s="48">
        <v>42522</v>
      </c>
      <c r="BR895" s="48">
        <v>42552</v>
      </c>
      <c r="BS895" s="48">
        <v>42583</v>
      </c>
      <c r="BT895" s="48">
        <v>42614</v>
      </c>
      <c r="BU895" s="48">
        <v>42644</v>
      </c>
      <c r="BV895" s="48">
        <v>42675</v>
      </c>
      <c r="BW895" s="48">
        <v>42705</v>
      </c>
      <c r="BX895" s="48">
        <v>42736</v>
      </c>
      <c r="BY895" s="48">
        <v>42767</v>
      </c>
      <c r="BZ895" s="48">
        <v>42795</v>
      </c>
      <c r="CA895" s="48">
        <v>42826</v>
      </c>
      <c r="CB895" s="48">
        <v>42856</v>
      </c>
      <c r="CC895" s="48">
        <v>42887</v>
      </c>
      <c r="CD895" s="48">
        <v>42917</v>
      </c>
      <c r="CE895" s="48">
        <v>42948</v>
      </c>
      <c r="CF895" s="48">
        <v>42979</v>
      </c>
      <c r="CG895" s="48">
        <v>43009</v>
      </c>
      <c r="CH895" s="188">
        <v>43040</v>
      </c>
      <c r="CI895" s="188">
        <v>43070</v>
      </c>
      <c r="CJ895" s="188">
        <v>43101</v>
      </c>
      <c r="CK895" s="188">
        <v>43132</v>
      </c>
      <c r="CL895" s="188">
        <v>43160</v>
      </c>
      <c r="CM895" s="188">
        <v>43191</v>
      </c>
      <c r="CN895" s="188">
        <v>43221</v>
      </c>
      <c r="CO895" s="188">
        <v>43252</v>
      </c>
      <c r="CP895" s="188">
        <v>43282</v>
      </c>
      <c r="CQ895" s="188">
        <v>43313</v>
      </c>
      <c r="CR895" s="188">
        <v>43344</v>
      </c>
      <c r="CS895" s="188">
        <v>43374</v>
      </c>
      <c r="CT895" s="188">
        <v>43405</v>
      </c>
      <c r="CU895" s="188">
        <v>43435</v>
      </c>
      <c r="CV895" s="56" t="s">
        <v>16</v>
      </c>
    </row>
    <row r="896" spans="2:100" x14ac:dyDescent="0.35">
      <c r="B896" s="137">
        <v>894051</v>
      </c>
      <c r="C896" s="59">
        <v>42675</v>
      </c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50"/>
      <c r="S896" s="50"/>
      <c r="T896" s="50"/>
      <c r="U896" s="50"/>
      <c r="V896" s="50"/>
      <c r="W896" s="50"/>
      <c r="X896" s="50"/>
      <c r="Y896" s="50"/>
      <c r="Z896" s="50"/>
      <c r="AA896" s="50"/>
      <c r="AB896" s="50"/>
      <c r="AC896" s="50"/>
      <c r="AD896" s="50"/>
      <c r="AE896" s="50"/>
      <c r="AF896" s="50"/>
      <c r="AG896" s="50"/>
      <c r="AH896" s="50"/>
      <c r="AI896" s="50"/>
      <c r="AJ896" s="50"/>
      <c r="AK896" s="50"/>
      <c r="AL896" s="50"/>
      <c r="AM896" s="50"/>
      <c r="AN896" s="50"/>
      <c r="AO896" s="50"/>
      <c r="AP896" s="50"/>
      <c r="AQ896" s="50"/>
      <c r="AR896" s="50"/>
      <c r="AS896" s="50"/>
      <c r="AT896" s="50"/>
      <c r="AU896" s="50"/>
      <c r="AV896" s="50"/>
      <c r="AW896" s="50"/>
      <c r="AX896" s="50"/>
      <c r="AY896" s="50"/>
      <c r="AZ896" s="50"/>
      <c r="BA896" s="50"/>
      <c r="BB896" s="50"/>
      <c r="BC896" s="50"/>
      <c r="BD896" s="50"/>
      <c r="BE896" s="50"/>
      <c r="BF896" s="65"/>
      <c r="BG896" s="65"/>
      <c r="BH896" s="65"/>
      <c r="BI896" s="50"/>
      <c r="BJ896" s="50"/>
      <c r="BK896" s="50"/>
      <c r="BL896" s="50"/>
      <c r="BM896" s="50"/>
      <c r="BN896" s="50"/>
      <c r="BO896" s="50"/>
      <c r="BP896" s="50"/>
      <c r="BQ896" s="50"/>
      <c r="BR896" s="50"/>
      <c r="BS896" s="50"/>
      <c r="BT896" s="50"/>
      <c r="BU896" s="50"/>
      <c r="BV896" s="50">
        <v>1</v>
      </c>
      <c r="BW896" s="50"/>
      <c r="BX896" s="50"/>
      <c r="BY896" s="50"/>
      <c r="BZ896" s="50"/>
      <c r="CA896" s="50"/>
      <c r="CB896" s="50"/>
      <c r="CC896" s="50"/>
      <c r="CD896" s="50"/>
      <c r="CE896" s="50"/>
      <c r="CF896" s="50"/>
      <c r="CG896" s="187"/>
      <c r="CH896" s="60"/>
      <c r="CI896" s="60"/>
      <c r="CJ896" s="50"/>
      <c r="CK896" s="50"/>
      <c r="CL896" s="50"/>
      <c r="CM896" s="60"/>
      <c r="CN896" s="50"/>
      <c r="CO896" s="60"/>
      <c r="CP896" s="60"/>
      <c r="CQ896" s="60"/>
      <c r="CR896" s="60"/>
      <c r="CS896" s="60"/>
      <c r="CT896" s="60"/>
      <c r="CU896" s="60"/>
      <c r="CV896" s="61">
        <f>SUM(D896:CU896)</f>
        <v>1</v>
      </c>
    </row>
    <row r="897" spans="2:100" x14ac:dyDescent="0.35">
      <c r="B897" s="137">
        <v>1025647</v>
      </c>
      <c r="C897" s="59">
        <v>42675</v>
      </c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50"/>
      <c r="S897" s="50"/>
      <c r="T897" s="50"/>
      <c r="U897" s="50"/>
      <c r="V897" s="50"/>
      <c r="W897" s="50"/>
      <c r="X897" s="50"/>
      <c r="Y897" s="50"/>
      <c r="Z897" s="50"/>
      <c r="AA897" s="50"/>
      <c r="AB897" s="50"/>
      <c r="AC897" s="50"/>
      <c r="AD897" s="50"/>
      <c r="AE897" s="50"/>
      <c r="AF897" s="50"/>
      <c r="AG897" s="50"/>
      <c r="AH897" s="50"/>
      <c r="AI897" s="50"/>
      <c r="AJ897" s="50"/>
      <c r="AK897" s="50"/>
      <c r="AL897" s="50"/>
      <c r="AM897" s="50"/>
      <c r="AN897" s="50"/>
      <c r="AO897" s="50"/>
      <c r="AP897" s="50"/>
      <c r="AQ897" s="50"/>
      <c r="AR897" s="50"/>
      <c r="AS897" s="50"/>
      <c r="AT897" s="50"/>
      <c r="AU897" s="50"/>
      <c r="AV897" s="50"/>
      <c r="AW897" s="50"/>
      <c r="AX897" s="50"/>
      <c r="AY897" s="50"/>
      <c r="AZ897" s="50"/>
      <c r="BA897" s="50"/>
      <c r="BB897" s="50"/>
      <c r="BC897" s="50"/>
      <c r="BD897" s="50"/>
      <c r="BE897" s="50"/>
      <c r="BF897" s="65"/>
      <c r="BG897" s="65"/>
      <c r="BH897" s="65"/>
      <c r="BI897" s="50"/>
      <c r="BJ897" s="50"/>
      <c r="BK897" s="50"/>
      <c r="BL897" s="50"/>
      <c r="BM897" s="50"/>
      <c r="BN897" s="50"/>
      <c r="BO897" s="50"/>
      <c r="BP897" s="50"/>
      <c r="BQ897" s="50"/>
      <c r="BR897" s="50"/>
      <c r="BS897" s="50"/>
      <c r="BT897" s="50"/>
      <c r="BU897" s="50"/>
      <c r="BV897" s="50">
        <v>1</v>
      </c>
      <c r="BW897" s="50"/>
      <c r="BX897" s="50"/>
      <c r="BY897" s="50"/>
      <c r="BZ897" s="50"/>
      <c r="CA897" s="50"/>
      <c r="CB897" s="50"/>
      <c r="CC897" s="50"/>
      <c r="CD897" s="50"/>
      <c r="CE897" s="50"/>
      <c r="CF897" s="50"/>
      <c r="CG897" s="187"/>
      <c r="CH897" s="60"/>
      <c r="CI897" s="60"/>
      <c r="CJ897" s="50"/>
      <c r="CK897" s="50"/>
      <c r="CL897" s="50"/>
      <c r="CM897" s="60"/>
      <c r="CN897" s="50"/>
      <c r="CO897" s="60"/>
      <c r="CP897" s="60"/>
      <c r="CQ897" s="60"/>
      <c r="CR897" s="60"/>
      <c r="CS897" s="60"/>
      <c r="CT897" s="60"/>
      <c r="CU897" s="60"/>
      <c r="CV897" s="61">
        <f t="shared" ref="CV897:CV905" si="565">SUM(D897:CU897)</f>
        <v>1</v>
      </c>
    </row>
    <row r="898" spans="2:100" x14ac:dyDescent="0.35">
      <c r="B898" s="137">
        <v>378552</v>
      </c>
      <c r="C898" s="59">
        <v>42675</v>
      </c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50"/>
      <c r="S898" s="50"/>
      <c r="T898" s="50"/>
      <c r="U898" s="50"/>
      <c r="V898" s="50"/>
      <c r="W898" s="50"/>
      <c r="X898" s="50"/>
      <c r="Y898" s="50"/>
      <c r="Z898" s="50"/>
      <c r="AA898" s="50"/>
      <c r="AB898" s="50"/>
      <c r="AC898" s="50"/>
      <c r="AD898" s="50"/>
      <c r="AE898" s="50"/>
      <c r="AF898" s="50"/>
      <c r="AG898" s="50"/>
      <c r="AH898" s="50"/>
      <c r="AI898" s="50"/>
      <c r="AJ898" s="50"/>
      <c r="AK898" s="50"/>
      <c r="AL898" s="50"/>
      <c r="AM898" s="50"/>
      <c r="AN898" s="50"/>
      <c r="AO898" s="50"/>
      <c r="AP898" s="50"/>
      <c r="AQ898" s="50"/>
      <c r="AR898" s="50"/>
      <c r="AS898" s="50"/>
      <c r="AT898" s="50"/>
      <c r="AU898" s="50"/>
      <c r="AV898" s="50"/>
      <c r="AW898" s="50"/>
      <c r="AX898" s="50"/>
      <c r="AY898" s="50"/>
      <c r="AZ898" s="50"/>
      <c r="BA898" s="50"/>
      <c r="BB898" s="50"/>
      <c r="BC898" s="50"/>
      <c r="BD898" s="50"/>
      <c r="BE898" s="50"/>
      <c r="BF898" s="65"/>
      <c r="BG898" s="65"/>
      <c r="BH898" s="65"/>
      <c r="BI898" s="50"/>
      <c r="BJ898" s="50"/>
      <c r="BK898" s="50"/>
      <c r="BL898" s="50"/>
      <c r="BM898" s="50"/>
      <c r="BN898" s="50"/>
      <c r="BO898" s="50"/>
      <c r="BP898" s="50"/>
      <c r="BQ898" s="50"/>
      <c r="BR898" s="50"/>
      <c r="BS898" s="50"/>
      <c r="BT898" s="50"/>
      <c r="BU898" s="50"/>
      <c r="BV898" s="50">
        <v>1</v>
      </c>
      <c r="BW898" s="50"/>
      <c r="BX898" s="50"/>
      <c r="BY898" s="50"/>
      <c r="BZ898" s="50"/>
      <c r="CA898" s="50"/>
      <c r="CB898" s="50"/>
      <c r="CC898" s="50"/>
      <c r="CD898" s="50"/>
      <c r="CE898" s="50"/>
      <c r="CF898" s="50"/>
      <c r="CG898" s="187"/>
      <c r="CH898" s="60"/>
      <c r="CI898" s="60"/>
      <c r="CJ898" s="50"/>
      <c r="CK898" s="50"/>
      <c r="CL898" s="50"/>
      <c r="CM898" s="60"/>
      <c r="CN898" s="50"/>
      <c r="CO898" s="60"/>
      <c r="CP898" s="60"/>
      <c r="CQ898" s="60"/>
      <c r="CR898" s="60"/>
      <c r="CS898" s="60"/>
      <c r="CT898" s="60"/>
      <c r="CU898" s="60"/>
      <c r="CV898" s="61">
        <f t="shared" si="565"/>
        <v>1</v>
      </c>
    </row>
    <row r="899" spans="2:100" x14ac:dyDescent="0.35">
      <c r="B899" s="137">
        <v>1028808</v>
      </c>
      <c r="C899" s="59">
        <v>42675</v>
      </c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50"/>
      <c r="S899" s="50"/>
      <c r="T899" s="50"/>
      <c r="U899" s="50"/>
      <c r="V899" s="50"/>
      <c r="W899" s="50"/>
      <c r="X899" s="50"/>
      <c r="Y899" s="50"/>
      <c r="Z899" s="50"/>
      <c r="AA899" s="50"/>
      <c r="AB899" s="50"/>
      <c r="AC899" s="50"/>
      <c r="AD899" s="50"/>
      <c r="AE899" s="50"/>
      <c r="AF899" s="50"/>
      <c r="AG899" s="50"/>
      <c r="AH899" s="50"/>
      <c r="AI899" s="50"/>
      <c r="AJ899" s="50"/>
      <c r="AK899" s="50"/>
      <c r="AL899" s="50"/>
      <c r="AM899" s="50"/>
      <c r="AN899" s="50"/>
      <c r="AO899" s="50"/>
      <c r="AP899" s="50"/>
      <c r="AQ899" s="50"/>
      <c r="AR899" s="50"/>
      <c r="AS899" s="50"/>
      <c r="AT899" s="50"/>
      <c r="AU899" s="50"/>
      <c r="AV899" s="50"/>
      <c r="AW899" s="50"/>
      <c r="AX899" s="50"/>
      <c r="AY899" s="50"/>
      <c r="AZ899" s="50"/>
      <c r="BA899" s="50"/>
      <c r="BB899" s="50"/>
      <c r="BC899" s="50"/>
      <c r="BD899" s="50"/>
      <c r="BE899" s="50"/>
      <c r="BF899" s="65"/>
      <c r="BG899" s="65"/>
      <c r="BH899" s="65"/>
      <c r="BI899" s="50"/>
      <c r="BJ899" s="50"/>
      <c r="BK899" s="50"/>
      <c r="BL899" s="50"/>
      <c r="BM899" s="50"/>
      <c r="BN899" s="50"/>
      <c r="BO899" s="50"/>
      <c r="BP899" s="50"/>
      <c r="BQ899" s="50"/>
      <c r="BR899" s="50"/>
      <c r="BS899" s="50"/>
      <c r="BT899" s="50"/>
      <c r="BU899" s="50"/>
      <c r="BV899" s="50">
        <v>3</v>
      </c>
      <c r="BW899" s="50"/>
      <c r="BX899" s="50"/>
      <c r="BY899" s="50"/>
      <c r="BZ899" s="50">
        <v>3</v>
      </c>
      <c r="CA899" s="50"/>
      <c r="CB899" s="50">
        <v>3</v>
      </c>
      <c r="CC899" s="50"/>
      <c r="CD899" s="50"/>
      <c r="CE899" s="50"/>
      <c r="CF899" s="50"/>
      <c r="CG899" s="187"/>
      <c r="CH899" s="60"/>
      <c r="CI899" s="60"/>
      <c r="CJ899" s="50"/>
      <c r="CK899" s="50"/>
      <c r="CL899" s="50"/>
      <c r="CM899" s="60"/>
      <c r="CN899" s="50"/>
      <c r="CO899" s="60"/>
      <c r="CP899" s="60"/>
      <c r="CQ899" s="60"/>
      <c r="CR899" s="60"/>
      <c r="CS899" s="60"/>
      <c r="CT899" s="60"/>
      <c r="CU899" s="60"/>
      <c r="CV899" s="61">
        <f t="shared" si="565"/>
        <v>9</v>
      </c>
    </row>
    <row r="900" spans="2:100" x14ac:dyDescent="0.35">
      <c r="B900" s="137">
        <v>1015979</v>
      </c>
      <c r="C900" s="59">
        <v>42675</v>
      </c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50"/>
      <c r="S900" s="50"/>
      <c r="T900" s="50"/>
      <c r="U900" s="50"/>
      <c r="V900" s="50"/>
      <c r="W900" s="50"/>
      <c r="X900" s="50"/>
      <c r="Y900" s="50"/>
      <c r="Z900" s="50"/>
      <c r="AA900" s="50"/>
      <c r="AB900" s="50"/>
      <c r="AC900" s="50"/>
      <c r="AD900" s="50"/>
      <c r="AE900" s="50"/>
      <c r="AF900" s="50"/>
      <c r="AG900" s="50"/>
      <c r="AH900" s="50"/>
      <c r="AI900" s="50"/>
      <c r="AJ900" s="50"/>
      <c r="AK900" s="50"/>
      <c r="AL900" s="50"/>
      <c r="AM900" s="50"/>
      <c r="AN900" s="50"/>
      <c r="AO900" s="50"/>
      <c r="AP900" s="50"/>
      <c r="AQ900" s="50"/>
      <c r="AR900" s="50"/>
      <c r="AS900" s="50"/>
      <c r="AT900" s="50"/>
      <c r="AU900" s="50"/>
      <c r="AV900" s="50"/>
      <c r="AW900" s="50"/>
      <c r="AX900" s="50"/>
      <c r="AY900" s="50"/>
      <c r="AZ900" s="50"/>
      <c r="BA900" s="50"/>
      <c r="BB900" s="50"/>
      <c r="BC900" s="50"/>
      <c r="BD900" s="50"/>
      <c r="BE900" s="50"/>
      <c r="BF900" s="65"/>
      <c r="BG900" s="65"/>
      <c r="BH900" s="65"/>
      <c r="BI900" s="50"/>
      <c r="BJ900" s="50"/>
      <c r="BK900" s="50"/>
      <c r="BL900" s="50"/>
      <c r="BM900" s="50"/>
      <c r="BN900" s="50"/>
      <c r="BO900" s="50"/>
      <c r="BP900" s="50"/>
      <c r="BQ900" s="50"/>
      <c r="BR900" s="50"/>
      <c r="BS900" s="50"/>
      <c r="BT900" s="50"/>
      <c r="BU900" s="50"/>
      <c r="BV900" s="50">
        <v>1</v>
      </c>
      <c r="BW900" s="50"/>
      <c r="BX900" s="50"/>
      <c r="BY900" s="50"/>
      <c r="BZ900" s="50"/>
      <c r="CA900" s="50"/>
      <c r="CB900" s="50"/>
      <c r="CC900" s="50"/>
      <c r="CD900" s="50"/>
      <c r="CE900" s="50"/>
      <c r="CF900" s="50"/>
      <c r="CG900" s="187"/>
      <c r="CH900" s="60"/>
      <c r="CI900" s="60"/>
      <c r="CJ900" s="50"/>
      <c r="CK900" s="50"/>
      <c r="CL900" s="50"/>
      <c r="CM900" s="60"/>
      <c r="CN900" s="50"/>
      <c r="CO900" s="60"/>
      <c r="CP900" s="60"/>
      <c r="CQ900" s="60"/>
      <c r="CR900" s="60"/>
      <c r="CS900" s="60"/>
      <c r="CT900" s="60"/>
      <c r="CU900" s="60"/>
      <c r="CV900" s="61">
        <f t="shared" si="565"/>
        <v>1</v>
      </c>
    </row>
    <row r="901" spans="2:100" x14ac:dyDescent="0.35">
      <c r="B901" s="137">
        <v>978900</v>
      </c>
      <c r="C901" s="59">
        <v>42675</v>
      </c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50"/>
      <c r="S901" s="50"/>
      <c r="T901" s="50"/>
      <c r="U901" s="50"/>
      <c r="V901" s="50"/>
      <c r="W901" s="50"/>
      <c r="X901" s="50"/>
      <c r="Y901" s="50"/>
      <c r="Z901" s="50"/>
      <c r="AA901" s="50"/>
      <c r="AB901" s="50"/>
      <c r="AC901" s="50"/>
      <c r="AD901" s="50"/>
      <c r="AE901" s="50"/>
      <c r="AF901" s="50"/>
      <c r="AG901" s="50"/>
      <c r="AH901" s="50"/>
      <c r="AI901" s="50"/>
      <c r="AJ901" s="50"/>
      <c r="AK901" s="50"/>
      <c r="AL901" s="50"/>
      <c r="AM901" s="50"/>
      <c r="AN901" s="50"/>
      <c r="AO901" s="50"/>
      <c r="AP901" s="50"/>
      <c r="AQ901" s="50"/>
      <c r="AR901" s="50"/>
      <c r="AS901" s="50"/>
      <c r="AT901" s="50"/>
      <c r="AU901" s="50"/>
      <c r="AV901" s="50"/>
      <c r="AW901" s="50"/>
      <c r="AX901" s="50"/>
      <c r="AY901" s="50"/>
      <c r="AZ901" s="50"/>
      <c r="BA901" s="50"/>
      <c r="BB901" s="50"/>
      <c r="BC901" s="50"/>
      <c r="BD901" s="50"/>
      <c r="BE901" s="50"/>
      <c r="BF901" s="65"/>
      <c r="BG901" s="65"/>
      <c r="BH901" s="65"/>
      <c r="BI901" s="50"/>
      <c r="BJ901" s="50"/>
      <c r="BK901" s="50"/>
      <c r="BL901" s="50"/>
      <c r="BM901" s="50"/>
      <c r="BN901" s="50"/>
      <c r="BO901" s="50"/>
      <c r="BP901" s="50"/>
      <c r="BQ901" s="50"/>
      <c r="BR901" s="50"/>
      <c r="BS901" s="50"/>
      <c r="BT901" s="50"/>
      <c r="BU901" s="50"/>
      <c r="BV901" s="50">
        <v>1</v>
      </c>
      <c r="BW901" s="50"/>
      <c r="BX901" s="50"/>
      <c r="BY901" s="50"/>
      <c r="BZ901" s="50"/>
      <c r="CA901" s="50"/>
      <c r="CB901" s="50"/>
      <c r="CC901" s="50"/>
      <c r="CD901" s="50"/>
      <c r="CE901" s="50"/>
      <c r="CF901" s="50"/>
      <c r="CG901" s="187"/>
      <c r="CH901" s="60"/>
      <c r="CI901" s="60"/>
      <c r="CJ901" s="50"/>
      <c r="CK901" s="50"/>
      <c r="CL901" s="50"/>
      <c r="CM901" s="60"/>
      <c r="CN901" s="50"/>
      <c r="CO901" s="60"/>
      <c r="CP901" s="60"/>
      <c r="CQ901" s="60"/>
      <c r="CR901" s="60"/>
      <c r="CS901" s="60"/>
      <c r="CT901" s="60"/>
      <c r="CU901" s="60"/>
      <c r="CV901" s="61">
        <f t="shared" si="565"/>
        <v>1</v>
      </c>
    </row>
    <row r="902" spans="2:100" x14ac:dyDescent="0.35">
      <c r="B902" s="137">
        <v>1030181</v>
      </c>
      <c r="C902" s="59">
        <v>42675</v>
      </c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50"/>
      <c r="S902" s="50"/>
      <c r="T902" s="50"/>
      <c r="U902" s="50"/>
      <c r="V902" s="50"/>
      <c r="W902" s="50"/>
      <c r="X902" s="50"/>
      <c r="Y902" s="50"/>
      <c r="Z902" s="50"/>
      <c r="AA902" s="50"/>
      <c r="AB902" s="50"/>
      <c r="AC902" s="50"/>
      <c r="AD902" s="50"/>
      <c r="AE902" s="50"/>
      <c r="AF902" s="50"/>
      <c r="AG902" s="50"/>
      <c r="AH902" s="50"/>
      <c r="AI902" s="50"/>
      <c r="AJ902" s="50"/>
      <c r="AK902" s="50"/>
      <c r="AL902" s="50"/>
      <c r="AM902" s="50"/>
      <c r="AN902" s="50"/>
      <c r="AO902" s="50"/>
      <c r="AP902" s="50"/>
      <c r="AQ902" s="50"/>
      <c r="AR902" s="50"/>
      <c r="AS902" s="50"/>
      <c r="AT902" s="50"/>
      <c r="AU902" s="50"/>
      <c r="AV902" s="50"/>
      <c r="AW902" s="50"/>
      <c r="AX902" s="50"/>
      <c r="AY902" s="50"/>
      <c r="AZ902" s="50"/>
      <c r="BA902" s="50"/>
      <c r="BB902" s="50"/>
      <c r="BC902" s="50"/>
      <c r="BD902" s="50"/>
      <c r="BE902" s="50"/>
      <c r="BF902" s="65"/>
      <c r="BG902" s="65"/>
      <c r="BH902" s="65"/>
      <c r="BI902" s="50"/>
      <c r="BJ902" s="50"/>
      <c r="BK902" s="50"/>
      <c r="BL902" s="50"/>
      <c r="BM902" s="50"/>
      <c r="BN902" s="50"/>
      <c r="BO902" s="50"/>
      <c r="BP902" s="50"/>
      <c r="BQ902" s="50"/>
      <c r="BR902" s="50"/>
      <c r="BS902" s="50"/>
      <c r="BT902" s="50"/>
      <c r="BU902" s="50"/>
      <c r="BV902" s="50">
        <v>1</v>
      </c>
      <c r="BW902" s="50"/>
      <c r="BX902" s="50"/>
      <c r="BY902" s="50"/>
      <c r="BZ902" s="50"/>
      <c r="CA902" s="50"/>
      <c r="CB902" s="50"/>
      <c r="CC902" s="50"/>
      <c r="CD902" s="50"/>
      <c r="CE902" s="50"/>
      <c r="CF902" s="50"/>
      <c r="CG902" s="187"/>
      <c r="CH902" s="60"/>
      <c r="CI902" s="60"/>
      <c r="CJ902" s="50"/>
      <c r="CK902" s="50"/>
      <c r="CL902" s="50"/>
      <c r="CM902" s="60"/>
      <c r="CN902" s="50"/>
      <c r="CO902" s="60"/>
      <c r="CP902" s="60"/>
      <c r="CQ902" s="60"/>
      <c r="CR902" s="60"/>
      <c r="CS902" s="60"/>
      <c r="CT902" s="60"/>
      <c r="CU902" s="60"/>
      <c r="CV902" s="61">
        <f t="shared" si="565"/>
        <v>1</v>
      </c>
    </row>
    <row r="903" spans="2:100" x14ac:dyDescent="0.35">
      <c r="B903" s="137">
        <v>1029956</v>
      </c>
      <c r="C903" s="59">
        <v>42675</v>
      </c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50"/>
      <c r="S903" s="50"/>
      <c r="T903" s="50"/>
      <c r="U903" s="50"/>
      <c r="V903" s="50"/>
      <c r="W903" s="50"/>
      <c r="X903" s="50"/>
      <c r="Y903" s="50"/>
      <c r="Z903" s="50"/>
      <c r="AA903" s="50"/>
      <c r="AB903" s="50"/>
      <c r="AC903" s="50"/>
      <c r="AD903" s="50"/>
      <c r="AE903" s="50"/>
      <c r="AF903" s="50"/>
      <c r="AG903" s="50"/>
      <c r="AH903" s="50"/>
      <c r="AI903" s="50"/>
      <c r="AJ903" s="50"/>
      <c r="AK903" s="50"/>
      <c r="AL903" s="50"/>
      <c r="AM903" s="50"/>
      <c r="AN903" s="50"/>
      <c r="AO903" s="50"/>
      <c r="AP903" s="50"/>
      <c r="AQ903" s="50"/>
      <c r="AR903" s="50"/>
      <c r="AS903" s="50"/>
      <c r="AT903" s="50"/>
      <c r="AU903" s="50"/>
      <c r="AV903" s="50"/>
      <c r="AW903" s="50"/>
      <c r="AX903" s="50"/>
      <c r="AY903" s="50"/>
      <c r="AZ903" s="50"/>
      <c r="BA903" s="50"/>
      <c r="BB903" s="50"/>
      <c r="BC903" s="50"/>
      <c r="BD903" s="50"/>
      <c r="BE903" s="50"/>
      <c r="BF903" s="65"/>
      <c r="BG903" s="65"/>
      <c r="BH903" s="65"/>
      <c r="BI903" s="50"/>
      <c r="BJ903" s="50"/>
      <c r="BK903" s="50"/>
      <c r="BL903" s="50"/>
      <c r="BM903" s="50"/>
      <c r="BN903" s="50"/>
      <c r="BO903" s="50"/>
      <c r="BP903" s="50"/>
      <c r="BQ903" s="50"/>
      <c r="BR903" s="50"/>
      <c r="BS903" s="50"/>
      <c r="BT903" s="50"/>
      <c r="BU903" s="50"/>
      <c r="BV903" s="50">
        <v>3</v>
      </c>
      <c r="BW903" s="50"/>
      <c r="BX903" s="50"/>
      <c r="BY903" s="50"/>
      <c r="BZ903" s="50"/>
      <c r="CA903" s="50"/>
      <c r="CB903" s="50"/>
      <c r="CC903" s="50"/>
      <c r="CD903" s="50"/>
      <c r="CE903" s="50"/>
      <c r="CF903" s="50"/>
      <c r="CG903" s="187"/>
      <c r="CH903" s="60"/>
      <c r="CI903" s="60"/>
      <c r="CJ903" s="50"/>
      <c r="CK903" s="50"/>
      <c r="CL903" s="50"/>
      <c r="CM903" s="60"/>
      <c r="CN903" s="50"/>
      <c r="CO903" s="60"/>
      <c r="CP903" s="60"/>
      <c r="CQ903" s="60"/>
      <c r="CR903" s="60"/>
      <c r="CS903" s="60"/>
      <c r="CT903" s="60"/>
      <c r="CU903" s="60"/>
      <c r="CV903" s="61">
        <f t="shared" si="565"/>
        <v>3</v>
      </c>
    </row>
    <row r="904" spans="2:100" x14ac:dyDescent="0.35">
      <c r="B904" s="137">
        <v>1031439</v>
      </c>
      <c r="C904" s="59">
        <v>42675</v>
      </c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50"/>
      <c r="S904" s="50"/>
      <c r="T904" s="50"/>
      <c r="U904" s="50"/>
      <c r="V904" s="50"/>
      <c r="W904" s="50"/>
      <c r="X904" s="50"/>
      <c r="Y904" s="50"/>
      <c r="Z904" s="50"/>
      <c r="AA904" s="50"/>
      <c r="AB904" s="50"/>
      <c r="AC904" s="50"/>
      <c r="AD904" s="50"/>
      <c r="AE904" s="50"/>
      <c r="AF904" s="50"/>
      <c r="AG904" s="50"/>
      <c r="AH904" s="50"/>
      <c r="AI904" s="50"/>
      <c r="AJ904" s="50"/>
      <c r="AK904" s="50"/>
      <c r="AL904" s="50"/>
      <c r="AM904" s="50"/>
      <c r="AN904" s="50"/>
      <c r="AO904" s="50"/>
      <c r="AP904" s="50"/>
      <c r="AQ904" s="50"/>
      <c r="AR904" s="50"/>
      <c r="AS904" s="50"/>
      <c r="AT904" s="50"/>
      <c r="AU904" s="50"/>
      <c r="AV904" s="50"/>
      <c r="AW904" s="50"/>
      <c r="AX904" s="50"/>
      <c r="AY904" s="50"/>
      <c r="AZ904" s="50"/>
      <c r="BA904" s="50"/>
      <c r="BB904" s="50"/>
      <c r="BC904" s="50"/>
      <c r="BD904" s="50"/>
      <c r="BE904" s="50"/>
      <c r="BF904" s="65"/>
      <c r="BG904" s="65"/>
      <c r="BH904" s="65"/>
      <c r="BI904" s="50"/>
      <c r="BJ904" s="50"/>
      <c r="BK904" s="50"/>
      <c r="BL904" s="50"/>
      <c r="BM904" s="50"/>
      <c r="BN904" s="50"/>
      <c r="BO904" s="50"/>
      <c r="BP904" s="50"/>
      <c r="BQ904" s="50"/>
      <c r="BR904" s="50"/>
      <c r="BS904" s="50"/>
      <c r="BT904" s="50"/>
      <c r="BU904" s="50"/>
      <c r="BV904" s="50">
        <v>1</v>
      </c>
      <c r="BW904" s="50"/>
      <c r="BX904" s="50"/>
      <c r="BY904" s="50"/>
      <c r="BZ904" s="50"/>
      <c r="CA904" s="50"/>
      <c r="CB904" s="50"/>
      <c r="CC904" s="50"/>
      <c r="CD904" s="50"/>
      <c r="CE904" s="50"/>
      <c r="CF904" s="50"/>
      <c r="CG904" s="187"/>
      <c r="CH904" s="60"/>
      <c r="CI904" s="60"/>
      <c r="CJ904" s="50"/>
      <c r="CK904" s="50"/>
      <c r="CL904" s="50"/>
      <c r="CM904" s="60"/>
      <c r="CN904" s="50"/>
      <c r="CO904" s="60"/>
      <c r="CP904" s="60"/>
      <c r="CQ904" s="60"/>
      <c r="CR904" s="60"/>
      <c r="CS904" s="60"/>
      <c r="CT904" s="60"/>
      <c r="CU904" s="60"/>
      <c r="CV904" s="61">
        <f t="shared" si="565"/>
        <v>1</v>
      </c>
    </row>
    <row r="905" spans="2:100" x14ac:dyDescent="0.35">
      <c r="B905" s="137">
        <v>714884</v>
      </c>
      <c r="C905" s="59">
        <v>42675</v>
      </c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50"/>
      <c r="S905" s="50"/>
      <c r="T905" s="50"/>
      <c r="U905" s="50"/>
      <c r="V905" s="50"/>
      <c r="W905" s="50"/>
      <c r="X905" s="50"/>
      <c r="Y905" s="50"/>
      <c r="Z905" s="50"/>
      <c r="AA905" s="50"/>
      <c r="AB905" s="50"/>
      <c r="AC905" s="50"/>
      <c r="AD905" s="50"/>
      <c r="AE905" s="50"/>
      <c r="AF905" s="50"/>
      <c r="AG905" s="50"/>
      <c r="AH905" s="50"/>
      <c r="AI905" s="50"/>
      <c r="AJ905" s="50"/>
      <c r="AK905" s="50"/>
      <c r="AL905" s="50"/>
      <c r="AM905" s="50"/>
      <c r="AN905" s="50"/>
      <c r="AO905" s="50"/>
      <c r="AP905" s="50"/>
      <c r="AQ905" s="50"/>
      <c r="AR905" s="50"/>
      <c r="AS905" s="50"/>
      <c r="AT905" s="50"/>
      <c r="AU905" s="50"/>
      <c r="AV905" s="50"/>
      <c r="AW905" s="50"/>
      <c r="AX905" s="50"/>
      <c r="AY905" s="50"/>
      <c r="AZ905" s="50"/>
      <c r="BA905" s="50"/>
      <c r="BB905" s="50"/>
      <c r="BC905" s="50"/>
      <c r="BD905" s="50"/>
      <c r="BE905" s="50"/>
      <c r="BF905" s="65"/>
      <c r="BG905" s="65"/>
      <c r="BH905" s="65"/>
      <c r="BI905" s="50"/>
      <c r="BJ905" s="50"/>
      <c r="BK905" s="50"/>
      <c r="BL905" s="50"/>
      <c r="BM905" s="50"/>
      <c r="BN905" s="50"/>
      <c r="BO905" s="50"/>
      <c r="BP905" s="50"/>
      <c r="BQ905" s="50"/>
      <c r="BR905" s="50"/>
      <c r="BS905" s="50"/>
      <c r="BT905" s="50"/>
      <c r="BU905" s="50"/>
      <c r="BV905" s="50">
        <v>1</v>
      </c>
      <c r="BW905" s="50"/>
      <c r="BX905" s="50"/>
      <c r="BY905" s="50"/>
      <c r="BZ905" s="50"/>
      <c r="CA905" s="50"/>
      <c r="CB905" s="50"/>
      <c r="CC905" s="50"/>
      <c r="CD905" s="50"/>
      <c r="CE905" s="50"/>
      <c r="CF905" s="50"/>
      <c r="CG905" s="187"/>
      <c r="CH905" s="60"/>
      <c r="CI905" s="60"/>
      <c r="CJ905" s="50"/>
      <c r="CK905" s="50"/>
      <c r="CL905" s="50"/>
      <c r="CM905" s="60"/>
      <c r="CN905" s="50"/>
      <c r="CO905" s="60"/>
      <c r="CP905" s="60"/>
      <c r="CQ905" s="60"/>
      <c r="CR905" s="60"/>
      <c r="CS905" s="60"/>
      <c r="CT905" s="60"/>
      <c r="CU905" s="60"/>
      <c r="CV905" s="61">
        <f t="shared" si="565"/>
        <v>1</v>
      </c>
    </row>
    <row r="906" spans="2:100" x14ac:dyDescent="0.35">
      <c r="B906" s="63"/>
      <c r="C906" s="62" t="s">
        <v>16</v>
      </c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  <c r="AB906" s="64"/>
      <c r="AC906" s="64"/>
      <c r="AD906" s="64"/>
      <c r="AE906" s="64"/>
      <c r="AF906" s="64"/>
      <c r="AG906" s="64"/>
      <c r="AH906" s="64"/>
      <c r="AI906" s="64"/>
      <c r="AJ906" s="64"/>
      <c r="AK906" s="64"/>
      <c r="AL906" s="64"/>
      <c r="AM906" s="64"/>
      <c r="AN906" s="64"/>
      <c r="AO906" s="64"/>
      <c r="AP906" s="64"/>
      <c r="AQ906" s="64"/>
      <c r="AR906" s="64"/>
      <c r="AS906" s="64"/>
      <c r="AT906" s="64"/>
      <c r="AU906" s="64"/>
      <c r="AV906" s="64"/>
      <c r="AW906" s="64"/>
      <c r="AX906" s="64"/>
      <c r="AY906" s="64"/>
      <c r="AZ906" s="64"/>
      <c r="BA906" s="64"/>
      <c r="BB906" s="64"/>
      <c r="BC906" s="64"/>
      <c r="BD906" s="64"/>
      <c r="BE906" s="64"/>
      <c r="BF906" s="64"/>
      <c r="BG906" s="64"/>
      <c r="BH906" s="64"/>
      <c r="BI906" s="64"/>
      <c r="BJ906" s="64"/>
      <c r="BK906" s="64"/>
      <c r="BL906" s="64"/>
      <c r="BM906" s="64"/>
      <c r="BN906" s="64"/>
      <c r="BO906" s="64"/>
      <c r="BP906" s="64"/>
      <c r="BQ906" s="64"/>
      <c r="BR906" s="64"/>
      <c r="BS906" s="64"/>
      <c r="BT906" s="64"/>
      <c r="BU906" s="64"/>
      <c r="BV906" s="64">
        <f>COUNT(BV896:BV905)</f>
        <v>10</v>
      </c>
      <c r="BW906" s="64">
        <f>COUNT(BW896:BW905)</f>
        <v>0</v>
      </c>
      <c r="BX906" s="64">
        <f>COUNT(BX896:BX905)</f>
        <v>0</v>
      </c>
      <c r="BY906" s="64">
        <f>COUNT(BY896:BY905)</f>
        <v>0</v>
      </c>
      <c r="BZ906" s="64">
        <f t="shared" ref="BZ906:CH906" si="566">COUNT(BZ896:BZ905)</f>
        <v>1</v>
      </c>
      <c r="CA906" s="64">
        <f t="shared" si="566"/>
        <v>0</v>
      </c>
      <c r="CB906" s="64">
        <f t="shared" si="566"/>
        <v>1</v>
      </c>
      <c r="CC906" s="64">
        <f t="shared" si="566"/>
        <v>0</v>
      </c>
      <c r="CD906" s="64">
        <f t="shared" si="566"/>
        <v>0</v>
      </c>
      <c r="CE906" s="64">
        <f t="shared" si="566"/>
        <v>0</v>
      </c>
      <c r="CF906" s="64">
        <f t="shared" si="566"/>
        <v>0</v>
      </c>
      <c r="CG906" s="64">
        <f t="shared" si="566"/>
        <v>0</v>
      </c>
      <c r="CH906" s="64">
        <f t="shared" si="566"/>
        <v>0</v>
      </c>
      <c r="CI906" s="64">
        <f>COUNT(CI896:CI905)</f>
        <v>0</v>
      </c>
      <c r="CJ906" s="64">
        <f t="shared" ref="CJ906:CU906" si="567">COUNT(CJ896:CJ905)</f>
        <v>0</v>
      </c>
      <c r="CK906" s="64">
        <f t="shared" si="567"/>
        <v>0</v>
      </c>
      <c r="CL906" s="64">
        <f t="shared" si="567"/>
        <v>0</v>
      </c>
      <c r="CM906" s="64">
        <f t="shared" si="567"/>
        <v>0</v>
      </c>
      <c r="CN906" s="64">
        <f t="shared" si="567"/>
        <v>0</v>
      </c>
      <c r="CO906" s="64">
        <f t="shared" si="567"/>
        <v>0</v>
      </c>
      <c r="CP906" s="64">
        <f t="shared" si="567"/>
        <v>0</v>
      </c>
      <c r="CQ906" s="64">
        <f t="shared" si="567"/>
        <v>0</v>
      </c>
      <c r="CR906" s="64">
        <f t="shared" si="567"/>
        <v>0</v>
      </c>
      <c r="CS906" s="64">
        <f t="shared" si="567"/>
        <v>0</v>
      </c>
      <c r="CT906" s="64">
        <f t="shared" si="567"/>
        <v>0</v>
      </c>
      <c r="CU906" s="64">
        <f t="shared" si="567"/>
        <v>0</v>
      </c>
      <c r="CV906" s="64">
        <f>SUM(CV896:CV905)</f>
        <v>20</v>
      </c>
    </row>
    <row r="908" spans="2:100" x14ac:dyDescent="0.35">
      <c r="B908" s="136" t="s">
        <v>220</v>
      </c>
      <c r="C908" s="58" t="s">
        <v>221</v>
      </c>
      <c r="D908" s="56">
        <v>40544</v>
      </c>
      <c r="E908" s="56">
        <v>40575</v>
      </c>
      <c r="F908" s="56">
        <v>40603</v>
      </c>
      <c r="G908" s="56">
        <v>40634</v>
      </c>
      <c r="H908" s="56">
        <v>40664</v>
      </c>
      <c r="I908" s="56">
        <v>40695</v>
      </c>
      <c r="J908" s="56">
        <v>40725</v>
      </c>
      <c r="K908" s="56">
        <v>40756</v>
      </c>
      <c r="L908" s="56">
        <v>40787</v>
      </c>
      <c r="M908" s="56">
        <v>40817</v>
      </c>
      <c r="N908" s="56">
        <v>40848</v>
      </c>
      <c r="O908" s="56">
        <v>40878</v>
      </c>
      <c r="P908" s="56">
        <v>40909</v>
      </c>
      <c r="Q908" s="56">
        <v>40940</v>
      </c>
      <c r="R908" s="56">
        <v>40969</v>
      </c>
      <c r="S908" s="56">
        <v>41000</v>
      </c>
      <c r="T908" s="56">
        <v>41030</v>
      </c>
      <c r="U908" s="56">
        <v>41061</v>
      </c>
      <c r="V908" s="56">
        <v>41091</v>
      </c>
      <c r="W908" s="56">
        <v>41122</v>
      </c>
      <c r="X908" s="56">
        <v>41153</v>
      </c>
      <c r="Y908" s="56">
        <v>41183</v>
      </c>
      <c r="Z908" s="56">
        <v>41214</v>
      </c>
      <c r="AA908" s="56">
        <v>41244</v>
      </c>
      <c r="AB908" s="56">
        <v>41275</v>
      </c>
      <c r="AC908" s="56">
        <v>41306</v>
      </c>
      <c r="AD908" s="56">
        <v>41334</v>
      </c>
      <c r="AE908" s="56">
        <v>41365</v>
      </c>
      <c r="AF908" s="56">
        <v>41395</v>
      </c>
      <c r="AG908" s="56">
        <v>41426</v>
      </c>
      <c r="AH908" s="56">
        <v>41456</v>
      </c>
      <c r="AI908" s="56">
        <v>41487</v>
      </c>
      <c r="AJ908" s="56">
        <v>41518</v>
      </c>
      <c r="AK908" s="56">
        <v>41548</v>
      </c>
      <c r="AL908" s="56">
        <v>41579</v>
      </c>
      <c r="AM908" s="56">
        <v>41609</v>
      </c>
      <c r="AN908" s="56">
        <v>41640</v>
      </c>
      <c r="AO908" s="56">
        <v>41671</v>
      </c>
      <c r="AP908" s="56">
        <v>41699</v>
      </c>
      <c r="AQ908" s="56">
        <v>41730</v>
      </c>
      <c r="AR908" s="56">
        <v>41760</v>
      </c>
      <c r="AS908" s="56">
        <v>41791</v>
      </c>
      <c r="AT908" s="56">
        <v>41821</v>
      </c>
      <c r="AU908" s="56">
        <v>41852</v>
      </c>
      <c r="AV908" s="56">
        <v>41883</v>
      </c>
      <c r="AW908" s="56">
        <v>41913</v>
      </c>
      <c r="AX908" s="56">
        <v>41944</v>
      </c>
      <c r="AY908" s="56">
        <v>41974</v>
      </c>
      <c r="AZ908" s="56">
        <v>42005</v>
      </c>
      <c r="BA908" s="56">
        <v>42036</v>
      </c>
      <c r="BB908" s="56">
        <v>42064</v>
      </c>
      <c r="BC908" s="56">
        <v>42095</v>
      </c>
      <c r="BD908" s="56">
        <v>42125</v>
      </c>
      <c r="BE908" s="56">
        <v>42156</v>
      </c>
      <c r="BF908" s="56">
        <v>42186</v>
      </c>
      <c r="BG908" s="56">
        <v>42217</v>
      </c>
      <c r="BH908" s="48">
        <v>42248</v>
      </c>
      <c r="BI908" s="48">
        <v>42278</v>
      </c>
      <c r="BJ908" s="48">
        <v>42309</v>
      </c>
      <c r="BK908" s="48">
        <v>42339</v>
      </c>
      <c r="BL908" s="48">
        <v>42370</v>
      </c>
      <c r="BM908" s="48">
        <v>42401</v>
      </c>
      <c r="BN908" s="48">
        <v>42430</v>
      </c>
      <c r="BO908" s="48">
        <v>42461</v>
      </c>
      <c r="BP908" s="48">
        <v>42491</v>
      </c>
      <c r="BQ908" s="48">
        <v>42522</v>
      </c>
      <c r="BR908" s="48">
        <v>42552</v>
      </c>
      <c r="BS908" s="48">
        <v>42583</v>
      </c>
      <c r="BT908" s="48">
        <v>42614</v>
      </c>
      <c r="BU908" s="48">
        <v>42644</v>
      </c>
      <c r="BV908" s="48">
        <v>42675</v>
      </c>
      <c r="BW908" s="48">
        <v>42705</v>
      </c>
      <c r="BX908" s="48">
        <v>42736</v>
      </c>
      <c r="BY908" s="48">
        <v>42767</v>
      </c>
      <c r="BZ908" s="48">
        <v>42795</v>
      </c>
      <c r="CA908" s="48">
        <v>42826</v>
      </c>
      <c r="CB908" s="48">
        <v>42856</v>
      </c>
      <c r="CC908" s="48">
        <v>42887</v>
      </c>
      <c r="CD908" s="48">
        <v>42917</v>
      </c>
      <c r="CE908" s="48">
        <v>42948</v>
      </c>
      <c r="CF908" s="48">
        <v>42979</v>
      </c>
      <c r="CG908" s="48">
        <v>43009</v>
      </c>
      <c r="CH908" s="48">
        <v>43040</v>
      </c>
      <c r="CI908" s="188">
        <v>43070</v>
      </c>
      <c r="CJ908" s="188">
        <v>43101</v>
      </c>
      <c r="CK908" s="188">
        <v>43132</v>
      </c>
      <c r="CL908" s="188">
        <v>43160</v>
      </c>
      <c r="CM908" s="188">
        <v>43191</v>
      </c>
      <c r="CN908" s="188">
        <v>43221</v>
      </c>
      <c r="CO908" s="188">
        <v>43252</v>
      </c>
      <c r="CP908" s="188">
        <v>43282</v>
      </c>
      <c r="CQ908" s="188">
        <v>43313</v>
      </c>
      <c r="CR908" s="188">
        <v>43344</v>
      </c>
      <c r="CS908" s="188">
        <v>43374</v>
      </c>
      <c r="CT908" s="188">
        <v>43405</v>
      </c>
      <c r="CU908" s="188">
        <v>43435</v>
      </c>
      <c r="CV908" s="189" t="s">
        <v>16</v>
      </c>
    </row>
    <row r="909" spans="2:100" x14ac:dyDescent="0.35">
      <c r="B909" s="137">
        <v>1034173</v>
      </c>
      <c r="C909" s="59">
        <v>42705</v>
      </c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50"/>
      <c r="S909" s="50"/>
      <c r="T909" s="50"/>
      <c r="U909" s="50"/>
      <c r="V909" s="50"/>
      <c r="W909" s="50"/>
      <c r="X909" s="50"/>
      <c r="Y909" s="50"/>
      <c r="Z909" s="50"/>
      <c r="AA909" s="50"/>
      <c r="AB909" s="50"/>
      <c r="AC909" s="50"/>
      <c r="AD909" s="50"/>
      <c r="AE909" s="50"/>
      <c r="AF909" s="50"/>
      <c r="AG909" s="50"/>
      <c r="AH909" s="50"/>
      <c r="AI909" s="50"/>
      <c r="AJ909" s="50"/>
      <c r="AK909" s="50"/>
      <c r="AL909" s="50"/>
      <c r="AM909" s="50"/>
      <c r="AN909" s="50"/>
      <c r="AO909" s="50"/>
      <c r="AP909" s="50"/>
      <c r="AQ909" s="50"/>
      <c r="AR909" s="50"/>
      <c r="AS909" s="50"/>
      <c r="AT909" s="50"/>
      <c r="AU909" s="50"/>
      <c r="AV909" s="50"/>
      <c r="AW909" s="50"/>
      <c r="AX909" s="50"/>
      <c r="AY909" s="50"/>
      <c r="AZ909" s="50"/>
      <c r="BA909" s="50"/>
      <c r="BB909" s="50"/>
      <c r="BC909" s="50"/>
      <c r="BD909" s="50"/>
      <c r="BE909" s="50"/>
      <c r="BF909" s="65"/>
      <c r="BG909" s="65"/>
      <c r="BH909" s="65"/>
      <c r="BI909" s="50"/>
      <c r="BJ909" s="50"/>
      <c r="BK909" s="50"/>
      <c r="BL909" s="50"/>
      <c r="BM909" s="50"/>
      <c r="BN909" s="50"/>
      <c r="BO909" s="50"/>
      <c r="BP909" s="50"/>
      <c r="BQ909" s="50"/>
      <c r="BR909" s="50"/>
      <c r="BS909" s="50"/>
      <c r="BT909" s="50"/>
      <c r="BU909" s="50"/>
      <c r="BV909" s="50"/>
      <c r="BW909" s="50">
        <v>1</v>
      </c>
      <c r="BX909" s="50"/>
      <c r="BY909" s="50"/>
      <c r="BZ909" s="50"/>
      <c r="CA909" s="50"/>
      <c r="CB909" s="50"/>
      <c r="CC909" s="50">
        <v>1</v>
      </c>
      <c r="CD909" s="50">
        <v>1</v>
      </c>
      <c r="CE909" s="50"/>
      <c r="CF909" s="50"/>
      <c r="CG909" s="50"/>
      <c r="CH909" s="187"/>
      <c r="CI909" s="60"/>
      <c r="CJ909" s="50"/>
      <c r="CK909" s="50"/>
      <c r="CL909" s="50"/>
      <c r="CM909" s="60"/>
      <c r="CN909" s="50"/>
      <c r="CO909" s="60"/>
      <c r="CP909" s="60"/>
      <c r="CQ909" s="60"/>
      <c r="CR909" s="60"/>
      <c r="CS909" s="60"/>
      <c r="CT909" s="60"/>
      <c r="CU909" s="60"/>
      <c r="CV909" s="61">
        <f>SUM(D909:CU909)</f>
        <v>3</v>
      </c>
    </row>
    <row r="910" spans="2:100" x14ac:dyDescent="0.35">
      <c r="B910" s="137">
        <v>970407</v>
      </c>
      <c r="C910" s="59">
        <v>42705</v>
      </c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50"/>
      <c r="S910" s="50"/>
      <c r="T910" s="50"/>
      <c r="U910" s="50"/>
      <c r="V910" s="50"/>
      <c r="W910" s="50"/>
      <c r="X910" s="50"/>
      <c r="Y910" s="50"/>
      <c r="Z910" s="50"/>
      <c r="AA910" s="50"/>
      <c r="AB910" s="50"/>
      <c r="AC910" s="50"/>
      <c r="AD910" s="50"/>
      <c r="AE910" s="50"/>
      <c r="AF910" s="50"/>
      <c r="AG910" s="50"/>
      <c r="AH910" s="50"/>
      <c r="AI910" s="50"/>
      <c r="AJ910" s="50"/>
      <c r="AK910" s="50"/>
      <c r="AL910" s="50"/>
      <c r="AM910" s="50"/>
      <c r="AN910" s="50"/>
      <c r="AO910" s="50"/>
      <c r="AP910" s="50"/>
      <c r="AQ910" s="50"/>
      <c r="AR910" s="50"/>
      <c r="AS910" s="50"/>
      <c r="AT910" s="50"/>
      <c r="AU910" s="50"/>
      <c r="AV910" s="50"/>
      <c r="AW910" s="50"/>
      <c r="AX910" s="50"/>
      <c r="AY910" s="50"/>
      <c r="AZ910" s="50"/>
      <c r="BA910" s="50"/>
      <c r="BB910" s="50"/>
      <c r="BC910" s="50"/>
      <c r="BD910" s="50"/>
      <c r="BE910" s="50"/>
      <c r="BF910" s="65"/>
      <c r="BG910" s="65"/>
      <c r="BH910" s="65"/>
      <c r="BI910" s="50"/>
      <c r="BJ910" s="50"/>
      <c r="BK910" s="50"/>
      <c r="BL910" s="50"/>
      <c r="BM910" s="50"/>
      <c r="BN910" s="50"/>
      <c r="BO910" s="50"/>
      <c r="BP910" s="50"/>
      <c r="BQ910" s="50"/>
      <c r="BR910" s="50"/>
      <c r="BS910" s="50"/>
      <c r="BT910" s="50"/>
      <c r="BU910" s="50"/>
      <c r="BV910" s="50"/>
      <c r="BW910" s="50">
        <v>2</v>
      </c>
      <c r="BX910" s="50"/>
      <c r="BY910" s="50"/>
      <c r="BZ910" s="50"/>
      <c r="CA910" s="50"/>
      <c r="CB910" s="50"/>
      <c r="CC910" s="50"/>
      <c r="CD910" s="50"/>
      <c r="CE910" s="50"/>
      <c r="CF910" s="50"/>
      <c r="CG910" s="50"/>
      <c r="CH910" s="187"/>
      <c r="CI910" s="60"/>
      <c r="CJ910" s="50"/>
      <c r="CK910" s="50"/>
      <c r="CL910" s="50"/>
      <c r="CM910" s="60"/>
      <c r="CN910" s="50"/>
      <c r="CO910" s="60"/>
      <c r="CP910" s="60"/>
      <c r="CQ910" s="60"/>
      <c r="CR910" s="60"/>
      <c r="CS910" s="60"/>
      <c r="CT910" s="60"/>
      <c r="CU910" s="60"/>
      <c r="CV910" s="61">
        <f t="shared" ref="CV910:CV916" si="568">SUM(D910:CU910)</f>
        <v>2</v>
      </c>
    </row>
    <row r="911" spans="2:100" x14ac:dyDescent="0.35">
      <c r="B911" s="137">
        <v>1021239</v>
      </c>
      <c r="C911" s="59">
        <v>42705</v>
      </c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50"/>
      <c r="S911" s="50"/>
      <c r="T911" s="50"/>
      <c r="U911" s="50"/>
      <c r="V911" s="50"/>
      <c r="W911" s="50"/>
      <c r="X911" s="50"/>
      <c r="Y911" s="50"/>
      <c r="Z911" s="50"/>
      <c r="AA911" s="50"/>
      <c r="AB911" s="50"/>
      <c r="AC911" s="50"/>
      <c r="AD911" s="50"/>
      <c r="AE911" s="50"/>
      <c r="AF911" s="50"/>
      <c r="AG911" s="50"/>
      <c r="AH911" s="50"/>
      <c r="AI911" s="50"/>
      <c r="AJ911" s="50"/>
      <c r="AK911" s="50"/>
      <c r="AL911" s="50"/>
      <c r="AM911" s="50"/>
      <c r="AN911" s="50"/>
      <c r="AO911" s="50"/>
      <c r="AP911" s="50"/>
      <c r="AQ911" s="50"/>
      <c r="AR911" s="50"/>
      <c r="AS911" s="50"/>
      <c r="AT911" s="50"/>
      <c r="AU911" s="50"/>
      <c r="AV911" s="50"/>
      <c r="AW911" s="50"/>
      <c r="AX911" s="50"/>
      <c r="AY911" s="50"/>
      <c r="AZ911" s="50"/>
      <c r="BA911" s="50"/>
      <c r="BB911" s="50"/>
      <c r="BC911" s="50"/>
      <c r="BD911" s="50"/>
      <c r="BE911" s="50"/>
      <c r="BF911" s="65"/>
      <c r="BG911" s="65"/>
      <c r="BH911" s="65"/>
      <c r="BI911" s="50"/>
      <c r="BJ911" s="50"/>
      <c r="BK911" s="50"/>
      <c r="BL911" s="50"/>
      <c r="BM911" s="50"/>
      <c r="BN911" s="50"/>
      <c r="BO911" s="50"/>
      <c r="BP911" s="50"/>
      <c r="BQ911" s="50"/>
      <c r="BR911" s="50"/>
      <c r="BS911" s="50"/>
      <c r="BT911" s="50"/>
      <c r="BU911" s="50"/>
      <c r="BV911" s="50"/>
      <c r="BW911" s="50">
        <v>1</v>
      </c>
      <c r="BX911" s="50"/>
      <c r="BY911" s="50"/>
      <c r="BZ911" s="50"/>
      <c r="CA911" s="50"/>
      <c r="CB911" s="50">
        <v>1</v>
      </c>
      <c r="CC911" s="50">
        <v>1</v>
      </c>
      <c r="CD911" s="50">
        <v>1</v>
      </c>
      <c r="CE911" s="50">
        <v>2</v>
      </c>
      <c r="CF911" s="50"/>
      <c r="CG911" s="50"/>
      <c r="CH911" s="187">
        <v>1</v>
      </c>
      <c r="CI911" s="60"/>
      <c r="CJ911" s="50"/>
      <c r="CK911" s="50"/>
      <c r="CL911" s="50">
        <v>2</v>
      </c>
      <c r="CM911" s="60"/>
      <c r="CN911" s="50"/>
      <c r="CO911" s="60"/>
      <c r="CP911" s="60"/>
      <c r="CQ911" s="60"/>
      <c r="CR911" s="60"/>
      <c r="CS911" s="60"/>
      <c r="CT911" s="60"/>
      <c r="CU911" s="60"/>
      <c r="CV911" s="61">
        <f t="shared" si="568"/>
        <v>9</v>
      </c>
    </row>
    <row r="912" spans="2:100" x14ac:dyDescent="0.35">
      <c r="B912" s="137">
        <v>673522</v>
      </c>
      <c r="C912" s="59">
        <v>42705</v>
      </c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50"/>
      <c r="S912" s="50"/>
      <c r="T912" s="50"/>
      <c r="U912" s="50"/>
      <c r="V912" s="50"/>
      <c r="W912" s="50"/>
      <c r="X912" s="50"/>
      <c r="Y912" s="50"/>
      <c r="Z912" s="50"/>
      <c r="AA912" s="50"/>
      <c r="AB912" s="50"/>
      <c r="AC912" s="50"/>
      <c r="AD912" s="50"/>
      <c r="AE912" s="50"/>
      <c r="AF912" s="50"/>
      <c r="AG912" s="50"/>
      <c r="AH912" s="50"/>
      <c r="AI912" s="50"/>
      <c r="AJ912" s="50"/>
      <c r="AK912" s="50"/>
      <c r="AL912" s="50"/>
      <c r="AM912" s="50"/>
      <c r="AN912" s="50"/>
      <c r="AO912" s="50"/>
      <c r="AP912" s="50"/>
      <c r="AQ912" s="50"/>
      <c r="AR912" s="50"/>
      <c r="AS912" s="50"/>
      <c r="AT912" s="50"/>
      <c r="AU912" s="50"/>
      <c r="AV912" s="50"/>
      <c r="AW912" s="50"/>
      <c r="AX912" s="50"/>
      <c r="AY912" s="50"/>
      <c r="AZ912" s="50"/>
      <c r="BA912" s="50"/>
      <c r="BB912" s="50"/>
      <c r="BC912" s="50"/>
      <c r="BD912" s="50"/>
      <c r="BE912" s="50"/>
      <c r="BF912" s="65"/>
      <c r="BG912" s="65"/>
      <c r="BH912" s="65"/>
      <c r="BI912" s="50"/>
      <c r="BJ912" s="50"/>
      <c r="BK912" s="50"/>
      <c r="BL912" s="50"/>
      <c r="BM912" s="50"/>
      <c r="BN912" s="50"/>
      <c r="BO912" s="50"/>
      <c r="BP912" s="50"/>
      <c r="BQ912" s="50"/>
      <c r="BR912" s="50"/>
      <c r="BS912" s="50"/>
      <c r="BT912" s="50"/>
      <c r="BU912" s="50"/>
      <c r="BV912" s="50"/>
      <c r="BW912" s="50">
        <v>1</v>
      </c>
      <c r="BX912" s="50"/>
      <c r="BY912" s="50"/>
      <c r="BZ912" s="50"/>
      <c r="CA912" s="50"/>
      <c r="CB912" s="50"/>
      <c r="CC912" s="50"/>
      <c r="CD912" s="50"/>
      <c r="CE912" s="50"/>
      <c r="CF912" s="50"/>
      <c r="CG912" s="50"/>
      <c r="CH912" s="187"/>
      <c r="CI912" s="60"/>
      <c r="CJ912" s="50"/>
      <c r="CK912" s="50"/>
      <c r="CL912" s="50"/>
      <c r="CM912" s="60"/>
      <c r="CN912" s="50"/>
      <c r="CO912" s="60"/>
      <c r="CP912" s="60"/>
      <c r="CQ912" s="60"/>
      <c r="CR912" s="60"/>
      <c r="CS912" s="60"/>
      <c r="CT912" s="60"/>
      <c r="CU912" s="60"/>
      <c r="CV912" s="61">
        <f t="shared" si="568"/>
        <v>1</v>
      </c>
    </row>
    <row r="913" spans="2:100" x14ac:dyDescent="0.35">
      <c r="B913" s="137">
        <v>664850</v>
      </c>
      <c r="C913" s="59">
        <v>42705</v>
      </c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50"/>
      <c r="S913" s="50"/>
      <c r="T913" s="50"/>
      <c r="U913" s="50"/>
      <c r="V913" s="50"/>
      <c r="W913" s="50"/>
      <c r="X913" s="50"/>
      <c r="Y913" s="50"/>
      <c r="Z913" s="50"/>
      <c r="AA913" s="50"/>
      <c r="AB913" s="50"/>
      <c r="AC913" s="50"/>
      <c r="AD913" s="50"/>
      <c r="AE913" s="50"/>
      <c r="AF913" s="50"/>
      <c r="AG913" s="50"/>
      <c r="AH913" s="50"/>
      <c r="AI913" s="50"/>
      <c r="AJ913" s="50"/>
      <c r="AK913" s="50"/>
      <c r="AL913" s="50"/>
      <c r="AM913" s="50"/>
      <c r="AN913" s="50"/>
      <c r="AO913" s="50"/>
      <c r="AP913" s="50"/>
      <c r="AQ913" s="50"/>
      <c r="AR913" s="50"/>
      <c r="AS913" s="50"/>
      <c r="AT913" s="50"/>
      <c r="AU913" s="50"/>
      <c r="AV913" s="50"/>
      <c r="AW913" s="50"/>
      <c r="AX913" s="50"/>
      <c r="AY913" s="50"/>
      <c r="AZ913" s="50"/>
      <c r="BA913" s="50"/>
      <c r="BB913" s="50"/>
      <c r="BC913" s="50"/>
      <c r="BD913" s="50"/>
      <c r="BE913" s="50"/>
      <c r="BF913" s="65"/>
      <c r="BG913" s="65"/>
      <c r="BH913" s="65"/>
      <c r="BI913" s="50"/>
      <c r="BJ913" s="50"/>
      <c r="BK913" s="50"/>
      <c r="BL913" s="50"/>
      <c r="BM913" s="50"/>
      <c r="BN913" s="50"/>
      <c r="BO913" s="50"/>
      <c r="BP913" s="50"/>
      <c r="BQ913" s="50"/>
      <c r="BR913" s="50"/>
      <c r="BS913" s="50"/>
      <c r="BT913" s="50"/>
      <c r="BU913" s="50"/>
      <c r="BV913" s="50"/>
      <c r="BW913" s="50">
        <v>1</v>
      </c>
      <c r="BX913" s="50"/>
      <c r="BY913" s="50"/>
      <c r="BZ913" s="50"/>
      <c r="CA913" s="50"/>
      <c r="CB913" s="50"/>
      <c r="CC913" s="50"/>
      <c r="CD913" s="50"/>
      <c r="CE913" s="50"/>
      <c r="CF913" s="50"/>
      <c r="CG913" s="50"/>
      <c r="CH913" s="187"/>
      <c r="CI913" s="60"/>
      <c r="CJ913" s="50"/>
      <c r="CK913" s="50"/>
      <c r="CL913" s="50"/>
      <c r="CM913" s="60"/>
      <c r="CN913" s="50"/>
      <c r="CO913" s="60"/>
      <c r="CP913" s="60"/>
      <c r="CQ913" s="60"/>
      <c r="CR913" s="60"/>
      <c r="CS913" s="60"/>
      <c r="CT913" s="60"/>
      <c r="CU913" s="60"/>
      <c r="CV913" s="61">
        <f t="shared" si="568"/>
        <v>1</v>
      </c>
    </row>
    <row r="914" spans="2:100" x14ac:dyDescent="0.35">
      <c r="B914" s="137">
        <v>1037755</v>
      </c>
      <c r="C914" s="59">
        <v>42705</v>
      </c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50"/>
      <c r="S914" s="50"/>
      <c r="T914" s="50"/>
      <c r="U914" s="50"/>
      <c r="V914" s="50"/>
      <c r="W914" s="50"/>
      <c r="X914" s="50"/>
      <c r="Y914" s="50"/>
      <c r="Z914" s="50"/>
      <c r="AA914" s="50"/>
      <c r="AB914" s="50"/>
      <c r="AC914" s="50"/>
      <c r="AD914" s="50"/>
      <c r="AE914" s="50"/>
      <c r="AF914" s="50"/>
      <c r="AG914" s="50"/>
      <c r="AH914" s="50"/>
      <c r="AI914" s="50"/>
      <c r="AJ914" s="50"/>
      <c r="AK914" s="50"/>
      <c r="AL914" s="50"/>
      <c r="AM914" s="50"/>
      <c r="AN914" s="50"/>
      <c r="AO914" s="50"/>
      <c r="AP914" s="50"/>
      <c r="AQ914" s="50"/>
      <c r="AR914" s="50"/>
      <c r="AS914" s="50"/>
      <c r="AT914" s="50"/>
      <c r="AU914" s="50"/>
      <c r="AV914" s="50"/>
      <c r="AW914" s="50"/>
      <c r="AX914" s="50"/>
      <c r="AY914" s="50"/>
      <c r="AZ914" s="50"/>
      <c r="BA914" s="50"/>
      <c r="BB914" s="50"/>
      <c r="BC914" s="50"/>
      <c r="BD914" s="50"/>
      <c r="BE914" s="50"/>
      <c r="BF914" s="65"/>
      <c r="BG914" s="65"/>
      <c r="BH914" s="65"/>
      <c r="BI914" s="50"/>
      <c r="BJ914" s="50"/>
      <c r="BK914" s="50"/>
      <c r="BL914" s="50"/>
      <c r="BM914" s="50"/>
      <c r="BN914" s="50"/>
      <c r="BO914" s="50"/>
      <c r="BP914" s="50"/>
      <c r="BQ914" s="50"/>
      <c r="BR914" s="50"/>
      <c r="BS914" s="50"/>
      <c r="BT914" s="50"/>
      <c r="BU914" s="50"/>
      <c r="BV914" s="50"/>
      <c r="BW914" s="50">
        <v>1</v>
      </c>
      <c r="BX914" s="50"/>
      <c r="BY914" s="50"/>
      <c r="BZ914" s="50"/>
      <c r="CA914" s="50"/>
      <c r="CB914" s="50"/>
      <c r="CC914" s="50"/>
      <c r="CD914" s="50"/>
      <c r="CE914" s="50"/>
      <c r="CF914" s="50"/>
      <c r="CG914" s="50"/>
      <c r="CH914" s="187"/>
      <c r="CI914" s="60"/>
      <c r="CJ914" s="50"/>
      <c r="CK914" s="50"/>
      <c r="CL914" s="50"/>
      <c r="CM914" s="60"/>
      <c r="CN914" s="50"/>
      <c r="CO914" s="60"/>
      <c r="CP914" s="60"/>
      <c r="CQ914" s="60"/>
      <c r="CR914" s="60"/>
      <c r="CS914" s="60"/>
      <c r="CT914" s="60"/>
      <c r="CU914" s="60"/>
      <c r="CV914" s="61">
        <f t="shared" si="568"/>
        <v>1</v>
      </c>
    </row>
    <row r="915" spans="2:100" x14ac:dyDescent="0.35">
      <c r="B915" s="137">
        <v>1038902</v>
      </c>
      <c r="C915" s="59">
        <v>42705</v>
      </c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50"/>
      <c r="S915" s="50"/>
      <c r="T915" s="50"/>
      <c r="U915" s="50"/>
      <c r="V915" s="50"/>
      <c r="W915" s="50"/>
      <c r="X915" s="50"/>
      <c r="Y915" s="50"/>
      <c r="Z915" s="50"/>
      <c r="AA915" s="50"/>
      <c r="AB915" s="50"/>
      <c r="AC915" s="50"/>
      <c r="AD915" s="50"/>
      <c r="AE915" s="50"/>
      <c r="AF915" s="50"/>
      <c r="AG915" s="50"/>
      <c r="AH915" s="50"/>
      <c r="AI915" s="50"/>
      <c r="AJ915" s="50"/>
      <c r="AK915" s="50"/>
      <c r="AL915" s="50"/>
      <c r="AM915" s="50"/>
      <c r="AN915" s="50"/>
      <c r="AO915" s="50"/>
      <c r="AP915" s="50"/>
      <c r="AQ915" s="50"/>
      <c r="AR915" s="50"/>
      <c r="AS915" s="50"/>
      <c r="AT915" s="50"/>
      <c r="AU915" s="50"/>
      <c r="AV915" s="50"/>
      <c r="AW915" s="50"/>
      <c r="AX915" s="50"/>
      <c r="AY915" s="50"/>
      <c r="AZ915" s="50"/>
      <c r="BA915" s="50"/>
      <c r="BB915" s="50"/>
      <c r="BC915" s="50"/>
      <c r="BD915" s="50"/>
      <c r="BE915" s="50"/>
      <c r="BF915" s="65"/>
      <c r="BG915" s="65"/>
      <c r="BH915" s="65"/>
      <c r="BI915" s="50"/>
      <c r="BJ915" s="50"/>
      <c r="BK915" s="50"/>
      <c r="BL915" s="50"/>
      <c r="BM915" s="50"/>
      <c r="BN915" s="50"/>
      <c r="BO915" s="50"/>
      <c r="BP915" s="50"/>
      <c r="BQ915" s="50"/>
      <c r="BR915" s="50"/>
      <c r="BS915" s="50"/>
      <c r="BT915" s="50"/>
      <c r="BU915" s="50"/>
      <c r="BV915" s="50"/>
      <c r="BW915" s="50">
        <v>1</v>
      </c>
      <c r="BX915" s="50"/>
      <c r="BY915" s="50"/>
      <c r="BZ915" s="50"/>
      <c r="CA915" s="50"/>
      <c r="CB915" s="50"/>
      <c r="CC915" s="50"/>
      <c r="CD915" s="50"/>
      <c r="CE915" s="50"/>
      <c r="CF915" s="50"/>
      <c r="CG915" s="50"/>
      <c r="CH915" s="187"/>
      <c r="CI915" s="60"/>
      <c r="CJ915" s="50"/>
      <c r="CK915" s="50"/>
      <c r="CL915" s="50"/>
      <c r="CM915" s="60"/>
      <c r="CN915" s="50"/>
      <c r="CO915" s="60"/>
      <c r="CP915" s="60"/>
      <c r="CQ915" s="60"/>
      <c r="CR915" s="60"/>
      <c r="CS915" s="60"/>
      <c r="CT915" s="60"/>
      <c r="CU915" s="60"/>
      <c r="CV915" s="61">
        <f t="shared" si="568"/>
        <v>1</v>
      </c>
    </row>
    <row r="916" spans="2:100" x14ac:dyDescent="0.35">
      <c r="B916" s="137">
        <v>372599</v>
      </c>
      <c r="C916" s="59">
        <v>42705</v>
      </c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50"/>
      <c r="S916" s="50"/>
      <c r="T916" s="50"/>
      <c r="U916" s="50"/>
      <c r="V916" s="50"/>
      <c r="W916" s="50"/>
      <c r="X916" s="50"/>
      <c r="Y916" s="50"/>
      <c r="Z916" s="50"/>
      <c r="AA916" s="50"/>
      <c r="AB916" s="50"/>
      <c r="AC916" s="50"/>
      <c r="AD916" s="50"/>
      <c r="AE916" s="50"/>
      <c r="AF916" s="50"/>
      <c r="AG916" s="50"/>
      <c r="AH916" s="50"/>
      <c r="AI916" s="50"/>
      <c r="AJ916" s="50"/>
      <c r="AK916" s="50"/>
      <c r="AL916" s="50"/>
      <c r="AM916" s="50"/>
      <c r="AN916" s="50"/>
      <c r="AO916" s="50"/>
      <c r="AP916" s="50"/>
      <c r="AQ916" s="50"/>
      <c r="AR916" s="50"/>
      <c r="AS916" s="50"/>
      <c r="AT916" s="50"/>
      <c r="AU916" s="50"/>
      <c r="AV916" s="50"/>
      <c r="AW916" s="50"/>
      <c r="AX916" s="50"/>
      <c r="AY916" s="50"/>
      <c r="AZ916" s="50"/>
      <c r="BA916" s="50"/>
      <c r="BB916" s="50"/>
      <c r="BC916" s="50"/>
      <c r="BD916" s="50"/>
      <c r="BE916" s="50"/>
      <c r="BF916" s="65"/>
      <c r="BG916" s="65"/>
      <c r="BH916" s="65"/>
      <c r="BI916" s="50"/>
      <c r="BJ916" s="50"/>
      <c r="BK916" s="50"/>
      <c r="BL916" s="50"/>
      <c r="BM916" s="50"/>
      <c r="BN916" s="50"/>
      <c r="BO916" s="50"/>
      <c r="BP916" s="50"/>
      <c r="BQ916" s="50"/>
      <c r="BR916" s="50"/>
      <c r="BS916" s="50"/>
      <c r="BT916" s="50"/>
      <c r="BU916" s="50"/>
      <c r="BV916" s="50"/>
      <c r="BW916" s="50">
        <v>3</v>
      </c>
      <c r="BX916" s="50"/>
      <c r="BY916" s="50"/>
      <c r="BZ916" s="50"/>
      <c r="CA916" s="50"/>
      <c r="CB916" s="50"/>
      <c r="CC916" s="50"/>
      <c r="CD916" s="50"/>
      <c r="CE916" s="50"/>
      <c r="CF916" s="50"/>
      <c r="CG916" s="50"/>
      <c r="CH916" s="187"/>
      <c r="CI916" s="60"/>
      <c r="CJ916" s="50"/>
      <c r="CK916" s="50"/>
      <c r="CL916" s="50"/>
      <c r="CM916" s="60"/>
      <c r="CN916" s="50"/>
      <c r="CO916" s="60"/>
      <c r="CP916" s="60"/>
      <c r="CQ916" s="60"/>
      <c r="CR916" s="60"/>
      <c r="CS916" s="60"/>
      <c r="CT916" s="60"/>
      <c r="CU916" s="60"/>
      <c r="CV916" s="61">
        <f t="shared" si="568"/>
        <v>3</v>
      </c>
    </row>
    <row r="917" spans="2:100" x14ac:dyDescent="0.35">
      <c r="B917" s="63"/>
      <c r="C917" s="62" t="s">
        <v>16</v>
      </c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  <c r="AB917" s="64"/>
      <c r="AC917" s="64"/>
      <c r="AD917" s="64"/>
      <c r="AE917" s="64"/>
      <c r="AF917" s="64"/>
      <c r="AG917" s="64"/>
      <c r="AH917" s="64"/>
      <c r="AI917" s="64"/>
      <c r="AJ917" s="64"/>
      <c r="AK917" s="64"/>
      <c r="AL917" s="64"/>
      <c r="AM917" s="64"/>
      <c r="AN917" s="64"/>
      <c r="AO917" s="64"/>
      <c r="AP917" s="64"/>
      <c r="AQ917" s="64"/>
      <c r="AR917" s="64"/>
      <c r="AS917" s="64"/>
      <c r="AT917" s="64"/>
      <c r="AU917" s="64"/>
      <c r="AV917" s="64"/>
      <c r="AW917" s="64"/>
      <c r="AX917" s="64"/>
      <c r="AY917" s="64"/>
      <c r="AZ917" s="64"/>
      <c r="BA917" s="64"/>
      <c r="BB917" s="64"/>
      <c r="BC917" s="64"/>
      <c r="BD917" s="64"/>
      <c r="BE917" s="64"/>
      <c r="BF917" s="64"/>
      <c r="BG917" s="64"/>
      <c r="BH917" s="64"/>
      <c r="BI917" s="64"/>
      <c r="BJ917" s="64"/>
      <c r="BK917" s="64"/>
      <c r="BL917" s="64"/>
      <c r="BM917" s="64"/>
      <c r="BN917" s="64"/>
      <c r="BO917" s="64"/>
      <c r="BP917" s="64"/>
      <c r="BQ917" s="64"/>
      <c r="BR917" s="64"/>
      <c r="BS917" s="64"/>
      <c r="BT917" s="64"/>
      <c r="BU917" s="64"/>
      <c r="BV917" s="64"/>
      <c r="BW917" s="64">
        <f>COUNT(BW909:BW916)</f>
        <v>8</v>
      </c>
      <c r="BX917" s="64">
        <f>COUNT(BX909:BX916)</f>
        <v>0</v>
      </c>
      <c r="BY917" s="64">
        <f>COUNT(BY909:BY916)</f>
        <v>0</v>
      </c>
      <c r="BZ917" s="64">
        <f t="shared" ref="BZ917:CH917" si="569">COUNT(BZ909:BZ916)</f>
        <v>0</v>
      </c>
      <c r="CA917" s="64">
        <f t="shared" si="569"/>
        <v>0</v>
      </c>
      <c r="CB917" s="64">
        <f t="shared" si="569"/>
        <v>1</v>
      </c>
      <c r="CC917" s="64">
        <f t="shared" si="569"/>
        <v>2</v>
      </c>
      <c r="CD917" s="64">
        <f t="shared" si="569"/>
        <v>2</v>
      </c>
      <c r="CE917" s="64">
        <f t="shared" si="569"/>
        <v>1</v>
      </c>
      <c r="CF917" s="64">
        <f t="shared" si="569"/>
        <v>0</v>
      </c>
      <c r="CG917" s="64">
        <f t="shared" si="569"/>
        <v>0</v>
      </c>
      <c r="CH917" s="64">
        <f t="shared" si="569"/>
        <v>1</v>
      </c>
      <c r="CI917" s="64">
        <f>COUNT(CI909:CI916)</f>
        <v>0</v>
      </c>
      <c r="CJ917" s="64">
        <f t="shared" ref="CJ917:CU917" si="570">COUNT(CJ909:CJ916)</f>
        <v>0</v>
      </c>
      <c r="CK917" s="64">
        <f t="shared" si="570"/>
        <v>0</v>
      </c>
      <c r="CL917" s="64">
        <f t="shared" si="570"/>
        <v>1</v>
      </c>
      <c r="CM917" s="64">
        <f t="shared" si="570"/>
        <v>0</v>
      </c>
      <c r="CN917" s="64">
        <f t="shared" si="570"/>
        <v>0</v>
      </c>
      <c r="CO917" s="64">
        <f t="shared" si="570"/>
        <v>0</v>
      </c>
      <c r="CP917" s="64">
        <f t="shared" si="570"/>
        <v>0</v>
      </c>
      <c r="CQ917" s="64">
        <f t="shared" si="570"/>
        <v>0</v>
      </c>
      <c r="CR917" s="64">
        <f t="shared" si="570"/>
        <v>0</v>
      </c>
      <c r="CS917" s="64">
        <f t="shared" si="570"/>
        <v>0</v>
      </c>
      <c r="CT917" s="64">
        <f t="shared" si="570"/>
        <v>0</v>
      </c>
      <c r="CU917" s="64">
        <f t="shared" si="570"/>
        <v>0</v>
      </c>
      <c r="CV917" s="64">
        <f>SUM(CV909:CV916)</f>
        <v>21</v>
      </c>
    </row>
    <row r="919" spans="2:100" x14ac:dyDescent="0.35">
      <c r="B919" s="136" t="s">
        <v>220</v>
      </c>
      <c r="C919" s="58" t="s">
        <v>221</v>
      </c>
      <c r="D919" s="56">
        <v>40544</v>
      </c>
      <c r="E919" s="56">
        <v>40575</v>
      </c>
      <c r="F919" s="56">
        <v>40603</v>
      </c>
      <c r="G919" s="56">
        <v>40634</v>
      </c>
      <c r="H919" s="56">
        <v>40664</v>
      </c>
      <c r="I919" s="56">
        <v>40695</v>
      </c>
      <c r="J919" s="56">
        <v>40725</v>
      </c>
      <c r="K919" s="56">
        <v>40756</v>
      </c>
      <c r="L919" s="56">
        <v>40787</v>
      </c>
      <c r="M919" s="56">
        <v>40817</v>
      </c>
      <c r="N919" s="56">
        <v>40848</v>
      </c>
      <c r="O919" s="56">
        <v>40878</v>
      </c>
      <c r="P919" s="56">
        <v>40909</v>
      </c>
      <c r="Q919" s="56">
        <v>40940</v>
      </c>
      <c r="R919" s="56">
        <v>40969</v>
      </c>
      <c r="S919" s="56">
        <v>41000</v>
      </c>
      <c r="T919" s="56">
        <v>41030</v>
      </c>
      <c r="U919" s="56">
        <v>41061</v>
      </c>
      <c r="V919" s="56">
        <v>41091</v>
      </c>
      <c r="W919" s="56">
        <v>41122</v>
      </c>
      <c r="X919" s="56">
        <v>41153</v>
      </c>
      <c r="Y919" s="56">
        <v>41183</v>
      </c>
      <c r="Z919" s="56">
        <v>41214</v>
      </c>
      <c r="AA919" s="56">
        <v>41244</v>
      </c>
      <c r="AB919" s="56">
        <v>41275</v>
      </c>
      <c r="AC919" s="56">
        <v>41306</v>
      </c>
      <c r="AD919" s="56">
        <v>41334</v>
      </c>
      <c r="AE919" s="56">
        <v>41365</v>
      </c>
      <c r="AF919" s="56">
        <v>41395</v>
      </c>
      <c r="AG919" s="56">
        <v>41426</v>
      </c>
      <c r="AH919" s="56">
        <v>41456</v>
      </c>
      <c r="AI919" s="56">
        <v>41487</v>
      </c>
      <c r="AJ919" s="56">
        <v>41518</v>
      </c>
      <c r="AK919" s="56">
        <v>41548</v>
      </c>
      <c r="AL919" s="56">
        <v>41579</v>
      </c>
      <c r="AM919" s="56">
        <v>41609</v>
      </c>
      <c r="AN919" s="56">
        <v>41640</v>
      </c>
      <c r="AO919" s="56">
        <v>41671</v>
      </c>
      <c r="AP919" s="56">
        <v>41699</v>
      </c>
      <c r="AQ919" s="56">
        <v>41730</v>
      </c>
      <c r="AR919" s="56">
        <v>41760</v>
      </c>
      <c r="AS919" s="56">
        <v>41791</v>
      </c>
      <c r="AT919" s="56">
        <v>41821</v>
      </c>
      <c r="AU919" s="56">
        <v>41852</v>
      </c>
      <c r="AV919" s="56">
        <v>41883</v>
      </c>
      <c r="AW919" s="56">
        <v>41913</v>
      </c>
      <c r="AX919" s="56">
        <v>41944</v>
      </c>
      <c r="AY919" s="56">
        <v>41974</v>
      </c>
      <c r="AZ919" s="56">
        <v>42005</v>
      </c>
      <c r="BA919" s="56">
        <v>42036</v>
      </c>
      <c r="BB919" s="56">
        <v>42064</v>
      </c>
      <c r="BC919" s="56">
        <v>42095</v>
      </c>
      <c r="BD919" s="56">
        <v>42125</v>
      </c>
      <c r="BE919" s="56">
        <v>42156</v>
      </c>
      <c r="BF919" s="56">
        <v>42186</v>
      </c>
      <c r="BG919" s="56">
        <v>42217</v>
      </c>
      <c r="BH919" s="48">
        <v>42248</v>
      </c>
      <c r="BI919" s="48">
        <v>42278</v>
      </c>
      <c r="BJ919" s="48">
        <v>42309</v>
      </c>
      <c r="BK919" s="48">
        <v>42339</v>
      </c>
      <c r="BL919" s="48">
        <v>42370</v>
      </c>
      <c r="BM919" s="48">
        <v>42401</v>
      </c>
      <c r="BN919" s="48">
        <v>42430</v>
      </c>
      <c r="BO919" s="48">
        <v>42461</v>
      </c>
      <c r="BP919" s="48">
        <v>42491</v>
      </c>
      <c r="BQ919" s="48">
        <v>42522</v>
      </c>
      <c r="BR919" s="48">
        <v>42552</v>
      </c>
      <c r="BS919" s="48">
        <v>42583</v>
      </c>
      <c r="BT919" s="48">
        <v>42614</v>
      </c>
      <c r="BU919" s="48">
        <v>42644</v>
      </c>
      <c r="BV919" s="48">
        <v>42675</v>
      </c>
      <c r="BW919" s="48">
        <v>42705</v>
      </c>
      <c r="BX919" s="48">
        <v>42736</v>
      </c>
      <c r="BY919" s="48">
        <v>42767</v>
      </c>
      <c r="BZ919" s="48">
        <v>42795</v>
      </c>
      <c r="CA919" s="48">
        <v>42826</v>
      </c>
      <c r="CB919" s="48">
        <v>42856</v>
      </c>
      <c r="CC919" s="48">
        <v>42887</v>
      </c>
      <c r="CD919" s="48">
        <v>42917</v>
      </c>
      <c r="CE919" s="48">
        <v>42948</v>
      </c>
      <c r="CF919" s="48">
        <v>42979</v>
      </c>
      <c r="CG919" s="48">
        <v>43009</v>
      </c>
      <c r="CH919" s="48">
        <v>43040</v>
      </c>
      <c r="CI919" s="188">
        <v>43070</v>
      </c>
      <c r="CJ919" s="188">
        <v>43101</v>
      </c>
      <c r="CK919" s="188">
        <v>43132</v>
      </c>
      <c r="CL919" s="188">
        <v>43160</v>
      </c>
      <c r="CM919" s="188">
        <v>43191</v>
      </c>
      <c r="CN919" s="188">
        <v>43221</v>
      </c>
      <c r="CO919" s="188">
        <v>43252</v>
      </c>
      <c r="CP919" s="188">
        <v>43282</v>
      </c>
      <c r="CQ919" s="188">
        <v>43313</v>
      </c>
      <c r="CR919" s="188">
        <v>43344</v>
      </c>
      <c r="CS919" s="188">
        <v>43374</v>
      </c>
      <c r="CT919" s="188">
        <v>43405</v>
      </c>
      <c r="CU919" s="188">
        <v>43435</v>
      </c>
      <c r="CV919" s="189" t="s">
        <v>16</v>
      </c>
    </row>
    <row r="920" spans="2:100" x14ac:dyDescent="0.35">
      <c r="B920" s="137">
        <v>1043812</v>
      </c>
      <c r="C920" s="59">
        <v>42737</v>
      </c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50"/>
      <c r="S920" s="50"/>
      <c r="T920" s="50"/>
      <c r="U920" s="50"/>
      <c r="V920" s="50"/>
      <c r="W920" s="50"/>
      <c r="X920" s="50"/>
      <c r="Y920" s="50"/>
      <c r="Z920" s="50"/>
      <c r="AA920" s="50"/>
      <c r="AB920" s="50"/>
      <c r="AC920" s="50"/>
      <c r="AD920" s="50"/>
      <c r="AE920" s="50"/>
      <c r="AF920" s="50"/>
      <c r="AG920" s="50"/>
      <c r="AH920" s="50"/>
      <c r="AI920" s="50"/>
      <c r="AJ920" s="50"/>
      <c r="AK920" s="50"/>
      <c r="AL920" s="50"/>
      <c r="AM920" s="50"/>
      <c r="AN920" s="50"/>
      <c r="AO920" s="50"/>
      <c r="AP920" s="50"/>
      <c r="AQ920" s="50"/>
      <c r="AR920" s="50"/>
      <c r="AS920" s="50"/>
      <c r="AT920" s="50"/>
      <c r="AU920" s="50"/>
      <c r="AV920" s="50"/>
      <c r="AW920" s="50"/>
      <c r="AX920" s="50"/>
      <c r="AY920" s="50"/>
      <c r="AZ920" s="50"/>
      <c r="BA920" s="50"/>
      <c r="BB920" s="50"/>
      <c r="BC920" s="50"/>
      <c r="BD920" s="50"/>
      <c r="BE920" s="50"/>
      <c r="BF920" s="65"/>
      <c r="BG920" s="65"/>
      <c r="BH920" s="65"/>
      <c r="BI920" s="50"/>
      <c r="BJ920" s="50"/>
      <c r="BK920" s="50"/>
      <c r="BL920" s="50"/>
      <c r="BM920" s="50"/>
      <c r="BN920" s="50"/>
      <c r="BO920" s="50"/>
      <c r="BP920" s="50"/>
      <c r="BQ920" s="50"/>
      <c r="BR920" s="50"/>
      <c r="BS920" s="50"/>
      <c r="BT920" s="50"/>
      <c r="BU920" s="50"/>
      <c r="BV920" s="50"/>
      <c r="BW920" s="50"/>
      <c r="BX920" s="50">
        <v>2</v>
      </c>
      <c r="BY920" s="50">
        <v>1</v>
      </c>
      <c r="BZ920" s="50">
        <v>2</v>
      </c>
      <c r="CA920" s="50">
        <v>3</v>
      </c>
      <c r="CB920" s="50">
        <v>1</v>
      </c>
      <c r="CC920" s="50">
        <v>2</v>
      </c>
      <c r="CD920" s="50"/>
      <c r="CE920" s="50"/>
      <c r="CF920" s="50"/>
      <c r="CG920" s="50"/>
      <c r="CH920" s="187"/>
      <c r="CI920" s="60"/>
      <c r="CJ920" s="50"/>
      <c r="CK920" s="50"/>
      <c r="CL920" s="50"/>
      <c r="CM920" s="60"/>
      <c r="CN920" s="50"/>
      <c r="CO920" s="60"/>
      <c r="CP920" s="60"/>
      <c r="CQ920" s="60"/>
      <c r="CR920" s="60"/>
      <c r="CS920" s="60"/>
      <c r="CT920" s="60"/>
      <c r="CU920" s="60"/>
      <c r="CV920" s="61">
        <f>SUM(D920:CU920)</f>
        <v>11</v>
      </c>
    </row>
    <row r="921" spans="2:100" x14ac:dyDescent="0.35">
      <c r="B921" s="137">
        <v>851236</v>
      </c>
      <c r="C921" s="59">
        <v>42737</v>
      </c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50"/>
      <c r="S921" s="50"/>
      <c r="T921" s="50"/>
      <c r="U921" s="50"/>
      <c r="V921" s="50"/>
      <c r="W921" s="50"/>
      <c r="X921" s="50"/>
      <c r="Y921" s="50"/>
      <c r="Z921" s="50"/>
      <c r="AA921" s="50"/>
      <c r="AB921" s="50"/>
      <c r="AC921" s="50"/>
      <c r="AD921" s="50"/>
      <c r="AE921" s="50"/>
      <c r="AF921" s="50"/>
      <c r="AG921" s="50"/>
      <c r="AH921" s="50"/>
      <c r="AI921" s="50"/>
      <c r="AJ921" s="50"/>
      <c r="AK921" s="50"/>
      <c r="AL921" s="50"/>
      <c r="AM921" s="50"/>
      <c r="AN921" s="50"/>
      <c r="AO921" s="50"/>
      <c r="AP921" s="50"/>
      <c r="AQ921" s="50"/>
      <c r="AR921" s="50"/>
      <c r="AS921" s="50"/>
      <c r="AT921" s="50"/>
      <c r="AU921" s="50"/>
      <c r="AV921" s="50"/>
      <c r="AW921" s="50"/>
      <c r="AX921" s="50"/>
      <c r="AY921" s="50"/>
      <c r="AZ921" s="50"/>
      <c r="BA921" s="50"/>
      <c r="BB921" s="50"/>
      <c r="BC921" s="50"/>
      <c r="BD921" s="50"/>
      <c r="BE921" s="50"/>
      <c r="BF921" s="65"/>
      <c r="BG921" s="65"/>
      <c r="BH921" s="65"/>
      <c r="BI921" s="50"/>
      <c r="BJ921" s="50"/>
      <c r="BK921" s="50"/>
      <c r="BL921" s="50"/>
      <c r="BM921" s="50"/>
      <c r="BN921" s="50"/>
      <c r="BO921" s="50"/>
      <c r="BP921" s="50"/>
      <c r="BQ921" s="50"/>
      <c r="BR921" s="50"/>
      <c r="BS921" s="50"/>
      <c r="BT921" s="50"/>
      <c r="BU921" s="50"/>
      <c r="BV921" s="50"/>
      <c r="BW921" s="50"/>
      <c r="BX921" s="50">
        <v>2</v>
      </c>
      <c r="BY921" s="50"/>
      <c r="BZ921" s="50"/>
      <c r="CA921" s="50"/>
      <c r="CB921" s="50"/>
      <c r="CC921" s="50"/>
      <c r="CD921" s="50"/>
      <c r="CE921" s="50"/>
      <c r="CF921" s="50"/>
      <c r="CG921" s="50"/>
      <c r="CH921" s="187"/>
      <c r="CI921" s="60"/>
      <c r="CJ921" s="50"/>
      <c r="CK921" s="50"/>
      <c r="CL921" s="50"/>
      <c r="CM921" s="60"/>
      <c r="CN921" s="50"/>
      <c r="CO921" s="60"/>
      <c r="CP921" s="60"/>
      <c r="CQ921" s="60"/>
      <c r="CR921" s="60"/>
      <c r="CS921" s="60"/>
      <c r="CT921" s="60"/>
      <c r="CU921" s="60"/>
      <c r="CV921" s="61">
        <f t="shared" ref="CV921:CV923" si="571">SUM(D921:CU921)</f>
        <v>2</v>
      </c>
    </row>
    <row r="922" spans="2:100" x14ac:dyDescent="0.35">
      <c r="B922" s="137">
        <v>1044759</v>
      </c>
      <c r="C922" s="59">
        <v>42737</v>
      </c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50"/>
      <c r="S922" s="50"/>
      <c r="T922" s="50"/>
      <c r="U922" s="50"/>
      <c r="V922" s="50"/>
      <c r="W922" s="50"/>
      <c r="X922" s="50"/>
      <c r="Y922" s="50"/>
      <c r="Z922" s="50"/>
      <c r="AA922" s="50"/>
      <c r="AB922" s="50"/>
      <c r="AC922" s="50"/>
      <c r="AD922" s="50"/>
      <c r="AE922" s="50"/>
      <c r="AF922" s="50"/>
      <c r="AG922" s="50"/>
      <c r="AH922" s="50"/>
      <c r="AI922" s="50"/>
      <c r="AJ922" s="50"/>
      <c r="AK922" s="50"/>
      <c r="AL922" s="50"/>
      <c r="AM922" s="50"/>
      <c r="AN922" s="50"/>
      <c r="AO922" s="50"/>
      <c r="AP922" s="50"/>
      <c r="AQ922" s="50"/>
      <c r="AR922" s="50"/>
      <c r="AS922" s="50"/>
      <c r="AT922" s="50"/>
      <c r="AU922" s="50"/>
      <c r="AV922" s="50"/>
      <c r="AW922" s="50"/>
      <c r="AX922" s="50"/>
      <c r="AY922" s="50"/>
      <c r="AZ922" s="50"/>
      <c r="BA922" s="50"/>
      <c r="BB922" s="50"/>
      <c r="BC922" s="50"/>
      <c r="BD922" s="50"/>
      <c r="BE922" s="50"/>
      <c r="BF922" s="65"/>
      <c r="BG922" s="65"/>
      <c r="BH922" s="65"/>
      <c r="BI922" s="50"/>
      <c r="BJ922" s="50"/>
      <c r="BK922" s="50"/>
      <c r="BL922" s="50"/>
      <c r="BM922" s="50"/>
      <c r="BN922" s="50"/>
      <c r="BO922" s="50"/>
      <c r="BP922" s="50"/>
      <c r="BQ922" s="50"/>
      <c r="BR922" s="50"/>
      <c r="BS922" s="50"/>
      <c r="BT922" s="50"/>
      <c r="BU922" s="50"/>
      <c r="BV922" s="50"/>
      <c r="BW922" s="50"/>
      <c r="BX922" s="50">
        <v>1</v>
      </c>
      <c r="BY922" s="50"/>
      <c r="BZ922" s="50"/>
      <c r="CA922" s="50"/>
      <c r="CB922" s="50"/>
      <c r="CC922" s="50"/>
      <c r="CD922" s="50"/>
      <c r="CE922" s="50"/>
      <c r="CF922" s="50"/>
      <c r="CG922" s="50"/>
      <c r="CH922" s="187"/>
      <c r="CI922" s="60"/>
      <c r="CJ922" s="50"/>
      <c r="CK922" s="50"/>
      <c r="CL922" s="50"/>
      <c r="CM922" s="60"/>
      <c r="CN922" s="50"/>
      <c r="CO922" s="60"/>
      <c r="CP922" s="60"/>
      <c r="CQ922" s="60"/>
      <c r="CR922" s="60"/>
      <c r="CS922" s="60"/>
      <c r="CT922" s="60"/>
      <c r="CU922" s="60"/>
      <c r="CV922" s="61">
        <f t="shared" si="571"/>
        <v>1</v>
      </c>
    </row>
    <row r="923" spans="2:100" x14ac:dyDescent="0.35">
      <c r="B923" s="137">
        <v>1043915</v>
      </c>
      <c r="C923" s="59">
        <v>42737</v>
      </c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50"/>
      <c r="S923" s="50"/>
      <c r="T923" s="50"/>
      <c r="U923" s="50"/>
      <c r="V923" s="50"/>
      <c r="W923" s="50"/>
      <c r="X923" s="50"/>
      <c r="Y923" s="50"/>
      <c r="Z923" s="50"/>
      <c r="AA923" s="50"/>
      <c r="AB923" s="50"/>
      <c r="AC923" s="50"/>
      <c r="AD923" s="50"/>
      <c r="AE923" s="50"/>
      <c r="AF923" s="50"/>
      <c r="AG923" s="50"/>
      <c r="AH923" s="50"/>
      <c r="AI923" s="50"/>
      <c r="AJ923" s="50"/>
      <c r="AK923" s="50"/>
      <c r="AL923" s="50"/>
      <c r="AM923" s="50"/>
      <c r="AN923" s="50"/>
      <c r="AO923" s="50"/>
      <c r="AP923" s="50"/>
      <c r="AQ923" s="50"/>
      <c r="AR923" s="50"/>
      <c r="AS923" s="50"/>
      <c r="AT923" s="50"/>
      <c r="AU923" s="50"/>
      <c r="AV923" s="50"/>
      <c r="AW923" s="50"/>
      <c r="AX923" s="50"/>
      <c r="AY923" s="50"/>
      <c r="AZ923" s="50"/>
      <c r="BA923" s="50"/>
      <c r="BB923" s="50"/>
      <c r="BC923" s="50"/>
      <c r="BD923" s="50"/>
      <c r="BE923" s="50"/>
      <c r="BF923" s="65"/>
      <c r="BG923" s="65"/>
      <c r="BH923" s="65"/>
      <c r="BI923" s="50"/>
      <c r="BJ923" s="50"/>
      <c r="BK923" s="50"/>
      <c r="BL923" s="50"/>
      <c r="BM923" s="50"/>
      <c r="BN923" s="50"/>
      <c r="BO923" s="50"/>
      <c r="BP923" s="50"/>
      <c r="BQ923" s="50"/>
      <c r="BR923" s="50"/>
      <c r="BS923" s="50"/>
      <c r="BT923" s="50"/>
      <c r="BU923" s="50"/>
      <c r="BV923" s="50"/>
      <c r="BW923" s="50"/>
      <c r="BX923" s="50">
        <v>3</v>
      </c>
      <c r="BY923" s="50"/>
      <c r="BZ923" s="50"/>
      <c r="CA923" s="50"/>
      <c r="CB923" s="50"/>
      <c r="CC923" s="50"/>
      <c r="CD923" s="50">
        <v>1</v>
      </c>
      <c r="CE923" s="50">
        <v>2</v>
      </c>
      <c r="CF923" s="50"/>
      <c r="CG923" s="50"/>
      <c r="CH923" s="187"/>
      <c r="CI923" s="60"/>
      <c r="CJ923" s="50"/>
      <c r="CK923" s="50"/>
      <c r="CL923" s="50"/>
      <c r="CM923" s="60"/>
      <c r="CN923" s="50"/>
      <c r="CO923" s="60"/>
      <c r="CP923" s="60"/>
      <c r="CQ923" s="60"/>
      <c r="CR923" s="60"/>
      <c r="CS923" s="60"/>
      <c r="CT923" s="60"/>
      <c r="CU923" s="60"/>
      <c r="CV923" s="61">
        <f t="shared" si="571"/>
        <v>6</v>
      </c>
    </row>
    <row r="924" spans="2:100" x14ac:dyDescent="0.35">
      <c r="B924" s="63"/>
      <c r="C924" s="62" t="s">
        <v>16</v>
      </c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  <c r="AB924" s="64"/>
      <c r="AC924" s="64"/>
      <c r="AD924" s="64"/>
      <c r="AE924" s="64"/>
      <c r="AF924" s="64"/>
      <c r="AG924" s="64"/>
      <c r="AH924" s="64"/>
      <c r="AI924" s="64"/>
      <c r="AJ924" s="64"/>
      <c r="AK924" s="64"/>
      <c r="AL924" s="64"/>
      <c r="AM924" s="64"/>
      <c r="AN924" s="64"/>
      <c r="AO924" s="64"/>
      <c r="AP924" s="64"/>
      <c r="AQ924" s="64"/>
      <c r="AR924" s="64"/>
      <c r="AS924" s="64"/>
      <c r="AT924" s="64"/>
      <c r="AU924" s="64"/>
      <c r="AV924" s="64"/>
      <c r="AW924" s="64"/>
      <c r="AX924" s="64"/>
      <c r="AY924" s="64"/>
      <c r="AZ924" s="64"/>
      <c r="BA924" s="64"/>
      <c r="BB924" s="64"/>
      <c r="BC924" s="64"/>
      <c r="BD924" s="64"/>
      <c r="BE924" s="64"/>
      <c r="BF924" s="64"/>
      <c r="BG924" s="64"/>
      <c r="BH924" s="64"/>
      <c r="BI924" s="64"/>
      <c r="BJ924" s="64"/>
      <c r="BK924" s="64"/>
      <c r="BL924" s="64"/>
      <c r="BM924" s="64"/>
      <c r="BN924" s="64"/>
      <c r="BO924" s="64"/>
      <c r="BP924" s="64"/>
      <c r="BQ924" s="64"/>
      <c r="BR924" s="64"/>
      <c r="BS924" s="64"/>
      <c r="BT924" s="64"/>
      <c r="BU924" s="64"/>
      <c r="BV924" s="64"/>
      <c r="BW924" s="64"/>
      <c r="BX924" s="64">
        <f>COUNT(BX920:BX923)</f>
        <v>4</v>
      </c>
      <c r="BY924" s="64">
        <f>COUNT(BY920:BY923)</f>
        <v>1</v>
      </c>
      <c r="BZ924" s="64">
        <f t="shared" ref="BZ924:CH924" si="572">COUNT(BZ920:BZ923)</f>
        <v>1</v>
      </c>
      <c r="CA924" s="64">
        <f t="shared" si="572"/>
        <v>1</v>
      </c>
      <c r="CB924" s="64">
        <f t="shared" si="572"/>
        <v>1</v>
      </c>
      <c r="CC924" s="64">
        <f t="shared" si="572"/>
        <v>1</v>
      </c>
      <c r="CD924" s="64">
        <f t="shared" si="572"/>
        <v>1</v>
      </c>
      <c r="CE924" s="64">
        <f t="shared" si="572"/>
        <v>1</v>
      </c>
      <c r="CF924" s="64">
        <f t="shared" si="572"/>
        <v>0</v>
      </c>
      <c r="CG924" s="64">
        <f t="shared" si="572"/>
        <v>0</v>
      </c>
      <c r="CH924" s="64">
        <f t="shared" si="572"/>
        <v>0</v>
      </c>
      <c r="CI924" s="64">
        <f>COUNT(CI920:CI923)</f>
        <v>0</v>
      </c>
      <c r="CJ924" s="64">
        <f t="shared" ref="CJ924:CU924" si="573">COUNT(CJ920:CJ923)</f>
        <v>0</v>
      </c>
      <c r="CK924" s="64">
        <f t="shared" si="573"/>
        <v>0</v>
      </c>
      <c r="CL924" s="64">
        <f t="shared" si="573"/>
        <v>0</v>
      </c>
      <c r="CM924" s="64">
        <f t="shared" si="573"/>
        <v>0</v>
      </c>
      <c r="CN924" s="64">
        <f t="shared" si="573"/>
        <v>0</v>
      </c>
      <c r="CO924" s="64">
        <f t="shared" si="573"/>
        <v>0</v>
      </c>
      <c r="CP924" s="64">
        <f t="shared" si="573"/>
        <v>0</v>
      </c>
      <c r="CQ924" s="64">
        <f t="shared" si="573"/>
        <v>0</v>
      </c>
      <c r="CR924" s="64">
        <f t="shared" si="573"/>
        <v>0</v>
      </c>
      <c r="CS924" s="64">
        <f t="shared" si="573"/>
        <v>0</v>
      </c>
      <c r="CT924" s="64">
        <f t="shared" si="573"/>
        <v>0</v>
      </c>
      <c r="CU924" s="64">
        <f t="shared" si="573"/>
        <v>0</v>
      </c>
      <c r="CV924" s="64">
        <f>SUM(CV920:CV923)</f>
        <v>20</v>
      </c>
    </row>
    <row r="926" spans="2:100" x14ac:dyDescent="0.35">
      <c r="B926" s="136" t="s">
        <v>220</v>
      </c>
      <c r="C926" s="58" t="s">
        <v>221</v>
      </c>
      <c r="D926" s="56">
        <v>40544</v>
      </c>
      <c r="E926" s="56">
        <v>40575</v>
      </c>
      <c r="F926" s="56">
        <v>40603</v>
      </c>
      <c r="G926" s="56">
        <v>40634</v>
      </c>
      <c r="H926" s="56">
        <v>40664</v>
      </c>
      <c r="I926" s="56">
        <v>40695</v>
      </c>
      <c r="J926" s="56">
        <v>40725</v>
      </c>
      <c r="K926" s="56">
        <v>40756</v>
      </c>
      <c r="L926" s="56">
        <v>40787</v>
      </c>
      <c r="M926" s="56">
        <v>40817</v>
      </c>
      <c r="N926" s="56">
        <v>40848</v>
      </c>
      <c r="O926" s="56">
        <v>40878</v>
      </c>
      <c r="P926" s="56">
        <v>40909</v>
      </c>
      <c r="Q926" s="56">
        <v>40940</v>
      </c>
      <c r="R926" s="56">
        <v>40969</v>
      </c>
      <c r="S926" s="56">
        <v>41000</v>
      </c>
      <c r="T926" s="56">
        <v>41030</v>
      </c>
      <c r="U926" s="56">
        <v>41061</v>
      </c>
      <c r="V926" s="56">
        <v>41091</v>
      </c>
      <c r="W926" s="56">
        <v>41122</v>
      </c>
      <c r="X926" s="56">
        <v>41153</v>
      </c>
      <c r="Y926" s="56">
        <v>41183</v>
      </c>
      <c r="Z926" s="56">
        <v>41214</v>
      </c>
      <c r="AA926" s="56">
        <v>41244</v>
      </c>
      <c r="AB926" s="56">
        <v>41275</v>
      </c>
      <c r="AC926" s="56">
        <v>41306</v>
      </c>
      <c r="AD926" s="56">
        <v>41334</v>
      </c>
      <c r="AE926" s="56">
        <v>41365</v>
      </c>
      <c r="AF926" s="56">
        <v>41395</v>
      </c>
      <c r="AG926" s="56">
        <v>41426</v>
      </c>
      <c r="AH926" s="56">
        <v>41456</v>
      </c>
      <c r="AI926" s="56">
        <v>41487</v>
      </c>
      <c r="AJ926" s="56">
        <v>41518</v>
      </c>
      <c r="AK926" s="56">
        <v>41548</v>
      </c>
      <c r="AL926" s="56">
        <v>41579</v>
      </c>
      <c r="AM926" s="56">
        <v>41609</v>
      </c>
      <c r="AN926" s="56">
        <v>41640</v>
      </c>
      <c r="AO926" s="56">
        <v>41671</v>
      </c>
      <c r="AP926" s="56">
        <v>41699</v>
      </c>
      <c r="AQ926" s="56">
        <v>41730</v>
      </c>
      <c r="AR926" s="56">
        <v>41760</v>
      </c>
      <c r="AS926" s="56">
        <v>41791</v>
      </c>
      <c r="AT926" s="56">
        <v>41821</v>
      </c>
      <c r="AU926" s="56">
        <v>41852</v>
      </c>
      <c r="AV926" s="56">
        <v>41883</v>
      </c>
      <c r="AW926" s="56">
        <v>41913</v>
      </c>
      <c r="AX926" s="56">
        <v>41944</v>
      </c>
      <c r="AY926" s="56">
        <v>41974</v>
      </c>
      <c r="AZ926" s="56">
        <v>42005</v>
      </c>
      <c r="BA926" s="56">
        <v>42036</v>
      </c>
      <c r="BB926" s="56">
        <v>42064</v>
      </c>
      <c r="BC926" s="56">
        <v>42095</v>
      </c>
      <c r="BD926" s="56">
        <v>42125</v>
      </c>
      <c r="BE926" s="56">
        <v>42156</v>
      </c>
      <c r="BF926" s="56">
        <v>42186</v>
      </c>
      <c r="BG926" s="56">
        <v>42217</v>
      </c>
      <c r="BH926" s="48">
        <v>42248</v>
      </c>
      <c r="BI926" s="48">
        <v>42278</v>
      </c>
      <c r="BJ926" s="48">
        <v>42309</v>
      </c>
      <c r="BK926" s="48">
        <v>42339</v>
      </c>
      <c r="BL926" s="48">
        <v>42370</v>
      </c>
      <c r="BM926" s="48">
        <v>42401</v>
      </c>
      <c r="BN926" s="48">
        <v>42430</v>
      </c>
      <c r="BO926" s="48">
        <v>42461</v>
      </c>
      <c r="BP926" s="48">
        <v>42491</v>
      </c>
      <c r="BQ926" s="48">
        <v>42522</v>
      </c>
      <c r="BR926" s="48">
        <v>42552</v>
      </c>
      <c r="BS926" s="48">
        <v>42583</v>
      </c>
      <c r="BT926" s="48">
        <v>42614</v>
      </c>
      <c r="BU926" s="48">
        <v>42644</v>
      </c>
      <c r="BV926" s="48">
        <v>42675</v>
      </c>
      <c r="BW926" s="48">
        <v>42705</v>
      </c>
      <c r="BX926" s="48">
        <v>42736</v>
      </c>
      <c r="BY926" s="48">
        <v>42767</v>
      </c>
      <c r="BZ926" s="48">
        <v>42795</v>
      </c>
      <c r="CA926" s="48">
        <v>42826</v>
      </c>
      <c r="CB926" s="48">
        <v>42856</v>
      </c>
      <c r="CC926" s="48">
        <v>42887</v>
      </c>
      <c r="CD926" s="48">
        <v>42917</v>
      </c>
      <c r="CE926" s="48">
        <v>42948</v>
      </c>
      <c r="CF926" s="48">
        <v>42979</v>
      </c>
      <c r="CG926" s="48">
        <v>43009</v>
      </c>
      <c r="CH926" s="48">
        <v>43040</v>
      </c>
      <c r="CI926" s="188">
        <v>43070</v>
      </c>
      <c r="CJ926" s="188">
        <v>43101</v>
      </c>
      <c r="CK926" s="188">
        <v>43132</v>
      </c>
      <c r="CL926" s="188">
        <v>43160</v>
      </c>
      <c r="CM926" s="188">
        <v>43191</v>
      </c>
      <c r="CN926" s="188">
        <v>43221</v>
      </c>
      <c r="CO926" s="188">
        <v>43252</v>
      </c>
      <c r="CP926" s="188">
        <v>43282</v>
      </c>
      <c r="CQ926" s="188">
        <v>43313</v>
      </c>
      <c r="CR926" s="188">
        <v>43344</v>
      </c>
      <c r="CS926" s="188">
        <v>43374</v>
      </c>
      <c r="CT926" s="188">
        <v>43405</v>
      </c>
      <c r="CU926" s="188">
        <v>43435</v>
      </c>
      <c r="CV926" s="189" t="s">
        <v>16</v>
      </c>
    </row>
    <row r="927" spans="2:100" x14ac:dyDescent="0.35">
      <c r="B927" s="137">
        <v>861199</v>
      </c>
      <c r="C927" s="59">
        <v>42767</v>
      </c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50"/>
      <c r="S927" s="50"/>
      <c r="T927" s="50"/>
      <c r="U927" s="50"/>
      <c r="V927" s="50"/>
      <c r="W927" s="50"/>
      <c r="X927" s="50"/>
      <c r="Y927" s="50"/>
      <c r="Z927" s="50"/>
      <c r="AA927" s="50"/>
      <c r="AB927" s="50"/>
      <c r="AC927" s="50"/>
      <c r="AD927" s="50"/>
      <c r="AE927" s="50"/>
      <c r="AF927" s="50"/>
      <c r="AG927" s="50"/>
      <c r="AH927" s="50"/>
      <c r="AI927" s="50"/>
      <c r="AJ927" s="50"/>
      <c r="AK927" s="50"/>
      <c r="AL927" s="50"/>
      <c r="AM927" s="50"/>
      <c r="AN927" s="50"/>
      <c r="AO927" s="50"/>
      <c r="AP927" s="50"/>
      <c r="AQ927" s="50"/>
      <c r="AR927" s="50"/>
      <c r="AS927" s="50"/>
      <c r="AT927" s="50"/>
      <c r="AU927" s="50"/>
      <c r="AV927" s="50"/>
      <c r="AW927" s="50"/>
      <c r="AX927" s="50"/>
      <c r="AY927" s="50"/>
      <c r="AZ927" s="50"/>
      <c r="BA927" s="50"/>
      <c r="BB927" s="50"/>
      <c r="BC927" s="50"/>
      <c r="BD927" s="50"/>
      <c r="BE927" s="50"/>
      <c r="BF927" s="65"/>
      <c r="BG927" s="65"/>
      <c r="BH927" s="65"/>
      <c r="BI927" s="50"/>
      <c r="BJ927" s="50"/>
      <c r="BK927" s="50"/>
      <c r="BL927" s="50"/>
      <c r="BM927" s="50"/>
      <c r="BN927" s="50"/>
      <c r="BO927" s="50"/>
      <c r="BP927" s="50"/>
      <c r="BQ927" s="50"/>
      <c r="BR927" s="50"/>
      <c r="BS927" s="50"/>
      <c r="BT927" s="50"/>
      <c r="BU927" s="50"/>
      <c r="BV927" s="50"/>
      <c r="BW927" s="50"/>
      <c r="BX927" s="50"/>
      <c r="BY927" s="50">
        <v>1</v>
      </c>
      <c r="BZ927" s="50"/>
      <c r="CA927" s="50"/>
      <c r="CB927" s="50"/>
      <c r="CC927" s="50"/>
      <c r="CD927" s="50"/>
      <c r="CE927" s="50"/>
      <c r="CF927" s="50"/>
      <c r="CG927" s="50"/>
      <c r="CH927" s="187"/>
      <c r="CI927" s="60"/>
      <c r="CJ927" s="50"/>
      <c r="CK927" s="50"/>
      <c r="CL927" s="50"/>
      <c r="CM927" s="60"/>
      <c r="CN927" s="50"/>
      <c r="CO927" s="60"/>
      <c r="CP927" s="60"/>
      <c r="CQ927" s="60"/>
      <c r="CR927" s="60"/>
      <c r="CS927" s="60"/>
      <c r="CT927" s="60"/>
      <c r="CU927" s="60"/>
      <c r="CV927" s="61">
        <f>SUM(D927:CU927)</f>
        <v>1</v>
      </c>
    </row>
    <row r="928" spans="2:100" x14ac:dyDescent="0.35">
      <c r="B928" s="137">
        <v>1047476</v>
      </c>
      <c r="C928" s="59">
        <v>42767</v>
      </c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50"/>
      <c r="S928" s="50"/>
      <c r="T928" s="50"/>
      <c r="U928" s="50"/>
      <c r="V928" s="50"/>
      <c r="W928" s="50"/>
      <c r="X928" s="50"/>
      <c r="Y928" s="50"/>
      <c r="Z928" s="50"/>
      <c r="AA928" s="50"/>
      <c r="AB928" s="50"/>
      <c r="AC928" s="50"/>
      <c r="AD928" s="50"/>
      <c r="AE928" s="50"/>
      <c r="AF928" s="50"/>
      <c r="AG928" s="50"/>
      <c r="AH928" s="50"/>
      <c r="AI928" s="50"/>
      <c r="AJ928" s="50"/>
      <c r="AK928" s="50"/>
      <c r="AL928" s="50"/>
      <c r="AM928" s="50"/>
      <c r="AN928" s="50"/>
      <c r="AO928" s="50"/>
      <c r="AP928" s="50"/>
      <c r="AQ928" s="50"/>
      <c r="AR928" s="50"/>
      <c r="AS928" s="50"/>
      <c r="AT928" s="50"/>
      <c r="AU928" s="50"/>
      <c r="AV928" s="50"/>
      <c r="AW928" s="50"/>
      <c r="AX928" s="50"/>
      <c r="AY928" s="50"/>
      <c r="AZ928" s="50"/>
      <c r="BA928" s="50"/>
      <c r="BB928" s="50"/>
      <c r="BC928" s="50"/>
      <c r="BD928" s="50"/>
      <c r="BE928" s="50"/>
      <c r="BF928" s="65"/>
      <c r="BG928" s="65"/>
      <c r="BH928" s="65"/>
      <c r="BI928" s="50"/>
      <c r="BJ928" s="50"/>
      <c r="BK928" s="50"/>
      <c r="BL928" s="50"/>
      <c r="BM928" s="50"/>
      <c r="BN928" s="50"/>
      <c r="BO928" s="50"/>
      <c r="BP928" s="50"/>
      <c r="BQ928" s="50"/>
      <c r="BR928" s="50"/>
      <c r="BS928" s="50"/>
      <c r="BT928" s="50"/>
      <c r="BU928" s="50"/>
      <c r="BV928" s="50"/>
      <c r="BW928" s="50"/>
      <c r="BX928" s="50"/>
      <c r="BY928" s="50">
        <v>1</v>
      </c>
      <c r="BZ928" s="50"/>
      <c r="CA928" s="50"/>
      <c r="CB928" s="50"/>
      <c r="CC928" s="50"/>
      <c r="CD928" s="50"/>
      <c r="CE928" s="50"/>
      <c r="CF928" s="50"/>
      <c r="CG928" s="50"/>
      <c r="CH928" s="187"/>
      <c r="CI928" s="60"/>
      <c r="CJ928" s="50"/>
      <c r="CK928" s="50"/>
      <c r="CL928" s="50"/>
      <c r="CM928" s="60"/>
      <c r="CN928" s="50"/>
      <c r="CO928" s="60"/>
      <c r="CP928" s="60"/>
      <c r="CQ928" s="60"/>
      <c r="CR928" s="60"/>
      <c r="CS928" s="60"/>
      <c r="CT928" s="60"/>
      <c r="CU928" s="60"/>
      <c r="CV928" s="61">
        <f t="shared" ref="CV928:CV934" si="574">SUM(D928:CU928)</f>
        <v>1</v>
      </c>
    </row>
    <row r="929" spans="2:100" x14ac:dyDescent="0.35">
      <c r="B929" s="137">
        <v>1048167</v>
      </c>
      <c r="C929" s="59">
        <v>42767</v>
      </c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50"/>
      <c r="S929" s="50"/>
      <c r="T929" s="50"/>
      <c r="U929" s="50"/>
      <c r="V929" s="50"/>
      <c r="W929" s="50"/>
      <c r="X929" s="50"/>
      <c r="Y929" s="50"/>
      <c r="Z929" s="50"/>
      <c r="AA929" s="50"/>
      <c r="AB929" s="50"/>
      <c r="AC929" s="50"/>
      <c r="AD929" s="50"/>
      <c r="AE929" s="50"/>
      <c r="AF929" s="50"/>
      <c r="AG929" s="50"/>
      <c r="AH929" s="50"/>
      <c r="AI929" s="50"/>
      <c r="AJ929" s="50"/>
      <c r="AK929" s="50"/>
      <c r="AL929" s="50"/>
      <c r="AM929" s="50"/>
      <c r="AN929" s="50"/>
      <c r="AO929" s="50"/>
      <c r="AP929" s="50"/>
      <c r="AQ929" s="50"/>
      <c r="AR929" s="50"/>
      <c r="AS929" s="50"/>
      <c r="AT929" s="50"/>
      <c r="AU929" s="50"/>
      <c r="AV929" s="50"/>
      <c r="AW929" s="50"/>
      <c r="AX929" s="50"/>
      <c r="AY929" s="50"/>
      <c r="AZ929" s="50"/>
      <c r="BA929" s="50"/>
      <c r="BB929" s="50"/>
      <c r="BC929" s="50"/>
      <c r="BD929" s="50"/>
      <c r="BE929" s="50"/>
      <c r="BF929" s="65"/>
      <c r="BG929" s="65"/>
      <c r="BH929" s="65"/>
      <c r="BI929" s="50"/>
      <c r="BJ929" s="50"/>
      <c r="BK929" s="50"/>
      <c r="BL929" s="50"/>
      <c r="BM929" s="50"/>
      <c r="BN929" s="50"/>
      <c r="BO929" s="50"/>
      <c r="BP929" s="50"/>
      <c r="BQ929" s="50"/>
      <c r="BR929" s="50"/>
      <c r="BS929" s="50"/>
      <c r="BT929" s="50"/>
      <c r="BU929" s="50"/>
      <c r="BV929" s="50"/>
      <c r="BW929" s="50"/>
      <c r="BX929" s="50"/>
      <c r="BY929" s="50">
        <v>1</v>
      </c>
      <c r="BZ929" s="50"/>
      <c r="CA929" s="50"/>
      <c r="CB929" s="50"/>
      <c r="CC929" s="50"/>
      <c r="CD929" s="50"/>
      <c r="CE929" s="50"/>
      <c r="CF929" s="50"/>
      <c r="CG929" s="50"/>
      <c r="CH929" s="187">
        <v>1</v>
      </c>
      <c r="CI929" s="60"/>
      <c r="CJ929" s="50"/>
      <c r="CK929" s="50"/>
      <c r="CL929" s="50"/>
      <c r="CM929" s="60"/>
      <c r="CN929" s="50"/>
      <c r="CO929" s="60"/>
      <c r="CP929" s="60"/>
      <c r="CQ929" s="60"/>
      <c r="CR929" s="60"/>
      <c r="CS929" s="60"/>
      <c r="CT929" s="60"/>
      <c r="CU929" s="60"/>
      <c r="CV929" s="61">
        <f t="shared" si="574"/>
        <v>2</v>
      </c>
    </row>
    <row r="930" spans="2:100" x14ac:dyDescent="0.35">
      <c r="B930" s="137">
        <v>655209</v>
      </c>
      <c r="C930" s="59">
        <v>42767</v>
      </c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50"/>
      <c r="S930" s="50"/>
      <c r="T930" s="50"/>
      <c r="U930" s="50"/>
      <c r="V930" s="50"/>
      <c r="W930" s="50"/>
      <c r="X930" s="50"/>
      <c r="Y930" s="50"/>
      <c r="Z930" s="50"/>
      <c r="AA930" s="50"/>
      <c r="AB930" s="50"/>
      <c r="AC930" s="50"/>
      <c r="AD930" s="50"/>
      <c r="AE930" s="50"/>
      <c r="AF930" s="50"/>
      <c r="AG930" s="50"/>
      <c r="AH930" s="50"/>
      <c r="AI930" s="50"/>
      <c r="AJ930" s="50"/>
      <c r="AK930" s="50"/>
      <c r="AL930" s="50"/>
      <c r="AM930" s="50"/>
      <c r="AN930" s="50"/>
      <c r="AO930" s="50"/>
      <c r="AP930" s="50"/>
      <c r="AQ930" s="50"/>
      <c r="AR930" s="50"/>
      <c r="AS930" s="50"/>
      <c r="AT930" s="50"/>
      <c r="AU930" s="50"/>
      <c r="AV930" s="50"/>
      <c r="AW930" s="50"/>
      <c r="AX930" s="50"/>
      <c r="AY930" s="50"/>
      <c r="AZ930" s="50"/>
      <c r="BA930" s="50"/>
      <c r="BB930" s="50"/>
      <c r="BC930" s="50"/>
      <c r="BD930" s="50"/>
      <c r="BE930" s="50"/>
      <c r="BF930" s="65"/>
      <c r="BG930" s="65"/>
      <c r="BH930" s="65"/>
      <c r="BI930" s="50"/>
      <c r="BJ930" s="50"/>
      <c r="BK930" s="50"/>
      <c r="BL930" s="50"/>
      <c r="BM930" s="50"/>
      <c r="BN930" s="50"/>
      <c r="BO930" s="50"/>
      <c r="BP930" s="50"/>
      <c r="BQ930" s="50"/>
      <c r="BR930" s="50"/>
      <c r="BS930" s="50"/>
      <c r="BT930" s="50"/>
      <c r="BU930" s="50"/>
      <c r="BV930" s="50"/>
      <c r="BW930" s="50"/>
      <c r="BX930" s="50"/>
      <c r="BY930" s="50">
        <v>1</v>
      </c>
      <c r="BZ930" s="50"/>
      <c r="CA930" s="50"/>
      <c r="CB930" s="50"/>
      <c r="CC930" s="50"/>
      <c r="CD930" s="50"/>
      <c r="CE930" s="50"/>
      <c r="CF930" s="50"/>
      <c r="CG930" s="50"/>
      <c r="CH930" s="187"/>
      <c r="CI930" s="60"/>
      <c r="CJ930" s="50"/>
      <c r="CK930" s="50"/>
      <c r="CL930" s="50"/>
      <c r="CM930" s="60"/>
      <c r="CN930" s="50"/>
      <c r="CO930" s="60"/>
      <c r="CP930" s="60"/>
      <c r="CQ930" s="60"/>
      <c r="CR930" s="60"/>
      <c r="CS930" s="60"/>
      <c r="CT930" s="60"/>
      <c r="CU930" s="60"/>
      <c r="CV930" s="61">
        <f t="shared" si="574"/>
        <v>1</v>
      </c>
    </row>
    <row r="931" spans="2:100" x14ac:dyDescent="0.35">
      <c r="B931" s="137">
        <v>1050121</v>
      </c>
      <c r="C931" s="59">
        <v>42767</v>
      </c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50"/>
      <c r="S931" s="50"/>
      <c r="T931" s="50"/>
      <c r="U931" s="50"/>
      <c r="V931" s="50"/>
      <c r="W931" s="50"/>
      <c r="X931" s="50"/>
      <c r="Y931" s="50"/>
      <c r="Z931" s="50"/>
      <c r="AA931" s="50"/>
      <c r="AB931" s="50"/>
      <c r="AC931" s="50"/>
      <c r="AD931" s="50"/>
      <c r="AE931" s="50"/>
      <c r="AF931" s="50"/>
      <c r="AG931" s="50"/>
      <c r="AH931" s="50"/>
      <c r="AI931" s="50"/>
      <c r="AJ931" s="50"/>
      <c r="AK931" s="50"/>
      <c r="AL931" s="50"/>
      <c r="AM931" s="50"/>
      <c r="AN931" s="50"/>
      <c r="AO931" s="50"/>
      <c r="AP931" s="50"/>
      <c r="AQ931" s="50"/>
      <c r="AR931" s="50"/>
      <c r="AS931" s="50"/>
      <c r="AT931" s="50"/>
      <c r="AU931" s="50"/>
      <c r="AV931" s="50"/>
      <c r="AW931" s="50"/>
      <c r="AX931" s="50"/>
      <c r="AY931" s="50"/>
      <c r="AZ931" s="50"/>
      <c r="BA931" s="50"/>
      <c r="BB931" s="50"/>
      <c r="BC931" s="50"/>
      <c r="BD931" s="50"/>
      <c r="BE931" s="50"/>
      <c r="BF931" s="65"/>
      <c r="BG931" s="65"/>
      <c r="BH931" s="65"/>
      <c r="BI931" s="50"/>
      <c r="BJ931" s="50"/>
      <c r="BK931" s="50"/>
      <c r="BL931" s="50"/>
      <c r="BM931" s="50"/>
      <c r="BN931" s="50"/>
      <c r="BO931" s="50"/>
      <c r="BP931" s="50"/>
      <c r="BQ931" s="50"/>
      <c r="BR931" s="50"/>
      <c r="BS931" s="50"/>
      <c r="BT931" s="50"/>
      <c r="BU931" s="50"/>
      <c r="BV931" s="50"/>
      <c r="BW931" s="50"/>
      <c r="BX931" s="50"/>
      <c r="BY931" s="50">
        <v>3</v>
      </c>
      <c r="BZ931" s="50"/>
      <c r="CA931" s="50"/>
      <c r="CB931" s="50"/>
      <c r="CC931" s="50">
        <v>3</v>
      </c>
      <c r="CD931" s="50"/>
      <c r="CE931" s="50"/>
      <c r="CF931" s="50"/>
      <c r="CG931" s="50">
        <v>3</v>
      </c>
      <c r="CH931" s="187">
        <v>3</v>
      </c>
      <c r="CI931" s="60"/>
      <c r="CJ931" s="50">
        <v>3</v>
      </c>
      <c r="CK931" s="50">
        <v>3</v>
      </c>
      <c r="CL931" s="50"/>
      <c r="CM931" s="60"/>
      <c r="CN931" s="50"/>
      <c r="CO931" s="60"/>
      <c r="CP931" s="60"/>
      <c r="CQ931" s="60"/>
      <c r="CR931" s="60"/>
      <c r="CS931" s="60"/>
      <c r="CT931" s="60"/>
      <c r="CU931" s="60"/>
      <c r="CV931" s="61">
        <f t="shared" si="574"/>
        <v>18</v>
      </c>
    </row>
    <row r="932" spans="2:100" x14ac:dyDescent="0.35">
      <c r="B932" s="137">
        <v>1011983</v>
      </c>
      <c r="C932" s="59">
        <v>42767</v>
      </c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50"/>
      <c r="S932" s="50"/>
      <c r="T932" s="50"/>
      <c r="U932" s="50"/>
      <c r="V932" s="50"/>
      <c r="W932" s="50"/>
      <c r="X932" s="50"/>
      <c r="Y932" s="50"/>
      <c r="Z932" s="50"/>
      <c r="AA932" s="50"/>
      <c r="AB932" s="50"/>
      <c r="AC932" s="50"/>
      <c r="AD932" s="50"/>
      <c r="AE932" s="50"/>
      <c r="AF932" s="50"/>
      <c r="AG932" s="50"/>
      <c r="AH932" s="50"/>
      <c r="AI932" s="50"/>
      <c r="AJ932" s="50"/>
      <c r="AK932" s="50"/>
      <c r="AL932" s="50"/>
      <c r="AM932" s="50"/>
      <c r="AN932" s="50"/>
      <c r="AO932" s="50"/>
      <c r="AP932" s="50"/>
      <c r="AQ932" s="50"/>
      <c r="AR932" s="50"/>
      <c r="AS932" s="50"/>
      <c r="AT932" s="50"/>
      <c r="AU932" s="50"/>
      <c r="AV932" s="50"/>
      <c r="AW932" s="50"/>
      <c r="AX932" s="50"/>
      <c r="AY932" s="50"/>
      <c r="AZ932" s="50"/>
      <c r="BA932" s="50"/>
      <c r="BB932" s="50"/>
      <c r="BC932" s="50"/>
      <c r="BD932" s="50"/>
      <c r="BE932" s="50"/>
      <c r="BF932" s="65"/>
      <c r="BG932" s="65"/>
      <c r="BH932" s="65"/>
      <c r="BI932" s="50"/>
      <c r="BJ932" s="50"/>
      <c r="BK932" s="50"/>
      <c r="BL932" s="50"/>
      <c r="BM932" s="50"/>
      <c r="BN932" s="50"/>
      <c r="BO932" s="50"/>
      <c r="BP932" s="50"/>
      <c r="BQ932" s="50"/>
      <c r="BR932" s="50"/>
      <c r="BS932" s="50"/>
      <c r="BT932" s="50"/>
      <c r="BU932" s="50"/>
      <c r="BV932" s="50"/>
      <c r="BW932" s="50"/>
      <c r="BX932" s="50"/>
      <c r="BY932" s="50">
        <v>1</v>
      </c>
      <c r="BZ932" s="50">
        <v>2</v>
      </c>
      <c r="CA932" s="50">
        <v>2</v>
      </c>
      <c r="CB932" s="50"/>
      <c r="CC932" s="50"/>
      <c r="CD932" s="50"/>
      <c r="CE932" s="50"/>
      <c r="CF932" s="50"/>
      <c r="CG932" s="50"/>
      <c r="CH932" s="187"/>
      <c r="CI932" s="60"/>
      <c r="CJ932" s="50"/>
      <c r="CK932" s="50"/>
      <c r="CL932" s="50"/>
      <c r="CM932" s="60"/>
      <c r="CN932" s="50"/>
      <c r="CO932" s="60"/>
      <c r="CP932" s="60"/>
      <c r="CQ932" s="60"/>
      <c r="CR932" s="60"/>
      <c r="CS932" s="60"/>
      <c r="CT932" s="60"/>
      <c r="CU932" s="60"/>
      <c r="CV932" s="61">
        <f t="shared" si="574"/>
        <v>5</v>
      </c>
    </row>
    <row r="933" spans="2:100" x14ac:dyDescent="0.35">
      <c r="B933" s="137">
        <v>662062</v>
      </c>
      <c r="C933" s="59">
        <v>42767</v>
      </c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50"/>
      <c r="S933" s="50"/>
      <c r="T933" s="50"/>
      <c r="U933" s="50"/>
      <c r="V933" s="50"/>
      <c r="W933" s="50"/>
      <c r="X933" s="50"/>
      <c r="Y933" s="50"/>
      <c r="Z933" s="50"/>
      <c r="AA933" s="50"/>
      <c r="AB933" s="50"/>
      <c r="AC933" s="50"/>
      <c r="AD933" s="50"/>
      <c r="AE933" s="50"/>
      <c r="AF933" s="50"/>
      <c r="AG933" s="50"/>
      <c r="AH933" s="50"/>
      <c r="AI933" s="50"/>
      <c r="AJ933" s="50"/>
      <c r="AK933" s="50"/>
      <c r="AL933" s="50"/>
      <c r="AM933" s="50"/>
      <c r="AN933" s="50"/>
      <c r="AO933" s="50"/>
      <c r="AP933" s="50"/>
      <c r="AQ933" s="50"/>
      <c r="AR933" s="50"/>
      <c r="AS933" s="50"/>
      <c r="AT933" s="50"/>
      <c r="AU933" s="50"/>
      <c r="AV933" s="50"/>
      <c r="AW933" s="50"/>
      <c r="AX933" s="50"/>
      <c r="AY933" s="50"/>
      <c r="AZ933" s="50"/>
      <c r="BA933" s="50"/>
      <c r="BB933" s="50"/>
      <c r="BC933" s="50"/>
      <c r="BD933" s="50"/>
      <c r="BE933" s="50"/>
      <c r="BF933" s="65"/>
      <c r="BG933" s="65"/>
      <c r="BH933" s="65"/>
      <c r="BI933" s="50"/>
      <c r="BJ933" s="50"/>
      <c r="BK933" s="50"/>
      <c r="BL933" s="50"/>
      <c r="BM933" s="50"/>
      <c r="BN933" s="50"/>
      <c r="BO933" s="50"/>
      <c r="BP933" s="50"/>
      <c r="BQ933" s="50"/>
      <c r="BR933" s="50"/>
      <c r="BS933" s="50"/>
      <c r="BT933" s="50"/>
      <c r="BU933" s="50"/>
      <c r="BV933" s="50"/>
      <c r="BW933" s="50"/>
      <c r="BX933" s="50"/>
      <c r="BY933" s="50">
        <v>1</v>
      </c>
      <c r="BZ933" s="50"/>
      <c r="CA933" s="50"/>
      <c r="CB933" s="50"/>
      <c r="CC933" s="50"/>
      <c r="CD933" s="50"/>
      <c r="CE933" s="50"/>
      <c r="CF933" s="50"/>
      <c r="CG933" s="50"/>
      <c r="CH933" s="187"/>
      <c r="CI933" s="60"/>
      <c r="CJ933" s="50"/>
      <c r="CK933" s="50"/>
      <c r="CL933" s="50"/>
      <c r="CM933" s="60"/>
      <c r="CN933" s="50"/>
      <c r="CO933" s="60"/>
      <c r="CP933" s="60"/>
      <c r="CQ933" s="60"/>
      <c r="CR933" s="60"/>
      <c r="CS933" s="60"/>
      <c r="CT933" s="60"/>
      <c r="CU933" s="60"/>
      <c r="CV933" s="61">
        <f t="shared" si="574"/>
        <v>1</v>
      </c>
    </row>
    <row r="934" spans="2:100" x14ac:dyDescent="0.35">
      <c r="B934" s="137">
        <v>976796</v>
      </c>
      <c r="C934" s="59">
        <v>42767</v>
      </c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50"/>
      <c r="S934" s="50"/>
      <c r="T934" s="50"/>
      <c r="U934" s="50"/>
      <c r="V934" s="50"/>
      <c r="W934" s="50"/>
      <c r="X934" s="50"/>
      <c r="Y934" s="50"/>
      <c r="Z934" s="50"/>
      <c r="AA934" s="50"/>
      <c r="AB934" s="50"/>
      <c r="AC934" s="50"/>
      <c r="AD934" s="50"/>
      <c r="AE934" s="50"/>
      <c r="AF934" s="50"/>
      <c r="AG934" s="50"/>
      <c r="AH934" s="50"/>
      <c r="AI934" s="50"/>
      <c r="AJ934" s="50"/>
      <c r="AK934" s="50"/>
      <c r="AL934" s="50"/>
      <c r="AM934" s="50"/>
      <c r="AN934" s="50"/>
      <c r="AO934" s="50"/>
      <c r="AP934" s="50"/>
      <c r="AQ934" s="50"/>
      <c r="AR934" s="50"/>
      <c r="AS934" s="50"/>
      <c r="AT934" s="50"/>
      <c r="AU934" s="50"/>
      <c r="AV934" s="50"/>
      <c r="AW934" s="50"/>
      <c r="AX934" s="50"/>
      <c r="AY934" s="50"/>
      <c r="AZ934" s="50"/>
      <c r="BA934" s="50"/>
      <c r="BB934" s="50"/>
      <c r="BC934" s="50"/>
      <c r="BD934" s="50"/>
      <c r="BE934" s="50"/>
      <c r="BF934" s="65"/>
      <c r="BG934" s="65"/>
      <c r="BH934" s="65"/>
      <c r="BI934" s="50"/>
      <c r="BJ934" s="50"/>
      <c r="BK934" s="50"/>
      <c r="BL934" s="50"/>
      <c r="BM934" s="50"/>
      <c r="BN934" s="50"/>
      <c r="BO934" s="50"/>
      <c r="BP934" s="50"/>
      <c r="BQ934" s="50"/>
      <c r="BR934" s="50"/>
      <c r="BS934" s="50"/>
      <c r="BT934" s="50"/>
      <c r="BU934" s="50"/>
      <c r="BV934" s="50"/>
      <c r="BW934" s="50"/>
      <c r="BX934" s="50"/>
      <c r="BY934" s="50">
        <v>1</v>
      </c>
      <c r="BZ934" s="50"/>
      <c r="CA934" s="50">
        <v>1</v>
      </c>
      <c r="CB934" s="50"/>
      <c r="CC934" s="50"/>
      <c r="CD934" s="50">
        <v>1</v>
      </c>
      <c r="CE934" s="50"/>
      <c r="CF934" s="50">
        <v>1</v>
      </c>
      <c r="CG934" s="50">
        <v>1</v>
      </c>
      <c r="CH934" s="187"/>
      <c r="CI934" s="60"/>
      <c r="CJ934" s="50"/>
      <c r="CK934" s="50">
        <v>1</v>
      </c>
      <c r="CL934" s="50">
        <v>1</v>
      </c>
      <c r="CM934" s="60"/>
      <c r="CN934" s="50"/>
      <c r="CO934" s="60"/>
      <c r="CP934" s="60"/>
      <c r="CQ934" s="60"/>
      <c r="CR934" s="60"/>
      <c r="CS934" s="60"/>
      <c r="CT934" s="60"/>
      <c r="CU934" s="60"/>
      <c r="CV934" s="61">
        <f t="shared" si="574"/>
        <v>7</v>
      </c>
    </row>
    <row r="935" spans="2:100" x14ac:dyDescent="0.35">
      <c r="B935" s="63"/>
      <c r="C935" s="62" t="s">
        <v>16</v>
      </c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  <c r="AB935" s="64"/>
      <c r="AC935" s="64"/>
      <c r="AD935" s="64"/>
      <c r="AE935" s="64"/>
      <c r="AF935" s="64"/>
      <c r="AG935" s="64"/>
      <c r="AH935" s="64"/>
      <c r="AI935" s="64"/>
      <c r="AJ935" s="64"/>
      <c r="AK935" s="64"/>
      <c r="AL935" s="64"/>
      <c r="AM935" s="64"/>
      <c r="AN935" s="64"/>
      <c r="AO935" s="64"/>
      <c r="AP935" s="64"/>
      <c r="AQ935" s="64"/>
      <c r="AR935" s="64"/>
      <c r="AS935" s="64"/>
      <c r="AT935" s="64"/>
      <c r="AU935" s="64"/>
      <c r="AV935" s="64"/>
      <c r="AW935" s="64"/>
      <c r="AX935" s="64"/>
      <c r="AY935" s="64"/>
      <c r="AZ935" s="64"/>
      <c r="BA935" s="64"/>
      <c r="BB935" s="64"/>
      <c r="BC935" s="64"/>
      <c r="BD935" s="64"/>
      <c r="BE935" s="64"/>
      <c r="BF935" s="64"/>
      <c r="BG935" s="64"/>
      <c r="BH935" s="64"/>
      <c r="BI935" s="64"/>
      <c r="BJ935" s="64"/>
      <c r="BK935" s="64"/>
      <c r="BL935" s="64"/>
      <c r="BM935" s="64"/>
      <c r="BN935" s="64"/>
      <c r="BO935" s="64"/>
      <c r="BP935" s="64"/>
      <c r="BQ935" s="64"/>
      <c r="BR935" s="64"/>
      <c r="BS935" s="64"/>
      <c r="BT935" s="64"/>
      <c r="BU935" s="64"/>
      <c r="BV935" s="64"/>
      <c r="BW935" s="64"/>
      <c r="BX935" s="64"/>
      <c r="BY935" s="64">
        <f>COUNT(BY927:BY934)</f>
        <v>8</v>
      </c>
      <c r="BZ935" s="64">
        <f t="shared" ref="BZ935:CH935" si="575">COUNT(BZ927:BZ934)</f>
        <v>1</v>
      </c>
      <c r="CA935" s="64">
        <f t="shared" si="575"/>
        <v>2</v>
      </c>
      <c r="CB935" s="64">
        <f t="shared" si="575"/>
        <v>0</v>
      </c>
      <c r="CC935" s="64">
        <f t="shared" si="575"/>
        <v>1</v>
      </c>
      <c r="CD935" s="64">
        <f t="shared" si="575"/>
        <v>1</v>
      </c>
      <c r="CE935" s="64">
        <f t="shared" si="575"/>
        <v>0</v>
      </c>
      <c r="CF935" s="64">
        <f t="shared" si="575"/>
        <v>1</v>
      </c>
      <c r="CG935" s="64">
        <f t="shared" si="575"/>
        <v>2</v>
      </c>
      <c r="CH935" s="64">
        <f t="shared" si="575"/>
        <v>2</v>
      </c>
      <c r="CI935" s="64">
        <f>COUNT(CI927:CI934)</f>
        <v>0</v>
      </c>
      <c r="CJ935" s="64">
        <f t="shared" ref="CJ935:CU935" si="576">COUNT(CJ927:CJ934)</f>
        <v>1</v>
      </c>
      <c r="CK935" s="64">
        <f t="shared" si="576"/>
        <v>2</v>
      </c>
      <c r="CL935" s="64">
        <f t="shared" si="576"/>
        <v>1</v>
      </c>
      <c r="CM935" s="64">
        <f t="shared" si="576"/>
        <v>0</v>
      </c>
      <c r="CN935" s="64">
        <f t="shared" si="576"/>
        <v>0</v>
      </c>
      <c r="CO935" s="64">
        <f t="shared" si="576"/>
        <v>0</v>
      </c>
      <c r="CP935" s="64">
        <f t="shared" si="576"/>
        <v>0</v>
      </c>
      <c r="CQ935" s="64">
        <f t="shared" si="576"/>
        <v>0</v>
      </c>
      <c r="CR935" s="64">
        <f t="shared" si="576"/>
        <v>0</v>
      </c>
      <c r="CS935" s="64">
        <f t="shared" si="576"/>
        <v>0</v>
      </c>
      <c r="CT935" s="64">
        <f t="shared" si="576"/>
        <v>0</v>
      </c>
      <c r="CU935" s="64">
        <f t="shared" si="576"/>
        <v>0</v>
      </c>
      <c r="CV935" s="64">
        <f>SUM(CV927:CV934)</f>
        <v>36</v>
      </c>
    </row>
    <row r="937" spans="2:100" x14ac:dyDescent="0.35">
      <c r="B937" s="136" t="s">
        <v>220</v>
      </c>
      <c r="C937" s="58" t="s">
        <v>221</v>
      </c>
      <c r="D937" s="56">
        <v>40544</v>
      </c>
      <c r="E937" s="56">
        <v>40575</v>
      </c>
      <c r="F937" s="56">
        <v>40603</v>
      </c>
      <c r="G937" s="56">
        <v>40634</v>
      </c>
      <c r="H937" s="56">
        <v>40664</v>
      </c>
      <c r="I937" s="56">
        <v>40695</v>
      </c>
      <c r="J937" s="56">
        <v>40725</v>
      </c>
      <c r="K937" s="56">
        <v>40756</v>
      </c>
      <c r="L937" s="56">
        <v>40787</v>
      </c>
      <c r="M937" s="56">
        <v>40817</v>
      </c>
      <c r="N937" s="56">
        <v>40848</v>
      </c>
      <c r="O937" s="56">
        <v>40878</v>
      </c>
      <c r="P937" s="56">
        <v>40909</v>
      </c>
      <c r="Q937" s="56">
        <v>40940</v>
      </c>
      <c r="R937" s="56">
        <v>40969</v>
      </c>
      <c r="S937" s="56">
        <v>41000</v>
      </c>
      <c r="T937" s="56">
        <v>41030</v>
      </c>
      <c r="U937" s="56">
        <v>41061</v>
      </c>
      <c r="V937" s="56">
        <v>41091</v>
      </c>
      <c r="W937" s="56">
        <v>41122</v>
      </c>
      <c r="X937" s="56">
        <v>41153</v>
      </c>
      <c r="Y937" s="56">
        <v>41183</v>
      </c>
      <c r="Z937" s="56">
        <v>41214</v>
      </c>
      <c r="AA937" s="56">
        <v>41244</v>
      </c>
      <c r="AB937" s="56">
        <v>41275</v>
      </c>
      <c r="AC937" s="56">
        <v>41306</v>
      </c>
      <c r="AD937" s="56">
        <v>41334</v>
      </c>
      <c r="AE937" s="56">
        <v>41365</v>
      </c>
      <c r="AF937" s="56">
        <v>41395</v>
      </c>
      <c r="AG937" s="56">
        <v>41426</v>
      </c>
      <c r="AH937" s="56">
        <v>41456</v>
      </c>
      <c r="AI937" s="56">
        <v>41487</v>
      </c>
      <c r="AJ937" s="56">
        <v>41518</v>
      </c>
      <c r="AK937" s="56">
        <v>41548</v>
      </c>
      <c r="AL937" s="56">
        <v>41579</v>
      </c>
      <c r="AM937" s="56">
        <v>41609</v>
      </c>
      <c r="AN937" s="56">
        <v>41640</v>
      </c>
      <c r="AO937" s="56">
        <v>41671</v>
      </c>
      <c r="AP937" s="56">
        <v>41699</v>
      </c>
      <c r="AQ937" s="56">
        <v>41730</v>
      </c>
      <c r="AR937" s="56">
        <v>41760</v>
      </c>
      <c r="AS937" s="56">
        <v>41791</v>
      </c>
      <c r="AT937" s="56">
        <v>41821</v>
      </c>
      <c r="AU937" s="56">
        <v>41852</v>
      </c>
      <c r="AV937" s="56">
        <v>41883</v>
      </c>
      <c r="AW937" s="56">
        <v>41913</v>
      </c>
      <c r="AX937" s="56">
        <v>41944</v>
      </c>
      <c r="AY937" s="56">
        <v>41974</v>
      </c>
      <c r="AZ937" s="56">
        <v>42005</v>
      </c>
      <c r="BA937" s="56">
        <v>42036</v>
      </c>
      <c r="BB937" s="56">
        <v>42064</v>
      </c>
      <c r="BC937" s="56">
        <v>42095</v>
      </c>
      <c r="BD937" s="56">
        <v>42125</v>
      </c>
      <c r="BE937" s="56">
        <v>42156</v>
      </c>
      <c r="BF937" s="56">
        <v>42186</v>
      </c>
      <c r="BG937" s="56">
        <v>42217</v>
      </c>
      <c r="BH937" s="48">
        <v>42248</v>
      </c>
      <c r="BI937" s="48">
        <v>42278</v>
      </c>
      <c r="BJ937" s="48">
        <v>42309</v>
      </c>
      <c r="BK937" s="48">
        <v>42339</v>
      </c>
      <c r="BL937" s="48">
        <v>42370</v>
      </c>
      <c r="BM937" s="48">
        <v>42401</v>
      </c>
      <c r="BN937" s="48">
        <v>42430</v>
      </c>
      <c r="BO937" s="48">
        <v>42461</v>
      </c>
      <c r="BP937" s="48">
        <v>42491</v>
      </c>
      <c r="BQ937" s="48">
        <v>42522</v>
      </c>
      <c r="BR937" s="48">
        <v>42552</v>
      </c>
      <c r="BS937" s="48">
        <v>42583</v>
      </c>
      <c r="BT937" s="48">
        <v>42614</v>
      </c>
      <c r="BU937" s="48">
        <v>42644</v>
      </c>
      <c r="BV937" s="48">
        <v>42675</v>
      </c>
      <c r="BW937" s="48">
        <v>42705</v>
      </c>
      <c r="BX937" s="48">
        <v>42736</v>
      </c>
      <c r="BY937" s="48">
        <v>42767</v>
      </c>
      <c r="BZ937" s="48">
        <v>42795</v>
      </c>
      <c r="CA937" s="48">
        <v>42826</v>
      </c>
      <c r="CB937" s="48">
        <v>42856</v>
      </c>
      <c r="CC937" s="48">
        <v>42887</v>
      </c>
      <c r="CD937" s="48">
        <v>42917</v>
      </c>
      <c r="CE937" s="48">
        <v>42948</v>
      </c>
      <c r="CF937" s="48">
        <v>42979</v>
      </c>
      <c r="CG937" s="48">
        <v>43009</v>
      </c>
      <c r="CH937" s="48">
        <v>43040</v>
      </c>
      <c r="CI937" s="188">
        <v>43070</v>
      </c>
      <c r="CJ937" s="188">
        <v>43101</v>
      </c>
      <c r="CK937" s="188">
        <v>43132</v>
      </c>
      <c r="CL937" s="188">
        <v>43160</v>
      </c>
      <c r="CM937" s="188">
        <v>43191</v>
      </c>
      <c r="CN937" s="188">
        <v>43221</v>
      </c>
      <c r="CO937" s="188">
        <v>43252</v>
      </c>
      <c r="CP937" s="188">
        <v>43282</v>
      </c>
      <c r="CQ937" s="188">
        <v>43313</v>
      </c>
      <c r="CR937" s="188">
        <v>43344</v>
      </c>
      <c r="CS937" s="188">
        <v>43374</v>
      </c>
      <c r="CT937" s="188">
        <v>43405</v>
      </c>
      <c r="CU937" s="188">
        <v>43435</v>
      </c>
      <c r="CV937" s="189" t="s">
        <v>16</v>
      </c>
    </row>
    <row r="938" spans="2:100" x14ac:dyDescent="0.35">
      <c r="B938" s="137">
        <v>943934</v>
      </c>
      <c r="C938" s="59">
        <v>42795</v>
      </c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50"/>
      <c r="S938" s="50"/>
      <c r="T938" s="50"/>
      <c r="U938" s="50"/>
      <c r="V938" s="50"/>
      <c r="W938" s="50"/>
      <c r="X938" s="50"/>
      <c r="Y938" s="50"/>
      <c r="Z938" s="50"/>
      <c r="AA938" s="50"/>
      <c r="AB938" s="50"/>
      <c r="AC938" s="50"/>
      <c r="AD938" s="50"/>
      <c r="AE938" s="50"/>
      <c r="AF938" s="50"/>
      <c r="AG938" s="50"/>
      <c r="AH938" s="50"/>
      <c r="AI938" s="50"/>
      <c r="AJ938" s="50"/>
      <c r="AK938" s="50"/>
      <c r="AL938" s="50"/>
      <c r="AM938" s="50"/>
      <c r="AN938" s="50"/>
      <c r="AO938" s="50"/>
      <c r="AP938" s="50"/>
      <c r="AQ938" s="50"/>
      <c r="AR938" s="50"/>
      <c r="AS938" s="50"/>
      <c r="AT938" s="50"/>
      <c r="AU938" s="50"/>
      <c r="AV938" s="50"/>
      <c r="AW938" s="50"/>
      <c r="AX938" s="50"/>
      <c r="AY938" s="50"/>
      <c r="AZ938" s="50"/>
      <c r="BA938" s="50"/>
      <c r="BB938" s="50"/>
      <c r="BC938" s="50"/>
      <c r="BD938" s="50"/>
      <c r="BE938" s="50"/>
      <c r="BF938" s="65"/>
      <c r="BG938" s="65"/>
      <c r="BH938" s="65"/>
      <c r="BI938" s="50"/>
      <c r="BJ938" s="50"/>
      <c r="BK938" s="50"/>
      <c r="BL938" s="50"/>
      <c r="BM938" s="50"/>
      <c r="BN938" s="50"/>
      <c r="BO938" s="50"/>
      <c r="BP938" s="50"/>
      <c r="BQ938" s="50"/>
      <c r="BR938" s="50"/>
      <c r="BS938" s="50"/>
      <c r="BT938" s="50"/>
      <c r="BU938" s="50"/>
      <c r="BV938" s="50"/>
      <c r="BW938" s="50"/>
      <c r="BX938" s="50"/>
      <c r="BY938" s="50"/>
      <c r="BZ938" s="50">
        <v>1</v>
      </c>
      <c r="CA938" s="50"/>
      <c r="CB938" s="50"/>
      <c r="CC938" s="50"/>
      <c r="CD938" s="50">
        <v>1</v>
      </c>
      <c r="CE938" s="50"/>
      <c r="CF938" s="50"/>
      <c r="CG938" s="50"/>
      <c r="CH938" s="187"/>
      <c r="CI938" s="60"/>
      <c r="CJ938" s="50"/>
      <c r="CK938" s="50"/>
      <c r="CL938" s="50"/>
      <c r="CM938" s="60"/>
      <c r="CN938" s="50"/>
      <c r="CO938" s="60"/>
      <c r="CP938" s="60"/>
      <c r="CQ938" s="60"/>
      <c r="CR938" s="60"/>
      <c r="CS938" s="60"/>
      <c r="CT938" s="60"/>
      <c r="CU938" s="60"/>
      <c r="CV938" s="61">
        <f>SUM(D938:CU938)</f>
        <v>2</v>
      </c>
    </row>
    <row r="939" spans="2:100" x14ac:dyDescent="0.35">
      <c r="B939" s="137">
        <v>1053766</v>
      </c>
      <c r="C939" s="59">
        <v>42795</v>
      </c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50"/>
      <c r="S939" s="50"/>
      <c r="T939" s="50"/>
      <c r="U939" s="50"/>
      <c r="V939" s="50"/>
      <c r="W939" s="50"/>
      <c r="X939" s="50"/>
      <c r="Y939" s="50"/>
      <c r="Z939" s="50"/>
      <c r="AA939" s="50"/>
      <c r="AB939" s="50"/>
      <c r="AC939" s="50"/>
      <c r="AD939" s="50"/>
      <c r="AE939" s="50"/>
      <c r="AF939" s="50"/>
      <c r="AG939" s="50"/>
      <c r="AH939" s="50"/>
      <c r="AI939" s="50"/>
      <c r="AJ939" s="50"/>
      <c r="AK939" s="50"/>
      <c r="AL939" s="50"/>
      <c r="AM939" s="50"/>
      <c r="AN939" s="50"/>
      <c r="AO939" s="50"/>
      <c r="AP939" s="50"/>
      <c r="AQ939" s="50"/>
      <c r="AR939" s="50"/>
      <c r="AS939" s="50"/>
      <c r="AT939" s="50"/>
      <c r="AU939" s="50"/>
      <c r="AV939" s="50"/>
      <c r="AW939" s="50"/>
      <c r="AX939" s="50"/>
      <c r="AY939" s="50"/>
      <c r="AZ939" s="50"/>
      <c r="BA939" s="50"/>
      <c r="BB939" s="50"/>
      <c r="BC939" s="50"/>
      <c r="BD939" s="50"/>
      <c r="BE939" s="50"/>
      <c r="BF939" s="65"/>
      <c r="BG939" s="65"/>
      <c r="BH939" s="65"/>
      <c r="BI939" s="50"/>
      <c r="BJ939" s="50"/>
      <c r="BK939" s="50"/>
      <c r="BL939" s="50"/>
      <c r="BM939" s="50"/>
      <c r="BN939" s="50"/>
      <c r="BO939" s="50"/>
      <c r="BP939" s="50"/>
      <c r="BQ939" s="50"/>
      <c r="BR939" s="50"/>
      <c r="BS939" s="50"/>
      <c r="BT939" s="50"/>
      <c r="BU939" s="50"/>
      <c r="BV939" s="50"/>
      <c r="BW939" s="50"/>
      <c r="BX939" s="50"/>
      <c r="BY939" s="50"/>
      <c r="BZ939" s="50">
        <v>1</v>
      </c>
      <c r="CA939" s="50">
        <v>1</v>
      </c>
      <c r="CB939" s="50">
        <v>1</v>
      </c>
      <c r="CC939" s="50">
        <v>1</v>
      </c>
      <c r="CD939" s="50">
        <v>2</v>
      </c>
      <c r="CE939" s="50">
        <v>2</v>
      </c>
      <c r="CF939" s="50">
        <v>1</v>
      </c>
      <c r="CG939" s="50">
        <v>2</v>
      </c>
      <c r="CH939" s="187"/>
      <c r="CI939" s="60">
        <v>2</v>
      </c>
      <c r="CJ939" s="50"/>
      <c r="CK939" s="50">
        <v>2</v>
      </c>
      <c r="CL939" s="50"/>
      <c r="CM939" s="60"/>
      <c r="CN939" s="50"/>
      <c r="CO939" s="60"/>
      <c r="CP939" s="60"/>
      <c r="CQ939" s="60"/>
      <c r="CR939" s="60"/>
      <c r="CS939" s="60"/>
      <c r="CT939" s="60"/>
      <c r="CU939" s="60"/>
      <c r="CV939" s="61">
        <f t="shared" ref="CV939:CV953" si="577">SUM(D939:CU939)</f>
        <v>15</v>
      </c>
    </row>
    <row r="940" spans="2:100" x14ac:dyDescent="0.35">
      <c r="B940" s="137">
        <v>1053809</v>
      </c>
      <c r="C940" s="59">
        <v>42795</v>
      </c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50"/>
      <c r="S940" s="50"/>
      <c r="T940" s="50"/>
      <c r="U940" s="50"/>
      <c r="V940" s="50"/>
      <c r="W940" s="50"/>
      <c r="X940" s="50"/>
      <c r="Y940" s="50"/>
      <c r="Z940" s="50"/>
      <c r="AA940" s="50"/>
      <c r="AB940" s="50"/>
      <c r="AC940" s="50"/>
      <c r="AD940" s="50"/>
      <c r="AE940" s="50"/>
      <c r="AF940" s="50"/>
      <c r="AG940" s="50"/>
      <c r="AH940" s="50"/>
      <c r="AI940" s="50"/>
      <c r="AJ940" s="50"/>
      <c r="AK940" s="50"/>
      <c r="AL940" s="50"/>
      <c r="AM940" s="50"/>
      <c r="AN940" s="50"/>
      <c r="AO940" s="50"/>
      <c r="AP940" s="50"/>
      <c r="AQ940" s="50"/>
      <c r="AR940" s="50"/>
      <c r="AS940" s="50"/>
      <c r="AT940" s="50"/>
      <c r="AU940" s="50"/>
      <c r="AV940" s="50"/>
      <c r="AW940" s="50"/>
      <c r="AX940" s="50"/>
      <c r="AY940" s="50"/>
      <c r="AZ940" s="50"/>
      <c r="BA940" s="50"/>
      <c r="BB940" s="50"/>
      <c r="BC940" s="50"/>
      <c r="BD940" s="50"/>
      <c r="BE940" s="50"/>
      <c r="BF940" s="65"/>
      <c r="BG940" s="65"/>
      <c r="BH940" s="65"/>
      <c r="BI940" s="50"/>
      <c r="BJ940" s="50"/>
      <c r="BK940" s="50"/>
      <c r="BL940" s="50"/>
      <c r="BM940" s="50"/>
      <c r="BN940" s="50"/>
      <c r="BO940" s="50"/>
      <c r="BP940" s="50"/>
      <c r="BQ940" s="50"/>
      <c r="BR940" s="50"/>
      <c r="BS940" s="50"/>
      <c r="BT940" s="50"/>
      <c r="BU940" s="50"/>
      <c r="BV940" s="50"/>
      <c r="BW940" s="50"/>
      <c r="BX940" s="50"/>
      <c r="BY940" s="50"/>
      <c r="BZ940" s="50">
        <v>1</v>
      </c>
      <c r="CA940" s="50"/>
      <c r="CB940" s="50"/>
      <c r="CC940" s="50"/>
      <c r="CD940" s="50"/>
      <c r="CE940" s="50"/>
      <c r="CF940" s="50"/>
      <c r="CG940" s="50"/>
      <c r="CH940" s="187"/>
      <c r="CI940" s="60"/>
      <c r="CJ940" s="50"/>
      <c r="CK940" s="50"/>
      <c r="CL940" s="50"/>
      <c r="CM940" s="60"/>
      <c r="CN940" s="50"/>
      <c r="CO940" s="60"/>
      <c r="CP940" s="60"/>
      <c r="CQ940" s="60"/>
      <c r="CR940" s="60"/>
      <c r="CS940" s="60"/>
      <c r="CT940" s="60"/>
      <c r="CU940" s="60"/>
      <c r="CV940" s="61">
        <f t="shared" si="577"/>
        <v>1</v>
      </c>
    </row>
    <row r="941" spans="2:100" x14ac:dyDescent="0.35">
      <c r="B941" s="137">
        <v>900949</v>
      </c>
      <c r="C941" s="59">
        <v>42795</v>
      </c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50"/>
      <c r="S941" s="50"/>
      <c r="T941" s="50"/>
      <c r="U941" s="50"/>
      <c r="V941" s="50"/>
      <c r="W941" s="50"/>
      <c r="X941" s="50"/>
      <c r="Y941" s="50"/>
      <c r="Z941" s="50"/>
      <c r="AA941" s="50"/>
      <c r="AB941" s="50"/>
      <c r="AC941" s="50"/>
      <c r="AD941" s="50"/>
      <c r="AE941" s="50"/>
      <c r="AF941" s="50"/>
      <c r="AG941" s="50"/>
      <c r="AH941" s="50"/>
      <c r="AI941" s="50"/>
      <c r="AJ941" s="50"/>
      <c r="AK941" s="50"/>
      <c r="AL941" s="50"/>
      <c r="AM941" s="50"/>
      <c r="AN941" s="50"/>
      <c r="AO941" s="50"/>
      <c r="AP941" s="50"/>
      <c r="AQ941" s="50"/>
      <c r="AR941" s="50"/>
      <c r="AS941" s="50"/>
      <c r="AT941" s="50"/>
      <c r="AU941" s="50"/>
      <c r="AV941" s="50"/>
      <c r="AW941" s="50"/>
      <c r="AX941" s="50"/>
      <c r="AY941" s="50"/>
      <c r="AZ941" s="50"/>
      <c r="BA941" s="50"/>
      <c r="BB941" s="50"/>
      <c r="BC941" s="50"/>
      <c r="BD941" s="50"/>
      <c r="BE941" s="50"/>
      <c r="BF941" s="65"/>
      <c r="BG941" s="65"/>
      <c r="BH941" s="65"/>
      <c r="BI941" s="50"/>
      <c r="BJ941" s="50"/>
      <c r="BK941" s="50"/>
      <c r="BL941" s="50"/>
      <c r="BM941" s="50"/>
      <c r="BN941" s="50"/>
      <c r="BO941" s="50"/>
      <c r="BP941" s="50"/>
      <c r="BQ941" s="50"/>
      <c r="BR941" s="50"/>
      <c r="BS941" s="50"/>
      <c r="BT941" s="50"/>
      <c r="BU941" s="50"/>
      <c r="BV941" s="50"/>
      <c r="BW941" s="50"/>
      <c r="BX941" s="50"/>
      <c r="BY941" s="50"/>
      <c r="BZ941" s="50">
        <v>1</v>
      </c>
      <c r="CA941" s="50"/>
      <c r="CB941" s="50">
        <v>1</v>
      </c>
      <c r="CC941" s="50"/>
      <c r="CD941" s="50"/>
      <c r="CE941" s="50">
        <v>2</v>
      </c>
      <c r="CF941" s="50"/>
      <c r="CG941" s="50"/>
      <c r="CH941" s="187"/>
      <c r="CI941" s="60"/>
      <c r="CJ941" s="50"/>
      <c r="CK941" s="50"/>
      <c r="CL941" s="50"/>
      <c r="CM941" s="60"/>
      <c r="CN941" s="50"/>
      <c r="CO941" s="60"/>
      <c r="CP941" s="60"/>
      <c r="CQ941" s="60"/>
      <c r="CR941" s="60"/>
      <c r="CS941" s="60"/>
      <c r="CT941" s="60"/>
      <c r="CU941" s="60"/>
      <c r="CV941" s="61">
        <f t="shared" si="577"/>
        <v>4</v>
      </c>
    </row>
    <row r="942" spans="2:100" x14ac:dyDescent="0.35">
      <c r="B942" s="137">
        <v>895537</v>
      </c>
      <c r="C942" s="59">
        <v>42795</v>
      </c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50"/>
      <c r="S942" s="50"/>
      <c r="T942" s="50"/>
      <c r="U942" s="50"/>
      <c r="V942" s="50"/>
      <c r="W942" s="50"/>
      <c r="X942" s="50"/>
      <c r="Y942" s="50"/>
      <c r="Z942" s="50"/>
      <c r="AA942" s="50"/>
      <c r="AB942" s="50"/>
      <c r="AC942" s="50"/>
      <c r="AD942" s="50"/>
      <c r="AE942" s="50"/>
      <c r="AF942" s="50"/>
      <c r="AG942" s="50"/>
      <c r="AH942" s="50"/>
      <c r="AI942" s="50"/>
      <c r="AJ942" s="50"/>
      <c r="AK942" s="50"/>
      <c r="AL942" s="50"/>
      <c r="AM942" s="50"/>
      <c r="AN942" s="50"/>
      <c r="AO942" s="50"/>
      <c r="AP942" s="50"/>
      <c r="AQ942" s="50"/>
      <c r="AR942" s="50"/>
      <c r="AS942" s="50"/>
      <c r="AT942" s="50"/>
      <c r="AU942" s="50"/>
      <c r="AV942" s="50"/>
      <c r="AW942" s="50"/>
      <c r="AX942" s="50"/>
      <c r="AY942" s="50"/>
      <c r="AZ942" s="50"/>
      <c r="BA942" s="50"/>
      <c r="BB942" s="50"/>
      <c r="BC942" s="50"/>
      <c r="BD942" s="50"/>
      <c r="BE942" s="50"/>
      <c r="BF942" s="65"/>
      <c r="BG942" s="65"/>
      <c r="BH942" s="65"/>
      <c r="BI942" s="50"/>
      <c r="BJ942" s="50"/>
      <c r="BK942" s="50"/>
      <c r="BL942" s="50"/>
      <c r="BM942" s="50"/>
      <c r="BN942" s="50"/>
      <c r="BO942" s="50"/>
      <c r="BP942" s="50"/>
      <c r="BQ942" s="50"/>
      <c r="BR942" s="50"/>
      <c r="BS942" s="50"/>
      <c r="BT942" s="50"/>
      <c r="BU942" s="50"/>
      <c r="BV942" s="50"/>
      <c r="BW942" s="50"/>
      <c r="BX942" s="50"/>
      <c r="BY942" s="50"/>
      <c r="BZ942" s="50">
        <v>1</v>
      </c>
      <c r="CA942" s="50"/>
      <c r="CB942" s="50"/>
      <c r="CC942" s="50"/>
      <c r="CD942" s="50"/>
      <c r="CE942" s="50"/>
      <c r="CF942" s="50"/>
      <c r="CG942" s="50"/>
      <c r="CH942" s="187"/>
      <c r="CI942" s="60"/>
      <c r="CJ942" s="50"/>
      <c r="CK942" s="50"/>
      <c r="CL942" s="50"/>
      <c r="CM942" s="60"/>
      <c r="CN942" s="50"/>
      <c r="CO942" s="60"/>
      <c r="CP942" s="60"/>
      <c r="CQ942" s="60"/>
      <c r="CR942" s="60"/>
      <c r="CS942" s="60"/>
      <c r="CT942" s="60"/>
      <c r="CU942" s="60"/>
      <c r="CV942" s="61">
        <f t="shared" si="577"/>
        <v>1</v>
      </c>
    </row>
    <row r="943" spans="2:100" x14ac:dyDescent="0.35">
      <c r="B943" s="137">
        <v>1055500</v>
      </c>
      <c r="C943" s="59">
        <v>42795</v>
      </c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50"/>
      <c r="S943" s="50"/>
      <c r="T943" s="50"/>
      <c r="U943" s="50"/>
      <c r="V943" s="50"/>
      <c r="W943" s="50"/>
      <c r="X943" s="50"/>
      <c r="Y943" s="50"/>
      <c r="Z943" s="50"/>
      <c r="AA943" s="50"/>
      <c r="AB943" s="50"/>
      <c r="AC943" s="50"/>
      <c r="AD943" s="50"/>
      <c r="AE943" s="50"/>
      <c r="AF943" s="50"/>
      <c r="AG943" s="50"/>
      <c r="AH943" s="50"/>
      <c r="AI943" s="50"/>
      <c r="AJ943" s="50"/>
      <c r="AK943" s="50"/>
      <c r="AL943" s="50"/>
      <c r="AM943" s="50"/>
      <c r="AN943" s="50"/>
      <c r="AO943" s="50"/>
      <c r="AP943" s="50"/>
      <c r="AQ943" s="50"/>
      <c r="AR943" s="50"/>
      <c r="AS943" s="50"/>
      <c r="AT943" s="50"/>
      <c r="AU943" s="50"/>
      <c r="AV943" s="50"/>
      <c r="AW943" s="50"/>
      <c r="AX943" s="50"/>
      <c r="AY943" s="50"/>
      <c r="AZ943" s="50"/>
      <c r="BA943" s="50"/>
      <c r="BB943" s="50"/>
      <c r="BC943" s="50"/>
      <c r="BD943" s="50"/>
      <c r="BE943" s="50"/>
      <c r="BF943" s="65"/>
      <c r="BG943" s="65"/>
      <c r="BH943" s="65"/>
      <c r="BI943" s="50"/>
      <c r="BJ943" s="50"/>
      <c r="BK943" s="50"/>
      <c r="BL943" s="50"/>
      <c r="BM943" s="50"/>
      <c r="BN943" s="50"/>
      <c r="BO943" s="50"/>
      <c r="BP943" s="50"/>
      <c r="BQ943" s="50"/>
      <c r="BR943" s="50"/>
      <c r="BS943" s="50"/>
      <c r="BT943" s="50"/>
      <c r="BU943" s="50"/>
      <c r="BV943" s="50"/>
      <c r="BW943" s="50"/>
      <c r="BX943" s="50"/>
      <c r="BY943" s="50"/>
      <c r="BZ943" s="50">
        <v>1</v>
      </c>
      <c r="CA943" s="50"/>
      <c r="CB943" s="50">
        <v>1</v>
      </c>
      <c r="CC943" s="50"/>
      <c r="CD943" s="50">
        <v>2</v>
      </c>
      <c r="CE943" s="50"/>
      <c r="CF943" s="50"/>
      <c r="CG943" s="50"/>
      <c r="CH943" s="187"/>
      <c r="CI943" s="60"/>
      <c r="CJ943" s="50"/>
      <c r="CK943" s="50"/>
      <c r="CL943" s="50"/>
      <c r="CM943" s="60"/>
      <c r="CN943" s="50"/>
      <c r="CO943" s="60"/>
      <c r="CP943" s="60"/>
      <c r="CQ943" s="60"/>
      <c r="CR943" s="60"/>
      <c r="CS943" s="60"/>
      <c r="CT943" s="60"/>
      <c r="CU943" s="60"/>
      <c r="CV943" s="61">
        <f t="shared" si="577"/>
        <v>4</v>
      </c>
    </row>
    <row r="944" spans="2:100" x14ac:dyDescent="0.35">
      <c r="B944" s="137">
        <v>734863</v>
      </c>
      <c r="C944" s="59">
        <v>42795</v>
      </c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50"/>
      <c r="S944" s="50"/>
      <c r="T944" s="50"/>
      <c r="U944" s="50"/>
      <c r="V944" s="50"/>
      <c r="W944" s="50"/>
      <c r="X944" s="50"/>
      <c r="Y944" s="50"/>
      <c r="Z944" s="50"/>
      <c r="AA944" s="50"/>
      <c r="AB944" s="50"/>
      <c r="AC944" s="50"/>
      <c r="AD944" s="50"/>
      <c r="AE944" s="50"/>
      <c r="AF944" s="50"/>
      <c r="AG944" s="50"/>
      <c r="AH944" s="50"/>
      <c r="AI944" s="50"/>
      <c r="AJ944" s="50"/>
      <c r="AK944" s="50"/>
      <c r="AL944" s="50"/>
      <c r="AM944" s="50"/>
      <c r="AN944" s="50"/>
      <c r="AO944" s="50"/>
      <c r="AP944" s="50"/>
      <c r="AQ944" s="50"/>
      <c r="AR944" s="50"/>
      <c r="AS944" s="50"/>
      <c r="AT944" s="50"/>
      <c r="AU944" s="50"/>
      <c r="AV944" s="50"/>
      <c r="AW944" s="50"/>
      <c r="AX944" s="50"/>
      <c r="AY944" s="50"/>
      <c r="AZ944" s="50"/>
      <c r="BA944" s="50"/>
      <c r="BB944" s="50"/>
      <c r="BC944" s="50"/>
      <c r="BD944" s="50"/>
      <c r="BE944" s="50"/>
      <c r="BF944" s="65"/>
      <c r="BG944" s="65"/>
      <c r="BH944" s="65"/>
      <c r="BI944" s="50"/>
      <c r="BJ944" s="50"/>
      <c r="BK944" s="50"/>
      <c r="BL944" s="50"/>
      <c r="BM944" s="50"/>
      <c r="BN944" s="50"/>
      <c r="BO944" s="50"/>
      <c r="BP944" s="50"/>
      <c r="BQ944" s="50"/>
      <c r="BR944" s="50"/>
      <c r="BS944" s="50"/>
      <c r="BT944" s="50"/>
      <c r="BU944" s="50"/>
      <c r="BV944" s="50"/>
      <c r="BW944" s="50"/>
      <c r="BX944" s="50"/>
      <c r="BY944" s="50"/>
      <c r="BZ944" s="50">
        <v>1</v>
      </c>
      <c r="CA944" s="50"/>
      <c r="CB944" s="50"/>
      <c r="CC944" s="50"/>
      <c r="CD944" s="50"/>
      <c r="CE944" s="50"/>
      <c r="CF944" s="50"/>
      <c r="CG944" s="50"/>
      <c r="CH944" s="187"/>
      <c r="CI944" s="60">
        <v>1</v>
      </c>
      <c r="CJ944" s="50"/>
      <c r="CK944" s="50">
        <v>1</v>
      </c>
      <c r="CL944" s="50">
        <v>1</v>
      </c>
      <c r="CM944" s="60"/>
      <c r="CN944" s="50"/>
      <c r="CO944" s="60"/>
      <c r="CP944" s="60"/>
      <c r="CQ944" s="60"/>
      <c r="CR944" s="60"/>
      <c r="CS944" s="60"/>
      <c r="CT944" s="60"/>
      <c r="CU944" s="60"/>
      <c r="CV944" s="61">
        <f t="shared" si="577"/>
        <v>4</v>
      </c>
    </row>
    <row r="945" spans="2:100" x14ac:dyDescent="0.35">
      <c r="B945" s="137">
        <v>1062146</v>
      </c>
      <c r="C945" s="59">
        <v>42795</v>
      </c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50"/>
      <c r="S945" s="50"/>
      <c r="T945" s="50"/>
      <c r="U945" s="50"/>
      <c r="V945" s="50"/>
      <c r="W945" s="50"/>
      <c r="X945" s="50"/>
      <c r="Y945" s="50"/>
      <c r="Z945" s="50"/>
      <c r="AA945" s="50"/>
      <c r="AB945" s="50"/>
      <c r="AC945" s="50"/>
      <c r="AD945" s="50"/>
      <c r="AE945" s="50"/>
      <c r="AF945" s="50"/>
      <c r="AG945" s="50"/>
      <c r="AH945" s="50"/>
      <c r="AI945" s="50"/>
      <c r="AJ945" s="50"/>
      <c r="AK945" s="50"/>
      <c r="AL945" s="50"/>
      <c r="AM945" s="50"/>
      <c r="AN945" s="50"/>
      <c r="AO945" s="50"/>
      <c r="AP945" s="50"/>
      <c r="AQ945" s="50"/>
      <c r="AR945" s="50"/>
      <c r="AS945" s="50"/>
      <c r="AT945" s="50"/>
      <c r="AU945" s="50"/>
      <c r="AV945" s="50"/>
      <c r="AW945" s="50"/>
      <c r="AX945" s="50"/>
      <c r="AY945" s="50"/>
      <c r="AZ945" s="50"/>
      <c r="BA945" s="50"/>
      <c r="BB945" s="50"/>
      <c r="BC945" s="50"/>
      <c r="BD945" s="50"/>
      <c r="BE945" s="50"/>
      <c r="BF945" s="65"/>
      <c r="BG945" s="65"/>
      <c r="BH945" s="65"/>
      <c r="BI945" s="50"/>
      <c r="BJ945" s="50"/>
      <c r="BK945" s="50"/>
      <c r="BL945" s="50"/>
      <c r="BM945" s="50"/>
      <c r="BN945" s="50"/>
      <c r="BO945" s="50"/>
      <c r="BP945" s="50"/>
      <c r="BQ945" s="50"/>
      <c r="BR945" s="50"/>
      <c r="BS945" s="50"/>
      <c r="BT945" s="50"/>
      <c r="BU945" s="50"/>
      <c r="BV945" s="50"/>
      <c r="BW945" s="50"/>
      <c r="BX945" s="50"/>
      <c r="BY945" s="50"/>
      <c r="BZ945" s="50">
        <v>1</v>
      </c>
      <c r="CA945" s="50">
        <v>1</v>
      </c>
      <c r="CB945" s="50"/>
      <c r="CC945" s="50"/>
      <c r="CD945" s="50"/>
      <c r="CE945" s="50"/>
      <c r="CF945" s="50"/>
      <c r="CG945" s="50"/>
      <c r="CH945" s="187"/>
      <c r="CI945" s="60"/>
      <c r="CJ945" s="50"/>
      <c r="CK945" s="50"/>
      <c r="CL945" s="50"/>
      <c r="CM945" s="60"/>
      <c r="CN945" s="50"/>
      <c r="CO945" s="60"/>
      <c r="CP945" s="60"/>
      <c r="CQ945" s="60"/>
      <c r="CR945" s="60"/>
      <c r="CS945" s="60"/>
      <c r="CT945" s="60"/>
      <c r="CU945" s="60"/>
      <c r="CV945" s="61">
        <f t="shared" si="577"/>
        <v>2</v>
      </c>
    </row>
    <row r="946" spans="2:100" x14ac:dyDescent="0.35">
      <c r="B946" s="137">
        <v>931785</v>
      </c>
      <c r="C946" s="59">
        <v>42795</v>
      </c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50"/>
      <c r="S946" s="50"/>
      <c r="T946" s="50"/>
      <c r="U946" s="50"/>
      <c r="V946" s="50"/>
      <c r="W946" s="50"/>
      <c r="X946" s="50"/>
      <c r="Y946" s="50"/>
      <c r="Z946" s="50"/>
      <c r="AA946" s="50"/>
      <c r="AB946" s="50"/>
      <c r="AC946" s="50"/>
      <c r="AD946" s="50"/>
      <c r="AE946" s="50"/>
      <c r="AF946" s="50"/>
      <c r="AG946" s="50"/>
      <c r="AH946" s="50"/>
      <c r="AI946" s="50"/>
      <c r="AJ946" s="50"/>
      <c r="AK946" s="50"/>
      <c r="AL946" s="50"/>
      <c r="AM946" s="50"/>
      <c r="AN946" s="50"/>
      <c r="AO946" s="50"/>
      <c r="AP946" s="50"/>
      <c r="AQ946" s="50"/>
      <c r="AR946" s="50"/>
      <c r="AS946" s="50"/>
      <c r="AT946" s="50"/>
      <c r="AU946" s="50"/>
      <c r="AV946" s="50"/>
      <c r="AW946" s="50"/>
      <c r="AX946" s="50"/>
      <c r="AY946" s="50"/>
      <c r="AZ946" s="50"/>
      <c r="BA946" s="50"/>
      <c r="BB946" s="50"/>
      <c r="BC946" s="50"/>
      <c r="BD946" s="50"/>
      <c r="BE946" s="50"/>
      <c r="BF946" s="65"/>
      <c r="BG946" s="65"/>
      <c r="BH946" s="65"/>
      <c r="BI946" s="50"/>
      <c r="BJ946" s="50"/>
      <c r="BK946" s="50"/>
      <c r="BL946" s="50"/>
      <c r="BM946" s="50"/>
      <c r="BN946" s="50"/>
      <c r="BO946" s="50"/>
      <c r="BP946" s="50"/>
      <c r="BQ946" s="50"/>
      <c r="BR946" s="50"/>
      <c r="BS946" s="50"/>
      <c r="BT946" s="50"/>
      <c r="BU946" s="50"/>
      <c r="BV946" s="50"/>
      <c r="BW946" s="50"/>
      <c r="BX946" s="50"/>
      <c r="BY946" s="50"/>
      <c r="BZ946" s="50">
        <v>1</v>
      </c>
      <c r="CA946" s="50"/>
      <c r="CB946" s="50"/>
      <c r="CC946" s="50"/>
      <c r="CD946" s="50"/>
      <c r="CE946" s="50"/>
      <c r="CF946" s="50"/>
      <c r="CG946" s="50"/>
      <c r="CH946" s="187"/>
      <c r="CI946" s="60"/>
      <c r="CJ946" s="50"/>
      <c r="CK946" s="50"/>
      <c r="CL946" s="50"/>
      <c r="CM946" s="60"/>
      <c r="CN946" s="50"/>
      <c r="CO946" s="60"/>
      <c r="CP946" s="60"/>
      <c r="CQ946" s="60"/>
      <c r="CR946" s="60"/>
      <c r="CS946" s="60"/>
      <c r="CT946" s="60"/>
      <c r="CU946" s="60"/>
      <c r="CV946" s="61">
        <f t="shared" si="577"/>
        <v>1</v>
      </c>
    </row>
    <row r="947" spans="2:100" x14ac:dyDescent="0.35">
      <c r="B947" s="137">
        <v>1075226</v>
      </c>
      <c r="C947" s="59">
        <v>42795</v>
      </c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50"/>
      <c r="S947" s="50"/>
      <c r="T947" s="50"/>
      <c r="U947" s="50"/>
      <c r="V947" s="50"/>
      <c r="W947" s="50"/>
      <c r="X947" s="50"/>
      <c r="Y947" s="50"/>
      <c r="Z947" s="50"/>
      <c r="AA947" s="50"/>
      <c r="AB947" s="50"/>
      <c r="AC947" s="50"/>
      <c r="AD947" s="50"/>
      <c r="AE947" s="50"/>
      <c r="AF947" s="50"/>
      <c r="AG947" s="50"/>
      <c r="AH947" s="50"/>
      <c r="AI947" s="50"/>
      <c r="AJ947" s="50"/>
      <c r="AK947" s="50"/>
      <c r="AL947" s="50"/>
      <c r="AM947" s="50"/>
      <c r="AN947" s="50"/>
      <c r="AO947" s="50"/>
      <c r="AP947" s="50"/>
      <c r="AQ947" s="50"/>
      <c r="AR947" s="50"/>
      <c r="AS947" s="50"/>
      <c r="AT947" s="50"/>
      <c r="AU947" s="50"/>
      <c r="AV947" s="50"/>
      <c r="AW947" s="50"/>
      <c r="AX947" s="50"/>
      <c r="AY947" s="50"/>
      <c r="AZ947" s="50"/>
      <c r="BA947" s="50"/>
      <c r="BB947" s="50"/>
      <c r="BC947" s="50"/>
      <c r="BD947" s="50"/>
      <c r="BE947" s="50"/>
      <c r="BF947" s="65"/>
      <c r="BG947" s="65"/>
      <c r="BH947" s="65"/>
      <c r="BI947" s="50"/>
      <c r="BJ947" s="50"/>
      <c r="BK947" s="50"/>
      <c r="BL947" s="50"/>
      <c r="BM947" s="50"/>
      <c r="BN947" s="50"/>
      <c r="BO947" s="50"/>
      <c r="BP947" s="50"/>
      <c r="BQ947" s="50"/>
      <c r="BR947" s="50"/>
      <c r="BS947" s="50"/>
      <c r="BT947" s="50"/>
      <c r="BU947" s="50"/>
      <c r="BV947" s="50"/>
      <c r="BW947" s="50"/>
      <c r="BX947" s="50"/>
      <c r="BY947" s="50"/>
      <c r="BZ947" s="50">
        <v>1</v>
      </c>
      <c r="CA947" s="50"/>
      <c r="CB947" s="50"/>
      <c r="CC947" s="50">
        <v>1</v>
      </c>
      <c r="CD947" s="50"/>
      <c r="CE947" s="50"/>
      <c r="CF947" s="50"/>
      <c r="CG947" s="50">
        <v>1</v>
      </c>
      <c r="CH947" s="187">
        <v>1</v>
      </c>
      <c r="CI947" s="60"/>
      <c r="CJ947" s="50"/>
      <c r="CK947" s="50"/>
      <c r="CL947" s="50"/>
      <c r="CM947" s="60"/>
      <c r="CN947" s="50"/>
      <c r="CO947" s="60"/>
      <c r="CP947" s="60"/>
      <c r="CQ947" s="60"/>
      <c r="CR947" s="60"/>
      <c r="CS947" s="60"/>
      <c r="CT947" s="60"/>
      <c r="CU947" s="60"/>
      <c r="CV947" s="61">
        <f t="shared" si="577"/>
        <v>4</v>
      </c>
    </row>
    <row r="948" spans="2:100" x14ac:dyDescent="0.35">
      <c r="B948" s="137">
        <v>1009619</v>
      </c>
      <c r="C948" s="59">
        <v>42795</v>
      </c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50"/>
      <c r="S948" s="50"/>
      <c r="T948" s="50"/>
      <c r="U948" s="50"/>
      <c r="V948" s="50"/>
      <c r="W948" s="50"/>
      <c r="X948" s="50"/>
      <c r="Y948" s="50"/>
      <c r="Z948" s="50"/>
      <c r="AA948" s="50"/>
      <c r="AB948" s="50"/>
      <c r="AC948" s="50"/>
      <c r="AD948" s="50"/>
      <c r="AE948" s="50"/>
      <c r="AF948" s="50"/>
      <c r="AG948" s="50"/>
      <c r="AH948" s="50"/>
      <c r="AI948" s="50"/>
      <c r="AJ948" s="50"/>
      <c r="AK948" s="50"/>
      <c r="AL948" s="50"/>
      <c r="AM948" s="50"/>
      <c r="AN948" s="50"/>
      <c r="AO948" s="50"/>
      <c r="AP948" s="50"/>
      <c r="AQ948" s="50"/>
      <c r="AR948" s="50"/>
      <c r="AS948" s="50"/>
      <c r="AT948" s="50"/>
      <c r="AU948" s="50"/>
      <c r="AV948" s="50"/>
      <c r="AW948" s="50"/>
      <c r="AX948" s="50"/>
      <c r="AY948" s="50"/>
      <c r="AZ948" s="50"/>
      <c r="BA948" s="50"/>
      <c r="BB948" s="50"/>
      <c r="BC948" s="50"/>
      <c r="BD948" s="50"/>
      <c r="BE948" s="50"/>
      <c r="BF948" s="65"/>
      <c r="BG948" s="65"/>
      <c r="BH948" s="65"/>
      <c r="BI948" s="50"/>
      <c r="BJ948" s="50"/>
      <c r="BK948" s="50"/>
      <c r="BL948" s="50"/>
      <c r="BM948" s="50"/>
      <c r="BN948" s="50"/>
      <c r="BO948" s="50"/>
      <c r="BP948" s="50"/>
      <c r="BQ948" s="50"/>
      <c r="BR948" s="50"/>
      <c r="BS948" s="50"/>
      <c r="BT948" s="50"/>
      <c r="BU948" s="50"/>
      <c r="BV948" s="50"/>
      <c r="BW948" s="50"/>
      <c r="BX948" s="50"/>
      <c r="BY948" s="50"/>
      <c r="BZ948" s="50">
        <v>2</v>
      </c>
      <c r="CA948" s="50">
        <v>2</v>
      </c>
      <c r="CB948" s="50"/>
      <c r="CC948" s="50"/>
      <c r="CD948" s="50"/>
      <c r="CE948" s="50"/>
      <c r="CF948" s="50"/>
      <c r="CG948" s="50"/>
      <c r="CH948" s="187"/>
      <c r="CI948" s="60">
        <v>2</v>
      </c>
      <c r="CJ948" s="50">
        <v>2</v>
      </c>
      <c r="CK948" s="50"/>
      <c r="CL948" s="50"/>
      <c r="CM948" s="60"/>
      <c r="CN948" s="50"/>
      <c r="CO948" s="60"/>
      <c r="CP948" s="60"/>
      <c r="CQ948" s="60"/>
      <c r="CR948" s="60"/>
      <c r="CS948" s="60"/>
      <c r="CT948" s="60"/>
      <c r="CU948" s="60"/>
      <c r="CV948" s="61">
        <f t="shared" si="577"/>
        <v>8</v>
      </c>
    </row>
    <row r="949" spans="2:100" x14ac:dyDescent="0.35">
      <c r="B949" s="137">
        <v>808529</v>
      </c>
      <c r="C949" s="59">
        <v>42795</v>
      </c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50"/>
      <c r="S949" s="50"/>
      <c r="T949" s="50"/>
      <c r="U949" s="50"/>
      <c r="V949" s="50"/>
      <c r="W949" s="50"/>
      <c r="X949" s="50"/>
      <c r="Y949" s="50"/>
      <c r="Z949" s="50"/>
      <c r="AA949" s="50"/>
      <c r="AB949" s="50"/>
      <c r="AC949" s="50"/>
      <c r="AD949" s="50"/>
      <c r="AE949" s="50"/>
      <c r="AF949" s="50"/>
      <c r="AG949" s="50"/>
      <c r="AH949" s="50"/>
      <c r="AI949" s="50"/>
      <c r="AJ949" s="50"/>
      <c r="AK949" s="50"/>
      <c r="AL949" s="50"/>
      <c r="AM949" s="50"/>
      <c r="AN949" s="50"/>
      <c r="AO949" s="50"/>
      <c r="AP949" s="50"/>
      <c r="AQ949" s="50"/>
      <c r="AR949" s="50"/>
      <c r="AS949" s="50"/>
      <c r="AT949" s="50"/>
      <c r="AU949" s="50"/>
      <c r="AV949" s="50"/>
      <c r="AW949" s="50"/>
      <c r="AX949" s="50"/>
      <c r="AY949" s="50"/>
      <c r="AZ949" s="50"/>
      <c r="BA949" s="50"/>
      <c r="BB949" s="50"/>
      <c r="BC949" s="50"/>
      <c r="BD949" s="50"/>
      <c r="BE949" s="50"/>
      <c r="BF949" s="65"/>
      <c r="BG949" s="65"/>
      <c r="BH949" s="65"/>
      <c r="BI949" s="50"/>
      <c r="BJ949" s="50"/>
      <c r="BK949" s="50"/>
      <c r="BL949" s="50"/>
      <c r="BM949" s="50"/>
      <c r="BN949" s="50"/>
      <c r="BO949" s="50"/>
      <c r="BP949" s="50"/>
      <c r="BQ949" s="50"/>
      <c r="BR949" s="50"/>
      <c r="BS949" s="50"/>
      <c r="BT949" s="50"/>
      <c r="BU949" s="50"/>
      <c r="BV949" s="50"/>
      <c r="BW949" s="50"/>
      <c r="BX949" s="50"/>
      <c r="BY949" s="50"/>
      <c r="BZ949" s="50">
        <v>3</v>
      </c>
      <c r="CA949" s="50"/>
      <c r="CB949" s="50">
        <v>4</v>
      </c>
      <c r="CC949" s="50"/>
      <c r="CD949" s="50">
        <v>4</v>
      </c>
      <c r="CE949" s="50"/>
      <c r="CF949" s="50"/>
      <c r="CG949" s="50">
        <v>4</v>
      </c>
      <c r="CH949" s="187"/>
      <c r="CI949" s="60">
        <v>2</v>
      </c>
      <c r="CJ949" s="50"/>
      <c r="CK949" s="50"/>
      <c r="CL949" s="50">
        <v>4</v>
      </c>
      <c r="CM949" s="60"/>
      <c r="CN949" s="50">
        <v>4</v>
      </c>
      <c r="CO949" s="60"/>
      <c r="CP949" s="60"/>
      <c r="CQ949" s="60"/>
      <c r="CR949" s="60"/>
      <c r="CS949" s="60"/>
      <c r="CT949" s="60"/>
      <c r="CU949" s="60"/>
      <c r="CV949" s="61">
        <f t="shared" si="577"/>
        <v>25</v>
      </c>
    </row>
    <row r="950" spans="2:100" x14ac:dyDescent="0.35">
      <c r="B950" s="137">
        <v>1088906</v>
      </c>
      <c r="C950" s="59">
        <v>42795</v>
      </c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50"/>
      <c r="S950" s="50"/>
      <c r="T950" s="50"/>
      <c r="U950" s="50"/>
      <c r="V950" s="50"/>
      <c r="W950" s="50"/>
      <c r="X950" s="50"/>
      <c r="Y950" s="50"/>
      <c r="Z950" s="50"/>
      <c r="AA950" s="50"/>
      <c r="AB950" s="50"/>
      <c r="AC950" s="50"/>
      <c r="AD950" s="50"/>
      <c r="AE950" s="50"/>
      <c r="AF950" s="50"/>
      <c r="AG950" s="50"/>
      <c r="AH950" s="50"/>
      <c r="AI950" s="50"/>
      <c r="AJ950" s="50"/>
      <c r="AK950" s="50"/>
      <c r="AL950" s="50"/>
      <c r="AM950" s="50"/>
      <c r="AN950" s="50"/>
      <c r="AO950" s="50"/>
      <c r="AP950" s="50"/>
      <c r="AQ950" s="50"/>
      <c r="AR950" s="50"/>
      <c r="AS950" s="50"/>
      <c r="AT950" s="50"/>
      <c r="AU950" s="50"/>
      <c r="AV950" s="50"/>
      <c r="AW950" s="50"/>
      <c r="AX950" s="50"/>
      <c r="AY950" s="50"/>
      <c r="AZ950" s="50"/>
      <c r="BA950" s="50"/>
      <c r="BB950" s="50"/>
      <c r="BC950" s="50"/>
      <c r="BD950" s="50"/>
      <c r="BE950" s="50"/>
      <c r="BF950" s="65"/>
      <c r="BG950" s="65"/>
      <c r="BH950" s="65"/>
      <c r="BI950" s="50"/>
      <c r="BJ950" s="50"/>
      <c r="BK950" s="50"/>
      <c r="BL950" s="50"/>
      <c r="BM950" s="50"/>
      <c r="BN950" s="50"/>
      <c r="BO950" s="50"/>
      <c r="BP950" s="50"/>
      <c r="BQ950" s="50"/>
      <c r="BR950" s="50"/>
      <c r="BS950" s="50"/>
      <c r="BT950" s="50"/>
      <c r="BU950" s="50"/>
      <c r="BV950" s="50"/>
      <c r="BW950" s="50"/>
      <c r="BX950" s="50"/>
      <c r="BY950" s="50"/>
      <c r="BZ950" s="50">
        <v>1</v>
      </c>
      <c r="CA950" s="50">
        <v>1</v>
      </c>
      <c r="CB950" s="50"/>
      <c r="CC950" s="50"/>
      <c r="CD950" s="50">
        <v>1</v>
      </c>
      <c r="CE950" s="50"/>
      <c r="CF950" s="50"/>
      <c r="CG950" s="50"/>
      <c r="CH950" s="187"/>
      <c r="CI950" s="60"/>
      <c r="CJ950" s="50"/>
      <c r="CK950" s="50"/>
      <c r="CL950" s="50"/>
      <c r="CM950" s="60"/>
      <c r="CN950" s="50"/>
      <c r="CO950" s="60"/>
      <c r="CP950" s="60"/>
      <c r="CQ950" s="60"/>
      <c r="CR950" s="60"/>
      <c r="CS950" s="60"/>
      <c r="CT950" s="60"/>
      <c r="CU950" s="60"/>
      <c r="CV950" s="61">
        <f t="shared" si="577"/>
        <v>3</v>
      </c>
    </row>
    <row r="951" spans="2:100" x14ac:dyDescent="0.35">
      <c r="B951" s="137">
        <v>878497</v>
      </c>
      <c r="C951" s="59">
        <v>42795</v>
      </c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50"/>
      <c r="S951" s="50"/>
      <c r="T951" s="50"/>
      <c r="U951" s="50"/>
      <c r="V951" s="50"/>
      <c r="W951" s="50"/>
      <c r="X951" s="50"/>
      <c r="Y951" s="50"/>
      <c r="Z951" s="50"/>
      <c r="AA951" s="50"/>
      <c r="AB951" s="50"/>
      <c r="AC951" s="50"/>
      <c r="AD951" s="50"/>
      <c r="AE951" s="50"/>
      <c r="AF951" s="50"/>
      <c r="AG951" s="50"/>
      <c r="AH951" s="50"/>
      <c r="AI951" s="50"/>
      <c r="AJ951" s="50"/>
      <c r="AK951" s="50"/>
      <c r="AL951" s="50"/>
      <c r="AM951" s="50"/>
      <c r="AN951" s="50"/>
      <c r="AO951" s="50"/>
      <c r="AP951" s="50"/>
      <c r="AQ951" s="50"/>
      <c r="AR951" s="50"/>
      <c r="AS951" s="50"/>
      <c r="AT951" s="50"/>
      <c r="AU951" s="50"/>
      <c r="AV951" s="50"/>
      <c r="AW951" s="50"/>
      <c r="AX951" s="50"/>
      <c r="AY951" s="50"/>
      <c r="AZ951" s="50"/>
      <c r="BA951" s="50"/>
      <c r="BB951" s="50"/>
      <c r="BC951" s="50"/>
      <c r="BD951" s="50"/>
      <c r="BE951" s="50"/>
      <c r="BF951" s="65"/>
      <c r="BG951" s="65"/>
      <c r="BH951" s="65"/>
      <c r="BI951" s="50"/>
      <c r="BJ951" s="50"/>
      <c r="BK951" s="50"/>
      <c r="BL951" s="50"/>
      <c r="BM951" s="50"/>
      <c r="BN951" s="50"/>
      <c r="BO951" s="50"/>
      <c r="BP951" s="50"/>
      <c r="BQ951" s="50"/>
      <c r="BR951" s="50"/>
      <c r="BS951" s="50"/>
      <c r="BT951" s="50"/>
      <c r="BU951" s="50"/>
      <c r="BV951" s="50"/>
      <c r="BW951" s="50"/>
      <c r="BX951" s="50"/>
      <c r="BY951" s="50"/>
      <c r="BZ951" s="50">
        <v>1</v>
      </c>
      <c r="CA951" s="50"/>
      <c r="CB951" s="50"/>
      <c r="CC951" s="50"/>
      <c r="CD951" s="50"/>
      <c r="CE951" s="50"/>
      <c r="CF951" s="50"/>
      <c r="CG951" s="50"/>
      <c r="CH951" s="187"/>
      <c r="CI951" s="60"/>
      <c r="CJ951" s="50"/>
      <c r="CK951" s="50"/>
      <c r="CL951" s="50"/>
      <c r="CM951" s="60"/>
      <c r="CN951" s="50"/>
      <c r="CO951" s="60"/>
      <c r="CP951" s="60"/>
      <c r="CQ951" s="60"/>
      <c r="CR951" s="60"/>
      <c r="CS951" s="60"/>
      <c r="CT951" s="60"/>
      <c r="CU951" s="60"/>
      <c r="CV951" s="61">
        <f t="shared" si="577"/>
        <v>1</v>
      </c>
    </row>
    <row r="952" spans="2:100" x14ac:dyDescent="0.35">
      <c r="B952" s="137">
        <v>1092135</v>
      </c>
      <c r="C952" s="59">
        <v>42795</v>
      </c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50"/>
      <c r="S952" s="50"/>
      <c r="T952" s="50"/>
      <c r="U952" s="50"/>
      <c r="V952" s="50"/>
      <c r="W952" s="50"/>
      <c r="X952" s="50"/>
      <c r="Y952" s="50"/>
      <c r="Z952" s="50"/>
      <c r="AA952" s="50"/>
      <c r="AB952" s="50"/>
      <c r="AC952" s="50"/>
      <c r="AD952" s="50"/>
      <c r="AE952" s="50"/>
      <c r="AF952" s="50"/>
      <c r="AG952" s="50"/>
      <c r="AH952" s="50"/>
      <c r="AI952" s="50"/>
      <c r="AJ952" s="50"/>
      <c r="AK952" s="50"/>
      <c r="AL952" s="50"/>
      <c r="AM952" s="50"/>
      <c r="AN952" s="50"/>
      <c r="AO952" s="50"/>
      <c r="AP952" s="50"/>
      <c r="AQ952" s="50"/>
      <c r="AR952" s="50"/>
      <c r="AS952" s="50"/>
      <c r="AT952" s="50"/>
      <c r="AU952" s="50"/>
      <c r="AV952" s="50"/>
      <c r="AW952" s="50"/>
      <c r="AX952" s="50"/>
      <c r="AY952" s="50"/>
      <c r="AZ952" s="50"/>
      <c r="BA952" s="50"/>
      <c r="BB952" s="50"/>
      <c r="BC952" s="50"/>
      <c r="BD952" s="50"/>
      <c r="BE952" s="50"/>
      <c r="BF952" s="65"/>
      <c r="BG952" s="65"/>
      <c r="BH952" s="65"/>
      <c r="BI952" s="50"/>
      <c r="BJ952" s="50"/>
      <c r="BK952" s="50"/>
      <c r="BL952" s="50"/>
      <c r="BM952" s="50"/>
      <c r="BN952" s="50"/>
      <c r="BO952" s="50"/>
      <c r="BP952" s="50"/>
      <c r="BQ952" s="50"/>
      <c r="BR952" s="50"/>
      <c r="BS952" s="50"/>
      <c r="BT952" s="50"/>
      <c r="BU952" s="50"/>
      <c r="BV952" s="50"/>
      <c r="BW952" s="50"/>
      <c r="BX952" s="50"/>
      <c r="BY952" s="50"/>
      <c r="BZ952" s="50">
        <v>3</v>
      </c>
      <c r="CA952" s="50"/>
      <c r="CB952" s="50"/>
      <c r="CC952" s="50">
        <v>3</v>
      </c>
      <c r="CD952" s="50"/>
      <c r="CE952" s="50"/>
      <c r="CF952" s="50"/>
      <c r="CG952" s="50"/>
      <c r="CH952" s="187"/>
      <c r="CI952" s="60"/>
      <c r="CJ952" s="50"/>
      <c r="CK952" s="50"/>
      <c r="CL952" s="50"/>
      <c r="CM952" s="60"/>
      <c r="CN952" s="50"/>
      <c r="CO952" s="60"/>
      <c r="CP952" s="60"/>
      <c r="CQ952" s="60"/>
      <c r="CR952" s="60"/>
      <c r="CS952" s="60"/>
      <c r="CT952" s="60"/>
      <c r="CU952" s="60"/>
      <c r="CV952" s="61">
        <f t="shared" si="577"/>
        <v>6</v>
      </c>
    </row>
    <row r="953" spans="2:100" x14ac:dyDescent="0.35">
      <c r="B953" s="137">
        <v>1097070</v>
      </c>
      <c r="C953" s="59">
        <v>42795</v>
      </c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50"/>
      <c r="S953" s="50"/>
      <c r="T953" s="50"/>
      <c r="U953" s="50"/>
      <c r="V953" s="50"/>
      <c r="W953" s="50"/>
      <c r="X953" s="50"/>
      <c r="Y953" s="50"/>
      <c r="Z953" s="50"/>
      <c r="AA953" s="50"/>
      <c r="AB953" s="50"/>
      <c r="AC953" s="50"/>
      <c r="AD953" s="50"/>
      <c r="AE953" s="50"/>
      <c r="AF953" s="50"/>
      <c r="AG953" s="50"/>
      <c r="AH953" s="50"/>
      <c r="AI953" s="50"/>
      <c r="AJ953" s="50"/>
      <c r="AK953" s="50"/>
      <c r="AL953" s="50"/>
      <c r="AM953" s="50"/>
      <c r="AN953" s="50"/>
      <c r="AO953" s="50"/>
      <c r="AP953" s="50"/>
      <c r="AQ953" s="50"/>
      <c r="AR953" s="50"/>
      <c r="AS953" s="50"/>
      <c r="AT953" s="50"/>
      <c r="AU953" s="50"/>
      <c r="AV953" s="50"/>
      <c r="AW953" s="50"/>
      <c r="AX953" s="50"/>
      <c r="AY953" s="50"/>
      <c r="AZ953" s="50"/>
      <c r="BA953" s="50"/>
      <c r="BB953" s="50"/>
      <c r="BC953" s="50"/>
      <c r="BD953" s="50"/>
      <c r="BE953" s="50"/>
      <c r="BF953" s="65"/>
      <c r="BG953" s="65"/>
      <c r="BH953" s="65"/>
      <c r="BI953" s="50"/>
      <c r="BJ953" s="50"/>
      <c r="BK953" s="50"/>
      <c r="BL953" s="50"/>
      <c r="BM953" s="50"/>
      <c r="BN953" s="50"/>
      <c r="BO953" s="50"/>
      <c r="BP953" s="50"/>
      <c r="BQ953" s="50"/>
      <c r="BR953" s="50"/>
      <c r="BS953" s="50"/>
      <c r="BT953" s="50"/>
      <c r="BU953" s="50"/>
      <c r="BV953" s="50"/>
      <c r="BW953" s="50"/>
      <c r="BX953" s="50"/>
      <c r="BY953" s="50"/>
      <c r="BZ953" s="50">
        <v>1</v>
      </c>
      <c r="CA953" s="50"/>
      <c r="CB953" s="50"/>
      <c r="CC953" s="50"/>
      <c r="CD953" s="50"/>
      <c r="CE953" s="50"/>
      <c r="CF953" s="50"/>
      <c r="CG953" s="50"/>
      <c r="CH953" s="187"/>
      <c r="CI953" s="60"/>
      <c r="CJ953" s="50"/>
      <c r="CK953" s="50"/>
      <c r="CL953" s="50"/>
      <c r="CM953" s="60"/>
      <c r="CN953" s="50"/>
      <c r="CO953" s="60"/>
      <c r="CP953" s="60"/>
      <c r="CQ953" s="60"/>
      <c r="CR953" s="60"/>
      <c r="CS953" s="60"/>
      <c r="CT953" s="60"/>
      <c r="CU953" s="60"/>
      <c r="CV953" s="61">
        <f t="shared" si="577"/>
        <v>1</v>
      </c>
    </row>
    <row r="954" spans="2:100" x14ac:dyDescent="0.35">
      <c r="B954" s="63"/>
      <c r="C954" s="62" t="s">
        <v>16</v>
      </c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  <c r="AB954" s="64"/>
      <c r="AC954" s="64"/>
      <c r="AD954" s="64"/>
      <c r="AE954" s="64"/>
      <c r="AF954" s="64"/>
      <c r="AG954" s="64"/>
      <c r="AH954" s="64"/>
      <c r="AI954" s="64"/>
      <c r="AJ954" s="64"/>
      <c r="AK954" s="64"/>
      <c r="AL954" s="64"/>
      <c r="AM954" s="64"/>
      <c r="AN954" s="64"/>
      <c r="AO954" s="64"/>
      <c r="AP954" s="64"/>
      <c r="AQ954" s="64"/>
      <c r="AR954" s="64"/>
      <c r="AS954" s="64"/>
      <c r="AT954" s="64"/>
      <c r="AU954" s="64"/>
      <c r="AV954" s="64"/>
      <c r="AW954" s="64"/>
      <c r="AX954" s="64"/>
      <c r="AY954" s="64"/>
      <c r="AZ954" s="64"/>
      <c r="BA954" s="64"/>
      <c r="BB954" s="64"/>
      <c r="BC954" s="64"/>
      <c r="BD954" s="64"/>
      <c r="BE954" s="64"/>
      <c r="BF954" s="64"/>
      <c r="BG954" s="64"/>
      <c r="BH954" s="64"/>
      <c r="BI954" s="64"/>
      <c r="BJ954" s="64"/>
      <c r="BK954" s="64"/>
      <c r="BL954" s="64"/>
      <c r="BM954" s="64"/>
      <c r="BN954" s="64"/>
      <c r="BO954" s="64"/>
      <c r="BP954" s="64"/>
      <c r="BQ954" s="64"/>
      <c r="BR954" s="64"/>
      <c r="BS954" s="64"/>
      <c r="BT954" s="64"/>
      <c r="BU954" s="64"/>
      <c r="BV954" s="64"/>
      <c r="BW954" s="64"/>
      <c r="BX954" s="64"/>
      <c r="BY954" s="64"/>
      <c r="BZ954" s="64">
        <f>COUNT(BZ938:BZ953)</f>
        <v>16</v>
      </c>
      <c r="CA954" s="64">
        <f t="shared" ref="CA954:CU954" si="578">COUNT(CA938:CA953)</f>
        <v>4</v>
      </c>
      <c r="CB954" s="64">
        <f t="shared" si="578"/>
        <v>4</v>
      </c>
      <c r="CC954" s="64">
        <f t="shared" si="578"/>
        <v>3</v>
      </c>
      <c r="CD954" s="64">
        <f t="shared" si="578"/>
        <v>5</v>
      </c>
      <c r="CE954" s="64">
        <f t="shared" si="578"/>
        <v>2</v>
      </c>
      <c r="CF954" s="64">
        <f t="shared" si="578"/>
        <v>1</v>
      </c>
      <c r="CG954" s="64">
        <f t="shared" si="578"/>
        <v>3</v>
      </c>
      <c r="CH954" s="64">
        <f t="shared" si="578"/>
        <v>1</v>
      </c>
      <c r="CI954" s="64">
        <f t="shared" si="578"/>
        <v>4</v>
      </c>
      <c r="CJ954" s="64">
        <f t="shared" si="578"/>
        <v>1</v>
      </c>
      <c r="CK954" s="64">
        <f t="shared" si="578"/>
        <v>2</v>
      </c>
      <c r="CL954" s="64">
        <f t="shared" si="578"/>
        <v>2</v>
      </c>
      <c r="CM954" s="64">
        <f t="shared" si="578"/>
        <v>0</v>
      </c>
      <c r="CN954" s="64">
        <f t="shared" si="578"/>
        <v>1</v>
      </c>
      <c r="CO954" s="64">
        <f t="shared" si="578"/>
        <v>0</v>
      </c>
      <c r="CP954" s="64">
        <f t="shared" si="578"/>
        <v>0</v>
      </c>
      <c r="CQ954" s="64">
        <f t="shared" si="578"/>
        <v>0</v>
      </c>
      <c r="CR954" s="64">
        <f t="shared" si="578"/>
        <v>0</v>
      </c>
      <c r="CS954" s="64">
        <f t="shared" si="578"/>
        <v>0</v>
      </c>
      <c r="CT954" s="64">
        <f t="shared" si="578"/>
        <v>0</v>
      </c>
      <c r="CU954" s="64">
        <f t="shared" si="578"/>
        <v>0</v>
      </c>
      <c r="CV954" s="64">
        <f>SUM(CV938:CV953)</f>
        <v>82</v>
      </c>
    </row>
    <row r="955" spans="2:100" x14ac:dyDescent="0.35">
      <c r="D955" s="158"/>
      <c r="E955" s="158"/>
      <c r="F955" s="158"/>
      <c r="G955" s="158"/>
      <c r="H955" s="158"/>
      <c r="I955" s="158"/>
      <c r="J955" s="158"/>
      <c r="K955" s="158"/>
      <c r="L955" s="158"/>
      <c r="M955" s="158"/>
      <c r="N955" s="158"/>
      <c r="O955" s="158"/>
      <c r="P955" s="158"/>
      <c r="Q955" s="158"/>
      <c r="R955" s="158"/>
      <c r="S955" s="158"/>
      <c r="T955" s="158"/>
      <c r="U955" s="158"/>
      <c r="V955" s="158"/>
      <c r="W955" s="158"/>
      <c r="X955" s="158"/>
      <c r="Y955" s="158"/>
      <c r="Z955" s="158"/>
      <c r="AA955" s="158"/>
      <c r="AB955" s="158"/>
      <c r="AC955" s="158"/>
      <c r="AD955" s="158"/>
      <c r="AE955" s="158"/>
      <c r="AF955" s="158"/>
      <c r="AG955" s="158"/>
      <c r="AH955" s="158"/>
      <c r="AI955" s="158"/>
      <c r="AJ955" s="158"/>
      <c r="AK955" s="158"/>
      <c r="AL955" s="158"/>
      <c r="AM955" s="158"/>
      <c r="AN955" s="158"/>
      <c r="AO955" s="158"/>
      <c r="AP955" s="158"/>
      <c r="AQ955" s="158"/>
      <c r="AR955" s="158"/>
      <c r="AS955" s="158"/>
      <c r="AT955" s="158"/>
      <c r="AU955" s="158"/>
      <c r="AV955" s="158"/>
      <c r="AW955" s="158"/>
      <c r="AX955" s="158"/>
      <c r="AY955" s="158"/>
      <c r="AZ955" s="158"/>
      <c r="BA955" s="158"/>
      <c r="BB955" s="158"/>
      <c r="BC955" s="158"/>
      <c r="BD955" s="158"/>
      <c r="BE955" s="158"/>
      <c r="BF955" s="158"/>
      <c r="BG955" s="158"/>
      <c r="BH955" s="158"/>
      <c r="BI955" s="158"/>
      <c r="BJ955" s="158"/>
      <c r="BK955" s="158"/>
      <c r="BL955" s="158"/>
      <c r="BM955" s="158"/>
      <c r="BN955" s="158"/>
      <c r="BO955" s="158"/>
      <c r="BP955" s="158"/>
      <c r="BQ955" s="158"/>
      <c r="BR955" s="158"/>
      <c r="BS955" s="158"/>
      <c r="BT955" s="158"/>
      <c r="BU955" s="158"/>
      <c r="BV955" s="158"/>
      <c r="BW955" s="158"/>
      <c r="BX955" s="158"/>
      <c r="BY955" s="158"/>
    </row>
    <row r="957" spans="2:100" x14ac:dyDescent="0.35">
      <c r="B957" s="136" t="s">
        <v>220</v>
      </c>
      <c r="C957" s="58" t="s">
        <v>221</v>
      </c>
      <c r="D957" s="56">
        <v>40544</v>
      </c>
      <c r="E957" s="56">
        <v>40575</v>
      </c>
      <c r="F957" s="56">
        <v>40603</v>
      </c>
      <c r="G957" s="56">
        <v>40634</v>
      </c>
      <c r="H957" s="56">
        <v>40664</v>
      </c>
      <c r="I957" s="56">
        <v>40695</v>
      </c>
      <c r="J957" s="56">
        <v>40725</v>
      </c>
      <c r="K957" s="56">
        <v>40756</v>
      </c>
      <c r="L957" s="56">
        <v>40787</v>
      </c>
      <c r="M957" s="56">
        <v>40817</v>
      </c>
      <c r="N957" s="56">
        <v>40848</v>
      </c>
      <c r="O957" s="56">
        <v>40878</v>
      </c>
      <c r="P957" s="56">
        <v>40909</v>
      </c>
      <c r="Q957" s="56">
        <v>40940</v>
      </c>
      <c r="R957" s="56">
        <v>40969</v>
      </c>
      <c r="S957" s="56">
        <v>41000</v>
      </c>
      <c r="T957" s="56">
        <v>41030</v>
      </c>
      <c r="U957" s="56">
        <v>41061</v>
      </c>
      <c r="V957" s="56">
        <v>41091</v>
      </c>
      <c r="W957" s="56">
        <v>41122</v>
      </c>
      <c r="X957" s="56">
        <v>41153</v>
      </c>
      <c r="Y957" s="56">
        <v>41183</v>
      </c>
      <c r="Z957" s="56">
        <v>41214</v>
      </c>
      <c r="AA957" s="56">
        <v>41244</v>
      </c>
      <c r="AB957" s="56">
        <v>41275</v>
      </c>
      <c r="AC957" s="56">
        <v>41306</v>
      </c>
      <c r="AD957" s="56">
        <v>41334</v>
      </c>
      <c r="AE957" s="56">
        <v>41365</v>
      </c>
      <c r="AF957" s="56">
        <v>41395</v>
      </c>
      <c r="AG957" s="56">
        <v>41426</v>
      </c>
      <c r="AH957" s="56">
        <v>41456</v>
      </c>
      <c r="AI957" s="56">
        <v>41487</v>
      </c>
      <c r="AJ957" s="56">
        <v>41518</v>
      </c>
      <c r="AK957" s="56">
        <v>41548</v>
      </c>
      <c r="AL957" s="56">
        <v>41579</v>
      </c>
      <c r="AM957" s="56">
        <v>41609</v>
      </c>
      <c r="AN957" s="56">
        <v>41640</v>
      </c>
      <c r="AO957" s="56">
        <v>41671</v>
      </c>
      <c r="AP957" s="56">
        <v>41699</v>
      </c>
      <c r="AQ957" s="56">
        <v>41730</v>
      </c>
      <c r="AR957" s="56">
        <v>41760</v>
      </c>
      <c r="AS957" s="56">
        <v>41791</v>
      </c>
      <c r="AT957" s="56">
        <v>41821</v>
      </c>
      <c r="AU957" s="56">
        <v>41852</v>
      </c>
      <c r="AV957" s="56">
        <v>41883</v>
      </c>
      <c r="AW957" s="56">
        <v>41913</v>
      </c>
      <c r="AX957" s="56">
        <v>41944</v>
      </c>
      <c r="AY957" s="56">
        <v>41974</v>
      </c>
      <c r="AZ957" s="56">
        <v>42005</v>
      </c>
      <c r="BA957" s="56">
        <v>42036</v>
      </c>
      <c r="BB957" s="56">
        <v>42064</v>
      </c>
      <c r="BC957" s="56">
        <v>42095</v>
      </c>
      <c r="BD957" s="56">
        <v>42125</v>
      </c>
      <c r="BE957" s="56">
        <v>42156</v>
      </c>
      <c r="BF957" s="56">
        <v>42186</v>
      </c>
      <c r="BG957" s="56">
        <v>42217</v>
      </c>
      <c r="BH957" s="48">
        <v>42248</v>
      </c>
      <c r="BI957" s="48">
        <v>42278</v>
      </c>
      <c r="BJ957" s="48">
        <v>42309</v>
      </c>
      <c r="BK957" s="48">
        <v>42339</v>
      </c>
      <c r="BL957" s="48">
        <v>42370</v>
      </c>
      <c r="BM957" s="48">
        <v>42401</v>
      </c>
      <c r="BN957" s="48">
        <v>42430</v>
      </c>
      <c r="BO957" s="48">
        <v>42461</v>
      </c>
      <c r="BP957" s="48">
        <v>42491</v>
      </c>
      <c r="BQ957" s="48">
        <v>42522</v>
      </c>
      <c r="BR957" s="48">
        <v>42552</v>
      </c>
      <c r="BS957" s="48">
        <v>42583</v>
      </c>
      <c r="BT957" s="48">
        <v>42614</v>
      </c>
      <c r="BU957" s="48">
        <v>42644</v>
      </c>
      <c r="BV957" s="48">
        <v>42675</v>
      </c>
      <c r="BW957" s="48">
        <v>42705</v>
      </c>
      <c r="BX957" s="48">
        <v>42736</v>
      </c>
      <c r="BY957" s="48">
        <v>42767</v>
      </c>
      <c r="BZ957" s="48">
        <v>42795</v>
      </c>
      <c r="CA957" s="48">
        <v>42826</v>
      </c>
      <c r="CB957" s="48">
        <v>42856</v>
      </c>
      <c r="CC957" s="48">
        <v>42887</v>
      </c>
      <c r="CD957" s="48">
        <v>42917</v>
      </c>
      <c r="CE957" s="48">
        <v>42948</v>
      </c>
      <c r="CF957" s="48">
        <v>42979</v>
      </c>
      <c r="CG957" s="48">
        <v>43009</v>
      </c>
      <c r="CH957" s="48">
        <v>43040</v>
      </c>
      <c r="CI957" s="188">
        <v>43070</v>
      </c>
      <c r="CJ957" s="188">
        <v>43101</v>
      </c>
      <c r="CK957" s="188">
        <v>43132</v>
      </c>
      <c r="CL957" s="188">
        <v>43160</v>
      </c>
      <c r="CM957" s="188">
        <v>43191</v>
      </c>
      <c r="CN957" s="188">
        <v>43221</v>
      </c>
      <c r="CO957" s="188">
        <v>43252</v>
      </c>
      <c r="CP957" s="188">
        <v>43282</v>
      </c>
      <c r="CQ957" s="188">
        <v>43313</v>
      </c>
      <c r="CR957" s="188">
        <v>43344</v>
      </c>
      <c r="CS957" s="188">
        <v>43374</v>
      </c>
      <c r="CT957" s="188">
        <v>43405</v>
      </c>
      <c r="CU957" s="188">
        <v>43435</v>
      </c>
      <c r="CV957" s="189" t="s">
        <v>16</v>
      </c>
    </row>
    <row r="958" spans="2:100" x14ac:dyDescent="0.35">
      <c r="B958" s="137">
        <v>1098955</v>
      </c>
      <c r="C958" s="59">
        <v>42826</v>
      </c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50"/>
      <c r="S958" s="50"/>
      <c r="T958" s="50"/>
      <c r="U958" s="50"/>
      <c r="V958" s="50"/>
      <c r="W958" s="50"/>
      <c r="X958" s="50"/>
      <c r="Y958" s="50"/>
      <c r="Z958" s="50"/>
      <c r="AA958" s="50"/>
      <c r="AB958" s="50"/>
      <c r="AC958" s="50"/>
      <c r="AD958" s="50"/>
      <c r="AE958" s="50"/>
      <c r="AF958" s="50"/>
      <c r="AG958" s="50"/>
      <c r="AH958" s="50"/>
      <c r="AI958" s="50"/>
      <c r="AJ958" s="50"/>
      <c r="AK958" s="50"/>
      <c r="AL958" s="50"/>
      <c r="AM958" s="50"/>
      <c r="AN958" s="50"/>
      <c r="AO958" s="50"/>
      <c r="AP958" s="50"/>
      <c r="AQ958" s="50"/>
      <c r="AR958" s="50"/>
      <c r="AS958" s="50"/>
      <c r="AT958" s="50"/>
      <c r="AU958" s="50"/>
      <c r="AV958" s="50"/>
      <c r="AW958" s="50"/>
      <c r="AX958" s="50"/>
      <c r="AY958" s="50"/>
      <c r="AZ958" s="50"/>
      <c r="BA958" s="50"/>
      <c r="BB958" s="50"/>
      <c r="BC958" s="50"/>
      <c r="BD958" s="50"/>
      <c r="BE958" s="50"/>
      <c r="BF958" s="65"/>
      <c r="BG958" s="65"/>
      <c r="BH958" s="65"/>
      <c r="BI958" s="50"/>
      <c r="BJ958" s="50"/>
      <c r="BK958" s="50"/>
      <c r="BL958" s="50"/>
      <c r="BM958" s="50"/>
      <c r="BN958" s="50"/>
      <c r="BO958" s="50"/>
      <c r="BP958" s="50"/>
      <c r="BQ958" s="50"/>
      <c r="BR958" s="50"/>
      <c r="BS958" s="50"/>
      <c r="BT958" s="50"/>
      <c r="BU958" s="50"/>
      <c r="BV958" s="50"/>
      <c r="BW958" s="50"/>
      <c r="BX958" s="50"/>
      <c r="BY958" s="50"/>
      <c r="BZ958" s="50"/>
      <c r="CA958" s="50">
        <v>1</v>
      </c>
      <c r="CB958" s="50"/>
      <c r="CC958" s="50"/>
      <c r="CD958" s="50"/>
      <c r="CE958" s="50"/>
      <c r="CF958" s="50"/>
      <c r="CG958" s="50"/>
      <c r="CH958" s="187"/>
      <c r="CI958" s="60"/>
      <c r="CJ958" s="50"/>
      <c r="CK958" s="50"/>
      <c r="CL958" s="50"/>
      <c r="CM958" s="60"/>
      <c r="CN958" s="50"/>
      <c r="CO958" s="60"/>
      <c r="CP958" s="60"/>
      <c r="CQ958" s="60"/>
      <c r="CR958" s="60"/>
      <c r="CS958" s="60"/>
      <c r="CT958" s="60"/>
      <c r="CU958" s="60"/>
      <c r="CV958" s="61">
        <f>SUM(D958:CU958)</f>
        <v>1</v>
      </c>
    </row>
    <row r="959" spans="2:100" x14ac:dyDescent="0.35">
      <c r="B959" s="137">
        <v>1026292</v>
      </c>
      <c r="C959" s="59">
        <v>42826</v>
      </c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50"/>
      <c r="S959" s="50"/>
      <c r="T959" s="50"/>
      <c r="U959" s="50"/>
      <c r="V959" s="50"/>
      <c r="W959" s="50"/>
      <c r="X959" s="50"/>
      <c r="Y959" s="50"/>
      <c r="Z959" s="50"/>
      <c r="AA959" s="50"/>
      <c r="AB959" s="50"/>
      <c r="AC959" s="50"/>
      <c r="AD959" s="50"/>
      <c r="AE959" s="50"/>
      <c r="AF959" s="50"/>
      <c r="AG959" s="50"/>
      <c r="AH959" s="50"/>
      <c r="AI959" s="50"/>
      <c r="AJ959" s="50"/>
      <c r="AK959" s="50"/>
      <c r="AL959" s="50"/>
      <c r="AM959" s="50"/>
      <c r="AN959" s="50"/>
      <c r="AO959" s="50"/>
      <c r="AP959" s="50"/>
      <c r="AQ959" s="50"/>
      <c r="AR959" s="50"/>
      <c r="AS959" s="50"/>
      <c r="AT959" s="50"/>
      <c r="AU959" s="50"/>
      <c r="AV959" s="50"/>
      <c r="AW959" s="50"/>
      <c r="AX959" s="50"/>
      <c r="AY959" s="50"/>
      <c r="AZ959" s="50"/>
      <c r="BA959" s="50"/>
      <c r="BB959" s="50"/>
      <c r="BC959" s="50"/>
      <c r="BD959" s="50"/>
      <c r="BE959" s="50"/>
      <c r="BF959" s="65"/>
      <c r="BG959" s="65"/>
      <c r="BH959" s="65"/>
      <c r="BI959" s="50"/>
      <c r="BJ959" s="50"/>
      <c r="BK959" s="50"/>
      <c r="BL959" s="50"/>
      <c r="BM959" s="50"/>
      <c r="BN959" s="50"/>
      <c r="BO959" s="50"/>
      <c r="BP959" s="50"/>
      <c r="BQ959" s="50"/>
      <c r="BR959" s="50"/>
      <c r="BS959" s="50"/>
      <c r="BT959" s="50"/>
      <c r="BU959" s="50"/>
      <c r="BV959" s="50"/>
      <c r="BW959" s="50"/>
      <c r="BX959" s="50"/>
      <c r="BY959" s="50"/>
      <c r="BZ959" s="50"/>
      <c r="CA959" s="50">
        <v>2</v>
      </c>
      <c r="CB959" s="50">
        <v>1</v>
      </c>
      <c r="CC959" s="50">
        <v>1</v>
      </c>
      <c r="CD959" s="50">
        <v>1</v>
      </c>
      <c r="CE959" s="50">
        <v>1</v>
      </c>
      <c r="CF959" s="50">
        <v>1</v>
      </c>
      <c r="CG959" s="50">
        <v>2</v>
      </c>
      <c r="CH959" s="187">
        <v>1</v>
      </c>
      <c r="CI959" s="60">
        <v>1</v>
      </c>
      <c r="CJ959" s="50"/>
      <c r="CK959" s="50"/>
      <c r="CL959" s="50"/>
      <c r="CM959" s="60"/>
      <c r="CN959" s="50">
        <v>1</v>
      </c>
      <c r="CO959" s="60"/>
      <c r="CP959" s="60"/>
      <c r="CQ959" s="60"/>
      <c r="CR959" s="60"/>
      <c r="CS959" s="60"/>
      <c r="CT959" s="60"/>
      <c r="CU959" s="60"/>
      <c r="CV959" s="61">
        <f t="shared" ref="CV959:CV969" si="579">SUM(D959:CU959)</f>
        <v>12</v>
      </c>
    </row>
    <row r="960" spans="2:100" x14ac:dyDescent="0.35">
      <c r="B960" s="137">
        <v>1102520</v>
      </c>
      <c r="C960" s="59">
        <v>42826</v>
      </c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50"/>
      <c r="S960" s="50"/>
      <c r="T960" s="50"/>
      <c r="U960" s="50"/>
      <c r="V960" s="50"/>
      <c r="W960" s="50"/>
      <c r="X960" s="50"/>
      <c r="Y960" s="50"/>
      <c r="Z960" s="50"/>
      <c r="AA960" s="50"/>
      <c r="AB960" s="50"/>
      <c r="AC960" s="50"/>
      <c r="AD960" s="50"/>
      <c r="AE960" s="50"/>
      <c r="AF960" s="50"/>
      <c r="AG960" s="50"/>
      <c r="AH960" s="50"/>
      <c r="AI960" s="50"/>
      <c r="AJ960" s="50"/>
      <c r="AK960" s="50"/>
      <c r="AL960" s="50"/>
      <c r="AM960" s="50"/>
      <c r="AN960" s="50"/>
      <c r="AO960" s="50"/>
      <c r="AP960" s="50"/>
      <c r="AQ960" s="50"/>
      <c r="AR960" s="50"/>
      <c r="AS960" s="50"/>
      <c r="AT960" s="50"/>
      <c r="AU960" s="50"/>
      <c r="AV960" s="50"/>
      <c r="AW960" s="50"/>
      <c r="AX960" s="50"/>
      <c r="AY960" s="50"/>
      <c r="AZ960" s="50"/>
      <c r="BA960" s="50"/>
      <c r="BB960" s="50"/>
      <c r="BC960" s="50"/>
      <c r="BD960" s="50"/>
      <c r="BE960" s="50"/>
      <c r="BF960" s="65"/>
      <c r="BG960" s="65"/>
      <c r="BH960" s="65"/>
      <c r="BI960" s="50"/>
      <c r="BJ960" s="50"/>
      <c r="BK960" s="50"/>
      <c r="BL960" s="50"/>
      <c r="BM960" s="50"/>
      <c r="BN960" s="50"/>
      <c r="BO960" s="50"/>
      <c r="BP960" s="50"/>
      <c r="BQ960" s="50"/>
      <c r="BR960" s="50"/>
      <c r="BS960" s="50"/>
      <c r="BT960" s="50"/>
      <c r="BU960" s="50"/>
      <c r="BV960" s="50"/>
      <c r="BW960" s="50"/>
      <c r="BX960" s="50"/>
      <c r="BY960" s="50"/>
      <c r="BZ960" s="50"/>
      <c r="CA960" s="50">
        <v>1</v>
      </c>
      <c r="CB960" s="50"/>
      <c r="CC960" s="50"/>
      <c r="CD960" s="50"/>
      <c r="CE960" s="50"/>
      <c r="CF960" s="50"/>
      <c r="CG960" s="50"/>
      <c r="CH960" s="187"/>
      <c r="CI960" s="60"/>
      <c r="CJ960" s="50"/>
      <c r="CK960" s="50"/>
      <c r="CL960" s="50"/>
      <c r="CM960" s="60"/>
      <c r="CN960" s="50"/>
      <c r="CO960" s="60"/>
      <c r="CP960" s="60"/>
      <c r="CQ960" s="60"/>
      <c r="CR960" s="60"/>
      <c r="CS960" s="60"/>
      <c r="CT960" s="60"/>
      <c r="CU960" s="60"/>
      <c r="CV960" s="61">
        <f t="shared" si="579"/>
        <v>1</v>
      </c>
    </row>
    <row r="961" spans="2:100" x14ac:dyDescent="0.35">
      <c r="B961" s="137">
        <v>1101970</v>
      </c>
      <c r="C961" s="59">
        <v>42826</v>
      </c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50"/>
      <c r="S961" s="50"/>
      <c r="T961" s="50"/>
      <c r="U961" s="50"/>
      <c r="V961" s="50"/>
      <c r="W961" s="50"/>
      <c r="X961" s="50"/>
      <c r="Y961" s="50"/>
      <c r="Z961" s="50"/>
      <c r="AA961" s="50"/>
      <c r="AB961" s="50"/>
      <c r="AC961" s="50"/>
      <c r="AD961" s="50"/>
      <c r="AE961" s="50"/>
      <c r="AF961" s="50"/>
      <c r="AG961" s="50"/>
      <c r="AH961" s="50"/>
      <c r="AI961" s="50"/>
      <c r="AJ961" s="50"/>
      <c r="AK961" s="50"/>
      <c r="AL961" s="50"/>
      <c r="AM961" s="50"/>
      <c r="AN961" s="50"/>
      <c r="AO961" s="50"/>
      <c r="AP961" s="50"/>
      <c r="AQ961" s="50"/>
      <c r="AR961" s="50"/>
      <c r="AS961" s="50"/>
      <c r="AT961" s="50"/>
      <c r="AU961" s="50"/>
      <c r="AV961" s="50"/>
      <c r="AW961" s="50"/>
      <c r="AX961" s="50"/>
      <c r="AY961" s="50"/>
      <c r="AZ961" s="50"/>
      <c r="BA961" s="50"/>
      <c r="BB961" s="50"/>
      <c r="BC961" s="50"/>
      <c r="BD961" s="50"/>
      <c r="BE961" s="50"/>
      <c r="BF961" s="65"/>
      <c r="BG961" s="65"/>
      <c r="BH961" s="65"/>
      <c r="BI961" s="50"/>
      <c r="BJ961" s="50"/>
      <c r="BK961" s="50"/>
      <c r="BL961" s="50"/>
      <c r="BM961" s="50"/>
      <c r="BN961" s="50"/>
      <c r="BO961" s="50"/>
      <c r="BP961" s="50"/>
      <c r="BQ961" s="50"/>
      <c r="BR961" s="50"/>
      <c r="BS961" s="50"/>
      <c r="BT961" s="50"/>
      <c r="BU961" s="50"/>
      <c r="BV961" s="50"/>
      <c r="BW961" s="50"/>
      <c r="BX961" s="50"/>
      <c r="BY961" s="50"/>
      <c r="BZ961" s="50"/>
      <c r="CA961" s="50">
        <v>1</v>
      </c>
      <c r="CB961" s="50"/>
      <c r="CC961" s="50"/>
      <c r="CD961" s="50"/>
      <c r="CE961" s="50"/>
      <c r="CF961" s="50"/>
      <c r="CG961" s="50"/>
      <c r="CH961" s="187"/>
      <c r="CI961" s="60"/>
      <c r="CJ961" s="50"/>
      <c r="CK961" s="50"/>
      <c r="CL961" s="50"/>
      <c r="CM961" s="60"/>
      <c r="CN961" s="50"/>
      <c r="CO961" s="60"/>
      <c r="CP961" s="60"/>
      <c r="CQ961" s="60"/>
      <c r="CR961" s="60"/>
      <c r="CS961" s="60"/>
      <c r="CT961" s="60"/>
      <c r="CU961" s="60"/>
      <c r="CV961" s="61">
        <f t="shared" si="579"/>
        <v>1</v>
      </c>
    </row>
    <row r="962" spans="2:100" x14ac:dyDescent="0.35">
      <c r="B962" s="137">
        <v>1104210</v>
      </c>
      <c r="C962" s="59">
        <v>42826</v>
      </c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50"/>
      <c r="S962" s="50"/>
      <c r="T962" s="50"/>
      <c r="U962" s="50"/>
      <c r="V962" s="50"/>
      <c r="W962" s="50"/>
      <c r="X962" s="50"/>
      <c r="Y962" s="50"/>
      <c r="Z962" s="50"/>
      <c r="AA962" s="50"/>
      <c r="AB962" s="50"/>
      <c r="AC962" s="50"/>
      <c r="AD962" s="50"/>
      <c r="AE962" s="50"/>
      <c r="AF962" s="50"/>
      <c r="AG962" s="50"/>
      <c r="AH962" s="50"/>
      <c r="AI962" s="50"/>
      <c r="AJ962" s="50"/>
      <c r="AK962" s="50"/>
      <c r="AL962" s="50"/>
      <c r="AM962" s="50"/>
      <c r="AN962" s="50"/>
      <c r="AO962" s="50"/>
      <c r="AP962" s="50"/>
      <c r="AQ962" s="50"/>
      <c r="AR962" s="50"/>
      <c r="AS962" s="50"/>
      <c r="AT962" s="50"/>
      <c r="AU962" s="50"/>
      <c r="AV962" s="50"/>
      <c r="AW962" s="50"/>
      <c r="AX962" s="50"/>
      <c r="AY962" s="50"/>
      <c r="AZ962" s="50"/>
      <c r="BA962" s="50"/>
      <c r="BB962" s="50"/>
      <c r="BC962" s="50"/>
      <c r="BD962" s="50"/>
      <c r="BE962" s="50"/>
      <c r="BF962" s="65"/>
      <c r="BG962" s="65"/>
      <c r="BH962" s="65"/>
      <c r="BI962" s="50"/>
      <c r="BJ962" s="50"/>
      <c r="BK962" s="50"/>
      <c r="BL962" s="50"/>
      <c r="BM962" s="50"/>
      <c r="BN962" s="50"/>
      <c r="BO962" s="50"/>
      <c r="BP962" s="50"/>
      <c r="BQ962" s="50"/>
      <c r="BR962" s="50"/>
      <c r="BS962" s="50"/>
      <c r="BT962" s="50"/>
      <c r="BU962" s="50"/>
      <c r="BV962" s="50"/>
      <c r="BW962" s="50"/>
      <c r="BX962" s="50"/>
      <c r="BY962" s="50"/>
      <c r="BZ962" s="50"/>
      <c r="CA962" s="50">
        <v>1</v>
      </c>
      <c r="CB962" s="50"/>
      <c r="CC962" s="50"/>
      <c r="CD962" s="50"/>
      <c r="CE962" s="50"/>
      <c r="CF962" s="50"/>
      <c r="CG962" s="50"/>
      <c r="CH962" s="187"/>
      <c r="CI962" s="60"/>
      <c r="CJ962" s="50"/>
      <c r="CK962" s="50"/>
      <c r="CL962" s="50"/>
      <c r="CM962" s="60"/>
      <c r="CN962" s="50"/>
      <c r="CO962" s="60"/>
      <c r="CP962" s="60"/>
      <c r="CQ962" s="60"/>
      <c r="CR962" s="60"/>
      <c r="CS962" s="60"/>
      <c r="CT962" s="60"/>
      <c r="CU962" s="60"/>
      <c r="CV962" s="61">
        <f t="shared" si="579"/>
        <v>1</v>
      </c>
    </row>
    <row r="963" spans="2:100" x14ac:dyDescent="0.35">
      <c r="B963" s="137">
        <v>1038222</v>
      </c>
      <c r="C963" s="59">
        <v>42826</v>
      </c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50"/>
      <c r="S963" s="50"/>
      <c r="T963" s="50"/>
      <c r="U963" s="50"/>
      <c r="V963" s="50"/>
      <c r="W963" s="50"/>
      <c r="X963" s="50"/>
      <c r="Y963" s="50"/>
      <c r="Z963" s="50"/>
      <c r="AA963" s="50"/>
      <c r="AB963" s="50"/>
      <c r="AC963" s="50"/>
      <c r="AD963" s="50"/>
      <c r="AE963" s="50"/>
      <c r="AF963" s="50"/>
      <c r="AG963" s="50"/>
      <c r="AH963" s="50"/>
      <c r="AI963" s="50"/>
      <c r="AJ963" s="50"/>
      <c r="AK963" s="50"/>
      <c r="AL963" s="50"/>
      <c r="AM963" s="50"/>
      <c r="AN963" s="50"/>
      <c r="AO963" s="50"/>
      <c r="AP963" s="50"/>
      <c r="AQ963" s="50"/>
      <c r="AR963" s="50"/>
      <c r="AS963" s="50"/>
      <c r="AT963" s="50"/>
      <c r="AU963" s="50"/>
      <c r="AV963" s="50"/>
      <c r="AW963" s="50"/>
      <c r="AX963" s="50"/>
      <c r="AY963" s="50"/>
      <c r="AZ963" s="50"/>
      <c r="BA963" s="50"/>
      <c r="BB963" s="50"/>
      <c r="BC963" s="50"/>
      <c r="BD963" s="50"/>
      <c r="BE963" s="50"/>
      <c r="BF963" s="65"/>
      <c r="BG963" s="65"/>
      <c r="BH963" s="65"/>
      <c r="BI963" s="50"/>
      <c r="BJ963" s="50"/>
      <c r="BK963" s="50"/>
      <c r="BL963" s="50"/>
      <c r="BM963" s="50"/>
      <c r="BN963" s="50"/>
      <c r="BO963" s="50"/>
      <c r="BP963" s="50"/>
      <c r="BQ963" s="50"/>
      <c r="BR963" s="50"/>
      <c r="BS963" s="50"/>
      <c r="BT963" s="50"/>
      <c r="BU963" s="50"/>
      <c r="BV963" s="50"/>
      <c r="BW963" s="50"/>
      <c r="BX963" s="50"/>
      <c r="BY963" s="50"/>
      <c r="BZ963" s="50"/>
      <c r="CA963" s="50">
        <v>2</v>
      </c>
      <c r="CB963" s="50"/>
      <c r="CC963" s="50"/>
      <c r="CD963" s="50"/>
      <c r="CE963" s="50"/>
      <c r="CF963" s="50"/>
      <c r="CG963" s="50"/>
      <c r="CH963" s="187"/>
      <c r="CI963" s="60"/>
      <c r="CJ963" s="50"/>
      <c r="CK963" s="50"/>
      <c r="CL963" s="50"/>
      <c r="CM963" s="60"/>
      <c r="CN963" s="50"/>
      <c r="CO963" s="60"/>
      <c r="CP963" s="60"/>
      <c r="CQ963" s="60"/>
      <c r="CR963" s="60"/>
      <c r="CS963" s="60"/>
      <c r="CT963" s="60"/>
      <c r="CU963" s="60"/>
      <c r="CV963" s="61">
        <f t="shared" si="579"/>
        <v>2</v>
      </c>
    </row>
    <row r="964" spans="2:100" x14ac:dyDescent="0.35">
      <c r="B964" s="137">
        <v>1108460</v>
      </c>
      <c r="C964" s="59">
        <v>42826</v>
      </c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50"/>
      <c r="S964" s="50"/>
      <c r="T964" s="50"/>
      <c r="U964" s="50"/>
      <c r="V964" s="50"/>
      <c r="W964" s="50"/>
      <c r="X964" s="50"/>
      <c r="Y964" s="50"/>
      <c r="Z964" s="50"/>
      <c r="AA964" s="50"/>
      <c r="AB964" s="50"/>
      <c r="AC964" s="50"/>
      <c r="AD964" s="50"/>
      <c r="AE964" s="50"/>
      <c r="AF964" s="50"/>
      <c r="AG964" s="50"/>
      <c r="AH964" s="50"/>
      <c r="AI964" s="50"/>
      <c r="AJ964" s="50"/>
      <c r="AK964" s="50"/>
      <c r="AL964" s="50"/>
      <c r="AM964" s="50"/>
      <c r="AN964" s="50"/>
      <c r="AO964" s="50"/>
      <c r="AP964" s="50"/>
      <c r="AQ964" s="50"/>
      <c r="AR964" s="50"/>
      <c r="AS964" s="50"/>
      <c r="AT964" s="50"/>
      <c r="AU964" s="50"/>
      <c r="AV964" s="50"/>
      <c r="AW964" s="50"/>
      <c r="AX964" s="50"/>
      <c r="AY964" s="50"/>
      <c r="AZ964" s="50"/>
      <c r="BA964" s="50"/>
      <c r="BB964" s="50"/>
      <c r="BC964" s="50"/>
      <c r="BD964" s="50"/>
      <c r="BE964" s="50"/>
      <c r="BF964" s="65"/>
      <c r="BG964" s="65"/>
      <c r="BH964" s="65"/>
      <c r="BI964" s="50"/>
      <c r="BJ964" s="50"/>
      <c r="BK964" s="50"/>
      <c r="BL964" s="50"/>
      <c r="BM964" s="50"/>
      <c r="BN964" s="50"/>
      <c r="BO964" s="50"/>
      <c r="BP964" s="50"/>
      <c r="BQ964" s="50"/>
      <c r="BR964" s="50"/>
      <c r="BS964" s="50"/>
      <c r="BT964" s="50"/>
      <c r="BU964" s="50"/>
      <c r="BV964" s="50"/>
      <c r="BW964" s="50"/>
      <c r="BX964" s="50"/>
      <c r="BY964" s="50"/>
      <c r="BZ964" s="50"/>
      <c r="CA964" s="50">
        <v>2</v>
      </c>
      <c r="CB964" s="50"/>
      <c r="CC964" s="50"/>
      <c r="CD964" s="50"/>
      <c r="CE964" s="50"/>
      <c r="CF964" s="50"/>
      <c r="CG964" s="50"/>
      <c r="CH964" s="187"/>
      <c r="CI964" s="60"/>
      <c r="CJ964" s="50"/>
      <c r="CK964" s="50"/>
      <c r="CL964" s="50"/>
      <c r="CM964" s="60"/>
      <c r="CN964" s="50"/>
      <c r="CO964" s="60"/>
      <c r="CP964" s="60"/>
      <c r="CQ964" s="60"/>
      <c r="CR964" s="60"/>
      <c r="CS964" s="60"/>
      <c r="CT964" s="60"/>
      <c r="CU964" s="60"/>
      <c r="CV964" s="61">
        <f t="shared" si="579"/>
        <v>2</v>
      </c>
    </row>
    <row r="965" spans="2:100" x14ac:dyDescent="0.35">
      <c r="B965" s="137">
        <v>213565</v>
      </c>
      <c r="C965" s="59">
        <v>42827</v>
      </c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50"/>
      <c r="S965" s="50"/>
      <c r="T965" s="50"/>
      <c r="U965" s="50"/>
      <c r="V965" s="50"/>
      <c r="W965" s="50"/>
      <c r="X965" s="50"/>
      <c r="Y965" s="50"/>
      <c r="Z965" s="50"/>
      <c r="AA965" s="50"/>
      <c r="AB965" s="50"/>
      <c r="AC965" s="50"/>
      <c r="AD965" s="50"/>
      <c r="AE965" s="50"/>
      <c r="AF965" s="50"/>
      <c r="AG965" s="50"/>
      <c r="AH965" s="50"/>
      <c r="AI965" s="50"/>
      <c r="AJ965" s="50"/>
      <c r="AK965" s="50"/>
      <c r="AL965" s="50"/>
      <c r="AM965" s="50"/>
      <c r="AN965" s="50"/>
      <c r="AO965" s="50"/>
      <c r="AP965" s="50"/>
      <c r="AQ965" s="50"/>
      <c r="AR965" s="50"/>
      <c r="AS965" s="50"/>
      <c r="AT965" s="50"/>
      <c r="AU965" s="50"/>
      <c r="AV965" s="50"/>
      <c r="AW965" s="50"/>
      <c r="AX965" s="50"/>
      <c r="AY965" s="50"/>
      <c r="AZ965" s="50"/>
      <c r="BA965" s="50"/>
      <c r="BB965" s="50"/>
      <c r="BC965" s="50"/>
      <c r="BD965" s="50"/>
      <c r="BE965" s="50"/>
      <c r="BF965" s="65"/>
      <c r="BG965" s="65"/>
      <c r="BH965" s="65"/>
      <c r="BI965" s="50"/>
      <c r="BJ965" s="50"/>
      <c r="BK965" s="50"/>
      <c r="BL965" s="50"/>
      <c r="BM965" s="50"/>
      <c r="BN965" s="50"/>
      <c r="BO965" s="50"/>
      <c r="BP965" s="50"/>
      <c r="BQ965" s="50"/>
      <c r="BR965" s="50"/>
      <c r="BS965" s="50"/>
      <c r="BT965" s="50"/>
      <c r="BU965" s="50"/>
      <c r="BV965" s="50"/>
      <c r="BW965" s="50"/>
      <c r="BX965" s="50"/>
      <c r="BY965" s="50"/>
      <c r="BZ965" s="50"/>
      <c r="CA965" s="50">
        <v>2</v>
      </c>
      <c r="CB965" s="50">
        <v>2</v>
      </c>
      <c r="CC965" s="50"/>
      <c r="CD965" s="50">
        <v>2</v>
      </c>
      <c r="CE965" s="50"/>
      <c r="CF965" s="50">
        <v>2</v>
      </c>
      <c r="CG965" s="50"/>
      <c r="CH965" s="187"/>
      <c r="CI965" s="60"/>
      <c r="CJ965" s="50"/>
      <c r="CK965" s="50"/>
      <c r="CL965" s="50"/>
      <c r="CM965" s="60"/>
      <c r="CN965" s="50"/>
      <c r="CO965" s="60"/>
      <c r="CP965" s="60"/>
      <c r="CQ965" s="60"/>
      <c r="CR965" s="60"/>
      <c r="CS965" s="60"/>
      <c r="CT965" s="60"/>
      <c r="CU965" s="60"/>
      <c r="CV965" s="61">
        <f t="shared" si="579"/>
        <v>8</v>
      </c>
    </row>
    <row r="966" spans="2:100" x14ac:dyDescent="0.35">
      <c r="B966" s="137">
        <v>1017435</v>
      </c>
      <c r="C966" s="59">
        <v>42828</v>
      </c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50"/>
      <c r="S966" s="50"/>
      <c r="T966" s="50"/>
      <c r="U966" s="50"/>
      <c r="V966" s="50"/>
      <c r="W966" s="50"/>
      <c r="X966" s="50"/>
      <c r="Y966" s="50"/>
      <c r="Z966" s="50"/>
      <c r="AA966" s="50"/>
      <c r="AB966" s="50"/>
      <c r="AC966" s="50"/>
      <c r="AD966" s="50"/>
      <c r="AE966" s="50"/>
      <c r="AF966" s="50"/>
      <c r="AG966" s="50"/>
      <c r="AH966" s="50"/>
      <c r="AI966" s="50"/>
      <c r="AJ966" s="50"/>
      <c r="AK966" s="50"/>
      <c r="AL966" s="50"/>
      <c r="AM966" s="50"/>
      <c r="AN966" s="50"/>
      <c r="AO966" s="50"/>
      <c r="AP966" s="50"/>
      <c r="AQ966" s="50"/>
      <c r="AR966" s="50"/>
      <c r="AS966" s="50"/>
      <c r="AT966" s="50"/>
      <c r="AU966" s="50"/>
      <c r="AV966" s="50"/>
      <c r="AW966" s="50"/>
      <c r="AX966" s="50"/>
      <c r="AY966" s="50"/>
      <c r="AZ966" s="50"/>
      <c r="BA966" s="50"/>
      <c r="BB966" s="50"/>
      <c r="BC966" s="50"/>
      <c r="BD966" s="50"/>
      <c r="BE966" s="50"/>
      <c r="BF966" s="65"/>
      <c r="BG966" s="65"/>
      <c r="BH966" s="65"/>
      <c r="BI966" s="50"/>
      <c r="BJ966" s="50"/>
      <c r="BK966" s="50"/>
      <c r="BL966" s="50"/>
      <c r="BM966" s="50"/>
      <c r="BN966" s="50"/>
      <c r="BO966" s="50"/>
      <c r="BP966" s="50"/>
      <c r="BQ966" s="50"/>
      <c r="BR966" s="50"/>
      <c r="BS966" s="50"/>
      <c r="BT966" s="50"/>
      <c r="BU966" s="50"/>
      <c r="BV966" s="50"/>
      <c r="BW966" s="50"/>
      <c r="BX966" s="50"/>
      <c r="BY966" s="50"/>
      <c r="BZ966" s="50"/>
      <c r="CA966" s="50">
        <v>1</v>
      </c>
      <c r="CB966" s="50"/>
      <c r="CC966" s="50"/>
      <c r="CD966" s="50"/>
      <c r="CE966" s="50"/>
      <c r="CF966" s="50"/>
      <c r="CG966" s="50"/>
      <c r="CH966" s="187"/>
      <c r="CI966" s="60"/>
      <c r="CJ966" s="50"/>
      <c r="CK966" s="50"/>
      <c r="CL966" s="50"/>
      <c r="CM966" s="60"/>
      <c r="CN966" s="50"/>
      <c r="CO966" s="60"/>
      <c r="CP966" s="60"/>
      <c r="CQ966" s="60"/>
      <c r="CR966" s="60"/>
      <c r="CS966" s="60"/>
      <c r="CT966" s="60"/>
      <c r="CU966" s="60"/>
      <c r="CV966" s="61">
        <f t="shared" si="579"/>
        <v>1</v>
      </c>
    </row>
    <row r="967" spans="2:100" x14ac:dyDescent="0.35">
      <c r="B967" s="137">
        <v>1113280</v>
      </c>
      <c r="C967" s="59">
        <v>42829</v>
      </c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50"/>
      <c r="S967" s="50"/>
      <c r="T967" s="50"/>
      <c r="U967" s="50"/>
      <c r="V967" s="50"/>
      <c r="W967" s="50"/>
      <c r="X967" s="50"/>
      <c r="Y967" s="50"/>
      <c r="Z967" s="50"/>
      <c r="AA967" s="50"/>
      <c r="AB967" s="50"/>
      <c r="AC967" s="50"/>
      <c r="AD967" s="50"/>
      <c r="AE967" s="50"/>
      <c r="AF967" s="50"/>
      <c r="AG967" s="50"/>
      <c r="AH967" s="50"/>
      <c r="AI967" s="50"/>
      <c r="AJ967" s="50"/>
      <c r="AK967" s="50"/>
      <c r="AL967" s="50"/>
      <c r="AM967" s="50"/>
      <c r="AN967" s="50"/>
      <c r="AO967" s="50"/>
      <c r="AP967" s="50"/>
      <c r="AQ967" s="50"/>
      <c r="AR967" s="50"/>
      <c r="AS967" s="50"/>
      <c r="AT967" s="50"/>
      <c r="AU967" s="50"/>
      <c r="AV967" s="50"/>
      <c r="AW967" s="50"/>
      <c r="AX967" s="50"/>
      <c r="AY967" s="50"/>
      <c r="AZ967" s="50"/>
      <c r="BA967" s="50"/>
      <c r="BB967" s="50"/>
      <c r="BC967" s="50"/>
      <c r="BD967" s="50"/>
      <c r="BE967" s="50"/>
      <c r="BF967" s="65"/>
      <c r="BG967" s="65"/>
      <c r="BH967" s="65"/>
      <c r="BI967" s="50"/>
      <c r="BJ967" s="50"/>
      <c r="BK967" s="50"/>
      <c r="BL967" s="50"/>
      <c r="BM967" s="50"/>
      <c r="BN967" s="50"/>
      <c r="BO967" s="50"/>
      <c r="BP967" s="50"/>
      <c r="BQ967" s="50"/>
      <c r="BR967" s="50"/>
      <c r="BS967" s="50"/>
      <c r="BT967" s="50"/>
      <c r="BU967" s="50"/>
      <c r="BV967" s="50"/>
      <c r="BW967" s="50"/>
      <c r="BX967" s="50"/>
      <c r="BY967" s="50"/>
      <c r="BZ967" s="50"/>
      <c r="CA967" s="50">
        <v>1</v>
      </c>
      <c r="CB967" s="50"/>
      <c r="CC967" s="50"/>
      <c r="CD967" s="50"/>
      <c r="CE967" s="50"/>
      <c r="CF967" s="50"/>
      <c r="CG967" s="50"/>
      <c r="CH967" s="187"/>
      <c r="CI967" s="60"/>
      <c r="CJ967" s="50"/>
      <c r="CK967" s="50"/>
      <c r="CL967" s="50"/>
      <c r="CM967" s="60"/>
      <c r="CN967" s="50"/>
      <c r="CO967" s="60"/>
      <c r="CP967" s="60"/>
      <c r="CQ967" s="60"/>
      <c r="CR967" s="60"/>
      <c r="CS967" s="60"/>
      <c r="CT967" s="60"/>
      <c r="CU967" s="60"/>
      <c r="CV967" s="61">
        <f t="shared" si="579"/>
        <v>1</v>
      </c>
    </row>
    <row r="968" spans="2:100" x14ac:dyDescent="0.35">
      <c r="B968" s="137">
        <v>705162</v>
      </c>
      <c r="C968" s="59">
        <v>42830</v>
      </c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50"/>
      <c r="S968" s="50"/>
      <c r="T968" s="50"/>
      <c r="U968" s="50"/>
      <c r="V968" s="50"/>
      <c r="W968" s="50"/>
      <c r="X968" s="50"/>
      <c r="Y968" s="50"/>
      <c r="Z968" s="50"/>
      <c r="AA968" s="50"/>
      <c r="AB968" s="50"/>
      <c r="AC968" s="50"/>
      <c r="AD968" s="50"/>
      <c r="AE968" s="50"/>
      <c r="AF968" s="50"/>
      <c r="AG968" s="50"/>
      <c r="AH968" s="50"/>
      <c r="AI968" s="50"/>
      <c r="AJ968" s="50"/>
      <c r="AK968" s="50"/>
      <c r="AL968" s="50"/>
      <c r="AM968" s="50"/>
      <c r="AN968" s="50"/>
      <c r="AO968" s="50"/>
      <c r="AP968" s="50"/>
      <c r="AQ968" s="50"/>
      <c r="AR968" s="50"/>
      <c r="AS968" s="50"/>
      <c r="AT968" s="50"/>
      <c r="AU968" s="50"/>
      <c r="AV968" s="50"/>
      <c r="AW968" s="50"/>
      <c r="AX968" s="50"/>
      <c r="AY968" s="50"/>
      <c r="AZ968" s="50"/>
      <c r="BA968" s="50"/>
      <c r="BB968" s="50"/>
      <c r="BC968" s="50"/>
      <c r="BD968" s="50"/>
      <c r="BE968" s="50"/>
      <c r="BF968" s="65"/>
      <c r="BG968" s="65"/>
      <c r="BH968" s="65"/>
      <c r="BI968" s="50"/>
      <c r="BJ968" s="50"/>
      <c r="BK968" s="50"/>
      <c r="BL968" s="50"/>
      <c r="BM968" s="50"/>
      <c r="BN968" s="50"/>
      <c r="BO968" s="50"/>
      <c r="BP968" s="50"/>
      <c r="BQ968" s="50"/>
      <c r="BR968" s="50"/>
      <c r="BS968" s="50"/>
      <c r="BT968" s="50"/>
      <c r="BU968" s="50"/>
      <c r="BV968" s="50"/>
      <c r="BW968" s="50"/>
      <c r="BX968" s="50"/>
      <c r="BY968" s="50"/>
      <c r="BZ968" s="50"/>
      <c r="CA968" s="50">
        <v>1</v>
      </c>
      <c r="CB968" s="50"/>
      <c r="CC968" s="50"/>
      <c r="CD968" s="50"/>
      <c r="CE968" s="50"/>
      <c r="CF968" s="50"/>
      <c r="CG968" s="50"/>
      <c r="CH968" s="187"/>
      <c r="CI968" s="60"/>
      <c r="CJ968" s="50"/>
      <c r="CK968" s="50"/>
      <c r="CL968" s="50"/>
      <c r="CM968" s="60"/>
      <c r="CN968" s="50"/>
      <c r="CO968" s="60"/>
      <c r="CP968" s="60"/>
      <c r="CQ968" s="60"/>
      <c r="CR968" s="60"/>
      <c r="CS968" s="60"/>
      <c r="CT968" s="60"/>
      <c r="CU968" s="60"/>
      <c r="CV968" s="61">
        <f t="shared" si="579"/>
        <v>1</v>
      </c>
    </row>
    <row r="969" spans="2:100" x14ac:dyDescent="0.35">
      <c r="B969" s="137">
        <v>1109150</v>
      </c>
      <c r="C969" s="59">
        <v>42831</v>
      </c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50"/>
      <c r="S969" s="50"/>
      <c r="T969" s="50"/>
      <c r="U969" s="50"/>
      <c r="V969" s="50"/>
      <c r="W969" s="50"/>
      <c r="X969" s="50"/>
      <c r="Y969" s="50"/>
      <c r="Z969" s="50"/>
      <c r="AA969" s="50"/>
      <c r="AB969" s="50"/>
      <c r="AC969" s="50"/>
      <c r="AD969" s="50"/>
      <c r="AE969" s="50"/>
      <c r="AF969" s="50"/>
      <c r="AG969" s="50"/>
      <c r="AH969" s="50"/>
      <c r="AI969" s="50"/>
      <c r="AJ969" s="50"/>
      <c r="AK969" s="50"/>
      <c r="AL969" s="50"/>
      <c r="AM969" s="50"/>
      <c r="AN969" s="50"/>
      <c r="AO969" s="50"/>
      <c r="AP969" s="50"/>
      <c r="AQ969" s="50"/>
      <c r="AR969" s="50"/>
      <c r="AS969" s="50"/>
      <c r="AT969" s="50"/>
      <c r="AU969" s="50"/>
      <c r="AV969" s="50"/>
      <c r="AW969" s="50"/>
      <c r="AX969" s="50"/>
      <c r="AY969" s="50"/>
      <c r="AZ969" s="50"/>
      <c r="BA969" s="50"/>
      <c r="BB969" s="50"/>
      <c r="BC969" s="50"/>
      <c r="BD969" s="50"/>
      <c r="BE969" s="50"/>
      <c r="BF969" s="65"/>
      <c r="BG969" s="65"/>
      <c r="BH969" s="65"/>
      <c r="BI969" s="50"/>
      <c r="BJ969" s="50"/>
      <c r="BK969" s="50"/>
      <c r="BL969" s="50"/>
      <c r="BM969" s="50"/>
      <c r="BN969" s="50"/>
      <c r="BO969" s="50"/>
      <c r="BP969" s="50"/>
      <c r="BQ969" s="50"/>
      <c r="BR969" s="50"/>
      <c r="BS969" s="50"/>
      <c r="BT969" s="50"/>
      <c r="BU969" s="50"/>
      <c r="BV969" s="50"/>
      <c r="BW969" s="50"/>
      <c r="BX969" s="50"/>
      <c r="BY969" s="50"/>
      <c r="BZ969" s="50"/>
      <c r="CA969" s="50">
        <v>1</v>
      </c>
      <c r="CB969" s="50"/>
      <c r="CC969" s="50"/>
      <c r="CD969" s="50"/>
      <c r="CE969" s="50"/>
      <c r="CF969" s="50"/>
      <c r="CG969" s="50"/>
      <c r="CH969" s="187"/>
      <c r="CI969" s="60"/>
      <c r="CJ969" s="50"/>
      <c r="CK969" s="50"/>
      <c r="CL969" s="50"/>
      <c r="CM969" s="60"/>
      <c r="CN969" s="50"/>
      <c r="CO969" s="60"/>
      <c r="CP969" s="60"/>
      <c r="CQ969" s="60"/>
      <c r="CR969" s="60"/>
      <c r="CS969" s="60"/>
      <c r="CT969" s="60"/>
      <c r="CU969" s="60"/>
      <c r="CV969" s="61">
        <f t="shared" si="579"/>
        <v>1</v>
      </c>
    </row>
    <row r="970" spans="2:100" x14ac:dyDescent="0.35">
      <c r="B970" s="63"/>
      <c r="C970" s="62" t="s">
        <v>16</v>
      </c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4"/>
      <c r="R970" s="64"/>
      <c r="S970" s="64"/>
      <c r="T970" s="64"/>
      <c r="U970" s="64"/>
      <c r="V970" s="64"/>
      <c r="W970" s="64"/>
      <c r="X970" s="64"/>
      <c r="Y970" s="64"/>
      <c r="Z970" s="64"/>
      <c r="AA970" s="64"/>
      <c r="AB970" s="64"/>
      <c r="AC970" s="64"/>
      <c r="AD970" s="64"/>
      <c r="AE970" s="64"/>
      <c r="AF970" s="64"/>
      <c r="AG970" s="64"/>
      <c r="AH970" s="64"/>
      <c r="AI970" s="64"/>
      <c r="AJ970" s="64"/>
      <c r="AK970" s="64"/>
      <c r="AL970" s="64"/>
      <c r="AM970" s="64"/>
      <c r="AN970" s="64"/>
      <c r="AO970" s="64"/>
      <c r="AP970" s="64"/>
      <c r="AQ970" s="64"/>
      <c r="AR970" s="64"/>
      <c r="AS970" s="64"/>
      <c r="AT970" s="64"/>
      <c r="AU970" s="64"/>
      <c r="AV970" s="64"/>
      <c r="AW970" s="64"/>
      <c r="AX970" s="64"/>
      <c r="AY970" s="64"/>
      <c r="AZ970" s="64"/>
      <c r="BA970" s="64"/>
      <c r="BB970" s="64"/>
      <c r="BC970" s="64"/>
      <c r="BD970" s="64"/>
      <c r="BE970" s="64"/>
      <c r="BF970" s="64"/>
      <c r="BG970" s="64"/>
      <c r="BH970" s="64"/>
      <c r="BI970" s="64"/>
      <c r="BJ970" s="64"/>
      <c r="BK970" s="64"/>
      <c r="BL970" s="64"/>
      <c r="BM970" s="64"/>
      <c r="BN970" s="64"/>
      <c r="BO970" s="64"/>
      <c r="BP970" s="64"/>
      <c r="BQ970" s="64"/>
      <c r="BR970" s="64"/>
      <c r="BS970" s="64"/>
      <c r="BT970" s="64"/>
      <c r="BU970" s="64"/>
      <c r="BV970" s="64"/>
      <c r="BW970" s="64"/>
      <c r="BX970" s="64"/>
      <c r="BY970" s="64"/>
      <c r="BZ970" s="64"/>
      <c r="CA970" s="64">
        <f t="shared" ref="CA970:CH970" si="580">COUNT(CA958:CA969)</f>
        <v>12</v>
      </c>
      <c r="CB970" s="64">
        <f t="shared" si="580"/>
        <v>2</v>
      </c>
      <c r="CC970" s="64">
        <f t="shared" si="580"/>
        <v>1</v>
      </c>
      <c r="CD970" s="64">
        <f t="shared" si="580"/>
        <v>2</v>
      </c>
      <c r="CE970" s="64">
        <f t="shared" si="580"/>
        <v>1</v>
      </c>
      <c r="CF970" s="64">
        <f t="shared" si="580"/>
        <v>2</v>
      </c>
      <c r="CG970" s="64">
        <f t="shared" si="580"/>
        <v>1</v>
      </c>
      <c r="CH970" s="64">
        <f t="shared" si="580"/>
        <v>1</v>
      </c>
      <c r="CI970" s="64">
        <f>COUNT(CI958:CI969)</f>
        <v>1</v>
      </c>
      <c r="CJ970" s="64">
        <f t="shared" ref="CJ970:CU970" si="581">COUNT(CJ958:CJ969)</f>
        <v>0</v>
      </c>
      <c r="CK970" s="64">
        <f t="shared" si="581"/>
        <v>0</v>
      </c>
      <c r="CL970" s="64">
        <f t="shared" si="581"/>
        <v>0</v>
      </c>
      <c r="CM970" s="64">
        <f t="shared" si="581"/>
        <v>0</v>
      </c>
      <c r="CN970" s="64">
        <f t="shared" si="581"/>
        <v>1</v>
      </c>
      <c r="CO970" s="64">
        <f t="shared" si="581"/>
        <v>0</v>
      </c>
      <c r="CP970" s="64">
        <f t="shared" si="581"/>
        <v>0</v>
      </c>
      <c r="CQ970" s="64">
        <f t="shared" si="581"/>
        <v>0</v>
      </c>
      <c r="CR970" s="64">
        <f t="shared" si="581"/>
        <v>0</v>
      </c>
      <c r="CS970" s="64">
        <f t="shared" si="581"/>
        <v>0</v>
      </c>
      <c r="CT970" s="64">
        <f t="shared" si="581"/>
        <v>0</v>
      </c>
      <c r="CU970" s="64">
        <f t="shared" si="581"/>
        <v>0</v>
      </c>
      <c r="CV970" s="64">
        <f>SUM(CV958:CV969)</f>
        <v>32</v>
      </c>
    </row>
    <row r="973" spans="2:100" x14ac:dyDescent="0.35">
      <c r="B973" s="136" t="s">
        <v>220</v>
      </c>
      <c r="C973" s="58" t="s">
        <v>221</v>
      </c>
      <c r="D973" s="56">
        <v>40544</v>
      </c>
      <c r="E973" s="56">
        <v>40575</v>
      </c>
      <c r="F973" s="56">
        <v>40603</v>
      </c>
      <c r="G973" s="56">
        <v>40634</v>
      </c>
      <c r="H973" s="56">
        <v>40664</v>
      </c>
      <c r="I973" s="56">
        <v>40695</v>
      </c>
      <c r="J973" s="56">
        <v>40725</v>
      </c>
      <c r="K973" s="56">
        <v>40756</v>
      </c>
      <c r="L973" s="56">
        <v>40787</v>
      </c>
      <c r="M973" s="56">
        <v>40817</v>
      </c>
      <c r="N973" s="56">
        <v>40848</v>
      </c>
      <c r="O973" s="56">
        <v>40878</v>
      </c>
      <c r="P973" s="56">
        <v>40909</v>
      </c>
      <c r="Q973" s="56">
        <v>40940</v>
      </c>
      <c r="R973" s="56">
        <v>40969</v>
      </c>
      <c r="S973" s="56">
        <v>41000</v>
      </c>
      <c r="T973" s="56">
        <v>41030</v>
      </c>
      <c r="U973" s="56">
        <v>41061</v>
      </c>
      <c r="V973" s="56">
        <v>41091</v>
      </c>
      <c r="W973" s="56">
        <v>41122</v>
      </c>
      <c r="X973" s="56">
        <v>41153</v>
      </c>
      <c r="Y973" s="56">
        <v>41183</v>
      </c>
      <c r="Z973" s="56">
        <v>41214</v>
      </c>
      <c r="AA973" s="56">
        <v>41244</v>
      </c>
      <c r="AB973" s="56">
        <v>41275</v>
      </c>
      <c r="AC973" s="56">
        <v>41306</v>
      </c>
      <c r="AD973" s="56">
        <v>41334</v>
      </c>
      <c r="AE973" s="56">
        <v>41365</v>
      </c>
      <c r="AF973" s="56">
        <v>41395</v>
      </c>
      <c r="AG973" s="56">
        <v>41426</v>
      </c>
      <c r="AH973" s="56">
        <v>41456</v>
      </c>
      <c r="AI973" s="56">
        <v>41487</v>
      </c>
      <c r="AJ973" s="56">
        <v>41518</v>
      </c>
      <c r="AK973" s="56">
        <v>41548</v>
      </c>
      <c r="AL973" s="56">
        <v>41579</v>
      </c>
      <c r="AM973" s="56">
        <v>41609</v>
      </c>
      <c r="AN973" s="56">
        <v>41640</v>
      </c>
      <c r="AO973" s="56">
        <v>41671</v>
      </c>
      <c r="AP973" s="56">
        <v>41699</v>
      </c>
      <c r="AQ973" s="56">
        <v>41730</v>
      </c>
      <c r="AR973" s="56">
        <v>41760</v>
      </c>
      <c r="AS973" s="56">
        <v>41791</v>
      </c>
      <c r="AT973" s="56">
        <v>41821</v>
      </c>
      <c r="AU973" s="56">
        <v>41852</v>
      </c>
      <c r="AV973" s="56">
        <v>41883</v>
      </c>
      <c r="AW973" s="56">
        <v>41913</v>
      </c>
      <c r="AX973" s="56">
        <v>41944</v>
      </c>
      <c r="AY973" s="56">
        <v>41974</v>
      </c>
      <c r="AZ973" s="56">
        <v>42005</v>
      </c>
      <c r="BA973" s="56">
        <v>42036</v>
      </c>
      <c r="BB973" s="56">
        <v>42064</v>
      </c>
      <c r="BC973" s="56">
        <v>42095</v>
      </c>
      <c r="BD973" s="56">
        <v>42125</v>
      </c>
      <c r="BE973" s="56">
        <v>42156</v>
      </c>
      <c r="BF973" s="56">
        <v>42186</v>
      </c>
      <c r="BG973" s="56">
        <v>42217</v>
      </c>
      <c r="BH973" s="48">
        <v>42248</v>
      </c>
      <c r="BI973" s="48">
        <v>42278</v>
      </c>
      <c r="BJ973" s="48">
        <v>42309</v>
      </c>
      <c r="BK973" s="48">
        <v>42339</v>
      </c>
      <c r="BL973" s="48">
        <v>42370</v>
      </c>
      <c r="BM973" s="48">
        <v>42401</v>
      </c>
      <c r="BN973" s="48">
        <v>42430</v>
      </c>
      <c r="BO973" s="48">
        <v>42461</v>
      </c>
      <c r="BP973" s="48">
        <v>42491</v>
      </c>
      <c r="BQ973" s="48">
        <v>42522</v>
      </c>
      <c r="BR973" s="48">
        <v>42552</v>
      </c>
      <c r="BS973" s="48">
        <v>42583</v>
      </c>
      <c r="BT973" s="48">
        <v>42614</v>
      </c>
      <c r="BU973" s="48">
        <v>42644</v>
      </c>
      <c r="BV973" s="48">
        <v>42675</v>
      </c>
      <c r="BW973" s="48">
        <v>42705</v>
      </c>
      <c r="BX973" s="48">
        <v>42736</v>
      </c>
      <c r="BY973" s="48">
        <v>42767</v>
      </c>
      <c r="BZ973" s="48">
        <v>42795</v>
      </c>
      <c r="CA973" s="48">
        <v>42826</v>
      </c>
      <c r="CB973" s="48">
        <v>42856</v>
      </c>
      <c r="CC973" s="48">
        <v>42887</v>
      </c>
      <c r="CD973" s="48">
        <v>42917</v>
      </c>
      <c r="CE973" s="48">
        <v>42948</v>
      </c>
      <c r="CF973" s="48">
        <v>42979</v>
      </c>
      <c r="CG973" s="48">
        <v>43009</v>
      </c>
      <c r="CH973" s="48">
        <v>43040</v>
      </c>
      <c r="CI973" s="188">
        <v>43070</v>
      </c>
      <c r="CJ973" s="188">
        <v>43101</v>
      </c>
      <c r="CK973" s="188">
        <v>43132</v>
      </c>
      <c r="CL973" s="188">
        <v>43160</v>
      </c>
      <c r="CM973" s="188">
        <v>43191</v>
      </c>
      <c r="CN973" s="188">
        <v>43221</v>
      </c>
      <c r="CO973" s="188">
        <v>43252</v>
      </c>
      <c r="CP973" s="188">
        <v>43282</v>
      </c>
      <c r="CQ973" s="188">
        <v>43313</v>
      </c>
      <c r="CR973" s="188">
        <v>43344</v>
      </c>
      <c r="CS973" s="188">
        <v>43374</v>
      </c>
      <c r="CT973" s="188">
        <v>43405</v>
      </c>
      <c r="CU973" s="188">
        <v>43435</v>
      </c>
      <c r="CV973" s="189" t="s">
        <v>16</v>
      </c>
    </row>
    <row r="974" spans="2:100" x14ac:dyDescent="0.35">
      <c r="B974" s="137">
        <v>1011107</v>
      </c>
      <c r="C974" s="59">
        <v>42856</v>
      </c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50"/>
      <c r="S974" s="50"/>
      <c r="T974" s="50"/>
      <c r="U974" s="50"/>
      <c r="V974" s="50"/>
      <c r="W974" s="50"/>
      <c r="X974" s="50"/>
      <c r="Y974" s="50"/>
      <c r="Z974" s="50"/>
      <c r="AA974" s="50"/>
      <c r="AB974" s="50"/>
      <c r="AC974" s="50"/>
      <c r="AD974" s="50"/>
      <c r="AE974" s="50"/>
      <c r="AF974" s="50"/>
      <c r="AG974" s="50"/>
      <c r="AH974" s="50"/>
      <c r="AI974" s="50"/>
      <c r="AJ974" s="50"/>
      <c r="AK974" s="50"/>
      <c r="AL974" s="50"/>
      <c r="AM974" s="50"/>
      <c r="AN974" s="50"/>
      <c r="AO974" s="50"/>
      <c r="AP974" s="50"/>
      <c r="AQ974" s="50"/>
      <c r="AR974" s="50"/>
      <c r="AS974" s="50"/>
      <c r="AT974" s="50"/>
      <c r="AU974" s="50"/>
      <c r="AV974" s="50"/>
      <c r="AW974" s="50"/>
      <c r="AX974" s="50"/>
      <c r="AY974" s="50"/>
      <c r="AZ974" s="50"/>
      <c r="BA974" s="50"/>
      <c r="BB974" s="50"/>
      <c r="BC974" s="50"/>
      <c r="BD974" s="50"/>
      <c r="BE974" s="50"/>
      <c r="BF974" s="65"/>
      <c r="BG974" s="65"/>
      <c r="BH974" s="65"/>
      <c r="BI974" s="50"/>
      <c r="BJ974" s="50"/>
      <c r="BK974" s="50"/>
      <c r="BL974" s="50"/>
      <c r="BM974" s="50"/>
      <c r="BN974" s="50"/>
      <c r="BO974" s="50"/>
      <c r="BP974" s="50"/>
      <c r="BQ974" s="50"/>
      <c r="BR974" s="50"/>
      <c r="BS974" s="50"/>
      <c r="BT974" s="50"/>
      <c r="BU974" s="50"/>
      <c r="BV974" s="50"/>
      <c r="BW974" s="50"/>
      <c r="BX974" s="50"/>
      <c r="BY974" s="50"/>
      <c r="BZ974" s="50"/>
      <c r="CA974" s="50"/>
      <c r="CB974" s="50">
        <v>1</v>
      </c>
      <c r="CC974" s="50"/>
      <c r="CD974" s="50"/>
      <c r="CE974" s="50"/>
      <c r="CF974" s="50"/>
      <c r="CG974" s="50"/>
      <c r="CH974" s="187"/>
      <c r="CI974" s="60"/>
      <c r="CJ974" s="50"/>
      <c r="CK974" s="50"/>
      <c r="CL974" s="50"/>
      <c r="CM974" s="60"/>
      <c r="CN974" s="50"/>
      <c r="CO974" s="60"/>
      <c r="CP974" s="60"/>
      <c r="CQ974" s="60"/>
      <c r="CR974" s="60"/>
      <c r="CS974" s="60"/>
      <c r="CT974" s="60"/>
      <c r="CU974" s="60"/>
      <c r="CV974" s="61">
        <f>SUM(D974:CU974)</f>
        <v>1</v>
      </c>
    </row>
    <row r="975" spans="2:100" x14ac:dyDescent="0.35">
      <c r="B975" s="137">
        <v>545513</v>
      </c>
      <c r="C975" s="59">
        <v>42856</v>
      </c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50"/>
      <c r="S975" s="50"/>
      <c r="T975" s="50"/>
      <c r="U975" s="50"/>
      <c r="V975" s="50"/>
      <c r="W975" s="50"/>
      <c r="X975" s="50"/>
      <c r="Y975" s="50"/>
      <c r="Z975" s="50"/>
      <c r="AA975" s="50"/>
      <c r="AB975" s="50"/>
      <c r="AC975" s="50"/>
      <c r="AD975" s="50"/>
      <c r="AE975" s="50"/>
      <c r="AF975" s="50"/>
      <c r="AG975" s="50"/>
      <c r="AH975" s="50"/>
      <c r="AI975" s="50"/>
      <c r="AJ975" s="50"/>
      <c r="AK975" s="50"/>
      <c r="AL975" s="50"/>
      <c r="AM975" s="50"/>
      <c r="AN975" s="50"/>
      <c r="AO975" s="50"/>
      <c r="AP975" s="50"/>
      <c r="AQ975" s="50"/>
      <c r="AR975" s="50"/>
      <c r="AS975" s="50"/>
      <c r="AT975" s="50"/>
      <c r="AU975" s="50"/>
      <c r="AV975" s="50"/>
      <c r="AW975" s="50"/>
      <c r="AX975" s="50"/>
      <c r="AY975" s="50"/>
      <c r="AZ975" s="50"/>
      <c r="BA975" s="50"/>
      <c r="BB975" s="50"/>
      <c r="BC975" s="50"/>
      <c r="BD975" s="50"/>
      <c r="BE975" s="50"/>
      <c r="BF975" s="65"/>
      <c r="BG975" s="65"/>
      <c r="BH975" s="65"/>
      <c r="BI975" s="50"/>
      <c r="BJ975" s="50"/>
      <c r="BK975" s="50"/>
      <c r="BL975" s="50"/>
      <c r="BM975" s="50"/>
      <c r="BN975" s="50"/>
      <c r="BO975" s="50"/>
      <c r="BP975" s="50"/>
      <c r="BQ975" s="50"/>
      <c r="BR975" s="50"/>
      <c r="BS975" s="50"/>
      <c r="BT975" s="50"/>
      <c r="BU975" s="50"/>
      <c r="BV975" s="50"/>
      <c r="BW975" s="50"/>
      <c r="BX975" s="50"/>
      <c r="BY975" s="50"/>
      <c r="BZ975" s="50"/>
      <c r="CA975" s="50"/>
      <c r="CB975" s="50">
        <v>1</v>
      </c>
      <c r="CC975" s="50"/>
      <c r="CD975" s="50"/>
      <c r="CE975" s="50"/>
      <c r="CF975" s="50">
        <v>1</v>
      </c>
      <c r="CG975" s="50"/>
      <c r="CH975" s="187"/>
      <c r="CI975" s="60">
        <v>1</v>
      </c>
      <c r="CJ975" s="50"/>
      <c r="CK975" s="50"/>
      <c r="CL975" s="50">
        <v>1</v>
      </c>
      <c r="CM975" s="60"/>
      <c r="CN975" s="50"/>
      <c r="CO975" s="60"/>
      <c r="CP975" s="60"/>
      <c r="CQ975" s="60"/>
      <c r="CR975" s="60"/>
      <c r="CS975" s="60"/>
      <c r="CT975" s="60"/>
      <c r="CU975" s="60"/>
      <c r="CV975" s="61">
        <f t="shared" ref="CV975:CV982" si="582">SUM(D975:CU975)</f>
        <v>4</v>
      </c>
    </row>
    <row r="976" spans="2:100" x14ac:dyDescent="0.35">
      <c r="B976" s="137">
        <v>826841</v>
      </c>
      <c r="C976" s="59">
        <v>42856</v>
      </c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50"/>
      <c r="S976" s="50"/>
      <c r="T976" s="50"/>
      <c r="U976" s="50"/>
      <c r="V976" s="50"/>
      <c r="W976" s="50"/>
      <c r="X976" s="50"/>
      <c r="Y976" s="50"/>
      <c r="Z976" s="50"/>
      <c r="AA976" s="50"/>
      <c r="AB976" s="50"/>
      <c r="AC976" s="50"/>
      <c r="AD976" s="50"/>
      <c r="AE976" s="50"/>
      <c r="AF976" s="50"/>
      <c r="AG976" s="50"/>
      <c r="AH976" s="50"/>
      <c r="AI976" s="50"/>
      <c r="AJ976" s="50"/>
      <c r="AK976" s="50"/>
      <c r="AL976" s="50"/>
      <c r="AM976" s="50"/>
      <c r="AN976" s="50"/>
      <c r="AO976" s="50"/>
      <c r="AP976" s="50"/>
      <c r="AQ976" s="50"/>
      <c r="AR976" s="50"/>
      <c r="AS976" s="50"/>
      <c r="AT976" s="50"/>
      <c r="AU976" s="50"/>
      <c r="AV976" s="50"/>
      <c r="AW976" s="50"/>
      <c r="AX976" s="50"/>
      <c r="AY976" s="50"/>
      <c r="AZ976" s="50"/>
      <c r="BA976" s="50"/>
      <c r="BB976" s="50"/>
      <c r="BC976" s="50"/>
      <c r="BD976" s="50"/>
      <c r="BE976" s="50"/>
      <c r="BF976" s="65"/>
      <c r="BG976" s="65"/>
      <c r="BH976" s="65"/>
      <c r="BI976" s="50"/>
      <c r="BJ976" s="50"/>
      <c r="BK976" s="50"/>
      <c r="BL976" s="50"/>
      <c r="BM976" s="50"/>
      <c r="BN976" s="50"/>
      <c r="BO976" s="50"/>
      <c r="BP976" s="50"/>
      <c r="BQ976" s="50"/>
      <c r="BR976" s="50"/>
      <c r="BS976" s="50"/>
      <c r="BT976" s="50"/>
      <c r="BU976" s="50"/>
      <c r="BV976" s="50"/>
      <c r="BW976" s="50"/>
      <c r="BX976" s="50"/>
      <c r="BY976" s="50"/>
      <c r="BZ976" s="50"/>
      <c r="CA976" s="50"/>
      <c r="CB976" s="50">
        <v>1</v>
      </c>
      <c r="CC976" s="50"/>
      <c r="CD976" s="50"/>
      <c r="CE976" s="50"/>
      <c r="CF976" s="50">
        <v>1</v>
      </c>
      <c r="CG976" s="50"/>
      <c r="CH976" s="187"/>
      <c r="CI976" s="60"/>
      <c r="CJ976" s="50"/>
      <c r="CK976" s="50"/>
      <c r="CL976" s="50"/>
      <c r="CM976" s="60"/>
      <c r="CN976" s="50"/>
      <c r="CO976" s="60"/>
      <c r="CP976" s="60"/>
      <c r="CQ976" s="60"/>
      <c r="CR976" s="60"/>
      <c r="CS976" s="60"/>
      <c r="CT976" s="60"/>
      <c r="CU976" s="60"/>
      <c r="CV976" s="61">
        <f t="shared" si="582"/>
        <v>2</v>
      </c>
    </row>
    <row r="977" spans="2:100" x14ac:dyDescent="0.35">
      <c r="B977" s="137">
        <v>1149655</v>
      </c>
      <c r="C977" s="59">
        <v>42856</v>
      </c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50"/>
      <c r="S977" s="50"/>
      <c r="T977" s="50"/>
      <c r="U977" s="50"/>
      <c r="V977" s="50"/>
      <c r="W977" s="50"/>
      <c r="X977" s="50"/>
      <c r="Y977" s="50"/>
      <c r="Z977" s="50"/>
      <c r="AA977" s="50"/>
      <c r="AB977" s="50"/>
      <c r="AC977" s="50"/>
      <c r="AD977" s="50"/>
      <c r="AE977" s="50"/>
      <c r="AF977" s="50"/>
      <c r="AG977" s="50"/>
      <c r="AH977" s="50"/>
      <c r="AI977" s="50"/>
      <c r="AJ977" s="50"/>
      <c r="AK977" s="50"/>
      <c r="AL977" s="50"/>
      <c r="AM977" s="50"/>
      <c r="AN977" s="50"/>
      <c r="AO977" s="50"/>
      <c r="AP977" s="50"/>
      <c r="AQ977" s="50"/>
      <c r="AR977" s="50"/>
      <c r="AS977" s="50"/>
      <c r="AT977" s="50"/>
      <c r="AU977" s="50"/>
      <c r="AV977" s="50"/>
      <c r="AW977" s="50"/>
      <c r="AX977" s="50"/>
      <c r="AY977" s="50"/>
      <c r="AZ977" s="50"/>
      <c r="BA977" s="50"/>
      <c r="BB977" s="50"/>
      <c r="BC977" s="50"/>
      <c r="BD977" s="50"/>
      <c r="BE977" s="50"/>
      <c r="BF977" s="65"/>
      <c r="BG977" s="65"/>
      <c r="BH977" s="65"/>
      <c r="BI977" s="50"/>
      <c r="BJ977" s="50"/>
      <c r="BK977" s="50"/>
      <c r="BL977" s="50"/>
      <c r="BM977" s="50"/>
      <c r="BN977" s="50"/>
      <c r="BO977" s="50"/>
      <c r="BP977" s="50"/>
      <c r="BQ977" s="50"/>
      <c r="BR977" s="50"/>
      <c r="BS977" s="50"/>
      <c r="BT977" s="50"/>
      <c r="BU977" s="50"/>
      <c r="BV977" s="50"/>
      <c r="BW977" s="50"/>
      <c r="BX977" s="50"/>
      <c r="BY977" s="50"/>
      <c r="BZ977" s="50"/>
      <c r="CA977" s="50"/>
      <c r="CB977" s="50">
        <v>1</v>
      </c>
      <c r="CC977" s="50"/>
      <c r="CD977" s="50"/>
      <c r="CE977" s="50"/>
      <c r="CF977" s="50"/>
      <c r="CG977" s="50"/>
      <c r="CH977" s="187"/>
      <c r="CI977" s="60"/>
      <c r="CJ977" s="50"/>
      <c r="CK977" s="50"/>
      <c r="CL977" s="50"/>
      <c r="CM977" s="60"/>
      <c r="CN977" s="50"/>
      <c r="CO977" s="60"/>
      <c r="CP977" s="60"/>
      <c r="CQ977" s="60"/>
      <c r="CR977" s="60"/>
      <c r="CS977" s="60"/>
      <c r="CT977" s="60"/>
      <c r="CU977" s="60"/>
      <c r="CV977" s="61">
        <f t="shared" si="582"/>
        <v>1</v>
      </c>
    </row>
    <row r="978" spans="2:100" x14ac:dyDescent="0.35">
      <c r="B978" s="137">
        <v>1155375</v>
      </c>
      <c r="C978" s="59">
        <v>42856</v>
      </c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50"/>
      <c r="S978" s="50"/>
      <c r="T978" s="50"/>
      <c r="U978" s="50"/>
      <c r="V978" s="50"/>
      <c r="W978" s="50"/>
      <c r="X978" s="50"/>
      <c r="Y978" s="50"/>
      <c r="Z978" s="50"/>
      <c r="AA978" s="50"/>
      <c r="AB978" s="50"/>
      <c r="AC978" s="50"/>
      <c r="AD978" s="50"/>
      <c r="AE978" s="50"/>
      <c r="AF978" s="50"/>
      <c r="AG978" s="50"/>
      <c r="AH978" s="50"/>
      <c r="AI978" s="50"/>
      <c r="AJ978" s="50"/>
      <c r="AK978" s="50"/>
      <c r="AL978" s="50"/>
      <c r="AM978" s="50"/>
      <c r="AN978" s="50"/>
      <c r="AO978" s="50"/>
      <c r="AP978" s="50"/>
      <c r="AQ978" s="50"/>
      <c r="AR978" s="50"/>
      <c r="AS978" s="50"/>
      <c r="AT978" s="50"/>
      <c r="AU978" s="50"/>
      <c r="AV978" s="50"/>
      <c r="AW978" s="50"/>
      <c r="AX978" s="50"/>
      <c r="AY978" s="50"/>
      <c r="AZ978" s="50"/>
      <c r="BA978" s="50"/>
      <c r="BB978" s="50"/>
      <c r="BC978" s="50"/>
      <c r="BD978" s="50"/>
      <c r="BE978" s="50"/>
      <c r="BF978" s="65"/>
      <c r="BG978" s="65"/>
      <c r="BH978" s="65"/>
      <c r="BI978" s="50"/>
      <c r="BJ978" s="50"/>
      <c r="BK978" s="50"/>
      <c r="BL978" s="50"/>
      <c r="BM978" s="50"/>
      <c r="BN978" s="50"/>
      <c r="BO978" s="50"/>
      <c r="BP978" s="50"/>
      <c r="BQ978" s="50"/>
      <c r="BR978" s="50"/>
      <c r="BS978" s="50"/>
      <c r="BT978" s="50"/>
      <c r="BU978" s="50"/>
      <c r="BV978" s="50"/>
      <c r="BW978" s="50"/>
      <c r="BX978" s="50"/>
      <c r="BY978" s="50"/>
      <c r="BZ978" s="50"/>
      <c r="CA978" s="50"/>
      <c r="CB978" s="50">
        <v>1</v>
      </c>
      <c r="CC978" s="50"/>
      <c r="CD978" s="50"/>
      <c r="CE978" s="50"/>
      <c r="CF978" s="50"/>
      <c r="CG978" s="50"/>
      <c r="CH978" s="187"/>
      <c r="CI978" s="60"/>
      <c r="CJ978" s="50"/>
      <c r="CK978" s="50"/>
      <c r="CL978" s="50"/>
      <c r="CM978" s="60"/>
      <c r="CN978" s="50"/>
      <c r="CO978" s="60"/>
      <c r="CP978" s="60"/>
      <c r="CQ978" s="60"/>
      <c r="CR978" s="60"/>
      <c r="CS978" s="60"/>
      <c r="CT978" s="60"/>
      <c r="CU978" s="60"/>
      <c r="CV978" s="61">
        <f t="shared" si="582"/>
        <v>1</v>
      </c>
    </row>
    <row r="979" spans="2:100" x14ac:dyDescent="0.35">
      <c r="B979" s="137">
        <v>341071</v>
      </c>
      <c r="C979" s="59">
        <v>42856</v>
      </c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50"/>
      <c r="S979" s="50"/>
      <c r="T979" s="50"/>
      <c r="U979" s="50"/>
      <c r="V979" s="50"/>
      <c r="W979" s="50"/>
      <c r="X979" s="50"/>
      <c r="Y979" s="50"/>
      <c r="Z979" s="50"/>
      <c r="AA979" s="50"/>
      <c r="AB979" s="50"/>
      <c r="AC979" s="50"/>
      <c r="AD979" s="50"/>
      <c r="AE979" s="50"/>
      <c r="AF979" s="50"/>
      <c r="AG979" s="50"/>
      <c r="AH979" s="50"/>
      <c r="AI979" s="50"/>
      <c r="AJ979" s="50"/>
      <c r="AK979" s="50"/>
      <c r="AL979" s="50"/>
      <c r="AM979" s="50"/>
      <c r="AN979" s="50"/>
      <c r="AO979" s="50"/>
      <c r="AP979" s="50"/>
      <c r="AQ979" s="50"/>
      <c r="AR979" s="50"/>
      <c r="AS979" s="50"/>
      <c r="AT979" s="50"/>
      <c r="AU979" s="50"/>
      <c r="AV979" s="50"/>
      <c r="AW979" s="50"/>
      <c r="AX979" s="50"/>
      <c r="AY979" s="50"/>
      <c r="AZ979" s="50"/>
      <c r="BA979" s="50"/>
      <c r="BB979" s="50"/>
      <c r="BC979" s="50"/>
      <c r="BD979" s="50"/>
      <c r="BE979" s="50"/>
      <c r="BF979" s="65"/>
      <c r="BG979" s="65"/>
      <c r="BH979" s="65"/>
      <c r="BI979" s="50"/>
      <c r="BJ979" s="50"/>
      <c r="BK979" s="50"/>
      <c r="BL979" s="50"/>
      <c r="BM979" s="50"/>
      <c r="BN979" s="50"/>
      <c r="BO979" s="50"/>
      <c r="BP979" s="50"/>
      <c r="BQ979" s="50"/>
      <c r="BR979" s="50"/>
      <c r="BS979" s="50"/>
      <c r="BT979" s="50"/>
      <c r="BU979" s="50"/>
      <c r="BV979" s="50"/>
      <c r="BW979" s="50"/>
      <c r="BX979" s="50"/>
      <c r="BY979" s="50"/>
      <c r="BZ979" s="50"/>
      <c r="CA979" s="50"/>
      <c r="CB979" s="50">
        <v>1</v>
      </c>
      <c r="CC979" s="50"/>
      <c r="CD979" s="50"/>
      <c r="CE979" s="50"/>
      <c r="CF979" s="50"/>
      <c r="CG979" s="50"/>
      <c r="CH979" s="187"/>
      <c r="CI979" s="60"/>
      <c r="CJ979" s="50"/>
      <c r="CK979" s="50"/>
      <c r="CL979" s="50"/>
      <c r="CM979" s="60"/>
      <c r="CN979" s="50"/>
      <c r="CO979" s="60"/>
      <c r="CP979" s="60"/>
      <c r="CQ979" s="60"/>
      <c r="CR979" s="60"/>
      <c r="CS979" s="60"/>
      <c r="CT979" s="60"/>
      <c r="CU979" s="60"/>
      <c r="CV979" s="61">
        <f t="shared" si="582"/>
        <v>1</v>
      </c>
    </row>
    <row r="980" spans="2:100" x14ac:dyDescent="0.35">
      <c r="B980" s="137">
        <v>1156200</v>
      </c>
      <c r="C980" s="59">
        <v>42856</v>
      </c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50"/>
      <c r="S980" s="50"/>
      <c r="T980" s="50"/>
      <c r="U980" s="50"/>
      <c r="V980" s="50"/>
      <c r="W980" s="50"/>
      <c r="X980" s="50"/>
      <c r="Y980" s="50"/>
      <c r="Z980" s="50"/>
      <c r="AA980" s="50"/>
      <c r="AB980" s="50"/>
      <c r="AC980" s="50"/>
      <c r="AD980" s="50"/>
      <c r="AE980" s="50"/>
      <c r="AF980" s="50"/>
      <c r="AG980" s="50"/>
      <c r="AH980" s="50"/>
      <c r="AI980" s="50"/>
      <c r="AJ980" s="50"/>
      <c r="AK980" s="50"/>
      <c r="AL980" s="50"/>
      <c r="AM980" s="50"/>
      <c r="AN980" s="50"/>
      <c r="AO980" s="50"/>
      <c r="AP980" s="50"/>
      <c r="AQ980" s="50"/>
      <c r="AR980" s="50"/>
      <c r="AS980" s="50"/>
      <c r="AT980" s="50"/>
      <c r="AU980" s="50"/>
      <c r="AV980" s="50"/>
      <c r="AW980" s="50"/>
      <c r="AX980" s="50"/>
      <c r="AY980" s="50"/>
      <c r="AZ980" s="50"/>
      <c r="BA980" s="50"/>
      <c r="BB980" s="50"/>
      <c r="BC980" s="50"/>
      <c r="BD980" s="50"/>
      <c r="BE980" s="50"/>
      <c r="BF980" s="65"/>
      <c r="BG980" s="65"/>
      <c r="BH980" s="65"/>
      <c r="BI980" s="50"/>
      <c r="BJ980" s="50"/>
      <c r="BK980" s="50"/>
      <c r="BL980" s="50"/>
      <c r="BM980" s="50"/>
      <c r="BN980" s="50"/>
      <c r="BO980" s="50"/>
      <c r="BP980" s="50"/>
      <c r="BQ980" s="50"/>
      <c r="BR980" s="50"/>
      <c r="BS980" s="50"/>
      <c r="BT980" s="50"/>
      <c r="BU980" s="50"/>
      <c r="BV980" s="50"/>
      <c r="BW980" s="50"/>
      <c r="BX980" s="50"/>
      <c r="BY980" s="50"/>
      <c r="BZ980" s="50"/>
      <c r="CA980" s="50"/>
      <c r="CB980" s="50">
        <v>1</v>
      </c>
      <c r="CC980" s="50"/>
      <c r="CD980" s="50"/>
      <c r="CE980" s="50"/>
      <c r="CF980" s="50"/>
      <c r="CG980" s="50"/>
      <c r="CH980" s="187"/>
      <c r="CI980" s="60"/>
      <c r="CJ980" s="50"/>
      <c r="CK980" s="50"/>
      <c r="CL980" s="50"/>
      <c r="CM980" s="60"/>
      <c r="CN980" s="50"/>
      <c r="CO980" s="60"/>
      <c r="CP980" s="60"/>
      <c r="CQ980" s="60"/>
      <c r="CR980" s="60"/>
      <c r="CS980" s="60"/>
      <c r="CT980" s="60"/>
      <c r="CU980" s="60"/>
      <c r="CV980" s="61">
        <f t="shared" si="582"/>
        <v>1</v>
      </c>
    </row>
    <row r="981" spans="2:100" x14ac:dyDescent="0.35">
      <c r="B981" s="137">
        <v>1157815</v>
      </c>
      <c r="C981" s="59">
        <v>42856</v>
      </c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50"/>
      <c r="S981" s="50"/>
      <c r="T981" s="50"/>
      <c r="U981" s="50"/>
      <c r="V981" s="50"/>
      <c r="W981" s="50"/>
      <c r="X981" s="50"/>
      <c r="Y981" s="50"/>
      <c r="Z981" s="50"/>
      <c r="AA981" s="50"/>
      <c r="AB981" s="50"/>
      <c r="AC981" s="50"/>
      <c r="AD981" s="50"/>
      <c r="AE981" s="50"/>
      <c r="AF981" s="50"/>
      <c r="AG981" s="50"/>
      <c r="AH981" s="50"/>
      <c r="AI981" s="50"/>
      <c r="AJ981" s="50"/>
      <c r="AK981" s="50"/>
      <c r="AL981" s="50"/>
      <c r="AM981" s="50"/>
      <c r="AN981" s="50"/>
      <c r="AO981" s="50"/>
      <c r="AP981" s="50"/>
      <c r="AQ981" s="50"/>
      <c r="AR981" s="50"/>
      <c r="AS981" s="50"/>
      <c r="AT981" s="50"/>
      <c r="AU981" s="50"/>
      <c r="AV981" s="50"/>
      <c r="AW981" s="50"/>
      <c r="AX981" s="50"/>
      <c r="AY981" s="50"/>
      <c r="AZ981" s="50"/>
      <c r="BA981" s="50"/>
      <c r="BB981" s="50"/>
      <c r="BC981" s="50"/>
      <c r="BD981" s="50"/>
      <c r="BE981" s="50"/>
      <c r="BF981" s="65"/>
      <c r="BG981" s="65"/>
      <c r="BH981" s="65"/>
      <c r="BI981" s="50"/>
      <c r="BJ981" s="50"/>
      <c r="BK981" s="50"/>
      <c r="BL981" s="50"/>
      <c r="BM981" s="50"/>
      <c r="BN981" s="50"/>
      <c r="BO981" s="50"/>
      <c r="BP981" s="50"/>
      <c r="BQ981" s="50"/>
      <c r="BR981" s="50"/>
      <c r="BS981" s="50"/>
      <c r="BT981" s="50"/>
      <c r="BU981" s="50"/>
      <c r="BV981" s="50"/>
      <c r="BW981" s="50"/>
      <c r="BX981" s="50"/>
      <c r="BY981" s="50"/>
      <c r="BZ981" s="50"/>
      <c r="CA981" s="50"/>
      <c r="CB981" s="50">
        <v>1</v>
      </c>
      <c r="CC981" s="50"/>
      <c r="CD981" s="50"/>
      <c r="CE981" s="50"/>
      <c r="CF981" s="50"/>
      <c r="CG981" s="50"/>
      <c r="CH981" s="187"/>
      <c r="CI981" s="60"/>
      <c r="CJ981" s="50"/>
      <c r="CK981" s="50"/>
      <c r="CL981" s="50"/>
      <c r="CM981" s="60"/>
      <c r="CN981" s="50"/>
      <c r="CO981" s="60"/>
      <c r="CP981" s="60"/>
      <c r="CQ981" s="60"/>
      <c r="CR981" s="60"/>
      <c r="CS981" s="60"/>
      <c r="CT981" s="60"/>
      <c r="CU981" s="60"/>
      <c r="CV981" s="61">
        <f t="shared" si="582"/>
        <v>1</v>
      </c>
    </row>
    <row r="982" spans="2:100" x14ac:dyDescent="0.35">
      <c r="B982" s="137">
        <v>940045</v>
      </c>
      <c r="C982" s="59">
        <v>42856</v>
      </c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50"/>
      <c r="S982" s="50"/>
      <c r="T982" s="50"/>
      <c r="U982" s="50"/>
      <c r="V982" s="50"/>
      <c r="W982" s="50"/>
      <c r="X982" s="50"/>
      <c r="Y982" s="50"/>
      <c r="Z982" s="50"/>
      <c r="AA982" s="50"/>
      <c r="AB982" s="50"/>
      <c r="AC982" s="50"/>
      <c r="AD982" s="50"/>
      <c r="AE982" s="50"/>
      <c r="AF982" s="50"/>
      <c r="AG982" s="50"/>
      <c r="AH982" s="50"/>
      <c r="AI982" s="50"/>
      <c r="AJ982" s="50"/>
      <c r="AK982" s="50"/>
      <c r="AL982" s="50"/>
      <c r="AM982" s="50"/>
      <c r="AN982" s="50"/>
      <c r="AO982" s="50"/>
      <c r="AP982" s="50"/>
      <c r="AQ982" s="50"/>
      <c r="AR982" s="50"/>
      <c r="AS982" s="50"/>
      <c r="AT982" s="50"/>
      <c r="AU982" s="50"/>
      <c r="AV982" s="50"/>
      <c r="AW982" s="50"/>
      <c r="AX982" s="50"/>
      <c r="AY982" s="50"/>
      <c r="AZ982" s="50"/>
      <c r="BA982" s="50"/>
      <c r="BB982" s="50"/>
      <c r="BC982" s="50"/>
      <c r="BD982" s="50"/>
      <c r="BE982" s="50"/>
      <c r="BF982" s="65"/>
      <c r="BG982" s="65"/>
      <c r="BH982" s="65"/>
      <c r="BI982" s="50"/>
      <c r="BJ982" s="50"/>
      <c r="BK982" s="50"/>
      <c r="BL982" s="50"/>
      <c r="BM982" s="50"/>
      <c r="BN982" s="50"/>
      <c r="BO982" s="50"/>
      <c r="BP982" s="50"/>
      <c r="BQ982" s="50"/>
      <c r="BR982" s="50"/>
      <c r="BS982" s="50"/>
      <c r="BT982" s="50"/>
      <c r="BU982" s="50"/>
      <c r="BV982" s="50"/>
      <c r="BW982" s="50"/>
      <c r="BX982" s="50"/>
      <c r="BY982" s="50"/>
      <c r="BZ982" s="50"/>
      <c r="CA982" s="50"/>
      <c r="CB982" s="50">
        <v>1</v>
      </c>
      <c r="CC982" s="50"/>
      <c r="CD982" s="50"/>
      <c r="CE982" s="50"/>
      <c r="CF982" s="50"/>
      <c r="CG982" s="50"/>
      <c r="CH982" s="187"/>
      <c r="CI982" s="60"/>
      <c r="CJ982" s="50"/>
      <c r="CK982" s="50"/>
      <c r="CL982" s="50"/>
      <c r="CM982" s="60"/>
      <c r="CN982" s="50"/>
      <c r="CO982" s="60"/>
      <c r="CP982" s="60"/>
      <c r="CQ982" s="60"/>
      <c r="CR982" s="60"/>
      <c r="CS982" s="60"/>
      <c r="CT982" s="60"/>
      <c r="CU982" s="60"/>
      <c r="CV982" s="61">
        <f t="shared" si="582"/>
        <v>1</v>
      </c>
    </row>
    <row r="983" spans="2:100" x14ac:dyDescent="0.35">
      <c r="B983" s="63"/>
      <c r="C983" s="62" t="s">
        <v>16</v>
      </c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4"/>
      <c r="R983" s="64"/>
      <c r="S983" s="64"/>
      <c r="T983" s="64"/>
      <c r="U983" s="64"/>
      <c r="V983" s="64"/>
      <c r="W983" s="64"/>
      <c r="X983" s="64"/>
      <c r="Y983" s="64"/>
      <c r="Z983" s="64"/>
      <c r="AA983" s="64"/>
      <c r="AB983" s="64"/>
      <c r="AC983" s="64"/>
      <c r="AD983" s="64"/>
      <c r="AE983" s="64"/>
      <c r="AF983" s="64"/>
      <c r="AG983" s="64"/>
      <c r="AH983" s="64"/>
      <c r="AI983" s="64"/>
      <c r="AJ983" s="64"/>
      <c r="AK983" s="64"/>
      <c r="AL983" s="64"/>
      <c r="AM983" s="64"/>
      <c r="AN983" s="64"/>
      <c r="AO983" s="64"/>
      <c r="AP983" s="64"/>
      <c r="AQ983" s="64"/>
      <c r="AR983" s="64"/>
      <c r="AS983" s="64"/>
      <c r="AT983" s="64"/>
      <c r="AU983" s="64"/>
      <c r="AV983" s="64"/>
      <c r="AW983" s="64"/>
      <c r="AX983" s="64"/>
      <c r="AY983" s="64"/>
      <c r="AZ983" s="64"/>
      <c r="BA983" s="64"/>
      <c r="BB983" s="64"/>
      <c r="BC983" s="64"/>
      <c r="BD983" s="64"/>
      <c r="BE983" s="64"/>
      <c r="BF983" s="64"/>
      <c r="BG983" s="64"/>
      <c r="BH983" s="64"/>
      <c r="BI983" s="64"/>
      <c r="BJ983" s="64"/>
      <c r="BK983" s="64"/>
      <c r="BL983" s="64"/>
      <c r="BM983" s="64"/>
      <c r="BN983" s="64"/>
      <c r="BO983" s="64"/>
      <c r="BP983" s="64"/>
      <c r="BQ983" s="64"/>
      <c r="BR983" s="64"/>
      <c r="BS983" s="64"/>
      <c r="BT983" s="64"/>
      <c r="BU983" s="64"/>
      <c r="BV983" s="64"/>
      <c r="BW983" s="64"/>
      <c r="BX983" s="64"/>
      <c r="BY983" s="64"/>
      <c r="BZ983" s="64"/>
      <c r="CA983" s="64"/>
      <c r="CB983" s="64">
        <f t="shared" ref="CB983:CU983" si="583">COUNT(CB974:CB982)</f>
        <v>9</v>
      </c>
      <c r="CC983" s="64">
        <f t="shared" si="583"/>
        <v>0</v>
      </c>
      <c r="CD983" s="64">
        <f t="shared" si="583"/>
        <v>0</v>
      </c>
      <c r="CE983" s="64">
        <f t="shared" si="583"/>
        <v>0</v>
      </c>
      <c r="CF983" s="64">
        <f t="shared" si="583"/>
        <v>2</v>
      </c>
      <c r="CG983" s="64">
        <f>COUNT(CG974:CG982)</f>
        <v>0</v>
      </c>
      <c r="CH983" s="64">
        <f t="shared" si="583"/>
        <v>0</v>
      </c>
      <c r="CI983" s="64">
        <f t="shared" si="583"/>
        <v>1</v>
      </c>
      <c r="CJ983" s="64">
        <f t="shared" si="583"/>
        <v>0</v>
      </c>
      <c r="CK983" s="64">
        <f t="shared" si="583"/>
        <v>0</v>
      </c>
      <c r="CL983" s="64">
        <f t="shared" si="583"/>
        <v>1</v>
      </c>
      <c r="CM983" s="64">
        <f t="shared" si="583"/>
        <v>0</v>
      </c>
      <c r="CN983" s="64">
        <f t="shared" si="583"/>
        <v>0</v>
      </c>
      <c r="CO983" s="64">
        <f t="shared" si="583"/>
        <v>0</v>
      </c>
      <c r="CP983" s="64">
        <f t="shared" si="583"/>
        <v>0</v>
      </c>
      <c r="CQ983" s="64">
        <f t="shared" si="583"/>
        <v>0</v>
      </c>
      <c r="CR983" s="64">
        <f t="shared" si="583"/>
        <v>0</v>
      </c>
      <c r="CS983" s="64">
        <f t="shared" si="583"/>
        <v>0</v>
      </c>
      <c r="CT983" s="64">
        <f t="shared" si="583"/>
        <v>0</v>
      </c>
      <c r="CU983" s="64">
        <f t="shared" si="583"/>
        <v>0</v>
      </c>
      <c r="CV983" s="64">
        <f>SUM(CV974:CV982)</f>
        <v>13</v>
      </c>
    </row>
    <row r="986" spans="2:100" x14ac:dyDescent="0.35">
      <c r="B986" s="136" t="s">
        <v>220</v>
      </c>
      <c r="C986" s="58" t="s">
        <v>221</v>
      </c>
      <c r="D986" s="56">
        <v>40544</v>
      </c>
      <c r="E986" s="56">
        <v>40575</v>
      </c>
      <c r="F986" s="56">
        <v>40603</v>
      </c>
      <c r="G986" s="56">
        <v>40634</v>
      </c>
      <c r="H986" s="56">
        <v>40664</v>
      </c>
      <c r="I986" s="56">
        <v>40695</v>
      </c>
      <c r="J986" s="56">
        <v>40725</v>
      </c>
      <c r="K986" s="56">
        <v>40756</v>
      </c>
      <c r="L986" s="56">
        <v>40787</v>
      </c>
      <c r="M986" s="56">
        <v>40817</v>
      </c>
      <c r="N986" s="56">
        <v>40848</v>
      </c>
      <c r="O986" s="56">
        <v>40878</v>
      </c>
      <c r="P986" s="56">
        <v>40909</v>
      </c>
      <c r="Q986" s="56">
        <v>40940</v>
      </c>
      <c r="R986" s="56">
        <v>40969</v>
      </c>
      <c r="S986" s="56">
        <v>41000</v>
      </c>
      <c r="T986" s="56">
        <v>41030</v>
      </c>
      <c r="U986" s="56">
        <v>41061</v>
      </c>
      <c r="V986" s="56">
        <v>41091</v>
      </c>
      <c r="W986" s="56">
        <v>41122</v>
      </c>
      <c r="X986" s="56">
        <v>41153</v>
      </c>
      <c r="Y986" s="56">
        <v>41183</v>
      </c>
      <c r="Z986" s="56">
        <v>41214</v>
      </c>
      <c r="AA986" s="56">
        <v>41244</v>
      </c>
      <c r="AB986" s="56">
        <v>41275</v>
      </c>
      <c r="AC986" s="56">
        <v>41306</v>
      </c>
      <c r="AD986" s="56">
        <v>41334</v>
      </c>
      <c r="AE986" s="56">
        <v>41365</v>
      </c>
      <c r="AF986" s="56">
        <v>41395</v>
      </c>
      <c r="AG986" s="56">
        <v>41426</v>
      </c>
      <c r="AH986" s="56">
        <v>41456</v>
      </c>
      <c r="AI986" s="56">
        <v>41487</v>
      </c>
      <c r="AJ986" s="56">
        <v>41518</v>
      </c>
      <c r="AK986" s="56">
        <v>41548</v>
      </c>
      <c r="AL986" s="56">
        <v>41579</v>
      </c>
      <c r="AM986" s="56">
        <v>41609</v>
      </c>
      <c r="AN986" s="56">
        <v>41640</v>
      </c>
      <c r="AO986" s="56">
        <v>41671</v>
      </c>
      <c r="AP986" s="56">
        <v>41699</v>
      </c>
      <c r="AQ986" s="56">
        <v>41730</v>
      </c>
      <c r="AR986" s="56">
        <v>41760</v>
      </c>
      <c r="AS986" s="56">
        <v>41791</v>
      </c>
      <c r="AT986" s="56">
        <v>41821</v>
      </c>
      <c r="AU986" s="56">
        <v>41852</v>
      </c>
      <c r="AV986" s="56">
        <v>41883</v>
      </c>
      <c r="AW986" s="56">
        <v>41913</v>
      </c>
      <c r="AX986" s="56">
        <v>41944</v>
      </c>
      <c r="AY986" s="56">
        <v>41974</v>
      </c>
      <c r="AZ986" s="56">
        <v>42005</v>
      </c>
      <c r="BA986" s="56">
        <v>42036</v>
      </c>
      <c r="BB986" s="56">
        <v>42064</v>
      </c>
      <c r="BC986" s="56">
        <v>42095</v>
      </c>
      <c r="BD986" s="56">
        <v>42125</v>
      </c>
      <c r="BE986" s="56">
        <v>42156</v>
      </c>
      <c r="BF986" s="56">
        <v>42186</v>
      </c>
      <c r="BG986" s="56">
        <v>42217</v>
      </c>
      <c r="BH986" s="48">
        <v>42248</v>
      </c>
      <c r="BI986" s="48">
        <v>42278</v>
      </c>
      <c r="BJ986" s="48">
        <v>42309</v>
      </c>
      <c r="BK986" s="48">
        <v>42339</v>
      </c>
      <c r="BL986" s="48">
        <v>42370</v>
      </c>
      <c r="BM986" s="48">
        <v>42401</v>
      </c>
      <c r="BN986" s="48">
        <v>42430</v>
      </c>
      <c r="BO986" s="48">
        <v>42461</v>
      </c>
      <c r="BP986" s="48">
        <v>42491</v>
      </c>
      <c r="BQ986" s="48">
        <v>42522</v>
      </c>
      <c r="BR986" s="48">
        <v>42552</v>
      </c>
      <c r="BS986" s="48">
        <v>42583</v>
      </c>
      <c r="BT986" s="48">
        <v>42614</v>
      </c>
      <c r="BU986" s="48">
        <v>42644</v>
      </c>
      <c r="BV986" s="48">
        <v>42675</v>
      </c>
      <c r="BW986" s="48">
        <v>42705</v>
      </c>
      <c r="BX986" s="48">
        <v>42736</v>
      </c>
      <c r="BY986" s="48">
        <v>42767</v>
      </c>
      <c r="BZ986" s="48">
        <v>42795</v>
      </c>
      <c r="CA986" s="48">
        <v>42826</v>
      </c>
      <c r="CB986" s="48">
        <v>42856</v>
      </c>
      <c r="CC986" s="48">
        <v>42887</v>
      </c>
      <c r="CD986" s="48">
        <v>42917</v>
      </c>
      <c r="CE986" s="48">
        <v>42948</v>
      </c>
      <c r="CF986" s="48">
        <v>42979</v>
      </c>
      <c r="CG986" s="48">
        <v>43009</v>
      </c>
      <c r="CH986" s="48">
        <v>43040</v>
      </c>
      <c r="CI986" s="188">
        <v>43070</v>
      </c>
      <c r="CJ986" s="188">
        <v>43101</v>
      </c>
      <c r="CK986" s="188">
        <v>43132</v>
      </c>
      <c r="CL986" s="188">
        <v>43160</v>
      </c>
      <c r="CM986" s="188">
        <v>43191</v>
      </c>
      <c r="CN986" s="188">
        <v>43221</v>
      </c>
      <c r="CO986" s="188">
        <v>43252</v>
      </c>
      <c r="CP986" s="188">
        <v>43282</v>
      </c>
      <c r="CQ986" s="188">
        <v>43313</v>
      </c>
      <c r="CR986" s="188">
        <v>43344</v>
      </c>
      <c r="CS986" s="188">
        <v>43374</v>
      </c>
      <c r="CT986" s="188">
        <v>43405</v>
      </c>
      <c r="CU986" s="188">
        <v>43435</v>
      </c>
      <c r="CV986" s="189" t="s">
        <v>16</v>
      </c>
    </row>
    <row r="987" spans="2:100" x14ac:dyDescent="0.35">
      <c r="B987" s="137">
        <v>1162543</v>
      </c>
      <c r="C987" s="59">
        <v>42887</v>
      </c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50"/>
      <c r="S987" s="50"/>
      <c r="T987" s="50"/>
      <c r="U987" s="50"/>
      <c r="V987" s="50"/>
      <c r="W987" s="50"/>
      <c r="X987" s="50"/>
      <c r="Y987" s="50"/>
      <c r="Z987" s="50"/>
      <c r="AA987" s="50"/>
      <c r="AB987" s="50"/>
      <c r="AC987" s="50"/>
      <c r="AD987" s="50"/>
      <c r="AE987" s="50"/>
      <c r="AF987" s="50"/>
      <c r="AG987" s="50"/>
      <c r="AH987" s="50"/>
      <c r="AI987" s="50"/>
      <c r="AJ987" s="50"/>
      <c r="AK987" s="50"/>
      <c r="AL987" s="50"/>
      <c r="AM987" s="50"/>
      <c r="AN987" s="50"/>
      <c r="AO987" s="50"/>
      <c r="AP987" s="50"/>
      <c r="AQ987" s="50"/>
      <c r="AR987" s="50"/>
      <c r="AS987" s="50"/>
      <c r="AT987" s="50"/>
      <c r="AU987" s="50"/>
      <c r="AV987" s="50"/>
      <c r="AW987" s="50"/>
      <c r="AX987" s="50"/>
      <c r="AY987" s="50"/>
      <c r="AZ987" s="50"/>
      <c r="BA987" s="50"/>
      <c r="BB987" s="50"/>
      <c r="BC987" s="50"/>
      <c r="BD987" s="50"/>
      <c r="BE987" s="50"/>
      <c r="BF987" s="65"/>
      <c r="BG987" s="65"/>
      <c r="BH987" s="65"/>
      <c r="BI987" s="50"/>
      <c r="BJ987" s="50"/>
      <c r="BK987" s="50"/>
      <c r="BL987" s="50"/>
      <c r="BM987" s="50"/>
      <c r="BN987" s="50"/>
      <c r="BO987" s="50"/>
      <c r="BP987" s="50"/>
      <c r="BQ987" s="50"/>
      <c r="BR987" s="50"/>
      <c r="BS987" s="50"/>
      <c r="BT987" s="50"/>
      <c r="BU987" s="50"/>
      <c r="BV987" s="50"/>
      <c r="BW987" s="50"/>
      <c r="BX987" s="50"/>
      <c r="BY987" s="50"/>
      <c r="BZ987" s="50"/>
      <c r="CA987" s="50"/>
      <c r="CB987" s="50"/>
      <c r="CC987" s="50">
        <v>1</v>
      </c>
      <c r="CD987" s="50"/>
      <c r="CE987" s="50"/>
      <c r="CF987" s="50"/>
      <c r="CG987" s="50"/>
      <c r="CH987" s="187"/>
      <c r="CI987" s="60"/>
      <c r="CJ987" s="50"/>
      <c r="CK987" s="50"/>
      <c r="CL987" s="50"/>
      <c r="CM987" s="60"/>
      <c r="CN987" s="50"/>
      <c r="CO987" s="60"/>
      <c r="CP987" s="60"/>
      <c r="CQ987" s="60"/>
      <c r="CR987" s="60"/>
      <c r="CS987" s="60"/>
      <c r="CT987" s="60"/>
      <c r="CU987" s="60"/>
      <c r="CV987" s="61">
        <f>SUM(D987:CU987)</f>
        <v>1</v>
      </c>
    </row>
    <row r="988" spans="2:100" x14ac:dyDescent="0.35">
      <c r="B988" s="137">
        <v>386872</v>
      </c>
      <c r="C988" s="59">
        <v>42887</v>
      </c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50"/>
      <c r="S988" s="50"/>
      <c r="T988" s="50"/>
      <c r="U988" s="50"/>
      <c r="V988" s="50"/>
      <c r="W988" s="50"/>
      <c r="X988" s="50"/>
      <c r="Y988" s="50"/>
      <c r="Z988" s="50"/>
      <c r="AA988" s="50"/>
      <c r="AB988" s="50"/>
      <c r="AC988" s="50"/>
      <c r="AD988" s="50"/>
      <c r="AE988" s="50"/>
      <c r="AF988" s="50"/>
      <c r="AG988" s="50"/>
      <c r="AH988" s="50"/>
      <c r="AI988" s="50"/>
      <c r="AJ988" s="50"/>
      <c r="AK988" s="50"/>
      <c r="AL988" s="50"/>
      <c r="AM988" s="50"/>
      <c r="AN988" s="50"/>
      <c r="AO988" s="50"/>
      <c r="AP988" s="50"/>
      <c r="AQ988" s="50"/>
      <c r="AR988" s="50"/>
      <c r="AS988" s="50"/>
      <c r="AT988" s="50"/>
      <c r="AU988" s="50"/>
      <c r="AV988" s="50"/>
      <c r="AW988" s="50"/>
      <c r="AX988" s="50"/>
      <c r="AY988" s="50"/>
      <c r="AZ988" s="50"/>
      <c r="BA988" s="50"/>
      <c r="BB988" s="50"/>
      <c r="BC988" s="50"/>
      <c r="BD988" s="50"/>
      <c r="BE988" s="50"/>
      <c r="BF988" s="65"/>
      <c r="BG988" s="65"/>
      <c r="BH988" s="65"/>
      <c r="BI988" s="50"/>
      <c r="BJ988" s="50"/>
      <c r="BK988" s="50"/>
      <c r="BL988" s="50"/>
      <c r="BM988" s="50"/>
      <c r="BN988" s="50"/>
      <c r="BO988" s="50"/>
      <c r="BP988" s="50"/>
      <c r="BQ988" s="50"/>
      <c r="BR988" s="50"/>
      <c r="BS988" s="50"/>
      <c r="BT988" s="50"/>
      <c r="BU988" s="50"/>
      <c r="BV988" s="50"/>
      <c r="BW988" s="50"/>
      <c r="BX988" s="50"/>
      <c r="BY988" s="50"/>
      <c r="BZ988" s="50"/>
      <c r="CA988" s="50"/>
      <c r="CB988" s="50"/>
      <c r="CC988" s="50">
        <v>1</v>
      </c>
      <c r="CD988" s="50"/>
      <c r="CE988" s="50"/>
      <c r="CF988" s="50"/>
      <c r="CG988" s="50"/>
      <c r="CH988" s="187"/>
      <c r="CI988" s="60"/>
      <c r="CJ988" s="50"/>
      <c r="CK988" s="50"/>
      <c r="CL988" s="50"/>
      <c r="CM988" s="60"/>
      <c r="CN988" s="50"/>
      <c r="CO988" s="60"/>
      <c r="CP988" s="60"/>
      <c r="CQ988" s="60"/>
      <c r="CR988" s="60"/>
      <c r="CS988" s="60"/>
      <c r="CT988" s="60"/>
      <c r="CU988" s="60"/>
      <c r="CV988" s="61">
        <f t="shared" ref="CV988:CV994" si="584">SUM(D988:CU988)</f>
        <v>1</v>
      </c>
    </row>
    <row r="989" spans="2:100" x14ac:dyDescent="0.35">
      <c r="B989" s="137">
        <v>1164836</v>
      </c>
      <c r="C989" s="59">
        <v>42887</v>
      </c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50"/>
      <c r="S989" s="50"/>
      <c r="T989" s="50"/>
      <c r="U989" s="50"/>
      <c r="V989" s="50"/>
      <c r="W989" s="50"/>
      <c r="X989" s="50"/>
      <c r="Y989" s="50"/>
      <c r="Z989" s="50"/>
      <c r="AA989" s="50"/>
      <c r="AB989" s="50"/>
      <c r="AC989" s="50"/>
      <c r="AD989" s="50"/>
      <c r="AE989" s="50"/>
      <c r="AF989" s="50"/>
      <c r="AG989" s="50"/>
      <c r="AH989" s="50"/>
      <c r="AI989" s="50"/>
      <c r="AJ989" s="50"/>
      <c r="AK989" s="50"/>
      <c r="AL989" s="50"/>
      <c r="AM989" s="50"/>
      <c r="AN989" s="50"/>
      <c r="AO989" s="50"/>
      <c r="AP989" s="50"/>
      <c r="AQ989" s="50"/>
      <c r="AR989" s="50"/>
      <c r="AS989" s="50"/>
      <c r="AT989" s="50"/>
      <c r="AU989" s="50"/>
      <c r="AV989" s="50"/>
      <c r="AW989" s="50"/>
      <c r="AX989" s="50"/>
      <c r="AY989" s="50"/>
      <c r="AZ989" s="50"/>
      <c r="BA989" s="50"/>
      <c r="BB989" s="50"/>
      <c r="BC989" s="50"/>
      <c r="BD989" s="50"/>
      <c r="BE989" s="50"/>
      <c r="BF989" s="65"/>
      <c r="BG989" s="65"/>
      <c r="BH989" s="65"/>
      <c r="BI989" s="50"/>
      <c r="BJ989" s="50"/>
      <c r="BK989" s="50"/>
      <c r="BL989" s="50"/>
      <c r="BM989" s="50"/>
      <c r="BN989" s="50"/>
      <c r="BO989" s="50"/>
      <c r="BP989" s="50"/>
      <c r="BQ989" s="50"/>
      <c r="BR989" s="50"/>
      <c r="BS989" s="50"/>
      <c r="BT989" s="50"/>
      <c r="BU989" s="50"/>
      <c r="BV989" s="50"/>
      <c r="BW989" s="50"/>
      <c r="BX989" s="50"/>
      <c r="BY989" s="50"/>
      <c r="BZ989" s="50"/>
      <c r="CA989" s="50"/>
      <c r="CB989" s="50"/>
      <c r="CC989" s="50">
        <v>2</v>
      </c>
      <c r="CD989" s="50"/>
      <c r="CE989" s="50"/>
      <c r="CF989" s="50"/>
      <c r="CG989" s="50"/>
      <c r="CH989" s="187"/>
      <c r="CI989" s="60"/>
      <c r="CJ989" s="50"/>
      <c r="CK989" s="50"/>
      <c r="CL989" s="50"/>
      <c r="CM989" s="60"/>
      <c r="CN989" s="50"/>
      <c r="CO989" s="60"/>
      <c r="CP989" s="60"/>
      <c r="CQ989" s="60"/>
      <c r="CR989" s="60"/>
      <c r="CS989" s="60"/>
      <c r="CT989" s="60"/>
      <c r="CU989" s="60"/>
      <c r="CV989" s="61">
        <f t="shared" si="584"/>
        <v>2</v>
      </c>
    </row>
    <row r="990" spans="2:100" x14ac:dyDescent="0.35">
      <c r="B990" s="137">
        <v>206009</v>
      </c>
      <c r="C990" s="59">
        <v>42887</v>
      </c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50"/>
      <c r="S990" s="50"/>
      <c r="T990" s="50"/>
      <c r="U990" s="50"/>
      <c r="V990" s="50"/>
      <c r="W990" s="50"/>
      <c r="X990" s="50"/>
      <c r="Y990" s="50"/>
      <c r="Z990" s="50"/>
      <c r="AA990" s="50"/>
      <c r="AB990" s="50"/>
      <c r="AC990" s="50"/>
      <c r="AD990" s="50"/>
      <c r="AE990" s="50"/>
      <c r="AF990" s="50"/>
      <c r="AG990" s="50"/>
      <c r="AH990" s="50"/>
      <c r="AI990" s="50"/>
      <c r="AJ990" s="50"/>
      <c r="AK990" s="50"/>
      <c r="AL990" s="50"/>
      <c r="AM990" s="50"/>
      <c r="AN990" s="50"/>
      <c r="AO990" s="50"/>
      <c r="AP990" s="50"/>
      <c r="AQ990" s="50"/>
      <c r="AR990" s="50"/>
      <c r="AS990" s="50"/>
      <c r="AT990" s="50"/>
      <c r="AU990" s="50"/>
      <c r="AV990" s="50"/>
      <c r="AW990" s="50"/>
      <c r="AX990" s="50"/>
      <c r="AY990" s="50"/>
      <c r="AZ990" s="50"/>
      <c r="BA990" s="50"/>
      <c r="BB990" s="50"/>
      <c r="BC990" s="50"/>
      <c r="BD990" s="50"/>
      <c r="BE990" s="50"/>
      <c r="BF990" s="65"/>
      <c r="BG990" s="65"/>
      <c r="BH990" s="65"/>
      <c r="BI990" s="50"/>
      <c r="BJ990" s="50"/>
      <c r="BK990" s="50"/>
      <c r="BL990" s="50"/>
      <c r="BM990" s="50"/>
      <c r="BN990" s="50"/>
      <c r="BO990" s="50"/>
      <c r="BP990" s="50"/>
      <c r="BQ990" s="50"/>
      <c r="BR990" s="50"/>
      <c r="BS990" s="50"/>
      <c r="BT990" s="50"/>
      <c r="BU990" s="50"/>
      <c r="BV990" s="50"/>
      <c r="BW990" s="50"/>
      <c r="BX990" s="50"/>
      <c r="BY990" s="50"/>
      <c r="BZ990" s="50"/>
      <c r="CA990" s="50"/>
      <c r="CB990" s="50"/>
      <c r="CC990" s="50">
        <v>2</v>
      </c>
      <c r="CD990" s="50"/>
      <c r="CE990" s="50"/>
      <c r="CF990" s="50"/>
      <c r="CG990" s="50"/>
      <c r="CH990" s="187"/>
      <c r="CI990" s="60"/>
      <c r="CJ990" s="50"/>
      <c r="CK990" s="50"/>
      <c r="CL990" s="50"/>
      <c r="CM990" s="60"/>
      <c r="CN990" s="50"/>
      <c r="CO990" s="60"/>
      <c r="CP990" s="60"/>
      <c r="CQ990" s="60"/>
      <c r="CR990" s="60"/>
      <c r="CS990" s="60"/>
      <c r="CT990" s="60"/>
      <c r="CU990" s="60"/>
      <c r="CV990" s="61">
        <f t="shared" si="584"/>
        <v>2</v>
      </c>
    </row>
    <row r="991" spans="2:100" x14ac:dyDescent="0.35">
      <c r="B991" s="137">
        <v>205949</v>
      </c>
      <c r="C991" s="59">
        <v>42887</v>
      </c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50"/>
      <c r="S991" s="50"/>
      <c r="T991" s="50"/>
      <c r="U991" s="50"/>
      <c r="V991" s="50"/>
      <c r="W991" s="50"/>
      <c r="X991" s="50"/>
      <c r="Y991" s="50"/>
      <c r="Z991" s="50"/>
      <c r="AA991" s="50"/>
      <c r="AB991" s="50"/>
      <c r="AC991" s="50"/>
      <c r="AD991" s="50"/>
      <c r="AE991" s="50"/>
      <c r="AF991" s="50"/>
      <c r="AG991" s="50"/>
      <c r="AH991" s="50"/>
      <c r="AI991" s="50"/>
      <c r="AJ991" s="50"/>
      <c r="AK991" s="50"/>
      <c r="AL991" s="50"/>
      <c r="AM991" s="50"/>
      <c r="AN991" s="50"/>
      <c r="AO991" s="50"/>
      <c r="AP991" s="50"/>
      <c r="AQ991" s="50"/>
      <c r="AR991" s="50"/>
      <c r="AS991" s="50"/>
      <c r="AT991" s="50"/>
      <c r="AU991" s="50"/>
      <c r="AV991" s="50"/>
      <c r="AW991" s="50"/>
      <c r="AX991" s="50"/>
      <c r="AY991" s="50"/>
      <c r="AZ991" s="50"/>
      <c r="BA991" s="50"/>
      <c r="BB991" s="50"/>
      <c r="BC991" s="50"/>
      <c r="BD991" s="50"/>
      <c r="BE991" s="50"/>
      <c r="BF991" s="65"/>
      <c r="BG991" s="65"/>
      <c r="BH991" s="65"/>
      <c r="BI991" s="50"/>
      <c r="BJ991" s="50"/>
      <c r="BK991" s="50"/>
      <c r="BL991" s="50"/>
      <c r="BM991" s="50"/>
      <c r="BN991" s="50"/>
      <c r="BO991" s="50"/>
      <c r="BP991" s="50"/>
      <c r="BQ991" s="50"/>
      <c r="BR991" s="50"/>
      <c r="BS991" s="50"/>
      <c r="BT991" s="50"/>
      <c r="BU991" s="50"/>
      <c r="BV991" s="50"/>
      <c r="BW991" s="50"/>
      <c r="BX991" s="50"/>
      <c r="BY991" s="50"/>
      <c r="BZ991" s="50"/>
      <c r="CA991" s="50"/>
      <c r="CB991" s="50"/>
      <c r="CC991" s="50">
        <v>1</v>
      </c>
      <c r="CD991" s="50"/>
      <c r="CE991" s="50"/>
      <c r="CF991" s="50"/>
      <c r="CG991" s="50"/>
      <c r="CH991" s="187"/>
      <c r="CI991" s="60"/>
      <c r="CJ991" s="50"/>
      <c r="CK991" s="50"/>
      <c r="CL991" s="50"/>
      <c r="CM991" s="60"/>
      <c r="CN991" s="50"/>
      <c r="CO991" s="60"/>
      <c r="CP991" s="60"/>
      <c r="CQ991" s="60"/>
      <c r="CR991" s="60"/>
      <c r="CS991" s="60"/>
      <c r="CT991" s="60"/>
      <c r="CU991" s="60"/>
      <c r="CV991" s="61">
        <f t="shared" si="584"/>
        <v>1</v>
      </c>
    </row>
    <row r="992" spans="2:100" x14ac:dyDescent="0.35">
      <c r="B992" s="137">
        <v>986601</v>
      </c>
      <c r="C992" s="59">
        <v>42887</v>
      </c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50"/>
      <c r="S992" s="50"/>
      <c r="T992" s="50"/>
      <c r="U992" s="50"/>
      <c r="V992" s="50"/>
      <c r="W992" s="50"/>
      <c r="X992" s="50"/>
      <c r="Y992" s="50"/>
      <c r="Z992" s="50"/>
      <c r="AA992" s="50"/>
      <c r="AB992" s="50"/>
      <c r="AC992" s="50"/>
      <c r="AD992" s="50"/>
      <c r="AE992" s="50"/>
      <c r="AF992" s="50"/>
      <c r="AG992" s="50"/>
      <c r="AH992" s="50"/>
      <c r="AI992" s="50"/>
      <c r="AJ992" s="50"/>
      <c r="AK992" s="50"/>
      <c r="AL992" s="50"/>
      <c r="AM992" s="50"/>
      <c r="AN992" s="50"/>
      <c r="AO992" s="50"/>
      <c r="AP992" s="50"/>
      <c r="AQ992" s="50"/>
      <c r="AR992" s="50"/>
      <c r="AS992" s="50"/>
      <c r="AT992" s="50"/>
      <c r="AU992" s="50"/>
      <c r="AV992" s="50"/>
      <c r="AW992" s="50"/>
      <c r="AX992" s="50"/>
      <c r="AY992" s="50"/>
      <c r="AZ992" s="50"/>
      <c r="BA992" s="50"/>
      <c r="BB992" s="50"/>
      <c r="BC992" s="50"/>
      <c r="BD992" s="50"/>
      <c r="BE992" s="50"/>
      <c r="BF992" s="65"/>
      <c r="BG992" s="65"/>
      <c r="BH992" s="65"/>
      <c r="BI992" s="50"/>
      <c r="BJ992" s="50"/>
      <c r="BK992" s="50"/>
      <c r="BL992" s="50"/>
      <c r="BM992" s="50"/>
      <c r="BN992" s="50"/>
      <c r="BO992" s="50"/>
      <c r="BP992" s="50"/>
      <c r="BQ992" s="50"/>
      <c r="BR992" s="50"/>
      <c r="BS992" s="50"/>
      <c r="BT992" s="50"/>
      <c r="BU992" s="50"/>
      <c r="BV992" s="50"/>
      <c r="BW992" s="50"/>
      <c r="BX992" s="50"/>
      <c r="BY992" s="50"/>
      <c r="BZ992" s="50"/>
      <c r="CA992" s="50"/>
      <c r="CB992" s="50"/>
      <c r="CC992" s="50">
        <v>1</v>
      </c>
      <c r="CD992" s="50"/>
      <c r="CE992" s="50"/>
      <c r="CF992" s="50">
        <v>1</v>
      </c>
      <c r="CG992" s="50"/>
      <c r="CH992" s="187"/>
      <c r="CI992" s="60">
        <v>1</v>
      </c>
      <c r="CJ992" s="50"/>
      <c r="CK992" s="50"/>
      <c r="CL992" s="50"/>
      <c r="CM992" s="60"/>
      <c r="CN992" s="50"/>
      <c r="CO992" s="60"/>
      <c r="CP992" s="60"/>
      <c r="CQ992" s="60"/>
      <c r="CR992" s="60"/>
      <c r="CS992" s="60"/>
      <c r="CT992" s="60"/>
      <c r="CU992" s="60"/>
      <c r="CV992" s="61">
        <f t="shared" si="584"/>
        <v>3</v>
      </c>
    </row>
    <row r="993" spans="2:100" x14ac:dyDescent="0.35">
      <c r="B993" s="137">
        <v>1048331</v>
      </c>
      <c r="C993" s="59">
        <v>42887</v>
      </c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50"/>
      <c r="S993" s="50"/>
      <c r="T993" s="50"/>
      <c r="U993" s="50"/>
      <c r="V993" s="50"/>
      <c r="W993" s="50"/>
      <c r="X993" s="50"/>
      <c r="Y993" s="50"/>
      <c r="Z993" s="50"/>
      <c r="AA993" s="50"/>
      <c r="AB993" s="50"/>
      <c r="AC993" s="50"/>
      <c r="AD993" s="50"/>
      <c r="AE993" s="50"/>
      <c r="AF993" s="50"/>
      <c r="AG993" s="50"/>
      <c r="AH993" s="50"/>
      <c r="AI993" s="50"/>
      <c r="AJ993" s="50"/>
      <c r="AK993" s="50"/>
      <c r="AL993" s="50"/>
      <c r="AM993" s="50"/>
      <c r="AN993" s="50"/>
      <c r="AO993" s="50"/>
      <c r="AP993" s="50"/>
      <c r="AQ993" s="50"/>
      <c r="AR993" s="50"/>
      <c r="AS993" s="50"/>
      <c r="AT993" s="50"/>
      <c r="AU993" s="50"/>
      <c r="AV993" s="50"/>
      <c r="AW993" s="50"/>
      <c r="AX993" s="50"/>
      <c r="AY993" s="50"/>
      <c r="AZ993" s="50"/>
      <c r="BA993" s="50"/>
      <c r="BB993" s="50"/>
      <c r="BC993" s="50"/>
      <c r="BD993" s="50"/>
      <c r="BE993" s="50"/>
      <c r="BF993" s="65"/>
      <c r="BG993" s="65"/>
      <c r="BH993" s="65"/>
      <c r="BI993" s="50"/>
      <c r="BJ993" s="50"/>
      <c r="BK993" s="50"/>
      <c r="BL993" s="50"/>
      <c r="BM993" s="50"/>
      <c r="BN993" s="50"/>
      <c r="BO993" s="50"/>
      <c r="BP993" s="50"/>
      <c r="BQ993" s="50"/>
      <c r="BR993" s="50"/>
      <c r="BS993" s="50"/>
      <c r="BT993" s="50"/>
      <c r="BU993" s="50"/>
      <c r="BV993" s="50"/>
      <c r="BW993" s="50"/>
      <c r="BX993" s="50"/>
      <c r="BY993" s="50"/>
      <c r="BZ993" s="50"/>
      <c r="CA993" s="50"/>
      <c r="CB993" s="50"/>
      <c r="CC993" s="50">
        <v>1</v>
      </c>
      <c r="CD993" s="50"/>
      <c r="CE993" s="50">
        <v>1</v>
      </c>
      <c r="CF993" s="50">
        <v>1</v>
      </c>
      <c r="CG993" s="50"/>
      <c r="CH993" s="187">
        <v>1</v>
      </c>
      <c r="CI993" s="60">
        <v>1</v>
      </c>
      <c r="CJ993" s="50"/>
      <c r="CK993" s="50"/>
      <c r="CL993" s="50"/>
      <c r="CM993" s="60"/>
      <c r="CN993" s="50"/>
      <c r="CO993" s="60"/>
      <c r="CP993" s="60"/>
      <c r="CQ993" s="60"/>
      <c r="CR993" s="60"/>
      <c r="CS993" s="60"/>
      <c r="CT993" s="60"/>
      <c r="CU993" s="60"/>
      <c r="CV993" s="61">
        <f t="shared" si="584"/>
        <v>5</v>
      </c>
    </row>
    <row r="994" spans="2:100" x14ac:dyDescent="0.35">
      <c r="B994" s="137">
        <v>1149105</v>
      </c>
      <c r="C994" s="59">
        <v>42887</v>
      </c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50"/>
      <c r="S994" s="50"/>
      <c r="T994" s="50"/>
      <c r="U994" s="50"/>
      <c r="V994" s="50"/>
      <c r="W994" s="50"/>
      <c r="X994" s="50"/>
      <c r="Y994" s="50"/>
      <c r="Z994" s="50"/>
      <c r="AA994" s="50"/>
      <c r="AB994" s="50"/>
      <c r="AC994" s="50"/>
      <c r="AD994" s="50"/>
      <c r="AE994" s="50"/>
      <c r="AF994" s="50"/>
      <c r="AG994" s="50"/>
      <c r="AH994" s="50"/>
      <c r="AI994" s="50"/>
      <c r="AJ994" s="50"/>
      <c r="AK994" s="50"/>
      <c r="AL994" s="50"/>
      <c r="AM994" s="50"/>
      <c r="AN994" s="50"/>
      <c r="AO994" s="50"/>
      <c r="AP994" s="50"/>
      <c r="AQ994" s="50"/>
      <c r="AR994" s="50"/>
      <c r="AS994" s="50"/>
      <c r="AT994" s="50"/>
      <c r="AU994" s="50"/>
      <c r="AV994" s="50"/>
      <c r="AW994" s="50"/>
      <c r="AX994" s="50"/>
      <c r="AY994" s="50"/>
      <c r="AZ994" s="50"/>
      <c r="BA994" s="50"/>
      <c r="BB994" s="50"/>
      <c r="BC994" s="50"/>
      <c r="BD994" s="50"/>
      <c r="BE994" s="50"/>
      <c r="BF994" s="65"/>
      <c r="BG994" s="65"/>
      <c r="BH994" s="65"/>
      <c r="BI994" s="50"/>
      <c r="BJ994" s="50"/>
      <c r="BK994" s="50"/>
      <c r="BL994" s="50"/>
      <c r="BM994" s="50"/>
      <c r="BN994" s="50"/>
      <c r="BO994" s="50"/>
      <c r="BP994" s="50"/>
      <c r="BQ994" s="50"/>
      <c r="BR994" s="50"/>
      <c r="BS994" s="50"/>
      <c r="BT994" s="50"/>
      <c r="BU994" s="50"/>
      <c r="BV994" s="50"/>
      <c r="BW994" s="50"/>
      <c r="BX994" s="50"/>
      <c r="BY994" s="50"/>
      <c r="BZ994" s="50"/>
      <c r="CA994" s="50"/>
      <c r="CB994" s="50"/>
      <c r="CC994" s="50">
        <v>1</v>
      </c>
      <c r="CD994" s="50">
        <v>1</v>
      </c>
      <c r="CE994" s="50"/>
      <c r="CF994" s="50"/>
      <c r="CG994" s="50"/>
      <c r="CH994" s="187"/>
      <c r="CI994" s="60"/>
      <c r="CJ994" s="50"/>
      <c r="CK994" s="50"/>
      <c r="CL994" s="50"/>
      <c r="CM994" s="60"/>
      <c r="CN994" s="50"/>
      <c r="CO994" s="60"/>
      <c r="CP994" s="60"/>
      <c r="CQ994" s="60"/>
      <c r="CR994" s="60"/>
      <c r="CS994" s="60"/>
      <c r="CT994" s="60"/>
      <c r="CU994" s="60"/>
      <c r="CV994" s="61">
        <f t="shared" si="584"/>
        <v>2</v>
      </c>
    </row>
    <row r="995" spans="2:100" x14ac:dyDescent="0.35">
      <c r="B995" s="63"/>
      <c r="C995" s="62" t="s">
        <v>16</v>
      </c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4"/>
      <c r="R995" s="64"/>
      <c r="S995" s="64"/>
      <c r="T995" s="64"/>
      <c r="U995" s="64"/>
      <c r="V995" s="64"/>
      <c r="W995" s="64"/>
      <c r="X995" s="64"/>
      <c r="Y995" s="64"/>
      <c r="Z995" s="64"/>
      <c r="AA995" s="64"/>
      <c r="AB995" s="64"/>
      <c r="AC995" s="64"/>
      <c r="AD995" s="64"/>
      <c r="AE995" s="64"/>
      <c r="AF995" s="64"/>
      <c r="AG995" s="64"/>
      <c r="AH995" s="64"/>
      <c r="AI995" s="64"/>
      <c r="AJ995" s="64"/>
      <c r="AK995" s="64"/>
      <c r="AL995" s="64"/>
      <c r="AM995" s="64"/>
      <c r="AN995" s="64"/>
      <c r="AO995" s="64"/>
      <c r="AP995" s="64"/>
      <c r="AQ995" s="64"/>
      <c r="AR995" s="64"/>
      <c r="AS995" s="64"/>
      <c r="AT995" s="64"/>
      <c r="AU995" s="64"/>
      <c r="AV995" s="64"/>
      <c r="AW995" s="64"/>
      <c r="AX995" s="64"/>
      <c r="AY995" s="64"/>
      <c r="AZ995" s="64"/>
      <c r="BA995" s="64"/>
      <c r="BB995" s="64"/>
      <c r="BC995" s="64"/>
      <c r="BD995" s="64"/>
      <c r="BE995" s="64"/>
      <c r="BF995" s="64"/>
      <c r="BG995" s="64"/>
      <c r="BH995" s="64"/>
      <c r="BI995" s="64"/>
      <c r="BJ995" s="64"/>
      <c r="BK995" s="64"/>
      <c r="BL995" s="64"/>
      <c r="BM995" s="64"/>
      <c r="BN995" s="64"/>
      <c r="BO995" s="64"/>
      <c r="BP995" s="64"/>
      <c r="BQ995" s="64"/>
      <c r="BR995" s="64"/>
      <c r="BS995" s="64"/>
      <c r="BT995" s="64"/>
      <c r="BU995" s="64"/>
      <c r="BV995" s="64"/>
      <c r="BW995" s="64"/>
      <c r="BX995" s="64"/>
      <c r="BY995" s="64"/>
      <c r="BZ995" s="64"/>
      <c r="CA995" s="64"/>
      <c r="CB995" s="64"/>
      <c r="CC995" s="64">
        <f t="shared" ref="CC995:CU995" si="585">COUNT(CC987:CC994)</f>
        <v>8</v>
      </c>
      <c r="CD995" s="64">
        <f t="shared" si="585"/>
        <v>1</v>
      </c>
      <c r="CE995" s="64">
        <f t="shared" si="585"/>
        <v>1</v>
      </c>
      <c r="CF995" s="64">
        <f t="shared" si="585"/>
        <v>2</v>
      </c>
      <c r="CG995" s="64">
        <f>COUNT(CG987:CG994)</f>
        <v>0</v>
      </c>
      <c r="CH995" s="64">
        <f t="shared" si="585"/>
        <v>1</v>
      </c>
      <c r="CI995" s="64">
        <f t="shared" si="585"/>
        <v>2</v>
      </c>
      <c r="CJ995" s="64">
        <f t="shared" si="585"/>
        <v>0</v>
      </c>
      <c r="CK995" s="64">
        <f t="shared" si="585"/>
        <v>0</v>
      </c>
      <c r="CL995" s="64">
        <f t="shared" si="585"/>
        <v>0</v>
      </c>
      <c r="CM995" s="64">
        <f t="shared" si="585"/>
        <v>0</v>
      </c>
      <c r="CN995" s="64">
        <f t="shared" si="585"/>
        <v>0</v>
      </c>
      <c r="CO995" s="64">
        <f t="shared" si="585"/>
        <v>0</v>
      </c>
      <c r="CP995" s="64">
        <f t="shared" si="585"/>
        <v>0</v>
      </c>
      <c r="CQ995" s="64">
        <f t="shared" si="585"/>
        <v>0</v>
      </c>
      <c r="CR995" s="64">
        <f t="shared" si="585"/>
        <v>0</v>
      </c>
      <c r="CS995" s="64">
        <f t="shared" si="585"/>
        <v>0</v>
      </c>
      <c r="CT995" s="64">
        <f t="shared" si="585"/>
        <v>0</v>
      </c>
      <c r="CU995" s="64">
        <f t="shared" si="585"/>
        <v>0</v>
      </c>
      <c r="CV995" s="64">
        <f>SUM(CV987:CV994)</f>
        <v>17</v>
      </c>
    </row>
    <row r="998" spans="2:100" x14ac:dyDescent="0.35">
      <c r="B998" s="136" t="s">
        <v>220</v>
      </c>
      <c r="C998" s="58" t="s">
        <v>221</v>
      </c>
      <c r="D998" s="56">
        <v>40544</v>
      </c>
      <c r="E998" s="56">
        <v>40575</v>
      </c>
      <c r="F998" s="56">
        <v>40603</v>
      </c>
      <c r="G998" s="56">
        <v>40634</v>
      </c>
      <c r="H998" s="56">
        <v>40664</v>
      </c>
      <c r="I998" s="56">
        <v>40695</v>
      </c>
      <c r="J998" s="56">
        <v>40725</v>
      </c>
      <c r="K998" s="56">
        <v>40756</v>
      </c>
      <c r="L998" s="56">
        <v>40787</v>
      </c>
      <c r="M998" s="56">
        <v>40817</v>
      </c>
      <c r="N998" s="56">
        <v>40848</v>
      </c>
      <c r="O998" s="56">
        <v>40878</v>
      </c>
      <c r="P998" s="56">
        <v>40909</v>
      </c>
      <c r="Q998" s="56">
        <v>40940</v>
      </c>
      <c r="R998" s="56">
        <v>40969</v>
      </c>
      <c r="S998" s="56">
        <v>41000</v>
      </c>
      <c r="T998" s="56">
        <v>41030</v>
      </c>
      <c r="U998" s="56">
        <v>41061</v>
      </c>
      <c r="V998" s="56">
        <v>41091</v>
      </c>
      <c r="W998" s="56">
        <v>41122</v>
      </c>
      <c r="X998" s="56">
        <v>41153</v>
      </c>
      <c r="Y998" s="56">
        <v>41183</v>
      </c>
      <c r="Z998" s="56">
        <v>41214</v>
      </c>
      <c r="AA998" s="56">
        <v>41244</v>
      </c>
      <c r="AB998" s="56">
        <v>41275</v>
      </c>
      <c r="AC998" s="56">
        <v>41306</v>
      </c>
      <c r="AD998" s="56">
        <v>41334</v>
      </c>
      <c r="AE998" s="56">
        <v>41365</v>
      </c>
      <c r="AF998" s="56">
        <v>41395</v>
      </c>
      <c r="AG998" s="56">
        <v>41426</v>
      </c>
      <c r="AH998" s="56">
        <v>41456</v>
      </c>
      <c r="AI998" s="56">
        <v>41487</v>
      </c>
      <c r="AJ998" s="56">
        <v>41518</v>
      </c>
      <c r="AK998" s="56">
        <v>41548</v>
      </c>
      <c r="AL998" s="56">
        <v>41579</v>
      </c>
      <c r="AM998" s="56">
        <v>41609</v>
      </c>
      <c r="AN998" s="56">
        <v>41640</v>
      </c>
      <c r="AO998" s="56">
        <v>41671</v>
      </c>
      <c r="AP998" s="56">
        <v>41699</v>
      </c>
      <c r="AQ998" s="56">
        <v>41730</v>
      </c>
      <c r="AR998" s="56">
        <v>41760</v>
      </c>
      <c r="AS998" s="56">
        <v>41791</v>
      </c>
      <c r="AT998" s="56">
        <v>41821</v>
      </c>
      <c r="AU998" s="56">
        <v>41852</v>
      </c>
      <c r="AV998" s="56">
        <v>41883</v>
      </c>
      <c r="AW998" s="56">
        <v>41913</v>
      </c>
      <c r="AX998" s="56">
        <v>41944</v>
      </c>
      <c r="AY998" s="56">
        <v>41974</v>
      </c>
      <c r="AZ998" s="56">
        <v>42005</v>
      </c>
      <c r="BA998" s="56">
        <v>42036</v>
      </c>
      <c r="BB998" s="56">
        <v>42064</v>
      </c>
      <c r="BC998" s="56">
        <v>42095</v>
      </c>
      <c r="BD998" s="56">
        <v>42125</v>
      </c>
      <c r="BE998" s="56">
        <v>42156</v>
      </c>
      <c r="BF998" s="56">
        <v>42186</v>
      </c>
      <c r="BG998" s="56">
        <v>42217</v>
      </c>
      <c r="BH998" s="48">
        <v>42248</v>
      </c>
      <c r="BI998" s="48">
        <v>42278</v>
      </c>
      <c r="BJ998" s="48">
        <v>42309</v>
      </c>
      <c r="BK998" s="48">
        <v>42339</v>
      </c>
      <c r="BL998" s="48">
        <v>42370</v>
      </c>
      <c r="BM998" s="48">
        <v>42401</v>
      </c>
      <c r="BN998" s="48">
        <v>42430</v>
      </c>
      <c r="BO998" s="48">
        <v>42461</v>
      </c>
      <c r="BP998" s="48">
        <v>42491</v>
      </c>
      <c r="BQ998" s="48">
        <v>42522</v>
      </c>
      <c r="BR998" s="48">
        <v>42552</v>
      </c>
      <c r="BS998" s="48">
        <v>42583</v>
      </c>
      <c r="BT998" s="48">
        <v>42614</v>
      </c>
      <c r="BU998" s="48">
        <v>42644</v>
      </c>
      <c r="BV998" s="48">
        <v>42675</v>
      </c>
      <c r="BW998" s="48">
        <v>42705</v>
      </c>
      <c r="BX998" s="48">
        <v>42736</v>
      </c>
      <c r="BY998" s="48">
        <v>42767</v>
      </c>
      <c r="BZ998" s="48">
        <v>42795</v>
      </c>
      <c r="CA998" s="48">
        <v>42826</v>
      </c>
      <c r="CB998" s="48">
        <v>42856</v>
      </c>
      <c r="CC998" s="48">
        <v>42887</v>
      </c>
      <c r="CD998" s="48">
        <v>42917</v>
      </c>
      <c r="CE998" s="48">
        <v>42948</v>
      </c>
      <c r="CF998" s="48">
        <v>42979</v>
      </c>
      <c r="CG998" s="48">
        <v>43009</v>
      </c>
      <c r="CH998" s="48">
        <v>43040</v>
      </c>
      <c r="CI998" s="188">
        <v>43070</v>
      </c>
      <c r="CJ998" s="188">
        <v>43101</v>
      </c>
      <c r="CK998" s="188">
        <v>43132</v>
      </c>
      <c r="CL998" s="188">
        <v>43160</v>
      </c>
      <c r="CM998" s="188">
        <v>43191</v>
      </c>
      <c r="CN998" s="188">
        <v>43221</v>
      </c>
      <c r="CO998" s="188">
        <v>43252</v>
      </c>
      <c r="CP998" s="188">
        <v>43282</v>
      </c>
      <c r="CQ998" s="188">
        <v>43313</v>
      </c>
      <c r="CR998" s="188">
        <v>43344</v>
      </c>
      <c r="CS998" s="188">
        <v>43374</v>
      </c>
      <c r="CT998" s="188">
        <v>43405</v>
      </c>
      <c r="CU998" s="188">
        <v>43435</v>
      </c>
      <c r="CV998" s="189" t="s">
        <v>16</v>
      </c>
    </row>
    <row r="999" spans="2:100" x14ac:dyDescent="0.35">
      <c r="B999" s="137">
        <v>842897</v>
      </c>
      <c r="C999" s="59">
        <v>42917</v>
      </c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50"/>
      <c r="S999" s="50"/>
      <c r="T999" s="50"/>
      <c r="U999" s="50"/>
      <c r="V999" s="50"/>
      <c r="W999" s="50"/>
      <c r="X999" s="50"/>
      <c r="Y999" s="50"/>
      <c r="Z999" s="50"/>
      <c r="AA999" s="50"/>
      <c r="AB999" s="50"/>
      <c r="AC999" s="50"/>
      <c r="AD999" s="50"/>
      <c r="AE999" s="50"/>
      <c r="AF999" s="50"/>
      <c r="AG999" s="50"/>
      <c r="AH999" s="50"/>
      <c r="AI999" s="50"/>
      <c r="AJ999" s="50"/>
      <c r="AK999" s="50"/>
      <c r="AL999" s="50"/>
      <c r="AM999" s="50"/>
      <c r="AN999" s="50"/>
      <c r="AO999" s="50"/>
      <c r="AP999" s="50"/>
      <c r="AQ999" s="50"/>
      <c r="AR999" s="50"/>
      <c r="AS999" s="50"/>
      <c r="AT999" s="50"/>
      <c r="AU999" s="50"/>
      <c r="AV999" s="50"/>
      <c r="AW999" s="50"/>
      <c r="AX999" s="50"/>
      <c r="AY999" s="50"/>
      <c r="AZ999" s="50"/>
      <c r="BA999" s="50"/>
      <c r="BB999" s="50"/>
      <c r="BC999" s="50"/>
      <c r="BD999" s="50"/>
      <c r="BE999" s="50"/>
      <c r="BF999" s="65"/>
      <c r="BG999" s="65"/>
      <c r="BH999" s="65"/>
      <c r="BI999" s="50"/>
      <c r="BJ999" s="50"/>
      <c r="BK999" s="50"/>
      <c r="BL999" s="50"/>
      <c r="BM999" s="50"/>
      <c r="BN999" s="50"/>
      <c r="BO999" s="50"/>
      <c r="BP999" s="50"/>
      <c r="BQ999" s="50"/>
      <c r="BR999" s="50"/>
      <c r="BS999" s="50"/>
      <c r="BT999" s="50"/>
      <c r="BU999" s="50"/>
      <c r="BV999" s="50"/>
      <c r="BW999" s="50"/>
      <c r="BX999" s="50"/>
      <c r="BY999" s="50"/>
      <c r="BZ999" s="50"/>
      <c r="CA999" s="50"/>
      <c r="CB999" s="50"/>
      <c r="CC999" s="50"/>
      <c r="CD999" s="50">
        <v>2</v>
      </c>
      <c r="CE999" s="50"/>
      <c r="CF999" s="50">
        <v>1</v>
      </c>
      <c r="CG999" s="50">
        <v>1</v>
      </c>
      <c r="CH999" s="187">
        <v>1</v>
      </c>
      <c r="CI999" s="60"/>
      <c r="CJ999" s="50">
        <v>1</v>
      </c>
      <c r="CK999" s="50">
        <v>1</v>
      </c>
      <c r="CL999" s="50"/>
      <c r="CM999" s="60"/>
      <c r="CN999" s="50"/>
      <c r="CO999" s="60"/>
      <c r="CP999" s="60"/>
      <c r="CQ999" s="60"/>
      <c r="CR999" s="60"/>
      <c r="CS999" s="60"/>
      <c r="CT999" s="60"/>
      <c r="CU999" s="60"/>
      <c r="CV999" s="61">
        <f>SUM(D999:CU999)</f>
        <v>7</v>
      </c>
    </row>
    <row r="1000" spans="2:100" x14ac:dyDescent="0.35">
      <c r="B1000" s="137">
        <v>1171522</v>
      </c>
      <c r="C1000" s="59">
        <v>42917</v>
      </c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50"/>
      <c r="S1000" s="50"/>
      <c r="T1000" s="50"/>
      <c r="U1000" s="50"/>
      <c r="V1000" s="50"/>
      <c r="W1000" s="50"/>
      <c r="X1000" s="50"/>
      <c r="Y1000" s="50"/>
      <c r="Z1000" s="50"/>
      <c r="AA1000" s="50"/>
      <c r="AB1000" s="50"/>
      <c r="AC1000" s="50"/>
      <c r="AD1000" s="50"/>
      <c r="AE1000" s="50"/>
      <c r="AF1000" s="50"/>
      <c r="AG1000" s="50"/>
      <c r="AH1000" s="50"/>
      <c r="AI1000" s="50"/>
      <c r="AJ1000" s="50"/>
      <c r="AK1000" s="50"/>
      <c r="AL1000" s="50"/>
      <c r="AM1000" s="50"/>
      <c r="AN1000" s="50"/>
      <c r="AO1000" s="50"/>
      <c r="AP1000" s="50"/>
      <c r="AQ1000" s="50"/>
      <c r="AR1000" s="50"/>
      <c r="AS1000" s="50"/>
      <c r="AT1000" s="50"/>
      <c r="AU1000" s="50"/>
      <c r="AV1000" s="50"/>
      <c r="AW1000" s="50"/>
      <c r="AX1000" s="50"/>
      <c r="AY1000" s="50"/>
      <c r="AZ1000" s="50"/>
      <c r="BA1000" s="50"/>
      <c r="BB1000" s="50"/>
      <c r="BC1000" s="50"/>
      <c r="BD1000" s="50"/>
      <c r="BE1000" s="50"/>
      <c r="BF1000" s="65"/>
      <c r="BG1000" s="65"/>
      <c r="BH1000" s="65"/>
      <c r="BI1000" s="50"/>
      <c r="BJ1000" s="50"/>
      <c r="BK1000" s="50"/>
      <c r="BL1000" s="50"/>
      <c r="BM1000" s="50"/>
      <c r="BN1000" s="50"/>
      <c r="BO1000" s="50"/>
      <c r="BP1000" s="50"/>
      <c r="BQ1000" s="50"/>
      <c r="BR1000" s="50"/>
      <c r="BS1000" s="50"/>
      <c r="BT1000" s="50"/>
      <c r="BU1000" s="50"/>
      <c r="BV1000" s="50"/>
      <c r="BW1000" s="50"/>
      <c r="BX1000" s="50"/>
      <c r="BY1000" s="50"/>
      <c r="BZ1000" s="50"/>
      <c r="CA1000" s="50"/>
      <c r="CB1000" s="50"/>
      <c r="CC1000" s="50"/>
      <c r="CD1000" s="50">
        <v>1</v>
      </c>
      <c r="CE1000" s="50">
        <v>1</v>
      </c>
      <c r="CF1000" s="50">
        <v>1</v>
      </c>
      <c r="CG1000" s="50">
        <v>1</v>
      </c>
      <c r="CH1000" s="187">
        <v>1</v>
      </c>
      <c r="CI1000" s="60">
        <v>1</v>
      </c>
      <c r="CJ1000" s="50"/>
      <c r="CK1000" s="50">
        <v>2</v>
      </c>
      <c r="CL1000" s="50">
        <v>1</v>
      </c>
      <c r="CM1000" s="60"/>
      <c r="CN1000" s="50">
        <v>1</v>
      </c>
      <c r="CO1000" s="60"/>
      <c r="CP1000" s="60"/>
      <c r="CQ1000" s="60"/>
      <c r="CR1000" s="60"/>
      <c r="CS1000" s="60"/>
      <c r="CT1000" s="60"/>
      <c r="CU1000" s="60"/>
      <c r="CV1000" s="61">
        <f t="shared" ref="CV1000:CV1007" si="586">SUM(D1000:CU1000)</f>
        <v>10</v>
      </c>
    </row>
    <row r="1001" spans="2:100" x14ac:dyDescent="0.35">
      <c r="B1001" s="137">
        <v>1171603</v>
      </c>
      <c r="C1001" s="59">
        <v>42917</v>
      </c>
      <c r="D1001" s="60"/>
      <c r="E1001" s="60"/>
      <c r="F1001" s="60"/>
      <c r="G1001" s="60"/>
      <c r="H1001" s="60"/>
      <c r="I1001" s="60"/>
      <c r="J1001" s="60"/>
      <c r="K1001" s="60"/>
      <c r="L1001" s="60"/>
      <c r="M1001" s="60"/>
      <c r="N1001" s="60"/>
      <c r="O1001" s="60"/>
      <c r="P1001" s="60"/>
      <c r="Q1001" s="60"/>
      <c r="R1001" s="50"/>
      <c r="S1001" s="50"/>
      <c r="T1001" s="50"/>
      <c r="U1001" s="50"/>
      <c r="V1001" s="50"/>
      <c r="W1001" s="50"/>
      <c r="X1001" s="50"/>
      <c r="Y1001" s="50"/>
      <c r="Z1001" s="50"/>
      <c r="AA1001" s="50"/>
      <c r="AB1001" s="50"/>
      <c r="AC1001" s="50"/>
      <c r="AD1001" s="50"/>
      <c r="AE1001" s="50"/>
      <c r="AF1001" s="50"/>
      <c r="AG1001" s="50"/>
      <c r="AH1001" s="50"/>
      <c r="AI1001" s="50"/>
      <c r="AJ1001" s="50"/>
      <c r="AK1001" s="50"/>
      <c r="AL1001" s="50"/>
      <c r="AM1001" s="50"/>
      <c r="AN1001" s="50"/>
      <c r="AO1001" s="50"/>
      <c r="AP1001" s="50"/>
      <c r="AQ1001" s="50"/>
      <c r="AR1001" s="50"/>
      <c r="AS1001" s="50"/>
      <c r="AT1001" s="50"/>
      <c r="AU1001" s="50"/>
      <c r="AV1001" s="50"/>
      <c r="AW1001" s="50"/>
      <c r="AX1001" s="50"/>
      <c r="AY1001" s="50"/>
      <c r="AZ1001" s="50"/>
      <c r="BA1001" s="50"/>
      <c r="BB1001" s="50"/>
      <c r="BC1001" s="50"/>
      <c r="BD1001" s="50"/>
      <c r="BE1001" s="50"/>
      <c r="BF1001" s="65"/>
      <c r="BG1001" s="65"/>
      <c r="BH1001" s="65"/>
      <c r="BI1001" s="50"/>
      <c r="BJ1001" s="50"/>
      <c r="BK1001" s="50"/>
      <c r="BL1001" s="50"/>
      <c r="BM1001" s="50"/>
      <c r="BN1001" s="50"/>
      <c r="BO1001" s="50"/>
      <c r="BP1001" s="50"/>
      <c r="BQ1001" s="50"/>
      <c r="BR1001" s="50"/>
      <c r="BS1001" s="50"/>
      <c r="BT1001" s="50"/>
      <c r="BU1001" s="50"/>
      <c r="BV1001" s="50"/>
      <c r="BW1001" s="50"/>
      <c r="BX1001" s="50"/>
      <c r="BY1001" s="50"/>
      <c r="BZ1001" s="50"/>
      <c r="CA1001" s="50"/>
      <c r="CB1001" s="50"/>
      <c r="CC1001" s="50"/>
      <c r="CD1001" s="50">
        <v>1</v>
      </c>
      <c r="CE1001" s="50"/>
      <c r="CF1001" s="50"/>
      <c r="CG1001" s="50"/>
      <c r="CH1001" s="187"/>
      <c r="CI1001" s="60"/>
      <c r="CJ1001" s="50"/>
      <c r="CK1001" s="50"/>
      <c r="CL1001" s="50"/>
      <c r="CM1001" s="60"/>
      <c r="CN1001" s="50"/>
      <c r="CO1001" s="60"/>
      <c r="CP1001" s="60"/>
      <c r="CQ1001" s="60"/>
      <c r="CR1001" s="60"/>
      <c r="CS1001" s="60"/>
      <c r="CT1001" s="60"/>
      <c r="CU1001" s="60"/>
      <c r="CV1001" s="61">
        <f t="shared" si="586"/>
        <v>1</v>
      </c>
    </row>
    <row r="1002" spans="2:100" x14ac:dyDescent="0.35">
      <c r="B1002" s="137">
        <v>1171845</v>
      </c>
      <c r="C1002" s="59">
        <v>42917</v>
      </c>
      <c r="D1002" s="60"/>
      <c r="E1002" s="60"/>
      <c r="F1002" s="60"/>
      <c r="G1002" s="60"/>
      <c r="H1002" s="60"/>
      <c r="I1002" s="60"/>
      <c r="J1002" s="60"/>
      <c r="K1002" s="60"/>
      <c r="L1002" s="60"/>
      <c r="M1002" s="60"/>
      <c r="N1002" s="60"/>
      <c r="O1002" s="60"/>
      <c r="P1002" s="60"/>
      <c r="Q1002" s="60"/>
      <c r="R1002" s="50"/>
      <c r="S1002" s="50"/>
      <c r="T1002" s="50"/>
      <c r="U1002" s="50"/>
      <c r="V1002" s="50"/>
      <c r="W1002" s="50"/>
      <c r="X1002" s="50"/>
      <c r="Y1002" s="50"/>
      <c r="Z1002" s="50"/>
      <c r="AA1002" s="50"/>
      <c r="AB1002" s="50"/>
      <c r="AC1002" s="50"/>
      <c r="AD1002" s="50"/>
      <c r="AE1002" s="50"/>
      <c r="AF1002" s="50"/>
      <c r="AG1002" s="50"/>
      <c r="AH1002" s="50"/>
      <c r="AI1002" s="50"/>
      <c r="AJ1002" s="50"/>
      <c r="AK1002" s="50"/>
      <c r="AL1002" s="50"/>
      <c r="AM1002" s="50"/>
      <c r="AN1002" s="50"/>
      <c r="AO1002" s="50"/>
      <c r="AP1002" s="50"/>
      <c r="AQ1002" s="50"/>
      <c r="AR1002" s="50"/>
      <c r="AS1002" s="50"/>
      <c r="AT1002" s="50"/>
      <c r="AU1002" s="50"/>
      <c r="AV1002" s="50"/>
      <c r="AW1002" s="50"/>
      <c r="AX1002" s="50"/>
      <c r="AY1002" s="50"/>
      <c r="AZ1002" s="50"/>
      <c r="BA1002" s="50"/>
      <c r="BB1002" s="50"/>
      <c r="BC1002" s="50"/>
      <c r="BD1002" s="50"/>
      <c r="BE1002" s="50"/>
      <c r="BF1002" s="65"/>
      <c r="BG1002" s="65"/>
      <c r="BH1002" s="65"/>
      <c r="BI1002" s="50"/>
      <c r="BJ1002" s="50"/>
      <c r="BK1002" s="50"/>
      <c r="BL1002" s="50"/>
      <c r="BM1002" s="50"/>
      <c r="BN1002" s="50"/>
      <c r="BO1002" s="50"/>
      <c r="BP1002" s="50"/>
      <c r="BQ1002" s="50"/>
      <c r="BR1002" s="50"/>
      <c r="BS1002" s="50"/>
      <c r="BT1002" s="50"/>
      <c r="BU1002" s="50"/>
      <c r="BV1002" s="50"/>
      <c r="BW1002" s="50"/>
      <c r="BX1002" s="50"/>
      <c r="BY1002" s="50"/>
      <c r="BZ1002" s="50"/>
      <c r="CA1002" s="50"/>
      <c r="CB1002" s="50"/>
      <c r="CC1002" s="50"/>
      <c r="CD1002" s="50">
        <v>1</v>
      </c>
      <c r="CE1002" s="50">
        <v>1</v>
      </c>
      <c r="CF1002" s="50"/>
      <c r="CG1002" s="50"/>
      <c r="CH1002" s="187"/>
      <c r="CI1002" s="60"/>
      <c r="CJ1002" s="50"/>
      <c r="CK1002" s="50"/>
      <c r="CL1002" s="50"/>
      <c r="CM1002" s="60"/>
      <c r="CN1002" s="50"/>
      <c r="CO1002" s="60"/>
      <c r="CP1002" s="60"/>
      <c r="CQ1002" s="60"/>
      <c r="CR1002" s="60"/>
      <c r="CS1002" s="60"/>
      <c r="CT1002" s="60"/>
      <c r="CU1002" s="60"/>
      <c r="CV1002" s="61">
        <f t="shared" si="586"/>
        <v>2</v>
      </c>
    </row>
    <row r="1003" spans="2:100" x14ac:dyDescent="0.35">
      <c r="B1003" s="137">
        <v>1173905</v>
      </c>
      <c r="C1003" s="59">
        <v>42917</v>
      </c>
      <c r="D1003" s="60"/>
      <c r="E1003" s="60"/>
      <c r="F1003" s="60"/>
      <c r="G1003" s="60"/>
      <c r="H1003" s="60"/>
      <c r="I1003" s="60"/>
      <c r="J1003" s="60"/>
      <c r="K1003" s="60"/>
      <c r="L1003" s="60"/>
      <c r="M1003" s="60"/>
      <c r="N1003" s="60"/>
      <c r="O1003" s="60"/>
      <c r="P1003" s="60"/>
      <c r="Q1003" s="60"/>
      <c r="R1003" s="50"/>
      <c r="S1003" s="50"/>
      <c r="T1003" s="50"/>
      <c r="U1003" s="50"/>
      <c r="V1003" s="50"/>
      <c r="W1003" s="50"/>
      <c r="X1003" s="50"/>
      <c r="Y1003" s="50"/>
      <c r="Z1003" s="50"/>
      <c r="AA1003" s="50"/>
      <c r="AB1003" s="50"/>
      <c r="AC1003" s="50"/>
      <c r="AD1003" s="50"/>
      <c r="AE1003" s="50"/>
      <c r="AF1003" s="50"/>
      <c r="AG1003" s="50"/>
      <c r="AH1003" s="50"/>
      <c r="AI1003" s="50"/>
      <c r="AJ1003" s="50"/>
      <c r="AK1003" s="50"/>
      <c r="AL1003" s="50"/>
      <c r="AM1003" s="50"/>
      <c r="AN1003" s="50"/>
      <c r="AO1003" s="50"/>
      <c r="AP1003" s="50"/>
      <c r="AQ1003" s="50"/>
      <c r="AR1003" s="50"/>
      <c r="AS1003" s="50"/>
      <c r="AT1003" s="50"/>
      <c r="AU1003" s="50"/>
      <c r="AV1003" s="50"/>
      <c r="AW1003" s="50"/>
      <c r="AX1003" s="50"/>
      <c r="AY1003" s="50"/>
      <c r="AZ1003" s="50"/>
      <c r="BA1003" s="50"/>
      <c r="BB1003" s="50"/>
      <c r="BC1003" s="50"/>
      <c r="BD1003" s="50"/>
      <c r="BE1003" s="50"/>
      <c r="BF1003" s="65"/>
      <c r="BG1003" s="65"/>
      <c r="BH1003" s="65"/>
      <c r="BI1003" s="50"/>
      <c r="BJ1003" s="50"/>
      <c r="BK1003" s="50"/>
      <c r="BL1003" s="50"/>
      <c r="BM1003" s="50"/>
      <c r="BN1003" s="50"/>
      <c r="BO1003" s="50"/>
      <c r="BP1003" s="50"/>
      <c r="BQ1003" s="50"/>
      <c r="BR1003" s="50"/>
      <c r="BS1003" s="50"/>
      <c r="BT1003" s="50"/>
      <c r="BU1003" s="50"/>
      <c r="BV1003" s="50"/>
      <c r="BW1003" s="50"/>
      <c r="BX1003" s="50"/>
      <c r="BY1003" s="50"/>
      <c r="BZ1003" s="50"/>
      <c r="CA1003" s="50"/>
      <c r="CB1003" s="50"/>
      <c r="CC1003" s="50"/>
      <c r="CD1003" s="50">
        <v>1</v>
      </c>
      <c r="CE1003" s="50"/>
      <c r="CF1003" s="50"/>
      <c r="CG1003" s="50"/>
      <c r="CH1003" s="187"/>
      <c r="CI1003" s="60"/>
      <c r="CJ1003" s="50"/>
      <c r="CK1003" s="50"/>
      <c r="CL1003" s="50"/>
      <c r="CM1003" s="60"/>
      <c r="CN1003" s="50"/>
      <c r="CO1003" s="60"/>
      <c r="CP1003" s="60"/>
      <c r="CQ1003" s="60"/>
      <c r="CR1003" s="60"/>
      <c r="CS1003" s="60"/>
      <c r="CT1003" s="60"/>
      <c r="CU1003" s="60"/>
      <c r="CV1003" s="61">
        <f t="shared" si="586"/>
        <v>1</v>
      </c>
    </row>
    <row r="1004" spans="2:100" x14ac:dyDescent="0.35">
      <c r="B1004" s="137">
        <v>1174407</v>
      </c>
      <c r="C1004" s="59">
        <v>42917</v>
      </c>
      <c r="D1004" s="60"/>
      <c r="E1004" s="60"/>
      <c r="F1004" s="60"/>
      <c r="G1004" s="60"/>
      <c r="H1004" s="60"/>
      <c r="I1004" s="60"/>
      <c r="J1004" s="60"/>
      <c r="K1004" s="60"/>
      <c r="L1004" s="60"/>
      <c r="M1004" s="60"/>
      <c r="N1004" s="60"/>
      <c r="O1004" s="60"/>
      <c r="P1004" s="60"/>
      <c r="Q1004" s="60"/>
      <c r="R1004" s="50"/>
      <c r="S1004" s="50"/>
      <c r="T1004" s="50"/>
      <c r="U1004" s="50"/>
      <c r="V1004" s="50"/>
      <c r="W1004" s="50"/>
      <c r="X1004" s="50"/>
      <c r="Y1004" s="50"/>
      <c r="Z1004" s="50"/>
      <c r="AA1004" s="50"/>
      <c r="AB1004" s="50"/>
      <c r="AC1004" s="50"/>
      <c r="AD1004" s="50"/>
      <c r="AE1004" s="50"/>
      <c r="AF1004" s="50"/>
      <c r="AG1004" s="50"/>
      <c r="AH1004" s="50"/>
      <c r="AI1004" s="50"/>
      <c r="AJ1004" s="50"/>
      <c r="AK1004" s="50"/>
      <c r="AL1004" s="50"/>
      <c r="AM1004" s="50"/>
      <c r="AN1004" s="50"/>
      <c r="AO1004" s="50"/>
      <c r="AP1004" s="50"/>
      <c r="AQ1004" s="50"/>
      <c r="AR1004" s="50"/>
      <c r="AS1004" s="50"/>
      <c r="AT1004" s="50"/>
      <c r="AU1004" s="50"/>
      <c r="AV1004" s="50"/>
      <c r="AW1004" s="50"/>
      <c r="AX1004" s="50"/>
      <c r="AY1004" s="50"/>
      <c r="AZ1004" s="50"/>
      <c r="BA1004" s="50"/>
      <c r="BB1004" s="50"/>
      <c r="BC1004" s="50"/>
      <c r="BD1004" s="50"/>
      <c r="BE1004" s="50"/>
      <c r="BF1004" s="65"/>
      <c r="BG1004" s="65"/>
      <c r="BH1004" s="65"/>
      <c r="BI1004" s="50"/>
      <c r="BJ1004" s="50"/>
      <c r="BK1004" s="50"/>
      <c r="BL1004" s="50"/>
      <c r="BM1004" s="50"/>
      <c r="BN1004" s="50"/>
      <c r="BO1004" s="50"/>
      <c r="BP1004" s="50"/>
      <c r="BQ1004" s="50"/>
      <c r="BR1004" s="50"/>
      <c r="BS1004" s="50"/>
      <c r="BT1004" s="50"/>
      <c r="BU1004" s="50"/>
      <c r="BV1004" s="50"/>
      <c r="BW1004" s="50"/>
      <c r="BX1004" s="50"/>
      <c r="BY1004" s="50"/>
      <c r="BZ1004" s="50"/>
      <c r="CA1004" s="50"/>
      <c r="CB1004" s="50"/>
      <c r="CC1004" s="50"/>
      <c r="CD1004" s="50">
        <v>1</v>
      </c>
      <c r="CE1004" s="50"/>
      <c r="CF1004" s="50"/>
      <c r="CG1004" s="50"/>
      <c r="CH1004" s="187"/>
      <c r="CI1004" s="60"/>
      <c r="CJ1004" s="50"/>
      <c r="CK1004" s="50"/>
      <c r="CL1004" s="50"/>
      <c r="CM1004" s="60"/>
      <c r="CN1004" s="50"/>
      <c r="CO1004" s="60"/>
      <c r="CP1004" s="60"/>
      <c r="CQ1004" s="60"/>
      <c r="CR1004" s="60"/>
      <c r="CS1004" s="60"/>
      <c r="CT1004" s="60"/>
      <c r="CU1004" s="60"/>
      <c r="CV1004" s="61">
        <f t="shared" si="586"/>
        <v>1</v>
      </c>
    </row>
    <row r="1005" spans="2:100" x14ac:dyDescent="0.35">
      <c r="B1005" s="137">
        <v>1174428</v>
      </c>
      <c r="C1005" s="59">
        <v>42917</v>
      </c>
      <c r="D1005" s="60"/>
      <c r="E1005" s="60"/>
      <c r="F1005" s="60"/>
      <c r="G1005" s="60"/>
      <c r="H1005" s="60"/>
      <c r="I1005" s="60"/>
      <c r="J1005" s="60"/>
      <c r="K1005" s="60"/>
      <c r="L1005" s="60"/>
      <c r="M1005" s="60"/>
      <c r="N1005" s="60"/>
      <c r="O1005" s="60"/>
      <c r="P1005" s="60"/>
      <c r="Q1005" s="60"/>
      <c r="R1005" s="50"/>
      <c r="S1005" s="50"/>
      <c r="T1005" s="50"/>
      <c r="U1005" s="50"/>
      <c r="V1005" s="50"/>
      <c r="W1005" s="50"/>
      <c r="X1005" s="50"/>
      <c r="Y1005" s="50"/>
      <c r="Z1005" s="50"/>
      <c r="AA1005" s="50"/>
      <c r="AB1005" s="50"/>
      <c r="AC1005" s="50"/>
      <c r="AD1005" s="50"/>
      <c r="AE1005" s="50"/>
      <c r="AF1005" s="50"/>
      <c r="AG1005" s="50"/>
      <c r="AH1005" s="50"/>
      <c r="AI1005" s="50"/>
      <c r="AJ1005" s="50"/>
      <c r="AK1005" s="50"/>
      <c r="AL1005" s="50"/>
      <c r="AM1005" s="50"/>
      <c r="AN1005" s="50"/>
      <c r="AO1005" s="50"/>
      <c r="AP1005" s="50"/>
      <c r="AQ1005" s="50"/>
      <c r="AR1005" s="50"/>
      <c r="AS1005" s="50"/>
      <c r="AT1005" s="50"/>
      <c r="AU1005" s="50"/>
      <c r="AV1005" s="50"/>
      <c r="AW1005" s="50"/>
      <c r="AX1005" s="50"/>
      <c r="AY1005" s="50"/>
      <c r="AZ1005" s="50"/>
      <c r="BA1005" s="50"/>
      <c r="BB1005" s="50"/>
      <c r="BC1005" s="50"/>
      <c r="BD1005" s="50"/>
      <c r="BE1005" s="50"/>
      <c r="BF1005" s="65"/>
      <c r="BG1005" s="65"/>
      <c r="BH1005" s="65"/>
      <c r="BI1005" s="50"/>
      <c r="BJ1005" s="50"/>
      <c r="BK1005" s="50"/>
      <c r="BL1005" s="50"/>
      <c r="BM1005" s="50"/>
      <c r="BN1005" s="50"/>
      <c r="BO1005" s="50"/>
      <c r="BP1005" s="50"/>
      <c r="BQ1005" s="50"/>
      <c r="BR1005" s="50"/>
      <c r="BS1005" s="50"/>
      <c r="BT1005" s="50"/>
      <c r="BU1005" s="50"/>
      <c r="BV1005" s="50"/>
      <c r="BW1005" s="50"/>
      <c r="BX1005" s="50"/>
      <c r="BY1005" s="50"/>
      <c r="BZ1005" s="50"/>
      <c r="CA1005" s="50"/>
      <c r="CB1005" s="50"/>
      <c r="CC1005" s="50"/>
      <c r="CD1005" s="50">
        <v>1</v>
      </c>
      <c r="CE1005" s="50">
        <v>1</v>
      </c>
      <c r="CF1005" s="50"/>
      <c r="CG1005" s="50"/>
      <c r="CH1005" s="187"/>
      <c r="CI1005" s="60"/>
      <c r="CJ1005" s="50"/>
      <c r="CK1005" s="50"/>
      <c r="CL1005" s="50"/>
      <c r="CM1005" s="60"/>
      <c r="CN1005" s="50"/>
      <c r="CO1005" s="60"/>
      <c r="CP1005" s="60"/>
      <c r="CQ1005" s="60"/>
      <c r="CR1005" s="60"/>
      <c r="CS1005" s="60"/>
      <c r="CT1005" s="60"/>
      <c r="CU1005" s="60"/>
      <c r="CV1005" s="61">
        <f t="shared" si="586"/>
        <v>2</v>
      </c>
    </row>
    <row r="1006" spans="2:100" x14ac:dyDescent="0.35">
      <c r="B1006" s="137">
        <v>1174936</v>
      </c>
      <c r="C1006" s="59">
        <v>42917</v>
      </c>
      <c r="D1006" s="60"/>
      <c r="E1006" s="60"/>
      <c r="F1006" s="60"/>
      <c r="G1006" s="60"/>
      <c r="H1006" s="60"/>
      <c r="I1006" s="60"/>
      <c r="J1006" s="60"/>
      <c r="K1006" s="60"/>
      <c r="L1006" s="60"/>
      <c r="M1006" s="60"/>
      <c r="N1006" s="60"/>
      <c r="O1006" s="60"/>
      <c r="P1006" s="60"/>
      <c r="Q1006" s="60"/>
      <c r="R1006" s="50"/>
      <c r="S1006" s="50"/>
      <c r="T1006" s="50"/>
      <c r="U1006" s="50"/>
      <c r="V1006" s="50"/>
      <c r="W1006" s="50"/>
      <c r="X1006" s="50"/>
      <c r="Y1006" s="50"/>
      <c r="Z1006" s="50"/>
      <c r="AA1006" s="50"/>
      <c r="AB1006" s="50"/>
      <c r="AC1006" s="50"/>
      <c r="AD1006" s="50"/>
      <c r="AE1006" s="50"/>
      <c r="AF1006" s="50"/>
      <c r="AG1006" s="50"/>
      <c r="AH1006" s="50"/>
      <c r="AI1006" s="50"/>
      <c r="AJ1006" s="50"/>
      <c r="AK1006" s="50"/>
      <c r="AL1006" s="50"/>
      <c r="AM1006" s="50"/>
      <c r="AN1006" s="50"/>
      <c r="AO1006" s="50"/>
      <c r="AP1006" s="50"/>
      <c r="AQ1006" s="50"/>
      <c r="AR1006" s="50"/>
      <c r="AS1006" s="50"/>
      <c r="AT1006" s="50"/>
      <c r="AU1006" s="50"/>
      <c r="AV1006" s="50"/>
      <c r="AW1006" s="50"/>
      <c r="AX1006" s="50"/>
      <c r="AY1006" s="50"/>
      <c r="AZ1006" s="50"/>
      <c r="BA1006" s="50"/>
      <c r="BB1006" s="50"/>
      <c r="BC1006" s="50"/>
      <c r="BD1006" s="50"/>
      <c r="BE1006" s="50"/>
      <c r="BF1006" s="65"/>
      <c r="BG1006" s="65"/>
      <c r="BH1006" s="65"/>
      <c r="BI1006" s="50"/>
      <c r="BJ1006" s="50"/>
      <c r="BK1006" s="50"/>
      <c r="BL1006" s="50"/>
      <c r="BM1006" s="50"/>
      <c r="BN1006" s="50"/>
      <c r="BO1006" s="50"/>
      <c r="BP1006" s="50"/>
      <c r="BQ1006" s="50"/>
      <c r="BR1006" s="50"/>
      <c r="BS1006" s="50"/>
      <c r="BT1006" s="50"/>
      <c r="BU1006" s="50"/>
      <c r="BV1006" s="50"/>
      <c r="BW1006" s="50"/>
      <c r="BX1006" s="50"/>
      <c r="BY1006" s="50"/>
      <c r="BZ1006" s="50"/>
      <c r="CA1006" s="50"/>
      <c r="CB1006" s="50"/>
      <c r="CC1006" s="50"/>
      <c r="CD1006" s="50">
        <v>4</v>
      </c>
      <c r="CE1006" s="50"/>
      <c r="CF1006" s="50"/>
      <c r="CG1006" s="50"/>
      <c r="CH1006" s="187"/>
      <c r="CI1006" s="60"/>
      <c r="CJ1006" s="50"/>
      <c r="CK1006" s="50"/>
      <c r="CL1006" s="50"/>
      <c r="CM1006" s="60"/>
      <c r="CN1006" s="50"/>
      <c r="CO1006" s="60"/>
      <c r="CP1006" s="60"/>
      <c r="CQ1006" s="60"/>
      <c r="CR1006" s="60"/>
      <c r="CS1006" s="60"/>
      <c r="CT1006" s="60"/>
      <c r="CU1006" s="60"/>
      <c r="CV1006" s="61">
        <f t="shared" si="586"/>
        <v>4</v>
      </c>
    </row>
    <row r="1007" spans="2:100" x14ac:dyDescent="0.35">
      <c r="B1007" s="137">
        <v>423600</v>
      </c>
      <c r="C1007" s="59">
        <v>42917</v>
      </c>
      <c r="D1007" s="60"/>
      <c r="E1007" s="60"/>
      <c r="F1007" s="60"/>
      <c r="G1007" s="60"/>
      <c r="H1007" s="60"/>
      <c r="I1007" s="60"/>
      <c r="J1007" s="60"/>
      <c r="K1007" s="60"/>
      <c r="L1007" s="60"/>
      <c r="M1007" s="60"/>
      <c r="N1007" s="60"/>
      <c r="O1007" s="60"/>
      <c r="P1007" s="60"/>
      <c r="Q1007" s="60"/>
      <c r="R1007" s="50"/>
      <c r="S1007" s="50"/>
      <c r="T1007" s="50"/>
      <c r="U1007" s="50"/>
      <c r="V1007" s="50"/>
      <c r="W1007" s="50"/>
      <c r="X1007" s="50"/>
      <c r="Y1007" s="50"/>
      <c r="Z1007" s="50"/>
      <c r="AA1007" s="50"/>
      <c r="AB1007" s="50"/>
      <c r="AC1007" s="50"/>
      <c r="AD1007" s="50"/>
      <c r="AE1007" s="50"/>
      <c r="AF1007" s="50"/>
      <c r="AG1007" s="50"/>
      <c r="AH1007" s="50"/>
      <c r="AI1007" s="50"/>
      <c r="AJ1007" s="50"/>
      <c r="AK1007" s="50"/>
      <c r="AL1007" s="50"/>
      <c r="AM1007" s="50"/>
      <c r="AN1007" s="50"/>
      <c r="AO1007" s="50"/>
      <c r="AP1007" s="50"/>
      <c r="AQ1007" s="50"/>
      <c r="AR1007" s="50"/>
      <c r="AS1007" s="50"/>
      <c r="AT1007" s="50"/>
      <c r="AU1007" s="50"/>
      <c r="AV1007" s="50"/>
      <c r="AW1007" s="50"/>
      <c r="AX1007" s="50"/>
      <c r="AY1007" s="50"/>
      <c r="AZ1007" s="50"/>
      <c r="BA1007" s="50"/>
      <c r="BB1007" s="50"/>
      <c r="BC1007" s="50"/>
      <c r="BD1007" s="50"/>
      <c r="BE1007" s="50"/>
      <c r="BF1007" s="65"/>
      <c r="BG1007" s="65"/>
      <c r="BH1007" s="65"/>
      <c r="BI1007" s="50"/>
      <c r="BJ1007" s="50"/>
      <c r="BK1007" s="50"/>
      <c r="BL1007" s="50"/>
      <c r="BM1007" s="50"/>
      <c r="BN1007" s="50"/>
      <c r="BO1007" s="50"/>
      <c r="BP1007" s="50"/>
      <c r="BQ1007" s="50"/>
      <c r="BR1007" s="50"/>
      <c r="BS1007" s="50"/>
      <c r="BT1007" s="50"/>
      <c r="BU1007" s="50"/>
      <c r="BV1007" s="50"/>
      <c r="BW1007" s="50"/>
      <c r="BX1007" s="50"/>
      <c r="BY1007" s="50"/>
      <c r="BZ1007" s="50"/>
      <c r="CA1007" s="50"/>
      <c r="CB1007" s="50"/>
      <c r="CC1007" s="50"/>
      <c r="CD1007" s="50">
        <v>1</v>
      </c>
      <c r="CE1007" s="50"/>
      <c r="CF1007" s="50"/>
      <c r="CG1007" s="50"/>
      <c r="CH1007" s="187"/>
      <c r="CI1007" s="60"/>
      <c r="CJ1007" s="50"/>
      <c r="CK1007" s="50">
        <v>1</v>
      </c>
      <c r="CL1007" s="50"/>
      <c r="CM1007" s="60"/>
      <c r="CN1007" s="50"/>
      <c r="CO1007" s="60"/>
      <c r="CP1007" s="60"/>
      <c r="CQ1007" s="60"/>
      <c r="CR1007" s="60"/>
      <c r="CS1007" s="60"/>
      <c r="CT1007" s="60"/>
      <c r="CU1007" s="60"/>
      <c r="CV1007" s="61">
        <f t="shared" si="586"/>
        <v>2</v>
      </c>
    </row>
    <row r="1008" spans="2:100" x14ac:dyDescent="0.35">
      <c r="B1008" s="63"/>
      <c r="C1008" s="62" t="s">
        <v>16</v>
      </c>
      <c r="D1008" s="63"/>
      <c r="E1008" s="63"/>
      <c r="F1008" s="63"/>
      <c r="G1008" s="63"/>
      <c r="H1008" s="63"/>
      <c r="I1008" s="63"/>
      <c r="J1008" s="63"/>
      <c r="K1008" s="63"/>
      <c r="L1008" s="63"/>
      <c r="M1008" s="63"/>
      <c r="N1008" s="63"/>
      <c r="O1008" s="63"/>
      <c r="P1008" s="63"/>
      <c r="Q1008" s="64"/>
      <c r="R1008" s="64"/>
      <c r="S1008" s="64"/>
      <c r="T1008" s="64"/>
      <c r="U1008" s="64"/>
      <c r="V1008" s="64"/>
      <c r="W1008" s="64"/>
      <c r="X1008" s="64"/>
      <c r="Y1008" s="64"/>
      <c r="Z1008" s="64"/>
      <c r="AA1008" s="64"/>
      <c r="AB1008" s="64"/>
      <c r="AC1008" s="64"/>
      <c r="AD1008" s="64"/>
      <c r="AE1008" s="64"/>
      <c r="AF1008" s="64"/>
      <c r="AG1008" s="64"/>
      <c r="AH1008" s="64"/>
      <c r="AI1008" s="64"/>
      <c r="AJ1008" s="64"/>
      <c r="AK1008" s="64"/>
      <c r="AL1008" s="64"/>
      <c r="AM1008" s="64"/>
      <c r="AN1008" s="64"/>
      <c r="AO1008" s="64"/>
      <c r="AP1008" s="64"/>
      <c r="AQ1008" s="64"/>
      <c r="AR1008" s="64"/>
      <c r="AS1008" s="64"/>
      <c r="AT1008" s="64"/>
      <c r="AU1008" s="64"/>
      <c r="AV1008" s="64"/>
      <c r="AW1008" s="64"/>
      <c r="AX1008" s="64"/>
      <c r="AY1008" s="64"/>
      <c r="AZ1008" s="64"/>
      <c r="BA1008" s="64"/>
      <c r="BB1008" s="64"/>
      <c r="BC1008" s="64"/>
      <c r="BD1008" s="64"/>
      <c r="BE1008" s="64"/>
      <c r="BF1008" s="64"/>
      <c r="BG1008" s="64"/>
      <c r="BH1008" s="64"/>
      <c r="BI1008" s="64"/>
      <c r="BJ1008" s="64"/>
      <c r="BK1008" s="64"/>
      <c r="BL1008" s="64"/>
      <c r="BM1008" s="64"/>
      <c r="BN1008" s="64"/>
      <c r="BO1008" s="64"/>
      <c r="BP1008" s="64"/>
      <c r="BQ1008" s="64"/>
      <c r="BR1008" s="64"/>
      <c r="BS1008" s="64"/>
      <c r="BT1008" s="64"/>
      <c r="BU1008" s="64"/>
      <c r="BV1008" s="64"/>
      <c r="BW1008" s="64"/>
      <c r="BX1008" s="64"/>
      <c r="BY1008" s="64"/>
      <c r="BZ1008" s="64"/>
      <c r="CA1008" s="64"/>
      <c r="CB1008" s="64"/>
      <c r="CC1008" s="64"/>
      <c r="CD1008" s="64">
        <f t="shared" ref="CD1008" si="587">COUNT(CD999:CD1007)</f>
        <v>9</v>
      </c>
      <c r="CE1008" s="64">
        <f t="shared" ref="CE1008" si="588">COUNT(CE999:CE1007)</f>
        <v>3</v>
      </c>
      <c r="CF1008" s="64">
        <f t="shared" ref="CF1008" si="589">COUNT(CF999:CF1007)</f>
        <v>2</v>
      </c>
      <c r="CG1008" s="64">
        <f>COUNT(CG999:CG1007)</f>
        <v>2</v>
      </c>
      <c r="CH1008" s="64">
        <f t="shared" ref="CH1008" si="590">COUNT(CH999:CH1007)</f>
        <v>2</v>
      </c>
      <c r="CI1008" s="64">
        <f t="shared" ref="CI1008:CU1008" si="591">COUNT(CI999:CI1007)</f>
        <v>1</v>
      </c>
      <c r="CJ1008" s="64">
        <f t="shared" si="591"/>
        <v>1</v>
      </c>
      <c r="CK1008" s="64">
        <f t="shared" si="591"/>
        <v>3</v>
      </c>
      <c r="CL1008" s="64">
        <f t="shared" si="591"/>
        <v>1</v>
      </c>
      <c r="CM1008" s="64">
        <f t="shared" si="591"/>
        <v>0</v>
      </c>
      <c r="CN1008" s="64">
        <f t="shared" si="591"/>
        <v>1</v>
      </c>
      <c r="CO1008" s="64">
        <f t="shared" si="591"/>
        <v>0</v>
      </c>
      <c r="CP1008" s="64">
        <f t="shared" si="591"/>
        <v>0</v>
      </c>
      <c r="CQ1008" s="64">
        <f t="shared" si="591"/>
        <v>0</v>
      </c>
      <c r="CR1008" s="64">
        <f t="shared" si="591"/>
        <v>0</v>
      </c>
      <c r="CS1008" s="64">
        <f t="shared" si="591"/>
        <v>0</v>
      </c>
      <c r="CT1008" s="64">
        <f t="shared" si="591"/>
        <v>0</v>
      </c>
      <c r="CU1008" s="64">
        <f t="shared" si="591"/>
        <v>0</v>
      </c>
      <c r="CV1008" s="64">
        <f>SUM(CV999:CV1007)</f>
        <v>30</v>
      </c>
    </row>
    <row r="1011" spans="2:100" x14ac:dyDescent="0.35">
      <c r="B1011" s="136" t="s">
        <v>220</v>
      </c>
      <c r="C1011" s="58" t="s">
        <v>221</v>
      </c>
      <c r="D1011" s="56">
        <v>40544</v>
      </c>
      <c r="E1011" s="56">
        <v>40575</v>
      </c>
      <c r="F1011" s="56">
        <v>40603</v>
      </c>
      <c r="G1011" s="56">
        <v>40634</v>
      </c>
      <c r="H1011" s="56">
        <v>40664</v>
      </c>
      <c r="I1011" s="56">
        <v>40695</v>
      </c>
      <c r="J1011" s="56">
        <v>40725</v>
      </c>
      <c r="K1011" s="56">
        <v>40756</v>
      </c>
      <c r="L1011" s="56">
        <v>40787</v>
      </c>
      <c r="M1011" s="56">
        <v>40817</v>
      </c>
      <c r="N1011" s="56">
        <v>40848</v>
      </c>
      <c r="O1011" s="56">
        <v>40878</v>
      </c>
      <c r="P1011" s="56">
        <v>40909</v>
      </c>
      <c r="Q1011" s="56">
        <v>40940</v>
      </c>
      <c r="R1011" s="56">
        <v>40969</v>
      </c>
      <c r="S1011" s="56">
        <v>41000</v>
      </c>
      <c r="T1011" s="56">
        <v>41030</v>
      </c>
      <c r="U1011" s="56">
        <v>41061</v>
      </c>
      <c r="V1011" s="56">
        <v>41091</v>
      </c>
      <c r="W1011" s="56">
        <v>41122</v>
      </c>
      <c r="X1011" s="56">
        <v>41153</v>
      </c>
      <c r="Y1011" s="56">
        <v>41183</v>
      </c>
      <c r="Z1011" s="56">
        <v>41214</v>
      </c>
      <c r="AA1011" s="56">
        <v>41244</v>
      </c>
      <c r="AB1011" s="56">
        <v>41275</v>
      </c>
      <c r="AC1011" s="56">
        <v>41306</v>
      </c>
      <c r="AD1011" s="56">
        <v>41334</v>
      </c>
      <c r="AE1011" s="56">
        <v>41365</v>
      </c>
      <c r="AF1011" s="56">
        <v>41395</v>
      </c>
      <c r="AG1011" s="56">
        <v>41426</v>
      </c>
      <c r="AH1011" s="56">
        <v>41456</v>
      </c>
      <c r="AI1011" s="56">
        <v>41487</v>
      </c>
      <c r="AJ1011" s="56">
        <v>41518</v>
      </c>
      <c r="AK1011" s="56">
        <v>41548</v>
      </c>
      <c r="AL1011" s="56">
        <v>41579</v>
      </c>
      <c r="AM1011" s="56">
        <v>41609</v>
      </c>
      <c r="AN1011" s="56">
        <v>41640</v>
      </c>
      <c r="AO1011" s="56">
        <v>41671</v>
      </c>
      <c r="AP1011" s="56">
        <v>41699</v>
      </c>
      <c r="AQ1011" s="56">
        <v>41730</v>
      </c>
      <c r="AR1011" s="56">
        <v>41760</v>
      </c>
      <c r="AS1011" s="56">
        <v>41791</v>
      </c>
      <c r="AT1011" s="56">
        <v>41821</v>
      </c>
      <c r="AU1011" s="56">
        <v>41852</v>
      </c>
      <c r="AV1011" s="56">
        <v>41883</v>
      </c>
      <c r="AW1011" s="56">
        <v>41913</v>
      </c>
      <c r="AX1011" s="56">
        <v>41944</v>
      </c>
      <c r="AY1011" s="56">
        <v>41974</v>
      </c>
      <c r="AZ1011" s="56">
        <v>42005</v>
      </c>
      <c r="BA1011" s="56">
        <v>42036</v>
      </c>
      <c r="BB1011" s="56">
        <v>42064</v>
      </c>
      <c r="BC1011" s="56">
        <v>42095</v>
      </c>
      <c r="BD1011" s="56">
        <v>42125</v>
      </c>
      <c r="BE1011" s="56">
        <v>42156</v>
      </c>
      <c r="BF1011" s="56">
        <v>42186</v>
      </c>
      <c r="BG1011" s="56">
        <v>42217</v>
      </c>
      <c r="BH1011" s="48">
        <v>42248</v>
      </c>
      <c r="BI1011" s="48">
        <v>42278</v>
      </c>
      <c r="BJ1011" s="48">
        <v>42309</v>
      </c>
      <c r="BK1011" s="48">
        <v>42339</v>
      </c>
      <c r="BL1011" s="48">
        <v>42370</v>
      </c>
      <c r="BM1011" s="48">
        <v>42401</v>
      </c>
      <c r="BN1011" s="48">
        <v>42430</v>
      </c>
      <c r="BO1011" s="48">
        <v>42461</v>
      </c>
      <c r="BP1011" s="48">
        <v>42491</v>
      </c>
      <c r="BQ1011" s="48">
        <v>42522</v>
      </c>
      <c r="BR1011" s="48">
        <v>42552</v>
      </c>
      <c r="BS1011" s="48">
        <v>42583</v>
      </c>
      <c r="BT1011" s="48">
        <v>42614</v>
      </c>
      <c r="BU1011" s="48">
        <v>42644</v>
      </c>
      <c r="BV1011" s="48">
        <v>42675</v>
      </c>
      <c r="BW1011" s="48">
        <v>42705</v>
      </c>
      <c r="BX1011" s="48">
        <v>42736</v>
      </c>
      <c r="BY1011" s="48">
        <v>42767</v>
      </c>
      <c r="BZ1011" s="48">
        <v>42795</v>
      </c>
      <c r="CA1011" s="48">
        <v>42826</v>
      </c>
      <c r="CB1011" s="48">
        <v>42856</v>
      </c>
      <c r="CC1011" s="48">
        <v>42887</v>
      </c>
      <c r="CD1011" s="48">
        <v>42917</v>
      </c>
      <c r="CE1011" s="48">
        <v>42948</v>
      </c>
      <c r="CF1011" s="48">
        <v>42979</v>
      </c>
      <c r="CG1011" s="48">
        <v>43009</v>
      </c>
      <c r="CH1011" s="48">
        <v>43040</v>
      </c>
      <c r="CI1011" s="188">
        <v>43070</v>
      </c>
      <c r="CJ1011" s="188">
        <v>43101</v>
      </c>
      <c r="CK1011" s="188">
        <v>43132</v>
      </c>
      <c r="CL1011" s="188">
        <v>43160</v>
      </c>
      <c r="CM1011" s="188">
        <v>43191</v>
      </c>
      <c r="CN1011" s="188">
        <v>43221</v>
      </c>
      <c r="CO1011" s="188">
        <v>43252</v>
      </c>
      <c r="CP1011" s="188">
        <v>43282</v>
      </c>
      <c r="CQ1011" s="188">
        <v>43313</v>
      </c>
      <c r="CR1011" s="188">
        <v>43344</v>
      </c>
      <c r="CS1011" s="188">
        <v>43374</v>
      </c>
      <c r="CT1011" s="188">
        <v>43405</v>
      </c>
      <c r="CU1011" s="188">
        <v>43435</v>
      </c>
      <c r="CV1011" s="189" t="s">
        <v>16</v>
      </c>
    </row>
    <row r="1012" spans="2:100" x14ac:dyDescent="0.35">
      <c r="B1012" s="137">
        <v>1176817</v>
      </c>
      <c r="C1012" s="59">
        <v>42948</v>
      </c>
      <c r="D1012" s="60"/>
      <c r="E1012" s="60"/>
      <c r="F1012" s="60"/>
      <c r="G1012" s="60"/>
      <c r="H1012" s="60"/>
      <c r="I1012" s="60"/>
      <c r="J1012" s="60"/>
      <c r="K1012" s="60"/>
      <c r="L1012" s="60"/>
      <c r="M1012" s="60"/>
      <c r="N1012" s="60"/>
      <c r="O1012" s="60"/>
      <c r="P1012" s="60"/>
      <c r="Q1012" s="60"/>
      <c r="R1012" s="50"/>
      <c r="S1012" s="50"/>
      <c r="T1012" s="50"/>
      <c r="U1012" s="50"/>
      <c r="V1012" s="50"/>
      <c r="W1012" s="50"/>
      <c r="X1012" s="50"/>
      <c r="Y1012" s="50"/>
      <c r="Z1012" s="50"/>
      <c r="AA1012" s="50"/>
      <c r="AB1012" s="50"/>
      <c r="AC1012" s="50"/>
      <c r="AD1012" s="50"/>
      <c r="AE1012" s="50"/>
      <c r="AF1012" s="50"/>
      <c r="AG1012" s="50"/>
      <c r="AH1012" s="50"/>
      <c r="AI1012" s="50"/>
      <c r="AJ1012" s="50"/>
      <c r="AK1012" s="50"/>
      <c r="AL1012" s="50"/>
      <c r="AM1012" s="50"/>
      <c r="AN1012" s="50"/>
      <c r="AO1012" s="50"/>
      <c r="AP1012" s="50"/>
      <c r="AQ1012" s="50"/>
      <c r="AR1012" s="50"/>
      <c r="AS1012" s="50"/>
      <c r="AT1012" s="50"/>
      <c r="AU1012" s="50"/>
      <c r="AV1012" s="50"/>
      <c r="AW1012" s="50"/>
      <c r="AX1012" s="50"/>
      <c r="AY1012" s="50"/>
      <c r="AZ1012" s="50"/>
      <c r="BA1012" s="50"/>
      <c r="BB1012" s="50"/>
      <c r="BC1012" s="50"/>
      <c r="BD1012" s="50"/>
      <c r="BE1012" s="50"/>
      <c r="BF1012" s="65"/>
      <c r="BG1012" s="65"/>
      <c r="BH1012" s="65"/>
      <c r="BI1012" s="50"/>
      <c r="BJ1012" s="50"/>
      <c r="BK1012" s="50"/>
      <c r="BL1012" s="50"/>
      <c r="BM1012" s="50"/>
      <c r="BN1012" s="50"/>
      <c r="BO1012" s="50"/>
      <c r="BP1012" s="50"/>
      <c r="BQ1012" s="50"/>
      <c r="BR1012" s="50"/>
      <c r="BS1012" s="50"/>
      <c r="BT1012" s="50"/>
      <c r="BU1012" s="50"/>
      <c r="BV1012" s="50"/>
      <c r="BW1012" s="50"/>
      <c r="BX1012" s="50"/>
      <c r="BY1012" s="50"/>
      <c r="BZ1012" s="50"/>
      <c r="CA1012" s="50"/>
      <c r="CB1012" s="50"/>
      <c r="CC1012" s="50"/>
      <c r="CD1012" s="50"/>
      <c r="CE1012" s="50">
        <v>2</v>
      </c>
      <c r="CF1012" s="50">
        <v>2</v>
      </c>
      <c r="CG1012" s="50"/>
      <c r="CH1012" s="187">
        <v>4</v>
      </c>
      <c r="CI1012" s="60"/>
      <c r="CJ1012" s="50"/>
      <c r="CK1012" s="50"/>
      <c r="CL1012" s="50"/>
      <c r="CM1012" s="60"/>
      <c r="CN1012" s="50"/>
      <c r="CO1012" s="60"/>
      <c r="CP1012" s="60"/>
      <c r="CQ1012" s="60"/>
      <c r="CR1012" s="60"/>
      <c r="CS1012" s="60"/>
      <c r="CT1012" s="60"/>
      <c r="CU1012" s="60"/>
      <c r="CV1012" s="61">
        <f>SUM(D1012:CU1012)</f>
        <v>8</v>
      </c>
    </row>
    <row r="1013" spans="2:100" x14ac:dyDescent="0.35">
      <c r="B1013" s="137">
        <v>1179930</v>
      </c>
      <c r="C1013" s="59">
        <v>42948</v>
      </c>
      <c r="D1013" s="60"/>
      <c r="E1013" s="60"/>
      <c r="F1013" s="60"/>
      <c r="G1013" s="60"/>
      <c r="H1013" s="60"/>
      <c r="I1013" s="60"/>
      <c r="J1013" s="60"/>
      <c r="K1013" s="60"/>
      <c r="L1013" s="60"/>
      <c r="M1013" s="60"/>
      <c r="N1013" s="60"/>
      <c r="O1013" s="60"/>
      <c r="P1013" s="60"/>
      <c r="Q1013" s="60"/>
      <c r="R1013" s="50"/>
      <c r="S1013" s="50"/>
      <c r="T1013" s="50"/>
      <c r="U1013" s="50"/>
      <c r="V1013" s="50"/>
      <c r="W1013" s="50"/>
      <c r="X1013" s="50"/>
      <c r="Y1013" s="50"/>
      <c r="Z1013" s="50"/>
      <c r="AA1013" s="50"/>
      <c r="AB1013" s="50"/>
      <c r="AC1013" s="50"/>
      <c r="AD1013" s="50"/>
      <c r="AE1013" s="50"/>
      <c r="AF1013" s="50"/>
      <c r="AG1013" s="50"/>
      <c r="AH1013" s="50"/>
      <c r="AI1013" s="50"/>
      <c r="AJ1013" s="50"/>
      <c r="AK1013" s="50"/>
      <c r="AL1013" s="50"/>
      <c r="AM1013" s="50"/>
      <c r="AN1013" s="50"/>
      <c r="AO1013" s="50"/>
      <c r="AP1013" s="50"/>
      <c r="AQ1013" s="50"/>
      <c r="AR1013" s="50"/>
      <c r="AS1013" s="50"/>
      <c r="AT1013" s="50"/>
      <c r="AU1013" s="50"/>
      <c r="AV1013" s="50"/>
      <c r="AW1013" s="50"/>
      <c r="AX1013" s="50"/>
      <c r="AY1013" s="50"/>
      <c r="AZ1013" s="50"/>
      <c r="BA1013" s="50"/>
      <c r="BB1013" s="50"/>
      <c r="BC1013" s="50"/>
      <c r="BD1013" s="50"/>
      <c r="BE1013" s="50"/>
      <c r="BF1013" s="65"/>
      <c r="BG1013" s="65"/>
      <c r="BH1013" s="65"/>
      <c r="BI1013" s="50"/>
      <c r="BJ1013" s="50"/>
      <c r="BK1013" s="50"/>
      <c r="BL1013" s="50"/>
      <c r="BM1013" s="50"/>
      <c r="BN1013" s="50"/>
      <c r="BO1013" s="50"/>
      <c r="BP1013" s="50"/>
      <c r="BQ1013" s="50"/>
      <c r="BR1013" s="50"/>
      <c r="BS1013" s="50"/>
      <c r="BT1013" s="50"/>
      <c r="BU1013" s="50"/>
      <c r="BV1013" s="50"/>
      <c r="BW1013" s="50"/>
      <c r="BX1013" s="50"/>
      <c r="BY1013" s="50"/>
      <c r="BZ1013" s="50"/>
      <c r="CA1013" s="50"/>
      <c r="CB1013" s="50"/>
      <c r="CC1013" s="50"/>
      <c r="CD1013" s="50"/>
      <c r="CE1013" s="50">
        <v>1</v>
      </c>
      <c r="CF1013" s="50"/>
      <c r="CG1013" s="50">
        <v>1</v>
      </c>
      <c r="CH1013" s="187"/>
      <c r="CI1013" s="60"/>
      <c r="CJ1013" s="50"/>
      <c r="CK1013" s="50"/>
      <c r="CL1013" s="50"/>
      <c r="CM1013" s="60"/>
      <c r="CN1013" s="50"/>
      <c r="CO1013" s="60"/>
      <c r="CP1013" s="60"/>
      <c r="CQ1013" s="60"/>
      <c r="CR1013" s="60"/>
      <c r="CS1013" s="60"/>
      <c r="CT1013" s="60"/>
      <c r="CU1013" s="60"/>
      <c r="CV1013" s="61">
        <f t="shared" ref="CV1013:CV1016" si="592">SUM(D1013:CU1013)</f>
        <v>2</v>
      </c>
    </row>
    <row r="1014" spans="2:100" x14ac:dyDescent="0.35">
      <c r="B1014" s="137">
        <v>1180208</v>
      </c>
      <c r="C1014" s="59">
        <v>42948</v>
      </c>
      <c r="D1014" s="60"/>
      <c r="E1014" s="60"/>
      <c r="F1014" s="60"/>
      <c r="G1014" s="60"/>
      <c r="H1014" s="60"/>
      <c r="I1014" s="60"/>
      <c r="J1014" s="60"/>
      <c r="K1014" s="60"/>
      <c r="L1014" s="60"/>
      <c r="M1014" s="60"/>
      <c r="N1014" s="60"/>
      <c r="O1014" s="60"/>
      <c r="P1014" s="60"/>
      <c r="Q1014" s="60"/>
      <c r="R1014" s="50"/>
      <c r="S1014" s="50"/>
      <c r="T1014" s="50"/>
      <c r="U1014" s="50"/>
      <c r="V1014" s="50"/>
      <c r="W1014" s="50"/>
      <c r="X1014" s="50"/>
      <c r="Y1014" s="50"/>
      <c r="Z1014" s="50"/>
      <c r="AA1014" s="50"/>
      <c r="AB1014" s="50"/>
      <c r="AC1014" s="50"/>
      <c r="AD1014" s="50"/>
      <c r="AE1014" s="50"/>
      <c r="AF1014" s="50"/>
      <c r="AG1014" s="50"/>
      <c r="AH1014" s="50"/>
      <c r="AI1014" s="50"/>
      <c r="AJ1014" s="50"/>
      <c r="AK1014" s="50"/>
      <c r="AL1014" s="50"/>
      <c r="AM1014" s="50"/>
      <c r="AN1014" s="50"/>
      <c r="AO1014" s="50"/>
      <c r="AP1014" s="50"/>
      <c r="AQ1014" s="50"/>
      <c r="AR1014" s="50"/>
      <c r="AS1014" s="50"/>
      <c r="AT1014" s="50"/>
      <c r="AU1014" s="50"/>
      <c r="AV1014" s="50"/>
      <c r="AW1014" s="50"/>
      <c r="AX1014" s="50"/>
      <c r="AY1014" s="50"/>
      <c r="AZ1014" s="50"/>
      <c r="BA1014" s="50"/>
      <c r="BB1014" s="50"/>
      <c r="BC1014" s="50"/>
      <c r="BD1014" s="50"/>
      <c r="BE1014" s="50"/>
      <c r="BF1014" s="65"/>
      <c r="BG1014" s="65"/>
      <c r="BH1014" s="65"/>
      <c r="BI1014" s="50"/>
      <c r="BJ1014" s="50"/>
      <c r="BK1014" s="50"/>
      <c r="BL1014" s="50"/>
      <c r="BM1014" s="50"/>
      <c r="BN1014" s="50"/>
      <c r="BO1014" s="50"/>
      <c r="BP1014" s="50"/>
      <c r="BQ1014" s="50"/>
      <c r="BR1014" s="50"/>
      <c r="BS1014" s="50"/>
      <c r="BT1014" s="50"/>
      <c r="BU1014" s="50"/>
      <c r="BV1014" s="50"/>
      <c r="BW1014" s="50"/>
      <c r="BX1014" s="50"/>
      <c r="BY1014" s="50"/>
      <c r="BZ1014" s="50"/>
      <c r="CA1014" s="50"/>
      <c r="CB1014" s="50"/>
      <c r="CC1014" s="50"/>
      <c r="CD1014" s="50"/>
      <c r="CE1014" s="50">
        <v>1</v>
      </c>
      <c r="CF1014" s="50"/>
      <c r="CG1014" s="50"/>
      <c r="CH1014" s="187"/>
      <c r="CI1014" s="60"/>
      <c r="CJ1014" s="50"/>
      <c r="CK1014" s="50"/>
      <c r="CL1014" s="50"/>
      <c r="CM1014" s="60"/>
      <c r="CN1014" s="50"/>
      <c r="CO1014" s="60"/>
      <c r="CP1014" s="60"/>
      <c r="CQ1014" s="60"/>
      <c r="CR1014" s="60"/>
      <c r="CS1014" s="60"/>
      <c r="CT1014" s="60"/>
      <c r="CU1014" s="60"/>
      <c r="CV1014" s="61">
        <f t="shared" si="592"/>
        <v>1</v>
      </c>
    </row>
    <row r="1015" spans="2:100" x14ac:dyDescent="0.35">
      <c r="B1015" s="137">
        <v>902968</v>
      </c>
      <c r="C1015" s="59">
        <v>42948</v>
      </c>
      <c r="D1015" s="60"/>
      <c r="E1015" s="60"/>
      <c r="F1015" s="60"/>
      <c r="G1015" s="60"/>
      <c r="H1015" s="60"/>
      <c r="I1015" s="60"/>
      <c r="J1015" s="60"/>
      <c r="K1015" s="60"/>
      <c r="L1015" s="60"/>
      <c r="M1015" s="60"/>
      <c r="N1015" s="60"/>
      <c r="O1015" s="60"/>
      <c r="P1015" s="60"/>
      <c r="Q1015" s="60"/>
      <c r="R1015" s="50"/>
      <c r="S1015" s="50"/>
      <c r="T1015" s="50"/>
      <c r="U1015" s="50"/>
      <c r="V1015" s="50"/>
      <c r="W1015" s="50"/>
      <c r="X1015" s="50"/>
      <c r="Y1015" s="50"/>
      <c r="Z1015" s="50"/>
      <c r="AA1015" s="50"/>
      <c r="AB1015" s="50"/>
      <c r="AC1015" s="50"/>
      <c r="AD1015" s="50"/>
      <c r="AE1015" s="50"/>
      <c r="AF1015" s="50"/>
      <c r="AG1015" s="50"/>
      <c r="AH1015" s="50"/>
      <c r="AI1015" s="50"/>
      <c r="AJ1015" s="50"/>
      <c r="AK1015" s="50"/>
      <c r="AL1015" s="50"/>
      <c r="AM1015" s="50"/>
      <c r="AN1015" s="50"/>
      <c r="AO1015" s="50"/>
      <c r="AP1015" s="50"/>
      <c r="AQ1015" s="50"/>
      <c r="AR1015" s="50"/>
      <c r="AS1015" s="50"/>
      <c r="AT1015" s="50"/>
      <c r="AU1015" s="50"/>
      <c r="AV1015" s="50"/>
      <c r="AW1015" s="50"/>
      <c r="AX1015" s="50"/>
      <c r="AY1015" s="50"/>
      <c r="AZ1015" s="50"/>
      <c r="BA1015" s="50"/>
      <c r="BB1015" s="50"/>
      <c r="BC1015" s="50"/>
      <c r="BD1015" s="50"/>
      <c r="BE1015" s="50"/>
      <c r="BF1015" s="65"/>
      <c r="BG1015" s="65"/>
      <c r="BH1015" s="65"/>
      <c r="BI1015" s="50"/>
      <c r="BJ1015" s="50"/>
      <c r="BK1015" s="50"/>
      <c r="BL1015" s="50"/>
      <c r="BM1015" s="50"/>
      <c r="BN1015" s="50"/>
      <c r="BO1015" s="50"/>
      <c r="BP1015" s="50"/>
      <c r="BQ1015" s="50"/>
      <c r="BR1015" s="50"/>
      <c r="BS1015" s="50"/>
      <c r="BT1015" s="50"/>
      <c r="BU1015" s="50"/>
      <c r="BV1015" s="50"/>
      <c r="BW1015" s="50"/>
      <c r="BX1015" s="50"/>
      <c r="BY1015" s="50"/>
      <c r="BZ1015" s="50"/>
      <c r="CA1015" s="50"/>
      <c r="CB1015" s="50"/>
      <c r="CC1015" s="50"/>
      <c r="CD1015" s="50"/>
      <c r="CE1015" s="50">
        <v>2</v>
      </c>
      <c r="CF1015" s="50">
        <v>1</v>
      </c>
      <c r="CG1015" s="50"/>
      <c r="CH1015" s="187"/>
      <c r="CI1015" s="60"/>
      <c r="CJ1015" s="50"/>
      <c r="CK1015" s="50"/>
      <c r="CL1015" s="50"/>
      <c r="CM1015" s="60"/>
      <c r="CN1015" s="50"/>
      <c r="CO1015" s="60"/>
      <c r="CP1015" s="60"/>
      <c r="CQ1015" s="60"/>
      <c r="CR1015" s="60"/>
      <c r="CS1015" s="60"/>
      <c r="CT1015" s="60"/>
      <c r="CU1015" s="60"/>
      <c r="CV1015" s="61">
        <f t="shared" si="592"/>
        <v>3</v>
      </c>
    </row>
    <row r="1016" spans="2:100" x14ac:dyDescent="0.35">
      <c r="B1016" s="137">
        <v>1192323</v>
      </c>
      <c r="C1016" s="59">
        <v>42948</v>
      </c>
      <c r="D1016" s="60"/>
      <c r="E1016" s="60"/>
      <c r="F1016" s="60"/>
      <c r="G1016" s="60"/>
      <c r="H1016" s="60"/>
      <c r="I1016" s="60"/>
      <c r="J1016" s="60"/>
      <c r="K1016" s="60"/>
      <c r="L1016" s="60"/>
      <c r="M1016" s="60"/>
      <c r="N1016" s="60"/>
      <c r="O1016" s="60"/>
      <c r="P1016" s="60"/>
      <c r="Q1016" s="60"/>
      <c r="R1016" s="50"/>
      <c r="S1016" s="50"/>
      <c r="T1016" s="50"/>
      <c r="U1016" s="50"/>
      <c r="V1016" s="50"/>
      <c r="W1016" s="50"/>
      <c r="X1016" s="50"/>
      <c r="Y1016" s="50"/>
      <c r="Z1016" s="50"/>
      <c r="AA1016" s="50"/>
      <c r="AB1016" s="50"/>
      <c r="AC1016" s="50"/>
      <c r="AD1016" s="50"/>
      <c r="AE1016" s="50"/>
      <c r="AF1016" s="50"/>
      <c r="AG1016" s="50"/>
      <c r="AH1016" s="50"/>
      <c r="AI1016" s="50"/>
      <c r="AJ1016" s="50"/>
      <c r="AK1016" s="50"/>
      <c r="AL1016" s="50"/>
      <c r="AM1016" s="50"/>
      <c r="AN1016" s="50"/>
      <c r="AO1016" s="50"/>
      <c r="AP1016" s="50"/>
      <c r="AQ1016" s="50"/>
      <c r="AR1016" s="50"/>
      <c r="AS1016" s="50"/>
      <c r="AT1016" s="50"/>
      <c r="AU1016" s="50"/>
      <c r="AV1016" s="50"/>
      <c r="AW1016" s="50"/>
      <c r="AX1016" s="50"/>
      <c r="AY1016" s="50"/>
      <c r="AZ1016" s="50"/>
      <c r="BA1016" s="50"/>
      <c r="BB1016" s="50"/>
      <c r="BC1016" s="50"/>
      <c r="BD1016" s="50"/>
      <c r="BE1016" s="50"/>
      <c r="BF1016" s="65"/>
      <c r="BG1016" s="65"/>
      <c r="BH1016" s="65"/>
      <c r="BI1016" s="50"/>
      <c r="BJ1016" s="50"/>
      <c r="BK1016" s="50"/>
      <c r="BL1016" s="50"/>
      <c r="BM1016" s="50"/>
      <c r="BN1016" s="50"/>
      <c r="BO1016" s="50"/>
      <c r="BP1016" s="50"/>
      <c r="BQ1016" s="50"/>
      <c r="BR1016" s="50"/>
      <c r="BS1016" s="50"/>
      <c r="BT1016" s="50"/>
      <c r="BU1016" s="50"/>
      <c r="BV1016" s="50"/>
      <c r="BW1016" s="50"/>
      <c r="BX1016" s="50"/>
      <c r="BY1016" s="50"/>
      <c r="BZ1016" s="50"/>
      <c r="CA1016" s="50"/>
      <c r="CB1016" s="50"/>
      <c r="CC1016" s="50"/>
      <c r="CD1016" s="50"/>
      <c r="CE1016" s="50">
        <v>1</v>
      </c>
      <c r="CF1016" s="50"/>
      <c r="CG1016" s="50"/>
      <c r="CH1016" s="187"/>
      <c r="CI1016" s="60"/>
      <c r="CJ1016" s="50"/>
      <c r="CK1016" s="50"/>
      <c r="CL1016" s="50"/>
      <c r="CM1016" s="60"/>
      <c r="CN1016" s="50"/>
      <c r="CO1016" s="60"/>
      <c r="CP1016" s="60"/>
      <c r="CQ1016" s="60"/>
      <c r="CR1016" s="60"/>
      <c r="CS1016" s="60"/>
      <c r="CT1016" s="60"/>
      <c r="CU1016" s="60"/>
      <c r="CV1016" s="61">
        <f t="shared" si="592"/>
        <v>1</v>
      </c>
    </row>
    <row r="1017" spans="2:100" x14ac:dyDescent="0.35">
      <c r="B1017" s="63"/>
      <c r="C1017" s="62" t="s">
        <v>16</v>
      </c>
      <c r="D1017" s="63"/>
      <c r="E1017" s="63"/>
      <c r="F1017" s="63"/>
      <c r="G1017" s="63"/>
      <c r="H1017" s="63"/>
      <c r="I1017" s="63"/>
      <c r="J1017" s="63"/>
      <c r="K1017" s="63"/>
      <c r="L1017" s="63"/>
      <c r="M1017" s="63"/>
      <c r="N1017" s="63"/>
      <c r="O1017" s="63"/>
      <c r="P1017" s="63"/>
      <c r="Q1017" s="64"/>
      <c r="R1017" s="64"/>
      <c r="S1017" s="64"/>
      <c r="T1017" s="64"/>
      <c r="U1017" s="64"/>
      <c r="V1017" s="64"/>
      <c r="W1017" s="64"/>
      <c r="X1017" s="64"/>
      <c r="Y1017" s="64"/>
      <c r="Z1017" s="64"/>
      <c r="AA1017" s="64"/>
      <c r="AB1017" s="64"/>
      <c r="AC1017" s="64"/>
      <c r="AD1017" s="64"/>
      <c r="AE1017" s="64"/>
      <c r="AF1017" s="64"/>
      <c r="AG1017" s="64"/>
      <c r="AH1017" s="64"/>
      <c r="AI1017" s="64"/>
      <c r="AJ1017" s="64"/>
      <c r="AK1017" s="64"/>
      <c r="AL1017" s="64"/>
      <c r="AM1017" s="64"/>
      <c r="AN1017" s="64"/>
      <c r="AO1017" s="64"/>
      <c r="AP1017" s="64"/>
      <c r="AQ1017" s="64"/>
      <c r="AR1017" s="64"/>
      <c r="AS1017" s="64"/>
      <c r="AT1017" s="64"/>
      <c r="AU1017" s="64"/>
      <c r="AV1017" s="64"/>
      <c r="AW1017" s="64"/>
      <c r="AX1017" s="64"/>
      <c r="AY1017" s="64"/>
      <c r="AZ1017" s="64"/>
      <c r="BA1017" s="64"/>
      <c r="BB1017" s="64"/>
      <c r="BC1017" s="64"/>
      <c r="BD1017" s="64"/>
      <c r="BE1017" s="64"/>
      <c r="BF1017" s="64"/>
      <c r="BG1017" s="64"/>
      <c r="BH1017" s="64"/>
      <c r="BI1017" s="64"/>
      <c r="BJ1017" s="64"/>
      <c r="BK1017" s="64"/>
      <c r="BL1017" s="64"/>
      <c r="BM1017" s="64"/>
      <c r="BN1017" s="64"/>
      <c r="BO1017" s="64"/>
      <c r="BP1017" s="64"/>
      <c r="BQ1017" s="64"/>
      <c r="BR1017" s="64"/>
      <c r="BS1017" s="64"/>
      <c r="BT1017" s="64"/>
      <c r="BU1017" s="64"/>
      <c r="BV1017" s="64"/>
      <c r="BW1017" s="64"/>
      <c r="BX1017" s="64"/>
      <c r="BY1017" s="64"/>
      <c r="BZ1017" s="64"/>
      <c r="CA1017" s="64"/>
      <c r="CB1017" s="64"/>
      <c r="CC1017" s="64"/>
      <c r="CD1017" s="64"/>
      <c r="CE1017" s="64">
        <f>COUNT(CE1012:CE1016)</f>
        <v>5</v>
      </c>
      <c r="CF1017" s="64">
        <f>COUNT(CF1012:CF1016)</f>
        <v>2</v>
      </c>
      <c r="CG1017" s="64">
        <f>COUNT(CG1012:CG1016)</f>
        <v>1</v>
      </c>
      <c r="CH1017" s="64">
        <f>COUNT(CH1012:CH1016)</f>
        <v>1</v>
      </c>
      <c r="CI1017" s="64">
        <f>COUNT(CI1012:CI1016)</f>
        <v>0</v>
      </c>
      <c r="CJ1017" s="64">
        <f t="shared" ref="CJ1017:CU1017" si="593">COUNT(CJ1012:CJ1016)</f>
        <v>0</v>
      </c>
      <c r="CK1017" s="64">
        <f t="shared" si="593"/>
        <v>0</v>
      </c>
      <c r="CL1017" s="64">
        <f t="shared" si="593"/>
        <v>0</v>
      </c>
      <c r="CM1017" s="64">
        <f t="shared" si="593"/>
        <v>0</v>
      </c>
      <c r="CN1017" s="64">
        <f t="shared" si="593"/>
        <v>0</v>
      </c>
      <c r="CO1017" s="64">
        <f t="shared" si="593"/>
        <v>0</v>
      </c>
      <c r="CP1017" s="64">
        <f t="shared" si="593"/>
        <v>0</v>
      </c>
      <c r="CQ1017" s="64">
        <f t="shared" si="593"/>
        <v>0</v>
      </c>
      <c r="CR1017" s="64">
        <f t="shared" si="593"/>
        <v>0</v>
      </c>
      <c r="CS1017" s="64">
        <f t="shared" si="593"/>
        <v>0</v>
      </c>
      <c r="CT1017" s="64">
        <f t="shared" si="593"/>
        <v>0</v>
      </c>
      <c r="CU1017" s="64">
        <f t="shared" si="593"/>
        <v>0</v>
      </c>
      <c r="CV1017" s="64">
        <f>SUM(CV1012:CV1016)</f>
        <v>15</v>
      </c>
    </row>
    <row r="1020" spans="2:100" x14ac:dyDescent="0.35">
      <c r="B1020" s="136" t="s">
        <v>220</v>
      </c>
      <c r="C1020" s="58" t="s">
        <v>221</v>
      </c>
      <c r="D1020" s="56">
        <v>40544</v>
      </c>
      <c r="E1020" s="56">
        <v>40575</v>
      </c>
      <c r="F1020" s="56">
        <v>40603</v>
      </c>
      <c r="G1020" s="56">
        <v>40634</v>
      </c>
      <c r="H1020" s="56">
        <v>40664</v>
      </c>
      <c r="I1020" s="56">
        <v>40695</v>
      </c>
      <c r="J1020" s="56">
        <v>40725</v>
      </c>
      <c r="K1020" s="56">
        <v>40756</v>
      </c>
      <c r="L1020" s="56">
        <v>40787</v>
      </c>
      <c r="M1020" s="56">
        <v>40817</v>
      </c>
      <c r="N1020" s="56">
        <v>40848</v>
      </c>
      <c r="O1020" s="56">
        <v>40878</v>
      </c>
      <c r="P1020" s="56">
        <v>40909</v>
      </c>
      <c r="Q1020" s="56">
        <v>40940</v>
      </c>
      <c r="R1020" s="56">
        <v>40969</v>
      </c>
      <c r="S1020" s="56">
        <v>41000</v>
      </c>
      <c r="T1020" s="56">
        <v>41030</v>
      </c>
      <c r="U1020" s="56">
        <v>41061</v>
      </c>
      <c r="V1020" s="56">
        <v>41091</v>
      </c>
      <c r="W1020" s="56">
        <v>41122</v>
      </c>
      <c r="X1020" s="56">
        <v>41153</v>
      </c>
      <c r="Y1020" s="56">
        <v>41183</v>
      </c>
      <c r="Z1020" s="56">
        <v>41214</v>
      </c>
      <c r="AA1020" s="56">
        <v>41244</v>
      </c>
      <c r="AB1020" s="56">
        <v>41275</v>
      </c>
      <c r="AC1020" s="56">
        <v>41306</v>
      </c>
      <c r="AD1020" s="56">
        <v>41334</v>
      </c>
      <c r="AE1020" s="56">
        <v>41365</v>
      </c>
      <c r="AF1020" s="56">
        <v>41395</v>
      </c>
      <c r="AG1020" s="56">
        <v>41426</v>
      </c>
      <c r="AH1020" s="56">
        <v>41456</v>
      </c>
      <c r="AI1020" s="56">
        <v>41487</v>
      </c>
      <c r="AJ1020" s="56">
        <v>41518</v>
      </c>
      <c r="AK1020" s="56">
        <v>41548</v>
      </c>
      <c r="AL1020" s="56">
        <v>41579</v>
      </c>
      <c r="AM1020" s="56">
        <v>41609</v>
      </c>
      <c r="AN1020" s="56">
        <v>41640</v>
      </c>
      <c r="AO1020" s="56">
        <v>41671</v>
      </c>
      <c r="AP1020" s="56">
        <v>41699</v>
      </c>
      <c r="AQ1020" s="56">
        <v>41730</v>
      </c>
      <c r="AR1020" s="56">
        <v>41760</v>
      </c>
      <c r="AS1020" s="56">
        <v>41791</v>
      </c>
      <c r="AT1020" s="56">
        <v>41821</v>
      </c>
      <c r="AU1020" s="56">
        <v>41852</v>
      </c>
      <c r="AV1020" s="56">
        <v>41883</v>
      </c>
      <c r="AW1020" s="56">
        <v>41913</v>
      </c>
      <c r="AX1020" s="56">
        <v>41944</v>
      </c>
      <c r="AY1020" s="56">
        <v>41974</v>
      </c>
      <c r="AZ1020" s="56">
        <v>42005</v>
      </c>
      <c r="BA1020" s="56">
        <v>42036</v>
      </c>
      <c r="BB1020" s="56">
        <v>42064</v>
      </c>
      <c r="BC1020" s="56">
        <v>42095</v>
      </c>
      <c r="BD1020" s="56">
        <v>42125</v>
      </c>
      <c r="BE1020" s="56">
        <v>42156</v>
      </c>
      <c r="BF1020" s="56">
        <v>42186</v>
      </c>
      <c r="BG1020" s="56">
        <v>42217</v>
      </c>
      <c r="BH1020" s="48">
        <v>42248</v>
      </c>
      <c r="BI1020" s="48">
        <v>42278</v>
      </c>
      <c r="BJ1020" s="48">
        <v>42309</v>
      </c>
      <c r="BK1020" s="48">
        <v>42339</v>
      </c>
      <c r="BL1020" s="48">
        <v>42370</v>
      </c>
      <c r="BM1020" s="48">
        <v>42401</v>
      </c>
      <c r="BN1020" s="48">
        <v>42430</v>
      </c>
      <c r="BO1020" s="48">
        <v>42461</v>
      </c>
      <c r="BP1020" s="48">
        <v>42491</v>
      </c>
      <c r="BQ1020" s="48">
        <v>42522</v>
      </c>
      <c r="BR1020" s="48">
        <v>42552</v>
      </c>
      <c r="BS1020" s="48">
        <v>42583</v>
      </c>
      <c r="BT1020" s="48">
        <v>42614</v>
      </c>
      <c r="BU1020" s="48">
        <v>42644</v>
      </c>
      <c r="BV1020" s="48">
        <v>42675</v>
      </c>
      <c r="BW1020" s="48">
        <v>42705</v>
      </c>
      <c r="BX1020" s="48">
        <v>42736</v>
      </c>
      <c r="BY1020" s="48">
        <v>42767</v>
      </c>
      <c r="BZ1020" s="48">
        <v>42795</v>
      </c>
      <c r="CA1020" s="48">
        <v>42826</v>
      </c>
      <c r="CB1020" s="48">
        <v>42856</v>
      </c>
      <c r="CC1020" s="48">
        <v>42887</v>
      </c>
      <c r="CD1020" s="48">
        <v>42917</v>
      </c>
      <c r="CE1020" s="48">
        <v>42948</v>
      </c>
      <c r="CF1020" s="48">
        <v>42979</v>
      </c>
      <c r="CG1020" s="48">
        <v>43009</v>
      </c>
      <c r="CH1020" s="48">
        <v>43040</v>
      </c>
      <c r="CI1020" s="48">
        <v>43070</v>
      </c>
      <c r="CJ1020" s="48">
        <v>43101</v>
      </c>
      <c r="CK1020" s="48">
        <v>43132</v>
      </c>
      <c r="CL1020" s="48">
        <v>43160</v>
      </c>
      <c r="CM1020" s="48">
        <v>43191</v>
      </c>
      <c r="CN1020" s="48">
        <v>43221</v>
      </c>
      <c r="CO1020" s="48">
        <v>43252</v>
      </c>
      <c r="CP1020" s="48">
        <v>43282</v>
      </c>
      <c r="CQ1020" s="48">
        <v>43313</v>
      </c>
      <c r="CR1020" s="48">
        <v>43344</v>
      </c>
      <c r="CS1020" s="48">
        <v>43374</v>
      </c>
      <c r="CT1020" s="48">
        <v>43405</v>
      </c>
      <c r="CU1020" s="48">
        <v>43435</v>
      </c>
      <c r="CV1020" s="56" t="s">
        <v>16</v>
      </c>
    </row>
    <row r="1021" spans="2:100" x14ac:dyDescent="0.35">
      <c r="B1021" s="137">
        <v>1161639</v>
      </c>
      <c r="C1021" s="59">
        <v>42979</v>
      </c>
      <c r="D1021" s="60"/>
      <c r="E1021" s="60"/>
      <c r="F1021" s="60"/>
      <c r="G1021" s="60"/>
      <c r="H1021" s="60"/>
      <c r="I1021" s="60"/>
      <c r="J1021" s="60"/>
      <c r="K1021" s="60"/>
      <c r="L1021" s="60"/>
      <c r="M1021" s="60"/>
      <c r="N1021" s="60"/>
      <c r="O1021" s="60"/>
      <c r="P1021" s="60"/>
      <c r="Q1021" s="60"/>
      <c r="R1021" s="50"/>
      <c r="S1021" s="50"/>
      <c r="T1021" s="50"/>
      <c r="U1021" s="50"/>
      <c r="V1021" s="50"/>
      <c r="W1021" s="50"/>
      <c r="X1021" s="50"/>
      <c r="Y1021" s="50"/>
      <c r="Z1021" s="50"/>
      <c r="AA1021" s="50"/>
      <c r="AB1021" s="50"/>
      <c r="AC1021" s="50"/>
      <c r="AD1021" s="50"/>
      <c r="AE1021" s="50"/>
      <c r="AF1021" s="50"/>
      <c r="AG1021" s="50"/>
      <c r="AH1021" s="50"/>
      <c r="AI1021" s="50"/>
      <c r="AJ1021" s="50"/>
      <c r="AK1021" s="50"/>
      <c r="AL1021" s="50"/>
      <c r="AM1021" s="50"/>
      <c r="AN1021" s="50"/>
      <c r="AO1021" s="50"/>
      <c r="AP1021" s="50"/>
      <c r="AQ1021" s="50"/>
      <c r="AR1021" s="50"/>
      <c r="AS1021" s="50"/>
      <c r="AT1021" s="50"/>
      <c r="AU1021" s="50"/>
      <c r="AV1021" s="50"/>
      <c r="AW1021" s="50"/>
      <c r="AX1021" s="50"/>
      <c r="AY1021" s="50"/>
      <c r="AZ1021" s="50"/>
      <c r="BA1021" s="50"/>
      <c r="BB1021" s="50"/>
      <c r="BC1021" s="50"/>
      <c r="BD1021" s="50"/>
      <c r="BE1021" s="50"/>
      <c r="BF1021" s="65"/>
      <c r="BG1021" s="65"/>
      <c r="BH1021" s="65"/>
      <c r="BI1021" s="50"/>
      <c r="BJ1021" s="50"/>
      <c r="BK1021" s="50"/>
      <c r="BL1021" s="50"/>
      <c r="BM1021" s="50"/>
      <c r="BN1021" s="50"/>
      <c r="BO1021" s="50"/>
      <c r="BP1021" s="50"/>
      <c r="BQ1021" s="50"/>
      <c r="BR1021" s="50"/>
      <c r="BS1021" s="50"/>
      <c r="BT1021" s="50"/>
      <c r="BU1021" s="50"/>
      <c r="BV1021" s="50"/>
      <c r="BW1021" s="50"/>
      <c r="BX1021" s="50"/>
      <c r="BY1021" s="50"/>
      <c r="BZ1021" s="50"/>
      <c r="CA1021" s="50"/>
      <c r="CB1021" s="50"/>
      <c r="CC1021" s="50"/>
      <c r="CD1021" s="50"/>
      <c r="CE1021" s="50"/>
      <c r="CF1021" s="50">
        <v>1</v>
      </c>
      <c r="CG1021" s="50"/>
      <c r="CH1021" s="50"/>
      <c r="CI1021" s="50"/>
      <c r="CJ1021" s="50"/>
      <c r="CK1021" s="50"/>
      <c r="CL1021" s="50"/>
      <c r="CM1021" s="186"/>
      <c r="CN1021" s="50"/>
      <c r="CO1021" s="186"/>
      <c r="CP1021" s="186"/>
      <c r="CQ1021" s="186"/>
      <c r="CR1021" s="186"/>
      <c r="CS1021" s="186"/>
      <c r="CT1021" s="186"/>
      <c r="CU1021" s="186"/>
      <c r="CV1021" s="61">
        <f>SUM(D1021:CU1021)</f>
        <v>1</v>
      </c>
    </row>
    <row r="1022" spans="2:100" x14ac:dyDescent="0.35">
      <c r="B1022" s="137">
        <v>703386</v>
      </c>
      <c r="C1022" s="59">
        <v>42979</v>
      </c>
      <c r="D1022" s="60"/>
      <c r="E1022" s="60"/>
      <c r="F1022" s="60"/>
      <c r="G1022" s="60"/>
      <c r="H1022" s="60"/>
      <c r="I1022" s="60"/>
      <c r="J1022" s="60"/>
      <c r="K1022" s="60"/>
      <c r="L1022" s="60"/>
      <c r="M1022" s="60"/>
      <c r="N1022" s="60"/>
      <c r="O1022" s="60"/>
      <c r="P1022" s="60"/>
      <c r="Q1022" s="60"/>
      <c r="R1022" s="50"/>
      <c r="S1022" s="50"/>
      <c r="T1022" s="50"/>
      <c r="U1022" s="50"/>
      <c r="V1022" s="50"/>
      <c r="W1022" s="50"/>
      <c r="X1022" s="50"/>
      <c r="Y1022" s="50"/>
      <c r="Z1022" s="50"/>
      <c r="AA1022" s="50"/>
      <c r="AB1022" s="50"/>
      <c r="AC1022" s="50"/>
      <c r="AD1022" s="50"/>
      <c r="AE1022" s="50"/>
      <c r="AF1022" s="50"/>
      <c r="AG1022" s="50"/>
      <c r="AH1022" s="50"/>
      <c r="AI1022" s="50"/>
      <c r="AJ1022" s="50"/>
      <c r="AK1022" s="50"/>
      <c r="AL1022" s="50"/>
      <c r="AM1022" s="50"/>
      <c r="AN1022" s="50"/>
      <c r="AO1022" s="50"/>
      <c r="AP1022" s="50"/>
      <c r="AQ1022" s="50"/>
      <c r="AR1022" s="50"/>
      <c r="AS1022" s="50"/>
      <c r="AT1022" s="50"/>
      <c r="AU1022" s="50"/>
      <c r="AV1022" s="50"/>
      <c r="AW1022" s="50"/>
      <c r="AX1022" s="50"/>
      <c r="AY1022" s="50"/>
      <c r="AZ1022" s="50"/>
      <c r="BA1022" s="50"/>
      <c r="BB1022" s="50"/>
      <c r="BC1022" s="50"/>
      <c r="BD1022" s="50"/>
      <c r="BE1022" s="50"/>
      <c r="BF1022" s="65"/>
      <c r="BG1022" s="65"/>
      <c r="BH1022" s="65"/>
      <c r="BI1022" s="50"/>
      <c r="BJ1022" s="50"/>
      <c r="BK1022" s="50"/>
      <c r="BL1022" s="50"/>
      <c r="BM1022" s="50"/>
      <c r="BN1022" s="50"/>
      <c r="BO1022" s="50"/>
      <c r="BP1022" s="50"/>
      <c r="BQ1022" s="50"/>
      <c r="BR1022" s="50"/>
      <c r="BS1022" s="50"/>
      <c r="BT1022" s="50"/>
      <c r="BU1022" s="50"/>
      <c r="BV1022" s="50"/>
      <c r="BW1022" s="50"/>
      <c r="BX1022" s="50"/>
      <c r="BY1022" s="50"/>
      <c r="BZ1022" s="50"/>
      <c r="CA1022" s="50"/>
      <c r="CB1022" s="50"/>
      <c r="CC1022" s="50"/>
      <c r="CD1022" s="50"/>
      <c r="CE1022" s="50"/>
      <c r="CF1022" s="50">
        <v>1</v>
      </c>
      <c r="CG1022" s="50"/>
      <c r="CH1022" s="50"/>
      <c r="CI1022" s="50"/>
      <c r="CJ1022" s="50"/>
      <c r="CK1022" s="50"/>
      <c r="CL1022" s="50"/>
      <c r="CM1022" s="186"/>
      <c r="CN1022" s="50"/>
      <c r="CO1022" s="186"/>
      <c r="CP1022" s="186"/>
      <c r="CQ1022" s="186"/>
      <c r="CR1022" s="186"/>
      <c r="CS1022" s="186"/>
      <c r="CT1022" s="186"/>
      <c r="CU1022" s="186"/>
      <c r="CV1022" s="61">
        <f t="shared" ref="CV1022:CV1032" si="594">SUM(D1022:CU1022)</f>
        <v>1</v>
      </c>
    </row>
    <row r="1023" spans="2:100" x14ac:dyDescent="0.35">
      <c r="B1023" s="137">
        <v>1193601</v>
      </c>
      <c r="C1023" s="59">
        <v>42979</v>
      </c>
      <c r="D1023" s="60"/>
      <c r="E1023" s="60"/>
      <c r="F1023" s="60"/>
      <c r="G1023" s="60"/>
      <c r="H1023" s="60"/>
      <c r="I1023" s="60"/>
      <c r="J1023" s="60"/>
      <c r="K1023" s="60"/>
      <c r="L1023" s="60"/>
      <c r="M1023" s="60"/>
      <c r="N1023" s="60"/>
      <c r="O1023" s="60"/>
      <c r="P1023" s="60"/>
      <c r="Q1023" s="60"/>
      <c r="R1023" s="50"/>
      <c r="S1023" s="50"/>
      <c r="T1023" s="50"/>
      <c r="U1023" s="50"/>
      <c r="V1023" s="50"/>
      <c r="W1023" s="50"/>
      <c r="X1023" s="50"/>
      <c r="Y1023" s="50"/>
      <c r="Z1023" s="50"/>
      <c r="AA1023" s="50"/>
      <c r="AB1023" s="50"/>
      <c r="AC1023" s="50"/>
      <c r="AD1023" s="50"/>
      <c r="AE1023" s="50"/>
      <c r="AF1023" s="50"/>
      <c r="AG1023" s="50"/>
      <c r="AH1023" s="50"/>
      <c r="AI1023" s="50"/>
      <c r="AJ1023" s="50"/>
      <c r="AK1023" s="50"/>
      <c r="AL1023" s="50"/>
      <c r="AM1023" s="50"/>
      <c r="AN1023" s="50"/>
      <c r="AO1023" s="50"/>
      <c r="AP1023" s="50"/>
      <c r="AQ1023" s="50"/>
      <c r="AR1023" s="50"/>
      <c r="AS1023" s="50"/>
      <c r="AT1023" s="50"/>
      <c r="AU1023" s="50"/>
      <c r="AV1023" s="50"/>
      <c r="AW1023" s="50"/>
      <c r="AX1023" s="50"/>
      <c r="AY1023" s="50"/>
      <c r="AZ1023" s="50"/>
      <c r="BA1023" s="50"/>
      <c r="BB1023" s="50"/>
      <c r="BC1023" s="50"/>
      <c r="BD1023" s="50"/>
      <c r="BE1023" s="50"/>
      <c r="BF1023" s="65"/>
      <c r="BG1023" s="65"/>
      <c r="BH1023" s="65"/>
      <c r="BI1023" s="50"/>
      <c r="BJ1023" s="50"/>
      <c r="BK1023" s="50"/>
      <c r="BL1023" s="50"/>
      <c r="BM1023" s="50"/>
      <c r="BN1023" s="50"/>
      <c r="BO1023" s="50"/>
      <c r="BP1023" s="50"/>
      <c r="BQ1023" s="50"/>
      <c r="BR1023" s="50"/>
      <c r="BS1023" s="50"/>
      <c r="BT1023" s="50"/>
      <c r="BU1023" s="50"/>
      <c r="BV1023" s="50"/>
      <c r="BW1023" s="50"/>
      <c r="BX1023" s="50"/>
      <c r="BY1023" s="50"/>
      <c r="BZ1023" s="50"/>
      <c r="CA1023" s="50"/>
      <c r="CB1023" s="50"/>
      <c r="CC1023" s="50"/>
      <c r="CD1023" s="50"/>
      <c r="CE1023" s="50"/>
      <c r="CF1023" s="50">
        <v>1</v>
      </c>
      <c r="CG1023" s="50"/>
      <c r="CH1023" s="50"/>
      <c r="CI1023" s="50"/>
      <c r="CJ1023" s="50"/>
      <c r="CK1023" s="50"/>
      <c r="CL1023" s="50"/>
      <c r="CM1023" s="186"/>
      <c r="CN1023" s="50"/>
      <c r="CO1023" s="186"/>
      <c r="CP1023" s="186"/>
      <c r="CQ1023" s="186"/>
      <c r="CR1023" s="186"/>
      <c r="CS1023" s="186"/>
      <c r="CT1023" s="186"/>
      <c r="CU1023" s="186"/>
      <c r="CV1023" s="61">
        <f t="shared" si="594"/>
        <v>1</v>
      </c>
    </row>
    <row r="1024" spans="2:100" x14ac:dyDescent="0.35">
      <c r="B1024" s="137">
        <v>1193624</v>
      </c>
      <c r="C1024" s="59">
        <v>42979</v>
      </c>
      <c r="D1024" s="60"/>
      <c r="E1024" s="60"/>
      <c r="F1024" s="60"/>
      <c r="G1024" s="60"/>
      <c r="H1024" s="60"/>
      <c r="I1024" s="60"/>
      <c r="J1024" s="60"/>
      <c r="K1024" s="60"/>
      <c r="L1024" s="60"/>
      <c r="M1024" s="60"/>
      <c r="N1024" s="60"/>
      <c r="O1024" s="60"/>
      <c r="P1024" s="60"/>
      <c r="Q1024" s="60"/>
      <c r="R1024" s="50"/>
      <c r="S1024" s="50"/>
      <c r="T1024" s="50"/>
      <c r="U1024" s="50"/>
      <c r="V1024" s="50"/>
      <c r="W1024" s="50"/>
      <c r="X1024" s="50"/>
      <c r="Y1024" s="50"/>
      <c r="Z1024" s="50"/>
      <c r="AA1024" s="50"/>
      <c r="AB1024" s="50"/>
      <c r="AC1024" s="50"/>
      <c r="AD1024" s="50"/>
      <c r="AE1024" s="50"/>
      <c r="AF1024" s="50"/>
      <c r="AG1024" s="50"/>
      <c r="AH1024" s="50"/>
      <c r="AI1024" s="50"/>
      <c r="AJ1024" s="50"/>
      <c r="AK1024" s="50"/>
      <c r="AL1024" s="50"/>
      <c r="AM1024" s="50"/>
      <c r="AN1024" s="50"/>
      <c r="AO1024" s="50"/>
      <c r="AP1024" s="50"/>
      <c r="AQ1024" s="50"/>
      <c r="AR1024" s="50"/>
      <c r="AS1024" s="50"/>
      <c r="AT1024" s="50"/>
      <c r="AU1024" s="50"/>
      <c r="AV1024" s="50"/>
      <c r="AW1024" s="50"/>
      <c r="AX1024" s="50"/>
      <c r="AY1024" s="50"/>
      <c r="AZ1024" s="50"/>
      <c r="BA1024" s="50"/>
      <c r="BB1024" s="50"/>
      <c r="BC1024" s="50"/>
      <c r="BD1024" s="50"/>
      <c r="BE1024" s="50"/>
      <c r="BF1024" s="65"/>
      <c r="BG1024" s="65"/>
      <c r="BH1024" s="65"/>
      <c r="BI1024" s="50"/>
      <c r="BJ1024" s="50"/>
      <c r="BK1024" s="50"/>
      <c r="BL1024" s="50"/>
      <c r="BM1024" s="50"/>
      <c r="BN1024" s="50"/>
      <c r="BO1024" s="50"/>
      <c r="BP1024" s="50"/>
      <c r="BQ1024" s="50"/>
      <c r="BR1024" s="50"/>
      <c r="BS1024" s="50"/>
      <c r="BT1024" s="50"/>
      <c r="BU1024" s="50"/>
      <c r="BV1024" s="50"/>
      <c r="BW1024" s="50"/>
      <c r="BX1024" s="50"/>
      <c r="BY1024" s="50"/>
      <c r="BZ1024" s="50"/>
      <c r="CA1024" s="50"/>
      <c r="CB1024" s="50"/>
      <c r="CC1024" s="50"/>
      <c r="CD1024" s="50"/>
      <c r="CE1024" s="50"/>
      <c r="CF1024" s="50">
        <v>1</v>
      </c>
      <c r="CG1024" s="50"/>
      <c r="CH1024" s="50"/>
      <c r="CI1024" s="50"/>
      <c r="CJ1024" s="50"/>
      <c r="CK1024" s="50"/>
      <c r="CL1024" s="50"/>
      <c r="CM1024" s="186"/>
      <c r="CN1024" s="50"/>
      <c r="CO1024" s="186"/>
      <c r="CP1024" s="186"/>
      <c r="CQ1024" s="186"/>
      <c r="CR1024" s="186"/>
      <c r="CS1024" s="186"/>
      <c r="CT1024" s="186"/>
      <c r="CU1024" s="186"/>
      <c r="CV1024" s="61">
        <f t="shared" si="594"/>
        <v>1</v>
      </c>
    </row>
    <row r="1025" spans="2:100" x14ac:dyDescent="0.35">
      <c r="B1025" s="137">
        <v>1193698</v>
      </c>
      <c r="C1025" s="59">
        <v>42979</v>
      </c>
      <c r="D1025" s="60"/>
      <c r="E1025" s="60"/>
      <c r="F1025" s="60"/>
      <c r="G1025" s="60"/>
      <c r="H1025" s="60"/>
      <c r="I1025" s="60"/>
      <c r="J1025" s="60"/>
      <c r="K1025" s="60"/>
      <c r="L1025" s="60"/>
      <c r="M1025" s="60"/>
      <c r="N1025" s="60"/>
      <c r="O1025" s="60"/>
      <c r="P1025" s="60"/>
      <c r="Q1025" s="60"/>
      <c r="R1025" s="50"/>
      <c r="S1025" s="50"/>
      <c r="T1025" s="50"/>
      <c r="U1025" s="50"/>
      <c r="V1025" s="50"/>
      <c r="W1025" s="50"/>
      <c r="X1025" s="50"/>
      <c r="Y1025" s="50"/>
      <c r="Z1025" s="50"/>
      <c r="AA1025" s="50"/>
      <c r="AB1025" s="50"/>
      <c r="AC1025" s="50"/>
      <c r="AD1025" s="50"/>
      <c r="AE1025" s="50"/>
      <c r="AF1025" s="50"/>
      <c r="AG1025" s="50"/>
      <c r="AH1025" s="50"/>
      <c r="AI1025" s="50"/>
      <c r="AJ1025" s="50"/>
      <c r="AK1025" s="50"/>
      <c r="AL1025" s="50"/>
      <c r="AM1025" s="50"/>
      <c r="AN1025" s="50"/>
      <c r="AO1025" s="50"/>
      <c r="AP1025" s="50"/>
      <c r="AQ1025" s="50"/>
      <c r="AR1025" s="50"/>
      <c r="AS1025" s="50"/>
      <c r="AT1025" s="50"/>
      <c r="AU1025" s="50"/>
      <c r="AV1025" s="50"/>
      <c r="AW1025" s="50"/>
      <c r="AX1025" s="50"/>
      <c r="AY1025" s="50"/>
      <c r="AZ1025" s="50"/>
      <c r="BA1025" s="50"/>
      <c r="BB1025" s="50"/>
      <c r="BC1025" s="50"/>
      <c r="BD1025" s="50"/>
      <c r="BE1025" s="50"/>
      <c r="BF1025" s="65"/>
      <c r="BG1025" s="65"/>
      <c r="BH1025" s="65"/>
      <c r="BI1025" s="50"/>
      <c r="BJ1025" s="50"/>
      <c r="BK1025" s="50"/>
      <c r="BL1025" s="50"/>
      <c r="BM1025" s="50"/>
      <c r="BN1025" s="50"/>
      <c r="BO1025" s="50"/>
      <c r="BP1025" s="50"/>
      <c r="BQ1025" s="50"/>
      <c r="BR1025" s="50"/>
      <c r="BS1025" s="50"/>
      <c r="BT1025" s="50"/>
      <c r="BU1025" s="50"/>
      <c r="BV1025" s="50"/>
      <c r="BW1025" s="50"/>
      <c r="BX1025" s="50"/>
      <c r="BY1025" s="50"/>
      <c r="BZ1025" s="50"/>
      <c r="CA1025" s="50"/>
      <c r="CB1025" s="50"/>
      <c r="CC1025" s="50"/>
      <c r="CD1025" s="50"/>
      <c r="CE1025" s="50"/>
      <c r="CF1025" s="50">
        <v>1</v>
      </c>
      <c r="CG1025" s="50">
        <v>1</v>
      </c>
      <c r="CH1025" s="50"/>
      <c r="CI1025" s="50"/>
      <c r="CJ1025" s="50"/>
      <c r="CK1025" s="50"/>
      <c r="CL1025" s="50"/>
      <c r="CM1025" s="186"/>
      <c r="CN1025" s="50"/>
      <c r="CO1025" s="186"/>
      <c r="CP1025" s="186"/>
      <c r="CQ1025" s="186"/>
      <c r="CR1025" s="186"/>
      <c r="CS1025" s="186"/>
      <c r="CT1025" s="186"/>
      <c r="CU1025" s="186"/>
      <c r="CV1025" s="61">
        <f t="shared" si="594"/>
        <v>2</v>
      </c>
    </row>
    <row r="1026" spans="2:100" x14ac:dyDescent="0.35">
      <c r="B1026" s="137">
        <v>261766</v>
      </c>
      <c r="C1026" s="59">
        <v>42979</v>
      </c>
      <c r="D1026" s="60"/>
      <c r="E1026" s="60"/>
      <c r="F1026" s="60"/>
      <c r="G1026" s="60"/>
      <c r="H1026" s="60"/>
      <c r="I1026" s="60"/>
      <c r="J1026" s="60"/>
      <c r="K1026" s="60"/>
      <c r="L1026" s="60"/>
      <c r="M1026" s="60"/>
      <c r="N1026" s="60"/>
      <c r="O1026" s="60"/>
      <c r="P1026" s="60"/>
      <c r="Q1026" s="60"/>
      <c r="R1026" s="50"/>
      <c r="S1026" s="50"/>
      <c r="T1026" s="50"/>
      <c r="U1026" s="50"/>
      <c r="V1026" s="50"/>
      <c r="W1026" s="50"/>
      <c r="X1026" s="50"/>
      <c r="Y1026" s="50"/>
      <c r="Z1026" s="50"/>
      <c r="AA1026" s="50"/>
      <c r="AB1026" s="50"/>
      <c r="AC1026" s="50"/>
      <c r="AD1026" s="50"/>
      <c r="AE1026" s="50"/>
      <c r="AF1026" s="50"/>
      <c r="AG1026" s="50"/>
      <c r="AH1026" s="50"/>
      <c r="AI1026" s="50"/>
      <c r="AJ1026" s="50"/>
      <c r="AK1026" s="50"/>
      <c r="AL1026" s="50"/>
      <c r="AM1026" s="50"/>
      <c r="AN1026" s="50"/>
      <c r="AO1026" s="50"/>
      <c r="AP1026" s="50"/>
      <c r="AQ1026" s="50"/>
      <c r="AR1026" s="50"/>
      <c r="AS1026" s="50"/>
      <c r="AT1026" s="50"/>
      <c r="AU1026" s="50"/>
      <c r="AV1026" s="50"/>
      <c r="AW1026" s="50"/>
      <c r="AX1026" s="50"/>
      <c r="AY1026" s="50"/>
      <c r="AZ1026" s="50"/>
      <c r="BA1026" s="50"/>
      <c r="BB1026" s="50"/>
      <c r="BC1026" s="50"/>
      <c r="BD1026" s="50"/>
      <c r="BE1026" s="50"/>
      <c r="BF1026" s="65"/>
      <c r="BG1026" s="65"/>
      <c r="BH1026" s="65"/>
      <c r="BI1026" s="50"/>
      <c r="BJ1026" s="50"/>
      <c r="BK1026" s="50"/>
      <c r="BL1026" s="50"/>
      <c r="BM1026" s="50"/>
      <c r="BN1026" s="50"/>
      <c r="BO1026" s="50"/>
      <c r="BP1026" s="50"/>
      <c r="BQ1026" s="50"/>
      <c r="BR1026" s="50"/>
      <c r="BS1026" s="50"/>
      <c r="BT1026" s="50"/>
      <c r="BU1026" s="50"/>
      <c r="BV1026" s="50"/>
      <c r="BW1026" s="50"/>
      <c r="BX1026" s="50"/>
      <c r="BY1026" s="50"/>
      <c r="BZ1026" s="50"/>
      <c r="CA1026" s="50"/>
      <c r="CB1026" s="50"/>
      <c r="CC1026" s="50"/>
      <c r="CD1026" s="50"/>
      <c r="CE1026" s="50"/>
      <c r="CF1026" s="50">
        <v>1</v>
      </c>
      <c r="CG1026" s="50"/>
      <c r="CH1026" s="50"/>
      <c r="CI1026" s="50"/>
      <c r="CJ1026" s="50"/>
      <c r="CK1026" s="50"/>
      <c r="CL1026" s="50"/>
      <c r="CM1026" s="186"/>
      <c r="CN1026" s="50"/>
      <c r="CO1026" s="186"/>
      <c r="CP1026" s="186"/>
      <c r="CQ1026" s="186"/>
      <c r="CR1026" s="186"/>
      <c r="CS1026" s="186"/>
      <c r="CT1026" s="186"/>
      <c r="CU1026" s="186"/>
      <c r="CV1026" s="61">
        <f t="shared" si="594"/>
        <v>1</v>
      </c>
    </row>
    <row r="1027" spans="2:100" x14ac:dyDescent="0.35">
      <c r="B1027" s="137">
        <v>1196088</v>
      </c>
      <c r="C1027" s="59">
        <v>42979</v>
      </c>
      <c r="D1027" s="60"/>
      <c r="E1027" s="60"/>
      <c r="F1027" s="60"/>
      <c r="G1027" s="60"/>
      <c r="H1027" s="60"/>
      <c r="I1027" s="60"/>
      <c r="J1027" s="60"/>
      <c r="K1027" s="60"/>
      <c r="L1027" s="60"/>
      <c r="M1027" s="60"/>
      <c r="N1027" s="60"/>
      <c r="O1027" s="60"/>
      <c r="P1027" s="60"/>
      <c r="Q1027" s="60"/>
      <c r="R1027" s="50"/>
      <c r="S1027" s="50"/>
      <c r="T1027" s="50"/>
      <c r="U1027" s="50"/>
      <c r="V1027" s="50"/>
      <c r="W1027" s="50"/>
      <c r="X1027" s="50"/>
      <c r="Y1027" s="50"/>
      <c r="Z1027" s="50"/>
      <c r="AA1027" s="50"/>
      <c r="AB1027" s="50"/>
      <c r="AC1027" s="50"/>
      <c r="AD1027" s="50"/>
      <c r="AE1027" s="50"/>
      <c r="AF1027" s="50"/>
      <c r="AG1027" s="50"/>
      <c r="AH1027" s="50"/>
      <c r="AI1027" s="50"/>
      <c r="AJ1027" s="50"/>
      <c r="AK1027" s="50"/>
      <c r="AL1027" s="50"/>
      <c r="AM1027" s="50"/>
      <c r="AN1027" s="50"/>
      <c r="AO1027" s="50"/>
      <c r="AP1027" s="50"/>
      <c r="AQ1027" s="50"/>
      <c r="AR1027" s="50"/>
      <c r="AS1027" s="50"/>
      <c r="AT1027" s="50"/>
      <c r="AU1027" s="50"/>
      <c r="AV1027" s="50"/>
      <c r="AW1027" s="50"/>
      <c r="AX1027" s="50"/>
      <c r="AY1027" s="50"/>
      <c r="AZ1027" s="50"/>
      <c r="BA1027" s="50"/>
      <c r="BB1027" s="50"/>
      <c r="BC1027" s="50"/>
      <c r="BD1027" s="50"/>
      <c r="BE1027" s="50"/>
      <c r="BF1027" s="65"/>
      <c r="BG1027" s="65"/>
      <c r="BH1027" s="65"/>
      <c r="BI1027" s="50"/>
      <c r="BJ1027" s="50"/>
      <c r="BK1027" s="50"/>
      <c r="BL1027" s="50"/>
      <c r="BM1027" s="50"/>
      <c r="BN1027" s="50"/>
      <c r="BO1027" s="50"/>
      <c r="BP1027" s="50"/>
      <c r="BQ1027" s="50"/>
      <c r="BR1027" s="50"/>
      <c r="BS1027" s="50"/>
      <c r="BT1027" s="50"/>
      <c r="BU1027" s="50"/>
      <c r="BV1027" s="50"/>
      <c r="BW1027" s="50"/>
      <c r="BX1027" s="50"/>
      <c r="BY1027" s="50"/>
      <c r="BZ1027" s="50"/>
      <c r="CA1027" s="50"/>
      <c r="CB1027" s="50"/>
      <c r="CC1027" s="50"/>
      <c r="CD1027" s="50"/>
      <c r="CE1027" s="50"/>
      <c r="CF1027" s="50">
        <v>1</v>
      </c>
      <c r="CG1027" s="50">
        <v>1</v>
      </c>
      <c r="CH1027" s="50">
        <v>1</v>
      </c>
      <c r="CI1027" s="50"/>
      <c r="CJ1027" s="50"/>
      <c r="CK1027" s="50"/>
      <c r="CL1027" s="50"/>
      <c r="CM1027" s="186"/>
      <c r="CN1027" s="50"/>
      <c r="CO1027" s="186"/>
      <c r="CP1027" s="186"/>
      <c r="CQ1027" s="186"/>
      <c r="CR1027" s="186"/>
      <c r="CS1027" s="186"/>
      <c r="CT1027" s="186"/>
      <c r="CU1027" s="186"/>
      <c r="CV1027" s="61">
        <f t="shared" si="594"/>
        <v>3</v>
      </c>
    </row>
    <row r="1028" spans="2:100" x14ac:dyDescent="0.35">
      <c r="B1028" s="137">
        <v>1196389</v>
      </c>
      <c r="C1028" s="59">
        <v>42979</v>
      </c>
      <c r="D1028" s="60"/>
      <c r="E1028" s="60"/>
      <c r="F1028" s="60"/>
      <c r="G1028" s="60"/>
      <c r="H1028" s="60"/>
      <c r="I1028" s="60"/>
      <c r="J1028" s="60"/>
      <c r="K1028" s="60"/>
      <c r="L1028" s="60"/>
      <c r="M1028" s="60"/>
      <c r="N1028" s="60"/>
      <c r="O1028" s="60"/>
      <c r="P1028" s="60"/>
      <c r="Q1028" s="60"/>
      <c r="R1028" s="50"/>
      <c r="S1028" s="50"/>
      <c r="T1028" s="50"/>
      <c r="U1028" s="50"/>
      <c r="V1028" s="50"/>
      <c r="W1028" s="50"/>
      <c r="X1028" s="50"/>
      <c r="Y1028" s="50"/>
      <c r="Z1028" s="50"/>
      <c r="AA1028" s="50"/>
      <c r="AB1028" s="50"/>
      <c r="AC1028" s="50"/>
      <c r="AD1028" s="50"/>
      <c r="AE1028" s="50"/>
      <c r="AF1028" s="50"/>
      <c r="AG1028" s="50"/>
      <c r="AH1028" s="50"/>
      <c r="AI1028" s="50"/>
      <c r="AJ1028" s="50"/>
      <c r="AK1028" s="50"/>
      <c r="AL1028" s="50"/>
      <c r="AM1028" s="50"/>
      <c r="AN1028" s="50"/>
      <c r="AO1028" s="50"/>
      <c r="AP1028" s="50"/>
      <c r="AQ1028" s="50"/>
      <c r="AR1028" s="50"/>
      <c r="AS1028" s="50"/>
      <c r="AT1028" s="50"/>
      <c r="AU1028" s="50"/>
      <c r="AV1028" s="50"/>
      <c r="AW1028" s="50"/>
      <c r="AX1028" s="50"/>
      <c r="AY1028" s="50"/>
      <c r="AZ1028" s="50"/>
      <c r="BA1028" s="50"/>
      <c r="BB1028" s="50"/>
      <c r="BC1028" s="50"/>
      <c r="BD1028" s="50"/>
      <c r="BE1028" s="50"/>
      <c r="BF1028" s="65"/>
      <c r="BG1028" s="65"/>
      <c r="BH1028" s="65"/>
      <c r="BI1028" s="50"/>
      <c r="BJ1028" s="50"/>
      <c r="BK1028" s="50"/>
      <c r="BL1028" s="50"/>
      <c r="BM1028" s="50"/>
      <c r="BN1028" s="50"/>
      <c r="BO1028" s="50"/>
      <c r="BP1028" s="50"/>
      <c r="BQ1028" s="50"/>
      <c r="BR1028" s="50"/>
      <c r="BS1028" s="50"/>
      <c r="BT1028" s="50"/>
      <c r="BU1028" s="50"/>
      <c r="BV1028" s="50"/>
      <c r="BW1028" s="50"/>
      <c r="BX1028" s="50"/>
      <c r="BY1028" s="50"/>
      <c r="BZ1028" s="50"/>
      <c r="CA1028" s="50"/>
      <c r="CB1028" s="50"/>
      <c r="CC1028" s="50"/>
      <c r="CD1028" s="50"/>
      <c r="CE1028" s="50"/>
      <c r="CF1028" s="50">
        <v>1</v>
      </c>
      <c r="CG1028" s="50"/>
      <c r="CH1028" s="50"/>
      <c r="CI1028" s="50"/>
      <c r="CJ1028" s="50"/>
      <c r="CK1028" s="50"/>
      <c r="CL1028" s="50"/>
      <c r="CM1028" s="186"/>
      <c r="CN1028" s="50"/>
      <c r="CO1028" s="186"/>
      <c r="CP1028" s="186"/>
      <c r="CQ1028" s="186"/>
      <c r="CR1028" s="186"/>
      <c r="CS1028" s="186"/>
      <c r="CT1028" s="186"/>
      <c r="CU1028" s="186"/>
      <c r="CV1028" s="61">
        <f t="shared" si="594"/>
        <v>1</v>
      </c>
    </row>
    <row r="1029" spans="2:100" x14ac:dyDescent="0.35">
      <c r="B1029" s="137">
        <v>142164</v>
      </c>
      <c r="C1029" s="59">
        <v>42979</v>
      </c>
      <c r="D1029" s="60"/>
      <c r="E1029" s="60"/>
      <c r="F1029" s="60"/>
      <c r="G1029" s="60"/>
      <c r="H1029" s="60"/>
      <c r="I1029" s="60"/>
      <c r="J1029" s="60"/>
      <c r="K1029" s="60"/>
      <c r="L1029" s="60"/>
      <c r="M1029" s="60"/>
      <c r="N1029" s="60"/>
      <c r="O1029" s="60"/>
      <c r="P1029" s="60"/>
      <c r="Q1029" s="60"/>
      <c r="R1029" s="50"/>
      <c r="S1029" s="50"/>
      <c r="T1029" s="50"/>
      <c r="U1029" s="50"/>
      <c r="V1029" s="50"/>
      <c r="W1029" s="50"/>
      <c r="X1029" s="50"/>
      <c r="Y1029" s="50"/>
      <c r="Z1029" s="50"/>
      <c r="AA1029" s="50"/>
      <c r="AB1029" s="50"/>
      <c r="AC1029" s="50"/>
      <c r="AD1029" s="50"/>
      <c r="AE1029" s="50"/>
      <c r="AF1029" s="50"/>
      <c r="AG1029" s="50"/>
      <c r="AH1029" s="50"/>
      <c r="AI1029" s="50"/>
      <c r="AJ1029" s="50"/>
      <c r="AK1029" s="50"/>
      <c r="AL1029" s="50"/>
      <c r="AM1029" s="50"/>
      <c r="AN1029" s="50"/>
      <c r="AO1029" s="50"/>
      <c r="AP1029" s="50"/>
      <c r="AQ1029" s="50"/>
      <c r="AR1029" s="50"/>
      <c r="AS1029" s="50"/>
      <c r="AT1029" s="50"/>
      <c r="AU1029" s="50"/>
      <c r="AV1029" s="50"/>
      <c r="AW1029" s="50"/>
      <c r="AX1029" s="50"/>
      <c r="AY1029" s="50"/>
      <c r="AZ1029" s="50"/>
      <c r="BA1029" s="50"/>
      <c r="BB1029" s="50"/>
      <c r="BC1029" s="50"/>
      <c r="BD1029" s="50"/>
      <c r="BE1029" s="50"/>
      <c r="BF1029" s="65"/>
      <c r="BG1029" s="65"/>
      <c r="BH1029" s="65"/>
      <c r="BI1029" s="50"/>
      <c r="BJ1029" s="50"/>
      <c r="BK1029" s="50"/>
      <c r="BL1029" s="50"/>
      <c r="BM1029" s="50"/>
      <c r="BN1029" s="50"/>
      <c r="BO1029" s="50"/>
      <c r="BP1029" s="50"/>
      <c r="BQ1029" s="50"/>
      <c r="BR1029" s="50"/>
      <c r="BS1029" s="50"/>
      <c r="BT1029" s="50"/>
      <c r="BU1029" s="50"/>
      <c r="BV1029" s="50"/>
      <c r="BW1029" s="50"/>
      <c r="BX1029" s="50"/>
      <c r="BY1029" s="50"/>
      <c r="BZ1029" s="50"/>
      <c r="CA1029" s="50"/>
      <c r="CB1029" s="50"/>
      <c r="CC1029" s="50"/>
      <c r="CD1029" s="50"/>
      <c r="CE1029" s="50"/>
      <c r="CF1029" s="50">
        <v>1</v>
      </c>
      <c r="CG1029" s="50">
        <v>1</v>
      </c>
      <c r="CH1029" s="50">
        <v>1</v>
      </c>
      <c r="CI1029" s="50"/>
      <c r="CJ1029" s="50">
        <v>1</v>
      </c>
      <c r="CK1029" s="50"/>
      <c r="CL1029" s="50"/>
      <c r="CM1029" s="186"/>
      <c r="CN1029" s="50"/>
      <c r="CO1029" s="186"/>
      <c r="CP1029" s="186"/>
      <c r="CQ1029" s="186"/>
      <c r="CR1029" s="186"/>
      <c r="CS1029" s="186"/>
      <c r="CT1029" s="186"/>
      <c r="CU1029" s="186"/>
      <c r="CV1029" s="61">
        <f t="shared" si="594"/>
        <v>4</v>
      </c>
    </row>
    <row r="1030" spans="2:100" x14ac:dyDescent="0.35">
      <c r="B1030" s="137">
        <v>1001037</v>
      </c>
      <c r="C1030" s="59">
        <v>42979</v>
      </c>
      <c r="D1030" s="60"/>
      <c r="E1030" s="60"/>
      <c r="F1030" s="60"/>
      <c r="G1030" s="60"/>
      <c r="H1030" s="60"/>
      <c r="I1030" s="60"/>
      <c r="J1030" s="60"/>
      <c r="K1030" s="60"/>
      <c r="L1030" s="60"/>
      <c r="M1030" s="60"/>
      <c r="N1030" s="60"/>
      <c r="O1030" s="60"/>
      <c r="P1030" s="60"/>
      <c r="Q1030" s="60"/>
      <c r="R1030" s="50"/>
      <c r="S1030" s="50"/>
      <c r="T1030" s="50"/>
      <c r="U1030" s="50"/>
      <c r="V1030" s="50"/>
      <c r="W1030" s="50"/>
      <c r="X1030" s="50"/>
      <c r="Y1030" s="50"/>
      <c r="Z1030" s="50"/>
      <c r="AA1030" s="50"/>
      <c r="AB1030" s="50"/>
      <c r="AC1030" s="50"/>
      <c r="AD1030" s="50"/>
      <c r="AE1030" s="50"/>
      <c r="AF1030" s="50"/>
      <c r="AG1030" s="50"/>
      <c r="AH1030" s="50"/>
      <c r="AI1030" s="50"/>
      <c r="AJ1030" s="50"/>
      <c r="AK1030" s="50"/>
      <c r="AL1030" s="50"/>
      <c r="AM1030" s="50"/>
      <c r="AN1030" s="50"/>
      <c r="AO1030" s="50"/>
      <c r="AP1030" s="50"/>
      <c r="AQ1030" s="50"/>
      <c r="AR1030" s="50"/>
      <c r="AS1030" s="50"/>
      <c r="AT1030" s="50"/>
      <c r="AU1030" s="50"/>
      <c r="AV1030" s="50"/>
      <c r="AW1030" s="50"/>
      <c r="AX1030" s="50"/>
      <c r="AY1030" s="50"/>
      <c r="AZ1030" s="50"/>
      <c r="BA1030" s="50"/>
      <c r="BB1030" s="50"/>
      <c r="BC1030" s="50"/>
      <c r="BD1030" s="50"/>
      <c r="BE1030" s="50"/>
      <c r="BF1030" s="65"/>
      <c r="BG1030" s="65"/>
      <c r="BH1030" s="65"/>
      <c r="BI1030" s="50"/>
      <c r="BJ1030" s="50"/>
      <c r="BK1030" s="50"/>
      <c r="BL1030" s="50"/>
      <c r="BM1030" s="50"/>
      <c r="BN1030" s="50"/>
      <c r="BO1030" s="50"/>
      <c r="BP1030" s="50"/>
      <c r="BQ1030" s="50"/>
      <c r="BR1030" s="50"/>
      <c r="BS1030" s="50"/>
      <c r="BT1030" s="50"/>
      <c r="BU1030" s="50"/>
      <c r="BV1030" s="50"/>
      <c r="BW1030" s="50"/>
      <c r="BX1030" s="50"/>
      <c r="BY1030" s="50"/>
      <c r="BZ1030" s="50"/>
      <c r="CA1030" s="50"/>
      <c r="CB1030" s="50"/>
      <c r="CC1030" s="50"/>
      <c r="CD1030" s="50"/>
      <c r="CE1030" s="50"/>
      <c r="CF1030" s="50">
        <v>2</v>
      </c>
      <c r="CG1030" s="50"/>
      <c r="CH1030" s="50"/>
      <c r="CI1030" s="50"/>
      <c r="CJ1030" s="50"/>
      <c r="CK1030" s="50"/>
      <c r="CL1030" s="50"/>
      <c r="CM1030" s="186"/>
      <c r="CN1030" s="50"/>
      <c r="CO1030" s="186"/>
      <c r="CP1030" s="186"/>
      <c r="CQ1030" s="186"/>
      <c r="CR1030" s="186"/>
      <c r="CS1030" s="186"/>
      <c r="CT1030" s="186"/>
      <c r="CU1030" s="186"/>
      <c r="CV1030" s="61">
        <f t="shared" si="594"/>
        <v>2</v>
      </c>
    </row>
    <row r="1031" spans="2:100" x14ac:dyDescent="0.35">
      <c r="B1031" s="137">
        <v>1041021</v>
      </c>
      <c r="C1031" s="59">
        <v>42979</v>
      </c>
      <c r="D1031" s="60"/>
      <c r="E1031" s="60"/>
      <c r="F1031" s="60"/>
      <c r="G1031" s="60"/>
      <c r="H1031" s="60"/>
      <c r="I1031" s="60"/>
      <c r="J1031" s="60"/>
      <c r="K1031" s="60"/>
      <c r="L1031" s="60"/>
      <c r="M1031" s="60"/>
      <c r="N1031" s="60"/>
      <c r="O1031" s="60"/>
      <c r="P1031" s="60"/>
      <c r="Q1031" s="60"/>
      <c r="R1031" s="50"/>
      <c r="S1031" s="50"/>
      <c r="T1031" s="50"/>
      <c r="U1031" s="50"/>
      <c r="V1031" s="50"/>
      <c r="W1031" s="50"/>
      <c r="X1031" s="50"/>
      <c r="Y1031" s="50"/>
      <c r="Z1031" s="50"/>
      <c r="AA1031" s="50"/>
      <c r="AB1031" s="50"/>
      <c r="AC1031" s="50"/>
      <c r="AD1031" s="50"/>
      <c r="AE1031" s="50"/>
      <c r="AF1031" s="50"/>
      <c r="AG1031" s="50"/>
      <c r="AH1031" s="50"/>
      <c r="AI1031" s="50"/>
      <c r="AJ1031" s="50"/>
      <c r="AK1031" s="50"/>
      <c r="AL1031" s="50"/>
      <c r="AM1031" s="50"/>
      <c r="AN1031" s="50"/>
      <c r="AO1031" s="50"/>
      <c r="AP1031" s="50"/>
      <c r="AQ1031" s="50"/>
      <c r="AR1031" s="50"/>
      <c r="AS1031" s="50"/>
      <c r="AT1031" s="50"/>
      <c r="AU1031" s="50"/>
      <c r="AV1031" s="50"/>
      <c r="AW1031" s="50"/>
      <c r="AX1031" s="50"/>
      <c r="AY1031" s="50"/>
      <c r="AZ1031" s="50"/>
      <c r="BA1031" s="50"/>
      <c r="BB1031" s="50"/>
      <c r="BC1031" s="50"/>
      <c r="BD1031" s="50"/>
      <c r="BE1031" s="50"/>
      <c r="BF1031" s="65"/>
      <c r="BG1031" s="65"/>
      <c r="BH1031" s="65"/>
      <c r="BI1031" s="50"/>
      <c r="BJ1031" s="50"/>
      <c r="BK1031" s="50"/>
      <c r="BL1031" s="50"/>
      <c r="BM1031" s="50"/>
      <c r="BN1031" s="50"/>
      <c r="BO1031" s="50"/>
      <c r="BP1031" s="50"/>
      <c r="BQ1031" s="50"/>
      <c r="BR1031" s="50"/>
      <c r="BS1031" s="50"/>
      <c r="BT1031" s="50"/>
      <c r="BU1031" s="50"/>
      <c r="BV1031" s="50"/>
      <c r="BW1031" s="50"/>
      <c r="BX1031" s="50"/>
      <c r="BY1031" s="50"/>
      <c r="BZ1031" s="50"/>
      <c r="CA1031" s="50"/>
      <c r="CB1031" s="50"/>
      <c r="CC1031" s="50"/>
      <c r="CD1031" s="50"/>
      <c r="CE1031" s="50"/>
      <c r="CF1031" s="50">
        <v>6</v>
      </c>
      <c r="CG1031" s="50"/>
      <c r="CH1031" s="50"/>
      <c r="CI1031" s="50"/>
      <c r="CJ1031" s="50"/>
      <c r="CK1031" s="50"/>
      <c r="CL1031" s="50"/>
      <c r="CM1031" s="186"/>
      <c r="CN1031" s="50"/>
      <c r="CO1031" s="186"/>
      <c r="CP1031" s="186"/>
      <c r="CQ1031" s="186"/>
      <c r="CR1031" s="186"/>
      <c r="CS1031" s="186"/>
      <c r="CT1031" s="186"/>
      <c r="CU1031" s="186"/>
      <c r="CV1031" s="61">
        <f t="shared" si="594"/>
        <v>6</v>
      </c>
    </row>
    <row r="1032" spans="2:100" x14ac:dyDescent="0.35">
      <c r="B1032" s="137">
        <v>1168623</v>
      </c>
      <c r="C1032" s="59">
        <v>42979</v>
      </c>
      <c r="D1032" s="60"/>
      <c r="E1032" s="60"/>
      <c r="F1032" s="60"/>
      <c r="G1032" s="60"/>
      <c r="H1032" s="60"/>
      <c r="I1032" s="60"/>
      <c r="J1032" s="60"/>
      <c r="K1032" s="60"/>
      <c r="L1032" s="60"/>
      <c r="M1032" s="60"/>
      <c r="N1032" s="60"/>
      <c r="O1032" s="60"/>
      <c r="P1032" s="60"/>
      <c r="Q1032" s="60"/>
      <c r="R1032" s="50"/>
      <c r="S1032" s="50"/>
      <c r="T1032" s="50"/>
      <c r="U1032" s="50"/>
      <c r="V1032" s="50"/>
      <c r="W1032" s="50"/>
      <c r="X1032" s="50"/>
      <c r="Y1032" s="50"/>
      <c r="Z1032" s="50"/>
      <c r="AA1032" s="50"/>
      <c r="AB1032" s="50"/>
      <c r="AC1032" s="50"/>
      <c r="AD1032" s="50"/>
      <c r="AE1032" s="50"/>
      <c r="AF1032" s="50"/>
      <c r="AG1032" s="50"/>
      <c r="AH1032" s="50"/>
      <c r="AI1032" s="50"/>
      <c r="AJ1032" s="50"/>
      <c r="AK1032" s="50"/>
      <c r="AL1032" s="50"/>
      <c r="AM1032" s="50"/>
      <c r="AN1032" s="50"/>
      <c r="AO1032" s="50"/>
      <c r="AP1032" s="50"/>
      <c r="AQ1032" s="50"/>
      <c r="AR1032" s="50"/>
      <c r="AS1032" s="50"/>
      <c r="AT1032" s="50"/>
      <c r="AU1032" s="50"/>
      <c r="AV1032" s="50"/>
      <c r="AW1032" s="50"/>
      <c r="AX1032" s="50"/>
      <c r="AY1032" s="50"/>
      <c r="AZ1032" s="50"/>
      <c r="BA1032" s="50"/>
      <c r="BB1032" s="50"/>
      <c r="BC1032" s="50"/>
      <c r="BD1032" s="50"/>
      <c r="BE1032" s="50"/>
      <c r="BF1032" s="65"/>
      <c r="BG1032" s="65"/>
      <c r="BH1032" s="65"/>
      <c r="BI1032" s="50"/>
      <c r="BJ1032" s="50"/>
      <c r="BK1032" s="50"/>
      <c r="BL1032" s="50"/>
      <c r="BM1032" s="50"/>
      <c r="BN1032" s="50"/>
      <c r="BO1032" s="50"/>
      <c r="BP1032" s="50"/>
      <c r="BQ1032" s="50"/>
      <c r="BR1032" s="50"/>
      <c r="BS1032" s="50"/>
      <c r="BT1032" s="50"/>
      <c r="BU1032" s="50"/>
      <c r="BV1032" s="50"/>
      <c r="BW1032" s="50"/>
      <c r="BX1032" s="50"/>
      <c r="BY1032" s="50"/>
      <c r="BZ1032" s="50"/>
      <c r="CA1032" s="50"/>
      <c r="CB1032" s="50"/>
      <c r="CC1032" s="50"/>
      <c r="CD1032" s="50"/>
      <c r="CE1032" s="50"/>
      <c r="CF1032" s="50">
        <v>2</v>
      </c>
      <c r="CG1032" s="50"/>
      <c r="CH1032" s="50"/>
      <c r="CI1032" s="50"/>
      <c r="CJ1032" s="50"/>
      <c r="CK1032" s="50"/>
      <c r="CL1032" s="50"/>
      <c r="CM1032" s="186"/>
      <c r="CN1032" s="50"/>
      <c r="CO1032" s="186"/>
      <c r="CP1032" s="186"/>
      <c r="CQ1032" s="186"/>
      <c r="CR1032" s="186"/>
      <c r="CS1032" s="186"/>
      <c r="CT1032" s="186"/>
      <c r="CU1032" s="186"/>
      <c r="CV1032" s="61">
        <f t="shared" si="594"/>
        <v>2</v>
      </c>
    </row>
    <row r="1033" spans="2:100" x14ac:dyDescent="0.35">
      <c r="B1033" s="63"/>
      <c r="C1033" s="62" t="s">
        <v>16</v>
      </c>
      <c r="D1033" s="63"/>
      <c r="E1033" s="63"/>
      <c r="F1033" s="63"/>
      <c r="G1033" s="63"/>
      <c r="H1033" s="63"/>
      <c r="I1033" s="63"/>
      <c r="J1033" s="63"/>
      <c r="K1033" s="63"/>
      <c r="L1033" s="63"/>
      <c r="M1033" s="63"/>
      <c r="N1033" s="63"/>
      <c r="O1033" s="63"/>
      <c r="P1033" s="63"/>
      <c r="Q1033" s="64"/>
      <c r="R1033" s="64"/>
      <c r="S1033" s="64"/>
      <c r="T1033" s="64"/>
      <c r="U1033" s="64"/>
      <c r="V1033" s="64"/>
      <c r="W1033" s="64"/>
      <c r="X1033" s="64"/>
      <c r="Y1033" s="64"/>
      <c r="Z1033" s="64"/>
      <c r="AA1033" s="64"/>
      <c r="AB1033" s="64"/>
      <c r="AC1033" s="64"/>
      <c r="AD1033" s="64"/>
      <c r="AE1033" s="64"/>
      <c r="AF1033" s="64"/>
      <c r="AG1033" s="64"/>
      <c r="AH1033" s="64"/>
      <c r="AI1033" s="64"/>
      <c r="AJ1033" s="64"/>
      <c r="AK1033" s="64"/>
      <c r="AL1033" s="64"/>
      <c r="AM1033" s="64"/>
      <c r="AN1033" s="64"/>
      <c r="AO1033" s="64"/>
      <c r="AP1033" s="64"/>
      <c r="AQ1033" s="64"/>
      <c r="AR1033" s="64"/>
      <c r="AS1033" s="64"/>
      <c r="AT1033" s="64"/>
      <c r="AU1033" s="64"/>
      <c r="AV1033" s="64"/>
      <c r="AW1033" s="64"/>
      <c r="AX1033" s="64"/>
      <c r="AY1033" s="64"/>
      <c r="AZ1033" s="64"/>
      <c r="BA1033" s="64"/>
      <c r="BB1033" s="64"/>
      <c r="BC1033" s="64"/>
      <c r="BD1033" s="64"/>
      <c r="BE1033" s="64"/>
      <c r="BF1033" s="64"/>
      <c r="BG1033" s="64"/>
      <c r="BH1033" s="64"/>
      <c r="BI1033" s="64"/>
      <c r="BJ1033" s="64"/>
      <c r="BK1033" s="64"/>
      <c r="BL1033" s="64"/>
      <c r="BM1033" s="64"/>
      <c r="BN1033" s="64"/>
      <c r="BO1033" s="64"/>
      <c r="BP1033" s="64"/>
      <c r="BQ1033" s="64"/>
      <c r="BR1033" s="64"/>
      <c r="BS1033" s="64"/>
      <c r="BT1033" s="64"/>
      <c r="BU1033" s="64"/>
      <c r="BV1033" s="64"/>
      <c r="BW1033" s="64"/>
      <c r="BX1033" s="64"/>
      <c r="BY1033" s="64"/>
      <c r="BZ1033" s="64"/>
      <c r="CA1033" s="64"/>
      <c r="CB1033" s="64"/>
      <c r="CC1033" s="64"/>
      <c r="CD1033" s="64"/>
      <c r="CE1033" s="64"/>
      <c r="CF1033" s="64">
        <f>COUNT(CF1021:CF1032)</f>
        <v>12</v>
      </c>
      <c r="CG1033" s="64">
        <f>COUNT(CG1021:CG1032)</f>
        <v>3</v>
      </c>
      <c r="CH1033" s="64">
        <f>COUNT(CH1021:CH1032)</f>
        <v>2</v>
      </c>
      <c r="CI1033" s="64">
        <f>COUNT(CI1021:CI1032)</f>
        <v>0</v>
      </c>
      <c r="CJ1033" s="64">
        <f t="shared" ref="CJ1033:CU1033" si="595">COUNT(CJ1021:CJ1032)</f>
        <v>1</v>
      </c>
      <c r="CK1033" s="64">
        <f t="shared" si="595"/>
        <v>0</v>
      </c>
      <c r="CL1033" s="64">
        <f t="shared" si="595"/>
        <v>0</v>
      </c>
      <c r="CM1033" s="64">
        <f t="shared" si="595"/>
        <v>0</v>
      </c>
      <c r="CN1033" s="64">
        <f t="shared" si="595"/>
        <v>0</v>
      </c>
      <c r="CO1033" s="64">
        <f t="shared" si="595"/>
        <v>0</v>
      </c>
      <c r="CP1033" s="64">
        <f t="shared" si="595"/>
        <v>0</v>
      </c>
      <c r="CQ1033" s="64">
        <f t="shared" si="595"/>
        <v>0</v>
      </c>
      <c r="CR1033" s="64">
        <f t="shared" si="595"/>
        <v>0</v>
      </c>
      <c r="CS1033" s="64">
        <f t="shared" si="595"/>
        <v>0</v>
      </c>
      <c r="CT1033" s="64">
        <f t="shared" si="595"/>
        <v>0</v>
      </c>
      <c r="CU1033" s="64">
        <f t="shared" si="595"/>
        <v>0</v>
      </c>
      <c r="CV1033" s="64">
        <f>SUM(CV1021:CV1032)</f>
        <v>25</v>
      </c>
    </row>
    <row r="1035" spans="2:100" x14ac:dyDescent="0.35">
      <c r="B1035" s="136" t="s">
        <v>220</v>
      </c>
      <c r="C1035" s="58" t="s">
        <v>221</v>
      </c>
      <c r="D1035" s="56">
        <v>40544</v>
      </c>
      <c r="E1035" s="56">
        <v>40575</v>
      </c>
      <c r="F1035" s="56">
        <v>40603</v>
      </c>
      <c r="G1035" s="56">
        <v>40634</v>
      </c>
      <c r="H1035" s="56">
        <v>40664</v>
      </c>
      <c r="I1035" s="56">
        <v>40695</v>
      </c>
      <c r="J1035" s="56">
        <v>40725</v>
      </c>
      <c r="K1035" s="56">
        <v>40756</v>
      </c>
      <c r="L1035" s="56">
        <v>40787</v>
      </c>
      <c r="M1035" s="56">
        <v>40817</v>
      </c>
      <c r="N1035" s="56">
        <v>40848</v>
      </c>
      <c r="O1035" s="56">
        <v>40878</v>
      </c>
      <c r="P1035" s="56">
        <v>40909</v>
      </c>
      <c r="Q1035" s="56">
        <v>40940</v>
      </c>
      <c r="R1035" s="56">
        <v>40969</v>
      </c>
      <c r="S1035" s="56">
        <v>41000</v>
      </c>
      <c r="T1035" s="56">
        <v>41030</v>
      </c>
      <c r="U1035" s="56">
        <v>41061</v>
      </c>
      <c r="V1035" s="56">
        <v>41091</v>
      </c>
      <c r="W1035" s="56">
        <v>41122</v>
      </c>
      <c r="X1035" s="56">
        <v>41153</v>
      </c>
      <c r="Y1035" s="56">
        <v>41183</v>
      </c>
      <c r="Z1035" s="56">
        <v>41214</v>
      </c>
      <c r="AA1035" s="56">
        <v>41244</v>
      </c>
      <c r="AB1035" s="56">
        <v>41275</v>
      </c>
      <c r="AC1035" s="56">
        <v>41306</v>
      </c>
      <c r="AD1035" s="56">
        <v>41334</v>
      </c>
      <c r="AE1035" s="56">
        <v>41365</v>
      </c>
      <c r="AF1035" s="56">
        <v>41395</v>
      </c>
      <c r="AG1035" s="56">
        <v>41426</v>
      </c>
      <c r="AH1035" s="56">
        <v>41456</v>
      </c>
      <c r="AI1035" s="56">
        <v>41487</v>
      </c>
      <c r="AJ1035" s="56">
        <v>41518</v>
      </c>
      <c r="AK1035" s="56">
        <v>41548</v>
      </c>
      <c r="AL1035" s="56">
        <v>41579</v>
      </c>
      <c r="AM1035" s="56">
        <v>41609</v>
      </c>
      <c r="AN1035" s="56">
        <v>41640</v>
      </c>
      <c r="AO1035" s="56">
        <v>41671</v>
      </c>
      <c r="AP1035" s="56">
        <v>41699</v>
      </c>
      <c r="AQ1035" s="56">
        <v>41730</v>
      </c>
      <c r="AR1035" s="56">
        <v>41760</v>
      </c>
      <c r="AS1035" s="56">
        <v>41791</v>
      </c>
      <c r="AT1035" s="56">
        <v>41821</v>
      </c>
      <c r="AU1035" s="56">
        <v>41852</v>
      </c>
      <c r="AV1035" s="56">
        <v>41883</v>
      </c>
      <c r="AW1035" s="56">
        <v>41913</v>
      </c>
      <c r="AX1035" s="56">
        <v>41944</v>
      </c>
      <c r="AY1035" s="56">
        <v>41974</v>
      </c>
      <c r="AZ1035" s="56">
        <v>42005</v>
      </c>
      <c r="BA1035" s="56">
        <v>42036</v>
      </c>
      <c r="BB1035" s="56">
        <v>42064</v>
      </c>
      <c r="BC1035" s="56">
        <v>42095</v>
      </c>
      <c r="BD1035" s="56">
        <v>42125</v>
      </c>
      <c r="BE1035" s="56">
        <v>42156</v>
      </c>
      <c r="BF1035" s="56">
        <v>42186</v>
      </c>
      <c r="BG1035" s="56">
        <v>42217</v>
      </c>
      <c r="BH1035" s="48">
        <v>42248</v>
      </c>
      <c r="BI1035" s="48">
        <v>42278</v>
      </c>
      <c r="BJ1035" s="48">
        <v>42309</v>
      </c>
      <c r="BK1035" s="48">
        <v>42339</v>
      </c>
      <c r="BL1035" s="48">
        <v>42370</v>
      </c>
      <c r="BM1035" s="48">
        <v>42401</v>
      </c>
      <c r="BN1035" s="48">
        <v>42430</v>
      </c>
      <c r="BO1035" s="48">
        <v>42461</v>
      </c>
      <c r="BP1035" s="48">
        <v>42491</v>
      </c>
      <c r="BQ1035" s="48">
        <v>42522</v>
      </c>
      <c r="BR1035" s="48">
        <v>42552</v>
      </c>
      <c r="BS1035" s="48">
        <v>42583</v>
      </c>
      <c r="BT1035" s="48">
        <v>42614</v>
      </c>
      <c r="BU1035" s="48">
        <v>42644</v>
      </c>
      <c r="BV1035" s="48">
        <v>42675</v>
      </c>
      <c r="BW1035" s="48">
        <v>42705</v>
      </c>
      <c r="BX1035" s="48">
        <v>42736</v>
      </c>
      <c r="BY1035" s="48">
        <v>42767</v>
      </c>
      <c r="BZ1035" s="48">
        <v>42795</v>
      </c>
      <c r="CA1035" s="48">
        <v>42826</v>
      </c>
      <c r="CB1035" s="48">
        <v>42856</v>
      </c>
      <c r="CC1035" s="48">
        <v>42887</v>
      </c>
      <c r="CD1035" s="48">
        <v>42917</v>
      </c>
      <c r="CE1035" s="48">
        <v>42948</v>
      </c>
      <c r="CF1035" s="48">
        <v>42979</v>
      </c>
      <c r="CG1035" s="48">
        <v>43009</v>
      </c>
      <c r="CH1035" s="48">
        <v>43040</v>
      </c>
      <c r="CI1035" s="188">
        <v>43070</v>
      </c>
      <c r="CJ1035" s="188">
        <v>43101</v>
      </c>
      <c r="CK1035" s="188">
        <v>43132</v>
      </c>
      <c r="CL1035" s="188">
        <v>43160</v>
      </c>
      <c r="CM1035" s="188">
        <v>43191</v>
      </c>
      <c r="CN1035" s="188">
        <v>43221</v>
      </c>
      <c r="CO1035" s="188">
        <v>43252</v>
      </c>
      <c r="CP1035" s="188">
        <v>43282</v>
      </c>
      <c r="CQ1035" s="188">
        <v>43313</v>
      </c>
      <c r="CR1035" s="188">
        <v>43344</v>
      </c>
      <c r="CS1035" s="188">
        <v>43374</v>
      </c>
      <c r="CT1035" s="188">
        <v>43405</v>
      </c>
      <c r="CU1035" s="188">
        <v>43435</v>
      </c>
      <c r="CV1035" s="189" t="s">
        <v>16</v>
      </c>
    </row>
    <row r="1036" spans="2:100" x14ac:dyDescent="0.35">
      <c r="B1036" s="137">
        <v>1194047</v>
      </c>
      <c r="C1036" s="59">
        <v>43009</v>
      </c>
      <c r="D1036" s="60"/>
      <c r="E1036" s="60"/>
      <c r="F1036" s="60"/>
      <c r="G1036" s="60"/>
      <c r="H1036" s="60"/>
      <c r="I1036" s="60"/>
      <c r="J1036" s="60"/>
      <c r="K1036" s="60"/>
      <c r="L1036" s="60"/>
      <c r="M1036" s="60"/>
      <c r="N1036" s="60"/>
      <c r="O1036" s="60"/>
      <c r="P1036" s="60"/>
      <c r="Q1036" s="60"/>
      <c r="R1036" s="50"/>
      <c r="S1036" s="50"/>
      <c r="T1036" s="50"/>
      <c r="U1036" s="50"/>
      <c r="V1036" s="50"/>
      <c r="W1036" s="50"/>
      <c r="X1036" s="50"/>
      <c r="Y1036" s="50"/>
      <c r="Z1036" s="50"/>
      <c r="AA1036" s="50"/>
      <c r="AB1036" s="50"/>
      <c r="AC1036" s="50"/>
      <c r="AD1036" s="50"/>
      <c r="AE1036" s="50"/>
      <c r="AF1036" s="50"/>
      <c r="AG1036" s="50"/>
      <c r="AH1036" s="50"/>
      <c r="AI1036" s="50"/>
      <c r="AJ1036" s="50"/>
      <c r="AK1036" s="50"/>
      <c r="AL1036" s="50"/>
      <c r="AM1036" s="50"/>
      <c r="AN1036" s="50"/>
      <c r="AO1036" s="50"/>
      <c r="AP1036" s="50"/>
      <c r="AQ1036" s="50"/>
      <c r="AR1036" s="50"/>
      <c r="AS1036" s="50"/>
      <c r="AT1036" s="50"/>
      <c r="AU1036" s="50"/>
      <c r="AV1036" s="50"/>
      <c r="AW1036" s="50"/>
      <c r="AX1036" s="50"/>
      <c r="AY1036" s="50"/>
      <c r="AZ1036" s="50"/>
      <c r="BA1036" s="50"/>
      <c r="BB1036" s="50"/>
      <c r="BC1036" s="50"/>
      <c r="BD1036" s="50"/>
      <c r="BE1036" s="50"/>
      <c r="BF1036" s="65"/>
      <c r="BG1036" s="65"/>
      <c r="BH1036" s="65"/>
      <c r="BI1036" s="50"/>
      <c r="BJ1036" s="50"/>
      <c r="BK1036" s="50"/>
      <c r="BL1036" s="50"/>
      <c r="BM1036" s="50"/>
      <c r="BN1036" s="50"/>
      <c r="BO1036" s="50"/>
      <c r="BP1036" s="50"/>
      <c r="BQ1036" s="50"/>
      <c r="BR1036" s="50"/>
      <c r="BS1036" s="50"/>
      <c r="BT1036" s="50"/>
      <c r="BU1036" s="50"/>
      <c r="BV1036" s="50"/>
      <c r="BW1036" s="50"/>
      <c r="BX1036" s="50"/>
      <c r="BY1036" s="50"/>
      <c r="BZ1036" s="50"/>
      <c r="CA1036" s="50"/>
      <c r="CB1036" s="50"/>
      <c r="CC1036" s="50"/>
      <c r="CD1036" s="50"/>
      <c r="CE1036" s="50"/>
      <c r="CF1036" s="50"/>
      <c r="CG1036" s="50">
        <v>2</v>
      </c>
      <c r="CH1036" s="187"/>
      <c r="CI1036" s="60"/>
      <c r="CJ1036" s="50"/>
      <c r="CK1036" s="50"/>
      <c r="CL1036" s="50"/>
      <c r="CM1036" s="60"/>
      <c r="CN1036" s="50"/>
      <c r="CO1036" s="60"/>
      <c r="CP1036" s="60"/>
      <c r="CQ1036" s="60"/>
      <c r="CR1036" s="60"/>
      <c r="CS1036" s="60"/>
      <c r="CT1036" s="60"/>
      <c r="CU1036" s="60"/>
      <c r="CV1036" s="61">
        <f>SUM(D1036:CU1036)</f>
        <v>2</v>
      </c>
    </row>
    <row r="1037" spans="2:100" x14ac:dyDescent="0.35">
      <c r="B1037" s="137">
        <v>360266</v>
      </c>
      <c r="C1037" s="59">
        <v>43009</v>
      </c>
      <c r="D1037" s="60"/>
      <c r="E1037" s="60"/>
      <c r="F1037" s="60"/>
      <c r="G1037" s="60"/>
      <c r="H1037" s="60"/>
      <c r="I1037" s="60"/>
      <c r="J1037" s="60"/>
      <c r="K1037" s="60"/>
      <c r="L1037" s="60"/>
      <c r="M1037" s="60"/>
      <c r="N1037" s="60"/>
      <c r="O1037" s="60"/>
      <c r="P1037" s="60"/>
      <c r="Q1037" s="60"/>
      <c r="R1037" s="50"/>
      <c r="S1037" s="50"/>
      <c r="T1037" s="50"/>
      <c r="U1037" s="50"/>
      <c r="V1037" s="50"/>
      <c r="W1037" s="50"/>
      <c r="X1037" s="50"/>
      <c r="Y1037" s="50"/>
      <c r="Z1037" s="50"/>
      <c r="AA1037" s="50"/>
      <c r="AB1037" s="50"/>
      <c r="AC1037" s="50"/>
      <c r="AD1037" s="50"/>
      <c r="AE1037" s="50"/>
      <c r="AF1037" s="50"/>
      <c r="AG1037" s="50"/>
      <c r="AH1037" s="50"/>
      <c r="AI1037" s="50"/>
      <c r="AJ1037" s="50"/>
      <c r="AK1037" s="50"/>
      <c r="AL1037" s="50"/>
      <c r="AM1037" s="50"/>
      <c r="AN1037" s="50"/>
      <c r="AO1037" s="50"/>
      <c r="AP1037" s="50"/>
      <c r="AQ1037" s="50"/>
      <c r="AR1037" s="50"/>
      <c r="AS1037" s="50"/>
      <c r="AT1037" s="50"/>
      <c r="AU1037" s="50"/>
      <c r="AV1037" s="50"/>
      <c r="AW1037" s="50"/>
      <c r="AX1037" s="50"/>
      <c r="AY1037" s="50"/>
      <c r="AZ1037" s="50"/>
      <c r="BA1037" s="50"/>
      <c r="BB1037" s="50"/>
      <c r="BC1037" s="50"/>
      <c r="BD1037" s="50"/>
      <c r="BE1037" s="50"/>
      <c r="BF1037" s="65"/>
      <c r="BG1037" s="65"/>
      <c r="BH1037" s="65"/>
      <c r="BI1037" s="50"/>
      <c r="BJ1037" s="50"/>
      <c r="BK1037" s="50"/>
      <c r="BL1037" s="50"/>
      <c r="BM1037" s="50"/>
      <c r="BN1037" s="50"/>
      <c r="BO1037" s="50"/>
      <c r="BP1037" s="50"/>
      <c r="BQ1037" s="50"/>
      <c r="BR1037" s="50"/>
      <c r="BS1037" s="50"/>
      <c r="BT1037" s="50"/>
      <c r="BU1037" s="50"/>
      <c r="BV1037" s="50"/>
      <c r="BW1037" s="50"/>
      <c r="BX1037" s="50"/>
      <c r="BY1037" s="50"/>
      <c r="BZ1037" s="50"/>
      <c r="CA1037" s="50"/>
      <c r="CB1037" s="50"/>
      <c r="CC1037" s="50"/>
      <c r="CD1037" s="50"/>
      <c r="CE1037" s="50"/>
      <c r="CF1037" s="50"/>
      <c r="CG1037" s="50">
        <v>4</v>
      </c>
      <c r="CH1037" s="187"/>
      <c r="CI1037" s="60">
        <v>2</v>
      </c>
      <c r="CJ1037" s="50"/>
      <c r="CK1037" s="50">
        <v>3</v>
      </c>
      <c r="CL1037" s="50"/>
      <c r="CM1037" s="60"/>
      <c r="CN1037" s="50"/>
      <c r="CO1037" s="60"/>
      <c r="CP1037" s="60"/>
      <c r="CQ1037" s="60"/>
      <c r="CR1037" s="60"/>
      <c r="CS1037" s="60"/>
      <c r="CT1037" s="60"/>
      <c r="CU1037" s="60"/>
      <c r="CV1037" s="61">
        <f t="shared" ref="CV1037:CV1042" si="596">SUM(D1037:CU1037)</f>
        <v>9</v>
      </c>
    </row>
    <row r="1038" spans="2:100" x14ac:dyDescent="0.35">
      <c r="B1038" s="137">
        <v>511934</v>
      </c>
      <c r="C1038" s="59">
        <v>43009</v>
      </c>
      <c r="D1038" s="60"/>
      <c r="E1038" s="60"/>
      <c r="F1038" s="60"/>
      <c r="G1038" s="60"/>
      <c r="H1038" s="60"/>
      <c r="I1038" s="60"/>
      <c r="J1038" s="60"/>
      <c r="K1038" s="60"/>
      <c r="L1038" s="60"/>
      <c r="M1038" s="60"/>
      <c r="N1038" s="60"/>
      <c r="O1038" s="60"/>
      <c r="P1038" s="60"/>
      <c r="Q1038" s="60"/>
      <c r="R1038" s="50"/>
      <c r="S1038" s="50"/>
      <c r="T1038" s="50"/>
      <c r="U1038" s="50"/>
      <c r="V1038" s="50"/>
      <c r="W1038" s="50"/>
      <c r="X1038" s="50"/>
      <c r="Y1038" s="50"/>
      <c r="Z1038" s="50"/>
      <c r="AA1038" s="50"/>
      <c r="AB1038" s="50"/>
      <c r="AC1038" s="50"/>
      <c r="AD1038" s="50"/>
      <c r="AE1038" s="50"/>
      <c r="AF1038" s="50"/>
      <c r="AG1038" s="50"/>
      <c r="AH1038" s="50"/>
      <c r="AI1038" s="50"/>
      <c r="AJ1038" s="50"/>
      <c r="AK1038" s="50"/>
      <c r="AL1038" s="50"/>
      <c r="AM1038" s="50"/>
      <c r="AN1038" s="50"/>
      <c r="AO1038" s="50"/>
      <c r="AP1038" s="50"/>
      <c r="AQ1038" s="50"/>
      <c r="AR1038" s="50"/>
      <c r="AS1038" s="50"/>
      <c r="AT1038" s="50"/>
      <c r="AU1038" s="50"/>
      <c r="AV1038" s="50"/>
      <c r="AW1038" s="50"/>
      <c r="AX1038" s="50"/>
      <c r="AY1038" s="50"/>
      <c r="AZ1038" s="50"/>
      <c r="BA1038" s="50"/>
      <c r="BB1038" s="50"/>
      <c r="BC1038" s="50"/>
      <c r="BD1038" s="50"/>
      <c r="BE1038" s="50"/>
      <c r="BF1038" s="65"/>
      <c r="BG1038" s="65"/>
      <c r="BH1038" s="65"/>
      <c r="BI1038" s="50"/>
      <c r="BJ1038" s="50"/>
      <c r="BK1038" s="50"/>
      <c r="BL1038" s="50"/>
      <c r="BM1038" s="50"/>
      <c r="BN1038" s="50"/>
      <c r="BO1038" s="50"/>
      <c r="BP1038" s="50"/>
      <c r="BQ1038" s="50"/>
      <c r="BR1038" s="50"/>
      <c r="BS1038" s="50"/>
      <c r="BT1038" s="50"/>
      <c r="BU1038" s="50"/>
      <c r="BV1038" s="50"/>
      <c r="BW1038" s="50"/>
      <c r="BX1038" s="50"/>
      <c r="BY1038" s="50"/>
      <c r="BZ1038" s="50"/>
      <c r="CA1038" s="50"/>
      <c r="CB1038" s="50"/>
      <c r="CC1038" s="50"/>
      <c r="CD1038" s="50"/>
      <c r="CE1038" s="50"/>
      <c r="CF1038" s="50"/>
      <c r="CG1038" s="50">
        <v>3</v>
      </c>
      <c r="CH1038" s="187"/>
      <c r="CI1038" s="60"/>
      <c r="CJ1038" s="50"/>
      <c r="CK1038" s="50"/>
      <c r="CL1038" s="50"/>
      <c r="CM1038" s="60"/>
      <c r="CN1038" s="50"/>
      <c r="CO1038" s="60"/>
      <c r="CP1038" s="60"/>
      <c r="CQ1038" s="60"/>
      <c r="CR1038" s="60"/>
      <c r="CS1038" s="60"/>
      <c r="CT1038" s="60"/>
      <c r="CU1038" s="60"/>
      <c r="CV1038" s="61">
        <f t="shared" si="596"/>
        <v>3</v>
      </c>
    </row>
    <row r="1039" spans="2:100" x14ac:dyDescent="0.35">
      <c r="B1039" s="137">
        <v>841428</v>
      </c>
      <c r="C1039" s="59">
        <v>43009</v>
      </c>
      <c r="D1039" s="60"/>
      <c r="E1039" s="60"/>
      <c r="F1039" s="60"/>
      <c r="G1039" s="60"/>
      <c r="H1039" s="60"/>
      <c r="I1039" s="60"/>
      <c r="J1039" s="60"/>
      <c r="K1039" s="60"/>
      <c r="L1039" s="60"/>
      <c r="M1039" s="60"/>
      <c r="N1039" s="60"/>
      <c r="O1039" s="60"/>
      <c r="P1039" s="60"/>
      <c r="Q1039" s="60"/>
      <c r="R1039" s="50"/>
      <c r="S1039" s="50"/>
      <c r="T1039" s="50"/>
      <c r="U1039" s="50"/>
      <c r="V1039" s="50"/>
      <c r="W1039" s="50"/>
      <c r="X1039" s="50"/>
      <c r="Y1039" s="50"/>
      <c r="Z1039" s="50"/>
      <c r="AA1039" s="50"/>
      <c r="AB1039" s="50"/>
      <c r="AC1039" s="50"/>
      <c r="AD1039" s="50"/>
      <c r="AE1039" s="50"/>
      <c r="AF1039" s="50"/>
      <c r="AG1039" s="50"/>
      <c r="AH1039" s="50"/>
      <c r="AI1039" s="50"/>
      <c r="AJ1039" s="50"/>
      <c r="AK1039" s="50"/>
      <c r="AL1039" s="50"/>
      <c r="AM1039" s="50"/>
      <c r="AN1039" s="50"/>
      <c r="AO1039" s="50"/>
      <c r="AP1039" s="50"/>
      <c r="AQ1039" s="50"/>
      <c r="AR1039" s="50"/>
      <c r="AS1039" s="50"/>
      <c r="AT1039" s="50"/>
      <c r="AU1039" s="50"/>
      <c r="AV1039" s="50"/>
      <c r="AW1039" s="50"/>
      <c r="AX1039" s="50"/>
      <c r="AY1039" s="50"/>
      <c r="AZ1039" s="50"/>
      <c r="BA1039" s="50"/>
      <c r="BB1039" s="50"/>
      <c r="BC1039" s="50"/>
      <c r="BD1039" s="50"/>
      <c r="BE1039" s="50"/>
      <c r="BF1039" s="65"/>
      <c r="BG1039" s="65"/>
      <c r="BH1039" s="65"/>
      <c r="BI1039" s="50"/>
      <c r="BJ1039" s="50"/>
      <c r="BK1039" s="50"/>
      <c r="BL1039" s="50"/>
      <c r="BM1039" s="50"/>
      <c r="BN1039" s="50"/>
      <c r="BO1039" s="50"/>
      <c r="BP1039" s="50"/>
      <c r="BQ1039" s="50"/>
      <c r="BR1039" s="50"/>
      <c r="BS1039" s="50"/>
      <c r="BT1039" s="50"/>
      <c r="BU1039" s="50"/>
      <c r="BV1039" s="50"/>
      <c r="BW1039" s="50"/>
      <c r="BX1039" s="50"/>
      <c r="BY1039" s="50"/>
      <c r="BZ1039" s="50"/>
      <c r="CA1039" s="50"/>
      <c r="CB1039" s="50"/>
      <c r="CC1039" s="50"/>
      <c r="CD1039" s="50"/>
      <c r="CE1039" s="50"/>
      <c r="CF1039" s="50"/>
      <c r="CG1039" s="50">
        <v>1</v>
      </c>
      <c r="CH1039" s="187"/>
      <c r="CI1039" s="60"/>
      <c r="CJ1039" s="50"/>
      <c r="CK1039" s="50"/>
      <c r="CL1039" s="50"/>
      <c r="CM1039" s="60"/>
      <c r="CN1039" s="50"/>
      <c r="CO1039" s="60"/>
      <c r="CP1039" s="60"/>
      <c r="CQ1039" s="60"/>
      <c r="CR1039" s="60"/>
      <c r="CS1039" s="60"/>
      <c r="CT1039" s="60"/>
      <c r="CU1039" s="60"/>
      <c r="CV1039" s="61">
        <f t="shared" si="596"/>
        <v>1</v>
      </c>
    </row>
    <row r="1040" spans="2:100" x14ac:dyDescent="0.35">
      <c r="B1040" s="137">
        <v>784046</v>
      </c>
      <c r="C1040" s="59">
        <v>43009</v>
      </c>
      <c r="D1040" s="60"/>
      <c r="E1040" s="60"/>
      <c r="F1040" s="60"/>
      <c r="G1040" s="60"/>
      <c r="H1040" s="60"/>
      <c r="I1040" s="60"/>
      <c r="J1040" s="60"/>
      <c r="K1040" s="60"/>
      <c r="L1040" s="60"/>
      <c r="M1040" s="60"/>
      <c r="N1040" s="60"/>
      <c r="O1040" s="60"/>
      <c r="P1040" s="60"/>
      <c r="Q1040" s="60"/>
      <c r="R1040" s="50"/>
      <c r="S1040" s="50"/>
      <c r="T1040" s="50"/>
      <c r="U1040" s="50"/>
      <c r="V1040" s="50"/>
      <c r="W1040" s="50"/>
      <c r="X1040" s="50"/>
      <c r="Y1040" s="50"/>
      <c r="Z1040" s="50"/>
      <c r="AA1040" s="50"/>
      <c r="AB1040" s="50"/>
      <c r="AC1040" s="50"/>
      <c r="AD1040" s="50"/>
      <c r="AE1040" s="50"/>
      <c r="AF1040" s="50"/>
      <c r="AG1040" s="50"/>
      <c r="AH1040" s="50"/>
      <c r="AI1040" s="50"/>
      <c r="AJ1040" s="50"/>
      <c r="AK1040" s="50"/>
      <c r="AL1040" s="50"/>
      <c r="AM1040" s="50"/>
      <c r="AN1040" s="50"/>
      <c r="AO1040" s="50"/>
      <c r="AP1040" s="50"/>
      <c r="AQ1040" s="50"/>
      <c r="AR1040" s="50"/>
      <c r="AS1040" s="50"/>
      <c r="AT1040" s="50"/>
      <c r="AU1040" s="50"/>
      <c r="AV1040" s="50"/>
      <c r="AW1040" s="50"/>
      <c r="AX1040" s="50"/>
      <c r="AY1040" s="50"/>
      <c r="AZ1040" s="50"/>
      <c r="BA1040" s="50"/>
      <c r="BB1040" s="50"/>
      <c r="BC1040" s="50"/>
      <c r="BD1040" s="50"/>
      <c r="BE1040" s="50"/>
      <c r="BF1040" s="65"/>
      <c r="BG1040" s="65"/>
      <c r="BH1040" s="65"/>
      <c r="BI1040" s="50"/>
      <c r="BJ1040" s="50"/>
      <c r="BK1040" s="50"/>
      <c r="BL1040" s="50"/>
      <c r="BM1040" s="50"/>
      <c r="BN1040" s="50"/>
      <c r="BO1040" s="50"/>
      <c r="BP1040" s="50"/>
      <c r="BQ1040" s="50"/>
      <c r="BR1040" s="50"/>
      <c r="BS1040" s="50"/>
      <c r="BT1040" s="50"/>
      <c r="BU1040" s="50"/>
      <c r="BV1040" s="50"/>
      <c r="BW1040" s="50"/>
      <c r="BX1040" s="50"/>
      <c r="BY1040" s="50"/>
      <c r="BZ1040" s="50"/>
      <c r="CA1040" s="50"/>
      <c r="CB1040" s="50"/>
      <c r="CC1040" s="50"/>
      <c r="CD1040" s="50"/>
      <c r="CE1040" s="50"/>
      <c r="CF1040" s="50"/>
      <c r="CG1040" s="50">
        <v>1</v>
      </c>
      <c r="CH1040" s="187"/>
      <c r="CI1040" s="60"/>
      <c r="CJ1040" s="50"/>
      <c r="CK1040" s="50"/>
      <c r="CL1040" s="50"/>
      <c r="CM1040" s="60"/>
      <c r="CN1040" s="50"/>
      <c r="CO1040" s="60"/>
      <c r="CP1040" s="60"/>
      <c r="CQ1040" s="60"/>
      <c r="CR1040" s="60"/>
      <c r="CS1040" s="60"/>
      <c r="CT1040" s="60"/>
      <c r="CU1040" s="60"/>
      <c r="CV1040" s="61">
        <f t="shared" si="596"/>
        <v>1</v>
      </c>
    </row>
    <row r="1041" spans="2:100" x14ac:dyDescent="0.35">
      <c r="B1041" s="137">
        <v>224088</v>
      </c>
      <c r="C1041" s="59">
        <v>43009</v>
      </c>
      <c r="D1041" s="60"/>
      <c r="E1041" s="60"/>
      <c r="F1041" s="60"/>
      <c r="G1041" s="60"/>
      <c r="H1041" s="60"/>
      <c r="I1041" s="60"/>
      <c r="J1041" s="60"/>
      <c r="K1041" s="60"/>
      <c r="L1041" s="60"/>
      <c r="M1041" s="60"/>
      <c r="N1041" s="60"/>
      <c r="O1041" s="60"/>
      <c r="P1041" s="60"/>
      <c r="Q1041" s="60"/>
      <c r="R1041" s="50"/>
      <c r="S1041" s="50"/>
      <c r="T1041" s="50"/>
      <c r="U1041" s="50"/>
      <c r="V1041" s="50"/>
      <c r="W1041" s="50"/>
      <c r="X1041" s="50"/>
      <c r="Y1041" s="50"/>
      <c r="Z1041" s="50"/>
      <c r="AA1041" s="50"/>
      <c r="AB1041" s="50"/>
      <c r="AC1041" s="50"/>
      <c r="AD1041" s="50"/>
      <c r="AE1041" s="50"/>
      <c r="AF1041" s="50"/>
      <c r="AG1041" s="50"/>
      <c r="AH1041" s="50"/>
      <c r="AI1041" s="50"/>
      <c r="AJ1041" s="50"/>
      <c r="AK1041" s="50"/>
      <c r="AL1041" s="50"/>
      <c r="AM1041" s="50"/>
      <c r="AN1041" s="50"/>
      <c r="AO1041" s="50"/>
      <c r="AP1041" s="50"/>
      <c r="AQ1041" s="50"/>
      <c r="AR1041" s="50"/>
      <c r="AS1041" s="50"/>
      <c r="AT1041" s="50"/>
      <c r="AU1041" s="50"/>
      <c r="AV1041" s="50"/>
      <c r="AW1041" s="50"/>
      <c r="AX1041" s="50"/>
      <c r="AY1041" s="50"/>
      <c r="AZ1041" s="50"/>
      <c r="BA1041" s="50"/>
      <c r="BB1041" s="50"/>
      <c r="BC1041" s="50"/>
      <c r="BD1041" s="50"/>
      <c r="BE1041" s="50"/>
      <c r="BF1041" s="65"/>
      <c r="BG1041" s="65"/>
      <c r="BH1041" s="65"/>
      <c r="BI1041" s="50"/>
      <c r="BJ1041" s="50"/>
      <c r="BK1041" s="50"/>
      <c r="BL1041" s="50"/>
      <c r="BM1041" s="50"/>
      <c r="BN1041" s="50"/>
      <c r="BO1041" s="50"/>
      <c r="BP1041" s="50"/>
      <c r="BQ1041" s="50"/>
      <c r="BR1041" s="50"/>
      <c r="BS1041" s="50"/>
      <c r="BT1041" s="50"/>
      <c r="BU1041" s="50"/>
      <c r="BV1041" s="50"/>
      <c r="BW1041" s="50"/>
      <c r="BX1041" s="50"/>
      <c r="BY1041" s="50"/>
      <c r="BZ1041" s="50"/>
      <c r="CA1041" s="50"/>
      <c r="CB1041" s="50"/>
      <c r="CC1041" s="50"/>
      <c r="CD1041" s="50"/>
      <c r="CE1041" s="50"/>
      <c r="CF1041" s="50"/>
      <c r="CG1041" s="50">
        <v>1</v>
      </c>
      <c r="CH1041" s="187"/>
      <c r="CI1041" s="60"/>
      <c r="CJ1041" s="50"/>
      <c r="CK1041" s="50"/>
      <c r="CL1041" s="50"/>
      <c r="CM1041" s="60"/>
      <c r="CN1041" s="50"/>
      <c r="CO1041" s="60"/>
      <c r="CP1041" s="60"/>
      <c r="CQ1041" s="60"/>
      <c r="CR1041" s="60"/>
      <c r="CS1041" s="60"/>
      <c r="CT1041" s="60"/>
      <c r="CU1041" s="60"/>
      <c r="CV1041" s="61">
        <f t="shared" si="596"/>
        <v>1</v>
      </c>
    </row>
    <row r="1042" spans="2:100" x14ac:dyDescent="0.35">
      <c r="B1042" s="137">
        <v>1208712</v>
      </c>
      <c r="C1042" s="59">
        <v>43009</v>
      </c>
      <c r="D1042" s="60"/>
      <c r="E1042" s="60"/>
      <c r="F1042" s="60"/>
      <c r="G1042" s="60"/>
      <c r="H1042" s="60"/>
      <c r="I1042" s="60"/>
      <c r="J1042" s="60"/>
      <c r="K1042" s="60"/>
      <c r="L1042" s="60"/>
      <c r="M1042" s="60"/>
      <c r="N1042" s="60"/>
      <c r="O1042" s="60"/>
      <c r="P1042" s="60"/>
      <c r="Q1042" s="60"/>
      <c r="R1042" s="50"/>
      <c r="S1042" s="50"/>
      <c r="T1042" s="50"/>
      <c r="U1042" s="50"/>
      <c r="V1042" s="50"/>
      <c r="W1042" s="50"/>
      <c r="X1042" s="50"/>
      <c r="Y1042" s="50"/>
      <c r="Z1042" s="50"/>
      <c r="AA1042" s="50"/>
      <c r="AB1042" s="50"/>
      <c r="AC1042" s="50"/>
      <c r="AD1042" s="50"/>
      <c r="AE1042" s="50"/>
      <c r="AF1042" s="50"/>
      <c r="AG1042" s="50"/>
      <c r="AH1042" s="50"/>
      <c r="AI1042" s="50"/>
      <c r="AJ1042" s="50"/>
      <c r="AK1042" s="50"/>
      <c r="AL1042" s="50"/>
      <c r="AM1042" s="50"/>
      <c r="AN1042" s="50"/>
      <c r="AO1042" s="50"/>
      <c r="AP1042" s="50"/>
      <c r="AQ1042" s="50"/>
      <c r="AR1042" s="50"/>
      <c r="AS1042" s="50"/>
      <c r="AT1042" s="50"/>
      <c r="AU1042" s="50"/>
      <c r="AV1042" s="50"/>
      <c r="AW1042" s="50"/>
      <c r="AX1042" s="50"/>
      <c r="AY1042" s="50"/>
      <c r="AZ1042" s="50"/>
      <c r="BA1042" s="50"/>
      <c r="BB1042" s="50"/>
      <c r="BC1042" s="50"/>
      <c r="BD1042" s="50"/>
      <c r="BE1042" s="50"/>
      <c r="BF1042" s="65"/>
      <c r="BG1042" s="65"/>
      <c r="BH1042" s="65"/>
      <c r="BI1042" s="50"/>
      <c r="BJ1042" s="50"/>
      <c r="BK1042" s="50"/>
      <c r="BL1042" s="50"/>
      <c r="BM1042" s="50"/>
      <c r="BN1042" s="50"/>
      <c r="BO1042" s="50"/>
      <c r="BP1042" s="50"/>
      <c r="BQ1042" s="50"/>
      <c r="BR1042" s="50"/>
      <c r="BS1042" s="50"/>
      <c r="BT1042" s="50"/>
      <c r="BU1042" s="50"/>
      <c r="BV1042" s="50"/>
      <c r="BW1042" s="50"/>
      <c r="BX1042" s="50"/>
      <c r="BY1042" s="50"/>
      <c r="BZ1042" s="50"/>
      <c r="CA1042" s="50"/>
      <c r="CB1042" s="50"/>
      <c r="CC1042" s="50"/>
      <c r="CD1042" s="50"/>
      <c r="CE1042" s="50"/>
      <c r="CF1042" s="50"/>
      <c r="CG1042" s="50">
        <v>1</v>
      </c>
      <c r="CH1042" s="187">
        <v>2</v>
      </c>
      <c r="CI1042" s="60"/>
      <c r="CJ1042" s="50"/>
      <c r="CK1042" s="50"/>
      <c r="CL1042" s="50"/>
      <c r="CM1042" s="60"/>
      <c r="CN1042" s="50"/>
      <c r="CO1042" s="60"/>
      <c r="CP1042" s="60"/>
      <c r="CQ1042" s="60"/>
      <c r="CR1042" s="60"/>
      <c r="CS1042" s="60"/>
      <c r="CT1042" s="60"/>
      <c r="CU1042" s="60"/>
      <c r="CV1042" s="61">
        <f t="shared" si="596"/>
        <v>3</v>
      </c>
    </row>
    <row r="1043" spans="2:100" x14ac:dyDescent="0.35">
      <c r="B1043" s="63"/>
      <c r="C1043" s="62" t="s">
        <v>16</v>
      </c>
      <c r="D1043" s="63"/>
      <c r="E1043" s="63"/>
      <c r="F1043" s="63"/>
      <c r="G1043" s="63"/>
      <c r="H1043" s="63"/>
      <c r="I1043" s="63"/>
      <c r="J1043" s="63"/>
      <c r="K1043" s="63"/>
      <c r="L1043" s="63"/>
      <c r="M1043" s="63"/>
      <c r="N1043" s="63"/>
      <c r="O1043" s="63"/>
      <c r="P1043" s="63"/>
      <c r="Q1043" s="64"/>
      <c r="R1043" s="64"/>
      <c r="S1043" s="64"/>
      <c r="T1043" s="64"/>
      <c r="U1043" s="64"/>
      <c r="V1043" s="64"/>
      <c r="W1043" s="64"/>
      <c r="X1043" s="64"/>
      <c r="Y1043" s="64"/>
      <c r="Z1043" s="64"/>
      <c r="AA1043" s="64"/>
      <c r="AB1043" s="64"/>
      <c r="AC1043" s="64"/>
      <c r="AD1043" s="64"/>
      <c r="AE1043" s="64"/>
      <c r="AF1043" s="64"/>
      <c r="AG1043" s="64"/>
      <c r="AH1043" s="64"/>
      <c r="AI1043" s="64"/>
      <c r="AJ1043" s="64"/>
      <c r="AK1043" s="64"/>
      <c r="AL1043" s="64"/>
      <c r="AM1043" s="64"/>
      <c r="AN1043" s="64"/>
      <c r="AO1043" s="64"/>
      <c r="AP1043" s="64"/>
      <c r="AQ1043" s="64"/>
      <c r="AR1043" s="64"/>
      <c r="AS1043" s="64"/>
      <c r="AT1043" s="64"/>
      <c r="AU1043" s="64"/>
      <c r="AV1043" s="64"/>
      <c r="AW1043" s="64"/>
      <c r="AX1043" s="64"/>
      <c r="AY1043" s="64"/>
      <c r="AZ1043" s="64"/>
      <c r="BA1043" s="64"/>
      <c r="BB1043" s="64"/>
      <c r="BC1043" s="64"/>
      <c r="BD1043" s="64"/>
      <c r="BE1043" s="64"/>
      <c r="BF1043" s="64"/>
      <c r="BG1043" s="64"/>
      <c r="BH1043" s="64"/>
      <c r="BI1043" s="64"/>
      <c r="BJ1043" s="64"/>
      <c r="BK1043" s="64"/>
      <c r="BL1043" s="64"/>
      <c r="BM1043" s="64"/>
      <c r="BN1043" s="64"/>
      <c r="BO1043" s="64"/>
      <c r="BP1043" s="64"/>
      <c r="BQ1043" s="64"/>
      <c r="BR1043" s="64"/>
      <c r="BS1043" s="64"/>
      <c r="BT1043" s="64"/>
      <c r="BU1043" s="64"/>
      <c r="BV1043" s="64"/>
      <c r="BW1043" s="64"/>
      <c r="BX1043" s="64"/>
      <c r="BY1043" s="64"/>
      <c r="BZ1043" s="64"/>
      <c r="CA1043" s="64"/>
      <c r="CB1043" s="64"/>
      <c r="CC1043" s="64"/>
      <c r="CD1043" s="64"/>
      <c r="CE1043" s="64"/>
      <c r="CF1043" s="64"/>
      <c r="CG1043" s="64">
        <f>COUNT(CG1036:CG1042)</f>
        <v>7</v>
      </c>
      <c r="CH1043" s="64">
        <f>COUNT(CH1036:CH1042)</f>
        <v>1</v>
      </c>
      <c r="CI1043" s="64">
        <f>COUNT(CI1036:CI1042)</f>
        <v>1</v>
      </c>
      <c r="CJ1043" s="64">
        <f t="shared" ref="CJ1043:CU1043" si="597">COUNT(CJ1036:CJ1042)</f>
        <v>0</v>
      </c>
      <c r="CK1043" s="64">
        <f t="shared" si="597"/>
        <v>1</v>
      </c>
      <c r="CL1043" s="64">
        <f t="shared" si="597"/>
        <v>0</v>
      </c>
      <c r="CM1043" s="64">
        <f t="shared" si="597"/>
        <v>0</v>
      </c>
      <c r="CN1043" s="64">
        <f t="shared" si="597"/>
        <v>0</v>
      </c>
      <c r="CO1043" s="64">
        <f t="shared" si="597"/>
        <v>0</v>
      </c>
      <c r="CP1043" s="64">
        <f t="shared" si="597"/>
        <v>0</v>
      </c>
      <c r="CQ1043" s="64">
        <f t="shared" si="597"/>
        <v>0</v>
      </c>
      <c r="CR1043" s="64">
        <f t="shared" si="597"/>
        <v>0</v>
      </c>
      <c r="CS1043" s="64">
        <f t="shared" si="597"/>
        <v>0</v>
      </c>
      <c r="CT1043" s="64">
        <f t="shared" si="597"/>
        <v>0</v>
      </c>
      <c r="CU1043" s="64">
        <f t="shared" si="597"/>
        <v>0</v>
      </c>
      <c r="CV1043" s="64">
        <f>SUM(CV1036:CV1042)</f>
        <v>20</v>
      </c>
    </row>
    <row r="1045" spans="2:100" x14ac:dyDescent="0.35">
      <c r="B1045" s="136" t="s">
        <v>220</v>
      </c>
      <c r="C1045" s="58" t="s">
        <v>221</v>
      </c>
      <c r="D1045" s="56">
        <v>40544</v>
      </c>
      <c r="E1045" s="56">
        <v>40575</v>
      </c>
      <c r="F1045" s="56">
        <v>40603</v>
      </c>
      <c r="G1045" s="56">
        <v>40634</v>
      </c>
      <c r="H1045" s="56">
        <v>40664</v>
      </c>
      <c r="I1045" s="56">
        <v>40695</v>
      </c>
      <c r="J1045" s="56">
        <v>40725</v>
      </c>
      <c r="K1045" s="56">
        <v>40756</v>
      </c>
      <c r="L1045" s="56">
        <v>40787</v>
      </c>
      <c r="M1045" s="56">
        <v>40817</v>
      </c>
      <c r="N1045" s="56">
        <v>40848</v>
      </c>
      <c r="O1045" s="56">
        <v>40878</v>
      </c>
      <c r="P1045" s="56">
        <v>40909</v>
      </c>
      <c r="Q1045" s="56">
        <v>40940</v>
      </c>
      <c r="R1045" s="56">
        <v>40969</v>
      </c>
      <c r="S1045" s="56">
        <v>41000</v>
      </c>
      <c r="T1045" s="56">
        <v>41030</v>
      </c>
      <c r="U1045" s="56">
        <v>41061</v>
      </c>
      <c r="V1045" s="56">
        <v>41091</v>
      </c>
      <c r="W1045" s="56">
        <v>41122</v>
      </c>
      <c r="X1045" s="56">
        <v>41153</v>
      </c>
      <c r="Y1045" s="56">
        <v>41183</v>
      </c>
      <c r="Z1045" s="56">
        <v>41214</v>
      </c>
      <c r="AA1045" s="56">
        <v>41244</v>
      </c>
      <c r="AB1045" s="56">
        <v>41275</v>
      </c>
      <c r="AC1045" s="56">
        <v>41306</v>
      </c>
      <c r="AD1045" s="56">
        <v>41334</v>
      </c>
      <c r="AE1045" s="56">
        <v>41365</v>
      </c>
      <c r="AF1045" s="56">
        <v>41395</v>
      </c>
      <c r="AG1045" s="56">
        <v>41426</v>
      </c>
      <c r="AH1045" s="56">
        <v>41456</v>
      </c>
      <c r="AI1045" s="56">
        <v>41487</v>
      </c>
      <c r="AJ1045" s="56">
        <v>41518</v>
      </c>
      <c r="AK1045" s="56">
        <v>41548</v>
      </c>
      <c r="AL1045" s="56">
        <v>41579</v>
      </c>
      <c r="AM1045" s="56">
        <v>41609</v>
      </c>
      <c r="AN1045" s="56">
        <v>41640</v>
      </c>
      <c r="AO1045" s="56">
        <v>41671</v>
      </c>
      <c r="AP1045" s="56">
        <v>41699</v>
      </c>
      <c r="AQ1045" s="56">
        <v>41730</v>
      </c>
      <c r="AR1045" s="56">
        <v>41760</v>
      </c>
      <c r="AS1045" s="56">
        <v>41791</v>
      </c>
      <c r="AT1045" s="56">
        <v>41821</v>
      </c>
      <c r="AU1045" s="56">
        <v>41852</v>
      </c>
      <c r="AV1045" s="56">
        <v>41883</v>
      </c>
      <c r="AW1045" s="56">
        <v>41913</v>
      </c>
      <c r="AX1045" s="56">
        <v>41944</v>
      </c>
      <c r="AY1045" s="56">
        <v>41974</v>
      </c>
      <c r="AZ1045" s="56">
        <v>42005</v>
      </c>
      <c r="BA1045" s="56">
        <v>42036</v>
      </c>
      <c r="BB1045" s="56">
        <v>42064</v>
      </c>
      <c r="BC1045" s="56">
        <v>42095</v>
      </c>
      <c r="BD1045" s="56">
        <v>42125</v>
      </c>
      <c r="BE1045" s="56">
        <v>42156</v>
      </c>
      <c r="BF1045" s="56">
        <v>42186</v>
      </c>
      <c r="BG1045" s="56">
        <v>42217</v>
      </c>
      <c r="BH1045" s="48">
        <v>42248</v>
      </c>
      <c r="BI1045" s="48">
        <v>42278</v>
      </c>
      <c r="BJ1045" s="48">
        <v>42309</v>
      </c>
      <c r="BK1045" s="48">
        <v>42339</v>
      </c>
      <c r="BL1045" s="48">
        <v>42370</v>
      </c>
      <c r="BM1045" s="48">
        <v>42401</v>
      </c>
      <c r="BN1045" s="48">
        <v>42430</v>
      </c>
      <c r="BO1045" s="48">
        <v>42461</v>
      </c>
      <c r="BP1045" s="48">
        <v>42491</v>
      </c>
      <c r="BQ1045" s="48">
        <v>42522</v>
      </c>
      <c r="BR1045" s="48">
        <v>42552</v>
      </c>
      <c r="BS1045" s="48">
        <v>42583</v>
      </c>
      <c r="BT1045" s="48">
        <v>42614</v>
      </c>
      <c r="BU1045" s="48">
        <v>42644</v>
      </c>
      <c r="BV1045" s="48">
        <v>42675</v>
      </c>
      <c r="BW1045" s="48">
        <v>42705</v>
      </c>
      <c r="BX1045" s="48">
        <v>42736</v>
      </c>
      <c r="BY1045" s="48">
        <v>42767</v>
      </c>
      <c r="BZ1045" s="48">
        <v>42795</v>
      </c>
      <c r="CA1045" s="48">
        <v>42826</v>
      </c>
      <c r="CB1045" s="48">
        <v>42856</v>
      </c>
      <c r="CC1045" s="48">
        <v>42887</v>
      </c>
      <c r="CD1045" s="48">
        <v>42917</v>
      </c>
      <c r="CE1045" s="48">
        <v>42948</v>
      </c>
      <c r="CF1045" s="48">
        <v>42979</v>
      </c>
      <c r="CG1045" s="48">
        <v>43009</v>
      </c>
      <c r="CH1045" s="48">
        <v>43040</v>
      </c>
      <c r="CI1045" s="188">
        <v>43070</v>
      </c>
      <c r="CJ1045" s="188">
        <v>43101</v>
      </c>
      <c r="CK1045" s="188">
        <v>43132</v>
      </c>
      <c r="CL1045" s="188">
        <v>43160</v>
      </c>
      <c r="CM1045" s="188">
        <v>43191</v>
      </c>
      <c r="CN1045" s="188">
        <v>43221</v>
      </c>
      <c r="CO1045" s="188">
        <v>43252</v>
      </c>
      <c r="CP1045" s="188">
        <v>43282</v>
      </c>
      <c r="CQ1045" s="188">
        <v>43313</v>
      </c>
      <c r="CR1045" s="188">
        <v>43344</v>
      </c>
      <c r="CS1045" s="188">
        <v>43374</v>
      </c>
      <c r="CT1045" s="188">
        <v>43405</v>
      </c>
      <c r="CU1045" s="188">
        <v>43435</v>
      </c>
      <c r="CV1045" s="189" t="s">
        <v>16</v>
      </c>
    </row>
    <row r="1046" spans="2:100" x14ac:dyDescent="0.35">
      <c r="B1046" s="137">
        <v>1050527</v>
      </c>
      <c r="C1046" s="59">
        <v>43040</v>
      </c>
      <c r="D1046" s="60"/>
      <c r="E1046" s="60"/>
      <c r="F1046" s="60"/>
      <c r="G1046" s="60"/>
      <c r="H1046" s="60"/>
      <c r="I1046" s="60"/>
      <c r="J1046" s="60"/>
      <c r="K1046" s="60"/>
      <c r="L1046" s="60"/>
      <c r="M1046" s="60"/>
      <c r="N1046" s="60"/>
      <c r="O1046" s="60"/>
      <c r="P1046" s="60"/>
      <c r="Q1046" s="60"/>
      <c r="R1046" s="50"/>
      <c r="S1046" s="50"/>
      <c r="T1046" s="50"/>
      <c r="U1046" s="50"/>
      <c r="V1046" s="50"/>
      <c r="W1046" s="50"/>
      <c r="X1046" s="50"/>
      <c r="Y1046" s="50"/>
      <c r="Z1046" s="50"/>
      <c r="AA1046" s="50"/>
      <c r="AB1046" s="50"/>
      <c r="AC1046" s="50"/>
      <c r="AD1046" s="50"/>
      <c r="AE1046" s="50"/>
      <c r="AF1046" s="50"/>
      <c r="AG1046" s="50"/>
      <c r="AH1046" s="50"/>
      <c r="AI1046" s="50"/>
      <c r="AJ1046" s="50"/>
      <c r="AK1046" s="50"/>
      <c r="AL1046" s="50"/>
      <c r="AM1046" s="50"/>
      <c r="AN1046" s="50"/>
      <c r="AO1046" s="50"/>
      <c r="AP1046" s="50"/>
      <c r="AQ1046" s="50"/>
      <c r="AR1046" s="50"/>
      <c r="AS1046" s="50"/>
      <c r="AT1046" s="50"/>
      <c r="AU1046" s="50"/>
      <c r="AV1046" s="50"/>
      <c r="AW1046" s="50"/>
      <c r="AX1046" s="50"/>
      <c r="AY1046" s="50"/>
      <c r="AZ1046" s="50"/>
      <c r="BA1046" s="50"/>
      <c r="BB1046" s="50"/>
      <c r="BC1046" s="50"/>
      <c r="BD1046" s="50"/>
      <c r="BE1046" s="50"/>
      <c r="BF1046" s="65"/>
      <c r="BG1046" s="65"/>
      <c r="BH1046" s="65"/>
      <c r="BI1046" s="50"/>
      <c r="BJ1046" s="50"/>
      <c r="BK1046" s="50"/>
      <c r="BL1046" s="50"/>
      <c r="BM1046" s="50"/>
      <c r="BN1046" s="50"/>
      <c r="BO1046" s="50"/>
      <c r="BP1046" s="50"/>
      <c r="BQ1046" s="50"/>
      <c r="BR1046" s="50"/>
      <c r="BS1046" s="50"/>
      <c r="BT1046" s="50"/>
      <c r="BU1046" s="50"/>
      <c r="BV1046" s="50"/>
      <c r="BW1046" s="50"/>
      <c r="BX1046" s="50"/>
      <c r="BY1046" s="50"/>
      <c r="BZ1046" s="50"/>
      <c r="CA1046" s="50"/>
      <c r="CB1046" s="50"/>
      <c r="CC1046" s="50"/>
      <c r="CD1046" s="50"/>
      <c r="CE1046" s="50"/>
      <c r="CF1046" s="50"/>
      <c r="CG1046" s="50"/>
      <c r="CH1046" s="187">
        <v>1</v>
      </c>
      <c r="CI1046" s="60"/>
      <c r="CJ1046" s="50"/>
      <c r="CK1046" s="50"/>
      <c r="CL1046" s="50"/>
      <c r="CM1046" s="60"/>
      <c r="CN1046" s="50"/>
      <c r="CO1046" s="60"/>
      <c r="CP1046" s="60"/>
      <c r="CQ1046" s="60"/>
      <c r="CR1046" s="60"/>
      <c r="CS1046" s="60"/>
      <c r="CT1046" s="60"/>
      <c r="CU1046" s="60"/>
      <c r="CV1046" s="61">
        <f>SUM(D1046:CU1046)</f>
        <v>1</v>
      </c>
    </row>
    <row r="1047" spans="2:100" x14ac:dyDescent="0.35">
      <c r="B1047" s="137">
        <v>1215114</v>
      </c>
      <c r="C1047" s="59">
        <v>43040</v>
      </c>
      <c r="D1047" s="60"/>
      <c r="E1047" s="60"/>
      <c r="F1047" s="60"/>
      <c r="G1047" s="60"/>
      <c r="H1047" s="60"/>
      <c r="I1047" s="60"/>
      <c r="J1047" s="60"/>
      <c r="K1047" s="60"/>
      <c r="L1047" s="60"/>
      <c r="M1047" s="60"/>
      <c r="N1047" s="60"/>
      <c r="O1047" s="60"/>
      <c r="P1047" s="60"/>
      <c r="Q1047" s="60"/>
      <c r="R1047" s="50"/>
      <c r="S1047" s="50"/>
      <c r="T1047" s="50"/>
      <c r="U1047" s="50"/>
      <c r="V1047" s="50"/>
      <c r="W1047" s="50"/>
      <c r="X1047" s="50"/>
      <c r="Y1047" s="50"/>
      <c r="Z1047" s="50"/>
      <c r="AA1047" s="50"/>
      <c r="AB1047" s="50"/>
      <c r="AC1047" s="50"/>
      <c r="AD1047" s="50"/>
      <c r="AE1047" s="50"/>
      <c r="AF1047" s="50"/>
      <c r="AG1047" s="50"/>
      <c r="AH1047" s="50"/>
      <c r="AI1047" s="50"/>
      <c r="AJ1047" s="50"/>
      <c r="AK1047" s="50"/>
      <c r="AL1047" s="50"/>
      <c r="AM1047" s="50"/>
      <c r="AN1047" s="50"/>
      <c r="AO1047" s="50"/>
      <c r="AP1047" s="50"/>
      <c r="AQ1047" s="50"/>
      <c r="AR1047" s="50"/>
      <c r="AS1047" s="50"/>
      <c r="AT1047" s="50"/>
      <c r="AU1047" s="50"/>
      <c r="AV1047" s="50"/>
      <c r="AW1047" s="50"/>
      <c r="AX1047" s="50"/>
      <c r="AY1047" s="50"/>
      <c r="AZ1047" s="50"/>
      <c r="BA1047" s="50"/>
      <c r="BB1047" s="50"/>
      <c r="BC1047" s="50"/>
      <c r="BD1047" s="50"/>
      <c r="BE1047" s="50"/>
      <c r="BF1047" s="65"/>
      <c r="BG1047" s="65"/>
      <c r="BH1047" s="65"/>
      <c r="BI1047" s="50"/>
      <c r="BJ1047" s="50"/>
      <c r="BK1047" s="50"/>
      <c r="BL1047" s="50"/>
      <c r="BM1047" s="50"/>
      <c r="BN1047" s="50"/>
      <c r="BO1047" s="50"/>
      <c r="BP1047" s="50"/>
      <c r="BQ1047" s="50"/>
      <c r="BR1047" s="50"/>
      <c r="BS1047" s="50"/>
      <c r="BT1047" s="50"/>
      <c r="BU1047" s="50"/>
      <c r="BV1047" s="50"/>
      <c r="BW1047" s="50"/>
      <c r="BX1047" s="50"/>
      <c r="BY1047" s="50"/>
      <c r="BZ1047" s="50"/>
      <c r="CA1047" s="50"/>
      <c r="CB1047" s="50"/>
      <c r="CC1047" s="50"/>
      <c r="CD1047" s="50"/>
      <c r="CE1047" s="50"/>
      <c r="CF1047" s="50"/>
      <c r="CG1047" s="50"/>
      <c r="CH1047" s="187">
        <v>1</v>
      </c>
      <c r="CI1047" s="60">
        <v>1</v>
      </c>
      <c r="CJ1047" s="50"/>
      <c r="CK1047" s="50">
        <v>1</v>
      </c>
      <c r="CL1047" s="50">
        <v>1</v>
      </c>
      <c r="CM1047" s="60"/>
      <c r="CN1047" s="50"/>
      <c r="CO1047" s="60"/>
      <c r="CP1047" s="60"/>
      <c r="CQ1047" s="60"/>
      <c r="CR1047" s="60"/>
      <c r="CS1047" s="60"/>
      <c r="CT1047" s="60"/>
      <c r="CU1047" s="60"/>
      <c r="CV1047" s="61">
        <f t="shared" ref="CV1047:CV1050" si="598">SUM(D1047:CU1047)</f>
        <v>4</v>
      </c>
    </row>
    <row r="1048" spans="2:100" x14ac:dyDescent="0.35">
      <c r="B1048" s="137">
        <v>863831</v>
      </c>
      <c r="C1048" s="59">
        <v>43040</v>
      </c>
      <c r="D1048" s="60"/>
      <c r="E1048" s="60"/>
      <c r="F1048" s="60"/>
      <c r="G1048" s="60"/>
      <c r="H1048" s="60"/>
      <c r="I1048" s="60"/>
      <c r="J1048" s="60"/>
      <c r="K1048" s="60"/>
      <c r="L1048" s="60"/>
      <c r="M1048" s="60"/>
      <c r="N1048" s="60"/>
      <c r="O1048" s="60"/>
      <c r="P1048" s="60"/>
      <c r="Q1048" s="60"/>
      <c r="R1048" s="50"/>
      <c r="S1048" s="50"/>
      <c r="T1048" s="50"/>
      <c r="U1048" s="50"/>
      <c r="V1048" s="50"/>
      <c r="W1048" s="50"/>
      <c r="X1048" s="50"/>
      <c r="Y1048" s="50"/>
      <c r="Z1048" s="50"/>
      <c r="AA1048" s="50"/>
      <c r="AB1048" s="50"/>
      <c r="AC1048" s="50"/>
      <c r="AD1048" s="50"/>
      <c r="AE1048" s="50"/>
      <c r="AF1048" s="50"/>
      <c r="AG1048" s="50"/>
      <c r="AH1048" s="50"/>
      <c r="AI1048" s="50"/>
      <c r="AJ1048" s="50"/>
      <c r="AK1048" s="50"/>
      <c r="AL1048" s="50"/>
      <c r="AM1048" s="50"/>
      <c r="AN1048" s="50"/>
      <c r="AO1048" s="50"/>
      <c r="AP1048" s="50"/>
      <c r="AQ1048" s="50"/>
      <c r="AR1048" s="50"/>
      <c r="AS1048" s="50"/>
      <c r="AT1048" s="50"/>
      <c r="AU1048" s="50"/>
      <c r="AV1048" s="50"/>
      <c r="AW1048" s="50"/>
      <c r="AX1048" s="50"/>
      <c r="AY1048" s="50"/>
      <c r="AZ1048" s="50"/>
      <c r="BA1048" s="50"/>
      <c r="BB1048" s="50"/>
      <c r="BC1048" s="50"/>
      <c r="BD1048" s="50"/>
      <c r="BE1048" s="50"/>
      <c r="BF1048" s="65"/>
      <c r="BG1048" s="65"/>
      <c r="BH1048" s="65"/>
      <c r="BI1048" s="50"/>
      <c r="BJ1048" s="50"/>
      <c r="BK1048" s="50"/>
      <c r="BL1048" s="50"/>
      <c r="BM1048" s="50"/>
      <c r="BN1048" s="50"/>
      <c r="BO1048" s="50"/>
      <c r="BP1048" s="50"/>
      <c r="BQ1048" s="50"/>
      <c r="BR1048" s="50"/>
      <c r="BS1048" s="50"/>
      <c r="BT1048" s="50"/>
      <c r="BU1048" s="50"/>
      <c r="BV1048" s="50"/>
      <c r="BW1048" s="50"/>
      <c r="BX1048" s="50"/>
      <c r="BY1048" s="50"/>
      <c r="BZ1048" s="50"/>
      <c r="CA1048" s="50"/>
      <c r="CB1048" s="50"/>
      <c r="CC1048" s="50"/>
      <c r="CD1048" s="50"/>
      <c r="CE1048" s="50"/>
      <c r="CF1048" s="50"/>
      <c r="CG1048" s="50"/>
      <c r="CH1048" s="187">
        <v>1</v>
      </c>
      <c r="CI1048" s="60"/>
      <c r="CJ1048" s="50"/>
      <c r="CK1048" s="50"/>
      <c r="CL1048" s="50"/>
      <c r="CM1048" s="60"/>
      <c r="CN1048" s="50"/>
      <c r="CO1048" s="60"/>
      <c r="CP1048" s="60"/>
      <c r="CQ1048" s="60"/>
      <c r="CR1048" s="60"/>
      <c r="CS1048" s="60"/>
      <c r="CT1048" s="60"/>
      <c r="CU1048" s="60"/>
      <c r="CV1048" s="61">
        <f t="shared" si="598"/>
        <v>1</v>
      </c>
    </row>
    <row r="1049" spans="2:100" x14ac:dyDescent="0.35">
      <c r="B1049" s="137">
        <v>675229</v>
      </c>
      <c r="C1049" s="59">
        <v>43040</v>
      </c>
      <c r="D1049" s="60"/>
      <c r="E1049" s="60"/>
      <c r="F1049" s="60"/>
      <c r="G1049" s="60"/>
      <c r="H1049" s="60"/>
      <c r="I1049" s="60"/>
      <c r="J1049" s="60"/>
      <c r="K1049" s="60"/>
      <c r="L1049" s="60"/>
      <c r="M1049" s="60"/>
      <c r="N1049" s="60"/>
      <c r="O1049" s="60"/>
      <c r="P1049" s="60"/>
      <c r="Q1049" s="60"/>
      <c r="R1049" s="50"/>
      <c r="S1049" s="50"/>
      <c r="T1049" s="50"/>
      <c r="U1049" s="50"/>
      <c r="V1049" s="50"/>
      <c r="W1049" s="50"/>
      <c r="X1049" s="50"/>
      <c r="Y1049" s="50"/>
      <c r="Z1049" s="50"/>
      <c r="AA1049" s="50"/>
      <c r="AB1049" s="50"/>
      <c r="AC1049" s="50"/>
      <c r="AD1049" s="50"/>
      <c r="AE1049" s="50"/>
      <c r="AF1049" s="50"/>
      <c r="AG1049" s="50"/>
      <c r="AH1049" s="50"/>
      <c r="AI1049" s="50"/>
      <c r="AJ1049" s="50"/>
      <c r="AK1049" s="50"/>
      <c r="AL1049" s="50"/>
      <c r="AM1049" s="50"/>
      <c r="AN1049" s="50"/>
      <c r="AO1049" s="50"/>
      <c r="AP1049" s="50"/>
      <c r="AQ1049" s="50"/>
      <c r="AR1049" s="50"/>
      <c r="AS1049" s="50"/>
      <c r="AT1049" s="50"/>
      <c r="AU1049" s="50"/>
      <c r="AV1049" s="50"/>
      <c r="AW1049" s="50"/>
      <c r="AX1049" s="50"/>
      <c r="AY1049" s="50"/>
      <c r="AZ1049" s="50"/>
      <c r="BA1049" s="50"/>
      <c r="BB1049" s="50"/>
      <c r="BC1049" s="50"/>
      <c r="BD1049" s="50"/>
      <c r="BE1049" s="50"/>
      <c r="BF1049" s="65"/>
      <c r="BG1049" s="65"/>
      <c r="BH1049" s="65"/>
      <c r="BI1049" s="50"/>
      <c r="BJ1049" s="50"/>
      <c r="BK1049" s="50"/>
      <c r="BL1049" s="50"/>
      <c r="BM1049" s="50"/>
      <c r="BN1049" s="50"/>
      <c r="BO1049" s="50"/>
      <c r="BP1049" s="50"/>
      <c r="BQ1049" s="50"/>
      <c r="BR1049" s="50"/>
      <c r="BS1049" s="50"/>
      <c r="BT1049" s="50"/>
      <c r="BU1049" s="50"/>
      <c r="BV1049" s="50"/>
      <c r="BW1049" s="50"/>
      <c r="BX1049" s="50"/>
      <c r="BY1049" s="50"/>
      <c r="BZ1049" s="50"/>
      <c r="CA1049" s="50"/>
      <c r="CB1049" s="50"/>
      <c r="CC1049" s="50"/>
      <c r="CD1049" s="50"/>
      <c r="CE1049" s="50"/>
      <c r="CF1049" s="50"/>
      <c r="CG1049" s="50"/>
      <c r="CH1049" s="187">
        <v>2</v>
      </c>
      <c r="CI1049" s="60"/>
      <c r="CJ1049" s="50"/>
      <c r="CK1049" s="50"/>
      <c r="CL1049" s="50"/>
      <c r="CM1049" s="60"/>
      <c r="CN1049" s="50"/>
      <c r="CO1049" s="60"/>
      <c r="CP1049" s="60"/>
      <c r="CQ1049" s="60"/>
      <c r="CR1049" s="60"/>
      <c r="CS1049" s="60"/>
      <c r="CT1049" s="60"/>
      <c r="CU1049" s="60"/>
      <c r="CV1049" s="61">
        <f t="shared" si="598"/>
        <v>2</v>
      </c>
    </row>
    <row r="1050" spans="2:100" x14ac:dyDescent="0.35">
      <c r="B1050" s="137">
        <v>1219339</v>
      </c>
      <c r="C1050" s="59">
        <v>43040</v>
      </c>
      <c r="D1050" s="60"/>
      <c r="E1050" s="60"/>
      <c r="F1050" s="60"/>
      <c r="G1050" s="60"/>
      <c r="H1050" s="60"/>
      <c r="I1050" s="60"/>
      <c r="J1050" s="60"/>
      <c r="K1050" s="60"/>
      <c r="L1050" s="60"/>
      <c r="M1050" s="60"/>
      <c r="N1050" s="60"/>
      <c r="O1050" s="60"/>
      <c r="P1050" s="60"/>
      <c r="Q1050" s="60"/>
      <c r="R1050" s="50"/>
      <c r="S1050" s="50"/>
      <c r="T1050" s="50"/>
      <c r="U1050" s="50"/>
      <c r="V1050" s="50"/>
      <c r="W1050" s="50"/>
      <c r="X1050" s="50"/>
      <c r="Y1050" s="50"/>
      <c r="Z1050" s="50"/>
      <c r="AA1050" s="50"/>
      <c r="AB1050" s="50"/>
      <c r="AC1050" s="50"/>
      <c r="AD1050" s="50"/>
      <c r="AE1050" s="50"/>
      <c r="AF1050" s="50"/>
      <c r="AG1050" s="50"/>
      <c r="AH1050" s="50"/>
      <c r="AI1050" s="50"/>
      <c r="AJ1050" s="50"/>
      <c r="AK1050" s="50"/>
      <c r="AL1050" s="50"/>
      <c r="AM1050" s="50"/>
      <c r="AN1050" s="50"/>
      <c r="AO1050" s="50"/>
      <c r="AP1050" s="50"/>
      <c r="AQ1050" s="50"/>
      <c r="AR1050" s="50"/>
      <c r="AS1050" s="50"/>
      <c r="AT1050" s="50"/>
      <c r="AU1050" s="50"/>
      <c r="AV1050" s="50"/>
      <c r="AW1050" s="50"/>
      <c r="AX1050" s="50"/>
      <c r="AY1050" s="50"/>
      <c r="AZ1050" s="50"/>
      <c r="BA1050" s="50"/>
      <c r="BB1050" s="50"/>
      <c r="BC1050" s="50"/>
      <c r="BD1050" s="50"/>
      <c r="BE1050" s="50"/>
      <c r="BF1050" s="65"/>
      <c r="BG1050" s="65"/>
      <c r="BH1050" s="65"/>
      <c r="BI1050" s="50"/>
      <c r="BJ1050" s="50"/>
      <c r="BK1050" s="50"/>
      <c r="BL1050" s="50"/>
      <c r="BM1050" s="50"/>
      <c r="BN1050" s="50"/>
      <c r="BO1050" s="50"/>
      <c r="BP1050" s="50"/>
      <c r="BQ1050" s="50"/>
      <c r="BR1050" s="50"/>
      <c r="BS1050" s="50"/>
      <c r="BT1050" s="50"/>
      <c r="BU1050" s="50"/>
      <c r="BV1050" s="50"/>
      <c r="BW1050" s="50"/>
      <c r="BX1050" s="50"/>
      <c r="BY1050" s="50"/>
      <c r="BZ1050" s="50"/>
      <c r="CA1050" s="50"/>
      <c r="CB1050" s="50"/>
      <c r="CC1050" s="50"/>
      <c r="CD1050" s="50"/>
      <c r="CE1050" s="50"/>
      <c r="CF1050" s="50"/>
      <c r="CG1050" s="50"/>
      <c r="CH1050" s="187">
        <v>1</v>
      </c>
      <c r="CI1050" s="60"/>
      <c r="CJ1050" s="50"/>
      <c r="CK1050" s="50"/>
      <c r="CL1050" s="50">
        <v>1</v>
      </c>
      <c r="CM1050" s="60"/>
      <c r="CN1050" s="50"/>
      <c r="CO1050" s="60"/>
      <c r="CP1050" s="60"/>
      <c r="CQ1050" s="60"/>
      <c r="CR1050" s="60"/>
      <c r="CS1050" s="60"/>
      <c r="CT1050" s="60"/>
      <c r="CU1050" s="60"/>
      <c r="CV1050" s="61">
        <f t="shared" si="598"/>
        <v>2</v>
      </c>
    </row>
    <row r="1051" spans="2:100" x14ac:dyDescent="0.35">
      <c r="B1051" s="63"/>
      <c r="C1051" s="62" t="s">
        <v>16</v>
      </c>
      <c r="D1051" s="63"/>
      <c r="E1051" s="63"/>
      <c r="F1051" s="63"/>
      <c r="G1051" s="63"/>
      <c r="H1051" s="63"/>
      <c r="I1051" s="63"/>
      <c r="J1051" s="63"/>
      <c r="K1051" s="63"/>
      <c r="L1051" s="63"/>
      <c r="M1051" s="63"/>
      <c r="N1051" s="63"/>
      <c r="O1051" s="63"/>
      <c r="P1051" s="63"/>
      <c r="Q1051" s="64"/>
      <c r="R1051" s="64"/>
      <c r="S1051" s="64"/>
      <c r="T1051" s="64"/>
      <c r="U1051" s="64"/>
      <c r="V1051" s="64"/>
      <c r="W1051" s="64"/>
      <c r="X1051" s="64"/>
      <c r="Y1051" s="64"/>
      <c r="Z1051" s="64"/>
      <c r="AA1051" s="64"/>
      <c r="AB1051" s="64"/>
      <c r="AC1051" s="64"/>
      <c r="AD1051" s="64"/>
      <c r="AE1051" s="64"/>
      <c r="AF1051" s="64"/>
      <c r="AG1051" s="64"/>
      <c r="AH1051" s="64"/>
      <c r="AI1051" s="64"/>
      <c r="AJ1051" s="64"/>
      <c r="AK1051" s="64"/>
      <c r="AL1051" s="64"/>
      <c r="AM1051" s="64"/>
      <c r="AN1051" s="64"/>
      <c r="AO1051" s="64"/>
      <c r="AP1051" s="64"/>
      <c r="AQ1051" s="64"/>
      <c r="AR1051" s="64"/>
      <c r="AS1051" s="64"/>
      <c r="AT1051" s="64"/>
      <c r="AU1051" s="64"/>
      <c r="AV1051" s="64"/>
      <c r="AW1051" s="64"/>
      <c r="AX1051" s="64"/>
      <c r="AY1051" s="64"/>
      <c r="AZ1051" s="64"/>
      <c r="BA1051" s="64"/>
      <c r="BB1051" s="64"/>
      <c r="BC1051" s="64"/>
      <c r="BD1051" s="64"/>
      <c r="BE1051" s="64"/>
      <c r="BF1051" s="64"/>
      <c r="BG1051" s="64"/>
      <c r="BH1051" s="64"/>
      <c r="BI1051" s="64"/>
      <c r="BJ1051" s="64"/>
      <c r="BK1051" s="64"/>
      <c r="BL1051" s="64"/>
      <c r="BM1051" s="64"/>
      <c r="BN1051" s="64"/>
      <c r="BO1051" s="64"/>
      <c r="BP1051" s="64"/>
      <c r="BQ1051" s="64"/>
      <c r="BR1051" s="64"/>
      <c r="BS1051" s="64"/>
      <c r="BT1051" s="64"/>
      <c r="BU1051" s="64"/>
      <c r="BV1051" s="64"/>
      <c r="BW1051" s="64"/>
      <c r="BX1051" s="64"/>
      <c r="BY1051" s="64"/>
      <c r="BZ1051" s="64"/>
      <c r="CA1051" s="64"/>
      <c r="CB1051" s="64"/>
      <c r="CC1051" s="64"/>
      <c r="CD1051" s="64"/>
      <c r="CE1051" s="64"/>
      <c r="CF1051" s="64"/>
      <c r="CG1051" s="64"/>
      <c r="CH1051" s="64">
        <f>COUNT(CH1046:CH1050)</f>
        <v>5</v>
      </c>
      <c r="CI1051" s="64">
        <f>COUNT(CI1046:CI1050)</f>
        <v>1</v>
      </c>
      <c r="CJ1051" s="64">
        <f t="shared" ref="CJ1051:CU1051" si="599">COUNT(CJ1046:CJ1050)</f>
        <v>0</v>
      </c>
      <c r="CK1051" s="64">
        <f t="shared" si="599"/>
        <v>1</v>
      </c>
      <c r="CL1051" s="64">
        <f t="shared" si="599"/>
        <v>2</v>
      </c>
      <c r="CM1051" s="64">
        <f t="shared" si="599"/>
        <v>0</v>
      </c>
      <c r="CN1051" s="64">
        <f t="shared" si="599"/>
        <v>0</v>
      </c>
      <c r="CO1051" s="64">
        <f t="shared" si="599"/>
        <v>0</v>
      </c>
      <c r="CP1051" s="64">
        <f t="shared" si="599"/>
        <v>0</v>
      </c>
      <c r="CQ1051" s="64">
        <f t="shared" si="599"/>
        <v>0</v>
      </c>
      <c r="CR1051" s="64">
        <f t="shared" si="599"/>
        <v>0</v>
      </c>
      <c r="CS1051" s="64">
        <f t="shared" si="599"/>
        <v>0</v>
      </c>
      <c r="CT1051" s="64">
        <f t="shared" si="599"/>
        <v>0</v>
      </c>
      <c r="CU1051" s="64">
        <f t="shared" si="599"/>
        <v>0</v>
      </c>
      <c r="CV1051" s="64">
        <f>SUM(CV1046:CV1050)</f>
        <v>10</v>
      </c>
    </row>
    <row r="1053" spans="2:100" x14ac:dyDescent="0.35">
      <c r="B1053" s="136" t="s">
        <v>220</v>
      </c>
      <c r="C1053" s="58" t="s">
        <v>221</v>
      </c>
      <c r="D1053" s="56">
        <v>40544</v>
      </c>
      <c r="E1053" s="56">
        <v>40575</v>
      </c>
      <c r="F1053" s="56">
        <v>40603</v>
      </c>
      <c r="G1053" s="56">
        <v>40634</v>
      </c>
      <c r="H1053" s="56">
        <v>40664</v>
      </c>
      <c r="I1053" s="56">
        <v>40695</v>
      </c>
      <c r="J1053" s="56">
        <v>40725</v>
      </c>
      <c r="K1053" s="56">
        <v>40756</v>
      </c>
      <c r="L1053" s="56">
        <v>40787</v>
      </c>
      <c r="M1053" s="56">
        <v>40817</v>
      </c>
      <c r="N1053" s="56">
        <v>40848</v>
      </c>
      <c r="O1053" s="56">
        <v>40878</v>
      </c>
      <c r="P1053" s="56">
        <v>40909</v>
      </c>
      <c r="Q1053" s="56">
        <v>40940</v>
      </c>
      <c r="R1053" s="56">
        <v>40969</v>
      </c>
      <c r="S1053" s="56">
        <v>41000</v>
      </c>
      <c r="T1053" s="56">
        <v>41030</v>
      </c>
      <c r="U1053" s="56">
        <v>41061</v>
      </c>
      <c r="V1053" s="56">
        <v>41091</v>
      </c>
      <c r="W1053" s="56">
        <v>41122</v>
      </c>
      <c r="X1053" s="56">
        <v>41153</v>
      </c>
      <c r="Y1053" s="56">
        <v>41183</v>
      </c>
      <c r="Z1053" s="56">
        <v>41214</v>
      </c>
      <c r="AA1053" s="56">
        <v>41244</v>
      </c>
      <c r="AB1053" s="56">
        <v>41275</v>
      </c>
      <c r="AC1053" s="56">
        <v>41306</v>
      </c>
      <c r="AD1053" s="56">
        <v>41334</v>
      </c>
      <c r="AE1053" s="56">
        <v>41365</v>
      </c>
      <c r="AF1053" s="56">
        <v>41395</v>
      </c>
      <c r="AG1053" s="56">
        <v>41426</v>
      </c>
      <c r="AH1053" s="56">
        <v>41456</v>
      </c>
      <c r="AI1053" s="56">
        <v>41487</v>
      </c>
      <c r="AJ1053" s="56">
        <v>41518</v>
      </c>
      <c r="AK1053" s="56">
        <v>41548</v>
      </c>
      <c r="AL1053" s="56">
        <v>41579</v>
      </c>
      <c r="AM1053" s="56">
        <v>41609</v>
      </c>
      <c r="AN1053" s="56">
        <v>41640</v>
      </c>
      <c r="AO1053" s="56">
        <v>41671</v>
      </c>
      <c r="AP1053" s="56">
        <v>41699</v>
      </c>
      <c r="AQ1053" s="56">
        <v>41730</v>
      </c>
      <c r="AR1053" s="56">
        <v>41760</v>
      </c>
      <c r="AS1053" s="56">
        <v>41791</v>
      </c>
      <c r="AT1053" s="56">
        <v>41821</v>
      </c>
      <c r="AU1053" s="56">
        <v>41852</v>
      </c>
      <c r="AV1053" s="56">
        <v>41883</v>
      </c>
      <c r="AW1053" s="56">
        <v>41913</v>
      </c>
      <c r="AX1053" s="56">
        <v>41944</v>
      </c>
      <c r="AY1053" s="56">
        <v>41974</v>
      </c>
      <c r="AZ1053" s="56">
        <v>42005</v>
      </c>
      <c r="BA1053" s="56">
        <v>42036</v>
      </c>
      <c r="BB1053" s="56">
        <v>42064</v>
      </c>
      <c r="BC1053" s="56">
        <v>42095</v>
      </c>
      <c r="BD1053" s="56">
        <v>42125</v>
      </c>
      <c r="BE1053" s="56">
        <v>42156</v>
      </c>
      <c r="BF1053" s="56">
        <v>42186</v>
      </c>
      <c r="BG1053" s="56">
        <v>42217</v>
      </c>
      <c r="BH1053" s="48">
        <v>42248</v>
      </c>
      <c r="BI1053" s="48">
        <v>42278</v>
      </c>
      <c r="BJ1053" s="48">
        <v>42309</v>
      </c>
      <c r="BK1053" s="48">
        <v>42339</v>
      </c>
      <c r="BL1053" s="48">
        <v>42370</v>
      </c>
      <c r="BM1053" s="48">
        <v>42401</v>
      </c>
      <c r="BN1053" s="48">
        <v>42430</v>
      </c>
      <c r="BO1053" s="48">
        <v>42461</v>
      </c>
      <c r="BP1053" s="48">
        <v>42491</v>
      </c>
      <c r="BQ1053" s="48">
        <v>42522</v>
      </c>
      <c r="BR1053" s="48">
        <v>42552</v>
      </c>
      <c r="BS1053" s="48">
        <v>42583</v>
      </c>
      <c r="BT1053" s="48">
        <v>42614</v>
      </c>
      <c r="BU1053" s="48">
        <v>42644</v>
      </c>
      <c r="BV1053" s="48">
        <v>42675</v>
      </c>
      <c r="BW1053" s="48">
        <v>42705</v>
      </c>
      <c r="BX1053" s="48">
        <v>42736</v>
      </c>
      <c r="BY1053" s="48">
        <v>42767</v>
      </c>
      <c r="BZ1053" s="48">
        <v>42795</v>
      </c>
      <c r="CA1053" s="48">
        <v>42826</v>
      </c>
      <c r="CB1053" s="48">
        <v>42856</v>
      </c>
      <c r="CC1053" s="48">
        <v>42887</v>
      </c>
      <c r="CD1053" s="48">
        <v>42917</v>
      </c>
      <c r="CE1053" s="48">
        <v>42948</v>
      </c>
      <c r="CF1053" s="48">
        <v>42979</v>
      </c>
      <c r="CG1053" s="48">
        <v>43009</v>
      </c>
      <c r="CH1053" s="48">
        <v>43040</v>
      </c>
      <c r="CI1053" s="188">
        <v>43070</v>
      </c>
      <c r="CJ1053" s="188">
        <v>43101</v>
      </c>
      <c r="CK1053" s="188">
        <v>43132</v>
      </c>
      <c r="CL1053" s="188">
        <v>43160</v>
      </c>
      <c r="CM1053" s="188">
        <v>43191</v>
      </c>
      <c r="CN1053" s="188">
        <v>43221</v>
      </c>
      <c r="CO1053" s="188">
        <v>43252</v>
      </c>
      <c r="CP1053" s="188">
        <v>43282</v>
      </c>
      <c r="CQ1053" s="188">
        <v>43313</v>
      </c>
      <c r="CR1053" s="188">
        <v>43344</v>
      </c>
      <c r="CS1053" s="188">
        <v>43374</v>
      </c>
      <c r="CT1053" s="188">
        <v>43405</v>
      </c>
      <c r="CU1053" s="188">
        <v>43435</v>
      </c>
      <c r="CV1053" s="189" t="s">
        <v>16</v>
      </c>
    </row>
    <row r="1054" spans="2:100" x14ac:dyDescent="0.35">
      <c r="B1054" s="137">
        <v>1220709</v>
      </c>
      <c r="C1054" s="59">
        <v>43070</v>
      </c>
      <c r="D1054" s="60"/>
      <c r="E1054" s="60"/>
      <c r="F1054" s="60"/>
      <c r="G1054" s="60"/>
      <c r="H1054" s="60"/>
      <c r="I1054" s="60"/>
      <c r="J1054" s="60"/>
      <c r="K1054" s="60"/>
      <c r="L1054" s="60"/>
      <c r="M1054" s="60"/>
      <c r="N1054" s="60"/>
      <c r="O1054" s="60"/>
      <c r="P1054" s="60"/>
      <c r="Q1054" s="60"/>
      <c r="R1054" s="50"/>
      <c r="S1054" s="50"/>
      <c r="T1054" s="50"/>
      <c r="U1054" s="50"/>
      <c r="V1054" s="50"/>
      <c r="W1054" s="50"/>
      <c r="X1054" s="50"/>
      <c r="Y1054" s="50"/>
      <c r="Z1054" s="50"/>
      <c r="AA1054" s="50"/>
      <c r="AB1054" s="50"/>
      <c r="AC1054" s="50"/>
      <c r="AD1054" s="50"/>
      <c r="AE1054" s="50"/>
      <c r="AF1054" s="50"/>
      <c r="AG1054" s="50"/>
      <c r="AH1054" s="50"/>
      <c r="AI1054" s="50"/>
      <c r="AJ1054" s="50"/>
      <c r="AK1054" s="50"/>
      <c r="AL1054" s="50"/>
      <c r="AM1054" s="50"/>
      <c r="AN1054" s="50"/>
      <c r="AO1054" s="50"/>
      <c r="AP1054" s="50"/>
      <c r="AQ1054" s="50"/>
      <c r="AR1054" s="50"/>
      <c r="AS1054" s="50"/>
      <c r="AT1054" s="50"/>
      <c r="AU1054" s="50"/>
      <c r="AV1054" s="50"/>
      <c r="AW1054" s="50"/>
      <c r="AX1054" s="50"/>
      <c r="AY1054" s="50"/>
      <c r="AZ1054" s="50"/>
      <c r="BA1054" s="50"/>
      <c r="BB1054" s="50"/>
      <c r="BC1054" s="50"/>
      <c r="BD1054" s="50"/>
      <c r="BE1054" s="50"/>
      <c r="BF1054" s="65"/>
      <c r="BG1054" s="65"/>
      <c r="BH1054" s="65"/>
      <c r="BI1054" s="50"/>
      <c r="BJ1054" s="50"/>
      <c r="BK1054" s="50"/>
      <c r="BL1054" s="50"/>
      <c r="BM1054" s="50"/>
      <c r="BN1054" s="50"/>
      <c r="BO1054" s="50"/>
      <c r="BP1054" s="50"/>
      <c r="BQ1054" s="50"/>
      <c r="BR1054" s="50"/>
      <c r="BS1054" s="50"/>
      <c r="BT1054" s="50"/>
      <c r="BU1054" s="50"/>
      <c r="BV1054" s="50"/>
      <c r="BW1054" s="50"/>
      <c r="BX1054" s="50"/>
      <c r="BY1054" s="50"/>
      <c r="BZ1054" s="50"/>
      <c r="CA1054" s="50"/>
      <c r="CB1054" s="50"/>
      <c r="CC1054" s="50"/>
      <c r="CD1054" s="50"/>
      <c r="CE1054" s="50"/>
      <c r="CF1054" s="50"/>
      <c r="CG1054" s="50"/>
      <c r="CH1054" s="187"/>
      <c r="CI1054" s="60">
        <v>1</v>
      </c>
      <c r="CJ1054" s="50">
        <v>1</v>
      </c>
      <c r="CK1054" s="50">
        <v>1</v>
      </c>
      <c r="CL1054" s="50">
        <v>1</v>
      </c>
      <c r="CM1054" s="60"/>
      <c r="CN1054" s="50"/>
      <c r="CO1054" s="60"/>
      <c r="CP1054" s="60"/>
      <c r="CQ1054" s="60"/>
      <c r="CR1054" s="60"/>
      <c r="CS1054" s="60"/>
      <c r="CT1054" s="60"/>
      <c r="CU1054" s="60"/>
      <c r="CV1054" s="61">
        <f>SUM(D1054:CU1054)</f>
        <v>4</v>
      </c>
    </row>
    <row r="1055" spans="2:100" x14ac:dyDescent="0.35">
      <c r="B1055" s="137">
        <v>904123</v>
      </c>
      <c r="C1055" s="59">
        <v>43070</v>
      </c>
      <c r="D1055" s="60"/>
      <c r="E1055" s="60"/>
      <c r="F1055" s="60"/>
      <c r="G1055" s="60"/>
      <c r="H1055" s="60"/>
      <c r="I1055" s="60"/>
      <c r="J1055" s="60"/>
      <c r="K1055" s="60"/>
      <c r="L1055" s="60"/>
      <c r="M1055" s="60"/>
      <c r="N1055" s="60"/>
      <c r="O1055" s="60"/>
      <c r="P1055" s="60"/>
      <c r="Q1055" s="60"/>
      <c r="R1055" s="50"/>
      <c r="S1055" s="50"/>
      <c r="T1055" s="50"/>
      <c r="U1055" s="50"/>
      <c r="V1055" s="50"/>
      <c r="W1055" s="50"/>
      <c r="X1055" s="50"/>
      <c r="Y1055" s="50"/>
      <c r="Z1055" s="50"/>
      <c r="AA1055" s="50"/>
      <c r="AB1055" s="50"/>
      <c r="AC1055" s="50"/>
      <c r="AD1055" s="50"/>
      <c r="AE1055" s="50"/>
      <c r="AF1055" s="50"/>
      <c r="AG1055" s="50"/>
      <c r="AH1055" s="50"/>
      <c r="AI1055" s="50"/>
      <c r="AJ1055" s="50"/>
      <c r="AK1055" s="50"/>
      <c r="AL1055" s="50"/>
      <c r="AM1055" s="50"/>
      <c r="AN1055" s="50"/>
      <c r="AO1055" s="50"/>
      <c r="AP1055" s="50"/>
      <c r="AQ1055" s="50"/>
      <c r="AR1055" s="50"/>
      <c r="AS1055" s="50"/>
      <c r="AT1055" s="50"/>
      <c r="AU1055" s="50"/>
      <c r="AV1055" s="50"/>
      <c r="AW1055" s="50"/>
      <c r="AX1055" s="50"/>
      <c r="AY1055" s="50"/>
      <c r="AZ1055" s="50"/>
      <c r="BA1055" s="50"/>
      <c r="BB1055" s="50"/>
      <c r="BC1055" s="50"/>
      <c r="BD1055" s="50"/>
      <c r="BE1055" s="50"/>
      <c r="BF1055" s="65"/>
      <c r="BG1055" s="65"/>
      <c r="BH1055" s="65"/>
      <c r="BI1055" s="50"/>
      <c r="BJ1055" s="50"/>
      <c r="BK1055" s="50"/>
      <c r="BL1055" s="50"/>
      <c r="BM1055" s="50"/>
      <c r="BN1055" s="50"/>
      <c r="BO1055" s="50"/>
      <c r="BP1055" s="50"/>
      <c r="BQ1055" s="50"/>
      <c r="BR1055" s="50"/>
      <c r="BS1055" s="50"/>
      <c r="BT1055" s="50"/>
      <c r="BU1055" s="50"/>
      <c r="BV1055" s="50"/>
      <c r="BW1055" s="50"/>
      <c r="BX1055" s="50"/>
      <c r="BY1055" s="50"/>
      <c r="BZ1055" s="50"/>
      <c r="CA1055" s="50"/>
      <c r="CB1055" s="50"/>
      <c r="CC1055" s="50"/>
      <c r="CD1055" s="50"/>
      <c r="CE1055" s="50"/>
      <c r="CF1055" s="50"/>
      <c r="CG1055" s="50"/>
      <c r="CH1055" s="187"/>
      <c r="CI1055" s="60">
        <v>1</v>
      </c>
      <c r="CJ1055" s="50"/>
      <c r="CK1055" s="50"/>
      <c r="CL1055" s="50"/>
      <c r="CM1055" s="60"/>
      <c r="CN1055" s="50"/>
      <c r="CO1055" s="60"/>
      <c r="CP1055" s="60"/>
      <c r="CQ1055" s="60"/>
      <c r="CR1055" s="60"/>
      <c r="CS1055" s="60"/>
      <c r="CT1055" s="60"/>
      <c r="CU1055" s="60"/>
      <c r="CV1055" s="61">
        <f t="shared" ref="CV1055:CV1059" si="600">SUM(D1055:CU1055)</f>
        <v>1</v>
      </c>
    </row>
    <row r="1056" spans="2:100" x14ac:dyDescent="0.35">
      <c r="B1056" s="137">
        <v>667798</v>
      </c>
      <c r="C1056" s="59">
        <v>43070</v>
      </c>
      <c r="D1056" s="60"/>
      <c r="E1056" s="60"/>
      <c r="F1056" s="60"/>
      <c r="G1056" s="60"/>
      <c r="H1056" s="60"/>
      <c r="I1056" s="60"/>
      <c r="J1056" s="60"/>
      <c r="K1056" s="60"/>
      <c r="L1056" s="60"/>
      <c r="M1056" s="60"/>
      <c r="N1056" s="60"/>
      <c r="O1056" s="60"/>
      <c r="P1056" s="60"/>
      <c r="Q1056" s="60"/>
      <c r="R1056" s="50"/>
      <c r="S1056" s="50"/>
      <c r="T1056" s="50"/>
      <c r="U1056" s="50"/>
      <c r="V1056" s="50"/>
      <c r="W1056" s="50"/>
      <c r="X1056" s="50"/>
      <c r="Y1056" s="50"/>
      <c r="Z1056" s="50"/>
      <c r="AA1056" s="50"/>
      <c r="AB1056" s="50"/>
      <c r="AC1056" s="50"/>
      <c r="AD1056" s="50"/>
      <c r="AE1056" s="50"/>
      <c r="AF1056" s="50"/>
      <c r="AG1056" s="50"/>
      <c r="AH1056" s="50"/>
      <c r="AI1056" s="50"/>
      <c r="AJ1056" s="50"/>
      <c r="AK1056" s="50"/>
      <c r="AL1056" s="50"/>
      <c r="AM1056" s="50"/>
      <c r="AN1056" s="50"/>
      <c r="AO1056" s="50"/>
      <c r="AP1056" s="50"/>
      <c r="AQ1056" s="50"/>
      <c r="AR1056" s="50"/>
      <c r="AS1056" s="50"/>
      <c r="AT1056" s="50"/>
      <c r="AU1056" s="50"/>
      <c r="AV1056" s="50"/>
      <c r="AW1056" s="50"/>
      <c r="AX1056" s="50"/>
      <c r="AY1056" s="50"/>
      <c r="AZ1056" s="50"/>
      <c r="BA1056" s="50"/>
      <c r="BB1056" s="50"/>
      <c r="BC1056" s="50"/>
      <c r="BD1056" s="50"/>
      <c r="BE1056" s="50"/>
      <c r="BF1056" s="65"/>
      <c r="BG1056" s="65"/>
      <c r="BH1056" s="65"/>
      <c r="BI1056" s="50"/>
      <c r="BJ1056" s="50"/>
      <c r="BK1056" s="50"/>
      <c r="BL1056" s="50"/>
      <c r="BM1056" s="50"/>
      <c r="BN1056" s="50"/>
      <c r="BO1056" s="50"/>
      <c r="BP1056" s="50"/>
      <c r="BQ1056" s="50"/>
      <c r="BR1056" s="50"/>
      <c r="BS1056" s="50"/>
      <c r="BT1056" s="50"/>
      <c r="BU1056" s="50"/>
      <c r="BV1056" s="50"/>
      <c r="BW1056" s="50"/>
      <c r="BX1056" s="50"/>
      <c r="BY1056" s="50"/>
      <c r="BZ1056" s="50"/>
      <c r="CA1056" s="50"/>
      <c r="CB1056" s="50"/>
      <c r="CC1056" s="50"/>
      <c r="CD1056" s="50"/>
      <c r="CE1056" s="50"/>
      <c r="CF1056" s="50"/>
      <c r="CG1056" s="50"/>
      <c r="CH1056" s="187"/>
      <c r="CI1056" s="60">
        <v>1</v>
      </c>
      <c r="CJ1056" s="50"/>
      <c r="CK1056" s="50"/>
      <c r="CL1056" s="50"/>
      <c r="CM1056" s="60"/>
      <c r="CN1056" s="50"/>
      <c r="CO1056" s="60"/>
      <c r="CP1056" s="60"/>
      <c r="CQ1056" s="60"/>
      <c r="CR1056" s="60"/>
      <c r="CS1056" s="60"/>
      <c r="CT1056" s="60"/>
      <c r="CU1056" s="60"/>
      <c r="CV1056" s="61">
        <f t="shared" si="600"/>
        <v>1</v>
      </c>
    </row>
    <row r="1057" spans="2:100" x14ac:dyDescent="0.35">
      <c r="B1057" s="137">
        <v>2449369</v>
      </c>
      <c r="C1057" s="59">
        <v>43070</v>
      </c>
      <c r="D1057" s="60"/>
      <c r="E1057" s="60"/>
      <c r="F1057" s="60"/>
      <c r="G1057" s="60"/>
      <c r="H1057" s="60"/>
      <c r="I1057" s="60"/>
      <c r="J1057" s="60"/>
      <c r="K1057" s="60"/>
      <c r="L1057" s="60"/>
      <c r="M1057" s="60"/>
      <c r="N1057" s="60"/>
      <c r="O1057" s="60"/>
      <c r="P1057" s="60"/>
      <c r="Q1057" s="60"/>
      <c r="R1057" s="50"/>
      <c r="S1057" s="50"/>
      <c r="T1057" s="50"/>
      <c r="U1057" s="50"/>
      <c r="V1057" s="50"/>
      <c r="W1057" s="50"/>
      <c r="X1057" s="50"/>
      <c r="Y1057" s="50"/>
      <c r="Z1057" s="50"/>
      <c r="AA1057" s="50"/>
      <c r="AB1057" s="50"/>
      <c r="AC1057" s="50"/>
      <c r="AD1057" s="50"/>
      <c r="AE1057" s="50"/>
      <c r="AF1057" s="50"/>
      <c r="AG1057" s="50"/>
      <c r="AH1057" s="50"/>
      <c r="AI1057" s="50"/>
      <c r="AJ1057" s="50"/>
      <c r="AK1057" s="50"/>
      <c r="AL1057" s="50"/>
      <c r="AM1057" s="50"/>
      <c r="AN1057" s="50"/>
      <c r="AO1057" s="50"/>
      <c r="AP1057" s="50"/>
      <c r="AQ1057" s="50"/>
      <c r="AR1057" s="50"/>
      <c r="AS1057" s="50"/>
      <c r="AT1057" s="50"/>
      <c r="AU1057" s="50"/>
      <c r="AV1057" s="50"/>
      <c r="AW1057" s="50"/>
      <c r="AX1057" s="50"/>
      <c r="AY1057" s="50"/>
      <c r="AZ1057" s="50"/>
      <c r="BA1057" s="50"/>
      <c r="BB1057" s="50"/>
      <c r="BC1057" s="50"/>
      <c r="BD1057" s="50"/>
      <c r="BE1057" s="50"/>
      <c r="BF1057" s="65"/>
      <c r="BG1057" s="65"/>
      <c r="BH1057" s="65"/>
      <c r="BI1057" s="50"/>
      <c r="BJ1057" s="50"/>
      <c r="BK1057" s="50"/>
      <c r="BL1057" s="50"/>
      <c r="BM1057" s="50"/>
      <c r="BN1057" s="50"/>
      <c r="BO1057" s="50"/>
      <c r="BP1057" s="50"/>
      <c r="BQ1057" s="50"/>
      <c r="BR1057" s="50"/>
      <c r="BS1057" s="50"/>
      <c r="BT1057" s="50"/>
      <c r="BU1057" s="50"/>
      <c r="BV1057" s="50"/>
      <c r="BW1057" s="50"/>
      <c r="BX1057" s="50"/>
      <c r="BY1057" s="50"/>
      <c r="BZ1057" s="50"/>
      <c r="CA1057" s="50"/>
      <c r="CB1057" s="50"/>
      <c r="CC1057" s="50"/>
      <c r="CD1057" s="50"/>
      <c r="CE1057" s="50"/>
      <c r="CF1057" s="50"/>
      <c r="CG1057" s="50"/>
      <c r="CH1057" s="187"/>
      <c r="CI1057" s="60">
        <v>1</v>
      </c>
      <c r="CJ1057" s="50"/>
      <c r="CK1057" s="50"/>
      <c r="CL1057" s="50"/>
      <c r="CM1057" s="60"/>
      <c r="CN1057" s="50"/>
      <c r="CO1057" s="60"/>
      <c r="CP1057" s="60"/>
      <c r="CQ1057" s="60"/>
      <c r="CR1057" s="60"/>
      <c r="CS1057" s="60"/>
      <c r="CT1057" s="60"/>
      <c r="CU1057" s="60"/>
      <c r="CV1057" s="61">
        <f t="shared" si="600"/>
        <v>1</v>
      </c>
    </row>
    <row r="1058" spans="2:100" x14ac:dyDescent="0.35">
      <c r="B1058" s="137">
        <v>714911</v>
      </c>
      <c r="C1058" s="59">
        <v>43070</v>
      </c>
      <c r="D1058" s="60"/>
      <c r="E1058" s="60"/>
      <c r="F1058" s="60"/>
      <c r="G1058" s="60"/>
      <c r="H1058" s="60"/>
      <c r="I1058" s="60"/>
      <c r="J1058" s="60"/>
      <c r="K1058" s="60"/>
      <c r="L1058" s="60"/>
      <c r="M1058" s="60"/>
      <c r="N1058" s="60"/>
      <c r="O1058" s="60"/>
      <c r="P1058" s="60"/>
      <c r="Q1058" s="60"/>
      <c r="R1058" s="50"/>
      <c r="S1058" s="50"/>
      <c r="T1058" s="50"/>
      <c r="U1058" s="50"/>
      <c r="V1058" s="50"/>
      <c r="W1058" s="50"/>
      <c r="X1058" s="50"/>
      <c r="Y1058" s="50"/>
      <c r="Z1058" s="50"/>
      <c r="AA1058" s="50"/>
      <c r="AB1058" s="50"/>
      <c r="AC1058" s="50"/>
      <c r="AD1058" s="50"/>
      <c r="AE1058" s="50"/>
      <c r="AF1058" s="50"/>
      <c r="AG1058" s="50"/>
      <c r="AH1058" s="50"/>
      <c r="AI1058" s="50"/>
      <c r="AJ1058" s="50"/>
      <c r="AK1058" s="50"/>
      <c r="AL1058" s="50"/>
      <c r="AM1058" s="50"/>
      <c r="AN1058" s="50"/>
      <c r="AO1058" s="50"/>
      <c r="AP1058" s="50"/>
      <c r="AQ1058" s="50"/>
      <c r="AR1058" s="50"/>
      <c r="AS1058" s="50"/>
      <c r="AT1058" s="50"/>
      <c r="AU1058" s="50"/>
      <c r="AV1058" s="50"/>
      <c r="AW1058" s="50"/>
      <c r="AX1058" s="50"/>
      <c r="AY1058" s="50"/>
      <c r="AZ1058" s="50"/>
      <c r="BA1058" s="50"/>
      <c r="BB1058" s="50"/>
      <c r="BC1058" s="50"/>
      <c r="BD1058" s="50"/>
      <c r="BE1058" s="50"/>
      <c r="BF1058" s="65"/>
      <c r="BG1058" s="65"/>
      <c r="BH1058" s="65"/>
      <c r="BI1058" s="50"/>
      <c r="BJ1058" s="50"/>
      <c r="BK1058" s="50"/>
      <c r="BL1058" s="50"/>
      <c r="BM1058" s="50"/>
      <c r="BN1058" s="50"/>
      <c r="BO1058" s="50"/>
      <c r="BP1058" s="50"/>
      <c r="BQ1058" s="50"/>
      <c r="BR1058" s="50"/>
      <c r="BS1058" s="50"/>
      <c r="BT1058" s="50"/>
      <c r="BU1058" s="50"/>
      <c r="BV1058" s="50"/>
      <c r="BW1058" s="50"/>
      <c r="BX1058" s="50"/>
      <c r="BY1058" s="50"/>
      <c r="BZ1058" s="50"/>
      <c r="CA1058" s="50"/>
      <c r="CB1058" s="50"/>
      <c r="CC1058" s="50"/>
      <c r="CD1058" s="50"/>
      <c r="CE1058" s="50"/>
      <c r="CF1058" s="50"/>
      <c r="CG1058" s="50"/>
      <c r="CH1058" s="187"/>
      <c r="CI1058" s="60">
        <v>1</v>
      </c>
      <c r="CJ1058" s="50"/>
      <c r="CK1058" s="50"/>
      <c r="CL1058" s="50"/>
      <c r="CM1058" s="60"/>
      <c r="CN1058" s="50"/>
      <c r="CO1058" s="60"/>
      <c r="CP1058" s="60"/>
      <c r="CQ1058" s="60"/>
      <c r="CR1058" s="60"/>
      <c r="CS1058" s="60"/>
      <c r="CT1058" s="60"/>
      <c r="CU1058" s="60"/>
      <c r="CV1058" s="61">
        <f t="shared" si="600"/>
        <v>1</v>
      </c>
    </row>
    <row r="1059" spans="2:100" x14ac:dyDescent="0.35">
      <c r="B1059" s="137">
        <v>2450490</v>
      </c>
      <c r="C1059" s="59">
        <v>43070</v>
      </c>
      <c r="D1059" s="60"/>
      <c r="E1059" s="60"/>
      <c r="F1059" s="60"/>
      <c r="G1059" s="60"/>
      <c r="H1059" s="60"/>
      <c r="I1059" s="60"/>
      <c r="J1059" s="60"/>
      <c r="K1059" s="60"/>
      <c r="L1059" s="60"/>
      <c r="M1059" s="60"/>
      <c r="N1059" s="60"/>
      <c r="O1059" s="60"/>
      <c r="P1059" s="60"/>
      <c r="Q1059" s="60"/>
      <c r="R1059" s="50"/>
      <c r="S1059" s="50"/>
      <c r="T1059" s="50"/>
      <c r="U1059" s="50"/>
      <c r="V1059" s="50"/>
      <c r="W1059" s="50"/>
      <c r="X1059" s="50"/>
      <c r="Y1059" s="50"/>
      <c r="Z1059" s="50"/>
      <c r="AA1059" s="50"/>
      <c r="AB1059" s="50"/>
      <c r="AC1059" s="50"/>
      <c r="AD1059" s="50"/>
      <c r="AE1059" s="50"/>
      <c r="AF1059" s="50"/>
      <c r="AG1059" s="50"/>
      <c r="AH1059" s="50"/>
      <c r="AI1059" s="50"/>
      <c r="AJ1059" s="50"/>
      <c r="AK1059" s="50"/>
      <c r="AL1059" s="50"/>
      <c r="AM1059" s="50"/>
      <c r="AN1059" s="50"/>
      <c r="AO1059" s="50"/>
      <c r="AP1059" s="50"/>
      <c r="AQ1059" s="50"/>
      <c r="AR1059" s="50"/>
      <c r="AS1059" s="50"/>
      <c r="AT1059" s="50"/>
      <c r="AU1059" s="50"/>
      <c r="AV1059" s="50"/>
      <c r="AW1059" s="50"/>
      <c r="AX1059" s="50"/>
      <c r="AY1059" s="50"/>
      <c r="AZ1059" s="50"/>
      <c r="BA1059" s="50"/>
      <c r="BB1059" s="50"/>
      <c r="BC1059" s="50"/>
      <c r="BD1059" s="50"/>
      <c r="BE1059" s="50"/>
      <c r="BF1059" s="65"/>
      <c r="BG1059" s="65"/>
      <c r="BH1059" s="65"/>
      <c r="BI1059" s="50"/>
      <c r="BJ1059" s="50"/>
      <c r="BK1059" s="50"/>
      <c r="BL1059" s="50"/>
      <c r="BM1059" s="50"/>
      <c r="BN1059" s="50"/>
      <c r="BO1059" s="50"/>
      <c r="BP1059" s="50"/>
      <c r="BQ1059" s="50"/>
      <c r="BR1059" s="50"/>
      <c r="BS1059" s="50"/>
      <c r="BT1059" s="50"/>
      <c r="BU1059" s="50"/>
      <c r="BV1059" s="50"/>
      <c r="BW1059" s="50"/>
      <c r="BX1059" s="50"/>
      <c r="BY1059" s="50"/>
      <c r="BZ1059" s="50"/>
      <c r="CA1059" s="50"/>
      <c r="CB1059" s="50"/>
      <c r="CC1059" s="50"/>
      <c r="CD1059" s="50"/>
      <c r="CE1059" s="50"/>
      <c r="CF1059" s="50"/>
      <c r="CG1059" s="50"/>
      <c r="CH1059" s="187"/>
      <c r="CI1059" s="60">
        <v>1</v>
      </c>
      <c r="CJ1059" s="50"/>
      <c r="CK1059" s="50"/>
      <c r="CL1059" s="50"/>
      <c r="CM1059" s="60"/>
      <c r="CN1059" s="50"/>
      <c r="CO1059" s="60"/>
      <c r="CP1059" s="60"/>
      <c r="CQ1059" s="60"/>
      <c r="CR1059" s="60"/>
      <c r="CS1059" s="60"/>
      <c r="CT1059" s="60"/>
      <c r="CU1059" s="60"/>
      <c r="CV1059" s="61">
        <f t="shared" si="600"/>
        <v>1</v>
      </c>
    </row>
    <row r="1060" spans="2:100" x14ac:dyDescent="0.35">
      <c r="B1060" s="63"/>
      <c r="C1060" s="62" t="s">
        <v>16</v>
      </c>
      <c r="D1060" s="63"/>
      <c r="E1060" s="63"/>
      <c r="F1060" s="63"/>
      <c r="G1060" s="63"/>
      <c r="H1060" s="63"/>
      <c r="I1060" s="63"/>
      <c r="J1060" s="63"/>
      <c r="K1060" s="63"/>
      <c r="L1060" s="63"/>
      <c r="M1060" s="63"/>
      <c r="N1060" s="63"/>
      <c r="O1060" s="63"/>
      <c r="P1060" s="63"/>
      <c r="Q1060" s="64"/>
      <c r="R1060" s="64"/>
      <c r="S1060" s="64"/>
      <c r="T1060" s="64"/>
      <c r="U1060" s="64"/>
      <c r="V1060" s="64"/>
      <c r="W1060" s="64"/>
      <c r="X1060" s="64"/>
      <c r="Y1060" s="64"/>
      <c r="Z1060" s="64"/>
      <c r="AA1060" s="64"/>
      <c r="AB1060" s="64"/>
      <c r="AC1060" s="64"/>
      <c r="AD1060" s="64"/>
      <c r="AE1060" s="64"/>
      <c r="AF1060" s="64"/>
      <c r="AG1060" s="64"/>
      <c r="AH1060" s="64"/>
      <c r="AI1060" s="64"/>
      <c r="AJ1060" s="64"/>
      <c r="AK1060" s="64"/>
      <c r="AL1060" s="64"/>
      <c r="AM1060" s="64"/>
      <c r="AN1060" s="64"/>
      <c r="AO1060" s="64"/>
      <c r="AP1060" s="64"/>
      <c r="AQ1060" s="64"/>
      <c r="AR1060" s="64"/>
      <c r="AS1060" s="64"/>
      <c r="AT1060" s="64"/>
      <c r="AU1060" s="64"/>
      <c r="AV1060" s="64"/>
      <c r="AW1060" s="64"/>
      <c r="AX1060" s="64"/>
      <c r="AY1060" s="64"/>
      <c r="AZ1060" s="64"/>
      <c r="BA1060" s="64"/>
      <c r="BB1060" s="64"/>
      <c r="BC1060" s="64"/>
      <c r="BD1060" s="64"/>
      <c r="BE1060" s="64"/>
      <c r="BF1060" s="64"/>
      <c r="BG1060" s="64"/>
      <c r="BH1060" s="64"/>
      <c r="BI1060" s="64"/>
      <c r="BJ1060" s="64"/>
      <c r="BK1060" s="64"/>
      <c r="BL1060" s="64"/>
      <c r="BM1060" s="64"/>
      <c r="BN1060" s="64"/>
      <c r="BO1060" s="64"/>
      <c r="BP1060" s="64"/>
      <c r="BQ1060" s="64"/>
      <c r="BR1060" s="64"/>
      <c r="BS1060" s="64"/>
      <c r="BT1060" s="64"/>
      <c r="BU1060" s="64"/>
      <c r="BV1060" s="64"/>
      <c r="BW1060" s="64"/>
      <c r="BX1060" s="64"/>
      <c r="BY1060" s="64"/>
      <c r="BZ1060" s="64"/>
      <c r="CA1060" s="64"/>
      <c r="CB1060" s="64"/>
      <c r="CC1060" s="64"/>
      <c r="CD1060" s="64"/>
      <c r="CE1060" s="64"/>
      <c r="CF1060" s="64"/>
      <c r="CG1060" s="64"/>
      <c r="CH1060" s="64"/>
      <c r="CI1060" s="64">
        <f>COUNT(CI1054:CI1059)</f>
        <v>6</v>
      </c>
      <c r="CJ1060" s="64">
        <f t="shared" ref="CJ1060:CU1060" si="601">COUNT(CJ1054:CJ1059)</f>
        <v>1</v>
      </c>
      <c r="CK1060" s="64">
        <f t="shared" si="601"/>
        <v>1</v>
      </c>
      <c r="CL1060" s="64">
        <f t="shared" si="601"/>
        <v>1</v>
      </c>
      <c r="CM1060" s="64">
        <f t="shared" si="601"/>
        <v>0</v>
      </c>
      <c r="CN1060" s="64">
        <f t="shared" si="601"/>
        <v>0</v>
      </c>
      <c r="CO1060" s="64">
        <f t="shared" si="601"/>
        <v>0</v>
      </c>
      <c r="CP1060" s="64">
        <f t="shared" si="601"/>
        <v>0</v>
      </c>
      <c r="CQ1060" s="64">
        <f t="shared" si="601"/>
        <v>0</v>
      </c>
      <c r="CR1060" s="64">
        <f t="shared" si="601"/>
        <v>0</v>
      </c>
      <c r="CS1060" s="64">
        <f t="shared" si="601"/>
        <v>0</v>
      </c>
      <c r="CT1060" s="64">
        <f t="shared" si="601"/>
        <v>0</v>
      </c>
      <c r="CU1060" s="64">
        <f t="shared" si="601"/>
        <v>0</v>
      </c>
      <c r="CV1060" s="64">
        <f>SUM(CV1054:CV1059)</f>
        <v>9</v>
      </c>
    </row>
    <row r="1062" spans="2:100" x14ac:dyDescent="0.35">
      <c r="B1062" s="136" t="s">
        <v>220</v>
      </c>
      <c r="C1062" s="58" t="s">
        <v>221</v>
      </c>
      <c r="D1062" s="56">
        <v>40544</v>
      </c>
      <c r="E1062" s="56">
        <v>40575</v>
      </c>
      <c r="F1062" s="56">
        <v>40603</v>
      </c>
      <c r="G1062" s="56">
        <v>40634</v>
      </c>
      <c r="H1062" s="56">
        <v>40664</v>
      </c>
      <c r="I1062" s="56">
        <v>40695</v>
      </c>
      <c r="J1062" s="56">
        <v>40725</v>
      </c>
      <c r="K1062" s="56">
        <v>40756</v>
      </c>
      <c r="L1062" s="56">
        <v>40787</v>
      </c>
      <c r="M1062" s="56">
        <v>40817</v>
      </c>
      <c r="N1062" s="56">
        <v>40848</v>
      </c>
      <c r="O1062" s="56">
        <v>40878</v>
      </c>
      <c r="P1062" s="56">
        <v>40909</v>
      </c>
      <c r="Q1062" s="56">
        <v>40940</v>
      </c>
      <c r="R1062" s="56">
        <v>40969</v>
      </c>
      <c r="S1062" s="56">
        <v>41000</v>
      </c>
      <c r="T1062" s="56">
        <v>41030</v>
      </c>
      <c r="U1062" s="56">
        <v>41061</v>
      </c>
      <c r="V1062" s="56">
        <v>41091</v>
      </c>
      <c r="W1062" s="56">
        <v>41122</v>
      </c>
      <c r="X1062" s="56">
        <v>41153</v>
      </c>
      <c r="Y1062" s="56">
        <v>41183</v>
      </c>
      <c r="Z1062" s="56">
        <v>41214</v>
      </c>
      <c r="AA1062" s="56">
        <v>41244</v>
      </c>
      <c r="AB1062" s="56">
        <v>41275</v>
      </c>
      <c r="AC1062" s="56">
        <v>41306</v>
      </c>
      <c r="AD1062" s="56">
        <v>41334</v>
      </c>
      <c r="AE1062" s="56">
        <v>41365</v>
      </c>
      <c r="AF1062" s="56">
        <v>41395</v>
      </c>
      <c r="AG1062" s="56">
        <v>41426</v>
      </c>
      <c r="AH1062" s="56">
        <v>41456</v>
      </c>
      <c r="AI1062" s="56">
        <v>41487</v>
      </c>
      <c r="AJ1062" s="56">
        <v>41518</v>
      </c>
      <c r="AK1062" s="56">
        <v>41548</v>
      </c>
      <c r="AL1062" s="56">
        <v>41579</v>
      </c>
      <c r="AM1062" s="56">
        <v>41609</v>
      </c>
      <c r="AN1062" s="56">
        <v>41640</v>
      </c>
      <c r="AO1062" s="56">
        <v>41671</v>
      </c>
      <c r="AP1062" s="56">
        <v>41699</v>
      </c>
      <c r="AQ1062" s="56">
        <v>41730</v>
      </c>
      <c r="AR1062" s="56">
        <v>41760</v>
      </c>
      <c r="AS1062" s="56">
        <v>41791</v>
      </c>
      <c r="AT1062" s="56">
        <v>41821</v>
      </c>
      <c r="AU1062" s="56">
        <v>41852</v>
      </c>
      <c r="AV1062" s="56">
        <v>41883</v>
      </c>
      <c r="AW1062" s="56">
        <v>41913</v>
      </c>
      <c r="AX1062" s="56">
        <v>41944</v>
      </c>
      <c r="AY1062" s="56">
        <v>41974</v>
      </c>
      <c r="AZ1062" s="56">
        <v>42005</v>
      </c>
      <c r="BA1062" s="56">
        <v>42036</v>
      </c>
      <c r="BB1062" s="56">
        <v>42064</v>
      </c>
      <c r="BC1062" s="56">
        <v>42095</v>
      </c>
      <c r="BD1062" s="56">
        <v>42125</v>
      </c>
      <c r="BE1062" s="56">
        <v>42156</v>
      </c>
      <c r="BF1062" s="56">
        <v>42186</v>
      </c>
      <c r="BG1062" s="56">
        <v>42217</v>
      </c>
      <c r="BH1062" s="48">
        <v>42248</v>
      </c>
      <c r="BI1062" s="48">
        <v>42278</v>
      </c>
      <c r="BJ1062" s="48">
        <v>42309</v>
      </c>
      <c r="BK1062" s="48">
        <v>42339</v>
      </c>
      <c r="BL1062" s="48">
        <v>42370</v>
      </c>
      <c r="BM1062" s="48">
        <v>42401</v>
      </c>
      <c r="BN1062" s="48">
        <v>42430</v>
      </c>
      <c r="BO1062" s="48">
        <v>42461</v>
      </c>
      <c r="BP1062" s="48">
        <v>42491</v>
      </c>
      <c r="BQ1062" s="48">
        <v>42522</v>
      </c>
      <c r="BR1062" s="48">
        <v>42552</v>
      </c>
      <c r="BS1062" s="48">
        <v>42583</v>
      </c>
      <c r="BT1062" s="48">
        <v>42614</v>
      </c>
      <c r="BU1062" s="48">
        <v>42644</v>
      </c>
      <c r="BV1062" s="48">
        <v>42675</v>
      </c>
      <c r="BW1062" s="48">
        <v>42705</v>
      </c>
      <c r="BX1062" s="48">
        <v>42736</v>
      </c>
      <c r="BY1062" s="48">
        <v>42767</v>
      </c>
      <c r="BZ1062" s="48">
        <v>42795</v>
      </c>
      <c r="CA1062" s="48">
        <v>42826</v>
      </c>
      <c r="CB1062" s="48">
        <v>42856</v>
      </c>
      <c r="CC1062" s="48">
        <v>42887</v>
      </c>
      <c r="CD1062" s="48">
        <v>42917</v>
      </c>
      <c r="CE1062" s="48">
        <v>42948</v>
      </c>
      <c r="CF1062" s="48">
        <v>42979</v>
      </c>
      <c r="CG1062" s="48">
        <v>43009</v>
      </c>
      <c r="CH1062" s="48">
        <v>43040</v>
      </c>
      <c r="CI1062" s="188">
        <v>43070</v>
      </c>
      <c r="CJ1062" s="188">
        <v>43101</v>
      </c>
      <c r="CK1062" s="188">
        <v>43132</v>
      </c>
      <c r="CL1062" s="188">
        <v>43160</v>
      </c>
      <c r="CM1062" s="188">
        <v>43191</v>
      </c>
      <c r="CN1062" s="188">
        <v>43221</v>
      </c>
      <c r="CO1062" s="188">
        <v>43252</v>
      </c>
      <c r="CP1062" s="188">
        <v>43282</v>
      </c>
      <c r="CQ1062" s="188">
        <v>43313</v>
      </c>
      <c r="CR1062" s="188">
        <v>43344</v>
      </c>
      <c r="CS1062" s="188">
        <v>43374</v>
      </c>
      <c r="CT1062" s="188">
        <v>43405</v>
      </c>
      <c r="CU1062" s="188">
        <v>43435</v>
      </c>
      <c r="CV1062" s="189" t="s">
        <v>16</v>
      </c>
    </row>
    <row r="1063" spans="2:100" x14ac:dyDescent="0.35">
      <c r="B1063" s="137">
        <v>1060746</v>
      </c>
      <c r="C1063" s="59">
        <v>43101</v>
      </c>
      <c r="D1063" s="60"/>
      <c r="E1063" s="60"/>
      <c r="F1063" s="60"/>
      <c r="G1063" s="60"/>
      <c r="H1063" s="60"/>
      <c r="I1063" s="60"/>
      <c r="J1063" s="60"/>
      <c r="K1063" s="60"/>
      <c r="L1063" s="60"/>
      <c r="M1063" s="60"/>
      <c r="N1063" s="60"/>
      <c r="O1063" s="60"/>
      <c r="P1063" s="60"/>
      <c r="Q1063" s="60"/>
      <c r="R1063" s="50"/>
      <c r="S1063" s="50"/>
      <c r="T1063" s="50"/>
      <c r="U1063" s="50"/>
      <c r="V1063" s="50"/>
      <c r="W1063" s="50"/>
      <c r="X1063" s="50"/>
      <c r="Y1063" s="50"/>
      <c r="Z1063" s="50"/>
      <c r="AA1063" s="50"/>
      <c r="AB1063" s="50"/>
      <c r="AC1063" s="50"/>
      <c r="AD1063" s="50"/>
      <c r="AE1063" s="50"/>
      <c r="AF1063" s="50"/>
      <c r="AG1063" s="50"/>
      <c r="AH1063" s="50"/>
      <c r="AI1063" s="50"/>
      <c r="AJ1063" s="50"/>
      <c r="AK1063" s="50"/>
      <c r="AL1063" s="50"/>
      <c r="AM1063" s="50"/>
      <c r="AN1063" s="50"/>
      <c r="AO1063" s="50"/>
      <c r="AP1063" s="50"/>
      <c r="AQ1063" s="50"/>
      <c r="AR1063" s="50"/>
      <c r="AS1063" s="50"/>
      <c r="AT1063" s="50"/>
      <c r="AU1063" s="50"/>
      <c r="AV1063" s="50"/>
      <c r="AW1063" s="50"/>
      <c r="AX1063" s="50"/>
      <c r="AY1063" s="50"/>
      <c r="AZ1063" s="50"/>
      <c r="BA1063" s="50"/>
      <c r="BB1063" s="50"/>
      <c r="BC1063" s="50"/>
      <c r="BD1063" s="50"/>
      <c r="BE1063" s="50"/>
      <c r="BF1063" s="65"/>
      <c r="BG1063" s="65"/>
      <c r="BH1063" s="65"/>
      <c r="BI1063" s="50"/>
      <c r="BJ1063" s="50"/>
      <c r="BK1063" s="50"/>
      <c r="BL1063" s="50"/>
      <c r="BM1063" s="50"/>
      <c r="BN1063" s="50"/>
      <c r="BO1063" s="50"/>
      <c r="BP1063" s="50"/>
      <c r="BQ1063" s="50"/>
      <c r="BR1063" s="50"/>
      <c r="BS1063" s="50"/>
      <c r="BT1063" s="50"/>
      <c r="BU1063" s="50"/>
      <c r="BV1063" s="50"/>
      <c r="BW1063" s="50"/>
      <c r="BX1063" s="50"/>
      <c r="BY1063" s="50"/>
      <c r="BZ1063" s="50"/>
      <c r="CA1063" s="50"/>
      <c r="CB1063" s="50"/>
      <c r="CC1063" s="50"/>
      <c r="CD1063" s="50"/>
      <c r="CE1063" s="50"/>
      <c r="CF1063" s="50"/>
      <c r="CG1063" s="50"/>
      <c r="CH1063" s="187"/>
      <c r="CI1063" s="60"/>
      <c r="CJ1063" s="50">
        <v>1</v>
      </c>
      <c r="CK1063" s="50"/>
      <c r="CL1063" s="50">
        <v>1</v>
      </c>
      <c r="CM1063" s="60"/>
      <c r="CN1063" s="50"/>
      <c r="CO1063" s="60"/>
      <c r="CP1063" s="60"/>
      <c r="CQ1063" s="60"/>
      <c r="CR1063" s="60"/>
      <c r="CS1063" s="60"/>
      <c r="CT1063" s="60"/>
      <c r="CU1063" s="60"/>
      <c r="CV1063" s="61">
        <f>SUM(D1063:CU1063)</f>
        <v>2</v>
      </c>
    </row>
    <row r="1064" spans="2:100" x14ac:dyDescent="0.35">
      <c r="B1064" s="137">
        <v>2459070</v>
      </c>
      <c r="C1064" s="59">
        <v>43101</v>
      </c>
      <c r="D1064" s="60"/>
      <c r="E1064" s="60"/>
      <c r="F1064" s="60"/>
      <c r="G1064" s="60"/>
      <c r="H1064" s="60"/>
      <c r="I1064" s="60"/>
      <c r="J1064" s="60"/>
      <c r="K1064" s="60"/>
      <c r="L1064" s="60"/>
      <c r="M1064" s="60"/>
      <c r="N1064" s="60"/>
      <c r="O1064" s="60"/>
      <c r="P1064" s="60"/>
      <c r="Q1064" s="60"/>
      <c r="R1064" s="50"/>
      <c r="S1064" s="50"/>
      <c r="T1064" s="50"/>
      <c r="U1064" s="50"/>
      <c r="V1064" s="50"/>
      <c r="W1064" s="50"/>
      <c r="X1064" s="50"/>
      <c r="Y1064" s="50"/>
      <c r="Z1064" s="50"/>
      <c r="AA1064" s="50"/>
      <c r="AB1064" s="50"/>
      <c r="AC1064" s="50"/>
      <c r="AD1064" s="50"/>
      <c r="AE1064" s="50"/>
      <c r="AF1064" s="50"/>
      <c r="AG1064" s="50"/>
      <c r="AH1064" s="50"/>
      <c r="AI1064" s="50"/>
      <c r="AJ1064" s="50"/>
      <c r="AK1064" s="50"/>
      <c r="AL1064" s="50"/>
      <c r="AM1064" s="50"/>
      <c r="AN1064" s="50"/>
      <c r="AO1064" s="50"/>
      <c r="AP1064" s="50"/>
      <c r="AQ1064" s="50"/>
      <c r="AR1064" s="50"/>
      <c r="AS1064" s="50"/>
      <c r="AT1064" s="50"/>
      <c r="AU1064" s="50"/>
      <c r="AV1064" s="50"/>
      <c r="AW1064" s="50"/>
      <c r="AX1064" s="50"/>
      <c r="AY1064" s="50"/>
      <c r="AZ1064" s="50"/>
      <c r="BA1064" s="50"/>
      <c r="BB1064" s="50"/>
      <c r="BC1064" s="50"/>
      <c r="BD1064" s="50"/>
      <c r="BE1064" s="50"/>
      <c r="BF1064" s="65"/>
      <c r="BG1064" s="65"/>
      <c r="BH1064" s="65"/>
      <c r="BI1064" s="50"/>
      <c r="BJ1064" s="50"/>
      <c r="BK1064" s="50"/>
      <c r="BL1064" s="50"/>
      <c r="BM1064" s="50"/>
      <c r="BN1064" s="50"/>
      <c r="BO1064" s="50"/>
      <c r="BP1064" s="50"/>
      <c r="BQ1064" s="50"/>
      <c r="BR1064" s="50"/>
      <c r="BS1064" s="50"/>
      <c r="BT1064" s="50"/>
      <c r="BU1064" s="50"/>
      <c r="BV1064" s="50"/>
      <c r="BW1064" s="50"/>
      <c r="BX1064" s="50"/>
      <c r="BY1064" s="50"/>
      <c r="BZ1064" s="50"/>
      <c r="CA1064" s="50"/>
      <c r="CB1064" s="50"/>
      <c r="CC1064" s="50"/>
      <c r="CD1064" s="50"/>
      <c r="CE1064" s="50"/>
      <c r="CF1064" s="50"/>
      <c r="CG1064" s="50"/>
      <c r="CH1064" s="187"/>
      <c r="CI1064" s="60"/>
      <c r="CJ1064" s="50">
        <v>1</v>
      </c>
      <c r="CK1064" s="50"/>
      <c r="CL1064" s="50"/>
      <c r="CM1064" s="60"/>
      <c r="CN1064" s="50"/>
      <c r="CO1064" s="60"/>
      <c r="CP1064" s="60"/>
      <c r="CQ1064" s="60"/>
      <c r="CR1064" s="60"/>
      <c r="CS1064" s="60"/>
      <c r="CT1064" s="60"/>
      <c r="CU1064" s="60"/>
      <c r="CV1064" s="61">
        <f t="shared" ref="CV1064:CV1074" si="602">SUM(D1064:CU1064)</f>
        <v>1</v>
      </c>
    </row>
    <row r="1065" spans="2:100" x14ac:dyDescent="0.35">
      <c r="B1065" s="137">
        <v>1175846</v>
      </c>
      <c r="C1065" s="59">
        <v>43101</v>
      </c>
      <c r="D1065" s="60"/>
      <c r="E1065" s="60"/>
      <c r="F1065" s="60"/>
      <c r="G1065" s="60"/>
      <c r="H1065" s="60"/>
      <c r="I1065" s="60"/>
      <c r="J1065" s="60"/>
      <c r="K1065" s="60"/>
      <c r="L1065" s="60"/>
      <c r="M1065" s="60"/>
      <c r="N1065" s="60"/>
      <c r="O1065" s="60"/>
      <c r="P1065" s="60"/>
      <c r="Q1065" s="60"/>
      <c r="R1065" s="50"/>
      <c r="S1065" s="50"/>
      <c r="T1065" s="50"/>
      <c r="U1065" s="50"/>
      <c r="V1065" s="50"/>
      <c r="W1065" s="50"/>
      <c r="X1065" s="50"/>
      <c r="Y1065" s="50"/>
      <c r="Z1065" s="50"/>
      <c r="AA1065" s="50"/>
      <c r="AB1065" s="50"/>
      <c r="AC1065" s="50"/>
      <c r="AD1065" s="50"/>
      <c r="AE1065" s="50"/>
      <c r="AF1065" s="50"/>
      <c r="AG1065" s="50"/>
      <c r="AH1065" s="50"/>
      <c r="AI1065" s="50"/>
      <c r="AJ1065" s="50"/>
      <c r="AK1065" s="50"/>
      <c r="AL1065" s="50"/>
      <c r="AM1065" s="50"/>
      <c r="AN1065" s="50"/>
      <c r="AO1065" s="50"/>
      <c r="AP1065" s="50"/>
      <c r="AQ1065" s="50"/>
      <c r="AR1065" s="50"/>
      <c r="AS1065" s="50"/>
      <c r="AT1065" s="50"/>
      <c r="AU1065" s="50"/>
      <c r="AV1065" s="50"/>
      <c r="AW1065" s="50"/>
      <c r="AX1065" s="50"/>
      <c r="AY1065" s="50"/>
      <c r="AZ1065" s="50"/>
      <c r="BA1065" s="50"/>
      <c r="BB1065" s="50"/>
      <c r="BC1065" s="50"/>
      <c r="BD1065" s="50"/>
      <c r="BE1065" s="50"/>
      <c r="BF1065" s="65"/>
      <c r="BG1065" s="65"/>
      <c r="BH1065" s="65"/>
      <c r="BI1065" s="50"/>
      <c r="BJ1065" s="50"/>
      <c r="BK1065" s="50"/>
      <c r="BL1065" s="50"/>
      <c r="BM1065" s="50"/>
      <c r="BN1065" s="50"/>
      <c r="BO1065" s="50"/>
      <c r="BP1065" s="50"/>
      <c r="BQ1065" s="50"/>
      <c r="BR1065" s="50"/>
      <c r="BS1065" s="50"/>
      <c r="BT1065" s="50"/>
      <c r="BU1065" s="50"/>
      <c r="BV1065" s="50"/>
      <c r="BW1065" s="50"/>
      <c r="BX1065" s="50"/>
      <c r="BY1065" s="50"/>
      <c r="BZ1065" s="50"/>
      <c r="CA1065" s="50"/>
      <c r="CB1065" s="50"/>
      <c r="CC1065" s="50"/>
      <c r="CD1065" s="50"/>
      <c r="CE1065" s="50"/>
      <c r="CF1065" s="50"/>
      <c r="CG1065" s="50"/>
      <c r="CH1065" s="187"/>
      <c r="CI1065" s="60"/>
      <c r="CJ1065" s="50">
        <v>1</v>
      </c>
      <c r="CK1065" s="50"/>
      <c r="CL1065" s="50"/>
      <c r="CM1065" s="60"/>
      <c r="CN1065" s="50">
        <v>1</v>
      </c>
      <c r="CO1065" s="60"/>
      <c r="CP1065" s="60"/>
      <c r="CQ1065" s="60"/>
      <c r="CR1065" s="60"/>
      <c r="CS1065" s="60"/>
      <c r="CT1065" s="60"/>
      <c r="CU1065" s="60"/>
      <c r="CV1065" s="61">
        <f>SUM(D1065:CU1065)</f>
        <v>2</v>
      </c>
    </row>
    <row r="1066" spans="2:100" x14ac:dyDescent="0.35">
      <c r="B1066" s="137">
        <v>2457465</v>
      </c>
      <c r="C1066" s="59">
        <v>43101</v>
      </c>
      <c r="D1066" s="60"/>
      <c r="E1066" s="60"/>
      <c r="F1066" s="60"/>
      <c r="G1066" s="60"/>
      <c r="H1066" s="60"/>
      <c r="I1066" s="60"/>
      <c r="J1066" s="60"/>
      <c r="K1066" s="60"/>
      <c r="L1066" s="60"/>
      <c r="M1066" s="60"/>
      <c r="N1066" s="60"/>
      <c r="O1066" s="60"/>
      <c r="P1066" s="60"/>
      <c r="Q1066" s="60"/>
      <c r="R1066" s="50"/>
      <c r="S1066" s="50"/>
      <c r="T1066" s="50"/>
      <c r="U1066" s="50"/>
      <c r="V1066" s="50"/>
      <c r="W1066" s="50"/>
      <c r="X1066" s="50"/>
      <c r="Y1066" s="50"/>
      <c r="Z1066" s="50"/>
      <c r="AA1066" s="50"/>
      <c r="AB1066" s="50"/>
      <c r="AC1066" s="50"/>
      <c r="AD1066" s="50"/>
      <c r="AE1066" s="50"/>
      <c r="AF1066" s="50"/>
      <c r="AG1066" s="50"/>
      <c r="AH1066" s="50"/>
      <c r="AI1066" s="50"/>
      <c r="AJ1066" s="50"/>
      <c r="AK1066" s="50"/>
      <c r="AL1066" s="50"/>
      <c r="AM1066" s="50"/>
      <c r="AN1066" s="50"/>
      <c r="AO1066" s="50"/>
      <c r="AP1066" s="50"/>
      <c r="AQ1066" s="50"/>
      <c r="AR1066" s="50"/>
      <c r="AS1066" s="50"/>
      <c r="AT1066" s="50"/>
      <c r="AU1066" s="50"/>
      <c r="AV1066" s="50"/>
      <c r="AW1066" s="50"/>
      <c r="AX1066" s="50"/>
      <c r="AY1066" s="50"/>
      <c r="AZ1066" s="50"/>
      <c r="BA1066" s="50"/>
      <c r="BB1066" s="50"/>
      <c r="BC1066" s="50"/>
      <c r="BD1066" s="50"/>
      <c r="BE1066" s="50"/>
      <c r="BF1066" s="65"/>
      <c r="BG1066" s="65"/>
      <c r="BH1066" s="65"/>
      <c r="BI1066" s="50"/>
      <c r="BJ1066" s="50"/>
      <c r="BK1066" s="50"/>
      <c r="BL1066" s="50"/>
      <c r="BM1066" s="50"/>
      <c r="BN1066" s="50"/>
      <c r="BO1066" s="50"/>
      <c r="BP1066" s="50"/>
      <c r="BQ1066" s="50"/>
      <c r="BR1066" s="50"/>
      <c r="BS1066" s="50"/>
      <c r="BT1066" s="50"/>
      <c r="BU1066" s="50"/>
      <c r="BV1066" s="50"/>
      <c r="BW1066" s="50"/>
      <c r="BX1066" s="50"/>
      <c r="BY1066" s="50"/>
      <c r="BZ1066" s="50"/>
      <c r="CA1066" s="50"/>
      <c r="CB1066" s="50"/>
      <c r="CC1066" s="50"/>
      <c r="CD1066" s="50"/>
      <c r="CE1066" s="50"/>
      <c r="CF1066" s="50"/>
      <c r="CG1066" s="50"/>
      <c r="CH1066" s="187"/>
      <c r="CI1066" s="60"/>
      <c r="CJ1066" s="50">
        <v>2</v>
      </c>
      <c r="CK1066" s="50"/>
      <c r="CL1066" s="50"/>
      <c r="CM1066" s="60"/>
      <c r="CN1066" s="50"/>
      <c r="CO1066" s="60"/>
      <c r="CP1066" s="60"/>
      <c r="CQ1066" s="60"/>
      <c r="CR1066" s="60"/>
      <c r="CS1066" s="60"/>
      <c r="CT1066" s="60"/>
      <c r="CU1066" s="60"/>
      <c r="CV1066" s="61">
        <f t="shared" si="602"/>
        <v>2</v>
      </c>
    </row>
    <row r="1067" spans="2:100" x14ac:dyDescent="0.35">
      <c r="B1067" s="137">
        <v>1209985</v>
      </c>
      <c r="C1067" s="59">
        <v>43101</v>
      </c>
      <c r="D1067" s="60"/>
      <c r="E1067" s="60"/>
      <c r="F1067" s="60"/>
      <c r="G1067" s="60"/>
      <c r="H1067" s="60"/>
      <c r="I1067" s="60"/>
      <c r="J1067" s="60"/>
      <c r="K1067" s="60"/>
      <c r="L1067" s="60"/>
      <c r="M1067" s="60"/>
      <c r="N1067" s="60"/>
      <c r="O1067" s="60"/>
      <c r="P1067" s="60"/>
      <c r="Q1067" s="60"/>
      <c r="R1067" s="50"/>
      <c r="S1067" s="50"/>
      <c r="T1067" s="50"/>
      <c r="U1067" s="50"/>
      <c r="V1067" s="50"/>
      <c r="W1067" s="50"/>
      <c r="X1067" s="50"/>
      <c r="Y1067" s="50"/>
      <c r="Z1067" s="50"/>
      <c r="AA1067" s="50"/>
      <c r="AB1067" s="50"/>
      <c r="AC1067" s="50"/>
      <c r="AD1067" s="50"/>
      <c r="AE1067" s="50"/>
      <c r="AF1067" s="50"/>
      <c r="AG1067" s="50"/>
      <c r="AH1067" s="50"/>
      <c r="AI1067" s="50"/>
      <c r="AJ1067" s="50"/>
      <c r="AK1067" s="50"/>
      <c r="AL1067" s="50"/>
      <c r="AM1067" s="50"/>
      <c r="AN1067" s="50"/>
      <c r="AO1067" s="50"/>
      <c r="AP1067" s="50"/>
      <c r="AQ1067" s="50"/>
      <c r="AR1067" s="50"/>
      <c r="AS1067" s="50"/>
      <c r="AT1067" s="50"/>
      <c r="AU1067" s="50"/>
      <c r="AV1067" s="50"/>
      <c r="AW1067" s="50"/>
      <c r="AX1067" s="50"/>
      <c r="AY1067" s="50"/>
      <c r="AZ1067" s="50"/>
      <c r="BA1067" s="50"/>
      <c r="BB1067" s="50"/>
      <c r="BC1067" s="50"/>
      <c r="BD1067" s="50"/>
      <c r="BE1067" s="50"/>
      <c r="BF1067" s="65"/>
      <c r="BG1067" s="65"/>
      <c r="BH1067" s="65"/>
      <c r="BI1067" s="50"/>
      <c r="BJ1067" s="50"/>
      <c r="BK1067" s="50"/>
      <c r="BL1067" s="50"/>
      <c r="BM1067" s="50"/>
      <c r="BN1067" s="50"/>
      <c r="BO1067" s="50"/>
      <c r="BP1067" s="50"/>
      <c r="BQ1067" s="50"/>
      <c r="BR1067" s="50"/>
      <c r="BS1067" s="50"/>
      <c r="BT1067" s="50"/>
      <c r="BU1067" s="50"/>
      <c r="BV1067" s="50"/>
      <c r="BW1067" s="50"/>
      <c r="BX1067" s="50"/>
      <c r="BY1067" s="50"/>
      <c r="BZ1067" s="50"/>
      <c r="CA1067" s="50"/>
      <c r="CB1067" s="50"/>
      <c r="CC1067" s="50"/>
      <c r="CD1067" s="50"/>
      <c r="CE1067" s="50"/>
      <c r="CF1067" s="50"/>
      <c r="CG1067" s="50"/>
      <c r="CH1067" s="187"/>
      <c r="CI1067" s="60"/>
      <c r="CJ1067" s="50">
        <v>1</v>
      </c>
      <c r="CK1067" s="50"/>
      <c r="CL1067" s="50"/>
      <c r="CM1067" s="60"/>
      <c r="CN1067" s="50"/>
      <c r="CO1067" s="60"/>
      <c r="CP1067" s="60"/>
      <c r="CQ1067" s="60"/>
      <c r="CR1067" s="60"/>
      <c r="CS1067" s="60"/>
      <c r="CT1067" s="60"/>
      <c r="CU1067" s="60"/>
      <c r="CV1067" s="61">
        <f t="shared" si="602"/>
        <v>1</v>
      </c>
    </row>
    <row r="1068" spans="2:100" x14ac:dyDescent="0.35">
      <c r="B1068" s="137">
        <v>1037993</v>
      </c>
      <c r="C1068" s="59">
        <v>43101</v>
      </c>
      <c r="D1068" s="60"/>
      <c r="E1068" s="60"/>
      <c r="F1068" s="60"/>
      <c r="G1068" s="60"/>
      <c r="H1068" s="60"/>
      <c r="I1068" s="60"/>
      <c r="J1068" s="60"/>
      <c r="K1068" s="60"/>
      <c r="L1068" s="60"/>
      <c r="M1068" s="60"/>
      <c r="N1068" s="60"/>
      <c r="O1068" s="60"/>
      <c r="P1068" s="60"/>
      <c r="Q1068" s="60"/>
      <c r="R1068" s="50"/>
      <c r="S1068" s="50"/>
      <c r="T1068" s="50"/>
      <c r="U1068" s="50"/>
      <c r="V1068" s="50"/>
      <c r="W1068" s="50"/>
      <c r="X1068" s="50"/>
      <c r="Y1068" s="50"/>
      <c r="Z1068" s="50"/>
      <c r="AA1068" s="50"/>
      <c r="AB1068" s="50"/>
      <c r="AC1068" s="50"/>
      <c r="AD1068" s="50"/>
      <c r="AE1068" s="50"/>
      <c r="AF1068" s="50"/>
      <c r="AG1068" s="50"/>
      <c r="AH1068" s="50"/>
      <c r="AI1068" s="50"/>
      <c r="AJ1068" s="50"/>
      <c r="AK1068" s="50"/>
      <c r="AL1068" s="50"/>
      <c r="AM1068" s="50"/>
      <c r="AN1068" s="50"/>
      <c r="AO1068" s="50"/>
      <c r="AP1068" s="50"/>
      <c r="AQ1068" s="50"/>
      <c r="AR1068" s="50"/>
      <c r="AS1068" s="50"/>
      <c r="AT1068" s="50"/>
      <c r="AU1068" s="50"/>
      <c r="AV1068" s="50"/>
      <c r="AW1068" s="50"/>
      <c r="AX1068" s="50"/>
      <c r="AY1068" s="50"/>
      <c r="AZ1068" s="50"/>
      <c r="BA1068" s="50"/>
      <c r="BB1068" s="50"/>
      <c r="BC1068" s="50"/>
      <c r="BD1068" s="50"/>
      <c r="BE1068" s="50"/>
      <c r="BF1068" s="65"/>
      <c r="BG1068" s="65"/>
      <c r="BH1068" s="65"/>
      <c r="BI1068" s="50"/>
      <c r="BJ1068" s="50"/>
      <c r="BK1068" s="50"/>
      <c r="BL1068" s="50"/>
      <c r="BM1068" s="50"/>
      <c r="BN1068" s="50"/>
      <c r="BO1068" s="50"/>
      <c r="BP1068" s="50"/>
      <c r="BQ1068" s="50"/>
      <c r="BR1068" s="50"/>
      <c r="BS1068" s="50"/>
      <c r="BT1068" s="50"/>
      <c r="BU1068" s="50"/>
      <c r="BV1068" s="50"/>
      <c r="BW1068" s="50"/>
      <c r="BX1068" s="50"/>
      <c r="BY1068" s="50"/>
      <c r="BZ1068" s="50"/>
      <c r="CA1068" s="50"/>
      <c r="CB1068" s="50"/>
      <c r="CC1068" s="50"/>
      <c r="CD1068" s="50"/>
      <c r="CE1068" s="50"/>
      <c r="CF1068" s="50"/>
      <c r="CG1068" s="50"/>
      <c r="CH1068" s="187"/>
      <c r="CI1068" s="60"/>
      <c r="CJ1068" s="50">
        <v>1</v>
      </c>
      <c r="CK1068" s="50"/>
      <c r="CL1068" s="50"/>
      <c r="CM1068" s="60"/>
      <c r="CN1068" s="50"/>
      <c r="CO1068" s="60"/>
      <c r="CP1068" s="60"/>
      <c r="CQ1068" s="60"/>
      <c r="CR1068" s="60"/>
      <c r="CS1068" s="60"/>
      <c r="CT1068" s="60"/>
      <c r="CU1068" s="60"/>
      <c r="CV1068" s="61">
        <f t="shared" si="602"/>
        <v>1</v>
      </c>
    </row>
    <row r="1069" spans="2:100" x14ac:dyDescent="0.35">
      <c r="B1069" s="137">
        <v>2454736</v>
      </c>
      <c r="C1069" s="59">
        <v>43101</v>
      </c>
      <c r="D1069" s="60"/>
      <c r="E1069" s="60"/>
      <c r="F1069" s="60"/>
      <c r="G1069" s="60"/>
      <c r="H1069" s="60"/>
      <c r="I1069" s="60"/>
      <c r="J1069" s="60"/>
      <c r="K1069" s="60"/>
      <c r="L1069" s="60"/>
      <c r="M1069" s="60"/>
      <c r="N1069" s="60"/>
      <c r="O1069" s="60"/>
      <c r="P1069" s="60"/>
      <c r="Q1069" s="60"/>
      <c r="R1069" s="50"/>
      <c r="S1069" s="50"/>
      <c r="T1069" s="50"/>
      <c r="U1069" s="50"/>
      <c r="V1069" s="50"/>
      <c r="W1069" s="50"/>
      <c r="X1069" s="50"/>
      <c r="Y1069" s="50"/>
      <c r="Z1069" s="50"/>
      <c r="AA1069" s="50"/>
      <c r="AB1069" s="50"/>
      <c r="AC1069" s="50"/>
      <c r="AD1069" s="50"/>
      <c r="AE1069" s="50"/>
      <c r="AF1069" s="50"/>
      <c r="AG1069" s="50"/>
      <c r="AH1069" s="50"/>
      <c r="AI1069" s="50"/>
      <c r="AJ1069" s="50"/>
      <c r="AK1069" s="50"/>
      <c r="AL1069" s="50"/>
      <c r="AM1069" s="50"/>
      <c r="AN1069" s="50"/>
      <c r="AO1069" s="50"/>
      <c r="AP1069" s="50"/>
      <c r="AQ1069" s="50"/>
      <c r="AR1069" s="50"/>
      <c r="AS1069" s="50"/>
      <c r="AT1069" s="50"/>
      <c r="AU1069" s="50"/>
      <c r="AV1069" s="50"/>
      <c r="AW1069" s="50"/>
      <c r="AX1069" s="50"/>
      <c r="AY1069" s="50"/>
      <c r="AZ1069" s="50"/>
      <c r="BA1069" s="50"/>
      <c r="BB1069" s="50"/>
      <c r="BC1069" s="50"/>
      <c r="BD1069" s="50"/>
      <c r="BE1069" s="50"/>
      <c r="BF1069" s="65"/>
      <c r="BG1069" s="65"/>
      <c r="BH1069" s="65"/>
      <c r="BI1069" s="50"/>
      <c r="BJ1069" s="50"/>
      <c r="BK1069" s="50"/>
      <c r="BL1069" s="50"/>
      <c r="BM1069" s="50"/>
      <c r="BN1069" s="50"/>
      <c r="BO1069" s="50"/>
      <c r="BP1069" s="50"/>
      <c r="BQ1069" s="50"/>
      <c r="BR1069" s="50"/>
      <c r="BS1069" s="50"/>
      <c r="BT1069" s="50"/>
      <c r="BU1069" s="50"/>
      <c r="BV1069" s="50"/>
      <c r="BW1069" s="50"/>
      <c r="BX1069" s="50"/>
      <c r="BY1069" s="50"/>
      <c r="BZ1069" s="50"/>
      <c r="CA1069" s="50"/>
      <c r="CB1069" s="50"/>
      <c r="CC1069" s="50"/>
      <c r="CD1069" s="50"/>
      <c r="CE1069" s="50"/>
      <c r="CF1069" s="50"/>
      <c r="CG1069" s="50"/>
      <c r="CH1069" s="187"/>
      <c r="CI1069" s="60"/>
      <c r="CJ1069" s="50">
        <v>1</v>
      </c>
      <c r="CK1069" s="50"/>
      <c r="CL1069" s="50"/>
      <c r="CM1069" s="60"/>
      <c r="CN1069" s="50"/>
      <c r="CO1069" s="60"/>
      <c r="CP1069" s="60"/>
      <c r="CQ1069" s="60"/>
      <c r="CR1069" s="60"/>
      <c r="CS1069" s="60"/>
      <c r="CT1069" s="60"/>
      <c r="CU1069" s="60"/>
      <c r="CV1069" s="61">
        <f t="shared" si="602"/>
        <v>1</v>
      </c>
    </row>
    <row r="1070" spans="2:100" x14ac:dyDescent="0.35">
      <c r="B1070" s="137">
        <v>381237</v>
      </c>
      <c r="C1070" s="59">
        <v>43101</v>
      </c>
      <c r="D1070" s="60"/>
      <c r="E1070" s="60"/>
      <c r="F1070" s="60"/>
      <c r="G1070" s="60"/>
      <c r="H1070" s="60"/>
      <c r="I1070" s="60"/>
      <c r="J1070" s="60"/>
      <c r="K1070" s="60"/>
      <c r="L1070" s="60"/>
      <c r="M1070" s="60"/>
      <c r="N1070" s="60"/>
      <c r="O1070" s="60"/>
      <c r="P1070" s="60"/>
      <c r="Q1070" s="60"/>
      <c r="R1070" s="50"/>
      <c r="S1070" s="50"/>
      <c r="T1070" s="50"/>
      <c r="U1070" s="50"/>
      <c r="V1070" s="50"/>
      <c r="W1070" s="50"/>
      <c r="X1070" s="50"/>
      <c r="Y1070" s="50"/>
      <c r="Z1070" s="50"/>
      <c r="AA1070" s="50"/>
      <c r="AB1070" s="50"/>
      <c r="AC1070" s="50"/>
      <c r="AD1070" s="50"/>
      <c r="AE1070" s="50"/>
      <c r="AF1070" s="50"/>
      <c r="AG1070" s="50"/>
      <c r="AH1070" s="50"/>
      <c r="AI1070" s="50"/>
      <c r="AJ1070" s="50"/>
      <c r="AK1070" s="50"/>
      <c r="AL1070" s="50"/>
      <c r="AM1070" s="50"/>
      <c r="AN1070" s="50"/>
      <c r="AO1070" s="50"/>
      <c r="AP1070" s="50"/>
      <c r="AQ1070" s="50"/>
      <c r="AR1070" s="50"/>
      <c r="AS1070" s="50"/>
      <c r="AT1070" s="50"/>
      <c r="AU1070" s="50"/>
      <c r="AV1070" s="50"/>
      <c r="AW1070" s="50"/>
      <c r="AX1070" s="50"/>
      <c r="AY1070" s="50"/>
      <c r="AZ1070" s="50"/>
      <c r="BA1070" s="50"/>
      <c r="BB1070" s="50"/>
      <c r="BC1070" s="50"/>
      <c r="BD1070" s="50"/>
      <c r="BE1070" s="50"/>
      <c r="BF1070" s="65"/>
      <c r="BG1070" s="65"/>
      <c r="BH1070" s="65"/>
      <c r="BI1070" s="50"/>
      <c r="BJ1070" s="50"/>
      <c r="BK1070" s="50"/>
      <c r="BL1070" s="50"/>
      <c r="BM1070" s="50"/>
      <c r="BN1070" s="50"/>
      <c r="BO1070" s="50"/>
      <c r="BP1070" s="50"/>
      <c r="BQ1070" s="50"/>
      <c r="BR1070" s="50"/>
      <c r="BS1070" s="50"/>
      <c r="BT1070" s="50"/>
      <c r="BU1070" s="50"/>
      <c r="BV1070" s="50"/>
      <c r="BW1070" s="50"/>
      <c r="BX1070" s="50"/>
      <c r="BY1070" s="50"/>
      <c r="BZ1070" s="50"/>
      <c r="CA1070" s="50"/>
      <c r="CB1070" s="50"/>
      <c r="CC1070" s="50"/>
      <c r="CD1070" s="50"/>
      <c r="CE1070" s="50"/>
      <c r="CF1070" s="50"/>
      <c r="CG1070" s="50"/>
      <c r="CH1070" s="187"/>
      <c r="CI1070" s="60"/>
      <c r="CJ1070" s="50">
        <v>1</v>
      </c>
      <c r="CK1070" s="50">
        <v>2</v>
      </c>
      <c r="CL1070" s="50"/>
      <c r="CM1070" s="60"/>
      <c r="CN1070" s="50"/>
      <c r="CO1070" s="60"/>
      <c r="CP1070" s="60"/>
      <c r="CQ1070" s="60"/>
      <c r="CR1070" s="60"/>
      <c r="CS1070" s="60"/>
      <c r="CT1070" s="60"/>
      <c r="CU1070" s="60"/>
      <c r="CV1070" s="61">
        <f t="shared" si="602"/>
        <v>3</v>
      </c>
    </row>
    <row r="1071" spans="2:100" x14ac:dyDescent="0.35">
      <c r="B1071" s="137">
        <v>825188</v>
      </c>
      <c r="C1071" s="59">
        <v>43101</v>
      </c>
      <c r="D1071" s="60"/>
      <c r="E1071" s="60"/>
      <c r="F1071" s="60"/>
      <c r="G1071" s="60"/>
      <c r="H1071" s="60"/>
      <c r="I1071" s="60"/>
      <c r="J1071" s="60"/>
      <c r="K1071" s="60"/>
      <c r="L1071" s="60"/>
      <c r="M1071" s="60"/>
      <c r="N1071" s="60"/>
      <c r="O1071" s="60"/>
      <c r="P1071" s="60"/>
      <c r="Q1071" s="60"/>
      <c r="R1071" s="50"/>
      <c r="S1071" s="50"/>
      <c r="T1071" s="50"/>
      <c r="U1071" s="50"/>
      <c r="V1071" s="50"/>
      <c r="W1071" s="50"/>
      <c r="X1071" s="50"/>
      <c r="Y1071" s="50"/>
      <c r="Z1071" s="50"/>
      <c r="AA1071" s="50"/>
      <c r="AB1071" s="50"/>
      <c r="AC1071" s="50"/>
      <c r="AD1071" s="50"/>
      <c r="AE1071" s="50"/>
      <c r="AF1071" s="50"/>
      <c r="AG1071" s="50"/>
      <c r="AH1071" s="50"/>
      <c r="AI1071" s="50"/>
      <c r="AJ1071" s="50"/>
      <c r="AK1071" s="50"/>
      <c r="AL1071" s="50"/>
      <c r="AM1071" s="50"/>
      <c r="AN1071" s="50"/>
      <c r="AO1071" s="50"/>
      <c r="AP1071" s="50"/>
      <c r="AQ1071" s="50"/>
      <c r="AR1071" s="50"/>
      <c r="AS1071" s="50"/>
      <c r="AT1071" s="50"/>
      <c r="AU1071" s="50"/>
      <c r="AV1071" s="50"/>
      <c r="AW1071" s="50"/>
      <c r="AX1071" s="50"/>
      <c r="AY1071" s="50"/>
      <c r="AZ1071" s="50"/>
      <c r="BA1071" s="50"/>
      <c r="BB1071" s="50"/>
      <c r="BC1071" s="50"/>
      <c r="BD1071" s="50"/>
      <c r="BE1071" s="50"/>
      <c r="BF1071" s="65"/>
      <c r="BG1071" s="65"/>
      <c r="BH1071" s="65"/>
      <c r="BI1071" s="50"/>
      <c r="BJ1071" s="50"/>
      <c r="BK1071" s="50"/>
      <c r="BL1071" s="50"/>
      <c r="BM1071" s="50"/>
      <c r="BN1071" s="50"/>
      <c r="BO1071" s="50"/>
      <c r="BP1071" s="50"/>
      <c r="BQ1071" s="50"/>
      <c r="BR1071" s="50"/>
      <c r="BS1071" s="50"/>
      <c r="BT1071" s="50"/>
      <c r="BU1071" s="50"/>
      <c r="BV1071" s="50"/>
      <c r="BW1071" s="50"/>
      <c r="BX1071" s="50"/>
      <c r="BY1071" s="50"/>
      <c r="BZ1071" s="50"/>
      <c r="CA1071" s="50"/>
      <c r="CB1071" s="50"/>
      <c r="CC1071" s="50"/>
      <c r="CD1071" s="50"/>
      <c r="CE1071" s="50"/>
      <c r="CF1071" s="50"/>
      <c r="CG1071" s="50"/>
      <c r="CH1071" s="187"/>
      <c r="CI1071" s="60"/>
      <c r="CJ1071" s="50">
        <v>1</v>
      </c>
      <c r="CK1071" s="50"/>
      <c r="CL1071" s="50"/>
      <c r="CM1071" s="60"/>
      <c r="CN1071" s="50"/>
      <c r="CO1071" s="60"/>
      <c r="CP1071" s="60"/>
      <c r="CQ1071" s="60"/>
      <c r="CR1071" s="60"/>
      <c r="CS1071" s="60"/>
      <c r="CT1071" s="60"/>
      <c r="CU1071" s="60"/>
      <c r="CV1071" s="61">
        <f t="shared" si="602"/>
        <v>1</v>
      </c>
    </row>
    <row r="1072" spans="2:100" x14ac:dyDescent="0.35">
      <c r="B1072" s="137">
        <v>2453883</v>
      </c>
      <c r="C1072" s="59">
        <v>43101</v>
      </c>
      <c r="D1072" s="60"/>
      <c r="E1072" s="60"/>
      <c r="F1072" s="60"/>
      <c r="G1072" s="60"/>
      <c r="H1072" s="60"/>
      <c r="I1072" s="60"/>
      <c r="J1072" s="60"/>
      <c r="K1072" s="60"/>
      <c r="L1072" s="60"/>
      <c r="M1072" s="60"/>
      <c r="N1072" s="60"/>
      <c r="O1072" s="60"/>
      <c r="P1072" s="60"/>
      <c r="Q1072" s="60"/>
      <c r="R1072" s="50"/>
      <c r="S1072" s="50"/>
      <c r="T1072" s="50"/>
      <c r="U1072" s="50"/>
      <c r="V1072" s="50"/>
      <c r="W1072" s="50"/>
      <c r="X1072" s="50"/>
      <c r="Y1072" s="50"/>
      <c r="Z1072" s="50"/>
      <c r="AA1072" s="50"/>
      <c r="AB1072" s="50"/>
      <c r="AC1072" s="50"/>
      <c r="AD1072" s="50"/>
      <c r="AE1072" s="50"/>
      <c r="AF1072" s="50"/>
      <c r="AG1072" s="50"/>
      <c r="AH1072" s="50"/>
      <c r="AI1072" s="50"/>
      <c r="AJ1072" s="50"/>
      <c r="AK1072" s="50"/>
      <c r="AL1072" s="50"/>
      <c r="AM1072" s="50"/>
      <c r="AN1072" s="50"/>
      <c r="AO1072" s="50"/>
      <c r="AP1072" s="50"/>
      <c r="AQ1072" s="50"/>
      <c r="AR1072" s="50"/>
      <c r="AS1072" s="50"/>
      <c r="AT1072" s="50"/>
      <c r="AU1072" s="50"/>
      <c r="AV1072" s="50"/>
      <c r="AW1072" s="50"/>
      <c r="AX1072" s="50"/>
      <c r="AY1072" s="50"/>
      <c r="AZ1072" s="50"/>
      <c r="BA1072" s="50"/>
      <c r="BB1072" s="50"/>
      <c r="BC1072" s="50"/>
      <c r="BD1072" s="50"/>
      <c r="BE1072" s="50"/>
      <c r="BF1072" s="65"/>
      <c r="BG1072" s="65"/>
      <c r="BH1072" s="65"/>
      <c r="BI1072" s="50"/>
      <c r="BJ1072" s="50"/>
      <c r="BK1072" s="50"/>
      <c r="BL1072" s="50"/>
      <c r="BM1072" s="50"/>
      <c r="BN1072" s="50"/>
      <c r="BO1072" s="50"/>
      <c r="BP1072" s="50"/>
      <c r="BQ1072" s="50"/>
      <c r="BR1072" s="50"/>
      <c r="BS1072" s="50"/>
      <c r="BT1072" s="50"/>
      <c r="BU1072" s="50"/>
      <c r="BV1072" s="50"/>
      <c r="BW1072" s="50"/>
      <c r="BX1072" s="50"/>
      <c r="BY1072" s="50"/>
      <c r="BZ1072" s="50"/>
      <c r="CA1072" s="50"/>
      <c r="CB1072" s="50"/>
      <c r="CC1072" s="50"/>
      <c r="CD1072" s="50"/>
      <c r="CE1072" s="50"/>
      <c r="CF1072" s="50"/>
      <c r="CG1072" s="50"/>
      <c r="CH1072" s="187"/>
      <c r="CI1072" s="60"/>
      <c r="CJ1072" s="50">
        <v>1</v>
      </c>
      <c r="CK1072" s="50"/>
      <c r="CL1072" s="50"/>
      <c r="CM1072" s="60"/>
      <c r="CN1072" s="50"/>
      <c r="CO1072" s="60"/>
      <c r="CP1072" s="60"/>
      <c r="CQ1072" s="60"/>
      <c r="CR1072" s="60"/>
      <c r="CS1072" s="60"/>
      <c r="CT1072" s="60"/>
      <c r="CU1072" s="60"/>
      <c r="CV1072" s="61">
        <f t="shared" si="602"/>
        <v>1</v>
      </c>
    </row>
    <row r="1073" spans="2:100" x14ac:dyDescent="0.35">
      <c r="B1073" s="137">
        <v>2453616</v>
      </c>
      <c r="C1073" s="59">
        <v>43101</v>
      </c>
      <c r="D1073" s="60"/>
      <c r="E1073" s="60"/>
      <c r="F1073" s="60"/>
      <c r="G1073" s="60"/>
      <c r="H1073" s="60"/>
      <c r="I1073" s="60"/>
      <c r="J1073" s="60"/>
      <c r="K1073" s="60"/>
      <c r="L1073" s="60"/>
      <c r="M1073" s="60"/>
      <c r="N1073" s="60"/>
      <c r="O1073" s="60"/>
      <c r="P1073" s="60"/>
      <c r="Q1073" s="60"/>
      <c r="R1073" s="50"/>
      <c r="S1073" s="50"/>
      <c r="T1073" s="50"/>
      <c r="U1073" s="50"/>
      <c r="V1073" s="50"/>
      <c r="W1073" s="50"/>
      <c r="X1073" s="50"/>
      <c r="Y1073" s="50"/>
      <c r="Z1073" s="50"/>
      <c r="AA1073" s="50"/>
      <c r="AB1073" s="50"/>
      <c r="AC1073" s="50"/>
      <c r="AD1073" s="50"/>
      <c r="AE1073" s="50"/>
      <c r="AF1073" s="50"/>
      <c r="AG1073" s="50"/>
      <c r="AH1073" s="50"/>
      <c r="AI1073" s="50"/>
      <c r="AJ1073" s="50"/>
      <c r="AK1073" s="50"/>
      <c r="AL1073" s="50"/>
      <c r="AM1073" s="50"/>
      <c r="AN1073" s="50"/>
      <c r="AO1073" s="50"/>
      <c r="AP1073" s="50"/>
      <c r="AQ1073" s="50"/>
      <c r="AR1073" s="50"/>
      <c r="AS1073" s="50"/>
      <c r="AT1073" s="50"/>
      <c r="AU1073" s="50"/>
      <c r="AV1073" s="50"/>
      <c r="AW1073" s="50"/>
      <c r="AX1073" s="50"/>
      <c r="AY1073" s="50"/>
      <c r="AZ1073" s="50"/>
      <c r="BA1073" s="50"/>
      <c r="BB1073" s="50"/>
      <c r="BC1073" s="50"/>
      <c r="BD1073" s="50"/>
      <c r="BE1073" s="50"/>
      <c r="BF1073" s="65"/>
      <c r="BG1073" s="65"/>
      <c r="BH1073" s="65"/>
      <c r="BI1073" s="50"/>
      <c r="BJ1073" s="50"/>
      <c r="BK1073" s="50"/>
      <c r="BL1073" s="50"/>
      <c r="BM1073" s="50"/>
      <c r="BN1073" s="50"/>
      <c r="BO1073" s="50"/>
      <c r="BP1073" s="50"/>
      <c r="BQ1073" s="50"/>
      <c r="BR1073" s="50"/>
      <c r="BS1073" s="50"/>
      <c r="BT1073" s="50"/>
      <c r="BU1073" s="50"/>
      <c r="BV1073" s="50"/>
      <c r="BW1073" s="50"/>
      <c r="BX1073" s="50"/>
      <c r="BY1073" s="50"/>
      <c r="BZ1073" s="50"/>
      <c r="CA1073" s="50"/>
      <c r="CB1073" s="50"/>
      <c r="CC1073" s="50"/>
      <c r="CD1073" s="50"/>
      <c r="CE1073" s="50"/>
      <c r="CF1073" s="50"/>
      <c r="CG1073" s="50"/>
      <c r="CH1073" s="187"/>
      <c r="CI1073" s="60"/>
      <c r="CJ1073" s="50">
        <v>1</v>
      </c>
      <c r="CK1073" s="50"/>
      <c r="CL1073" s="50"/>
      <c r="CM1073" s="60"/>
      <c r="CN1073" s="50"/>
      <c r="CO1073" s="60"/>
      <c r="CP1073" s="60"/>
      <c r="CQ1073" s="60"/>
      <c r="CR1073" s="60"/>
      <c r="CS1073" s="60"/>
      <c r="CT1073" s="60"/>
      <c r="CU1073" s="60"/>
      <c r="CV1073" s="61">
        <f t="shared" si="602"/>
        <v>1</v>
      </c>
    </row>
    <row r="1074" spans="2:100" x14ac:dyDescent="0.35">
      <c r="B1074" s="137">
        <v>2451968</v>
      </c>
      <c r="C1074" s="59">
        <v>43101</v>
      </c>
      <c r="D1074" s="60"/>
      <c r="E1074" s="60"/>
      <c r="F1074" s="60"/>
      <c r="G1074" s="60"/>
      <c r="H1074" s="60"/>
      <c r="I1074" s="60"/>
      <c r="J1074" s="60"/>
      <c r="K1074" s="60"/>
      <c r="L1074" s="60"/>
      <c r="M1074" s="60"/>
      <c r="N1074" s="60"/>
      <c r="O1074" s="60"/>
      <c r="P1074" s="60"/>
      <c r="Q1074" s="60"/>
      <c r="R1074" s="50"/>
      <c r="S1074" s="50"/>
      <c r="T1074" s="50"/>
      <c r="U1074" s="50"/>
      <c r="V1074" s="50"/>
      <c r="W1074" s="50"/>
      <c r="X1074" s="50"/>
      <c r="Y1074" s="50"/>
      <c r="Z1074" s="50"/>
      <c r="AA1074" s="50"/>
      <c r="AB1074" s="50"/>
      <c r="AC1074" s="50"/>
      <c r="AD1074" s="50"/>
      <c r="AE1074" s="50"/>
      <c r="AF1074" s="50"/>
      <c r="AG1074" s="50"/>
      <c r="AH1074" s="50"/>
      <c r="AI1074" s="50"/>
      <c r="AJ1074" s="50"/>
      <c r="AK1074" s="50"/>
      <c r="AL1074" s="50"/>
      <c r="AM1074" s="50"/>
      <c r="AN1074" s="50"/>
      <c r="AO1074" s="50"/>
      <c r="AP1074" s="50"/>
      <c r="AQ1074" s="50"/>
      <c r="AR1074" s="50"/>
      <c r="AS1074" s="50"/>
      <c r="AT1074" s="50"/>
      <c r="AU1074" s="50"/>
      <c r="AV1074" s="50"/>
      <c r="AW1074" s="50"/>
      <c r="AX1074" s="50"/>
      <c r="AY1074" s="50"/>
      <c r="AZ1074" s="50"/>
      <c r="BA1074" s="50"/>
      <c r="BB1074" s="50"/>
      <c r="BC1074" s="50"/>
      <c r="BD1074" s="50"/>
      <c r="BE1074" s="50"/>
      <c r="BF1074" s="65"/>
      <c r="BG1074" s="65"/>
      <c r="BH1074" s="65"/>
      <c r="BI1074" s="50"/>
      <c r="BJ1074" s="50"/>
      <c r="BK1074" s="50"/>
      <c r="BL1074" s="50"/>
      <c r="BM1074" s="50"/>
      <c r="BN1074" s="50"/>
      <c r="BO1074" s="50"/>
      <c r="BP1074" s="50"/>
      <c r="BQ1074" s="50"/>
      <c r="BR1074" s="50"/>
      <c r="BS1074" s="50"/>
      <c r="BT1074" s="50"/>
      <c r="BU1074" s="50"/>
      <c r="BV1074" s="50"/>
      <c r="BW1074" s="50"/>
      <c r="BX1074" s="50"/>
      <c r="BY1074" s="50"/>
      <c r="BZ1074" s="50"/>
      <c r="CA1074" s="50"/>
      <c r="CB1074" s="50"/>
      <c r="CC1074" s="50"/>
      <c r="CD1074" s="50"/>
      <c r="CE1074" s="50"/>
      <c r="CF1074" s="50"/>
      <c r="CG1074" s="50"/>
      <c r="CH1074" s="187"/>
      <c r="CI1074" s="60"/>
      <c r="CJ1074" s="50">
        <v>1</v>
      </c>
      <c r="CK1074" s="50"/>
      <c r="CL1074" s="50"/>
      <c r="CM1074" s="60"/>
      <c r="CN1074" s="50"/>
      <c r="CO1074" s="60"/>
      <c r="CP1074" s="60"/>
      <c r="CQ1074" s="60"/>
      <c r="CR1074" s="60"/>
      <c r="CS1074" s="60"/>
      <c r="CT1074" s="60"/>
      <c r="CU1074" s="60"/>
      <c r="CV1074" s="61">
        <f t="shared" si="602"/>
        <v>1</v>
      </c>
    </row>
    <row r="1075" spans="2:100" x14ac:dyDescent="0.35">
      <c r="B1075" s="63"/>
      <c r="C1075" s="64" t="s">
        <v>16</v>
      </c>
      <c r="D1075" s="63"/>
      <c r="E1075" s="63"/>
      <c r="F1075" s="63"/>
      <c r="G1075" s="63"/>
      <c r="H1075" s="63"/>
      <c r="I1075" s="63"/>
      <c r="J1075" s="63"/>
      <c r="K1075" s="63"/>
      <c r="L1075" s="63"/>
      <c r="M1075" s="63"/>
      <c r="N1075" s="63"/>
      <c r="O1075" s="63"/>
      <c r="P1075" s="63"/>
      <c r="Q1075" s="64"/>
      <c r="R1075" s="64"/>
      <c r="S1075" s="64"/>
      <c r="T1075" s="64"/>
      <c r="U1075" s="64"/>
      <c r="V1075" s="64"/>
      <c r="W1075" s="64"/>
      <c r="X1075" s="64"/>
      <c r="Y1075" s="64"/>
      <c r="Z1075" s="64"/>
      <c r="AA1075" s="64"/>
      <c r="AB1075" s="64"/>
      <c r="AC1075" s="64"/>
      <c r="AD1075" s="64"/>
      <c r="AE1075" s="64"/>
      <c r="AF1075" s="64"/>
      <c r="AG1075" s="64"/>
      <c r="AH1075" s="64"/>
      <c r="AI1075" s="64"/>
      <c r="AJ1075" s="64"/>
      <c r="AK1075" s="64"/>
      <c r="AL1075" s="64"/>
      <c r="AM1075" s="64"/>
      <c r="AN1075" s="64"/>
      <c r="AO1075" s="64"/>
      <c r="AP1075" s="64"/>
      <c r="AQ1075" s="64"/>
      <c r="AR1075" s="64"/>
      <c r="AS1075" s="64"/>
      <c r="AT1075" s="64"/>
      <c r="AU1075" s="64"/>
      <c r="AV1075" s="64"/>
      <c r="AW1075" s="64"/>
      <c r="AX1075" s="64"/>
      <c r="AY1075" s="64"/>
      <c r="AZ1075" s="64"/>
      <c r="BA1075" s="64"/>
      <c r="BB1075" s="64"/>
      <c r="BC1075" s="64"/>
      <c r="BD1075" s="64"/>
      <c r="BE1075" s="64"/>
      <c r="BF1075" s="64"/>
      <c r="BG1075" s="64"/>
      <c r="BH1075" s="64"/>
      <c r="BI1075" s="64"/>
      <c r="BJ1075" s="64"/>
      <c r="BK1075" s="64"/>
      <c r="BL1075" s="64"/>
      <c r="BM1075" s="64"/>
      <c r="BN1075" s="64"/>
      <c r="BO1075" s="64"/>
      <c r="BP1075" s="64"/>
      <c r="BQ1075" s="64"/>
      <c r="BR1075" s="64"/>
      <c r="BS1075" s="64"/>
      <c r="BT1075" s="64"/>
      <c r="BU1075" s="64"/>
      <c r="BV1075" s="64"/>
      <c r="BW1075" s="64"/>
      <c r="BX1075" s="64"/>
      <c r="BY1075" s="64"/>
      <c r="BZ1075" s="64"/>
      <c r="CA1075" s="64"/>
      <c r="CB1075" s="64"/>
      <c r="CC1075" s="64"/>
      <c r="CD1075" s="64"/>
      <c r="CE1075" s="64"/>
      <c r="CF1075" s="64"/>
      <c r="CG1075" s="64"/>
      <c r="CH1075" s="64"/>
      <c r="CI1075" s="64">
        <f>COUNT(CI1063:CI1074)</f>
        <v>0</v>
      </c>
      <c r="CJ1075" s="64">
        <f>COUNT(CJ1063:CJ1074)</f>
        <v>12</v>
      </c>
      <c r="CK1075" s="64">
        <f>COUNT(CK1063:CK1074)</f>
        <v>1</v>
      </c>
      <c r="CL1075" s="64">
        <f t="shared" ref="CL1075:CU1075" si="603">COUNT(CL1063:CL1074)</f>
        <v>1</v>
      </c>
      <c r="CM1075" s="64">
        <f t="shared" si="603"/>
        <v>0</v>
      </c>
      <c r="CN1075" s="64">
        <f t="shared" si="603"/>
        <v>1</v>
      </c>
      <c r="CO1075" s="64">
        <f t="shared" si="603"/>
        <v>0</v>
      </c>
      <c r="CP1075" s="64">
        <f t="shared" si="603"/>
        <v>0</v>
      </c>
      <c r="CQ1075" s="64">
        <f t="shared" si="603"/>
        <v>0</v>
      </c>
      <c r="CR1075" s="64">
        <f t="shared" si="603"/>
        <v>0</v>
      </c>
      <c r="CS1075" s="64">
        <f t="shared" si="603"/>
        <v>0</v>
      </c>
      <c r="CT1075" s="64">
        <f t="shared" si="603"/>
        <v>0</v>
      </c>
      <c r="CU1075" s="64">
        <f t="shared" si="603"/>
        <v>0</v>
      </c>
      <c r="CV1075" s="64">
        <f>SUM(CV1063:CV1074)</f>
        <v>17</v>
      </c>
    </row>
    <row r="1077" spans="2:100" x14ac:dyDescent="0.35">
      <c r="B1077" s="136" t="s">
        <v>220</v>
      </c>
      <c r="C1077" s="58" t="s">
        <v>221</v>
      </c>
      <c r="D1077" s="56">
        <v>40544</v>
      </c>
      <c r="E1077" s="56">
        <v>40575</v>
      </c>
      <c r="F1077" s="56">
        <v>40603</v>
      </c>
      <c r="G1077" s="56">
        <v>40634</v>
      </c>
      <c r="H1077" s="56">
        <v>40664</v>
      </c>
      <c r="I1077" s="56">
        <v>40695</v>
      </c>
      <c r="J1077" s="56">
        <v>40725</v>
      </c>
      <c r="K1077" s="56">
        <v>40756</v>
      </c>
      <c r="L1077" s="56">
        <v>40787</v>
      </c>
      <c r="M1077" s="56">
        <v>40817</v>
      </c>
      <c r="N1077" s="56">
        <v>40848</v>
      </c>
      <c r="O1077" s="56">
        <v>40878</v>
      </c>
      <c r="P1077" s="56">
        <v>40909</v>
      </c>
      <c r="Q1077" s="56">
        <v>40940</v>
      </c>
      <c r="R1077" s="56">
        <v>40969</v>
      </c>
      <c r="S1077" s="56">
        <v>41000</v>
      </c>
      <c r="T1077" s="56">
        <v>41030</v>
      </c>
      <c r="U1077" s="56">
        <v>41061</v>
      </c>
      <c r="V1077" s="56">
        <v>41091</v>
      </c>
      <c r="W1077" s="56">
        <v>41122</v>
      </c>
      <c r="X1077" s="56">
        <v>41153</v>
      </c>
      <c r="Y1077" s="56">
        <v>41183</v>
      </c>
      <c r="Z1077" s="56">
        <v>41214</v>
      </c>
      <c r="AA1077" s="56">
        <v>41244</v>
      </c>
      <c r="AB1077" s="56">
        <v>41275</v>
      </c>
      <c r="AC1077" s="56">
        <v>41306</v>
      </c>
      <c r="AD1077" s="56">
        <v>41334</v>
      </c>
      <c r="AE1077" s="56">
        <v>41365</v>
      </c>
      <c r="AF1077" s="56">
        <v>41395</v>
      </c>
      <c r="AG1077" s="56">
        <v>41426</v>
      </c>
      <c r="AH1077" s="56">
        <v>41456</v>
      </c>
      <c r="AI1077" s="56">
        <v>41487</v>
      </c>
      <c r="AJ1077" s="56">
        <v>41518</v>
      </c>
      <c r="AK1077" s="56">
        <v>41548</v>
      </c>
      <c r="AL1077" s="56">
        <v>41579</v>
      </c>
      <c r="AM1077" s="56">
        <v>41609</v>
      </c>
      <c r="AN1077" s="56">
        <v>41640</v>
      </c>
      <c r="AO1077" s="56">
        <v>41671</v>
      </c>
      <c r="AP1077" s="56">
        <v>41699</v>
      </c>
      <c r="AQ1077" s="56">
        <v>41730</v>
      </c>
      <c r="AR1077" s="56">
        <v>41760</v>
      </c>
      <c r="AS1077" s="56">
        <v>41791</v>
      </c>
      <c r="AT1077" s="56">
        <v>41821</v>
      </c>
      <c r="AU1077" s="56">
        <v>41852</v>
      </c>
      <c r="AV1077" s="56">
        <v>41883</v>
      </c>
      <c r="AW1077" s="56">
        <v>41913</v>
      </c>
      <c r="AX1077" s="56">
        <v>41944</v>
      </c>
      <c r="AY1077" s="56">
        <v>41974</v>
      </c>
      <c r="AZ1077" s="56">
        <v>42005</v>
      </c>
      <c r="BA1077" s="56">
        <v>42036</v>
      </c>
      <c r="BB1077" s="56">
        <v>42064</v>
      </c>
      <c r="BC1077" s="56">
        <v>42095</v>
      </c>
      <c r="BD1077" s="56">
        <v>42125</v>
      </c>
      <c r="BE1077" s="56">
        <v>42156</v>
      </c>
      <c r="BF1077" s="56">
        <v>42186</v>
      </c>
      <c r="BG1077" s="56">
        <v>42217</v>
      </c>
      <c r="BH1077" s="48">
        <v>42248</v>
      </c>
      <c r="BI1077" s="48">
        <v>42278</v>
      </c>
      <c r="BJ1077" s="48">
        <v>42309</v>
      </c>
      <c r="BK1077" s="48">
        <v>42339</v>
      </c>
      <c r="BL1077" s="48">
        <v>42370</v>
      </c>
      <c r="BM1077" s="48">
        <v>42401</v>
      </c>
      <c r="BN1077" s="48">
        <v>42430</v>
      </c>
      <c r="BO1077" s="48">
        <v>42461</v>
      </c>
      <c r="BP1077" s="48">
        <v>42491</v>
      </c>
      <c r="BQ1077" s="48">
        <v>42522</v>
      </c>
      <c r="BR1077" s="48">
        <v>42552</v>
      </c>
      <c r="BS1077" s="48">
        <v>42583</v>
      </c>
      <c r="BT1077" s="48">
        <v>42614</v>
      </c>
      <c r="BU1077" s="48">
        <v>42644</v>
      </c>
      <c r="BV1077" s="48">
        <v>42675</v>
      </c>
      <c r="BW1077" s="48">
        <v>42705</v>
      </c>
      <c r="BX1077" s="48">
        <v>42736</v>
      </c>
      <c r="BY1077" s="48">
        <v>42767</v>
      </c>
      <c r="BZ1077" s="48">
        <v>42795</v>
      </c>
      <c r="CA1077" s="48">
        <v>42826</v>
      </c>
      <c r="CB1077" s="48">
        <v>42856</v>
      </c>
      <c r="CC1077" s="48">
        <v>42887</v>
      </c>
      <c r="CD1077" s="48">
        <v>42917</v>
      </c>
      <c r="CE1077" s="48">
        <v>42948</v>
      </c>
      <c r="CF1077" s="48">
        <v>42979</v>
      </c>
      <c r="CG1077" s="48">
        <v>43009</v>
      </c>
      <c r="CH1077" s="48">
        <v>43040</v>
      </c>
      <c r="CI1077" s="188">
        <v>43070</v>
      </c>
      <c r="CJ1077" s="188">
        <v>43101</v>
      </c>
      <c r="CK1077" s="188">
        <v>43132</v>
      </c>
      <c r="CL1077" s="188">
        <v>43160</v>
      </c>
      <c r="CM1077" s="188">
        <v>43191</v>
      </c>
      <c r="CN1077" s="188">
        <v>43221</v>
      </c>
      <c r="CO1077" s="188">
        <v>43252</v>
      </c>
      <c r="CP1077" s="188">
        <v>43282</v>
      </c>
      <c r="CQ1077" s="188">
        <v>43313</v>
      </c>
      <c r="CR1077" s="188">
        <v>43344</v>
      </c>
      <c r="CS1077" s="188">
        <v>43374</v>
      </c>
      <c r="CT1077" s="188">
        <v>43405</v>
      </c>
      <c r="CU1077" s="188">
        <v>43435</v>
      </c>
      <c r="CV1077" s="189" t="s">
        <v>16</v>
      </c>
    </row>
    <row r="1078" spans="2:100" x14ac:dyDescent="0.35">
      <c r="B1078" s="137">
        <v>2462586</v>
      </c>
      <c r="C1078" s="59">
        <v>43132</v>
      </c>
      <c r="D1078" s="60"/>
      <c r="E1078" s="60"/>
      <c r="F1078" s="60"/>
      <c r="G1078" s="60"/>
      <c r="H1078" s="60"/>
      <c r="I1078" s="60"/>
      <c r="J1078" s="60"/>
      <c r="K1078" s="60"/>
      <c r="L1078" s="60"/>
      <c r="M1078" s="60"/>
      <c r="N1078" s="60"/>
      <c r="O1078" s="60"/>
      <c r="P1078" s="60"/>
      <c r="Q1078" s="60"/>
      <c r="R1078" s="50"/>
      <c r="S1078" s="50"/>
      <c r="T1078" s="50"/>
      <c r="U1078" s="50"/>
      <c r="V1078" s="50"/>
      <c r="W1078" s="50"/>
      <c r="X1078" s="50"/>
      <c r="Y1078" s="50"/>
      <c r="Z1078" s="50"/>
      <c r="AA1078" s="50"/>
      <c r="AB1078" s="50"/>
      <c r="AC1078" s="50"/>
      <c r="AD1078" s="50"/>
      <c r="AE1078" s="50"/>
      <c r="AF1078" s="50"/>
      <c r="AG1078" s="50"/>
      <c r="AH1078" s="50"/>
      <c r="AI1078" s="50"/>
      <c r="AJ1078" s="50"/>
      <c r="AK1078" s="50"/>
      <c r="AL1078" s="50"/>
      <c r="AM1078" s="50"/>
      <c r="AN1078" s="50"/>
      <c r="AO1078" s="50"/>
      <c r="AP1078" s="50"/>
      <c r="AQ1078" s="50"/>
      <c r="AR1078" s="50"/>
      <c r="AS1078" s="50"/>
      <c r="AT1078" s="50"/>
      <c r="AU1078" s="50"/>
      <c r="AV1078" s="50"/>
      <c r="AW1078" s="50"/>
      <c r="AX1078" s="50"/>
      <c r="AY1078" s="50"/>
      <c r="AZ1078" s="50"/>
      <c r="BA1078" s="50"/>
      <c r="BB1078" s="50"/>
      <c r="BC1078" s="50"/>
      <c r="BD1078" s="50"/>
      <c r="BE1078" s="50"/>
      <c r="BF1078" s="65"/>
      <c r="BG1078" s="65"/>
      <c r="BH1078" s="65"/>
      <c r="BI1078" s="50"/>
      <c r="BJ1078" s="50"/>
      <c r="BK1078" s="50"/>
      <c r="BL1078" s="50"/>
      <c r="BM1078" s="50"/>
      <c r="BN1078" s="50"/>
      <c r="BO1078" s="50"/>
      <c r="BP1078" s="50"/>
      <c r="BQ1078" s="50"/>
      <c r="BR1078" s="50"/>
      <c r="BS1078" s="50"/>
      <c r="BT1078" s="50"/>
      <c r="BU1078" s="50"/>
      <c r="BV1078" s="50"/>
      <c r="BW1078" s="50"/>
      <c r="BX1078" s="50"/>
      <c r="BY1078" s="50"/>
      <c r="BZ1078" s="50"/>
      <c r="CA1078" s="50"/>
      <c r="CB1078" s="50"/>
      <c r="CC1078" s="50"/>
      <c r="CD1078" s="50"/>
      <c r="CE1078" s="50"/>
      <c r="CF1078" s="50"/>
      <c r="CG1078" s="50"/>
      <c r="CH1078" s="187"/>
      <c r="CI1078" s="60"/>
      <c r="CJ1078" s="50"/>
      <c r="CK1078" s="60">
        <v>1</v>
      </c>
      <c r="CL1078" s="50"/>
      <c r="CM1078" s="60"/>
      <c r="CN1078" s="50"/>
      <c r="CO1078" s="60"/>
      <c r="CP1078" s="60"/>
      <c r="CQ1078" s="60"/>
      <c r="CR1078" s="60"/>
      <c r="CS1078" s="60"/>
      <c r="CT1078" s="60"/>
      <c r="CU1078" s="60"/>
      <c r="CV1078" s="61">
        <f>SUM(D1078:CU1078)</f>
        <v>1</v>
      </c>
    </row>
    <row r="1079" spans="2:100" x14ac:dyDescent="0.35">
      <c r="B1079" s="137">
        <v>2464528</v>
      </c>
      <c r="C1079" s="59">
        <v>43132</v>
      </c>
      <c r="D1079" s="60"/>
      <c r="E1079" s="60"/>
      <c r="F1079" s="60"/>
      <c r="G1079" s="60"/>
      <c r="H1079" s="60"/>
      <c r="I1079" s="60"/>
      <c r="J1079" s="60"/>
      <c r="K1079" s="60"/>
      <c r="L1079" s="60"/>
      <c r="M1079" s="60"/>
      <c r="N1079" s="60"/>
      <c r="O1079" s="60"/>
      <c r="P1079" s="60"/>
      <c r="Q1079" s="60"/>
      <c r="R1079" s="50"/>
      <c r="S1079" s="50"/>
      <c r="T1079" s="50"/>
      <c r="U1079" s="50"/>
      <c r="V1079" s="50"/>
      <c r="W1079" s="50"/>
      <c r="X1079" s="50"/>
      <c r="Y1079" s="50"/>
      <c r="Z1079" s="50"/>
      <c r="AA1079" s="50"/>
      <c r="AB1079" s="50"/>
      <c r="AC1079" s="50"/>
      <c r="AD1079" s="50"/>
      <c r="AE1079" s="50"/>
      <c r="AF1079" s="50"/>
      <c r="AG1079" s="50"/>
      <c r="AH1079" s="50"/>
      <c r="AI1079" s="50"/>
      <c r="AJ1079" s="50"/>
      <c r="AK1079" s="50"/>
      <c r="AL1079" s="50"/>
      <c r="AM1079" s="50"/>
      <c r="AN1079" s="50"/>
      <c r="AO1079" s="50"/>
      <c r="AP1079" s="50"/>
      <c r="AQ1079" s="50"/>
      <c r="AR1079" s="50"/>
      <c r="AS1079" s="50"/>
      <c r="AT1079" s="50"/>
      <c r="AU1079" s="50"/>
      <c r="AV1079" s="50"/>
      <c r="AW1079" s="50"/>
      <c r="AX1079" s="50"/>
      <c r="AY1079" s="50"/>
      <c r="AZ1079" s="50"/>
      <c r="BA1079" s="50"/>
      <c r="BB1079" s="50"/>
      <c r="BC1079" s="50"/>
      <c r="BD1079" s="50"/>
      <c r="BE1079" s="50"/>
      <c r="BF1079" s="65"/>
      <c r="BG1079" s="65"/>
      <c r="BH1079" s="65"/>
      <c r="BI1079" s="50"/>
      <c r="BJ1079" s="50"/>
      <c r="BK1079" s="50"/>
      <c r="BL1079" s="50"/>
      <c r="BM1079" s="50"/>
      <c r="BN1079" s="50"/>
      <c r="BO1079" s="50"/>
      <c r="BP1079" s="50"/>
      <c r="BQ1079" s="50"/>
      <c r="BR1079" s="50"/>
      <c r="BS1079" s="50"/>
      <c r="BT1079" s="50"/>
      <c r="BU1079" s="50"/>
      <c r="BV1079" s="50"/>
      <c r="BW1079" s="50"/>
      <c r="BX1079" s="50"/>
      <c r="BY1079" s="50"/>
      <c r="BZ1079" s="50"/>
      <c r="CA1079" s="50"/>
      <c r="CB1079" s="50"/>
      <c r="CC1079" s="50"/>
      <c r="CD1079" s="50"/>
      <c r="CE1079" s="50"/>
      <c r="CF1079" s="50"/>
      <c r="CG1079" s="50"/>
      <c r="CH1079" s="187"/>
      <c r="CI1079" s="60"/>
      <c r="CJ1079" s="50"/>
      <c r="CK1079" s="60">
        <v>2</v>
      </c>
      <c r="CL1079" s="50"/>
      <c r="CM1079" s="60"/>
      <c r="CN1079" s="50"/>
      <c r="CO1079" s="60"/>
      <c r="CP1079" s="60"/>
      <c r="CQ1079" s="60"/>
      <c r="CR1079" s="60"/>
      <c r="CS1079" s="60"/>
      <c r="CT1079" s="60"/>
      <c r="CU1079" s="60"/>
      <c r="CV1079" s="61">
        <f t="shared" ref="CV1079" si="604">SUM(D1079:CU1079)</f>
        <v>2</v>
      </c>
    </row>
    <row r="1080" spans="2:100" x14ac:dyDescent="0.35">
      <c r="B1080" s="137">
        <v>2465074</v>
      </c>
      <c r="C1080" s="59">
        <v>43132</v>
      </c>
      <c r="D1080" s="60"/>
      <c r="E1080" s="60"/>
      <c r="F1080" s="60"/>
      <c r="G1080" s="60"/>
      <c r="H1080" s="60"/>
      <c r="I1080" s="60"/>
      <c r="J1080" s="60"/>
      <c r="K1080" s="60"/>
      <c r="L1080" s="60"/>
      <c r="M1080" s="60"/>
      <c r="N1080" s="60"/>
      <c r="O1080" s="60"/>
      <c r="P1080" s="60"/>
      <c r="Q1080" s="60"/>
      <c r="R1080" s="50"/>
      <c r="S1080" s="50"/>
      <c r="T1080" s="50"/>
      <c r="U1080" s="50"/>
      <c r="V1080" s="50"/>
      <c r="W1080" s="50"/>
      <c r="X1080" s="50"/>
      <c r="Y1080" s="50"/>
      <c r="Z1080" s="50"/>
      <c r="AA1080" s="50"/>
      <c r="AB1080" s="50"/>
      <c r="AC1080" s="50"/>
      <c r="AD1080" s="50"/>
      <c r="AE1080" s="50"/>
      <c r="AF1080" s="50"/>
      <c r="AG1080" s="50"/>
      <c r="AH1080" s="50"/>
      <c r="AI1080" s="50"/>
      <c r="AJ1080" s="50"/>
      <c r="AK1080" s="50"/>
      <c r="AL1080" s="50"/>
      <c r="AM1080" s="50"/>
      <c r="AN1080" s="50"/>
      <c r="AO1080" s="50"/>
      <c r="AP1080" s="50"/>
      <c r="AQ1080" s="50"/>
      <c r="AR1080" s="50"/>
      <c r="AS1080" s="50"/>
      <c r="AT1080" s="50"/>
      <c r="AU1080" s="50"/>
      <c r="AV1080" s="50"/>
      <c r="AW1080" s="50"/>
      <c r="AX1080" s="50"/>
      <c r="AY1080" s="50"/>
      <c r="AZ1080" s="50"/>
      <c r="BA1080" s="50"/>
      <c r="BB1080" s="50"/>
      <c r="BC1080" s="50"/>
      <c r="BD1080" s="50"/>
      <c r="BE1080" s="50"/>
      <c r="BF1080" s="65"/>
      <c r="BG1080" s="65"/>
      <c r="BH1080" s="65"/>
      <c r="BI1080" s="50"/>
      <c r="BJ1080" s="50"/>
      <c r="BK1080" s="50"/>
      <c r="BL1080" s="50"/>
      <c r="BM1080" s="50"/>
      <c r="BN1080" s="50"/>
      <c r="BO1080" s="50"/>
      <c r="BP1080" s="50"/>
      <c r="BQ1080" s="50"/>
      <c r="BR1080" s="50"/>
      <c r="BS1080" s="50"/>
      <c r="BT1080" s="50"/>
      <c r="BU1080" s="50"/>
      <c r="BV1080" s="50"/>
      <c r="BW1080" s="50"/>
      <c r="BX1080" s="50"/>
      <c r="BY1080" s="50"/>
      <c r="BZ1080" s="50"/>
      <c r="CA1080" s="50"/>
      <c r="CB1080" s="50"/>
      <c r="CC1080" s="50"/>
      <c r="CD1080" s="50"/>
      <c r="CE1080" s="50"/>
      <c r="CF1080" s="50"/>
      <c r="CG1080" s="50"/>
      <c r="CH1080" s="187"/>
      <c r="CI1080" s="60"/>
      <c r="CJ1080" s="50"/>
      <c r="CK1080" s="60">
        <v>2</v>
      </c>
      <c r="CL1080" s="50"/>
      <c r="CM1080" s="60"/>
      <c r="CN1080" s="50"/>
      <c r="CO1080" s="60"/>
      <c r="CP1080" s="60"/>
      <c r="CQ1080" s="60"/>
      <c r="CR1080" s="60"/>
      <c r="CS1080" s="60"/>
      <c r="CT1080" s="60"/>
      <c r="CU1080" s="60"/>
      <c r="CV1080" s="61">
        <f>SUM(D1080:CU1080)</f>
        <v>2</v>
      </c>
    </row>
    <row r="1081" spans="2:100" x14ac:dyDescent="0.35">
      <c r="B1081" s="137">
        <v>2460053</v>
      </c>
      <c r="C1081" s="59">
        <v>43132</v>
      </c>
      <c r="D1081" s="60"/>
      <c r="E1081" s="60"/>
      <c r="F1081" s="60"/>
      <c r="G1081" s="60"/>
      <c r="H1081" s="60"/>
      <c r="I1081" s="60"/>
      <c r="J1081" s="60"/>
      <c r="K1081" s="60"/>
      <c r="L1081" s="60"/>
      <c r="M1081" s="60"/>
      <c r="N1081" s="60"/>
      <c r="O1081" s="60"/>
      <c r="P1081" s="60"/>
      <c r="Q1081" s="60"/>
      <c r="R1081" s="50"/>
      <c r="S1081" s="50"/>
      <c r="T1081" s="50"/>
      <c r="U1081" s="50"/>
      <c r="V1081" s="50"/>
      <c r="W1081" s="50"/>
      <c r="X1081" s="50"/>
      <c r="Y1081" s="50"/>
      <c r="Z1081" s="50"/>
      <c r="AA1081" s="50"/>
      <c r="AB1081" s="50"/>
      <c r="AC1081" s="50"/>
      <c r="AD1081" s="50"/>
      <c r="AE1081" s="50"/>
      <c r="AF1081" s="50"/>
      <c r="AG1081" s="50"/>
      <c r="AH1081" s="50"/>
      <c r="AI1081" s="50"/>
      <c r="AJ1081" s="50"/>
      <c r="AK1081" s="50"/>
      <c r="AL1081" s="50"/>
      <c r="AM1081" s="50"/>
      <c r="AN1081" s="50"/>
      <c r="AO1081" s="50"/>
      <c r="AP1081" s="50"/>
      <c r="AQ1081" s="50"/>
      <c r="AR1081" s="50"/>
      <c r="AS1081" s="50"/>
      <c r="AT1081" s="50"/>
      <c r="AU1081" s="50"/>
      <c r="AV1081" s="50"/>
      <c r="AW1081" s="50"/>
      <c r="AX1081" s="50"/>
      <c r="AY1081" s="50"/>
      <c r="AZ1081" s="50"/>
      <c r="BA1081" s="50"/>
      <c r="BB1081" s="50"/>
      <c r="BC1081" s="50"/>
      <c r="BD1081" s="50"/>
      <c r="BE1081" s="50"/>
      <c r="BF1081" s="65"/>
      <c r="BG1081" s="65"/>
      <c r="BH1081" s="65"/>
      <c r="BI1081" s="50"/>
      <c r="BJ1081" s="50"/>
      <c r="BK1081" s="50"/>
      <c r="BL1081" s="50"/>
      <c r="BM1081" s="50"/>
      <c r="BN1081" s="50"/>
      <c r="BO1081" s="50"/>
      <c r="BP1081" s="50"/>
      <c r="BQ1081" s="50"/>
      <c r="BR1081" s="50"/>
      <c r="BS1081" s="50"/>
      <c r="BT1081" s="50"/>
      <c r="BU1081" s="50"/>
      <c r="BV1081" s="50"/>
      <c r="BW1081" s="50"/>
      <c r="BX1081" s="50"/>
      <c r="BY1081" s="50"/>
      <c r="BZ1081" s="50"/>
      <c r="CA1081" s="50"/>
      <c r="CB1081" s="50"/>
      <c r="CC1081" s="50"/>
      <c r="CD1081" s="50"/>
      <c r="CE1081" s="50"/>
      <c r="CF1081" s="50"/>
      <c r="CG1081" s="50"/>
      <c r="CH1081" s="187"/>
      <c r="CI1081" s="60"/>
      <c r="CJ1081" s="50"/>
      <c r="CK1081" s="60">
        <v>1</v>
      </c>
      <c r="CL1081" s="50">
        <v>1</v>
      </c>
      <c r="CM1081" s="60"/>
      <c r="CN1081" s="50">
        <v>1</v>
      </c>
      <c r="CO1081" s="60"/>
      <c r="CP1081" s="60"/>
      <c r="CQ1081" s="60"/>
      <c r="CR1081" s="60"/>
      <c r="CS1081" s="60"/>
      <c r="CT1081" s="60"/>
      <c r="CU1081" s="60"/>
      <c r="CV1081" s="61">
        <f t="shared" ref="CV1081" si="605">SUM(D1081:CU1081)</f>
        <v>3</v>
      </c>
    </row>
    <row r="1082" spans="2:100" x14ac:dyDescent="0.35">
      <c r="B1082" s="137">
        <v>2466510</v>
      </c>
      <c r="C1082" s="59">
        <v>43132</v>
      </c>
      <c r="D1082" s="60"/>
      <c r="E1082" s="60"/>
      <c r="F1082" s="60"/>
      <c r="G1082" s="60"/>
      <c r="H1082" s="60"/>
      <c r="I1082" s="60"/>
      <c r="J1082" s="60"/>
      <c r="K1082" s="60"/>
      <c r="L1082" s="60"/>
      <c r="M1082" s="60"/>
      <c r="N1082" s="60"/>
      <c r="O1082" s="60"/>
      <c r="P1082" s="60"/>
      <c r="Q1082" s="60"/>
      <c r="R1082" s="50"/>
      <c r="S1082" s="50"/>
      <c r="T1082" s="50"/>
      <c r="U1082" s="50"/>
      <c r="V1082" s="50"/>
      <c r="W1082" s="50"/>
      <c r="X1082" s="50"/>
      <c r="Y1082" s="50"/>
      <c r="Z1082" s="50"/>
      <c r="AA1082" s="50"/>
      <c r="AB1082" s="50"/>
      <c r="AC1082" s="50"/>
      <c r="AD1082" s="50"/>
      <c r="AE1082" s="50"/>
      <c r="AF1082" s="50"/>
      <c r="AG1082" s="50"/>
      <c r="AH1082" s="50"/>
      <c r="AI1082" s="50"/>
      <c r="AJ1082" s="50"/>
      <c r="AK1082" s="50"/>
      <c r="AL1082" s="50"/>
      <c r="AM1082" s="50"/>
      <c r="AN1082" s="50"/>
      <c r="AO1082" s="50"/>
      <c r="AP1082" s="50"/>
      <c r="AQ1082" s="50"/>
      <c r="AR1082" s="50"/>
      <c r="AS1082" s="50"/>
      <c r="AT1082" s="50"/>
      <c r="AU1082" s="50"/>
      <c r="AV1082" s="50"/>
      <c r="AW1082" s="50"/>
      <c r="AX1082" s="50"/>
      <c r="AY1082" s="50"/>
      <c r="AZ1082" s="50"/>
      <c r="BA1082" s="50"/>
      <c r="BB1082" s="50"/>
      <c r="BC1082" s="50"/>
      <c r="BD1082" s="50"/>
      <c r="BE1082" s="50"/>
      <c r="BF1082" s="65"/>
      <c r="BG1082" s="65"/>
      <c r="BH1082" s="65"/>
      <c r="BI1082" s="50"/>
      <c r="BJ1082" s="50"/>
      <c r="BK1082" s="50"/>
      <c r="BL1082" s="50"/>
      <c r="BM1082" s="50"/>
      <c r="BN1082" s="50"/>
      <c r="BO1082" s="50"/>
      <c r="BP1082" s="50"/>
      <c r="BQ1082" s="50"/>
      <c r="BR1082" s="50"/>
      <c r="BS1082" s="50"/>
      <c r="BT1082" s="50"/>
      <c r="BU1082" s="50"/>
      <c r="BV1082" s="50"/>
      <c r="BW1082" s="50"/>
      <c r="BX1082" s="50"/>
      <c r="BY1082" s="50"/>
      <c r="BZ1082" s="50"/>
      <c r="CA1082" s="50"/>
      <c r="CB1082" s="50"/>
      <c r="CC1082" s="50"/>
      <c r="CD1082" s="50"/>
      <c r="CE1082" s="50"/>
      <c r="CF1082" s="50"/>
      <c r="CG1082" s="50"/>
      <c r="CH1082" s="187"/>
      <c r="CI1082" s="60"/>
      <c r="CJ1082" s="50"/>
      <c r="CK1082" s="60">
        <v>1</v>
      </c>
      <c r="CL1082" s="50"/>
      <c r="CM1082" s="60"/>
      <c r="CN1082" s="50"/>
      <c r="CO1082" s="60"/>
      <c r="CP1082" s="60"/>
      <c r="CQ1082" s="60"/>
      <c r="CR1082" s="60"/>
      <c r="CS1082" s="60"/>
      <c r="CT1082" s="60"/>
      <c r="CU1082" s="60"/>
      <c r="CV1082" s="61">
        <f>SUM(D1082:CU1082)</f>
        <v>1</v>
      </c>
    </row>
    <row r="1083" spans="2:100" x14ac:dyDescent="0.35">
      <c r="B1083" s="137">
        <v>2468910</v>
      </c>
      <c r="C1083" s="59">
        <v>43132</v>
      </c>
      <c r="D1083" s="60"/>
      <c r="E1083" s="60"/>
      <c r="F1083" s="60"/>
      <c r="G1083" s="60"/>
      <c r="H1083" s="60"/>
      <c r="I1083" s="60"/>
      <c r="J1083" s="60"/>
      <c r="K1083" s="60"/>
      <c r="L1083" s="60"/>
      <c r="M1083" s="60"/>
      <c r="N1083" s="60"/>
      <c r="O1083" s="60"/>
      <c r="P1083" s="60"/>
      <c r="Q1083" s="60"/>
      <c r="R1083" s="50"/>
      <c r="S1083" s="50"/>
      <c r="T1083" s="50"/>
      <c r="U1083" s="50"/>
      <c r="V1083" s="50"/>
      <c r="W1083" s="50"/>
      <c r="X1083" s="50"/>
      <c r="Y1083" s="50"/>
      <c r="Z1083" s="50"/>
      <c r="AA1083" s="50"/>
      <c r="AB1083" s="50"/>
      <c r="AC1083" s="50"/>
      <c r="AD1083" s="50"/>
      <c r="AE1083" s="50"/>
      <c r="AF1083" s="50"/>
      <c r="AG1083" s="50"/>
      <c r="AH1083" s="50"/>
      <c r="AI1083" s="50"/>
      <c r="AJ1083" s="50"/>
      <c r="AK1083" s="50"/>
      <c r="AL1083" s="50"/>
      <c r="AM1083" s="50"/>
      <c r="AN1083" s="50"/>
      <c r="AO1083" s="50"/>
      <c r="AP1083" s="50"/>
      <c r="AQ1083" s="50"/>
      <c r="AR1083" s="50"/>
      <c r="AS1083" s="50"/>
      <c r="AT1083" s="50"/>
      <c r="AU1083" s="50"/>
      <c r="AV1083" s="50"/>
      <c r="AW1083" s="50"/>
      <c r="AX1083" s="50"/>
      <c r="AY1083" s="50"/>
      <c r="AZ1083" s="50"/>
      <c r="BA1083" s="50"/>
      <c r="BB1083" s="50"/>
      <c r="BC1083" s="50"/>
      <c r="BD1083" s="50"/>
      <c r="BE1083" s="50"/>
      <c r="BF1083" s="65"/>
      <c r="BG1083" s="65"/>
      <c r="BH1083" s="65"/>
      <c r="BI1083" s="50"/>
      <c r="BJ1083" s="50"/>
      <c r="BK1083" s="50"/>
      <c r="BL1083" s="50"/>
      <c r="BM1083" s="50"/>
      <c r="BN1083" s="50"/>
      <c r="BO1083" s="50"/>
      <c r="BP1083" s="50"/>
      <c r="BQ1083" s="50"/>
      <c r="BR1083" s="50"/>
      <c r="BS1083" s="50"/>
      <c r="BT1083" s="50"/>
      <c r="BU1083" s="50"/>
      <c r="BV1083" s="50"/>
      <c r="BW1083" s="50"/>
      <c r="BX1083" s="50"/>
      <c r="BY1083" s="50"/>
      <c r="BZ1083" s="50"/>
      <c r="CA1083" s="50"/>
      <c r="CB1083" s="50"/>
      <c r="CC1083" s="50"/>
      <c r="CD1083" s="50"/>
      <c r="CE1083" s="50"/>
      <c r="CF1083" s="50"/>
      <c r="CG1083" s="50"/>
      <c r="CH1083" s="187"/>
      <c r="CI1083" s="60"/>
      <c r="CJ1083" s="50"/>
      <c r="CK1083" s="60">
        <v>1</v>
      </c>
      <c r="CL1083" s="50"/>
      <c r="CM1083" s="60"/>
      <c r="CN1083" s="50"/>
      <c r="CO1083" s="60"/>
      <c r="CP1083" s="60"/>
      <c r="CQ1083" s="60"/>
      <c r="CR1083" s="60"/>
      <c r="CS1083" s="60"/>
      <c r="CT1083" s="60"/>
      <c r="CU1083" s="60"/>
      <c r="CV1083" s="61">
        <f t="shared" ref="CV1083" si="606">SUM(D1083:CU1083)</f>
        <v>1</v>
      </c>
    </row>
    <row r="1084" spans="2:100" x14ac:dyDescent="0.35">
      <c r="B1084" s="63"/>
      <c r="C1084" s="64" t="s">
        <v>16</v>
      </c>
      <c r="D1084" s="63"/>
      <c r="E1084" s="63"/>
      <c r="F1084" s="63"/>
      <c r="G1084" s="63"/>
      <c r="H1084" s="63"/>
      <c r="I1084" s="63"/>
      <c r="J1084" s="63"/>
      <c r="K1084" s="63"/>
      <c r="L1084" s="63"/>
      <c r="M1084" s="63"/>
      <c r="N1084" s="63"/>
      <c r="O1084" s="63"/>
      <c r="P1084" s="63"/>
      <c r="Q1084" s="64"/>
      <c r="R1084" s="64"/>
      <c r="S1084" s="64"/>
      <c r="T1084" s="64"/>
      <c r="U1084" s="64"/>
      <c r="V1084" s="64"/>
      <c r="W1084" s="64"/>
      <c r="X1084" s="64"/>
      <c r="Y1084" s="64"/>
      <c r="Z1084" s="64"/>
      <c r="AA1084" s="64"/>
      <c r="AB1084" s="64"/>
      <c r="AC1084" s="64"/>
      <c r="AD1084" s="64"/>
      <c r="AE1084" s="64"/>
      <c r="AF1084" s="64"/>
      <c r="AG1084" s="64"/>
      <c r="AH1084" s="64"/>
      <c r="AI1084" s="64"/>
      <c r="AJ1084" s="64"/>
      <c r="AK1084" s="64"/>
      <c r="AL1084" s="64"/>
      <c r="AM1084" s="64"/>
      <c r="AN1084" s="64"/>
      <c r="AO1084" s="64"/>
      <c r="AP1084" s="64"/>
      <c r="AQ1084" s="64"/>
      <c r="AR1084" s="64"/>
      <c r="AS1084" s="64"/>
      <c r="AT1084" s="64"/>
      <c r="AU1084" s="64"/>
      <c r="AV1084" s="64"/>
      <c r="AW1084" s="64"/>
      <c r="AX1084" s="64"/>
      <c r="AY1084" s="64"/>
      <c r="AZ1084" s="64"/>
      <c r="BA1084" s="64"/>
      <c r="BB1084" s="64"/>
      <c r="BC1084" s="64"/>
      <c r="BD1084" s="64"/>
      <c r="BE1084" s="64"/>
      <c r="BF1084" s="64"/>
      <c r="BG1084" s="64"/>
      <c r="BH1084" s="64"/>
      <c r="BI1084" s="64"/>
      <c r="BJ1084" s="64"/>
      <c r="BK1084" s="64"/>
      <c r="BL1084" s="64"/>
      <c r="BM1084" s="64"/>
      <c r="BN1084" s="64"/>
      <c r="BO1084" s="64"/>
      <c r="BP1084" s="64"/>
      <c r="BQ1084" s="64"/>
      <c r="BR1084" s="64"/>
      <c r="BS1084" s="64"/>
      <c r="BT1084" s="64"/>
      <c r="BU1084" s="64"/>
      <c r="BV1084" s="64"/>
      <c r="BW1084" s="64"/>
      <c r="BX1084" s="64"/>
      <c r="BY1084" s="64"/>
      <c r="BZ1084" s="64"/>
      <c r="CA1084" s="64"/>
      <c r="CB1084" s="64"/>
      <c r="CC1084" s="64"/>
      <c r="CD1084" s="64"/>
      <c r="CE1084" s="64"/>
      <c r="CF1084" s="64"/>
      <c r="CG1084" s="64"/>
      <c r="CH1084" s="64"/>
      <c r="CI1084" s="64"/>
      <c r="CJ1084" s="64">
        <f t="shared" ref="CJ1084:CU1084" si="607">COUNT(CJ1078:CJ1083)</f>
        <v>0</v>
      </c>
      <c r="CK1084" s="64">
        <f t="shared" si="607"/>
        <v>6</v>
      </c>
      <c r="CL1084" s="64">
        <f t="shared" si="607"/>
        <v>1</v>
      </c>
      <c r="CM1084" s="64">
        <f t="shared" si="607"/>
        <v>0</v>
      </c>
      <c r="CN1084" s="64">
        <f t="shared" si="607"/>
        <v>1</v>
      </c>
      <c r="CO1084" s="64">
        <f t="shared" si="607"/>
        <v>0</v>
      </c>
      <c r="CP1084" s="64">
        <f t="shared" si="607"/>
        <v>0</v>
      </c>
      <c r="CQ1084" s="64">
        <f t="shared" si="607"/>
        <v>0</v>
      </c>
      <c r="CR1084" s="64">
        <f t="shared" si="607"/>
        <v>0</v>
      </c>
      <c r="CS1084" s="64">
        <f t="shared" si="607"/>
        <v>0</v>
      </c>
      <c r="CT1084" s="64">
        <f t="shared" si="607"/>
        <v>0</v>
      </c>
      <c r="CU1084" s="64">
        <f t="shared" si="607"/>
        <v>0</v>
      </c>
      <c r="CV1084" s="64">
        <f>SUM(CV1078:CV1083)</f>
        <v>10</v>
      </c>
    </row>
    <row r="1086" spans="2:100" x14ac:dyDescent="0.35">
      <c r="B1086" s="136" t="s">
        <v>220</v>
      </c>
      <c r="C1086" s="58" t="s">
        <v>221</v>
      </c>
      <c r="D1086" s="56">
        <v>40544</v>
      </c>
      <c r="E1086" s="56">
        <v>40575</v>
      </c>
      <c r="F1086" s="56">
        <v>40603</v>
      </c>
      <c r="G1086" s="56">
        <v>40634</v>
      </c>
      <c r="H1086" s="56">
        <v>40664</v>
      </c>
      <c r="I1086" s="56">
        <v>40695</v>
      </c>
      <c r="J1086" s="56">
        <v>40725</v>
      </c>
      <c r="K1086" s="56">
        <v>40756</v>
      </c>
      <c r="L1086" s="56">
        <v>40787</v>
      </c>
      <c r="M1086" s="56">
        <v>40817</v>
      </c>
      <c r="N1086" s="56">
        <v>40848</v>
      </c>
      <c r="O1086" s="56">
        <v>40878</v>
      </c>
      <c r="P1086" s="56">
        <v>40909</v>
      </c>
      <c r="Q1086" s="56">
        <v>40940</v>
      </c>
      <c r="R1086" s="56">
        <v>40969</v>
      </c>
      <c r="S1086" s="56">
        <v>41000</v>
      </c>
      <c r="T1086" s="56">
        <v>41030</v>
      </c>
      <c r="U1086" s="56">
        <v>41061</v>
      </c>
      <c r="V1086" s="56">
        <v>41091</v>
      </c>
      <c r="W1086" s="56">
        <v>41122</v>
      </c>
      <c r="X1086" s="56">
        <v>41153</v>
      </c>
      <c r="Y1086" s="56">
        <v>41183</v>
      </c>
      <c r="Z1086" s="56">
        <v>41214</v>
      </c>
      <c r="AA1086" s="56">
        <v>41244</v>
      </c>
      <c r="AB1086" s="56">
        <v>41275</v>
      </c>
      <c r="AC1086" s="56">
        <v>41306</v>
      </c>
      <c r="AD1086" s="56">
        <v>41334</v>
      </c>
      <c r="AE1086" s="56">
        <v>41365</v>
      </c>
      <c r="AF1086" s="56">
        <v>41395</v>
      </c>
      <c r="AG1086" s="56">
        <v>41426</v>
      </c>
      <c r="AH1086" s="56">
        <v>41456</v>
      </c>
      <c r="AI1086" s="56">
        <v>41487</v>
      </c>
      <c r="AJ1086" s="56">
        <v>41518</v>
      </c>
      <c r="AK1086" s="56">
        <v>41548</v>
      </c>
      <c r="AL1086" s="56">
        <v>41579</v>
      </c>
      <c r="AM1086" s="56">
        <v>41609</v>
      </c>
      <c r="AN1086" s="56">
        <v>41640</v>
      </c>
      <c r="AO1086" s="56">
        <v>41671</v>
      </c>
      <c r="AP1086" s="56">
        <v>41699</v>
      </c>
      <c r="AQ1086" s="56">
        <v>41730</v>
      </c>
      <c r="AR1086" s="56">
        <v>41760</v>
      </c>
      <c r="AS1086" s="56">
        <v>41791</v>
      </c>
      <c r="AT1086" s="56">
        <v>41821</v>
      </c>
      <c r="AU1086" s="56">
        <v>41852</v>
      </c>
      <c r="AV1086" s="56">
        <v>41883</v>
      </c>
      <c r="AW1086" s="56">
        <v>41913</v>
      </c>
      <c r="AX1086" s="56">
        <v>41944</v>
      </c>
      <c r="AY1086" s="56">
        <v>41974</v>
      </c>
      <c r="AZ1086" s="56">
        <v>42005</v>
      </c>
      <c r="BA1086" s="56">
        <v>42036</v>
      </c>
      <c r="BB1086" s="56">
        <v>42064</v>
      </c>
      <c r="BC1086" s="56">
        <v>42095</v>
      </c>
      <c r="BD1086" s="56">
        <v>42125</v>
      </c>
      <c r="BE1086" s="56">
        <v>42156</v>
      </c>
      <c r="BF1086" s="56">
        <v>42186</v>
      </c>
      <c r="BG1086" s="56">
        <v>42217</v>
      </c>
      <c r="BH1086" s="48">
        <v>42248</v>
      </c>
      <c r="BI1086" s="48">
        <v>42278</v>
      </c>
      <c r="BJ1086" s="48">
        <v>42309</v>
      </c>
      <c r="BK1086" s="48">
        <v>42339</v>
      </c>
      <c r="BL1086" s="48">
        <v>42370</v>
      </c>
      <c r="BM1086" s="48">
        <v>42401</v>
      </c>
      <c r="BN1086" s="48">
        <v>42430</v>
      </c>
      <c r="BO1086" s="48">
        <v>42461</v>
      </c>
      <c r="BP1086" s="48">
        <v>42491</v>
      </c>
      <c r="BQ1086" s="48">
        <v>42522</v>
      </c>
      <c r="BR1086" s="48">
        <v>42552</v>
      </c>
      <c r="BS1086" s="48">
        <v>42583</v>
      </c>
      <c r="BT1086" s="48">
        <v>42614</v>
      </c>
      <c r="BU1086" s="48">
        <v>42644</v>
      </c>
      <c r="BV1086" s="48">
        <v>42675</v>
      </c>
      <c r="BW1086" s="48">
        <v>42705</v>
      </c>
      <c r="BX1086" s="48">
        <v>42736</v>
      </c>
      <c r="BY1086" s="48">
        <v>42767</v>
      </c>
      <c r="BZ1086" s="48">
        <v>42795</v>
      </c>
      <c r="CA1086" s="48">
        <v>42826</v>
      </c>
      <c r="CB1086" s="48">
        <v>42856</v>
      </c>
      <c r="CC1086" s="48">
        <v>42887</v>
      </c>
      <c r="CD1086" s="48">
        <v>42917</v>
      </c>
      <c r="CE1086" s="48">
        <v>42948</v>
      </c>
      <c r="CF1086" s="48">
        <v>42979</v>
      </c>
      <c r="CG1086" s="48">
        <v>43009</v>
      </c>
      <c r="CH1086" s="48">
        <v>43040</v>
      </c>
      <c r="CI1086" s="188">
        <v>43070</v>
      </c>
      <c r="CJ1086" s="188">
        <v>43101</v>
      </c>
      <c r="CK1086" s="188">
        <v>43132</v>
      </c>
      <c r="CL1086" s="188">
        <v>43160</v>
      </c>
      <c r="CM1086" s="188">
        <v>43191</v>
      </c>
      <c r="CN1086" s="188">
        <v>43221</v>
      </c>
      <c r="CO1086" s="188">
        <v>43252</v>
      </c>
      <c r="CP1086" s="188">
        <v>43282</v>
      </c>
      <c r="CQ1086" s="188">
        <v>43313</v>
      </c>
      <c r="CR1086" s="188">
        <v>43344</v>
      </c>
      <c r="CS1086" s="188">
        <v>43374</v>
      </c>
      <c r="CT1086" s="188">
        <v>43405</v>
      </c>
      <c r="CU1086" s="188">
        <v>43435</v>
      </c>
      <c r="CV1086" s="189" t="s">
        <v>16</v>
      </c>
    </row>
    <row r="1087" spans="2:100" x14ac:dyDescent="0.35">
      <c r="B1087" s="137">
        <v>2474146</v>
      </c>
      <c r="C1087" s="59">
        <v>43160</v>
      </c>
      <c r="D1087" s="60"/>
      <c r="E1087" s="60"/>
      <c r="F1087" s="60"/>
      <c r="G1087" s="60"/>
      <c r="H1087" s="60"/>
      <c r="I1087" s="60"/>
      <c r="J1087" s="60"/>
      <c r="K1087" s="60"/>
      <c r="L1087" s="60"/>
      <c r="M1087" s="60"/>
      <c r="N1087" s="60"/>
      <c r="O1087" s="60"/>
      <c r="P1087" s="60"/>
      <c r="Q1087" s="60"/>
      <c r="R1087" s="50"/>
      <c r="S1087" s="50"/>
      <c r="T1087" s="50"/>
      <c r="U1087" s="50"/>
      <c r="V1087" s="50"/>
      <c r="W1087" s="50"/>
      <c r="X1087" s="50"/>
      <c r="Y1087" s="50"/>
      <c r="Z1087" s="50"/>
      <c r="AA1087" s="50"/>
      <c r="AB1087" s="50"/>
      <c r="AC1087" s="50"/>
      <c r="AD1087" s="50"/>
      <c r="AE1087" s="50"/>
      <c r="AF1087" s="50"/>
      <c r="AG1087" s="50"/>
      <c r="AH1087" s="50"/>
      <c r="AI1087" s="50"/>
      <c r="AJ1087" s="50"/>
      <c r="AK1087" s="50"/>
      <c r="AL1087" s="50"/>
      <c r="AM1087" s="50"/>
      <c r="AN1087" s="50"/>
      <c r="AO1087" s="50"/>
      <c r="AP1087" s="50"/>
      <c r="AQ1087" s="50"/>
      <c r="AR1087" s="50"/>
      <c r="AS1087" s="50"/>
      <c r="AT1087" s="50"/>
      <c r="AU1087" s="50"/>
      <c r="AV1087" s="50"/>
      <c r="AW1087" s="50"/>
      <c r="AX1087" s="50"/>
      <c r="AY1087" s="50"/>
      <c r="AZ1087" s="50"/>
      <c r="BA1087" s="50"/>
      <c r="BB1087" s="50"/>
      <c r="BC1087" s="50"/>
      <c r="BD1087" s="50"/>
      <c r="BE1087" s="50"/>
      <c r="BF1087" s="65"/>
      <c r="BG1087" s="65"/>
      <c r="BH1087" s="65"/>
      <c r="BI1087" s="50"/>
      <c r="BJ1087" s="50"/>
      <c r="BK1087" s="50"/>
      <c r="BL1087" s="50"/>
      <c r="BM1087" s="50"/>
      <c r="BN1087" s="50"/>
      <c r="BO1087" s="50"/>
      <c r="BP1087" s="50"/>
      <c r="BQ1087" s="50"/>
      <c r="BR1087" s="50"/>
      <c r="BS1087" s="50"/>
      <c r="BT1087" s="50"/>
      <c r="BU1087" s="50"/>
      <c r="BV1087" s="50"/>
      <c r="BW1087" s="50"/>
      <c r="BX1087" s="50"/>
      <c r="BY1087" s="50"/>
      <c r="BZ1087" s="50"/>
      <c r="CA1087" s="50"/>
      <c r="CB1087" s="50"/>
      <c r="CC1087" s="50"/>
      <c r="CD1087" s="50"/>
      <c r="CE1087" s="50"/>
      <c r="CF1087" s="50"/>
      <c r="CG1087" s="50"/>
      <c r="CH1087" s="187"/>
      <c r="CI1087" s="60"/>
      <c r="CJ1087" s="50"/>
      <c r="CK1087" s="60"/>
      <c r="CL1087" s="60">
        <v>1</v>
      </c>
      <c r="CM1087" s="60"/>
      <c r="CN1087" s="50"/>
      <c r="CO1087" s="60"/>
      <c r="CP1087" s="60"/>
      <c r="CQ1087" s="60"/>
      <c r="CR1087" s="60"/>
      <c r="CS1087" s="60"/>
      <c r="CT1087" s="60"/>
      <c r="CU1087" s="60"/>
      <c r="CV1087" s="61">
        <f>SUM(D1087:CU1087)</f>
        <v>1</v>
      </c>
    </row>
    <row r="1088" spans="2:100" x14ac:dyDescent="0.35">
      <c r="B1088" s="137">
        <v>1065466</v>
      </c>
      <c r="C1088" s="59">
        <v>43160</v>
      </c>
      <c r="D1088" s="60"/>
      <c r="E1088" s="60"/>
      <c r="F1088" s="60"/>
      <c r="G1088" s="60"/>
      <c r="H1088" s="60"/>
      <c r="I1088" s="60"/>
      <c r="J1088" s="60"/>
      <c r="K1088" s="60"/>
      <c r="L1088" s="60"/>
      <c r="M1088" s="60"/>
      <c r="N1088" s="60"/>
      <c r="O1088" s="60"/>
      <c r="P1088" s="60"/>
      <c r="Q1088" s="60"/>
      <c r="R1088" s="50"/>
      <c r="S1088" s="50"/>
      <c r="T1088" s="50"/>
      <c r="U1088" s="50"/>
      <c r="V1088" s="50"/>
      <c r="W1088" s="50"/>
      <c r="X1088" s="50"/>
      <c r="Y1088" s="50"/>
      <c r="Z1088" s="50"/>
      <c r="AA1088" s="50"/>
      <c r="AB1088" s="50"/>
      <c r="AC1088" s="50"/>
      <c r="AD1088" s="50"/>
      <c r="AE1088" s="50"/>
      <c r="AF1088" s="50"/>
      <c r="AG1088" s="50"/>
      <c r="AH1088" s="50"/>
      <c r="AI1088" s="50"/>
      <c r="AJ1088" s="50"/>
      <c r="AK1088" s="50"/>
      <c r="AL1088" s="50"/>
      <c r="AM1088" s="50"/>
      <c r="AN1088" s="50"/>
      <c r="AO1088" s="50"/>
      <c r="AP1088" s="50"/>
      <c r="AQ1088" s="50"/>
      <c r="AR1088" s="50"/>
      <c r="AS1088" s="50"/>
      <c r="AT1088" s="50"/>
      <c r="AU1088" s="50"/>
      <c r="AV1088" s="50"/>
      <c r="AW1088" s="50"/>
      <c r="AX1088" s="50"/>
      <c r="AY1088" s="50"/>
      <c r="AZ1088" s="50"/>
      <c r="BA1088" s="50"/>
      <c r="BB1088" s="50"/>
      <c r="BC1088" s="50"/>
      <c r="BD1088" s="50"/>
      <c r="BE1088" s="50"/>
      <c r="BF1088" s="65"/>
      <c r="BG1088" s="65"/>
      <c r="BH1088" s="65"/>
      <c r="BI1088" s="50"/>
      <c r="BJ1088" s="50"/>
      <c r="BK1088" s="50"/>
      <c r="BL1088" s="50"/>
      <c r="BM1088" s="50"/>
      <c r="BN1088" s="50"/>
      <c r="BO1088" s="50"/>
      <c r="BP1088" s="50"/>
      <c r="BQ1088" s="50"/>
      <c r="BR1088" s="50"/>
      <c r="BS1088" s="50"/>
      <c r="BT1088" s="50"/>
      <c r="BU1088" s="50"/>
      <c r="BV1088" s="50"/>
      <c r="BW1088" s="50"/>
      <c r="BX1088" s="50"/>
      <c r="BY1088" s="50"/>
      <c r="BZ1088" s="50"/>
      <c r="CA1088" s="50"/>
      <c r="CB1088" s="50"/>
      <c r="CC1088" s="50"/>
      <c r="CD1088" s="50"/>
      <c r="CE1088" s="50"/>
      <c r="CF1088" s="50"/>
      <c r="CG1088" s="50"/>
      <c r="CH1088" s="187"/>
      <c r="CI1088" s="60"/>
      <c r="CJ1088" s="50"/>
      <c r="CK1088" s="60"/>
      <c r="CL1088" s="60">
        <v>1</v>
      </c>
      <c r="CM1088" s="60"/>
      <c r="CN1088" s="50"/>
      <c r="CO1088" s="60"/>
      <c r="CP1088" s="60"/>
      <c r="CQ1088" s="60"/>
      <c r="CR1088" s="60"/>
      <c r="CS1088" s="60"/>
      <c r="CT1088" s="60"/>
      <c r="CU1088" s="60"/>
      <c r="CV1088" s="61">
        <f t="shared" ref="CV1088" si="608">SUM(D1088:CU1088)</f>
        <v>1</v>
      </c>
    </row>
    <row r="1089" spans="2:100" x14ac:dyDescent="0.35">
      <c r="B1089" s="137">
        <v>2475893</v>
      </c>
      <c r="C1089" s="59">
        <v>43160</v>
      </c>
      <c r="D1089" s="60"/>
      <c r="E1089" s="60"/>
      <c r="F1089" s="60"/>
      <c r="G1089" s="60"/>
      <c r="H1089" s="60"/>
      <c r="I1089" s="60"/>
      <c r="J1089" s="60"/>
      <c r="K1089" s="60"/>
      <c r="L1089" s="60"/>
      <c r="M1089" s="60"/>
      <c r="N1089" s="60"/>
      <c r="O1089" s="60"/>
      <c r="P1089" s="60"/>
      <c r="Q1089" s="60"/>
      <c r="R1089" s="50"/>
      <c r="S1089" s="50"/>
      <c r="T1089" s="50"/>
      <c r="U1089" s="50"/>
      <c r="V1089" s="50"/>
      <c r="W1089" s="50"/>
      <c r="X1089" s="50"/>
      <c r="Y1089" s="50"/>
      <c r="Z1089" s="50"/>
      <c r="AA1089" s="50"/>
      <c r="AB1089" s="50"/>
      <c r="AC1089" s="50"/>
      <c r="AD1089" s="50"/>
      <c r="AE1089" s="50"/>
      <c r="AF1089" s="50"/>
      <c r="AG1089" s="50"/>
      <c r="AH1089" s="50"/>
      <c r="AI1089" s="50"/>
      <c r="AJ1089" s="50"/>
      <c r="AK1089" s="50"/>
      <c r="AL1089" s="50"/>
      <c r="AM1089" s="50"/>
      <c r="AN1089" s="50"/>
      <c r="AO1089" s="50"/>
      <c r="AP1089" s="50"/>
      <c r="AQ1089" s="50"/>
      <c r="AR1089" s="50"/>
      <c r="AS1089" s="50"/>
      <c r="AT1089" s="50"/>
      <c r="AU1089" s="50"/>
      <c r="AV1089" s="50"/>
      <c r="AW1089" s="50"/>
      <c r="AX1089" s="50"/>
      <c r="AY1089" s="50"/>
      <c r="AZ1089" s="50"/>
      <c r="BA1089" s="50"/>
      <c r="BB1089" s="50"/>
      <c r="BC1089" s="50"/>
      <c r="BD1089" s="50"/>
      <c r="BE1089" s="50"/>
      <c r="BF1089" s="65"/>
      <c r="BG1089" s="65"/>
      <c r="BH1089" s="65"/>
      <c r="BI1089" s="50"/>
      <c r="BJ1089" s="50"/>
      <c r="BK1089" s="50"/>
      <c r="BL1089" s="50"/>
      <c r="BM1089" s="50"/>
      <c r="BN1089" s="50"/>
      <c r="BO1089" s="50"/>
      <c r="BP1089" s="50"/>
      <c r="BQ1089" s="50"/>
      <c r="BR1089" s="50"/>
      <c r="BS1089" s="50"/>
      <c r="BT1089" s="50"/>
      <c r="BU1089" s="50"/>
      <c r="BV1089" s="50"/>
      <c r="BW1089" s="50"/>
      <c r="BX1089" s="50"/>
      <c r="BY1089" s="50"/>
      <c r="BZ1089" s="50"/>
      <c r="CA1089" s="50"/>
      <c r="CB1089" s="50"/>
      <c r="CC1089" s="50"/>
      <c r="CD1089" s="50"/>
      <c r="CE1089" s="50"/>
      <c r="CF1089" s="50"/>
      <c r="CG1089" s="50"/>
      <c r="CH1089" s="187"/>
      <c r="CI1089" s="60"/>
      <c r="CJ1089" s="50"/>
      <c r="CK1089" s="60"/>
      <c r="CL1089" s="60">
        <v>1</v>
      </c>
      <c r="CM1089" s="60"/>
      <c r="CN1089" s="50"/>
      <c r="CO1089" s="60"/>
      <c r="CP1089" s="60"/>
      <c r="CQ1089" s="60"/>
      <c r="CR1089" s="60"/>
      <c r="CS1089" s="60"/>
      <c r="CT1089" s="60"/>
      <c r="CU1089" s="60"/>
      <c r="CV1089" s="61">
        <f>SUM(D1089:CU1089)</f>
        <v>1</v>
      </c>
    </row>
    <row r="1090" spans="2:100" x14ac:dyDescent="0.35">
      <c r="B1090" s="137">
        <v>2469773</v>
      </c>
      <c r="C1090" s="59">
        <v>43160</v>
      </c>
      <c r="D1090" s="60"/>
      <c r="E1090" s="60"/>
      <c r="F1090" s="60"/>
      <c r="G1090" s="60"/>
      <c r="H1090" s="60"/>
      <c r="I1090" s="60"/>
      <c r="J1090" s="60"/>
      <c r="K1090" s="60"/>
      <c r="L1090" s="60"/>
      <c r="M1090" s="60"/>
      <c r="N1090" s="60"/>
      <c r="O1090" s="60"/>
      <c r="P1090" s="60"/>
      <c r="Q1090" s="60"/>
      <c r="R1090" s="50"/>
      <c r="S1090" s="50"/>
      <c r="T1090" s="50"/>
      <c r="U1090" s="50"/>
      <c r="V1090" s="50"/>
      <c r="W1090" s="50"/>
      <c r="X1090" s="50"/>
      <c r="Y1090" s="50"/>
      <c r="Z1090" s="50"/>
      <c r="AA1090" s="50"/>
      <c r="AB1090" s="50"/>
      <c r="AC1090" s="50"/>
      <c r="AD1090" s="50"/>
      <c r="AE1090" s="50"/>
      <c r="AF1090" s="50"/>
      <c r="AG1090" s="50"/>
      <c r="AH1090" s="50"/>
      <c r="AI1090" s="50"/>
      <c r="AJ1090" s="50"/>
      <c r="AK1090" s="50"/>
      <c r="AL1090" s="50"/>
      <c r="AM1090" s="50"/>
      <c r="AN1090" s="50"/>
      <c r="AO1090" s="50"/>
      <c r="AP1090" s="50"/>
      <c r="AQ1090" s="50"/>
      <c r="AR1090" s="50"/>
      <c r="AS1090" s="50"/>
      <c r="AT1090" s="50"/>
      <c r="AU1090" s="50"/>
      <c r="AV1090" s="50"/>
      <c r="AW1090" s="50"/>
      <c r="AX1090" s="50"/>
      <c r="AY1090" s="50"/>
      <c r="AZ1090" s="50"/>
      <c r="BA1090" s="50"/>
      <c r="BB1090" s="50"/>
      <c r="BC1090" s="50"/>
      <c r="BD1090" s="50"/>
      <c r="BE1090" s="50"/>
      <c r="BF1090" s="65"/>
      <c r="BG1090" s="65"/>
      <c r="BH1090" s="65"/>
      <c r="BI1090" s="50"/>
      <c r="BJ1090" s="50"/>
      <c r="BK1090" s="50"/>
      <c r="BL1090" s="50"/>
      <c r="BM1090" s="50"/>
      <c r="BN1090" s="50"/>
      <c r="BO1090" s="50"/>
      <c r="BP1090" s="50"/>
      <c r="BQ1090" s="50"/>
      <c r="BR1090" s="50"/>
      <c r="BS1090" s="50"/>
      <c r="BT1090" s="50"/>
      <c r="BU1090" s="50"/>
      <c r="BV1090" s="50"/>
      <c r="BW1090" s="50"/>
      <c r="BX1090" s="50"/>
      <c r="BY1090" s="50"/>
      <c r="BZ1090" s="50"/>
      <c r="CA1090" s="50"/>
      <c r="CB1090" s="50"/>
      <c r="CC1090" s="50"/>
      <c r="CD1090" s="50"/>
      <c r="CE1090" s="50"/>
      <c r="CF1090" s="50"/>
      <c r="CG1090" s="50"/>
      <c r="CH1090" s="187"/>
      <c r="CI1090" s="60"/>
      <c r="CJ1090" s="50"/>
      <c r="CK1090" s="60"/>
      <c r="CL1090" s="60">
        <v>1</v>
      </c>
      <c r="CM1090" s="60"/>
      <c r="CN1090" s="50"/>
      <c r="CO1090" s="60"/>
      <c r="CP1090" s="60"/>
      <c r="CQ1090" s="60"/>
      <c r="CR1090" s="60"/>
      <c r="CS1090" s="60"/>
      <c r="CT1090" s="60"/>
      <c r="CU1090" s="60"/>
      <c r="CV1090" s="61">
        <f>SUM(D1090:CU1090)</f>
        <v>1</v>
      </c>
    </row>
    <row r="1091" spans="2:100" x14ac:dyDescent="0.35">
      <c r="B1091" s="137">
        <v>1128410</v>
      </c>
      <c r="C1091" s="59">
        <v>43160</v>
      </c>
      <c r="D1091" s="60"/>
      <c r="E1091" s="60"/>
      <c r="F1091" s="60"/>
      <c r="G1091" s="60"/>
      <c r="H1091" s="60"/>
      <c r="I1091" s="60"/>
      <c r="J1091" s="60"/>
      <c r="K1091" s="60"/>
      <c r="L1091" s="60"/>
      <c r="M1091" s="60"/>
      <c r="N1091" s="60"/>
      <c r="O1091" s="60"/>
      <c r="P1091" s="60"/>
      <c r="Q1091" s="60"/>
      <c r="R1091" s="50"/>
      <c r="S1091" s="50"/>
      <c r="T1091" s="50"/>
      <c r="U1091" s="50"/>
      <c r="V1091" s="50"/>
      <c r="W1091" s="50"/>
      <c r="X1091" s="50"/>
      <c r="Y1091" s="50"/>
      <c r="Z1091" s="50"/>
      <c r="AA1091" s="50"/>
      <c r="AB1091" s="50"/>
      <c r="AC1091" s="50"/>
      <c r="AD1091" s="50"/>
      <c r="AE1091" s="50"/>
      <c r="AF1091" s="50"/>
      <c r="AG1091" s="50"/>
      <c r="AH1091" s="50"/>
      <c r="AI1091" s="50"/>
      <c r="AJ1091" s="50"/>
      <c r="AK1091" s="50"/>
      <c r="AL1091" s="50"/>
      <c r="AM1091" s="50"/>
      <c r="AN1091" s="50"/>
      <c r="AO1091" s="50"/>
      <c r="AP1091" s="50"/>
      <c r="AQ1091" s="50"/>
      <c r="AR1091" s="50"/>
      <c r="AS1091" s="50"/>
      <c r="AT1091" s="50"/>
      <c r="AU1091" s="50"/>
      <c r="AV1091" s="50"/>
      <c r="AW1091" s="50"/>
      <c r="AX1091" s="50"/>
      <c r="AY1091" s="50"/>
      <c r="AZ1091" s="50"/>
      <c r="BA1091" s="50"/>
      <c r="BB1091" s="50"/>
      <c r="BC1091" s="50"/>
      <c r="BD1091" s="50"/>
      <c r="BE1091" s="50"/>
      <c r="BF1091" s="65"/>
      <c r="BG1091" s="65"/>
      <c r="BH1091" s="65"/>
      <c r="BI1091" s="50"/>
      <c r="BJ1091" s="50"/>
      <c r="BK1091" s="50"/>
      <c r="BL1091" s="50"/>
      <c r="BM1091" s="50"/>
      <c r="BN1091" s="50"/>
      <c r="BO1091" s="50"/>
      <c r="BP1091" s="50"/>
      <c r="BQ1091" s="50"/>
      <c r="BR1091" s="50"/>
      <c r="BS1091" s="50"/>
      <c r="BT1091" s="50"/>
      <c r="BU1091" s="50"/>
      <c r="BV1091" s="50"/>
      <c r="BW1091" s="50"/>
      <c r="BX1091" s="50"/>
      <c r="BY1091" s="50"/>
      <c r="BZ1091" s="50"/>
      <c r="CA1091" s="50"/>
      <c r="CB1091" s="50"/>
      <c r="CC1091" s="50"/>
      <c r="CD1091" s="50"/>
      <c r="CE1091" s="50"/>
      <c r="CF1091" s="50"/>
      <c r="CG1091" s="50"/>
      <c r="CH1091" s="187"/>
      <c r="CI1091" s="60"/>
      <c r="CJ1091" s="50"/>
      <c r="CK1091" s="60"/>
      <c r="CL1091" s="60">
        <v>4</v>
      </c>
      <c r="CM1091" s="60"/>
      <c r="CN1091" s="50"/>
      <c r="CO1091" s="60"/>
      <c r="CP1091" s="60"/>
      <c r="CQ1091" s="60"/>
      <c r="CR1091" s="60"/>
      <c r="CS1091" s="60"/>
      <c r="CT1091" s="60"/>
      <c r="CU1091" s="60"/>
      <c r="CV1091" s="61">
        <f t="shared" ref="CV1091" si="609">SUM(D1091:CU1091)</f>
        <v>4</v>
      </c>
    </row>
    <row r="1092" spans="2:100" x14ac:dyDescent="0.35">
      <c r="B1092" s="137">
        <v>632953</v>
      </c>
      <c r="C1092" s="59">
        <v>43160</v>
      </c>
      <c r="D1092" s="60"/>
      <c r="E1092" s="60"/>
      <c r="F1092" s="60"/>
      <c r="G1092" s="60"/>
      <c r="H1092" s="60"/>
      <c r="I1092" s="60"/>
      <c r="J1092" s="60"/>
      <c r="K1092" s="60"/>
      <c r="L1092" s="60"/>
      <c r="M1092" s="60"/>
      <c r="N1092" s="60"/>
      <c r="O1092" s="60"/>
      <c r="P1092" s="60"/>
      <c r="Q1092" s="60"/>
      <c r="R1092" s="50"/>
      <c r="S1092" s="50"/>
      <c r="T1092" s="50"/>
      <c r="U1092" s="50"/>
      <c r="V1092" s="50"/>
      <c r="W1092" s="50"/>
      <c r="X1092" s="50"/>
      <c r="Y1092" s="50"/>
      <c r="Z1092" s="50"/>
      <c r="AA1092" s="50"/>
      <c r="AB1092" s="50"/>
      <c r="AC1092" s="50"/>
      <c r="AD1092" s="50"/>
      <c r="AE1092" s="50"/>
      <c r="AF1092" s="50"/>
      <c r="AG1092" s="50"/>
      <c r="AH1092" s="50"/>
      <c r="AI1092" s="50"/>
      <c r="AJ1092" s="50"/>
      <c r="AK1092" s="50"/>
      <c r="AL1092" s="50"/>
      <c r="AM1092" s="50"/>
      <c r="AN1092" s="50"/>
      <c r="AO1092" s="50"/>
      <c r="AP1092" s="50"/>
      <c r="AQ1092" s="50"/>
      <c r="AR1092" s="50"/>
      <c r="AS1092" s="50"/>
      <c r="AT1092" s="50"/>
      <c r="AU1092" s="50"/>
      <c r="AV1092" s="50"/>
      <c r="AW1092" s="50"/>
      <c r="AX1092" s="50"/>
      <c r="AY1092" s="50"/>
      <c r="AZ1092" s="50"/>
      <c r="BA1092" s="50"/>
      <c r="BB1092" s="50"/>
      <c r="BC1092" s="50"/>
      <c r="BD1092" s="50"/>
      <c r="BE1092" s="50"/>
      <c r="BF1092" s="65"/>
      <c r="BG1092" s="65"/>
      <c r="BH1092" s="65"/>
      <c r="BI1092" s="50"/>
      <c r="BJ1092" s="50"/>
      <c r="BK1092" s="50"/>
      <c r="BL1092" s="50"/>
      <c r="BM1092" s="50"/>
      <c r="BN1092" s="50"/>
      <c r="BO1092" s="50"/>
      <c r="BP1092" s="50"/>
      <c r="BQ1092" s="50"/>
      <c r="BR1092" s="50"/>
      <c r="BS1092" s="50"/>
      <c r="BT1092" s="50"/>
      <c r="BU1092" s="50"/>
      <c r="BV1092" s="50"/>
      <c r="BW1092" s="50"/>
      <c r="BX1092" s="50"/>
      <c r="BY1092" s="50"/>
      <c r="BZ1092" s="50"/>
      <c r="CA1092" s="50"/>
      <c r="CB1092" s="50"/>
      <c r="CC1092" s="50"/>
      <c r="CD1092" s="50"/>
      <c r="CE1092" s="50"/>
      <c r="CF1092" s="50"/>
      <c r="CG1092" s="50"/>
      <c r="CH1092" s="187"/>
      <c r="CI1092" s="60"/>
      <c r="CJ1092" s="50"/>
      <c r="CK1092" s="60"/>
      <c r="CL1092" s="60">
        <v>1</v>
      </c>
      <c r="CM1092" s="60"/>
      <c r="CN1092" s="50"/>
      <c r="CO1092" s="60"/>
      <c r="CP1092" s="60"/>
      <c r="CQ1092" s="60"/>
      <c r="CR1092" s="60"/>
      <c r="CS1092" s="60"/>
      <c r="CT1092" s="60"/>
      <c r="CU1092" s="60"/>
      <c r="CV1092" s="61">
        <f>SUM(D1092:CU1092)</f>
        <v>1</v>
      </c>
    </row>
    <row r="1093" spans="2:100" x14ac:dyDescent="0.35">
      <c r="B1093" s="137">
        <v>2471380</v>
      </c>
      <c r="C1093" s="59">
        <v>43160</v>
      </c>
      <c r="D1093" s="60"/>
      <c r="E1093" s="60"/>
      <c r="F1093" s="60"/>
      <c r="G1093" s="60"/>
      <c r="H1093" s="60"/>
      <c r="I1093" s="60"/>
      <c r="J1093" s="60"/>
      <c r="K1093" s="60"/>
      <c r="L1093" s="60"/>
      <c r="M1093" s="60"/>
      <c r="N1093" s="60"/>
      <c r="O1093" s="60"/>
      <c r="P1093" s="60"/>
      <c r="Q1093" s="60"/>
      <c r="R1093" s="50"/>
      <c r="S1093" s="50"/>
      <c r="T1093" s="50"/>
      <c r="U1093" s="50"/>
      <c r="V1093" s="50"/>
      <c r="W1093" s="50"/>
      <c r="X1093" s="50"/>
      <c r="Y1093" s="50"/>
      <c r="Z1093" s="50"/>
      <c r="AA1093" s="50"/>
      <c r="AB1093" s="50"/>
      <c r="AC1093" s="50"/>
      <c r="AD1093" s="50"/>
      <c r="AE1093" s="50"/>
      <c r="AF1093" s="50"/>
      <c r="AG1093" s="50"/>
      <c r="AH1093" s="50"/>
      <c r="AI1093" s="50"/>
      <c r="AJ1093" s="50"/>
      <c r="AK1093" s="50"/>
      <c r="AL1093" s="50"/>
      <c r="AM1093" s="50"/>
      <c r="AN1093" s="50"/>
      <c r="AO1093" s="50"/>
      <c r="AP1093" s="50"/>
      <c r="AQ1093" s="50"/>
      <c r="AR1093" s="50"/>
      <c r="AS1093" s="50"/>
      <c r="AT1093" s="50"/>
      <c r="AU1093" s="50"/>
      <c r="AV1093" s="50"/>
      <c r="AW1093" s="50"/>
      <c r="AX1093" s="50"/>
      <c r="AY1093" s="50"/>
      <c r="AZ1093" s="50"/>
      <c r="BA1093" s="50"/>
      <c r="BB1093" s="50"/>
      <c r="BC1093" s="50"/>
      <c r="BD1093" s="50"/>
      <c r="BE1093" s="50"/>
      <c r="BF1093" s="65"/>
      <c r="BG1093" s="65"/>
      <c r="BH1093" s="65"/>
      <c r="BI1093" s="50"/>
      <c r="BJ1093" s="50"/>
      <c r="BK1093" s="50"/>
      <c r="BL1093" s="50"/>
      <c r="BM1093" s="50"/>
      <c r="BN1093" s="50"/>
      <c r="BO1093" s="50"/>
      <c r="BP1093" s="50"/>
      <c r="BQ1093" s="50"/>
      <c r="BR1093" s="50"/>
      <c r="BS1093" s="50"/>
      <c r="BT1093" s="50"/>
      <c r="BU1093" s="50"/>
      <c r="BV1093" s="50"/>
      <c r="BW1093" s="50"/>
      <c r="BX1093" s="50"/>
      <c r="BY1093" s="50"/>
      <c r="BZ1093" s="50"/>
      <c r="CA1093" s="50"/>
      <c r="CB1093" s="50"/>
      <c r="CC1093" s="50"/>
      <c r="CD1093" s="50"/>
      <c r="CE1093" s="50"/>
      <c r="CF1093" s="50"/>
      <c r="CG1093" s="50"/>
      <c r="CH1093" s="187"/>
      <c r="CI1093" s="60"/>
      <c r="CJ1093" s="50"/>
      <c r="CK1093" s="60"/>
      <c r="CL1093" s="60">
        <v>2</v>
      </c>
      <c r="CM1093" s="60"/>
      <c r="CN1093" s="50"/>
      <c r="CO1093" s="60"/>
      <c r="CP1093" s="60"/>
      <c r="CQ1093" s="60"/>
      <c r="CR1093" s="60"/>
      <c r="CS1093" s="60"/>
      <c r="CT1093" s="60"/>
      <c r="CU1093" s="60"/>
      <c r="CV1093" s="61">
        <f t="shared" ref="CV1093" si="610">SUM(D1093:CU1093)</f>
        <v>2</v>
      </c>
    </row>
    <row r="1094" spans="2:100" x14ac:dyDescent="0.35">
      <c r="B1094" s="137">
        <v>2472830</v>
      </c>
      <c r="C1094" s="59">
        <v>43160</v>
      </c>
      <c r="D1094" s="60"/>
      <c r="E1094" s="60"/>
      <c r="F1094" s="60"/>
      <c r="G1094" s="60"/>
      <c r="H1094" s="60"/>
      <c r="I1094" s="60"/>
      <c r="J1094" s="60"/>
      <c r="K1094" s="60"/>
      <c r="L1094" s="60"/>
      <c r="M1094" s="60"/>
      <c r="N1094" s="60"/>
      <c r="O1094" s="60"/>
      <c r="P1094" s="60"/>
      <c r="Q1094" s="60"/>
      <c r="R1094" s="50"/>
      <c r="S1094" s="50"/>
      <c r="T1094" s="50"/>
      <c r="U1094" s="50"/>
      <c r="V1094" s="50"/>
      <c r="W1094" s="50"/>
      <c r="X1094" s="50"/>
      <c r="Y1094" s="50"/>
      <c r="Z1094" s="50"/>
      <c r="AA1094" s="50"/>
      <c r="AB1094" s="50"/>
      <c r="AC1094" s="50"/>
      <c r="AD1094" s="50"/>
      <c r="AE1094" s="50"/>
      <c r="AF1094" s="50"/>
      <c r="AG1094" s="50"/>
      <c r="AH1094" s="50"/>
      <c r="AI1094" s="50"/>
      <c r="AJ1094" s="50"/>
      <c r="AK1094" s="50"/>
      <c r="AL1094" s="50"/>
      <c r="AM1094" s="50"/>
      <c r="AN1094" s="50"/>
      <c r="AO1094" s="50"/>
      <c r="AP1094" s="50"/>
      <c r="AQ1094" s="50"/>
      <c r="AR1094" s="50"/>
      <c r="AS1094" s="50"/>
      <c r="AT1094" s="50"/>
      <c r="AU1094" s="50"/>
      <c r="AV1094" s="50"/>
      <c r="AW1094" s="50"/>
      <c r="AX1094" s="50"/>
      <c r="AY1094" s="50"/>
      <c r="AZ1094" s="50"/>
      <c r="BA1094" s="50"/>
      <c r="BB1094" s="50"/>
      <c r="BC1094" s="50"/>
      <c r="BD1094" s="50"/>
      <c r="BE1094" s="50"/>
      <c r="BF1094" s="65"/>
      <c r="BG1094" s="65"/>
      <c r="BH1094" s="65"/>
      <c r="BI1094" s="50"/>
      <c r="BJ1094" s="50"/>
      <c r="BK1094" s="50"/>
      <c r="BL1094" s="50"/>
      <c r="BM1094" s="50"/>
      <c r="BN1094" s="50"/>
      <c r="BO1094" s="50"/>
      <c r="BP1094" s="50"/>
      <c r="BQ1094" s="50"/>
      <c r="BR1094" s="50"/>
      <c r="BS1094" s="50"/>
      <c r="BT1094" s="50"/>
      <c r="BU1094" s="50"/>
      <c r="BV1094" s="50"/>
      <c r="BW1094" s="50"/>
      <c r="BX1094" s="50"/>
      <c r="BY1094" s="50"/>
      <c r="BZ1094" s="50"/>
      <c r="CA1094" s="50"/>
      <c r="CB1094" s="50"/>
      <c r="CC1094" s="50"/>
      <c r="CD1094" s="50"/>
      <c r="CE1094" s="50"/>
      <c r="CF1094" s="50"/>
      <c r="CG1094" s="50"/>
      <c r="CH1094" s="187"/>
      <c r="CI1094" s="60"/>
      <c r="CJ1094" s="50"/>
      <c r="CK1094" s="60"/>
      <c r="CL1094" s="60">
        <v>1</v>
      </c>
      <c r="CM1094" s="60"/>
      <c r="CN1094" s="50"/>
      <c r="CO1094" s="60"/>
      <c r="CP1094" s="60"/>
      <c r="CQ1094" s="60"/>
      <c r="CR1094" s="60"/>
      <c r="CS1094" s="60"/>
      <c r="CT1094" s="60"/>
      <c r="CU1094" s="60"/>
      <c r="CV1094" s="61">
        <f>SUM(D1094:CU1094)</f>
        <v>1</v>
      </c>
    </row>
    <row r="1095" spans="2:100" x14ac:dyDescent="0.35">
      <c r="B1095" s="137">
        <v>1181591</v>
      </c>
      <c r="C1095" s="59">
        <v>43160</v>
      </c>
      <c r="D1095" s="60"/>
      <c r="E1095" s="60"/>
      <c r="F1095" s="60"/>
      <c r="G1095" s="60"/>
      <c r="H1095" s="60"/>
      <c r="I1095" s="60"/>
      <c r="J1095" s="60"/>
      <c r="K1095" s="60"/>
      <c r="L1095" s="60"/>
      <c r="M1095" s="60"/>
      <c r="N1095" s="60"/>
      <c r="O1095" s="60"/>
      <c r="P1095" s="60"/>
      <c r="Q1095" s="60"/>
      <c r="R1095" s="50"/>
      <c r="S1095" s="50"/>
      <c r="T1095" s="50"/>
      <c r="U1095" s="50"/>
      <c r="V1095" s="50"/>
      <c r="W1095" s="50"/>
      <c r="X1095" s="50"/>
      <c r="Y1095" s="50"/>
      <c r="Z1095" s="50"/>
      <c r="AA1095" s="50"/>
      <c r="AB1095" s="50"/>
      <c r="AC1095" s="50"/>
      <c r="AD1095" s="50"/>
      <c r="AE1095" s="50"/>
      <c r="AF1095" s="50"/>
      <c r="AG1095" s="50"/>
      <c r="AH1095" s="50"/>
      <c r="AI1095" s="50"/>
      <c r="AJ1095" s="50"/>
      <c r="AK1095" s="50"/>
      <c r="AL1095" s="50"/>
      <c r="AM1095" s="50"/>
      <c r="AN1095" s="50"/>
      <c r="AO1095" s="50"/>
      <c r="AP1095" s="50"/>
      <c r="AQ1095" s="50"/>
      <c r="AR1095" s="50"/>
      <c r="AS1095" s="50"/>
      <c r="AT1095" s="50"/>
      <c r="AU1095" s="50"/>
      <c r="AV1095" s="50"/>
      <c r="AW1095" s="50"/>
      <c r="AX1095" s="50"/>
      <c r="AY1095" s="50"/>
      <c r="AZ1095" s="50"/>
      <c r="BA1095" s="50"/>
      <c r="BB1095" s="50"/>
      <c r="BC1095" s="50"/>
      <c r="BD1095" s="50"/>
      <c r="BE1095" s="50"/>
      <c r="BF1095" s="65"/>
      <c r="BG1095" s="65"/>
      <c r="BH1095" s="65"/>
      <c r="BI1095" s="50"/>
      <c r="BJ1095" s="50"/>
      <c r="BK1095" s="50"/>
      <c r="BL1095" s="50"/>
      <c r="BM1095" s="50"/>
      <c r="BN1095" s="50"/>
      <c r="BO1095" s="50"/>
      <c r="BP1095" s="50"/>
      <c r="BQ1095" s="50"/>
      <c r="BR1095" s="50"/>
      <c r="BS1095" s="50"/>
      <c r="BT1095" s="50"/>
      <c r="BU1095" s="50"/>
      <c r="BV1095" s="50"/>
      <c r="BW1095" s="50"/>
      <c r="BX1095" s="50"/>
      <c r="BY1095" s="50"/>
      <c r="BZ1095" s="50"/>
      <c r="CA1095" s="50"/>
      <c r="CB1095" s="50"/>
      <c r="CC1095" s="50"/>
      <c r="CD1095" s="50"/>
      <c r="CE1095" s="50"/>
      <c r="CF1095" s="50"/>
      <c r="CG1095" s="50"/>
      <c r="CH1095" s="187"/>
      <c r="CI1095" s="60"/>
      <c r="CJ1095" s="50"/>
      <c r="CK1095" s="60"/>
      <c r="CL1095" s="60">
        <v>1</v>
      </c>
      <c r="CM1095" s="60"/>
      <c r="CN1095" s="50"/>
      <c r="CO1095" s="60"/>
      <c r="CP1095" s="60"/>
      <c r="CQ1095" s="60"/>
      <c r="CR1095" s="60"/>
      <c r="CS1095" s="60"/>
      <c r="CT1095" s="60"/>
      <c r="CU1095" s="60"/>
      <c r="CV1095" s="61">
        <f t="shared" ref="CV1095" si="611">SUM(D1095:CU1095)</f>
        <v>1</v>
      </c>
    </row>
    <row r="1096" spans="2:100" x14ac:dyDescent="0.35">
      <c r="B1096" s="63"/>
      <c r="C1096" s="64" t="s">
        <v>16</v>
      </c>
      <c r="D1096" s="63"/>
      <c r="E1096" s="63"/>
      <c r="F1096" s="63"/>
      <c r="G1096" s="63"/>
      <c r="H1096" s="63"/>
      <c r="I1096" s="63"/>
      <c r="J1096" s="63"/>
      <c r="K1096" s="63"/>
      <c r="L1096" s="63"/>
      <c r="M1096" s="63"/>
      <c r="N1096" s="63"/>
      <c r="O1096" s="63"/>
      <c r="P1096" s="63"/>
      <c r="Q1096" s="64"/>
      <c r="R1096" s="64"/>
      <c r="S1096" s="64"/>
      <c r="T1096" s="64"/>
      <c r="U1096" s="64"/>
      <c r="V1096" s="64"/>
      <c r="W1096" s="64"/>
      <c r="X1096" s="64"/>
      <c r="Y1096" s="64"/>
      <c r="Z1096" s="64"/>
      <c r="AA1096" s="64"/>
      <c r="AB1096" s="64"/>
      <c r="AC1096" s="64"/>
      <c r="AD1096" s="64"/>
      <c r="AE1096" s="64"/>
      <c r="AF1096" s="64"/>
      <c r="AG1096" s="64"/>
      <c r="AH1096" s="64"/>
      <c r="AI1096" s="64"/>
      <c r="AJ1096" s="64"/>
      <c r="AK1096" s="64"/>
      <c r="AL1096" s="64"/>
      <c r="AM1096" s="64"/>
      <c r="AN1096" s="64"/>
      <c r="AO1096" s="64"/>
      <c r="AP1096" s="64"/>
      <c r="AQ1096" s="64"/>
      <c r="AR1096" s="64"/>
      <c r="AS1096" s="64"/>
      <c r="AT1096" s="64"/>
      <c r="AU1096" s="64"/>
      <c r="AV1096" s="64"/>
      <c r="AW1096" s="64"/>
      <c r="AX1096" s="64"/>
      <c r="AY1096" s="64"/>
      <c r="AZ1096" s="64"/>
      <c r="BA1096" s="64"/>
      <c r="BB1096" s="64"/>
      <c r="BC1096" s="64"/>
      <c r="BD1096" s="64"/>
      <c r="BE1096" s="64"/>
      <c r="BF1096" s="64"/>
      <c r="BG1096" s="64"/>
      <c r="BH1096" s="64"/>
      <c r="BI1096" s="64"/>
      <c r="BJ1096" s="64"/>
      <c r="BK1096" s="64"/>
      <c r="BL1096" s="64"/>
      <c r="BM1096" s="64"/>
      <c r="BN1096" s="64"/>
      <c r="BO1096" s="64"/>
      <c r="BP1096" s="64"/>
      <c r="BQ1096" s="64"/>
      <c r="BR1096" s="64"/>
      <c r="BS1096" s="64"/>
      <c r="BT1096" s="64"/>
      <c r="BU1096" s="64"/>
      <c r="BV1096" s="64"/>
      <c r="BW1096" s="64"/>
      <c r="BX1096" s="64"/>
      <c r="BY1096" s="64"/>
      <c r="BZ1096" s="64"/>
      <c r="CA1096" s="64"/>
      <c r="CB1096" s="64"/>
      <c r="CC1096" s="64"/>
      <c r="CD1096" s="64"/>
      <c r="CE1096" s="64"/>
      <c r="CF1096" s="64"/>
      <c r="CG1096" s="64"/>
      <c r="CH1096" s="64"/>
      <c r="CI1096" s="64"/>
      <c r="CJ1096" s="64">
        <f t="shared" ref="CJ1096" si="612">COUNT(CJ1087:CJ1095)</f>
        <v>0</v>
      </c>
      <c r="CK1096" s="64">
        <f t="shared" ref="CK1096" si="613">COUNT(CK1087:CK1095)</f>
        <v>0</v>
      </c>
      <c r="CL1096" s="64">
        <f t="shared" ref="CL1096" si="614">COUNT(CL1087:CL1095)</f>
        <v>9</v>
      </c>
      <c r="CM1096" s="64">
        <f t="shared" ref="CM1096" si="615">COUNT(CM1087:CM1095)</f>
        <v>0</v>
      </c>
      <c r="CN1096" s="64">
        <f t="shared" ref="CN1096" si="616">COUNT(CN1087:CN1095)</f>
        <v>0</v>
      </c>
      <c r="CO1096" s="64">
        <f t="shared" ref="CO1096" si="617">COUNT(CO1087:CO1095)</f>
        <v>0</v>
      </c>
      <c r="CP1096" s="64">
        <f t="shared" ref="CP1096" si="618">COUNT(CP1087:CP1095)</f>
        <v>0</v>
      </c>
      <c r="CQ1096" s="64">
        <f t="shared" ref="CQ1096" si="619">COUNT(CQ1087:CQ1095)</f>
        <v>0</v>
      </c>
      <c r="CR1096" s="64">
        <f t="shared" ref="CR1096" si="620">COUNT(CR1087:CR1095)</f>
        <v>0</v>
      </c>
      <c r="CS1096" s="64">
        <f t="shared" ref="CS1096" si="621">COUNT(CS1087:CS1095)</f>
        <v>0</v>
      </c>
      <c r="CT1096" s="64">
        <f t="shared" ref="CT1096" si="622">COUNT(CT1087:CT1095)</f>
        <v>0</v>
      </c>
      <c r="CU1096" s="64">
        <f t="shared" ref="CU1096" si="623">COUNT(CU1087:CU1095)</f>
        <v>0</v>
      </c>
      <c r="CV1096" s="64">
        <f>SUM(CV1087:CV1095)</f>
        <v>13</v>
      </c>
    </row>
    <row r="1098" spans="2:100" x14ac:dyDescent="0.35">
      <c r="B1098" s="136" t="s">
        <v>220</v>
      </c>
      <c r="C1098" s="58" t="s">
        <v>221</v>
      </c>
      <c r="D1098" s="56">
        <v>40544</v>
      </c>
      <c r="E1098" s="56">
        <v>40575</v>
      </c>
      <c r="F1098" s="56">
        <v>40603</v>
      </c>
      <c r="G1098" s="56">
        <v>40634</v>
      </c>
      <c r="H1098" s="56">
        <v>40664</v>
      </c>
      <c r="I1098" s="56">
        <v>40695</v>
      </c>
      <c r="J1098" s="56">
        <v>40725</v>
      </c>
      <c r="K1098" s="56">
        <v>40756</v>
      </c>
      <c r="L1098" s="56">
        <v>40787</v>
      </c>
      <c r="M1098" s="56">
        <v>40817</v>
      </c>
      <c r="N1098" s="56">
        <v>40848</v>
      </c>
      <c r="O1098" s="56">
        <v>40878</v>
      </c>
      <c r="P1098" s="56">
        <v>40909</v>
      </c>
      <c r="Q1098" s="56">
        <v>40940</v>
      </c>
      <c r="R1098" s="56">
        <v>40969</v>
      </c>
      <c r="S1098" s="56">
        <v>41000</v>
      </c>
      <c r="T1098" s="56">
        <v>41030</v>
      </c>
      <c r="U1098" s="56">
        <v>41061</v>
      </c>
      <c r="V1098" s="56">
        <v>41091</v>
      </c>
      <c r="W1098" s="56">
        <v>41122</v>
      </c>
      <c r="X1098" s="56">
        <v>41153</v>
      </c>
      <c r="Y1098" s="56">
        <v>41183</v>
      </c>
      <c r="Z1098" s="56">
        <v>41214</v>
      </c>
      <c r="AA1098" s="56">
        <v>41244</v>
      </c>
      <c r="AB1098" s="56">
        <v>41275</v>
      </c>
      <c r="AC1098" s="56">
        <v>41306</v>
      </c>
      <c r="AD1098" s="56">
        <v>41334</v>
      </c>
      <c r="AE1098" s="56">
        <v>41365</v>
      </c>
      <c r="AF1098" s="56">
        <v>41395</v>
      </c>
      <c r="AG1098" s="56">
        <v>41426</v>
      </c>
      <c r="AH1098" s="56">
        <v>41456</v>
      </c>
      <c r="AI1098" s="56">
        <v>41487</v>
      </c>
      <c r="AJ1098" s="56">
        <v>41518</v>
      </c>
      <c r="AK1098" s="56">
        <v>41548</v>
      </c>
      <c r="AL1098" s="56">
        <v>41579</v>
      </c>
      <c r="AM1098" s="56">
        <v>41609</v>
      </c>
      <c r="AN1098" s="56">
        <v>41640</v>
      </c>
      <c r="AO1098" s="56">
        <v>41671</v>
      </c>
      <c r="AP1098" s="56">
        <v>41699</v>
      </c>
      <c r="AQ1098" s="56">
        <v>41730</v>
      </c>
      <c r="AR1098" s="56">
        <v>41760</v>
      </c>
      <c r="AS1098" s="56">
        <v>41791</v>
      </c>
      <c r="AT1098" s="56">
        <v>41821</v>
      </c>
      <c r="AU1098" s="56">
        <v>41852</v>
      </c>
      <c r="AV1098" s="56">
        <v>41883</v>
      </c>
      <c r="AW1098" s="56">
        <v>41913</v>
      </c>
      <c r="AX1098" s="56">
        <v>41944</v>
      </c>
      <c r="AY1098" s="56">
        <v>41974</v>
      </c>
      <c r="AZ1098" s="56">
        <v>42005</v>
      </c>
      <c r="BA1098" s="56">
        <v>42036</v>
      </c>
      <c r="BB1098" s="56">
        <v>42064</v>
      </c>
      <c r="BC1098" s="56">
        <v>42095</v>
      </c>
      <c r="BD1098" s="56">
        <v>42125</v>
      </c>
      <c r="BE1098" s="56">
        <v>42156</v>
      </c>
      <c r="BF1098" s="56">
        <v>42186</v>
      </c>
      <c r="BG1098" s="56">
        <v>42217</v>
      </c>
      <c r="BH1098" s="48">
        <v>42248</v>
      </c>
      <c r="BI1098" s="48">
        <v>42278</v>
      </c>
      <c r="BJ1098" s="48">
        <v>42309</v>
      </c>
      <c r="BK1098" s="48">
        <v>42339</v>
      </c>
      <c r="BL1098" s="48">
        <v>42370</v>
      </c>
      <c r="BM1098" s="48">
        <v>42401</v>
      </c>
      <c r="BN1098" s="48">
        <v>42430</v>
      </c>
      <c r="BO1098" s="48">
        <v>42461</v>
      </c>
      <c r="BP1098" s="48">
        <v>42491</v>
      </c>
      <c r="BQ1098" s="48">
        <v>42522</v>
      </c>
      <c r="BR1098" s="48">
        <v>42552</v>
      </c>
      <c r="BS1098" s="48">
        <v>42583</v>
      </c>
      <c r="BT1098" s="48">
        <v>42614</v>
      </c>
      <c r="BU1098" s="48">
        <v>42644</v>
      </c>
      <c r="BV1098" s="48">
        <v>42675</v>
      </c>
      <c r="BW1098" s="48">
        <v>42705</v>
      </c>
      <c r="BX1098" s="48">
        <v>42736</v>
      </c>
      <c r="BY1098" s="48">
        <v>42767</v>
      </c>
      <c r="BZ1098" s="48">
        <v>42795</v>
      </c>
      <c r="CA1098" s="48">
        <v>42826</v>
      </c>
      <c r="CB1098" s="48">
        <v>42856</v>
      </c>
      <c r="CC1098" s="48">
        <v>42887</v>
      </c>
      <c r="CD1098" s="48">
        <v>42917</v>
      </c>
      <c r="CE1098" s="48">
        <v>42948</v>
      </c>
      <c r="CF1098" s="48">
        <v>42979</v>
      </c>
      <c r="CG1098" s="48">
        <v>43009</v>
      </c>
      <c r="CH1098" s="48">
        <v>43040</v>
      </c>
      <c r="CI1098" s="188">
        <v>43070</v>
      </c>
      <c r="CJ1098" s="188">
        <v>43101</v>
      </c>
      <c r="CK1098" s="188">
        <v>43132</v>
      </c>
      <c r="CL1098" s="188">
        <v>43160</v>
      </c>
      <c r="CM1098" s="188">
        <v>43191</v>
      </c>
      <c r="CN1098" s="188">
        <v>43221</v>
      </c>
      <c r="CO1098" s="188">
        <v>43252</v>
      </c>
      <c r="CP1098" s="188">
        <v>43282</v>
      </c>
      <c r="CQ1098" s="188">
        <v>43313</v>
      </c>
      <c r="CR1098" s="188">
        <v>43344</v>
      </c>
      <c r="CS1098" s="188">
        <v>43374</v>
      </c>
      <c r="CT1098" s="188">
        <v>43405</v>
      </c>
      <c r="CU1098" s="188">
        <v>43435</v>
      </c>
      <c r="CV1098" s="189" t="s">
        <v>16</v>
      </c>
    </row>
    <row r="1099" spans="2:100" x14ac:dyDescent="0.35">
      <c r="B1099" s="137" t="s">
        <v>585</v>
      </c>
      <c r="C1099" s="59">
        <v>43191</v>
      </c>
      <c r="D1099" s="60"/>
      <c r="E1099" s="60"/>
      <c r="F1099" s="60"/>
      <c r="G1099" s="60"/>
      <c r="H1099" s="60"/>
      <c r="I1099" s="60"/>
      <c r="J1099" s="60"/>
      <c r="K1099" s="60"/>
      <c r="L1099" s="60"/>
      <c r="M1099" s="60"/>
      <c r="N1099" s="60"/>
      <c r="O1099" s="60"/>
      <c r="P1099" s="60"/>
      <c r="Q1099" s="60"/>
      <c r="R1099" s="50"/>
      <c r="S1099" s="50"/>
      <c r="T1099" s="50"/>
      <c r="U1099" s="50"/>
      <c r="V1099" s="50"/>
      <c r="W1099" s="50"/>
      <c r="X1099" s="50"/>
      <c r="Y1099" s="50"/>
      <c r="Z1099" s="50"/>
      <c r="AA1099" s="50"/>
      <c r="AB1099" s="50"/>
      <c r="AC1099" s="50"/>
      <c r="AD1099" s="50"/>
      <c r="AE1099" s="50"/>
      <c r="AF1099" s="50"/>
      <c r="AG1099" s="50"/>
      <c r="AH1099" s="50"/>
      <c r="AI1099" s="50"/>
      <c r="AJ1099" s="50"/>
      <c r="AK1099" s="50"/>
      <c r="AL1099" s="50"/>
      <c r="AM1099" s="50"/>
      <c r="AN1099" s="50"/>
      <c r="AO1099" s="50"/>
      <c r="AP1099" s="50"/>
      <c r="AQ1099" s="50"/>
      <c r="AR1099" s="50"/>
      <c r="AS1099" s="50"/>
      <c r="AT1099" s="50"/>
      <c r="AU1099" s="50"/>
      <c r="AV1099" s="50"/>
      <c r="AW1099" s="50"/>
      <c r="AX1099" s="50"/>
      <c r="AY1099" s="50"/>
      <c r="AZ1099" s="50"/>
      <c r="BA1099" s="50"/>
      <c r="BB1099" s="50"/>
      <c r="BC1099" s="50"/>
      <c r="BD1099" s="50"/>
      <c r="BE1099" s="50"/>
      <c r="BF1099" s="65"/>
      <c r="BG1099" s="65"/>
      <c r="BH1099" s="65"/>
      <c r="BI1099" s="50"/>
      <c r="BJ1099" s="50"/>
      <c r="BK1099" s="50"/>
      <c r="BL1099" s="50"/>
      <c r="BM1099" s="50"/>
      <c r="BN1099" s="50"/>
      <c r="BO1099" s="50"/>
      <c r="BP1099" s="50"/>
      <c r="BQ1099" s="50"/>
      <c r="BR1099" s="50"/>
      <c r="BS1099" s="50"/>
      <c r="BT1099" s="50"/>
      <c r="BU1099" s="50"/>
      <c r="BV1099" s="50"/>
      <c r="BW1099" s="50"/>
      <c r="BX1099" s="50"/>
      <c r="BY1099" s="50"/>
      <c r="BZ1099" s="50"/>
      <c r="CA1099" s="50"/>
      <c r="CB1099" s="50"/>
      <c r="CC1099" s="50"/>
      <c r="CD1099" s="50"/>
      <c r="CE1099" s="50"/>
      <c r="CF1099" s="50"/>
      <c r="CG1099" s="50"/>
      <c r="CH1099" s="187"/>
      <c r="CI1099" s="60"/>
      <c r="CJ1099" s="50"/>
      <c r="CK1099" s="60"/>
      <c r="CL1099" s="60"/>
      <c r="CM1099" s="60">
        <v>1</v>
      </c>
      <c r="CN1099" s="50"/>
      <c r="CO1099" s="60"/>
      <c r="CP1099" s="60"/>
      <c r="CQ1099" s="60"/>
      <c r="CR1099" s="60"/>
      <c r="CS1099" s="60"/>
      <c r="CT1099" s="60"/>
      <c r="CU1099" s="60"/>
      <c r="CV1099" s="61">
        <f>SUM(D1099:CU1099)</f>
        <v>1</v>
      </c>
    </row>
    <row r="1100" spans="2:100" x14ac:dyDescent="0.35">
      <c r="B1100" s="137" t="s">
        <v>588</v>
      </c>
      <c r="C1100" s="59">
        <v>43191</v>
      </c>
      <c r="D1100" s="60"/>
      <c r="E1100" s="60"/>
      <c r="F1100" s="60"/>
      <c r="G1100" s="60"/>
      <c r="H1100" s="60"/>
      <c r="I1100" s="60"/>
      <c r="J1100" s="60"/>
      <c r="K1100" s="60"/>
      <c r="L1100" s="60"/>
      <c r="M1100" s="60"/>
      <c r="N1100" s="60"/>
      <c r="O1100" s="60"/>
      <c r="P1100" s="60"/>
      <c r="Q1100" s="60"/>
      <c r="R1100" s="50"/>
      <c r="S1100" s="50"/>
      <c r="T1100" s="50"/>
      <c r="U1100" s="50"/>
      <c r="V1100" s="50"/>
      <c r="W1100" s="50"/>
      <c r="X1100" s="50"/>
      <c r="Y1100" s="50"/>
      <c r="Z1100" s="50"/>
      <c r="AA1100" s="50"/>
      <c r="AB1100" s="50"/>
      <c r="AC1100" s="50"/>
      <c r="AD1100" s="50"/>
      <c r="AE1100" s="50"/>
      <c r="AF1100" s="50"/>
      <c r="AG1100" s="50"/>
      <c r="AH1100" s="50"/>
      <c r="AI1100" s="50"/>
      <c r="AJ1100" s="50"/>
      <c r="AK1100" s="50"/>
      <c r="AL1100" s="50"/>
      <c r="AM1100" s="50"/>
      <c r="AN1100" s="50"/>
      <c r="AO1100" s="50"/>
      <c r="AP1100" s="50"/>
      <c r="AQ1100" s="50"/>
      <c r="AR1100" s="50"/>
      <c r="AS1100" s="50"/>
      <c r="AT1100" s="50"/>
      <c r="AU1100" s="50"/>
      <c r="AV1100" s="50"/>
      <c r="AW1100" s="50"/>
      <c r="AX1100" s="50"/>
      <c r="AY1100" s="50"/>
      <c r="AZ1100" s="50"/>
      <c r="BA1100" s="50"/>
      <c r="BB1100" s="50"/>
      <c r="BC1100" s="50"/>
      <c r="BD1100" s="50"/>
      <c r="BE1100" s="50"/>
      <c r="BF1100" s="65"/>
      <c r="BG1100" s="65"/>
      <c r="BH1100" s="65"/>
      <c r="BI1100" s="50"/>
      <c r="BJ1100" s="50"/>
      <c r="BK1100" s="50"/>
      <c r="BL1100" s="50"/>
      <c r="BM1100" s="50"/>
      <c r="BN1100" s="50"/>
      <c r="BO1100" s="50"/>
      <c r="BP1100" s="50"/>
      <c r="BQ1100" s="50"/>
      <c r="BR1100" s="50"/>
      <c r="BS1100" s="50"/>
      <c r="BT1100" s="50"/>
      <c r="BU1100" s="50"/>
      <c r="BV1100" s="50"/>
      <c r="BW1100" s="50"/>
      <c r="BX1100" s="50"/>
      <c r="BY1100" s="50"/>
      <c r="BZ1100" s="50"/>
      <c r="CA1100" s="50"/>
      <c r="CB1100" s="50"/>
      <c r="CC1100" s="50"/>
      <c r="CD1100" s="50"/>
      <c r="CE1100" s="50"/>
      <c r="CF1100" s="50"/>
      <c r="CG1100" s="50"/>
      <c r="CH1100" s="187"/>
      <c r="CI1100" s="60"/>
      <c r="CJ1100" s="50"/>
      <c r="CK1100" s="60"/>
      <c r="CL1100" s="60"/>
      <c r="CM1100" s="60">
        <v>1</v>
      </c>
      <c r="CN1100" s="50"/>
      <c r="CO1100" s="60"/>
      <c r="CP1100" s="60"/>
      <c r="CQ1100" s="60"/>
      <c r="CR1100" s="60"/>
      <c r="CS1100" s="60"/>
      <c r="CT1100" s="60"/>
      <c r="CU1100" s="60"/>
      <c r="CV1100" s="61">
        <f t="shared" ref="CV1100" si="624">SUM(D1100:CU1100)</f>
        <v>1</v>
      </c>
    </row>
    <row r="1101" spans="2:100" x14ac:dyDescent="0.35">
      <c r="B1101" s="137" t="s">
        <v>586</v>
      </c>
      <c r="C1101" s="59">
        <v>43191</v>
      </c>
      <c r="D1101" s="60"/>
      <c r="E1101" s="60"/>
      <c r="F1101" s="60"/>
      <c r="G1101" s="60"/>
      <c r="H1101" s="60"/>
      <c r="I1101" s="60"/>
      <c r="J1101" s="60"/>
      <c r="K1101" s="60"/>
      <c r="L1101" s="60"/>
      <c r="M1101" s="60"/>
      <c r="N1101" s="60"/>
      <c r="O1101" s="60"/>
      <c r="P1101" s="60"/>
      <c r="Q1101" s="60"/>
      <c r="R1101" s="50"/>
      <c r="S1101" s="50"/>
      <c r="T1101" s="50"/>
      <c r="U1101" s="50"/>
      <c r="V1101" s="50"/>
      <c r="W1101" s="50"/>
      <c r="X1101" s="50"/>
      <c r="Y1101" s="50"/>
      <c r="Z1101" s="50"/>
      <c r="AA1101" s="50"/>
      <c r="AB1101" s="50"/>
      <c r="AC1101" s="50"/>
      <c r="AD1101" s="50"/>
      <c r="AE1101" s="50"/>
      <c r="AF1101" s="50"/>
      <c r="AG1101" s="50"/>
      <c r="AH1101" s="50"/>
      <c r="AI1101" s="50"/>
      <c r="AJ1101" s="50"/>
      <c r="AK1101" s="50"/>
      <c r="AL1101" s="50"/>
      <c r="AM1101" s="50"/>
      <c r="AN1101" s="50"/>
      <c r="AO1101" s="50"/>
      <c r="AP1101" s="50"/>
      <c r="AQ1101" s="50"/>
      <c r="AR1101" s="50"/>
      <c r="AS1101" s="50"/>
      <c r="AT1101" s="50"/>
      <c r="AU1101" s="50"/>
      <c r="AV1101" s="50"/>
      <c r="AW1101" s="50"/>
      <c r="AX1101" s="50"/>
      <c r="AY1101" s="50"/>
      <c r="AZ1101" s="50"/>
      <c r="BA1101" s="50"/>
      <c r="BB1101" s="50"/>
      <c r="BC1101" s="50"/>
      <c r="BD1101" s="50"/>
      <c r="BE1101" s="50"/>
      <c r="BF1101" s="65"/>
      <c r="BG1101" s="65"/>
      <c r="BH1101" s="65"/>
      <c r="BI1101" s="50"/>
      <c r="BJ1101" s="50"/>
      <c r="BK1101" s="50"/>
      <c r="BL1101" s="50"/>
      <c r="BM1101" s="50"/>
      <c r="BN1101" s="50"/>
      <c r="BO1101" s="50"/>
      <c r="BP1101" s="50"/>
      <c r="BQ1101" s="50"/>
      <c r="BR1101" s="50"/>
      <c r="BS1101" s="50"/>
      <c r="BT1101" s="50"/>
      <c r="BU1101" s="50"/>
      <c r="BV1101" s="50"/>
      <c r="BW1101" s="50"/>
      <c r="BX1101" s="50"/>
      <c r="BY1101" s="50"/>
      <c r="BZ1101" s="50"/>
      <c r="CA1101" s="50"/>
      <c r="CB1101" s="50"/>
      <c r="CC1101" s="50"/>
      <c r="CD1101" s="50"/>
      <c r="CE1101" s="50"/>
      <c r="CF1101" s="50"/>
      <c r="CG1101" s="50"/>
      <c r="CH1101" s="187"/>
      <c r="CI1101" s="60"/>
      <c r="CJ1101" s="50"/>
      <c r="CK1101" s="60"/>
      <c r="CL1101" s="60"/>
      <c r="CM1101" s="60">
        <v>1</v>
      </c>
      <c r="CN1101" s="50"/>
      <c r="CO1101" s="60"/>
      <c r="CP1101" s="60"/>
      <c r="CQ1101" s="60"/>
      <c r="CR1101" s="60"/>
      <c r="CS1101" s="60"/>
      <c r="CT1101" s="60"/>
      <c r="CU1101" s="60"/>
      <c r="CV1101" s="61">
        <f>SUM(D1101:CU1101)</f>
        <v>1</v>
      </c>
    </row>
    <row r="1102" spans="2:100" x14ac:dyDescent="0.35">
      <c r="B1102" s="137" t="s">
        <v>587</v>
      </c>
      <c r="C1102" s="59">
        <v>43191</v>
      </c>
      <c r="D1102" s="60"/>
      <c r="E1102" s="60"/>
      <c r="F1102" s="60"/>
      <c r="G1102" s="60"/>
      <c r="H1102" s="60"/>
      <c r="I1102" s="60"/>
      <c r="J1102" s="60"/>
      <c r="K1102" s="60"/>
      <c r="L1102" s="60"/>
      <c r="M1102" s="60"/>
      <c r="N1102" s="60"/>
      <c r="O1102" s="60"/>
      <c r="P1102" s="60"/>
      <c r="Q1102" s="60"/>
      <c r="R1102" s="50"/>
      <c r="S1102" s="50"/>
      <c r="T1102" s="50"/>
      <c r="U1102" s="50"/>
      <c r="V1102" s="50"/>
      <c r="W1102" s="50"/>
      <c r="X1102" s="50"/>
      <c r="Y1102" s="50"/>
      <c r="Z1102" s="50"/>
      <c r="AA1102" s="50"/>
      <c r="AB1102" s="50"/>
      <c r="AC1102" s="50"/>
      <c r="AD1102" s="50"/>
      <c r="AE1102" s="50"/>
      <c r="AF1102" s="50"/>
      <c r="AG1102" s="50"/>
      <c r="AH1102" s="50"/>
      <c r="AI1102" s="50"/>
      <c r="AJ1102" s="50"/>
      <c r="AK1102" s="50"/>
      <c r="AL1102" s="50"/>
      <c r="AM1102" s="50"/>
      <c r="AN1102" s="50"/>
      <c r="AO1102" s="50"/>
      <c r="AP1102" s="50"/>
      <c r="AQ1102" s="50"/>
      <c r="AR1102" s="50"/>
      <c r="AS1102" s="50"/>
      <c r="AT1102" s="50"/>
      <c r="AU1102" s="50"/>
      <c r="AV1102" s="50"/>
      <c r="AW1102" s="50"/>
      <c r="AX1102" s="50"/>
      <c r="AY1102" s="50"/>
      <c r="AZ1102" s="50"/>
      <c r="BA1102" s="50"/>
      <c r="BB1102" s="50"/>
      <c r="BC1102" s="50"/>
      <c r="BD1102" s="50"/>
      <c r="BE1102" s="50"/>
      <c r="BF1102" s="65"/>
      <c r="BG1102" s="65"/>
      <c r="BH1102" s="65"/>
      <c r="BI1102" s="50"/>
      <c r="BJ1102" s="50"/>
      <c r="BK1102" s="50"/>
      <c r="BL1102" s="50"/>
      <c r="BM1102" s="50"/>
      <c r="BN1102" s="50"/>
      <c r="BO1102" s="50"/>
      <c r="BP1102" s="50"/>
      <c r="BQ1102" s="50"/>
      <c r="BR1102" s="50"/>
      <c r="BS1102" s="50"/>
      <c r="BT1102" s="50"/>
      <c r="BU1102" s="50"/>
      <c r="BV1102" s="50"/>
      <c r="BW1102" s="50"/>
      <c r="BX1102" s="50"/>
      <c r="BY1102" s="50"/>
      <c r="BZ1102" s="50"/>
      <c r="CA1102" s="50"/>
      <c r="CB1102" s="50"/>
      <c r="CC1102" s="50"/>
      <c r="CD1102" s="50"/>
      <c r="CE1102" s="50"/>
      <c r="CF1102" s="50"/>
      <c r="CG1102" s="50"/>
      <c r="CH1102" s="187"/>
      <c r="CI1102" s="60"/>
      <c r="CJ1102" s="50"/>
      <c r="CK1102" s="60"/>
      <c r="CL1102" s="60"/>
      <c r="CM1102" s="60">
        <v>5</v>
      </c>
      <c r="CN1102" s="50"/>
      <c r="CO1102" s="60"/>
      <c r="CP1102" s="60"/>
      <c r="CQ1102" s="60"/>
      <c r="CR1102" s="60"/>
      <c r="CS1102" s="60"/>
      <c r="CT1102" s="60"/>
      <c r="CU1102" s="60"/>
      <c r="CV1102" s="61">
        <f>SUM(D1102:CU1102)</f>
        <v>5</v>
      </c>
    </row>
    <row r="1103" spans="2:100" x14ac:dyDescent="0.35">
      <c r="B1103" s="137" t="s">
        <v>589</v>
      </c>
      <c r="C1103" s="59">
        <v>43191</v>
      </c>
      <c r="D1103" s="60"/>
      <c r="E1103" s="60"/>
      <c r="F1103" s="60"/>
      <c r="G1103" s="60"/>
      <c r="H1103" s="60"/>
      <c r="I1103" s="60"/>
      <c r="J1103" s="60"/>
      <c r="K1103" s="60"/>
      <c r="L1103" s="60"/>
      <c r="M1103" s="60"/>
      <c r="N1103" s="60"/>
      <c r="O1103" s="60"/>
      <c r="P1103" s="60"/>
      <c r="Q1103" s="60"/>
      <c r="R1103" s="50"/>
      <c r="S1103" s="50"/>
      <c r="T1103" s="50"/>
      <c r="U1103" s="50"/>
      <c r="V1103" s="50"/>
      <c r="W1103" s="50"/>
      <c r="X1103" s="50"/>
      <c r="Y1103" s="50"/>
      <c r="Z1103" s="50"/>
      <c r="AA1103" s="50"/>
      <c r="AB1103" s="50"/>
      <c r="AC1103" s="50"/>
      <c r="AD1103" s="50"/>
      <c r="AE1103" s="50"/>
      <c r="AF1103" s="50"/>
      <c r="AG1103" s="50"/>
      <c r="AH1103" s="50"/>
      <c r="AI1103" s="50"/>
      <c r="AJ1103" s="50"/>
      <c r="AK1103" s="50"/>
      <c r="AL1103" s="50"/>
      <c r="AM1103" s="50"/>
      <c r="AN1103" s="50"/>
      <c r="AO1103" s="50"/>
      <c r="AP1103" s="50"/>
      <c r="AQ1103" s="50"/>
      <c r="AR1103" s="50"/>
      <c r="AS1103" s="50"/>
      <c r="AT1103" s="50"/>
      <c r="AU1103" s="50"/>
      <c r="AV1103" s="50"/>
      <c r="AW1103" s="50"/>
      <c r="AX1103" s="50"/>
      <c r="AY1103" s="50"/>
      <c r="AZ1103" s="50"/>
      <c r="BA1103" s="50"/>
      <c r="BB1103" s="50"/>
      <c r="BC1103" s="50"/>
      <c r="BD1103" s="50"/>
      <c r="BE1103" s="50"/>
      <c r="BF1103" s="65"/>
      <c r="BG1103" s="65"/>
      <c r="BH1103" s="65"/>
      <c r="BI1103" s="50"/>
      <c r="BJ1103" s="50"/>
      <c r="BK1103" s="50"/>
      <c r="BL1103" s="50"/>
      <c r="BM1103" s="50"/>
      <c r="BN1103" s="50"/>
      <c r="BO1103" s="50"/>
      <c r="BP1103" s="50"/>
      <c r="BQ1103" s="50"/>
      <c r="BR1103" s="50"/>
      <c r="BS1103" s="50"/>
      <c r="BT1103" s="50"/>
      <c r="BU1103" s="50"/>
      <c r="BV1103" s="50"/>
      <c r="BW1103" s="50"/>
      <c r="BX1103" s="50"/>
      <c r="BY1103" s="50"/>
      <c r="BZ1103" s="50"/>
      <c r="CA1103" s="50"/>
      <c r="CB1103" s="50"/>
      <c r="CC1103" s="50"/>
      <c r="CD1103" s="50"/>
      <c r="CE1103" s="50"/>
      <c r="CF1103" s="50"/>
      <c r="CG1103" s="50"/>
      <c r="CH1103" s="187"/>
      <c r="CI1103" s="60"/>
      <c r="CJ1103" s="50"/>
      <c r="CK1103" s="60"/>
      <c r="CL1103" s="60"/>
      <c r="CM1103" s="60">
        <v>2</v>
      </c>
      <c r="CN1103" s="50"/>
      <c r="CO1103" s="60"/>
      <c r="CP1103" s="60"/>
      <c r="CQ1103" s="60"/>
      <c r="CR1103" s="60"/>
      <c r="CS1103" s="60"/>
      <c r="CT1103" s="60"/>
      <c r="CU1103" s="60"/>
      <c r="CV1103" s="61">
        <f t="shared" ref="CV1103" si="625">SUM(D1103:CU1103)</f>
        <v>2</v>
      </c>
    </row>
    <row r="1104" spans="2:100" x14ac:dyDescent="0.35">
      <c r="B1104" s="63"/>
      <c r="C1104" s="64" t="s">
        <v>16</v>
      </c>
      <c r="D1104" s="63"/>
      <c r="E1104" s="63"/>
      <c r="F1104" s="63"/>
      <c r="G1104" s="63"/>
      <c r="H1104" s="63"/>
      <c r="I1104" s="63"/>
      <c r="J1104" s="63"/>
      <c r="K1104" s="63"/>
      <c r="L1104" s="63"/>
      <c r="M1104" s="63"/>
      <c r="N1104" s="63"/>
      <c r="O1104" s="63"/>
      <c r="P1104" s="63"/>
      <c r="Q1104" s="64"/>
      <c r="R1104" s="64"/>
      <c r="S1104" s="64"/>
      <c r="T1104" s="64"/>
      <c r="U1104" s="64"/>
      <c r="V1104" s="64"/>
      <c r="W1104" s="64"/>
      <c r="X1104" s="64"/>
      <c r="Y1104" s="64"/>
      <c r="Z1104" s="64"/>
      <c r="AA1104" s="64"/>
      <c r="AB1104" s="64"/>
      <c r="AC1104" s="64"/>
      <c r="AD1104" s="64"/>
      <c r="AE1104" s="64"/>
      <c r="AF1104" s="64"/>
      <c r="AG1104" s="64"/>
      <c r="AH1104" s="64"/>
      <c r="AI1104" s="64"/>
      <c r="AJ1104" s="64"/>
      <c r="AK1104" s="64"/>
      <c r="AL1104" s="64"/>
      <c r="AM1104" s="64"/>
      <c r="AN1104" s="64"/>
      <c r="AO1104" s="64"/>
      <c r="AP1104" s="64"/>
      <c r="AQ1104" s="64"/>
      <c r="AR1104" s="64"/>
      <c r="AS1104" s="64"/>
      <c r="AT1104" s="64"/>
      <c r="AU1104" s="64"/>
      <c r="AV1104" s="64"/>
      <c r="AW1104" s="64"/>
      <c r="AX1104" s="64"/>
      <c r="AY1104" s="64"/>
      <c r="AZ1104" s="64"/>
      <c r="BA1104" s="64"/>
      <c r="BB1104" s="64"/>
      <c r="BC1104" s="64"/>
      <c r="BD1104" s="64"/>
      <c r="BE1104" s="64"/>
      <c r="BF1104" s="64"/>
      <c r="BG1104" s="64"/>
      <c r="BH1104" s="64"/>
      <c r="BI1104" s="64"/>
      <c r="BJ1104" s="64"/>
      <c r="BK1104" s="64"/>
      <c r="BL1104" s="64"/>
      <c r="BM1104" s="64"/>
      <c r="BN1104" s="64"/>
      <c r="BO1104" s="64"/>
      <c r="BP1104" s="64"/>
      <c r="BQ1104" s="64"/>
      <c r="BR1104" s="64"/>
      <c r="BS1104" s="64"/>
      <c r="BT1104" s="64"/>
      <c r="BU1104" s="64"/>
      <c r="BV1104" s="64"/>
      <c r="BW1104" s="64"/>
      <c r="BX1104" s="64"/>
      <c r="BY1104" s="64"/>
      <c r="BZ1104" s="64"/>
      <c r="CA1104" s="64"/>
      <c r="CB1104" s="64"/>
      <c r="CC1104" s="64"/>
      <c r="CD1104" s="64"/>
      <c r="CE1104" s="64"/>
      <c r="CF1104" s="64"/>
      <c r="CG1104" s="64"/>
      <c r="CH1104" s="64"/>
      <c r="CI1104" s="64"/>
      <c r="CJ1104" s="64">
        <f t="shared" ref="CJ1104:CU1104" si="626">COUNT(CJ1099:CJ1103)</f>
        <v>0</v>
      </c>
      <c r="CK1104" s="64">
        <f t="shared" si="626"/>
        <v>0</v>
      </c>
      <c r="CL1104" s="64">
        <f t="shared" si="626"/>
        <v>0</v>
      </c>
      <c r="CM1104" s="64">
        <f t="shared" si="626"/>
        <v>5</v>
      </c>
      <c r="CN1104" s="64">
        <f>COUNT(CN1099:CN1103)</f>
        <v>0</v>
      </c>
      <c r="CO1104" s="64">
        <f t="shared" si="626"/>
        <v>0</v>
      </c>
      <c r="CP1104" s="64">
        <f t="shared" si="626"/>
        <v>0</v>
      </c>
      <c r="CQ1104" s="64">
        <f t="shared" si="626"/>
        <v>0</v>
      </c>
      <c r="CR1104" s="64">
        <f t="shared" si="626"/>
        <v>0</v>
      </c>
      <c r="CS1104" s="64">
        <f t="shared" si="626"/>
        <v>0</v>
      </c>
      <c r="CT1104" s="64">
        <f t="shared" si="626"/>
        <v>0</v>
      </c>
      <c r="CU1104" s="64">
        <f t="shared" si="626"/>
        <v>0</v>
      </c>
      <c r="CV1104" s="64">
        <f>SUM(CV1099:CV1103)</f>
        <v>10</v>
      </c>
    </row>
    <row r="1106" spans="2:100" x14ac:dyDescent="0.35">
      <c r="B1106" s="136" t="s">
        <v>220</v>
      </c>
      <c r="C1106" s="58" t="s">
        <v>221</v>
      </c>
      <c r="D1106" s="56">
        <v>40544</v>
      </c>
      <c r="E1106" s="56">
        <v>40575</v>
      </c>
      <c r="F1106" s="56">
        <v>40603</v>
      </c>
      <c r="G1106" s="56">
        <v>40634</v>
      </c>
      <c r="H1106" s="56">
        <v>40664</v>
      </c>
      <c r="I1106" s="56">
        <v>40695</v>
      </c>
      <c r="J1106" s="56">
        <v>40725</v>
      </c>
      <c r="K1106" s="56">
        <v>40756</v>
      </c>
      <c r="L1106" s="56">
        <v>40787</v>
      </c>
      <c r="M1106" s="56">
        <v>40817</v>
      </c>
      <c r="N1106" s="56">
        <v>40848</v>
      </c>
      <c r="O1106" s="56">
        <v>40878</v>
      </c>
      <c r="P1106" s="56">
        <v>40909</v>
      </c>
      <c r="Q1106" s="56">
        <v>40940</v>
      </c>
      <c r="R1106" s="56">
        <v>40969</v>
      </c>
      <c r="S1106" s="56">
        <v>41000</v>
      </c>
      <c r="T1106" s="56">
        <v>41030</v>
      </c>
      <c r="U1106" s="56">
        <v>41061</v>
      </c>
      <c r="V1106" s="56">
        <v>41091</v>
      </c>
      <c r="W1106" s="56">
        <v>41122</v>
      </c>
      <c r="X1106" s="56">
        <v>41153</v>
      </c>
      <c r="Y1106" s="56">
        <v>41183</v>
      </c>
      <c r="Z1106" s="56">
        <v>41214</v>
      </c>
      <c r="AA1106" s="56">
        <v>41244</v>
      </c>
      <c r="AB1106" s="56">
        <v>41275</v>
      </c>
      <c r="AC1106" s="56">
        <v>41306</v>
      </c>
      <c r="AD1106" s="56">
        <v>41334</v>
      </c>
      <c r="AE1106" s="56">
        <v>41365</v>
      </c>
      <c r="AF1106" s="56">
        <v>41395</v>
      </c>
      <c r="AG1106" s="56">
        <v>41426</v>
      </c>
      <c r="AH1106" s="56">
        <v>41456</v>
      </c>
      <c r="AI1106" s="56">
        <v>41487</v>
      </c>
      <c r="AJ1106" s="56">
        <v>41518</v>
      </c>
      <c r="AK1106" s="56">
        <v>41548</v>
      </c>
      <c r="AL1106" s="56">
        <v>41579</v>
      </c>
      <c r="AM1106" s="56">
        <v>41609</v>
      </c>
      <c r="AN1106" s="56">
        <v>41640</v>
      </c>
      <c r="AO1106" s="56">
        <v>41671</v>
      </c>
      <c r="AP1106" s="56">
        <v>41699</v>
      </c>
      <c r="AQ1106" s="56">
        <v>41730</v>
      </c>
      <c r="AR1106" s="56">
        <v>41760</v>
      </c>
      <c r="AS1106" s="56">
        <v>41791</v>
      </c>
      <c r="AT1106" s="56">
        <v>41821</v>
      </c>
      <c r="AU1106" s="56">
        <v>41852</v>
      </c>
      <c r="AV1106" s="56">
        <v>41883</v>
      </c>
      <c r="AW1106" s="56">
        <v>41913</v>
      </c>
      <c r="AX1106" s="56">
        <v>41944</v>
      </c>
      <c r="AY1106" s="56">
        <v>41974</v>
      </c>
      <c r="AZ1106" s="56">
        <v>42005</v>
      </c>
      <c r="BA1106" s="56">
        <v>42036</v>
      </c>
      <c r="BB1106" s="56">
        <v>42064</v>
      </c>
      <c r="BC1106" s="56">
        <v>42095</v>
      </c>
      <c r="BD1106" s="56">
        <v>42125</v>
      </c>
      <c r="BE1106" s="56">
        <v>42156</v>
      </c>
      <c r="BF1106" s="56">
        <v>42186</v>
      </c>
      <c r="BG1106" s="56">
        <v>42217</v>
      </c>
      <c r="BH1106" s="48">
        <v>42248</v>
      </c>
      <c r="BI1106" s="48">
        <v>42278</v>
      </c>
      <c r="BJ1106" s="48">
        <v>42309</v>
      </c>
      <c r="BK1106" s="48">
        <v>42339</v>
      </c>
      <c r="BL1106" s="48">
        <v>42370</v>
      </c>
      <c r="BM1106" s="48">
        <v>42401</v>
      </c>
      <c r="BN1106" s="48">
        <v>42430</v>
      </c>
      <c r="BO1106" s="48">
        <v>42461</v>
      </c>
      <c r="BP1106" s="48">
        <v>42491</v>
      </c>
      <c r="BQ1106" s="48">
        <v>42522</v>
      </c>
      <c r="BR1106" s="48">
        <v>42552</v>
      </c>
      <c r="BS1106" s="48">
        <v>42583</v>
      </c>
      <c r="BT1106" s="48">
        <v>42614</v>
      </c>
      <c r="BU1106" s="48">
        <v>42644</v>
      </c>
      <c r="BV1106" s="48">
        <v>42675</v>
      </c>
      <c r="BW1106" s="48">
        <v>42705</v>
      </c>
      <c r="BX1106" s="48">
        <v>42736</v>
      </c>
      <c r="BY1106" s="48">
        <v>42767</v>
      </c>
      <c r="BZ1106" s="48">
        <v>42795</v>
      </c>
      <c r="CA1106" s="48">
        <v>42826</v>
      </c>
      <c r="CB1106" s="48">
        <v>42856</v>
      </c>
      <c r="CC1106" s="48">
        <v>42887</v>
      </c>
      <c r="CD1106" s="48">
        <v>42917</v>
      </c>
      <c r="CE1106" s="48">
        <v>42948</v>
      </c>
      <c r="CF1106" s="48">
        <v>42979</v>
      </c>
      <c r="CG1106" s="48">
        <v>43009</v>
      </c>
      <c r="CH1106" s="48">
        <v>43040</v>
      </c>
      <c r="CI1106" s="188">
        <v>43070</v>
      </c>
      <c r="CJ1106" s="188">
        <v>43101</v>
      </c>
      <c r="CK1106" s="188">
        <v>43132</v>
      </c>
      <c r="CL1106" s="188">
        <v>43160</v>
      </c>
      <c r="CM1106" s="188">
        <v>43191</v>
      </c>
      <c r="CN1106" s="188">
        <v>43221</v>
      </c>
      <c r="CO1106" s="188">
        <v>43252</v>
      </c>
      <c r="CP1106" s="188">
        <v>43282</v>
      </c>
      <c r="CQ1106" s="188">
        <v>43313</v>
      </c>
      <c r="CR1106" s="188">
        <v>43344</v>
      </c>
      <c r="CS1106" s="188">
        <v>43374</v>
      </c>
      <c r="CT1106" s="188">
        <v>43405</v>
      </c>
      <c r="CU1106" s="188">
        <v>43435</v>
      </c>
      <c r="CV1106" s="189" t="s">
        <v>16</v>
      </c>
    </row>
    <row r="1107" spans="2:100" x14ac:dyDescent="0.35">
      <c r="B1107" s="137">
        <v>2957107</v>
      </c>
      <c r="C1107" s="59">
        <v>43221</v>
      </c>
      <c r="D1107" s="60"/>
      <c r="E1107" s="60"/>
      <c r="F1107" s="60"/>
      <c r="G1107" s="60"/>
      <c r="H1107" s="60"/>
      <c r="I1107" s="60"/>
      <c r="J1107" s="60"/>
      <c r="K1107" s="60"/>
      <c r="L1107" s="60"/>
      <c r="M1107" s="60"/>
      <c r="N1107" s="60"/>
      <c r="O1107" s="60"/>
      <c r="P1107" s="60"/>
      <c r="Q1107" s="60"/>
      <c r="R1107" s="50"/>
      <c r="S1107" s="50"/>
      <c r="T1107" s="50"/>
      <c r="U1107" s="50"/>
      <c r="V1107" s="50"/>
      <c r="W1107" s="50"/>
      <c r="X1107" s="50"/>
      <c r="Y1107" s="50"/>
      <c r="Z1107" s="50"/>
      <c r="AA1107" s="50"/>
      <c r="AB1107" s="50"/>
      <c r="AC1107" s="50"/>
      <c r="AD1107" s="50"/>
      <c r="AE1107" s="50"/>
      <c r="AF1107" s="50"/>
      <c r="AG1107" s="50"/>
      <c r="AH1107" s="50"/>
      <c r="AI1107" s="50"/>
      <c r="AJ1107" s="50"/>
      <c r="AK1107" s="50"/>
      <c r="AL1107" s="50"/>
      <c r="AM1107" s="50"/>
      <c r="AN1107" s="50"/>
      <c r="AO1107" s="50"/>
      <c r="AP1107" s="50"/>
      <c r="AQ1107" s="50"/>
      <c r="AR1107" s="50"/>
      <c r="AS1107" s="50"/>
      <c r="AT1107" s="50"/>
      <c r="AU1107" s="50"/>
      <c r="AV1107" s="50"/>
      <c r="AW1107" s="50"/>
      <c r="AX1107" s="50"/>
      <c r="AY1107" s="50"/>
      <c r="AZ1107" s="50"/>
      <c r="BA1107" s="50"/>
      <c r="BB1107" s="50"/>
      <c r="BC1107" s="50"/>
      <c r="BD1107" s="50"/>
      <c r="BE1107" s="50"/>
      <c r="BF1107" s="65"/>
      <c r="BG1107" s="65"/>
      <c r="BH1107" s="65"/>
      <c r="BI1107" s="50"/>
      <c r="BJ1107" s="50"/>
      <c r="BK1107" s="50"/>
      <c r="BL1107" s="50"/>
      <c r="BM1107" s="50"/>
      <c r="BN1107" s="50"/>
      <c r="BO1107" s="50"/>
      <c r="BP1107" s="50"/>
      <c r="BQ1107" s="50"/>
      <c r="BR1107" s="50"/>
      <c r="BS1107" s="50"/>
      <c r="BT1107" s="50"/>
      <c r="BU1107" s="50"/>
      <c r="BV1107" s="50"/>
      <c r="BW1107" s="50"/>
      <c r="BX1107" s="50"/>
      <c r="BY1107" s="50"/>
      <c r="BZ1107" s="50"/>
      <c r="CA1107" s="50"/>
      <c r="CB1107" s="50"/>
      <c r="CC1107" s="50"/>
      <c r="CD1107" s="50"/>
      <c r="CE1107" s="50"/>
      <c r="CF1107" s="50"/>
      <c r="CG1107" s="50"/>
      <c r="CH1107" s="187"/>
      <c r="CI1107" s="60"/>
      <c r="CJ1107" s="50"/>
      <c r="CK1107" s="60"/>
      <c r="CL1107" s="60"/>
      <c r="CM1107" s="60"/>
      <c r="CN1107" s="60">
        <v>1</v>
      </c>
      <c r="CO1107" s="60"/>
      <c r="CP1107" s="60"/>
      <c r="CQ1107" s="60"/>
      <c r="CR1107" s="60"/>
      <c r="CS1107" s="60"/>
      <c r="CT1107" s="60"/>
      <c r="CU1107" s="60"/>
      <c r="CV1107" s="61">
        <f>SUM(D1107:CU1107)</f>
        <v>1</v>
      </c>
    </row>
    <row r="1108" spans="2:100" x14ac:dyDescent="0.35">
      <c r="B1108" s="137">
        <v>402736</v>
      </c>
      <c r="C1108" s="59">
        <v>43221</v>
      </c>
      <c r="D1108" s="60"/>
      <c r="E1108" s="60"/>
      <c r="F1108" s="60"/>
      <c r="G1108" s="60"/>
      <c r="H1108" s="60"/>
      <c r="I1108" s="60"/>
      <c r="J1108" s="60"/>
      <c r="K1108" s="60"/>
      <c r="L1108" s="60"/>
      <c r="M1108" s="60"/>
      <c r="N1108" s="60"/>
      <c r="O1108" s="60"/>
      <c r="P1108" s="60"/>
      <c r="Q1108" s="60"/>
      <c r="R1108" s="50"/>
      <c r="S1108" s="50"/>
      <c r="T1108" s="50"/>
      <c r="U1108" s="50"/>
      <c r="V1108" s="50"/>
      <c r="W1108" s="50"/>
      <c r="X1108" s="50"/>
      <c r="Y1108" s="50"/>
      <c r="Z1108" s="50"/>
      <c r="AA1108" s="50"/>
      <c r="AB1108" s="50"/>
      <c r="AC1108" s="50"/>
      <c r="AD1108" s="50"/>
      <c r="AE1108" s="50"/>
      <c r="AF1108" s="50"/>
      <c r="AG1108" s="50"/>
      <c r="AH1108" s="50"/>
      <c r="AI1108" s="50"/>
      <c r="AJ1108" s="50"/>
      <c r="AK1108" s="50"/>
      <c r="AL1108" s="50"/>
      <c r="AM1108" s="50"/>
      <c r="AN1108" s="50"/>
      <c r="AO1108" s="50"/>
      <c r="AP1108" s="50"/>
      <c r="AQ1108" s="50"/>
      <c r="AR1108" s="50"/>
      <c r="AS1108" s="50"/>
      <c r="AT1108" s="50"/>
      <c r="AU1108" s="50"/>
      <c r="AV1108" s="50"/>
      <c r="AW1108" s="50"/>
      <c r="AX1108" s="50"/>
      <c r="AY1108" s="50"/>
      <c r="AZ1108" s="50"/>
      <c r="BA1108" s="50"/>
      <c r="BB1108" s="50"/>
      <c r="BC1108" s="50"/>
      <c r="BD1108" s="50"/>
      <c r="BE1108" s="50"/>
      <c r="BF1108" s="65"/>
      <c r="BG1108" s="65"/>
      <c r="BH1108" s="65"/>
      <c r="BI1108" s="50"/>
      <c r="BJ1108" s="50"/>
      <c r="BK1108" s="50"/>
      <c r="BL1108" s="50"/>
      <c r="BM1108" s="50"/>
      <c r="BN1108" s="50"/>
      <c r="BO1108" s="50"/>
      <c r="BP1108" s="50"/>
      <c r="BQ1108" s="50"/>
      <c r="BR1108" s="50"/>
      <c r="BS1108" s="50"/>
      <c r="BT1108" s="50"/>
      <c r="BU1108" s="50"/>
      <c r="BV1108" s="50"/>
      <c r="BW1108" s="50"/>
      <c r="BX1108" s="50"/>
      <c r="BY1108" s="50"/>
      <c r="BZ1108" s="50"/>
      <c r="CA1108" s="50"/>
      <c r="CB1108" s="50"/>
      <c r="CC1108" s="50"/>
      <c r="CD1108" s="50"/>
      <c r="CE1108" s="50"/>
      <c r="CF1108" s="50"/>
      <c r="CG1108" s="50"/>
      <c r="CH1108" s="187"/>
      <c r="CI1108" s="60"/>
      <c r="CJ1108" s="50"/>
      <c r="CK1108" s="60"/>
      <c r="CL1108" s="60"/>
      <c r="CM1108" s="60"/>
      <c r="CN1108" s="60">
        <v>4</v>
      </c>
      <c r="CO1108" s="60"/>
      <c r="CP1108" s="60"/>
      <c r="CQ1108" s="60"/>
      <c r="CR1108" s="60"/>
      <c r="CS1108" s="60"/>
      <c r="CT1108" s="60"/>
      <c r="CU1108" s="60"/>
      <c r="CV1108" s="61">
        <f t="shared" ref="CV1108" si="627">SUM(D1108:CU1108)</f>
        <v>4</v>
      </c>
    </row>
    <row r="1109" spans="2:100" x14ac:dyDescent="0.35">
      <c r="B1109" s="137">
        <v>2962832</v>
      </c>
      <c r="C1109" s="59">
        <v>43221</v>
      </c>
      <c r="D1109" s="60"/>
      <c r="E1109" s="60"/>
      <c r="F1109" s="60"/>
      <c r="G1109" s="60"/>
      <c r="H1109" s="60"/>
      <c r="I1109" s="60"/>
      <c r="J1109" s="60"/>
      <c r="K1109" s="60"/>
      <c r="L1109" s="60"/>
      <c r="M1109" s="60"/>
      <c r="N1109" s="60"/>
      <c r="O1109" s="60"/>
      <c r="P1109" s="60"/>
      <c r="Q1109" s="60"/>
      <c r="R1109" s="50"/>
      <c r="S1109" s="50"/>
      <c r="T1109" s="50"/>
      <c r="U1109" s="50"/>
      <c r="V1109" s="50"/>
      <c r="W1109" s="50"/>
      <c r="X1109" s="50"/>
      <c r="Y1109" s="50"/>
      <c r="Z1109" s="50"/>
      <c r="AA1109" s="50"/>
      <c r="AB1109" s="50"/>
      <c r="AC1109" s="50"/>
      <c r="AD1109" s="50"/>
      <c r="AE1109" s="50"/>
      <c r="AF1109" s="50"/>
      <c r="AG1109" s="50"/>
      <c r="AH1109" s="50"/>
      <c r="AI1109" s="50"/>
      <c r="AJ1109" s="50"/>
      <c r="AK1109" s="50"/>
      <c r="AL1109" s="50"/>
      <c r="AM1109" s="50"/>
      <c r="AN1109" s="50"/>
      <c r="AO1109" s="50"/>
      <c r="AP1109" s="50"/>
      <c r="AQ1109" s="50"/>
      <c r="AR1109" s="50"/>
      <c r="AS1109" s="50"/>
      <c r="AT1109" s="50"/>
      <c r="AU1109" s="50"/>
      <c r="AV1109" s="50"/>
      <c r="AW1109" s="50"/>
      <c r="AX1109" s="50"/>
      <c r="AY1109" s="50"/>
      <c r="AZ1109" s="50"/>
      <c r="BA1109" s="50"/>
      <c r="BB1109" s="50"/>
      <c r="BC1109" s="50"/>
      <c r="BD1109" s="50"/>
      <c r="BE1109" s="50"/>
      <c r="BF1109" s="65"/>
      <c r="BG1109" s="65"/>
      <c r="BH1109" s="65"/>
      <c r="BI1109" s="50"/>
      <c r="BJ1109" s="50"/>
      <c r="BK1109" s="50"/>
      <c r="BL1109" s="50"/>
      <c r="BM1109" s="50"/>
      <c r="BN1109" s="50"/>
      <c r="BO1109" s="50"/>
      <c r="BP1109" s="50"/>
      <c r="BQ1109" s="50"/>
      <c r="BR1109" s="50"/>
      <c r="BS1109" s="50"/>
      <c r="BT1109" s="50"/>
      <c r="BU1109" s="50"/>
      <c r="BV1109" s="50"/>
      <c r="BW1109" s="50"/>
      <c r="BX1109" s="50"/>
      <c r="BY1109" s="50"/>
      <c r="BZ1109" s="50"/>
      <c r="CA1109" s="50"/>
      <c r="CB1109" s="50"/>
      <c r="CC1109" s="50"/>
      <c r="CD1109" s="50"/>
      <c r="CE1109" s="50"/>
      <c r="CF1109" s="50"/>
      <c r="CG1109" s="50"/>
      <c r="CH1109" s="187"/>
      <c r="CI1109" s="60"/>
      <c r="CJ1109" s="50"/>
      <c r="CK1109" s="60"/>
      <c r="CL1109" s="60"/>
      <c r="CM1109" s="60"/>
      <c r="CN1109" s="60">
        <v>1</v>
      </c>
      <c r="CO1109" s="60"/>
      <c r="CP1109" s="60"/>
      <c r="CQ1109" s="60"/>
      <c r="CR1109" s="60"/>
      <c r="CS1109" s="60"/>
      <c r="CT1109" s="60"/>
      <c r="CU1109" s="60"/>
      <c r="CV1109" s="61">
        <f>SUM(D1109:CU1109)</f>
        <v>1</v>
      </c>
    </row>
    <row r="1110" spans="2:100" x14ac:dyDescent="0.35">
      <c r="B1110" s="137">
        <v>2948103</v>
      </c>
      <c r="C1110" s="59">
        <v>43221</v>
      </c>
      <c r="D1110" s="60"/>
      <c r="E1110" s="60"/>
      <c r="F1110" s="60"/>
      <c r="G1110" s="60"/>
      <c r="H1110" s="60"/>
      <c r="I1110" s="60"/>
      <c r="J1110" s="60"/>
      <c r="K1110" s="60"/>
      <c r="L1110" s="60"/>
      <c r="M1110" s="60"/>
      <c r="N1110" s="60"/>
      <c r="O1110" s="60"/>
      <c r="P1110" s="60"/>
      <c r="Q1110" s="60"/>
      <c r="R1110" s="50"/>
      <c r="S1110" s="50"/>
      <c r="T1110" s="50"/>
      <c r="U1110" s="50"/>
      <c r="V1110" s="50"/>
      <c r="W1110" s="50"/>
      <c r="X1110" s="50"/>
      <c r="Y1110" s="50"/>
      <c r="Z1110" s="50"/>
      <c r="AA1110" s="50"/>
      <c r="AB1110" s="50"/>
      <c r="AC1110" s="50"/>
      <c r="AD1110" s="50"/>
      <c r="AE1110" s="50"/>
      <c r="AF1110" s="50"/>
      <c r="AG1110" s="50"/>
      <c r="AH1110" s="50"/>
      <c r="AI1110" s="50"/>
      <c r="AJ1110" s="50"/>
      <c r="AK1110" s="50"/>
      <c r="AL1110" s="50"/>
      <c r="AM1110" s="50"/>
      <c r="AN1110" s="50"/>
      <c r="AO1110" s="50"/>
      <c r="AP1110" s="50"/>
      <c r="AQ1110" s="50"/>
      <c r="AR1110" s="50"/>
      <c r="AS1110" s="50"/>
      <c r="AT1110" s="50"/>
      <c r="AU1110" s="50"/>
      <c r="AV1110" s="50"/>
      <c r="AW1110" s="50"/>
      <c r="AX1110" s="50"/>
      <c r="AY1110" s="50"/>
      <c r="AZ1110" s="50"/>
      <c r="BA1110" s="50"/>
      <c r="BB1110" s="50"/>
      <c r="BC1110" s="50"/>
      <c r="BD1110" s="50"/>
      <c r="BE1110" s="50"/>
      <c r="BF1110" s="65"/>
      <c r="BG1110" s="65"/>
      <c r="BH1110" s="65"/>
      <c r="BI1110" s="50"/>
      <c r="BJ1110" s="50"/>
      <c r="BK1110" s="50"/>
      <c r="BL1110" s="50"/>
      <c r="BM1110" s="50"/>
      <c r="BN1110" s="50"/>
      <c r="BO1110" s="50"/>
      <c r="BP1110" s="50"/>
      <c r="BQ1110" s="50"/>
      <c r="BR1110" s="50"/>
      <c r="BS1110" s="50"/>
      <c r="BT1110" s="50"/>
      <c r="BU1110" s="50"/>
      <c r="BV1110" s="50"/>
      <c r="BW1110" s="50"/>
      <c r="BX1110" s="50"/>
      <c r="BY1110" s="50"/>
      <c r="BZ1110" s="50"/>
      <c r="CA1110" s="50"/>
      <c r="CB1110" s="50"/>
      <c r="CC1110" s="50"/>
      <c r="CD1110" s="50"/>
      <c r="CE1110" s="50"/>
      <c r="CF1110" s="50"/>
      <c r="CG1110" s="50"/>
      <c r="CH1110" s="187"/>
      <c r="CI1110" s="60"/>
      <c r="CJ1110" s="50"/>
      <c r="CK1110" s="60"/>
      <c r="CL1110" s="60"/>
      <c r="CM1110" s="60"/>
      <c r="CN1110" s="60">
        <v>1</v>
      </c>
      <c r="CO1110" s="60"/>
      <c r="CP1110" s="60"/>
      <c r="CQ1110" s="60"/>
      <c r="CR1110" s="60"/>
      <c r="CS1110" s="60"/>
      <c r="CT1110" s="60"/>
      <c r="CU1110" s="60"/>
      <c r="CV1110" s="61">
        <f>SUM(D1110:CU1110)</f>
        <v>1</v>
      </c>
    </row>
    <row r="1111" spans="2:100" x14ac:dyDescent="0.35">
      <c r="B1111" s="137">
        <v>1168715</v>
      </c>
      <c r="C1111" s="59">
        <v>43221</v>
      </c>
      <c r="D1111" s="60"/>
      <c r="E1111" s="60"/>
      <c r="F1111" s="60"/>
      <c r="G1111" s="60"/>
      <c r="H1111" s="60"/>
      <c r="I1111" s="60"/>
      <c r="J1111" s="60"/>
      <c r="K1111" s="60"/>
      <c r="L1111" s="60"/>
      <c r="M1111" s="60"/>
      <c r="N1111" s="60"/>
      <c r="O1111" s="60"/>
      <c r="P1111" s="60"/>
      <c r="Q1111" s="60"/>
      <c r="R1111" s="50"/>
      <c r="S1111" s="50"/>
      <c r="T1111" s="50"/>
      <c r="U1111" s="50"/>
      <c r="V1111" s="50"/>
      <c r="W1111" s="50"/>
      <c r="X1111" s="50"/>
      <c r="Y1111" s="50"/>
      <c r="Z1111" s="50"/>
      <c r="AA1111" s="50"/>
      <c r="AB1111" s="50"/>
      <c r="AC1111" s="50"/>
      <c r="AD1111" s="50"/>
      <c r="AE1111" s="50"/>
      <c r="AF1111" s="50"/>
      <c r="AG1111" s="50"/>
      <c r="AH1111" s="50"/>
      <c r="AI1111" s="50"/>
      <c r="AJ1111" s="50"/>
      <c r="AK1111" s="50"/>
      <c r="AL1111" s="50"/>
      <c r="AM1111" s="50"/>
      <c r="AN1111" s="50"/>
      <c r="AO1111" s="50"/>
      <c r="AP1111" s="50"/>
      <c r="AQ1111" s="50"/>
      <c r="AR1111" s="50"/>
      <c r="AS1111" s="50"/>
      <c r="AT1111" s="50"/>
      <c r="AU1111" s="50"/>
      <c r="AV1111" s="50"/>
      <c r="AW1111" s="50"/>
      <c r="AX1111" s="50"/>
      <c r="AY1111" s="50"/>
      <c r="AZ1111" s="50"/>
      <c r="BA1111" s="50"/>
      <c r="BB1111" s="50"/>
      <c r="BC1111" s="50"/>
      <c r="BD1111" s="50"/>
      <c r="BE1111" s="50"/>
      <c r="BF1111" s="65"/>
      <c r="BG1111" s="65"/>
      <c r="BH1111" s="65"/>
      <c r="BI1111" s="50"/>
      <c r="BJ1111" s="50"/>
      <c r="BK1111" s="50"/>
      <c r="BL1111" s="50"/>
      <c r="BM1111" s="50"/>
      <c r="BN1111" s="50"/>
      <c r="BO1111" s="50"/>
      <c r="BP1111" s="50"/>
      <c r="BQ1111" s="50"/>
      <c r="BR1111" s="50"/>
      <c r="BS1111" s="50"/>
      <c r="BT1111" s="50"/>
      <c r="BU1111" s="50"/>
      <c r="BV1111" s="50"/>
      <c r="BW1111" s="50"/>
      <c r="BX1111" s="50"/>
      <c r="BY1111" s="50"/>
      <c r="BZ1111" s="50"/>
      <c r="CA1111" s="50"/>
      <c r="CB1111" s="50"/>
      <c r="CC1111" s="50"/>
      <c r="CD1111" s="50"/>
      <c r="CE1111" s="50"/>
      <c r="CF1111" s="50"/>
      <c r="CG1111" s="50"/>
      <c r="CH1111" s="187"/>
      <c r="CI1111" s="60"/>
      <c r="CJ1111" s="50"/>
      <c r="CK1111" s="60"/>
      <c r="CL1111" s="60"/>
      <c r="CM1111" s="60"/>
      <c r="CN1111" s="60">
        <v>1</v>
      </c>
      <c r="CO1111" s="60"/>
      <c r="CP1111" s="60"/>
      <c r="CQ1111" s="60"/>
      <c r="CR1111" s="60"/>
      <c r="CS1111" s="60"/>
      <c r="CT1111" s="60"/>
      <c r="CU1111" s="60"/>
      <c r="CV1111" s="61">
        <f t="shared" ref="CV1111" si="628">SUM(D1111:CU1111)</f>
        <v>1</v>
      </c>
    </row>
    <row r="1112" spans="2:100" x14ac:dyDescent="0.35">
      <c r="B1112" s="137">
        <v>1193288</v>
      </c>
      <c r="C1112" s="59">
        <v>43221</v>
      </c>
      <c r="D1112" s="60"/>
      <c r="E1112" s="60"/>
      <c r="F1112" s="60"/>
      <c r="G1112" s="60"/>
      <c r="H1112" s="60"/>
      <c r="I1112" s="60"/>
      <c r="J1112" s="60"/>
      <c r="K1112" s="60"/>
      <c r="L1112" s="60"/>
      <c r="M1112" s="60"/>
      <c r="N1112" s="60"/>
      <c r="O1112" s="60"/>
      <c r="P1112" s="60"/>
      <c r="Q1112" s="60"/>
      <c r="R1112" s="50"/>
      <c r="S1112" s="50"/>
      <c r="T1112" s="50"/>
      <c r="U1112" s="50"/>
      <c r="V1112" s="50"/>
      <c r="W1112" s="50"/>
      <c r="X1112" s="50"/>
      <c r="Y1112" s="50"/>
      <c r="Z1112" s="50"/>
      <c r="AA1112" s="50"/>
      <c r="AB1112" s="50"/>
      <c r="AC1112" s="50"/>
      <c r="AD1112" s="50"/>
      <c r="AE1112" s="50"/>
      <c r="AF1112" s="50"/>
      <c r="AG1112" s="50"/>
      <c r="AH1112" s="50"/>
      <c r="AI1112" s="50"/>
      <c r="AJ1112" s="50"/>
      <c r="AK1112" s="50"/>
      <c r="AL1112" s="50"/>
      <c r="AM1112" s="50"/>
      <c r="AN1112" s="50"/>
      <c r="AO1112" s="50"/>
      <c r="AP1112" s="50"/>
      <c r="AQ1112" s="50"/>
      <c r="AR1112" s="50"/>
      <c r="AS1112" s="50"/>
      <c r="AT1112" s="50"/>
      <c r="AU1112" s="50"/>
      <c r="AV1112" s="50"/>
      <c r="AW1112" s="50"/>
      <c r="AX1112" s="50"/>
      <c r="AY1112" s="50"/>
      <c r="AZ1112" s="50"/>
      <c r="BA1112" s="50"/>
      <c r="BB1112" s="50"/>
      <c r="BC1112" s="50"/>
      <c r="BD1112" s="50"/>
      <c r="BE1112" s="50"/>
      <c r="BF1112" s="65"/>
      <c r="BG1112" s="65"/>
      <c r="BH1112" s="65"/>
      <c r="BI1112" s="50"/>
      <c r="BJ1112" s="50"/>
      <c r="BK1112" s="50"/>
      <c r="BL1112" s="50"/>
      <c r="BM1112" s="50"/>
      <c r="BN1112" s="50"/>
      <c r="BO1112" s="50"/>
      <c r="BP1112" s="50"/>
      <c r="BQ1112" s="50"/>
      <c r="BR1112" s="50"/>
      <c r="BS1112" s="50"/>
      <c r="BT1112" s="50"/>
      <c r="BU1112" s="50"/>
      <c r="BV1112" s="50"/>
      <c r="BW1112" s="50"/>
      <c r="BX1112" s="50"/>
      <c r="BY1112" s="50"/>
      <c r="BZ1112" s="50"/>
      <c r="CA1112" s="50"/>
      <c r="CB1112" s="50"/>
      <c r="CC1112" s="50"/>
      <c r="CD1112" s="50"/>
      <c r="CE1112" s="50"/>
      <c r="CF1112" s="50"/>
      <c r="CG1112" s="50"/>
      <c r="CH1112" s="187"/>
      <c r="CI1112" s="60"/>
      <c r="CJ1112" s="50"/>
      <c r="CK1112" s="60"/>
      <c r="CL1112" s="60"/>
      <c r="CM1112" s="60"/>
      <c r="CN1112" s="60">
        <v>1</v>
      </c>
      <c r="CO1112" s="60"/>
      <c r="CP1112" s="60"/>
      <c r="CQ1112" s="60"/>
      <c r="CR1112" s="60"/>
      <c r="CS1112" s="60"/>
      <c r="CT1112" s="60"/>
      <c r="CU1112" s="60"/>
      <c r="CV1112" s="61">
        <f>SUM(D1112:CU1112)</f>
        <v>1</v>
      </c>
    </row>
    <row r="1113" spans="2:100" x14ac:dyDescent="0.35">
      <c r="B1113" s="137">
        <v>2966189</v>
      </c>
      <c r="C1113" s="59">
        <v>43221</v>
      </c>
      <c r="D1113" s="60"/>
      <c r="E1113" s="60"/>
      <c r="F1113" s="60"/>
      <c r="G1113" s="60"/>
      <c r="H1113" s="60"/>
      <c r="I1113" s="60"/>
      <c r="J1113" s="60"/>
      <c r="K1113" s="60"/>
      <c r="L1113" s="60"/>
      <c r="M1113" s="60"/>
      <c r="N1113" s="60"/>
      <c r="O1113" s="60"/>
      <c r="P1113" s="60"/>
      <c r="Q1113" s="60"/>
      <c r="R1113" s="50"/>
      <c r="S1113" s="50"/>
      <c r="T1113" s="50"/>
      <c r="U1113" s="50"/>
      <c r="V1113" s="50"/>
      <c r="W1113" s="50"/>
      <c r="X1113" s="50"/>
      <c r="Y1113" s="50"/>
      <c r="Z1113" s="50"/>
      <c r="AA1113" s="50"/>
      <c r="AB1113" s="50"/>
      <c r="AC1113" s="50"/>
      <c r="AD1113" s="50"/>
      <c r="AE1113" s="50"/>
      <c r="AF1113" s="50"/>
      <c r="AG1113" s="50"/>
      <c r="AH1113" s="50"/>
      <c r="AI1113" s="50"/>
      <c r="AJ1113" s="50"/>
      <c r="AK1113" s="50"/>
      <c r="AL1113" s="50"/>
      <c r="AM1113" s="50"/>
      <c r="AN1113" s="50"/>
      <c r="AO1113" s="50"/>
      <c r="AP1113" s="50"/>
      <c r="AQ1113" s="50"/>
      <c r="AR1113" s="50"/>
      <c r="AS1113" s="50"/>
      <c r="AT1113" s="50"/>
      <c r="AU1113" s="50"/>
      <c r="AV1113" s="50"/>
      <c r="AW1113" s="50"/>
      <c r="AX1113" s="50"/>
      <c r="AY1113" s="50"/>
      <c r="AZ1113" s="50"/>
      <c r="BA1113" s="50"/>
      <c r="BB1113" s="50"/>
      <c r="BC1113" s="50"/>
      <c r="BD1113" s="50"/>
      <c r="BE1113" s="50"/>
      <c r="BF1113" s="65"/>
      <c r="BG1113" s="65"/>
      <c r="BH1113" s="65"/>
      <c r="BI1113" s="50"/>
      <c r="BJ1113" s="50"/>
      <c r="BK1113" s="50"/>
      <c r="BL1113" s="50"/>
      <c r="BM1113" s="50"/>
      <c r="BN1113" s="50"/>
      <c r="BO1113" s="50"/>
      <c r="BP1113" s="50"/>
      <c r="BQ1113" s="50"/>
      <c r="BR1113" s="50"/>
      <c r="BS1113" s="50"/>
      <c r="BT1113" s="50"/>
      <c r="BU1113" s="50"/>
      <c r="BV1113" s="50"/>
      <c r="BW1113" s="50"/>
      <c r="BX1113" s="50"/>
      <c r="BY1113" s="50"/>
      <c r="BZ1113" s="50"/>
      <c r="CA1113" s="50"/>
      <c r="CB1113" s="50"/>
      <c r="CC1113" s="50"/>
      <c r="CD1113" s="50"/>
      <c r="CE1113" s="50"/>
      <c r="CF1113" s="50"/>
      <c r="CG1113" s="50"/>
      <c r="CH1113" s="187"/>
      <c r="CI1113" s="60"/>
      <c r="CJ1113" s="50"/>
      <c r="CK1113" s="60"/>
      <c r="CL1113" s="60"/>
      <c r="CM1113" s="60"/>
      <c r="CN1113" s="60">
        <v>1</v>
      </c>
      <c r="CO1113" s="60"/>
      <c r="CP1113" s="60"/>
      <c r="CQ1113" s="60"/>
      <c r="CR1113" s="60"/>
      <c r="CS1113" s="60"/>
      <c r="CT1113" s="60"/>
      <c r="CU1113" s="60"/>
      <c r="CV1113" s="61">
        <f t="shared" ref="CV1113" si="629">SUM(D1113:CU1113)</f>
        <v>1</v>
      </c>
    </row>
    <row r="1114" spans="2:100" x14ac:dyDescent="0.35">
      <c r="B1114" s="137">
        <v>2967357</v>
      </c>
      <c r="C1114" s="59">
        <v>43221</v>
      </c>
      <c r="D1114" s="60"/>
      <c r="E1114" s="60"/>
      <c r="F1114" s="60"/>
      <c r="G1114" s="60"/>
      <c r="H1114" s="60"/>
      <c r="I1114" s="60"/>
      <c r="J1114" s="60"/>
      <c r="K1114" s="60"/>
      <c r="L1114" s="60"/>
      <c r="M1114" s="60"/>
      <c r="N1114" s="60"/>
      <c r="O1114" s="60"/>
      <c r="P1114" s="60"/>
      <c r="Q1114" s="60"/>
      <c r="R1114" s="50"/>
      <c r="S1114" s="50"/>
      <c r="T1114" s="50"/>
      <c r="U1114" s="50"/>
      <c r="V1114" s="50"/>
      <c r="W1114" s="50"/>
      <c r="X1114" s="50"/>
      <c r="Y1114" s="50"/>
      <c r="Z1114" s="50"/>
      <c r="AA1114" s="50"/>
      <c r="AB1114" s="50"/>
      <c r="AC1114" s="50"/>
      <c r="AD1114" s="50"/>
      <c r="AE1114" s="50"/>
      <c r="AF1114" s="50"/>
      <c r="AG1114" s="50"/>
      <c r="AH1114" s="50"/>
      <c r="AI1114" s="50"/>
      <c r="AJ1114" s="50"/>
      <c r="AK1114" s="50"/>
      <c r="AL1114" s="50"/>
      <c r="AM1114" s="50"/>
      <c r="AN1114" s="50"/>
      <c r="AO1114" s="50"/>
      <c r="AP1114" s="50"/>
      <c r="AQ1114" s="50"/>
      <c r="AR1114" s="50"/>
      <c r="AS1114" s="50"/>
      <c r="AT1114" s="50"/>
      <c r="AU1114" s="50"/>
      <c r="AV1114" s="50"/>
      <c r="AW1114" s="50"/>
      <c r="AX1114" s="50"/>
      <c r="AY1114" s="50"/>
      <c r="AZ1114" s="50"/>
      <c r="BA1114" s="50"/>
      <c r="BB1114" s="50"/>
      <c r="BC1114" s="50"/>
      <c r="BD1114" s="50"/>
      <c r="BE1114" s="50"/>
      <c r="BF1114" s="65"/>
      <c r="BG1114" s="65"/>
      <c r="BH1114" s="65"/>
      <c r="BI1114" s="50"/>
      <c r="BJ1114" s="50"/>
      <c r="BK1114" s="50"/>
      <c r="BL1114" s="50"/>
      <c r="BM1114" s="50"/>
      <c r="BN1114" s="50"/>
      <c r="BO1114" s="50"/>
      <c r="BP1114" s="50"/>
      <c r="BQ1114" s="50"/>
      <c r="BR1114" s="50"/>
      <c r="BS1114" s="50"/>
      <c r="BT1114" s="50"/>
      <c r="BU1114" s="50"/>
      <c r="BV1114" s="50"/>
      <c r="BW1114" s="50"/>
      <c r="BX1114" s="50"/>
      <c r="BY1114" s="50"/>
      <c r="BZ1114" s="50"/>
      <c r="CA1114" s="50"/>
      <c r="CB1114" s="50"/>
      <c r="CC1114" s="50"/>
      <c r="CD1114" s="50"/>
      <c r="CE1114" s="50"/>
      <c r="CF1114" s="50"/>
      <c r="CG1114" s="50"/>
      <c r="CH1114" s="187"/>
      <c r="CI1114" s="60"/>
      <c r="CJ1114" s="50"/>
      <c r="CK1114" s="60"/>
      <c r="CL1114" s="60"/>
      <c r="CM1114" s="60"/>
      <c r="CN1114" s="60">
        <v>1</v>
      </c>
      <c r="CO1114" s="60"/>
      <c r="CP1114" s="60"/>
      <c r="CQ1114" s="60"/>
      <c r="CR1114" s="60"/>
      <c r="CS1114" s="60"/>
      <c r="CT1114" s="60"/>
      <c r="CU1114" s="60"/>
      <c r="CV1114" s="61">
        <f>SUM(D1114:CU1114)</f>
        <v>1</v>
      </c>
    </row>
    <row r="1115" spans="2:100" x14ac:dyDescent="0.35">
      <c r="B1115" s="137">
        <v>2967717</v>
      </c>
      <c r="C1115" s="59">
        <v>43221</v>
      </c>
      <c r="D1115" s="60"/>
      <c r="E1115" s="60"/>
      <c r="F1115" s="60"/>
      <c r="G1115" s="60"/>
      <c r="H1115" s="60"/>
      <c r="I1115" s="60"/>
      <c r="J1115" s="60"/>
      <c r="K1115" s="60"/>
      <c r="L1115" s="60"/>
      <c r="M1115" s="60"/>
      <c r="N1115" s="60"/>
      <c r="O1115" s="60"/>
      <c r="P1115" s="60"/>
      <c r="Q1115" s="60"/>
      <c r="R1115" s="50"/>
      <c r="S1115" s="50"/>
      <c r="T1115" s="50"/>
      <c r="U1115" s="50"/>
      <c r="V1115" s="50"/>
      <c r="W1115" s="50"/>
      <c r="X1115" s="50"/>
      <c r="Y1115" s="50"/>
      <c r="Z1115" s="50"/>
      <c r="AA1115" s="50"/>
      <c r="AB1115" s="50"/>
      <c r="AC1115" s="50"/>
      <c r="AD1115" s="50"/>
      <c r="AE1115" s="50"/>
      <c r="AF1115" s="50"/>
      <c r="AG1115" s="50"/>
      <c r="AH1115" s="50"/>
      <c r="AI1115" s="50"/>
      <c r="AJ1115" s="50"/>
      <c r="AK1115" s="50"/>
      <c r="AL1115" s="50"/>
      <c r="AM1115" s="50"/>
      <c r="AN1115" s="50"/>
      <c r="AO1115" s="50"/>
      <c r="AP1115" s="50"/>
      <c r="AQ1115" s="50"/>
      <c r="AR1115" s="50"/>
      <c r="AS1115" s="50"/>
      <c r="AT1115" s="50"/>
      <c r="AU1115" s="50"/>
      <c r="AV1115" s="50"/>
      <c r="AW1115" s="50"/>
      <c r="AX1115" s="50"/>
      <c r="AY1115" s="50"/>
      <c r="AZ1115" s="50"/>
      <c r="BA1115" s="50"/>
      <c r="BB1115" s="50"/>
      <c r="BC1115" s="50"/>
      <c r="BD1115" s="50"/>
      <c r="BE1115" s="50"/>
      <c r="BF1115" s="65"/>
      <c r="BG1115" s="65"/>
      <c r="BH1115" s="65"/>
      <c r="BI1115" s="50"/>
      <c r="BJ1115" s="50"/>
      <c r="BK1115" s="50"/>
      <c r="BL1115" s="50"/>
      <c r="BM1115" s="50"/>
      <c r="BN1115" s="50"/>
      <c r="BO1115" s="50"/>
      <c r="BP1115" s="50"/>
      <c r="BQ1115" s="50"/>
      <c r="BR1115" s="50"/>
      <c r="BS1115" s="50"/>
      <c r="BT1115" s="50"/>
      <c r="BU1115" s="50"/>
      <c r="BV1115" s="50"/>
      <c r="BW1115" s="50"/>
      <c r="BX1115" s="50"/>
      <c r="BY1115" s="50"/>
      <c r="BZ1115" s="50"/>
      <c r="CA1115" s="50"/>
      <c r="CB1115" s="50"/>
      <c r="CC1115" s="50"/>
      <c r="CD1115" s="50"/>
      <c r="CE1115" s="50"/>
      <c r="CF1115" s="50"/>
      <c r="CG1115" s="50"/>
      <c r="CH1115" s="187"/>
      <c r="CI1115" s="60"/>
      <c r="CJ1115" s="50"/>
      <c r="CK1115" s="60"/>
      <c r="CL1115" s="60"/>
      <c r="CM1115" s="60"/>
      <c r="CN1115" s="60">
        <v>1</v>
      </c>
      <c r="CO1115" s="60"/>
      <c r="CP1115" s="60"/>
      <c r="CQ1115" s="60"/>
      <c r="CR1115" s="60"/>
      <c r="CS1115" s="60"/>
      <c r="CT1115" s="60"/>
      <c r="CU1115" s="60"/>
      <c r="CV1115" s="61">
        <f>SUM(D1115:CU1115)</f>
        <v>1</v>
      </c>
    </row>
    <row r="1116" spans="2:100" x14ac:dyDescent="0.35">
      <c r="B1116" s="137">
        <v>2969251</v>
      </c>
      <c r="C1116" s="59">
        <v>43221</v>
      </c>
      <c r="D1116" s="60"/>
      <c r="E1116" s="60"/>
      <c r="F1116" s="60"/>
      <c r="G1116" s="60"/>
      <c r="H1116" s="60"/>
      <c r="I1116" s="60"/>
      <c r="J1116" s="60"/>
      <c r="K1116" s="60"/>
      <c r="L1116" s="60"/>
      <c r="M1116" s="60"/>
      <c r="N1116" s="60"/>
      <c r="O1116" s="60"/>
      <c r="P1116" s="60"/>
      <c r="Q1116" s="60"/>
      <c r="R1116" s="50"/>
      <c r="S1116" s="50"/>
      <c r="T1116" s="50"/>
      <c r="U1116" s="50"/>
      <c r="V1116" s="50"/>
      <c r="W1116" s="50"/>
      <c r="X1116" s="50"/>
      <c r="Y1116" s="50"/>
      <c r="Z1116" s="50"/>
      <c r="AA1116" s="50"/>
      <c r="AB1116" s="50"/>
      <c r="AC1116" s="50"/>
      <c r="AD1116" s="50"/>
      <c r="AE1116" s="50"/>
      <c r="AF1116" s="50"/>
      <c r="AG1116" s="50"/>
      <c r="AH1116" s="50"/>
      <c r="AI1116" s="50"/>
      <c r="AJ1116" s="50"/>
      <c r="AK1116" s="50"/>
      <c r="AL1116" s="50"/>
      <c r="AM1116" s="50"/>
      <c r="AN1116" s="50"/>
      <c r="AO1116" s="50"/>
      <c r="AP1116" s="50"/>
      <c r="AQ1116" s="50"/>
      <c r="AR1116" s="50"/>
      <c r="AS1116" s="50"/>
      <c r="AT1116" s="50"/>
      <c r="AU1116" s="50"/>
      <c r="AV1116" s="50"/>
      <c r="AW1116" s="50"/>
      <c r="AX1116" s="50"/>
      <c r="AY1116" s="50"/>
      <c r="AZ1116" s="50"/>
      <c r="BA1116" s="50"/>
      <c r="BB1116" s="50"/>
      <c r="BC1116" s="50"/>
      <c r="BD1116" s="50"/>
      <c r="BE1116" s="50"/>
      <c r="BF1116" s="65"/>
      <c r="BG1116" s="65"/>
      <c r="BH1116" s="65"/>
      <c r="BI1116" s="50"/>
      <c r="BJ1116" s="50"/>
      <c r="BK1116" s="50"/>
      <c r="BL1116" s="50"/>
      <c r="BM1116" s="50"/>
      <c r="BN1116" s="50"/>
      <c r="BO1116" s="50"/>
      <c r="BP1116" s="50"/>
      <c r="BQ1116" s="50"/>
      <c r="BR1116" s="50"/>
      <c r="BS1116" s="50"/>
      <c r="BT1116" s="50"/>
      <c r="BU1116" s="50"/>
      <c r="BV1116" s="50"/>
      <c r="BW1116" s="50"/>
      <c r="BX1116" s="50"/>
      <c r="BY1116" s="50"/>
      <c r="BZ1116" s="50"/>
      <c r="CA1116" s="50"/>
      <c r="CB1116" s="50"/>
      <c r="CC1116" s="50"/>
      <c r="CD1116" s="50"/>
      <c r="CE1116" s="50"/>
      <c r="CF1116" s="50"/>
      <c r="CG1116" s="50"/>
      <c r="CH1116" s="187"/>
      <c r="CI1116" s="60"/>
      <c r="CJ1116" s="50"/>
      <c r="CK1116" s="60"/>
      <c r="CL1116" s="60"/>
      <c r="CM1116" s="60"/>
      <c r="CN1116" s="60">
        <v>1</v>
      </c>
      <c r="CO1116" s="60"/>
      <c r="CP1116" s="60"/>
      <c r="CQ1116" s="60"/>
      <c r="CR1116" s="60"/>
      <c r="CS1116" s="60"/>
      <c r="CT1116" s="60"/>
      <c r="CU1116" s="60"/>
      <c r="CV1116" s="61">
        <f t="shared" ref="CV1116" si="630">SUM(D1116:CU1116)</f>
        <v>1</v>
      </c>
    </row>
    <row r="1117" spans="2:100" x14ac:dyDescent="0.35">
      <c r="B1117" s="137">
        <v>927789</v>
      </c>
      <c r="C1117" s="59">
        <v>43221</v>
      </c>
      <c r="D1117" s="60"/>
      <c r="E1117" s="60"/>
      <c r="F1117" s="60"/>
      <c r="G1117" s="60"/>
      <c r="H1117" s="60"/>
      <c r="I1117" s="60"/>
      <c r="J1117" s="60"/>
      <c r="K1117" s="60"/>
      <c r="L1117" s="60"/>
      <c r="M1117" s="60"/>
      <c r="N1117" s="60"/>
      <c r="O1117" s="60"/>
      <c r="P1117" s="60"/>
      <c r="Q1117" s="60"/>
      <c r="R1117" s="50"/>
      <c r="S1117" s="50"/>
      <c r="T1117" s="50"/>
      <c r="U1117" s="50"/>
      <c r="V1117" s="50"/>
      <c r="W1117" s="50"/>
      <c r="X1117" s="50"/>
      <c r="Y1117" s="50"/>
      <c r="Z1117" s="50"/>
      <c r="AA1117" s="50"/>
      <c r="AB1117" s="50"/>
      <c r="AC1117" s="50"/>
      <c r="AD1117" s="50"/>
      <c r="AE1117" s="50"/>
      <c r="AF1117" s="50"/>
      <c r="AG1117" s="50"/>
      <c r="AH1117" s="50"/>
      <c r="AI1117" s="50"/>
      <c r="AJ1117" s="50"/>
      <c r="AK1117" s="50"/>
      <c r="AL1117" s="50"/>
      <c r="AM1117" s="50"/>
      <c r="AN1117" s="50"/>
      <c r="AO1117" s="50"/>
      <c r="AP1117" s="50"/>
      <c r="AQ1117" s="50"/>
      <c r="AR1117" s="50"/>
      <c r="AS1117" s="50"/>
      <c r="AT1117" s="50"/>
      <c r="AU1117" s="50"/>
      <c r="AV1117" s="50"/>
      <c r="AW1117" s="50"/>
      <c r="AX1117" s="50"/>
      <c r="AY1117" s="50"/>
      <c r="AZ1117" s="50"/>
      <c r="BA1117" s="50"/>
      <c r="BB1117" s="50"/>
      <c r="BC1117" s="50"/>
      <c r="BD1117" s="50"/>
      <c r="BE1117" s="50"/>
      <c r="BF1117" s="65"/>
      <c r="BG1117" s="65"/>
      <c r="BH1117" s="65"/>
      <c r="BI1117" s="50"/>
      <c r="BJ1117" s="50"/>
      <c r="BK1117" s="50"/>
      <c r="BL1117" s="50"/>
      <c r="BM1117" s="50"/>
      <c r="BN1117" s="50"/>
      <c r="BO1117" s="50"/>
      <c r="BP1117" s="50"/>
      <c r="BQ1117" s="50"/>
      <c r="BR1117" s="50"/>
      <c r="BS1117" s="50"/>
      <c r="BT1117" s="50"/>
      <c r="BU1117" s="50"/>
      <c r="BV1117" s="50"/>
      <c r="BW1117" s="50"/>
      <c r="BX1117" s="50"/>
      <c r="BY1117" s="50"/>
      <c r="BZ1117" s="50"/>
      <c r="CA1117" s="50"/>
      <c r="CB1117" s="50"/>
      <c r="CC1117" s="50"/>
      <c r="CD1117" s="50"/>
      <c r="CE1117" s="50"/>
      <c r="CF1117" s="50"/>
      <c r="CG1117" s="50"/>
      <c r="CH1117" s="187"/>
      <c r="CI1117" s="60"/>
      <c r="CJ1117" s="50"/>
      <c r="CK1117" s="60"/>
      <c r="CL1117" s="60"/>
      <c r="CM1117" s="60"/>
      <c r="CN1117" s="60">
        <v>1</v>
      </c>
      <c r="CO1117" s="60"/>
      <c r="CP1117" s="60"/>
      <c r="CQ1117" s="60"/>
      <c r="CR1117" s="60"/>
      <c r="CS1117" s="60"/>
      <c r="CT1117" s="60"/>
      <c r="CU1117" s="60"/>
      <c r="CV1117" s="61">
        <f>SUM(D1117:CU1117)</f>
        <v>1</v>
      </c>
    </row>
    <row r="1118" spans="2:100" x14ac:dyDescent="0.35">
      <c r="B1118" s="137">
        <v>1045528</v>
      </c>
      <c r="C1118" s="59">
        <v>43221</v>
      </c>
      <c r="D1118" s="60"/>
      <c r="E1118" s="60"/>
      <c r="F1118" s="60"/>
      <c r="G1118" s="60"/>
      <c r="H1118" s="60"/>
      <c r="I1118" s="60"/>
      <c r="J1118" s="60"/>
      <c r="K1118" s="60"/>
      <c r="L1118" s="60"/>
      <c r="M1118" s="60"/>
      <c r="N1118" s="60"/>
      <c r="O1118" s="60"/>
      <c r="P1118" s="60"/>
      <c r="Q1118" s="60"/>
      <c r="R1118" s="50"/>
      <c r="S1118" s="50"/>
      <c r="T1118" s="50"/>
      <c r="U1118" s="50"/>
      <c r="V1118" s="50"/>
      <c r="W1118" s="50"/>
      <c r="X1118" s="50"/>
      <c r="Y1118" s="50"/>
      <c r="Z1118" s="50"/>
      <c r="AA1118" s="50"/>
      <c r="AB1118" s="50"/>
      <c r="AC1118" s="50"/>
      <c r="AD1118" s="50"/>
      <c r="AE1118" s="50"/>
      <c r="AF1118" s="50"/>
      <c r="AG1118" s="50"/>
      <c r="AH1118" s="50"/>
      <c r="AI1118" s="50"/>
      <c r="AJ1118" s="50"/>
      <c r="AK1118" s="50"/>
      <c r="AL1118" s="50"/>
      <c r="AM1118" s="50"/>
      <c r="AN1118" s="50"/>
      <c r="AO1118" s="50"/>
      <c r="AP1118" s="50"/>
      <c r="AQ1118" s="50"/>
      <c r="AR1118" s="50"/>
      <c r="AS1118" s="50"/>
      <c r="AT1118" s="50"/>
      <c r="AU1118" s="50"/>
      <c r="AV1118" s="50"/>
      <c r="AW1118" s="50"/>
      <c r="AX1118" s="50"/>
      <c r="AY1118" s="50"/>
      <c r="AZ1118" s="50"/>
      <c r="BA1118" s="50"/>
      <c r="BB1118" s="50"/>
      <c r="BC1118" s="50"/>
      <c r="BD1118" s="50"/>
      <c r="BE1118" s="50"/>
      <c r="BF1118" s="65"/>
      <c r="BG1118" s="65"/>
      <c r="BH1118" s="65"/>
      <c r="BI1118" s="50"/>
      <c r="BJ1118" s="50"/>
      <c r="BK1118" s="50"/>
      <c r="BL1118" s="50"/>
      <c r="BM1118" s="50"/>
      <c r="BN1118" s="50"/>
      <c r="BO1118" s="50"/>
      <c r="BP1118" s="50"/>
      <c r="BQ1118" s="50"/>
      <c r="BR1118" s="50"/>
      <c r="BS1118" s="50"/>
      <c r="BT1118" s="50"/>
      <c r="BU1118" s="50"/>
      <c r="BV1118" s="50"/>
      <c r="BW1118" s="50"/>
      <c r="BX1118" s="50"/>
      <c r="BY1118" s="50"/>
      <c r="BZ1118" s="50"/>
      <c r="CA1118" s="50"/>
      <c r="CB1118" s="50"/>
      <c r="CC1118" s="50"/>
      <c r="CD1118" s="50"/>
      <c r="CE1118" s="50"/>
      <c r="CF1118" s="50"/>
      <c r="CG1118" s="50"/>
      <c r="CH1118" s="187"/>
      <c r="CI1118" s="60"/>
      <c r="CJ1118" s="50"/>
      <c r="CK1118" s="60"/>
      <c r="CL1118" s="60"/>
      <c r="CM1118" s="60"/>
      <c r="CN1118" s="60">
        <v>3</v>
      </c>
      <c r="CO1118" s="60"/>
      <c r="CP1118" s="60"/>
      <c r="CQ1118" s="60"/>
      <c r="CR1118" s="60"/>
      <c r="CS1118" s="60"/>
      <c r="CT1118" s="60"/>
      <c r="CU1118" s="60"/>
      <c r="CV1118" s="61">
        <f t="shared" ref="CV1118" si="631">SUM(D1118:CU1118)</f>
        <v>3</v>
      </c>
    </row>
    <row r="1119" spans="2:100" x14ac:dyDescent="0.35">
      <c r="B1119" s="63"/>
      <c r="C1119" s="64" t="s">
        <v>16</v>
      </c>
      <c r="D1119" s="63"/>
      <c r="E1119" s="63"/>
      <c r="F1119" s="63"/>
      <c r="G1119" s="63"/>
      <c r="H1119" s="63"/>
      <c r="I1119" s="63"/>
      <c r="J1119" s="63"/>
      <c r="K1119" s="63"/>
      <c r="L1119" s="63"/>
      <c r="M1119" s="63"/>
      <c r="N1119" s="63"/>
      <c r="O1119" s="63"/>
      <c r="P1119" s="63"/>
      <c r="Q1119" s="64"/>
      <c r="R1119" s="64"/>
      <c r="S1119" s="64"/>
      <c r="T1119" s="64"/>
      <c r="U1119" s="64"/>
      <c r="V1119" s="64"/>
      <c r="W1119" s="64"/>
      <c r="X1119" s="64"/>
      <c r="Y1119" s="64"/>
      <c r="Z1119" s="64"/>
      <c r="AA1119" s="64"/>
      <c r="AB1119" s="64"/>
      <c r="AC1119" s="64"/>
      <c r="AD1119" s="64"/>
      <c r="AE1119" s="64"/>
      <c r="AF1119" s="64"/>
      <c r="AG1119" s="64"/>
      <c r="AH1119" s="64"/>
      <c r="AI1119" s="64"/>
      <c r="AJ1119" s="64"/>
      <c r="AK1119" s="64"/>
      <c r="AL1119" s="64"/>
      <c r="AM1119" s="64"/>
      <c r="AN1119" s="64"/>
      <c r="AO1119" s="64"/>
      <c r="AP1119" s="64"/>
      <c r="AQ1119" s="64"/>
      <c r="AR1119" s="64"/>
      <c r="AS1119" s="64"/>
      <c r="AT1119" s="64"/>
      <c r="AU1119" s="64"/>
      <c r="AV1119" s="64"/>
      <c r="AW1119" s="64"/>
      <c r="AX1119" s="64"/>
      <c r="AY1119" s="64"/>
      <c r="AZ1119" s="64"/>
      <c r="BA1119" s="64"/>
      <c r="BB1119" s="64"/>
      <c r="BC1119" s="64"/>
      <c r="BD1119" s="64"/>
      <c r="BE1119" s="64"/>
      <c r="BF1119" s="64"/>
      <c r="BG1119" s="64"/>
      <c r="BH1119" s="64"/>
      <c r="BI1119" s="64"/>
      <c r="BJ1119" s="64"/>
      <c r="BK1119" s="64"/>
      <c r="BL1119" s="64"/>
      <c r="BM1119" s="64"/>
      <c r="BN1119" s="64"/>
      <c r="BO1119" s="64"/>
      <c r="BP1119" s="64"/>
      <c r="BQ1119" s="64"/>
      <c r="BR1119" s="64"/>
      <c r="BS1119" s="64"/>
      <c r="BT1119" s="64"/>
      <c r="BU1119" s="64"/>
      <c r="BV1119" s="64"/>
      <c r="BW1119" s="64"/>
      <c r="BX1119" s="64"/>
      <c r="BY1119" s="64"/>
      <c r="BZ1119" s="64"/>
      <c r="CA1119" s="64"/>
      <c r="CB1119" s="64"/>
      <c r="CC1119" s="64"/>
      <c r="CD1119" s="64"/>
      <c r="CE1119" s="64"/>
      <c r="CF1119" s="64"/>
      <c r="CG1119" s="64"/>
      <c r="CH1119" s="64"/>
      <c r="CI1119" s="64"/>
      <c r="CJ1119" s="64">
        <f>COUNT(CJ1107:CJ1118)</f>
        <v>0</v>
      </c>
      <c r="CK1119" s="64">
        <f>COUNT(CK1107:CK1118)</f>
        <v>0</v>
      </c>
      <c r="CL1119" s="64">
        <f>COUNT(CL1107:CL1118)</f>
        <v>0</v>
      </c>
      <c r="CM1119" s="64">
        <f>COUNT(CM1107:CM1118)</f>
        <v>0</v>
      </c>
      <c r="CN1119" s="64">
        <f>COUNT(CN1107:CN1118)</f>
        <v>12</v>
      </c>
      <c r="CO1119" s="64">
        <f>COUNT(#REF!)</f>
        <v>0</v>
      </c>
      <c r="CP1119" s="64">
        <f>COUNT(#REF!)</f>
        <v>0</v>
      </c>
      <c r="CQ1119" s="64">
        <f>COUNT(#REF!)</f>
        <v>0</v>
      </c>
      <c r="CR1119" s="64">
        <f>COUNT(#REF!)</f>
        <v>0</v>
      </c>
      <c r="CS1119" s="64">
        <f>COUNT(#REF!)</f>
        <v>0</v>
      </c>
      <c r="CT1119" s="64">
        <f>COUNT(#REF!)</f>
        <v>0</v>
      </c>
      <c r="CU1119" s="64">
        <f>COUNT(#REF!)</f>
        <v>0</v>
      </c>
      <c r="CV1119" s="64">
        <f>SUM(CV1107:CV1118)</f>
        <v>17</v>
      </c>
    </row>
  </sheetData>
  <pageMargins left="0.7" right="0.7" top="0.75" bottom="0.75" header="0.3" footer="0.3"/>
  <pageSetup orientation="portrait" r:id="rId1"/>
  <rowBreaks count="1" manualBreakCount="1">
    <brk id="615" max="16383" man="1"/>
  </rowBreaks>
  <colBreaks count="1" manualBreakCount="1">
    <brk id="32" max="771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O197"/>
  <sheetViews>
    <sheetView showGridLines="0" zoomScale="50" zoomScaleNormal="50" workbookViewId="0"/>
  </sheetViews>
  <sheetFormatPr defaultColWidth="11.42578125" defaultRowHeight="23.25" x14ac:dyDescent="0.35"/>
  <cols>
    <col min="1" max="1" width="3" style="66" customWidth="1"/>
    <col min="2" max="2" width="21.42578125" style="66" customWidth="1"/>
    <col min="3" max="91" width="13.140625" style="66" customWidth="1"/>
    <col min="92" max="92" width="24" style="66" customWidth="1"/>
    <col min="93" max="93" width="4.28515625" style="67" customWidth="1"/>
    <col min="94" max="94" width="34.42578125" style="66" customWidth="1"/>
    <col min="95" max="95" width="16.42578125" style="66" customWidth="1"/>
    <col min="96" max="97" width="15" style="66" bestFit="1" customWidth="1"/>
    <col min="98" max="98" width="20.42578125" style="66" bestFit="1" customWidth="1"/>
    <col min="99" max="178" width="15" style="66" bestFit="1" customWidth="1"/>
    <col min="179" max="179" width="15" style="66" customWidth="1"/>
    <col min="180" max="184" width="14" style="66" customWidth="1"/>
    <col min="185" max="185" width="6.5703125" style="66" customWidth="1"/>
    <col min="186" max="186" width="21.7109375" style="66" bestFit="1" customWidth="1"/>
    <col min="187" max="187" width="20.42578125" style="66" bestFit="1" customWidth="1"/>
    <col min="188" max="270" width="15" style="66" bestFit="1" customWidth="1"/>
    <col min="271" max="271" width="13.28515625" style="66" bestFit="1" customWidth="1"/>
    <col min="272" max="275" width="13.42578125" style="66" bestFit="1" customWidth="1"/>
    <col min="276" max="16384" width="11.42578125" style="66"/>
  </cols>
  <sheetData>
    <row r="2" spans="2:97" x14ac:dyDescent="0.35">
      <c r="B2" s="39" t="s">
        <v>30</v>
      </c>
    </row>
    <row r="3" spans="2:97" x14ac:dyDescent="0.35">
      <c r="B3" s="39" t="str">
        <f>'Adherencia Mimpara'!B3</f>
        <v>ENERO 11 - MAYO 2018</v>
      </c>
    </row>
    <row r="6" spans="2:97" x14ac:dyDescent="0.35">
      <c r="B6" s="129" t="s">
        <v>223</v>
      </c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  <c r="AK6" s="130"/>
      <c r="AL6" s="130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0"/>
      <c r="AY6" s="130"/>
      <c r="AZ6" s="130"/>
      <c r="BA6" s="130"/>
      <c r="BB6" s="130"/>
      <c r="BC6" s="130"/>
      <c r="BD6" s="130"/>
      <c r="BE6" s="130"/>
      <c r="BF6" s="130"/>
      <c r="BG6" s="130"/>
      <c r="BH6" s="130"/>
      <c r="BI6" s="130"/>
      <c r="BJ6" s="130"/>
      <c r="BK6" s="130"/>
      <c r="BL6" s="130"/>
      <c r="BM6" s="130"/>
      <c r="BN6" s="130"/>
      <c r="BO6" s="130"/>
      <c r="BP6" s="130"/>
      <c r="BQ6" s="130"/>
      <c r="BR6" s="130"/>
      <c r="BS6" s="130"/>
      <c r="BT6" s="130"/>
      <c r="BU6" s="130"/>
      <c r="BV6" s="130"/>
      <c r="BW6" s="130"/>
      <c r="BX6" s="130"/>
      <c r="BY6" s="130"/>
      <c r="BZ6" s="130"/>
      <c r="CA6" s="130"/>
      <c r="CB6" s="130"/>
      <c r="CC6" s="130"/>
      <c r="CD6" s="130"/>
      <c r="CE6" s="130"/>
      <c r="CF6" s="130"/>
      <c r="CG6" s="130"/>
      <c r="CH6" s="130"/>
      <c r="CI6" s="130"/>
      <c r="CJ6" s="130"/>
      <c r="CK6" s="130"/>
      <c r="CL6" s="130"/>
      <c r="CM6" s="130"/>
      <c r="CN6" s="129"/>
      <c r="CP6" s="231" t="s">
        <v>224</v>
      </c>
      <c r="CQ6" s="231"/>
      <c r="CR6" s="231"/>
    </row>
    <row r="7" spans="2:97" x14ac:dyDescent="0.35">
      <c r="B7" s="68"/>
      <c r="C7" s="69">
        <v>40544</v>
      </c>
      <c r="D7" s="69">
        <v>40575</v>
      </c>
      <c r="E7" s="69">
        <v>40603</v>
      </c>
      <c r="F7" s="69">
        <v>40634</v>
      </c>
      <c r="G7" s="69">
        <v>40664</v>
      </c>
      <c r="H7" s="69">
        <v>40695</v>
      </c>
      <c r="I7" s="69">
        <v>40725</v>
      </c>
      <c r="J7" s="69">
        <v>40756</v>
      </c>
      <c r="K7" s="69">
        <v>40787</v>
      </c>
      <c r="L7" s="69">
        <v>40817</v>
      </c>
      <c r="M7" s="69">
        <v>40848</v>
      </c>
      <c r="N7" s="69">
        <v>40878</v>
      </c>
      <c r="O7" s="69">
        <v>40909</v>
      </c>
      <c r="P7" s="69">
        <v>40940</v>
      </c>
      <c r="Q7" s="69">
        <v>40969</v>
      </c>
      <c r="R7" s="69">
        <v>41000</v>
      </c>
      <c r="S7" s="69">
        <v>41030</v>
      </c>
      <c r="T7" s="69">
        <v>41061</v>
      </c>
      <c r="U7" s="69">
        <v>41091</v>
      </c>
      <c r="V7" s="69">
        <v>41122</v>
      </c>
      <c r="W7" s="69">
        <v>41153</v>
      </c>
      <c r="X7" s="69">
        <v>41183</v>
      </c>
      <c r="Y7" s="69">
        <v>41214</v>
      </c>
      <c r="Z7" s="69">
        <v>41244</v>
      </c>
      <c r="AA7" s="69">
        <v>41275</v>
      </c>
      <c r="AB7" s="69">
        <v>41306</v>
      </c>
      <c r="AC7" s="69">
        <v>41334</v>
      </c>
      <c r="AD7" s="69">
        <v>41365</v>
      </c>
      <c r="AE7" s="69">
        <v>41395</v>
      </c>
      <c r="AF7" s="69">
        <v>41426</v>
      </c>
      <c r="AG7" s="69">
        <v>41456</v>
      </c>
      <c r="AH7" s="69">
        <v>41487</v>
      </c>
      <c r="AI7" s="69">
        <v>41518</v>
      </c>
      <c r="AJ7" s="69">
        <v>41548</v>
      </c>
      <c r="AK7" s="69">
        <v>41579</v>
      </c>
      <c r="AL7" s="69">
        <v>41609</v>
      </c>
      <c r="AM7" s="69">
        <v>41640</v>
      </c>
      <c r="AN7" s="69">
        <v>41671</v>
      </c>
      <c r="AO7" s="69">
        <v>41699</v>
      </c>
      <c r="AP7" s="69">
        <v>41730</v>
      </c>
      <c r="AQ7" s="69">
        <v>41760</v>
      </c>
      <c r="AR7" s="69">
        <v>41791</v>
      </c>
      <c r="AS7" s="69">
        <v>41821</v>
      </c>
      <c r="AT7" s="69">
        <v>41852</v>
      </c>
      <c r="AU7" s="69">
        <v>41883</v>
      </c>
      <c r="AV7" s="69">
        <v>41913</v>
      </c>
      <c r="AW7" s="69">
        <v>41944</v>
      </c>
      <c r="AX7" s="69">
        <v>41974</v>
      </c>
      <c r="AY7" s="69">
        <v>42005</v>
      </c>
      <c r="AZ7" s="69">
        <v>42036</v>
      </c>
      <c r="BA7" s="69">
        <v>42064</v>
      </c>
      <c r="BB7" s="69">
        <v>42095</v>
      </c>
      <c r="BC7" s="69">
        <v>42125</v>
      </c>
      <c r="BD7" s="69">
        <v>42156</v>
      </c>
      <c r="BE7" s="69">
        <v>42186</v>
      </c>
      <c r="BF7" s="69">
        <v>42217</v>
      </c>
      <c r="BG7" s="69">
        <v>42248</v>
      </c>
      <c r="BH7" s="69">
        <v>42278</v>
      </c>
      <c r="BI7" s="69">
        <v>42309</v>
      </c>
      <c r="BJ7" s="69">
        <v>42339</v>
      </c>
      <c r="BK7" s="69">
        <v>42370</v>
      </c>
      <c r="BL7" s="69">
        <v>42401</v>
      </c>
      <c r="BM7" s="69">
        <v>42430</v>
      </c>
      <c r="BN7" s="69">
        <v>42461</v>
      </c>
      <c r="BO7" s="69">
        <v>42491</v>
      </c>
      <c r="BP7" s="69">
        <v>42522</v>
      </c>
      <c r="BQ7" s="69">
        <v>42552</v>
      </c>
      <c r="BR7" s="69">
        <v>42583</v>
      </c>
      <c r="BS7" s="69">
        <v>42614</v>
      </c>
      <c r="BT7" s="69">
        <v>42644</v>
      </c>
      <c r="BU7" s="69">
        <v>42675</v>
      </c>
      <c r="BV7" s="69">
        <v>42705</v>
      </c>
      <c r="BW7" s="69">
        <v>42736</v>
      </c>
      <c r="BX7" s="69">
        <v>42767</v>
      </c>
      <c r="BY7" s="69">
        <v>42795</v>
      </c>
      <c r="BZ7" s="69">
        <v>42826</v>
      </c>
      <c r="CA7" s="69">
        <v>42856</v>
      </c>
      <c r="CB7" s="69">
        <v>42887</v>
      </c>
      <c r="CC7" s="69">
        <v>42917</v>
      </c>
      <c r="CD7" s="69">
        <v>42948</v>
      </c>
      <c r="CE7" s="69">
        <v>42979</v>
      </c>
      <c r="CF7" s="69">
        <v>43009</v>
      </c>
      <c r="CG7" s="69">
        <v>43040</v>
      </c>
      <c r="CH7" s="69">
        <v>43070</v>
      </c>
      <c r="CI7" s="69">
        <v>43101</v>
      </c>
      <c r="CJ7" s="69">
        <v>43132</v>
      </c>
      <c r="CK7" s="69">
        <v>43160</v>
      </c>
      <c r="CL7" s="69">
        <v>43191</v>
      </c>
      <c r="CM7" s="69">
        <v>43221</v>
      </c>
      <c r="CN7" s="70" t="s">
        <v>225</v>
      </c>
      <c r="CP7" s="71" t="s">
        <v>226</v>
      </c>
      <c r="CQ7" s="72" t="s">
        <v>227</v>
      </c>
      <c r="CR7" s="72" t="s">
        <v>228</v>
      </c>
    </row>
    <row r="8" spans="2:97" x14ac:dyDescent="0.35">
      <c r="B8" s="73">
        <v>40544</v>
      </c>
      <c r="C8" s="93">
        <f>'Adherencia Mimpara'!D12</f>
        <v>5</v>
      </c>
      <c r="D8" s="92">
        <f>'Adherencia Mimpara'!E12</f>
        <v>0</v>
      </c>
      <c r="E8" s="92">
        <f>'Adherencia Mimpara'!F12</f>
        <v>3</v>
      </c>
      <c r="F8" s="92">
        <f>'Adherencia Mimpara'!G12</f>
        <v>1</v>
      </c>
      <c r="G8" s="92">
        <f>'Adherencia Mimpara'!H12</f>
        <v>2</v>
      </c>
      <c r="H8" s="92">
        <f>'Adherencia Mimpara'!I12</f>
        <v>1</v>
      </c>
      <c r="I8" s="92">
        <f>'Adherencia Mimpara'!J12</f>
        <v>2</v>
      </c>
      <c r="J8" s="92">
        <f>'Adherencia Mimpara'!K12</f>
        <v>2</v>
      </c>
      <c r="K8" s="92">
        <f>'Adherencia Mimpara'!L12</f>
        <v>2</v>
      </c>
      <c r="L8" s="92">
        <f>'Adherencia Mimpara'!M12</f>
        <v>1</v>
      </c>
      <c r="M8" s="92">
        <f>'Adherencia Mimpara'!N12</f>
        <v>0</v>
      </c>
      <c r="N8" s="92">
        <f>'Adherencia Mimpara'!O12</f>
        <v>1</v>
      </c>
      <c r="O8" s="92">
        <f>'Adherencia Mimpara'!P12</f>
        <v>1</v>
      </c>
      <c r="P8" s="92">
        <f>'Adherencia Mimpara'!Q12</f>
        <v>2</v>
      </c>
      <c r="Q8" s="92">
        <f>'Adherencia Mimpara'!R12</f>
        <v>0</v>
      </c>
      <c r="R8" s="92">
        <f>'Adherencia Mimpara'!S12</f>
        <v>0</v>
      </c>
      <c r="S8" s="92">
        <f>'Adherencia Mimpara'!T12</f>
        <v>0</v>
      </c>
      <c r="T8" s="92">
        <f>'Adherencia Mimpara'!U12</f>
        <v>0</v>
      </c>
      <c r="U8" s="92">
        <f>'Adherencia Mimpara'!V12</f>
        <v>1</v>
      </c>
      <c r="V8" s="92">
        <f>'Adherencia Mimpara'!W12</f>
        <v>0</v>
      </c>
      <c r="W8" s="92">
        <f>'Adherencia Mimpara'!X12</f>
        <v>1</v>
      </c>
      <c r="X8" s="92">
        <f>'Adherencia Mimpara'!Y12</f>
        <v>1</v>
      </c>
      <c r="Y8" s="92">
        <f>'Adherencia Mimpara'!Z12</f>
        <v>0</v>
      </c>
      <c r="Z8" s="92">
        <f>'Adherencia Mimpara'!AA12</f>
        <v>1</v>
      </c>
      <c r="AA8" s="92">
        <f>'Adherencia Mimpara'!AB12</f>
        <v>0</v>
      </c>
      <c r="AB8" s="92">
        <f>'Adherencia Mimpara'!AC12</f>
        <v>1</v>
      </c>
      <c r="AC8" s="92">
        <f>'Adherencia Mimpara'!AD12</f>
        <v>1</v>
      </c>
      <c r="AD8" s="92">
        <f>'Adherencia Mimpara'!AE12</f>
        <v>0</v>
      </c>
      <c r="AE8" s="92">
        <f>'Adherencia Mimpara'!AF12</f>
        <v>0</v>
      </c>
      <c r="AF8" s="92">
        <f>'Adherencia Mimpara'!AG12</f>
        <v>0</v>
      </c>
      <c r="AG8" s="92">
        <f>'Adherencia Mimpara'!AH12</f>
        <v>0</v>
      </c>
      <c r="AH8" s="92">
        <f>'Adherencia Mimpara'!AI12</f>
        <v>0</v>
      </c>
      <c r="AI8" s="92">
        <f>'Adherencia Mimpara'!AJ12</f>
        <v>0</v>
      </c>
      <c r="AJ8" s="92">
        <f>'Adherencia Mimpara'!AK12</f>
        <v>0</v>
      </c>
      <c r="AK8" s="92">
        <f>'Adherencia Mimpara'!AL12</f>
        <v>1</v>
      </c>
      <c r="AL8" s="92">
        <f>'Adherencia Mimpara'!AM12</f>
        <v>0</v>
      </c>
      <c r="AM8" s="92">
        <f>'Adherencia Mimpara'!AN12</f>
        <v>1</v>
      </c>
      <c r="AN8" s="92">
        <f>'Adherencia Mimpara'!AO12</f>
        <v>0</v>
      </c>
      <c r="AO8" s="92">
        <f>'Adherencia Mimpara'!AP12</f>
        <v>0</v>
      </c>
      <c r="AP8" s="92">
        <f>'Adherencia Mimpara'!AQ12</f>
        <v>0</v>
      </c>
      <c r="AQ8" s="92">
        <f>'Adherencia Mimpara'!AR12</f>
        <v>0</v>
      </c>
      <c r="AR8" s="92">
        <f>'Adherencia Mimpara'!AS12</f>
        <v>1</v>
      </c>
      <c r="AS8" s="92">
        <f>'Adherencia Mimpara'!AT12</f>
        <v>0</v>
      </c>
      <c r="AT8" s="92">
        <f>'Adherencia Mimpara'!AU12</f>
        <v>0</v>
      </c>
      <c r="AU8" s="92">
        <f>'Adherencia Mimpara'!AV12</f>
        <v>0</v>
      </c>
      <c r="AV8" s="92">
        <f>'Adherencia Mimpara'!AW12</f>
        <v>0</v>
      </c>
      <c r="AW8" s="92">
        <f>'Adherencia Mimpara'!AX12</f>
        <v>0</v>
      </c>
      <c r="AX8" s="92">
        <f>'Adherencia Mimpara'!AY12</f>
        <v>0</v>
      </c>
      <c r="AY8" s="92">
        <f>'Adherencia Mimpara'!AZ12</f>
        <v>0</v>
      </c>
      <c r="AZ8" s="92">
        <f>'Adherencia Mimpara'!BA12</f>
        <v>0</v>
      </c>
      <c r="BA8" s="92">
        <f>'Adherencia Mimpara'!BB12</f>
        <v>0</v>
      </c>
      <c r="BB8" s="92">
        <f>'Adherencia Mimpara'!BC12</f>
        <v>0</v>
      </c>
      <c r="BC8" s="92">
        <f>'Adherencia Mimpara'!BD12</f>
        <v>0</v>
      </c>
      <c r="BD8" s="92">
        <f>'Adherencia Mimpara'!BE12</f>
        <v>0</v>
      </c>
      <c r="BE8" s="92">
        <f>'Adherencia Mimpara'!BF12</f>
        <v>0</v>
      </c>
      <c r="BF8" s="92">
        <f>'Adherencia Mimpara'!BG12</f>
        <v>0</v>
      </c>
      <c r="BG8" s="92">
        <f>'Adherencia Mimpara'!BH12</f>
        <v>0</v>
      </c>
      <c r="BH8" s="92">
        <f>'Adherencia Mimpara'!BI12</f>
        <v>0</v>
      </c>
      <c r="BI8" s="92">
        <f>'Adherencia Mimpara'!BJ12</f>
        <v>0</v>
      </c>
      <c r="BJ8" s="92">
        <f>'Adherencia Mimpara'!BK12</f>
        <v>0</v>
      </c>
      <c r="BK8" s="92">
        <f>'Adherencia Mimpara'!BL12</f>
        <v>0</v>
      </c>
      <c r="BL8" s="92">
        <f>'Adherencia Mimpara'!BM12</f>
        <v>0</v>
      </c>
      <c r="BM8" s="92">
        <f>'Adherencia Mimpara'!BN12</f>
        <v>0</v>
      </c>
      <c r="BN8" s="92">
        <f>'Adherencia Mimpara'!BO12</f>
        <v>0</v>
      </c>
      <c r="BO8" s="92">
        <f>'Adherencia Mimpara'!BP12</f>
        <v>0</v>
      </c>
      <c r="BP8" s="92">
        <f>'Adherencia Mimpara'!BQ12</f>
        <v>0</v>
      </c>
      <c r="BQ8" s="92">
        <f>'Adherencia Mimpara'!BR12</f>
        <v>0</v>
      </c>
      <c r="BR8" s="92">
        <f>'Adherencia Mimpara'!BS12</f>
        <v>0</v>
      </c>
      <c r="BS8" s="92">
        <f>'Adherencia Mimpara'!BT12</f>
        <v>0</v>
      </c>
      <c r="BT8" s="92">
        <f>'Adherencia Mimpara'!BU12</f>
        <v>0</v>
      </c>
      <c r="BU8" s="92">
        <f>'Adherencia Mimpara'!BV12</f>
        <v>0</v>
      </c>
      <c r="BV8" s="92">
        <f>'Adherencia Mimpara'!BW12</f>
        <v>0</v>
      </c>
      <c r="BW8" s="92">
        <f>'Adherencia Mimpara'!BX12</f>
        <v>0</v>
      </c>
      <c r="BX8" s="92">
        <f>'Adherencia Mimpara'!BY12</f>
        <v>0</v>
      </c>
      <c r="BY8" s="92">
        <f>'Adherencia Mimpara'!BZ12</f>
        <v>0</v>
      </c>
      <c r="BZ8" s="92">
        <f>'Adherencia Mimpara'!CA12</f>
        <v>0</v>
      </c>
      <c r="CA8" s="92">
        <f>'Adherencia Mimpara'!CB12</f>
        <v>0</v>
      </c>
      <c r="CB8" s="92">
        <f>'Adherencia Mimpara'!CC12</f>
        <v>0</v>
      </c>
      <c r="CC8" s="92">
        <f>'Adherencia Mimpara'!CD12</f>
        <v>0</v>
      </c>
      <c r="CD8" s="92">
        <f>'Adherencia Mimpara'!CE12</f>
        <v>0</v>
      </c>
      <c r="CE8" s="92">
        <f>'Adherencia Mimpara'!CF12</f>
        <v>0</v>
      </c>
      <c r="CF8" s="92">
        <f>'Adherencia Mimpara'!CG12</f>
        <v>0</v>
      </c>
      <c r="CG8" s="92">
        <f>'Adherencia Mimpara'!CH12</f>
        <v>0</v>
      </c>
      <c r="CH8" s="92">
        <f>'Adherencia Mimpara'!CI12</f>
        <v>0</v>
      </c>
      <c r="CI8" s="92">
        <f>'Adherencia Mimpara'!CJ12</f>
        <v>0</v>
      </c>
      <c r="CJ8" s="92">
        <f>'Adherencia Mimpara'!CK12</f>
        <v>0</v>
      </c>
      <c r="CK8" s="92">
        <f>'Adherencia Mimpara'!CL12</f>
        <v>0</v>
      </c>
      <c r="CL8" s="92">
        <f>'Adherencia Mimpara'!CM12</f>
        <v>0</v>
      </c>
      <c r="CM8" s="92">
        <f>'Adherencia Mimpara'!CN12</f>
        <v>0</v>
      </c>
      <c r="CN8" s="77">
        <f>CM8/C8</f>
        <v>0</v>
      </c>
      <c r="CO8" s="78"/>
      <c r="CP8" s="79" t="s">
        <v>229</v>
      </c>
      <c r="CQ8" s="80">
        <f>+SUM(CM8:CM95)</f>
        <v>8</v>
      </c>
      <c r="CR8" s="81">
        <f>CQ8/$CQ$11</f>
        <v>9.5808383233532933E-3</v>
      </c>
      <c r="CS8" s="82"/>
    </row>
    <row r="9" spans="2:97" x14ac:dyDescent="0.35">
      <c r="B9" s="73">
        <v>40575</v>
      </c>
      <c r="C9" s="74"/>
      <c r="D9" s="124">
        <f>'Adherencia Mimpara'!E41</f>
        <v>26</v>
      </c>
      <c r="E9" s="74">
        <f>'Adherencia Mimpara'!F41</f>
        <v>8</v>
      </c>
      <c r="F9" s="74">
        <f>'Adherencia Mimpara'!G41</f>
        <v>8</v>
      </c>
      <c r="G9" s="74">
        <f>'Adherencia Mimpara'!H41</f>
        <v>5</v>
      </c>
      <c r="H9" s="74">
        <f>'Adherencia Mimpara'!I41</f>
        <v>5</v>
      </c>
      <c r="I9" s="74">
        <f>'Adherencia Mimpara'!J41</f>
        <v>6</v>
      </c>
      <c r="J9" s="74">
        <f>'Adherencia Mimpara'!K41</f>
        <v>2</v>
      </c>
      <c r="K9" s="74">
        <f>'Adherencia Mimpara'!L41</f>
        <v>2</v>
      </c>
      <c r="L9" s="74">
        <f>'Adherencia Mimpara'!M41</f>
        <v>3</v>
      </c>
      <c r="M9" s="74">
        <f>'Adherencia Mimpara'!N41</f>
        <v>2</v>
      </c>
      <c r="N9" s="74">
        <f>'Adherencia Mimpara'!O41</f>
        <v>0</v>
      </c>
      <c r="O9" s="74">
        <f>'Adherencia Mimpara'!P41</f>
        <v>3</v>
      </c>
      <c r="P9" s="74">
        <f>'Adherencia Mimpara'!Q41</f>
        <v>3</v>
      </c>
      <c r="Q9" s="74">
        <f>'Adherencia Mimpara'!R41</f>
        <v>1</v>
      </c>
      <c r="R9" s="74">
        <f>'Adherencia Mimpara'!S41</f>
        <v>1</v>
      </c>
      <c r="S9" s="74">
        <f>'Adherencia Mimpara'!T41</f>
        <v>1</v>
      </c>
      <c r="T9" s="74">
        <f>'Adherencia Mimpara'!U41</f>
        <v>1</v>
      </c>
      <c r="U9" s="74">
        <f>'Adherencia Mimpara'!V41</f>
        <v>0</v>
      </c>
      <c r="V9" s="74">
        <f>'Adherencia Mimpara'!W41</f>
        <v>1</v>
      </c>
      <c r="W9" s="74">
        <f>'Adherencia Mimpara'!X41</f>
        <v>0</v>
      </c>
      <c r="X9" s="74">
        <f>'Adherencia Mimpara'!Y41</f>
        <v>0</v>
      </c>
      <c r="Y9" s="74">
        <f>'Adherencia Mimpara'!Z41</f>
        <v>0</v>
      </c>
      <c r="Z9" s="74">
        <f>'Adherencia Mimpara'!AA41</f>
        <v>0</v>
      </c>
      <c r="AA9" s="74">
        <f>'Adherencia Mimpara'!AB41</f>
        <v>0</v>
      </c>
      <c r="AB9" s="74">
        <f>'Adherencia Mimpara'!AC41</f>
        <v>1</v>
      </c>
      <c r="AC9" s="74">
        <f>'Adherencia Mimpara'!AD41</f>
        <v>0</v>
      </c>
      <c r="AD9" s="74">
        <f>'Adherencia Mimpara'!AE41</f>
        <v>0</v>
      </c>
      <c r="AE9" s="74">
        <f>'Adherencia Mimpara'!AF41</f>
        <v>0</v>
      </c>
      <c r="AF9" s="74">
        <f>'Adherencia Mimpara'!AG41</f>
        <v>1</v>
      </c>
      <c r="AG9" s="74">
        <f>'Adherencia Mimpara'!AH41</f>
        <v>0</v>
      </c>
      <c r="AH9" s="74">
        <f>'Adherencia Mimpara'!AI41</f>
        <v>1</v>
      </c>
      <c r="AI9" s="74">
        <f>'Adherencia Mimpara'!AJ41</f>
        <v>0</v>
      </c>
      <c r="AJ9" s="74">
        <f>'Adherencia Mimpara'!AK41</f>
        <v>1</v>
      </c>
      <c r="AK9" s="74">
        <f>'Adherencia Mimpara'!AL41</f>
        <v>0</v>
      </c>
      <c r="AL9" s="74">
        <f>'Adherencia Mimpara'!AM41</f>
        <v>0</v>
      </c>
      <c r="AM9" s="74">
        <f>'Adherencia Mimpara'!AN41</f>
        <v>0</v>
      </c>
      <c r="AN9" s="74">
        <f>'Adherencia Mimpara'!AO41</f>
        <v>0</v>
      </c>
      <c r="AO9" s="74">
        <f>'Adherencia Mimpara'!AP41</f>
        <v>0</v>
      </c>
      <c r="AP9" s="74">
        <f>'Adherencia Mimpara'!AQ41</f>
        <v>0</v>
      </c>
      <c r="AQ9" s="74">
        <f>'Adherencia Mimpara'!AR41</f>
        <v>0</v>
      </c>
      <c r="AR9" s="74">
        <f>'Adherencia Mimpara'!AS41</f>
        <v>0</v>
      </c>
      <c r="AS9" s="74">
        <f>'Adherencia Mimpara'!AT41</f>
        <v>0</v>
      </c>
      <c r="AT9" s="74">
        <f>'Adherencia Mimpara'!AU41</f>
        <v>0</v>
      </c>
      <c r="AU9" s="74">
        <f>'Adherencia Mimpara'!AV41</f>
        <v>0</v>
      </c>
      <c r="AV9" s="74">
        <f>'Adherencia Mimpara'!AW41</f>
        <v>0</v>
      </c>
      <c r="AW9" s="74">
        <f>'Adherencia Mimpara'!AX41</f>
        <v>0</v>
      </c>
      <c r="AX9" s="74">
        <f>'Adherencia Mimpara'!AY41</f>
        <v>0</v>
      </c>
      <c r="AY9" s="74">
        <f>'Adherencia Mimpara'!AZ41</f>
        <v>0</v>
      </c>
      <c r="AZ9" s="74">
        <f>'Adherencia Mimpara'!BA41</f>
        <v>0</v>
      </c>
      <c r="BA9" s="74">
        <f>'Adherencia Mimpara'!BB41</f>
        <v>0</v>
      </c>
      <c r="BB9" s="74">
        <f>'Adherencia Mimpara'!BC41</f>
        <v>0</v>
      </c>
      <c r="BC9" s="74">
        <f>'Adherencia Mimpara'!BD41</f>
        <v>0</v>
      </c>
      <c r="BD9" s="74">
        <f>'Adherencia Mimpara'!BE41</f>
        <v>0</v>
      </c>
      <c r="BE9" s="74">
        <f>'Adherencia Mimpara'!BF41</f>
        <v>0</v>
      </c>
      <c r="BF9" s="74">
        <f>'Adherencia Mimpara'!BG41</f>
        <v>0</v>
      </c>
      <c r="BG9" s="74">
        <f>'Adherencia Mimpara'!BH41</f>
        <v>0</v>
      </c>
      <c r="BH9" s="74">
        <f>'Adherencia Mimpara'!BI41</f>
        <v>0</v>
      </c>
      <c r="BI9" s="74">
        <f>'Adherencia Mimpara'!BJ41</f>
        <v>0</v>
      </c>
      <c r="BJ9" s="74">
        <f>'Adherencia Mimpara'!BK41</f>
        <v>0</v>
      </c>
      <c r="BK9" s="74">
        <f>'Adherencia Mimpara'!BL41</f>
        <v>0</v>
      </c>
      <c r="BL9" s="74">
        <f>'Adherencia Mimpara'!BM41</f>
        <v>0</v>
      </c>
      <c r="BM9" s="74">
        <f>'Adherencia Mimpara'!BN41</f>
        <v>0</v>
      </c>
      <c r="BN9" s="74">
        <f>'Adherencia Mimpara'!BO41</f>
        <v>0</v>
      </c>
      <c r="BO9" s="74">
        <f>'Adherencia Mimpara'!BP41</f>
        <v>0</v>
      </c>
      <c r="BP9" s="74">
        <f>'Adherencia Mimpara'!BQ41</f>
        <v>0</v>
      </c>
      <c r="BQ9" s="74">
        <f>'Adherencia Mimpara'!BR41</f>
        <v>0</v>
      </c>
      <c r="BR9" s="74">
        <f>'Adherencia Mimpara'!BS41</f>
        <v>0</v>
      </c>
      <c r="BS9" s="74">
        <f>'Adherencia Mimpara'!BT41</f>
        <v>0</v>
      </c>
      <c r="BT9" s="74">
        <f>'Adherencia Mimpara'!BU41</f>
        <v>0</v>
      </c>
      <c r="BU9" s="74">
        <f>'Adherencia Mimpara'!BV41</f>
        <v>0</v>
      </c>
      <c r="BV9" s="74">
        <f>'Adherencia Mimpara'!BW41</f>
        <v>0</v>
      </c>
      <c r="BW9" s="74">
        <f>'Adherencia Mimpara'!BX41</f>
        <v>0</v>
      </c>
      <c r="BX9" s="74">
        <f>'Adherencia Mimpara'!BY41</f>
        <v>0</v>
      </c>
      <c r="BY9" s="74">
        <f>'Adherencia Mimpara'!BZ41</f>
        <v>0</v>
      </c>
      <c r="BZ9" s="74">
        <f>'Adherencia Mimpara'!CA41</f>
        <v>0</v>
      </c>
      <c r="CA9" s="74">
        <f>'Adherencia Mimpara'!CB41</f>
        <v>0</v>
      </c>
      <c r="CB9" s="74">
        <f>'Adherencia Mimpara'!CC41</f>
        <v>0</v>
      </c>
      <c r="CC9" s="74">
        <f>'Adherencia Mimpara'!CD41</f>
        <v>0</v>
      </c>
      <c r="CD9" s="74">
        <f>'Adherencia Mimpara'!CE41</f>
        <v>0</v>
      </c>
      <c r="CE9" s="74">
        <f>'Adherencia Mimpara'!CF41</f>
        <v>0</v>
      </c>
      <c r="CF9" s="74">
        <f>'Adherencia Mimpara'!CG41</f>
        <v>0</v>
      </c>
      <c r="CG9" s="74">
        <f>'Adherencia Mimpara'!CH41</f>
        <v>0</v>
      </c>
      <c r="CH9" s="74">
        <f>'Adherencia Mimpara'!CI41</f>
        <v>0</v>
      </c>
      <c r="CI9" s="74">
        <f>'Adherencia Mimpara'!CJ41</f>
        <v>0</v>
      </c>
      <c r="CJ9" s="74">
        <f>'Adherencia Mimpara'!CK41</f>
        <v>0</v>
      </c>
      <c r="CK9" s="74">
        <f>'Adherencia Mimpara'!CL41</f>
        <v>0</v>
      </c>
      <c r="CL9" s="74">
        <f>'Adherencia Mimpara'!CM41</f>
        <v>0</v>
      </c>
      <c r="CM9" s="74">
        <f>'Adherencia Mimpara'!CN41</f>
        <v>0</v>
      </c>
      <c r="CN9" s="77">
        <f>CM9/D9</f>
        <v>0</v>
      </c>
      <c r="CO9" s="83"/>
      <c r="CP9" s="79" t="s">
        <v>230</v>
      </c>
      <c r="CQ9" s="80">
        <f>CQ11-SUM(CQ8,CQ10)</f>
        <v>815</v>
      </c>
      <c r="CR9" s="81">
        <f>CQ9/$CQ$11</f>
        <v>0.9760479041916168</v>
      </c>
      <c r="CS9" s="82"/>
    </row>
    <row r="10" spans="2:97" x14ac:dyDescent="0.35">
      <c r="B10" s="73">
        <v>40603</v>
      </c>
      <c r="C10" s="74"/>
      <c r="D10" s="74"/>
      <c r="E10" s="124">
        <f>'Adherencia Mimpara'!F71</f>
        <v>27</v>
      </c>
      <c r="F10" s="74">
        <f>'Adherencia Mimpara'!G71</f>
        <v>8</v>
      </c>
      <c r="G10" s="74">
        <f>'Adherencia Mimpara'!H71</f>
        <v>9</v>
      </c>
      <c r="H10" s="74">
        <f>'Adherencia Mimpara'!I71</f>
        <v>7</v>
      </c>
      <c r="I10" s="74">
        <f>'Adherencia Mimpara'!J71</f>
        <v>6</v>
      </c>
      <c r="J10" s="74">
        <f>'Adherencia Mimpara'!K71</f>
        <v>5</v>
      </c>
      <c r="K10" s="74">
        <f>'Adherencia Mimpara'!L71</f>
        <v>5</v>
      </c>
      <c r="L10" s="74">
        <f>'Adherencia Mimpara'!M71</f>
        <v>6</v>
      </c>
      <c r="M10" s="74">
        <f>'Adherencia Mimpara'!N71</f>
        <v>5</v>
      </c>
      <c r="N10" s="74">
        <f>'Adherencia Mimpara'!O71</f>
        <v>3</v>
      </c>
      <c r="O10" s="74">
        <f>'Adherencia Mimpara'!P71</f>
        <v>3</v>
      </c>
      <c r="P10" s="74">
        <f>'Adherencia Mimpara'!Q71</f>
        <v>2</v>
      </c>
      <c r="Q10" s="74">
        <f>'Adherencia Mimpara'!R71</f>
        <v>2</v>
      </c>
      <c r="R10" s="74">
        <f>'Adherencia Mimpara'!S71</f>
        <v>1</v>
      </c>
      <c r="S10" s="74">
        <f>'Adherencia Mimpara'!T71</f>
        <v>1</v>
      </c>
      <c r="T10" s="74">
        <f>'Adherencia Mimpara'!U71</f>
        <v>1</v>
      </c>
      <c r="U10" s="74">
        <f>'Adherencia Mimpara'!V71</f>
        <v>1</v>
      </c>
      <c r="V10" s="74">
        <f>'Adherencia Mimpara'!W71</f>
        <v>2</v>
      </c>
      <c r="W10" s="74">
        <f>'Adherencia Mimpara'!X71</f>
        <v>1</v>
      </c>
      <c r="X10" s="74">
        <f>'Adherencia Mimpara'!Y71</f>
        <v>2</v>
      </c>
      <c r="Y10" s="74">
        <f>'Adherencia Mimpara'!Z71</f>
        <v>1</v>
      </c>
      <c r="Z10" s="74">
        <f>'Adherencia Mimpara'!AA71</f>
        <v>3</v>
      </c>
      <c r="AA10" s="74">
        <f>'Adherencia Mimpara'!AB71</f>
        <v>2</v>
      </c>
      <c r="AB10" s="74">
        <f>'Adherencia Mimpara'!AC71</f>
        <v>1</v>
      </c>
      <c r="AC10" s="74">
        <f>'Adherencia Mimpara'!AD71</f>
        <v>1</v>
      </c>
      <c r="AD10" s="74">
        <f>'Adherencia Mimpara'!AE71</f>
        <v>3</v>
      </c>
      <c r="AE10" s="74">
        <f>'Adherencia Mimpara'!AF71</f>
        <v>1</v>
      </c>
      <c r="AF10" s="74">
        <f>'Adherencia Mimpara'!AG71</f>
        <v>1</v>
      </c>
      <c r="AG10" s="74">
        <f>'Adherencia Mimpara'!AH71</f>
        <v>1</v>
      </c>
      <c r="AH10" s="74">
        <f>'Adherencia Mimpara'!AI71</f>
        <v>1</v>
      </c>
      <c r="AI10" s="74">
        <f>'Adherencia Mimpara'!AJ71</f>
        <v>1</v>
      </c>
      <c r="AJ10" s="74">
        <f>'Adherencia Mimpara'!AK71</f>
        <v>1</v>
      </c>
      <c r="AK10" s="74">
        <f>'Adherencia Mimpara'!AL71</f>
        <v>1</v>
      </c>
      <c r="AL10" s="74">
        <f>'Adherencia Mimpara'!AM71</f>
        <v>1</v>
      </c>
      <c r="AM10" s="74">
        <f>'Adherencia Mimpara'!AN71</f>
        <v>1</v>
      </c>
      <c r="AN10" s="74">
        <f>'Adherencia Mimpara'!AO71</f>
        <v>1</v>
      </c>
      <c r="AO10" s="74">
        <f>'Adherencia Mimpara'!AP71</f>
        <v>1</v>
      </c>
      <c r="AP10" s="74">
        <f>'Adherencia Mimpara'!AQ71</f>
        <v>1</v>
      </c>
      <c r="AQ10" s="74">
        <f>'Adherencia Mimpara'!AR71</f>
        <v>0</v>
      </c>
      <c r="AR10" s="74">
        <f>'Adherencia Mimpara'!AS71</f>
        <v>0</v>
      </c>
      <c r="AS10" s="74">
        <f>'Adherencia Mimpara'!AT71</f>
        <v>0</v>
      </c>
      <c r="AT10" s="74">
        <f>'Adherencia Mimpara'!AU71</f>
        <v>0</v>
      </c>
      <c r="AU10" s="74">
        <f>'Adherencia Mimpara'!AV71</f>
        <v>0</v>
      </c>
      <c r="AV10" s="74">
        <f>'Adherencia Mimpara'!AW71</f>
        <v>0</v>
      </c>
      <c r="AW10" s="74">
        <f>'Adherencia Mimpara'!AX71</f>
        <v>0</v>
      </c>
      <c r="AX10" s="74">
        <f>'Adherencia Mimpara'!AY71</f>
        <v>0</v>
      </c>
      <c r="AY10" s="74">
        <f>'Adherencia Mimpara'!AZ71</f>
        <v>0</v>
      </c>
      <c r="AZ10" s="74">
        <f>'Adherencia Mimpara'!BA71</f>
        <v>0</v>
      </c>
      <c r="BA10" s="74">
        <f>'Adherencia Mimpara'!BB71</f>
        <v>0</v>
      </c>
      <c r="BB10" s="74">
        <f>'Adherencia Mimpara'!BC71</f>
        <v>0</v>
      </c>
      <c r="BC10" s="74">
        <f>'Adherencia Mimpara'!BD71</f>
        <v>0</v>
      </c>
      <c r="BD10" s="74">
        <f>'Adherencia Mimpara'!BE71</f>
        <v>0</v>
      </c>
      <c r="BE10" s="74">
        <f>'Adherencia Mimpara'!BF71</f>
        <v>0</v>
      </c>
      <c r="BF10" s="74">
        <f>'Adherencia Mimpara'!BG71</f>
        <v>0</v>
      </c>
      <c r="BG10" s="74">
        <f>'Adherencia Mimpara'!BH71</f>
        <v>0</v>
      </c>
      <c r="BH10" s="74">
        <f>'Adherencia Mimpara'!BI71</f>
        <v>0</v>
      </c>
      <c r="BI10" s="74">
        <f>'Adherencia Mimpara'!BJ71</f>
        <v>0</v>
      </c>
      <c r="BJ10" s="74">
        <f>'Adherencia Mimpara'!BK71</f>
        <v>0</v>
      </c>
      <c r="BK10" s="74">
        <f>'Adherencia Mimpara'!BL71</f>
        <v>0</v>
      </c>
      <c r="BL10" s="74">
        <f>'Adherencia Mimpara'!BM71</f>
        <v>0</v>
      </c>
      <c r="BM10" s="74">
        <f>'Adherencia Mimpara'!BN71</f>
        <v>0</v>
      </c>
      <c r="BN10" s="74">
        <f>'Adherencia Mimpara'!BO71</f>
        <v>0</v>
      </c>
      <c r="BO10" s="74">
        <f>'Adherencia Mimpara'!BP71</f>
        <v>0</v>
      </c>
      <c r="BP10" s="74">
        <f>'Adherencia Mimpara'!BQ71</f>
        <v>0</v>
      </c>
      <c r="BQ10" s="74">
        <f>'Adherencia Mimpara'!BR71</f>
        <v>0</v>
      </c>
      <c r="BR10" s="74">
        <f>'Adherencia Mimpara'!BS71</f>
        <v>0</v>
      </c>
      <c r="BS10" s="74">
        <f>'Adherencia Mimpara'!BT71</f>
        <v>0</v>
      </c>
      <c r="BT10" s="74">
        <f>'Adherencia Mimpara'!BU71</f>
        <v>0</v>
      </c>
      <c r="BU10" s="74">
        <f>'Adherencia Mimpara'!BV71</f>
        <v>0</v>
      </c>
      <c r="BV10" s="74">
        <f>'Adherencia Mimpara'!BW71</f>
        <v>0</v>
      </c>
      <c r="BW10" s="74">
        <f>'Adherencia Mimpara'!BX71</f>
        <v>0</v>
      </c>
      <c r="BX10" s="74">
        <f>'Adherencia Mimpara'!BY71</f>
        <v>0</v>
      </c>
      <c r="BY10" s="74">
        <f>'Adherencia Mimpara'!BZ71</f>
        <v>0</v>
      </c>
      <c r="BZ10" s="74">
        <f>'Adherencia Mimpara'!CA71</f>
        <v>0</v>
      </c>
      <c r="CA10" s="74">
        <f>'Adherencia Mimpara'!CB71</f>
        <v>0</v>
      </c>
      <c r="CB10" s="74">
        <f>'Adherencia Mimpara'!CC71</f>
        <v>0</v>
      </c>
      <c r="CC10" s="74">
        <f>'Adherencia Mimpara'!CD71</f>
        <v>0</v>
      </c>
      <c r="CD10" s="74">
        <f>'Adherencia Mimpara'!CE71</f>
        <v>0</v>
      </c>
      <c r="CE10" s="74">
        <f>'Adherencia Mimpara'!CF71</f>
        <v>0</v>
      </c>
      <c r="CF10" s="74">
        <f>'Adherencia Mimpara'!CG71</f>
        <v>0</v>
      </c>
      <c r="CG10" s="74">
        <f>'Adherencia Mimpara'!CH71</f>
        <v>0</v>
      </c>
      <c r="CH10" s="74">
        <f>'Adherencia Mimpara'!CI71</f>
        <v>0</v>
      </c>
      <c r="CI10" s="74">
        <f>'Adherencia Mimpara'!CJ71</f>
        <v>0</v>
      </c>
      <c r="CJ10" s="74">
        <f>'Adherencia Mimpara'!CK71</f>
        <v>0</v>
      </c>
      <c r="CK10" s="74">
        <f>'Adherencia Mimpara'!CL71</f>
        <v>0</v>
      </c>
      <c r="CL10" s="74">
        <f>'Adherencia Mimpara'!CM71</f>
        <v>0</v>
      </c>
      <c r="CM10" s="74">
        <f>'Adherencia Mimpara'!CN71</f>
        <v>0</v>
      </c>
      <c r="CN10" s="77">
        <f>CM10/E10</f>
        <v>0</v>
      </c>
      <c r="CO10" s="83"/>
      <c r="CP10" s="79" t="s">
        <v>597</v>
      </c>
      <c r="CQ10" s="80">
        <f>CM96</f>
        <v>12</v>
      </c>
      <c r="CR10" s="81">
        <f>CQ10/$CQ$11</f>
        <v>1.437125748502994E-2</v>
      </c>
      <c r="CS10" s="82"/>
    </row>
    <row r="11" spans="2:97" x14ac:dyDescent="0.35">
      <c r="B11" s="73">
        <v>40634</v>
      </c>
      <c r="C11" s="74"/>
      <c r="D11" s="74"/>
      <c r="E11" s="74"/>
      <c r="F11" s="124">
        <f>'Adherencia Mimpara'!G93</f>
        <v>19</v>
      </c>
      <c r="G11" s="74">
        <f>'Adherencia Mimpara'!H93</f>
        <v>5</v>
      </c>
      <c r="H11" s="74">
        <f>'Adherencia Mimpara'!I93</f>
        <v>4</v>
      </c>
      <c r="I11" s="74">
        <f>'Adherencia Mimpara'!J93</f>
        <v>1</v>
      </c>
      <c r="J11" s="74">
        <f>'Adherencia Mimpara'!K93</f>
        <v>1</v>
      </c>
      <c r="K11" s="74">
        <f>'Adherencia Mimpara'!L93</f>
        <v>4</v>
      </c>
      <c r="L11" s="74">
        <f>'Adherencia Mimpara'!M93</f>
        <v>0</v>
      </c>
      <c r="M11" s="74">
        <f>'Adherencia Mimpara'!N93</f>
        <v>2</v>
      </c>
      <c r="N11" s="74">
        <f>'Adherencia Mimpara'!O93</f>
        <v>3</v>
      </c>
      <c r="O11" s="74">
        <f>'Adherencia Mimpara'!P93</f>
        <v>3</v>
      </c>
      <c r="P11" s="74">
        <f>'Adherencia Mimpara'!Q93</f>
        <v>1</v>
      </c>
      <c r="Q11" s="74">
        <f>'Adherencia Mimpara'!R93</f>
        <v>1</v>
      </c>
      <c r="R11" s="74">
        <f>'Adherencia Mimpara'!S93</f>
        <v>0</v>
      </c>
      <c r="S11" s="74">
        <f>'Adherencia Mimpara'!T93</f>
        <v>0</v>
      </c>
      <c r="T11" s="74">
        <f>'Adherencia Mimpara'!U93</f>
        <v>1</v>
      </c>
      <c r="U11" s="74">
        <f>'Adherencia Mimpara'!V93</f>
        <v>2</v>
      </c>
      <c r="V11" s="74">
        <f>'Adherencia Mimpara'!W93</f>
        <v>0</v>
      </c>
      <c r="W11" s="74">
        <f>'Adherencia Mimpara'!X93</f>
        <v>0</v>
      </c>
      <c r="X11" s="74">
        <f>'Adherencia Mimpara'!Y93</f>
        <v>0</v>
      </c>
      <c r="Y11" s="74">
        <f>'Adherencia Mimpara'!Z93</f>
        <v>0</v>
      </c>
      <c r="Z11" s="74">
        <f>'Adherencia Mimpara'!AA93</f>
        <v>1</v>
      </c>
      <c r="AA11" s="74">
        <f>'Adherencia Mimpara'!AB93</f>
        <v>0</v>
      </c>
      <c r="AB11" s="74">
        <f>'Adherencia Mimpara'!AC93</f>
        <v>0</v>
      </c>
      <c r="AC11" s="74">
        <f>'Adherencia Mimpara'!AD93</f>
        <v>0</v>
      </c>
      <c r="AD11" s="74">
        <f>'Adherencia Mimpara'!AE93</f>
        <v>0</v>
      </c>
      <c r="AE11" s="74">
        <f>'Adherencia Mimpara'!AF93</f>
        <v>1</v>
      </c>
      <c r="AF11" s="74">
        <f>'Adherencia Mimpara'!AG93</f>
        <v>0</v>
      </c>
      <c r="AG11" s="74">
        <f>'Adherencia Mimpara'!AH93</f>
        <v>1</v>
      </c>
      <c r="AH11" s="74">
        <f>'Adherencia Mimpara'!AI93</f>
        <v>0</v>
      </c>
      <c r="AI11" s="74">
        <f>'Adherencia Mimpara'!AJ93</f>
        <v>0</v>
      </c>
      <c r="AJ11" s="74">
        <f>'Adherencia Mimpara'!AK93</f>
        <v>0</v>
      </c>
      <c r="AK11" s="74">
        <f>'Adherencia Mimpara'!AL93</f>
        <v>1</v>
      </c>
      <c r="AL11" s="74">
        <f>'Adherencia Mimpara'!AM93</f>
        <v>0</v>
      </c>
      <c r="AM11" s="74">
        <f>'Adherencia Mimpara'!AN93</f>
        <v>0</v>
      </c>
      <c r="AN11" s="74">
        <f>'Adherencia Mimpara'!AO93</f>
        <v>0</v>
      </c>
      <c r="AO11" s="74">
        <f>'Adherencia Mimpara'!AP93</f>
        <v>0</v>
      </c>
      <c r="AP11" s="74">
        <f>'Adherencia Mimpara'!AQ93</f>
        <v>1</v>
      </c>
      <c r="AQ11" s="74">
        <f>'Adherencia Mimpara'!AR93</f>
        <v>0</v>
      </c>
      <c r="AR11" s="74">
        <f>'Adherencia Mimpara'!AS93</f>
        <v>0</v>
      </c>
      <c r="AS11" s="74">
        <f>'Adherencia Mimpara'!AT93</f>
        <v>1</v>
      </c>
      <c r="AT11" s="74">
        <f>'Adherencia Mimpara'!AU93</f>
        <v>0</v>
      </c>
      <c r="AU11" s="74">
        <f>'Adherencia Mimpara'!AV93</f>
        <v>0</v>
      </c>
      <c r="AV11" s="74">
        <f>'Adherencia Mimpara'!AW93</f>
        <v>0</v>
      </c>
      <c r="AW11" s="74">
        <f>'Adherencia Mimpara'!AX93</f>
        <v>0</v>
      </c>
      <c r="AX11" s="74">
        <f>'Adherencia Mimpara'!AY93</f>
        <v>1</v>
      </c>
      <c r="AY11" s="74">
        <f>'Adherencia Mimpara'!AZ93</f>
        <v>0</v>
      </c>
      <c r="AZ11" s="74">
        <f>'Adherencia Mimpara'!BA93</f>
        <v>0</v>
      </c>
      <c r="BA11" s="74">
        <f>'Adherencia Mimpara'!BB93</f>
        <v>1</v>
      </c>
      <c r="BB11" s="74">
        <f>'Adherencia Mimpara'!BC93</f>
        <v>0</v>
      </c>
      <c r="BC11" s="74">
        <f>'Adherencia Mimpara'!BD93</f>
        <v>0</v>
      </c>
      <c r="BD11" s="74">
        <f>'Adherencia Mimpara'!BE93</f>
        <v>0</v>
      </c>
      <c r="BE11" s="74">
        <f>'Adherencia Mimpara'!BF93</f>
        <v>0</v>
      </c>
      <c r="BF11" s="74">
        <f>'Adherencia Mimpara'!BG93</f>
        <v>0</v>
      </c>
      <c r="BG11" s="74">
        <f>'Adherencia Mimpara'!BH93</f>
        <v>0</v>
      </c>
      <c r="BH11" s="74">
        <f>'Adherencia Mimpara'!BI93</f>
        <v>0</v>
      </c>
      <c r="BI11" s="74">
        <f>'Adherencia Mimpara'!BJ93</f>
        <v>0</v>
      </c>
      <c r="BJ11" s="74">
        <f>'Adherencia Mimpara'!BK93</f>
        <v>0</v>
      </c>
      <c r="BK11" s="74">
        <f>'Adherencia Mimpara'!BL93</f>
        <v>0</v>
      </c>
      <c r="BL11" s="74">
        <f>'Adherencia Mimpara'!BM93</f>
        <v>0</v>
      </c>
      <c r="BM11" s="74">
        <f>'Adherencia Mimpara'!BN93</f>
        <v>0</v>
      </c>
      <c r="BN11" s="74">
        <f>'Adherencia Mimpara'!BO93</f>
        <v>0</v>
      </c>
      <c r="BO11" s="74">
        <f>'Adherencia Mimpara'!BP93</f>
        <v>0</v>
      </c>
      <c r="BP11" s="74">
        <f>'Adherencia Mimpara'!BQ93</f>
        <v>1</v>
      </c>
      <c r="BQ11" s="74">
        <f>'Adherencia Mimpara'!BR93</f>
        <v>1</v>
      </c>
      <c r="BR11" s="74">
        <f>'Adherencia Mimpara'!BS93</f>
        <v>0</v>
      </c>
      <c r="BS11" s="74">
        <f>'Adherencia Mimpara'!BT93</f>
        <v>0</v>
      </c>
      <c r="BT11" s="74">
        <f>'Adherencia Mimpara'!BU93</f>
        <v>0</v>
      </c>
      <c r="BU11" s="74">
        <f>'Adherencia Mimpara'!BV93</f>
        <v>0</v>
      </c>
      <c r="BV11" s="74">
        <f>'Adherencia Mimpara'!BW93</f>
        <v>1</v>
      </c>
      <c r="BW11" s="74">
        <f>'Adherencia Mimpara'!BX93</f>
        <v>0</v>
      </c>
      <c r="BX11" s="74">
        <f>'Adherencia Mimpara'!BY93</f>
        <v>0</v>
      </c>
      <c r="BY11" s="74">
        <f>'Adherencia Mimpara'!BZ93</f>
        <v>0</v>
      </c>
      <c r="BZ11" s="74">
        <f>'Adherencia Mimpara'!CA93</f>
        <v>0</v>
      </c>
      <c r="CA11" s="74">
        <f>'Adherencia Mimpara'!CB93</f>
        <v>0</v>
      </c>
      <c r="CB11" s="74">
        <f>'Adherencia Mimpara'!CC93</f>
        <v>0</v>
      </c>
      <c r="CC11" s="74">
        <f>'Adherencia Mimpara'!CD93</f>
        <v>0</v>
      </c>
      <c r="CD11" s="74">
        <f>'Adherencia Mimpara'!CE93</f>
        <v>0</v>
      </c>
      <c r="CE11" s="74">
        <f>'Adherencia Mimpara'!CF93</f>
        <v>0</v>
      </c>
      <c r="CF11" s="74">
        <f>'Adherencia Mimpara'!CG93</f>
        <v>0</v>
      </c>
      <c r="CG11" s="74">
        <f>'Adherencia Mimpara'!CH93</f>
        <v>0</v>
      </c>
      <c r="CH11" s="74">
        <f>'Adherencia Mimpara'!CI93</f>
        <v>0</v>
      </c>
      <c r="CI11" s="74">
        <f>'Adherencia Mimpara'!CJ93</f>
        <v>0</v>
      </c>
      <c r="CJ11" s="74">
        <f>'Adherencia Mimpara'!CK93</f>
        <v>0</v>
      </c>
      <c r="CK11" s="74">
        <f>'Adherencia Mimpara'!CL93</f>
        <v>0</v>
      </c>
      <c r="CL11" s="74">
        <f>'Adherencia Mimpara'!CM93</f>
        <v>0</v>
      </c>
      <c r="CM11" s="74">
        <f>'Adherencia Mimpara'!CN93</f>
        <v>0</v>
      </c>
      <c r="CN11" s="77">
        <f>CM11/F11</f>
        <v>0</v>
      </c>
      <c r="CO11" s="83"/>
      <c r="CP11" s="79" t="s">
        <v>231</v>
      </c>
      <c r="CQ11" s="80">
        <f>SUM(C8,D9,E10,F11,G12,I14,H13,J15,K16,L17,M18,N19,O20,P21,Q22,R23,S24,T25,U26,V27,W28,X29,Y30,Z31,AA32,AB33,AC34,AD35,AE36,AF37,AG38,AH39,AI40,AJ41,AK42,AL43,AM44,AN45,AO46,AP47,AQ48,AR49,AS50,AT51,AU52,AV53,AW54,AX55,AY56,AZ57,BA58,BB59,BC60,BD61,BE62,BF63,BG64,BH65,BI66,BJ67,BK68,BL69,BM70,BN71,BO72,BP73,BQ74,BR75,BS76,BT77,BU78,BV79,BW80,BX81,BY82,BZ83,CA84,CB85,CC86,CD87,CE88,CF89,CG90,CH91,CI92,CJ93,CK94,CL95,CM96)</f>
        <v>835</v>
      </c>
      <c r="CR11" s="81">
        <f>CQ11/$CQ$11</f>
        <v>1</v>
      </c>
      <c r="CS11" s="82"/>
    </row>
    <row r="12" spans="2:97" x14ac:dyDescent="0.35">
      <c r="B12" s="73">
        <v>40664</v>
      </c>
      <c r="C12" s="74"/>
      <c r="D12" s="74"/>
      <c r="E12" s="74"/>
      <c r="F12" s="74"/>
      <c r="G12" s="124">
        <f>'Adherencia Mimpara'!H116</f>
        <v>20</v>
      </c>
      <c r="H12" s="74">
        <f>'Adherencia Mimpara'!I116</f>
        <v>7</v>
      </c>
      <c r="I12" s="74">
        <f>'Adherencia Mimpara'!J116</f>
        <v>8</v>
      </c>
      <c r="J12" s="74">
        <f>'Adherencia Mimpara'!K116</f>
        <v>5</v>
      </c>
      <c r="K12" s="74">
        <f>'Adherencia Mimpara'!L116</f>
        <v>5</v>
      </c>
      <c r="L12" s="74">
        <f>'Adherencia Mimpara'!M116</f>
        <v>2</v>
      </c>
      <c r="M12" s="74">
        <f>'Adherencia Mimpara'!N116</f>
        <v>2</v>
      </c>
      <c r="N12" s="74">
        <f>'Adherencia Mimpara'!O116</f>
        <v>5</v>
      </c>
      <c r="O12" s="74">
        <f>'Adherencia Mimpara'!P116</f>
        <v>2</v>
      </c>
      <c r="P12" s="74">
        <f>'Adherencia Mimpara'!Q116</f>
        <v>0</v>
      </c>
      <c r="Q12" s="74">
        <f>'Adherencia Mimpara'!R116</f>
        <v>4</v>
      </c>
      <c r="R12" s="74">
        <f>'Adherencia Mimpara'!S116</f>
        <v>1</v>
      </c>
      <c r="S12" s="74">
        <f>'Adherencia Mimpara'!T116</f>
        <v>1</v>
      </c>
      <c r="T12" s="74">
        <f>'Adherencia Mimpara'!U116</f>
        <v>2</v>
      </c>
      <c r="U12" s="74">
        <f>'Adherencia Mimpara'!V116</f>
        <v>1</v>
      </c>
      <c r="V12" s="74">
        <f>'Adherencia Mimpara'!W116</f>
        <v>2</v>
      </c>
      <c r="W12" s="74">
        <f>'Adherencia Mimpara'!X116</f>
        <v>0</v>
      </c>
      <c r="X12" s="74">
        <f>'Adherencia Mimpara'!Y116</f>
        <v>3</v>
      </c>
      <c r="Y12" s="74">
        <f>'Adherencia Mimpara'!Z116</f>
        <v>1</v>
      </c>
      <c r="Z12" s="74">
        <f>'Adherencia Mimpara'!AA116</f>
        <v>2</v>
      </c>
      <c r="AA12" s="74">
        <f>'Adherencia Mimpara'!AB116</f>
        <v>1</v>
      </c>
      <c r="AB12" s="74">
        <f>'Adherencia Mimpara'!AC116</f>
        <v>1</v>
      </c>
      <c r="AC12" s="74">
        <f>'Adherencia Mimpara'!AD116</f>
        <v>1</v>
      </c>
      <c r="AD12" s="74">
        <f>'Adherencia Mimpara'!AE116</f>
        <v>0</v>
      </c>
      <c r="AE12" s="74">
        <f>'Adherencia Mimpara'!AF116</f>
        <v>1</v>
      </c>
      <c r="AF12" s="74">
        <f>'Adherencia Mimpara'!AG116</f>
        <v>1</v>
      </c>
      <c r="AG12" s="74">
        <f>'Adherencia Mimpara'!AH116</f>
        <v>0</v>
      </c>
      <c r="AH12" s="74">
        <f>'Adherencia Mimpara'!AI116</f>
        <v>0</v>
      </c>
      <c r="AI12" s="74">
        <f>'Adherencia Mimpara'!AJ116</f>
        <v>0</v>
      </c>
      <c r="AJ12" s="74">
        <f>'Adherencia Mimpara'!AK116</f>
        <v>0</v>
      </c>
      <c r="AK12" s="74">
        <f>'Adherencia Mimpara'!AL116</f>
        <v>0</v>
      </c>
      <c r="AL12" s="74">
        <f>'Adherencia Mimpara'!AM116</f>
        <v>0</v>
      </c>
      <c r="AM12" s="74">
        <f>'Adherencia Mimpara'!AN116</f>
        <v>0</v>
      </c>
      <c r="AN12" s="74">
        <f>'Adherencia Mimpara'!AO116</f>
        <v>1</v>
      </c>
      <c r="AO12" s="74">
        <f>'Adherencia Mimpara'!AP116</f>
        <v>1</v>
      </c>
      <c r="AP12" s="74">
        <f>'Adherencia Mimpara'!AQ116</f>
        <v>0</v>
      </c>
      <c r="AQ12" s="74">
        <f>'Adherencia Mimpara'!AR116</f>
        <v>0</v>
      </c>
      <c r="AR12" s="74">
        <f>'Adherencia Mimpara'!AS116</f>
        <v>0</v>
      </c>
      <c r="AS12" s="74">
        <f>'Adherencia Mimpara'!AT116</f>
        <v>0</v>
      </c>
      <c r="AT12" s="74">
        <f>'Adherencia Mimpara'!AU116</f>
        <v>0</v>
      </c>
      <c r="AU12" s="74">
        <f>'Adherencia Mimpara'!AV116</f>
        <v>0</v>
      </c>
      <c r="AV12" s="74">
        <f>'Adherencia Mimpara'!AW116</f>
        <v>0</v>
      </c>
      <c r="AW12" s="74">
        <f>'Adherencia Mimpara'!AX116</f>
        <v>0</v>
      </c>
      <c r="AX12" s="74">
        <f>'Adherencia Mimpara'!AY116</f>
        <v>0</v>
      </c>
      <c r="AY12" s="74">
        <f>'Adherencia Mimpara'!AZ116</f>
        <v>0</v>
      </c>
      <c r="AZ12" s="74">
        <f>'Adherencia Mimpara'!BA116</f>
        <v>0</v>
      </c>
      <c r="BA12" s="74">
        <f>'Adherencia Mimpara'!BB116</f>
        <v>0</v>
      </c>
      <c r="BB12" s="74">
        <f>'Adherencia Mimpara'!BC116</f>
        <v>0</v>
      </c>
      <c r="BC12" s="74">
        <f>'Adherencia Mimpara'!BD116</f>
        <v>0</v>
      </c>
      <c r="BD12" s="74">
        <f>'Adherencia Mimpara'!BE116</f>
        <v>0</v>
      </c>
      <c r="BE12" s="74">
        <f>'Adherencia Mimpara'!BF116</f>
        <v>0</v>
      </c>
      <c r="BF12" s="74">
        <f>'Adherencia Mimpara'!BG116</f>
        <v>0</v>
      </c>
      <c r="BG12" s="74">
        <f>'Adherencia Mimpara'!BH116</f>
        <v>0</v>
      </c>
      <c r="BH12" s="74">
        <f>'Adherencia Mimpara'!BI116</f>
        <v>0</v>
      </c>
      <c r="BI12" s="74">
        <f>'Adherencia Mimpara'!BJ116</f>
        <v>0</v>
      </c>
      <c r="BJ12" s="74">
        <f>'Adherencia Mimpara'!BK116</f>
        <v>0</v>
      </c>
      <c r="BK12" s="74">
        <f>'Adherencia Mimpara'!BL116</f>
        <v>0</v>
      </c>
      <c r="BL12" s="74">
        <f>'Adherencia Mimpara'!BM116</f>
        <v>0</v>
      </c>
      <c r="BM12" s="74">
        <f>'Adherencia Mimpara'!BN116</f>
        <v>1</v>
      </c>
      <c r="BN12" s="74">
        <f>'Adherencia Mimpara'!BO116</f>
        <v>0</v>
      </c>
      <c r="BO12" s="74">
        <f>'Adherencia Mimpara'!BP116</f>
        <v>0</v>
      </c>
      <c r="BP12" s="74">
        <f>'Adherencia Mimpara'!BQ116</f>
        <v>0</v>
      </c>
      <c r="BQ12" s="74">
        <f>'Adherencia Mimpara'!BR116</f>
        <v>0</v>
      </c>
      <c r="BR12" s="74">
        <f>'Adherencia Mimpara'!BS116</f>
        <v>0</v>
      </c>
      <c r="BS12" s="74">
        <f>'Adherencia Mimpara'!BT116</f>
        <v>0</v>
      </c>
      <c r="BT12" s="74">
        <f>'Adherencia Mimpara'!BU116</f>
        <v>0</v>
      </c>
      <c r="BU12" s="74">
        <f>'Adherencia Mimpara'!BV116</f>
        <v>0</v>
      </c>
      <c r="BV12" s="74">
        <f>'Adherencia Mimpara'!BW116</f>
        <v>0</v>
      </c>
      <c r="BW12" s="74">
        <f>'Adherencia Mimpara'!BX116</f>
        <v>0</v>
      </c>
      <c r="BX12" s="74">
        <f>'Adherencia Mimpara'!BY116</f>
        <v>0</v>
      </c>
      <c r="BY12" s="74">
        <f>'Adherencia Mimpara'!BZ116</f>
        <v>0</v>
      </c>
      <c r="BZ12" s="74">
        <f>'Adherencia Mimpara'!CA116</f>
        <v>0</v>
      </c>
      <c r="CA12" s="74">
        <f>'Adherencia Mimpara'!CB116</f>
        <v>0</v>
      </c>
      <c r="CB12" s="74">
        <f>'Adherencia Mimpara'!CC116</f>
        <v>0</v>
      </c>
      <c r="CC12" s="74">
        <f>'Adherencia Mimpara'!CD116</f>
        <v>0</v>
      </c>
      <c r="CD12" s="74">
        <f>'Adherencia Mimpara'!CE116</f>
        <v>0</v>
      </c>
      <c r="CE12" s="74">
        <f>'Adherencia Mimpara'!CF116</f>
        <v>0</v>
      </c>
      <c r="CF12" s="74">
        <f>'Adherencia Mimpara'!CG116</f>
        <v>0</v>
      </c>
      <c r="CG12" s="74">
        <f>'Adherencia Mimpara'!CH116</f>
        <v>0</v>
      </c>
      <c r="CH12" s="74">
        <f>'Adherencia Mimpara'!CI116</f>
        <v>0</v>
      </c>
      <c r="CI12" s="74">
        <f>'Adherencia Mimpara'!CJ116</f>
        <v>0</v>
      </c>
      <c r="CJ12" s="74">
        <f>'Adherencia Mimpara'!CK116</f>
        <v>0</v>
      </c>
      <c r="CK12" s="74">
        <f>'Adherencia Mimpara'!CL116</f>
        <v>0</v>
      </c>
      <c r="CL12" s="74">
        <f>'Adherencia Mimpara'!CM116</f>
        <v>0</v>
      </c>
      <c r="CM12" s="74">
        <f>'Adherencia Mimpara'!CN116</f>
        <v>0</v>
      </c>
      <c r="CN12" s="77">
        <f>CM12/G12</f>
        <v>0</v>
      </c>
      <c r="CO12" s="83"/>
      <c r="CS12" s="82"/>
    </row>
    <row r="13" spans="2:97" x14ac:dyDescent="0.35">
      <c r="B13" s="73">
        <v>40695</v>
      </c>
      <c r="C13" s="74"/>
      <c r="D13" s="74"/>
      <c r="E13" s="74"/>
      <c r="F13" s="74"/>
      <c r="G13" s="74"/>
      <c r="H13" s="125">
        <f>'Adherencia Mimpara'!I132</f>
        <v>13</v>
      </c>
      <c r="I13" s="75">
        <f>'Adherencia Mimpara'!J132</f>
        <v>4</v>
      </c>
      <c r="J13" s="75">
        <f>'Adherencia Mimpara'!K132</f>
        <v>7</v>
      </c>
      <c r="K13" s="75">
        <f>'Adherencia Mimpara'!L132</f>
        <v>2</v>
      </c>
      <c r="L13" s="75">
        <f>'Adherencia Mimpara'!M132</f>
        <v>2</v>
      </c>
      <c r="M13" s="75">
        <f>'Adherencia Mimpara'!N132</f>
        <v>2</v>
      </c>
      <c r="N13" s="75">
        <f>'Adherencia Mimpara'!O132</f>
        <v>1</v>
      </c>
      <c r="O13" s="75">
        <f>'Adherencia Mimpara'!P132</f>
        <v>1</v>
      </c>
      <c r="P13" s="75">
        <f>'Adherencia Mimpara'!Q132</f>
        <v>1</v>
      </c>
      <c r="Q13" s="75">
        <f>'Adherencia Mimpara'!R132</f>
        <v>0</v>
      </c>
      <c r="R13" s="75">
        <f>'Adherencia Mimpara'!S132</f>
        <v>0</v>
      </c>
      <c r="S13" s="75">
        <f>'Adherencia Mimpara'!T132</f>
        <v>0</v>
      </c>
      <c r="T13" s="75">
        <f>'Adherencia Mimpara'!U132</f>
        <v>0</v>
      </c>
      <c r="U13" s="75">
        <f>'Adherencia Mimpara'!V132</f>
        <v>2</v>
      </c>
      <c r="V13" s="75">
        <f>'Adherencia Mimpara'!W132</f>
        <v>0</v>
      </c>
      <c r="W13" s="75">
        <f>'Adherencia Mimpara'!X132</f>
        <v>0</v>
      </c>
      <c r="X13" s="75">
        <f>'Adherencia Mimpara'!Y132</f>
        <v>0</v>
      </c>
      <c r="Y13" s="75">
        <f>'Adherencia Mimpara'!Z132</f>
        <v>0</v>
      </c>
      <c r="Z13" s="75">
        <f>'Adherencia Mimpara'!AA132</f>
        <v>0</v>
      </c>
      <c r="AA13" s="75">
        <f>'Adherencia Mimpara'!AB132</f>
        <v>0</v>
      </c>
      <c r="AB13" s="75">
        <f>'Adherencia Mimpara'!AC132</f>
        <v>0</v>
      </c>
      <c r="AC13" s="75">
        <f>'Adherencia Mimpara'!AD132</f>
        <v>0</v>
      </c>
      <c r="AD13" s="75">
        <f>'Adherencia Mimpara'!AE132</f>
        <v>0</v>
      </c>
      <c r="AE13" s="75">
        <f>'Adherencia Mimpara'!AF132</f>
        <v>0</v>
      </c>
      <c r="AF13" s="75">
        <f>'Adherencia Mimpara'!AG132</f>
        <v>1</v>
      </c>
      <c r="AG13" s="75">
        <f>'Adherencia Mimpara'!AH132</f>
        <v>0</v>
      </c>
      <c r="AH13" s="75">
        <f>'Adherencia Mimpara'!AI132</f>
        <v>1</v>
      </c>
      <c r="AI13" s="75">
        <f>'Adherencia Mimpara'!AJ132</f>
        <v>1</v>
      </c>
      <c r="AJ13" s="75">
        <f>'Adherencia Mimpara'!AK132</f>
        <v>1</v>
      </c>
      <c r="AK13" s="75">
        <f>'Adherencia Mimpara'!AL132</f>
        <v>0</v>
      </c>
      <c r="AL13" s="75">
        <f>'Adherencia Mimpara'!AM132</f>
        <v>0</v>
      </c>
      <c r="AM13" s="75">
        <f>'Adherencia Mimpara'!AN132</f>
        <v>0</v>
      </c>
      <c r="AN13" s="75">
        <f>'Adherencia Mimpara'!AO132</f>
        <v>0</v>
      </c>
      <c r="AO13" s="75">
        <f>'Adherencia Mimpara'!AP132</f>
        <v>0</v>
      </c>
      <c r="AP13" s="75">
        <f>'Adherencia Mimpara'!AQ132</f>
        <v>0</v>
      </c>
      <c r="AQ13" s="75">
        <f>'Adherencia Mimpara'!AR132</f>
        <v>0</v>
      </c>
      <c r="AR13" s="75">
        <f>'Adherencia Mimpara'!AS132</f>
        <v>0</v>
      </c>
      <c r="AS13" s="75">
        <f>'Adherencia Mimpara'!AT132</f>
        <v>0</v>
      </c>
      <c r="AT13" s="75">
        <f>'Adherencia Mimpara'!AU132</f>
        <v>0</v>
      </c>
      <c r="AU13" s="75">
        <f>'Adherencia Mimpara'!AV132</f>
        <v>0</v>
      </c>
      <c r="AV13" s="75">
        <f>'Adherencia Mimpara'!AW132</f>
        <v>0</v>
      </c>
      <c r="AW13" s="75">
        <f>'Adherencia Mimpara'!AX132</f>
        <v>0</v>
      </c>
      <c r="AX13" s="75">
        <f>'Adherencia Mimpara'!AY132</f>
        <v>0</v>
      </c>
      <c r="AY13" s="75">
        <f>'Adherencia Mimpara'!AZ132</f>
        <v>0</v>
      </c>
      <c r="AZ13" s="75">
        <f>'Adherencia Mimpara'!BA132</f>
        <v>0</v>
      </c>
      <c r="BA13" s="75">
        <f>'Adherencia Mimpara'!BB132</f>
        <v>0</v>
      </c>
      <c r="BB13" s="75">
        <f>'Adherencia Mimpara'!BC132</f>
        <v>0</v>
      </c>
      <c r="BC13" s="75">
        <f>'Adherencia Mimpara'!BD132</f>
        <v>0</v>
      </c>
      <c r="BD13" s="75">
        <f>'Adherencia Mimpara'!BE132</f>
        <v>0</v>
      </c>
      <c r="BE13" s="75">
        <f>'Adherencia Mimpara'!BF132</f>
        <v>0</v>
      </c>
      <c r="BF13" s="75">
        <f>'Adherencia Mimpara'!BG132</f>
        <v>0</v>
      </c>
      <c r="BG13" s="75">
        <f>'Adherencia Mimpara'!BH132</f>
        <v>0</v>
      </c>
      <c r="BH13" s="75">
        <f>'Adherencia Mimpara'!BI132</f>
        <v>0</v>
      </c>
      <c r="BI13" s="75">
        <f>'Adherencia Mimpara'!BJ132</f>
        <v>0</v>
      </c>
      <c r="BJ13" s="75">
        <f>'Adherencia Mimpara'!BK132</f>
        <v>0</v>
      </c>
      <c r="BK13" s="75">
        <f>'Adherencia Mimpara'!BL132</f>
        <v>0</v>
      </c>
      <c r="BL13" s="75">
        <f>'Adherencia Mimpara'!BM132</f>
        <v>0</v>
      </c>
      <c r="BM13" s="75">
        <f>'Adherencia Mimpara'!BN132</f>
        <v>0</v>
      </c>
      <c r="BN13" s="75">
        <f>'Adherencia Mimpara'!BO132</f>
        <v>0</v>
      </c>
      <c r="BO13" s="75">
        <f>'Adherencia Mimpara'!BP132</f>
        <v>0</v>
      </c>
      <c r="BP13" s="75">
        <f>'Adherencia Mimpara'!BQ132</f>
        <v>0</v>
      </c>
      <c r="BQ13" s="75">
        <f>'Adherencia Mimpara'!BR132</f>
        <v>0</v>
      </c>
      <c r="BR13" s="75">
        <f>'Adherencia Mimpara'!BS132</f>
        <v>0</v>
      </c>
      <c r="BS13" s="75">
        <f>'Adherencia Mimpara'!BT132</f>
        <v>0</v>
      </c>
      <c r="BT13" s="75">
        <f>'Adherencia Mimpara'!BU132</f>
        <v>0</v>
      </c>
      <c r="BU13" s="75">
        <f>'Adherencia Mimpara'!BV132</f>
        <v>0</v>
      </c>
      <c r="BV13" s="75">
        <f>'Adherencia Mimpara'!BW132</f>
        <v>0</v>
      </c>
      <c r="BW13" s="75">
        <f>'Adherencia Mimpara'!BX132</f>
        <v>0</v>
      </c>
      <c r="BX13" s="75">
        <f>'Adherencia Mimpara'!BY132</f>
        <v>0</v>
      </c>
      <c r="BY13" s="75">
        <f>'Adherencia Mimpara'!BZ132</f>
        <v>0</v>
      </c>
      <c r="BZ13" s="75">
        <f>'Adherencia Mimpara'!CA132</f>
        <v>0</v>
      </c>
      <c r="CA13" s="75">
        <f>'Adherencia Mimpara'!CB132</f>
        <v>0</v>
      </c>
      <c r="CB13" s="75">
        <f>'Adherencia Mimpara'!CC132</f>
        <v>0</v>
      </c>
      <c r="CC13" s="75">
        <f>'Adherencia Mimpara'!CD132</f>
        <v>0</v>
      </c>
      <c r="CD13" s="75">
        <f>'Adherencia Mimpara'!CE132</f>
        <v>0</v>
      </c>
      <c r="CE13" s="75">
        <f>'Adherencia Mimpara'!CF132</f>
        <v>0</v>
      </c>
      <c r="CF13" s="75">
        <f>'Adherencia Mimpara'!CG132</f>
        <v>0</v>
      </c>
      <c r="CG13" s="75">
        <f>'Adherencia Mimpara'!CH132</f>
        <v>0</v>
      </c>
      <c r="CH13" s="75">
        <f>'Adherencia Mimpara'!CI132</f>
        <v>0</v>
      </c>
      <c r="CI13" s="75">
        <f>'Adherencia Mimpara'!CJ132</f>
        <v>0</v>
      </c>
      <c r="CJ13" s="75">
        <f>'Adherencia Mimpara'!CK132</f>
        <v>0</v>
      </c>
      <c r="CK13" s="75">
        <f>'Adherencia Mimpara'!CL132</f>
        <v>0</v>
      </c>
      <c r="CL13" s="75">
        <f>'Adherencia Mimpara'!CM132</f>
        <v>0</v>
      </c>
      <c r="CM13" s="75">
        <f>'Adherencia Mimpara'!CN132</f>
        <v>0</v>
      </c>
      <c r="CN13" s="77">
        <f>CM13/H13</f>
        <v>0</v>
      </c>
      <c r="CO13" s="84"/>
      <c r="CS13" s="82"/>
    </row>
    <row r="14" spans="2:97" x14ac:dyDescent="0.35">
      <c r="B14" s="73">
        <v>40725</v>
      </c>
      <c r="C14" s="74"/>
      <c r="D14" s="74"/>
      <c r="E14" s="74"/>
      <c r="F14" s="74"/>
      <c r="G14" s="74"/>
      <c r="H14" s="75"/>
      <c r="I14" s="125">
        <f>'Adherencia Mimpara'!J142</f>
        <v>7</v>
      </c>
      <c r="J14" s="75">
        <f>'Adherencia Mimpara'!K142</f>
        <v>1</v>
      </c>
      <c r="K14" s="75">
        <f>'Adherencia Mimpara'!L142</f>
        <v>2</v>
      </c>
      <c r="L14" s="75">
        <f>'Adherencia Mimpara'!M142</f>
        <v>2</v>
      </c>
      <c r="M14" s="75">
        <f>'Adherencia Mimpara'!N142</f>
        <v>1</v>
      </c>
      <c r="N14" s="75">
        <f>'Adherencia Mimpara'!O142</f>
        <v>2</v>
      </c>
      <c r="O14" s="75">
        <f>'Adherencia Mimpara'!P142</f>
        <v>2</v>
      </c>
      <c r="P14" s="75">
        <f>'Adherencia Mimpara'!Q142</f>
        <v>2</v>
      </c>
      <c r="Q14" s="75">
        <f>'Adherencia Mimpara'!R142</f>
        <v>2</v>
      </c>
      <c r="R14" s="75">
        <f>'Adherencia Mimpara'!S142</f>
        <v>2</v>
      </c>
      <c r="S14" s="75">
        <f>'Adherencia Mimpara'!T142</f>
        <v>2</v>
      </c>
      <c r="T14" s="75">
        <f>'Adherencia Mimpara'!U142</f>
        <v>2</v>
      </c>
      <c r="U14" s="75">
        <f>'Adherencia Mimpara'!V142</f>
        <v>3</v>
      </c>
      <c r="V14" s="75">
        <f>'Adherencia Mimpara'!W142</f>
        <v>2</v>
      </c>
      <c r="W14" s="75">
        <f>'Adherencia Mimpara'!X142</f>
        <v>1</v>
      </c>
      <c r="X14" s="75">
        <f>'Adherencia Mimpara'!Y142</f>
        <v>1</v>
      </c>
      <c r="Y14" s="75">
        <f>'Adherencia Mimpara'!Z142</f>
        <v>2</v>
      </c>
      <c r="Z14" s="75">
        <f>'Adherencia Mimpara'!AA142</f>
        <v>2</v>
      </c>
      <c r="AA14" s="75">
        <f>'Adherencia Mimpara'!AB142</f>
        <v>1</v>
      </c>
      <c r="AB14" s="75">
        <f>'Adherencia Mimpara'!AC142</f>
        <v>1</v>
      </c>
      <c r="AC14" s="75">
        <f>'Adherencia Mimpara'!AD142</f>
        <v>1</v>
      </c>
      <c r="AD14" s="75">
        <f>'Adherencia Mimpara'!AE142</f>
        <v>1</v>
      </c>
      <c r="AE14" s="75">
        <f>'Adherencia Mimpara'!AF142</f>
        <v>2</v>
      </c>
      <c r="AF14" s="75">
        <f>'Adherencia Mimpara'!AG142</f>
        <v>2</v>
      </c>
      <c r="AG14" s="75">
        <f>'Adherencia Mimpara'!AH142</f>
        <v>1</v>
      </c>
      <c r="AH14" s="75">
        <f>'Adherencia Mimpara'!AI142</f>
        <v>2</v>
      </c>
      <c r="AI14" s="75">
        <f>'Adherencia Mimpara'!AJ142</f>
        <v>0</v>
      </c>
      <c r="AJ14" s="75">
        <f>'Adherencia Mimpara'!AK142</f>
        <v>0</v>
      </c>
      <c r="AK14" s="75">
        <f>'Adherencia Mimpara'!AL142</f>
        <v>0</v>
      </c>
      <c r="AL14" s="75">
        <f>'Adherencia Mimpara'!AM142</f>
        <v>0</v>
      </c>
      <c r="AM14" s="75">
        <f>'Adherencia Mimpara'!AN142</f>
        <v>0</v>
      </c>
      <c r="AN14" s="75">
        <f>'Adherencia Mimpara'!AO142</f>
        <v>0</v>
      </c>
      <c r="AO14" s="75">
        <f>'Adherencia Mimpara'!AP142</f>
        <v>0</v>
      </c>
      <c r="AP14" s="75">
        <f>'Adherencia Mimpara'!AQ142</f>
        <v>0</v>
      </c>
      <c r="AQ14" s="75">
        <f>'Adherencia Mimpara'!AR142</f>
        <v>0</v>
      </c>
      <c r="AR14" s="75">
        <f>'Adherencia Mimpara'!AS142</f>
        <v>0</v>
      </c>
      <c r="AS14" s="75">
        <f>'Adherencia Mimpara'!AT142</f>
        <v>0</v>
      </c>
      <c r="AT14" s="75">
        <f>'Adherencia Mimpara'!AU142</f>
        <v>0</v>
      </c>
      <c r="AU14" s="75">
        <f>'Adherencia Mimpara'!AV142</f>
        <v>0</v>
      </c>
      <c r="AV14" s="75">
        <f>'Adherencia Mimpara'!AW142</f>
        <v>0</v>
      </c>
      <c r="AW14" s="75">
        <f>'Adherencia Mimpara'!AX142</f>
        <v>0</v>
      </c>
      <c r="AX14" s="75">
        <f>'Adherencia Mimpara'!AY142</f>
        <v>0</v>
      </c>
      <c r="AY14" s="75">
        <f>'Adherencia Mimpara'!AZ142</f>
        <v>0</v>
      </c>
      <c r="AZ14" s="75">
        <f>'Adherencia Mimpara'!BA142</f>
        <v>0</v>
      </c>
      <c r="BA14" s="75">
        <f>'Adherencia Mimpara'!BB142</f>
        <v>0</v>
      </c>
      <c r="BB14" s="75">
        <f>'Adherencia Mimpara'!BC142</f>
        <v>0</v>
      </c>
      <c r="BC14" s="75">
        <f>'Adherencia Mimpara'!BD142</f>
        <v>0</v>
      </c>
      <c r="BD14" s="75">
        <f>'Adherencia Mimpara'!BE142</f>
        <v>0</v>
      </c>
      <c r="BE14" s="75">
        <f>'Adherencia Mimpara'!BF142</f>
        <v>0</v>
      </c>
      <c r="BF14" s="75">
        <f>'Adherencia Mimpara'!BG142</f>
        <v>0</v>
      </c>
      <c r="BG14" s="75">
        <f>'Adherencia Mimpara'!BH142</f>
        <v>0</v>
      </c>
      <c r="BH14" s="75">
        <f>'Adherencia Mimpara'!BI142</f>
        <v>0</v>
      </c>
      <c r="BI14" s="75">
        <f>'Adherencia Mimpara'!BJ142</f>
        <v>0</v>
      </c>
      <c r="BJ14" s="75">
        <f>'Adherencia Mimpara'!BK142</f>
        <v>0</v>
      </c>
      <c r="BK14" s="75">
        <f>'Adherencia Mimpara'!BL142</f>
        <v>0</v>
      </c>
      <c r="BL14" s="75">
        <f>'Adherencia Mimpara'!BM142</f>
        <v>0</v>
      </c>
      <c r="BM14" s="75">
        <f>'Adherencia Mimpara'!BN142</f>
        <v>0</v>
      </c>
      <c r="BN14" s="75">
        <f>'Adherencia Mimpara'!BO142</f>
        <v>0</v>
      </c>
      <c r="BO14" s="75">
        <f>'Adherencia Mimpara'!BP142</f>
        <v>0</v>
      </c>
      <c r="BP14" s="75">
        <f>'Adherencia Mimpara'!BQ142</f>
        <v>0</v>
      </c>
      <c r="BQ14" s="75">
        <f>'Adherencia Mimpara'!BR142</f>
        <v>0</v>
      </c>
      <c r="BR14" s="75">
        <f>'Adherencia Mimpara'!BS142</f>
        <v>0</v>
      </c>
      <c r="BS14" s="75">
        <f>'Adherencia Mimpara'!BT142</f>
        <v>0</v>
      </c>
      <c r="BT14" s="75">
        <f>'Adherencia Mimpara'!BU142</f>
        <v>0</v>
      </c>
      <c r="BU14" s="75">
        <f>'Adherencia Mimpara'!BV142</f>
        <v>0</v>
      </c>
      <c r="BV14" s="75">
        <f>'Adherencia Mimpara'!BW142</f>
        <v>0</v>
      </c>
      <c r="BW14" s="75">
        <f>'Adherencia Mimpara'!BX142</f>
        <v>0</v>
      </c>
      <c r="BX14" s="75">
        <f>'Adherencia Mimpara'!BY142</f>
        <v>1</v>
      </c>
      <c r="BY14" s="75">
        <f>'Adherencia Mimpara'!BZ142</f>
        <v>0</v>
      </c>
      <c r="BZ14" s="75">
        <f>'Adherencia Mimpara'!CA142</f>
        <v>0</v>
      </c>
      <c r="CA14" s="75">
        <f>'Adherencia Mimpara'!CB142</f>
        <v>0</v>
      </c>
      <c r="CB14" s="75">
        <f>'Adherencia Mimpara'!CC142</f>
        <v>0</v>
      </c>
      <c r="CC14" s="75">
        <f>'Adherencia Mimpara'!CD142</f>
        <v>0</v>
      </c>
      <c r="CD14" s="75">
        <f>'Adherencia Mimpara'!CE142</f>
        <v>0</v>
      </c>
      <c r="CE14" s="75">
        <f>'Adherencia Mimpara'!CF142</f>
        <v>0</v>
      </c>
      <c r="CF14" s="75">
        <f>'Adherencia Mimpara'!CG142</f>
        <v>0</v>
      </c>
      <c r="CG14" s="75">
        <f>'Adherencia Mimpara'!CH142</f>
        <v>0</v>
      </c>
      <c r="CH14" s="75">
        <f>'Adherencia Mimpara'!CI142</f>
        <v>0</v>
      </c>
      <c r="CI14" s="75">
        <f>'Adherencia Mimpara'!CJ142</f>
        <v>0</v>
      </c>
      <c r="CJ14" s="75">
        <f>'Adherencia Mimpara'!CK142</f>
        <v>0</v>
      </c>
      <c r="CK14" s="75">
        <f>'Adherencia Mimpara'!CL142</f>
        <v>0</v>
      </c>
      <c r="CL14" s="75">
        <f>'Adherencia Mimpara'!CM142</f>
        <v>0</v>
      </c>
      <c r="CM14" s="75">
        <f>'Adherencia Mimpara'!CN142</f>
        <v>0</v>
      </c>
      <c r="CN14" s="77">
        <f>CM14/I14</f>
        <v>0</v>
      </c>
      <c r="CO14" s="84"/>
      <c r="CS14" s="82"/>
    </row>
    <row r="15" spans="2:97" x14ac:dyDescent="0.35">
      <c r="B15" s="73">
        <v>40756</v>
      </c>
      <c r="C15" s="74"/>
      <c r="D15" s="74"/>
      <c r="E15" s="74"/>
      <c r="F15" s="74"/>
      <c r="G15" s="74"/>
      <c r="H15" s="74"/>
      <c r="I15" s="75"/>
      <c r="J15" s="125">
        <f>'Adherencia Mimpara'!K154</f>
        <v>9</v>
      </c>
      <c r="K15" s="75">
        <f>'Adherencia Mimpara'!L154</f>
        <v>2</v>
      </c>
      <c r="L15" s="75">
        <f>'Adherencia Mimpara'!M154</f>
        <v>3</v>
      </c>
      <c r="M15" s="75">
        <f>'Adherencia Mimpara'!N154</f>
        <v>2</v>
      </c>
      <c r="N15" s="75">
        <f>'Adherencia Mimpara'!O154</f>
        <v>0</v>
      </c>
      <c r="O15" s="75">
        <f>'Adherencia Mimpara'!P154</f>
        <v>3</v>
      </c>
      <c r="P15" s="75">
        <f>'Adherencia Mimpara'!Q154</f>
        <v>1</v>
      </c>
      <c r="Q15" s="75">
        <f>'Adherencia Mimpara'!R154</f>
        <v>2</v>
      </c>
      <c r="R15" s="75">
        <f>'Adherencia Mimpara'!S154</f>
        <v>1</v>
      </c>
      <c r="S15" s="75">
        <f>'Adherencia Mimpara'!T154</f>
        <v>1</v>
      </c>
      <c r="T15" s="75">
        <f>'Adherencia Mimpara'!U154</f>
        <v>1</v>
      </c>
      <c r="U15" s="75">
        <f>'Adherencia Mimpara'!V154</f>
        <v>0</v>
      </c>
      <c r="V15" s="75">
        <f>'Adherencia Mimpara'!W154</f>
        <v>0</v>
      </c>
      <c r="W15" s="75">
        <f>'Adherencia Mimpara'!X154</f>
        <v>0</v>
      </c>
      <c r="X15" s="75">
        <f>'Adherencia Mimpara'!Y154</f>
        <v>0</v>
      </c>
      <c r="Y15" s="75">
        <f>'Adherencia Mimpara'!Z154</f>
        <v>0</v>
      </c>
      <c r="Z15" s="75">
        <f>'Adherencia Mimpara'!AA154</f>
        <v>0</v>
      </c>
      <c r="AA15" s="75">
        <f>'Adherencia Mimpara'!AB154</f>
        <v>0</v>
      </c>
      <c r="AB15" s="75">
        <f>'Adherencia Mimpara'!AC154</f>
        <v>0</v>
      </c>
      <c r="AC15" s="75">
        <f>'Adherencia Mimpara'!AD154</f>
        <v>0</v>
      </c>
      <c r="AD15" s="75">
        <f>'Adherencia Mimpara'!AE154</f>
        <v>0</v>
      </c>
      <c r="AE15" s="75">
        <f>'Adherencia Mimpara'!AF154</f>
        <v>0</v>
      </c>
      <c r="AF15" s="75">
        <f>'Adherencia Mimpara'!AG154</f>
        <v>0</v>
      </c>
      <c r="AG15" s="75">
        <f>'Adherencia Mimpara'!AH154</f>
        <v>0</v>
      </c>
      <c r="AH15" s="75">
        <f>'Adherencia Mimpara'!AI154</f>
        <v>0</v>
      </c>
      <c r="AI15" s="75">
        <f>'Adherencia Mimpara'!AJ154</f>
        <v>0</v>
      </c>
      <c r="AJ15" s="75">
        <f>'Adherencia Mimpara'!AK154</f>
        <v>0</v>
      </c>
      <c r="AK15" s="75">
        <f>'Adherencia Mimpara'!AL154</f>
        <v>0</v>
      </c>
      <c r="AL15" s="75">
        <f>'Adherencia Mimpara'!AM154</f>
        <v>0</v>
      </c>
      <c r="AM15" s="75">
        <f>'Adherencia Mimpara'!AN154</f>
        <v>0</v>
      </c>
      <c r="AN15" s="75">
        <f>'Adherencia Mimpara'!AO154</f>
        <v>0</v>
      </c>
      <c r="AO15" s="75">
        <f>'Adherencia Mimpara'!AP154</f>
        <v>0</v>
      </c>
      <c r="AP15" s="75">
        <f>'Adherencia Mimpara'!AQ154</f>
        <v>0</v>
      </c>
      <c r="AQ15" s="75">
        <f>'Adherencia Mimpara'!AR154</f>
        <v>0</v>
      </c>
      <c r="AR15" s="75">
        <f>'Adherencia Mimpara'!AS154</f>
        <v>0</v>
      </c>
      <c r="AS15" s="75">
        <f>'Adherencia Mimpara'!AT154</f>
        <v>0</v>
      </c>
      <c r="AT15" s="75">
        <f>'Adherencia Mimpara'!AU154</f>
        <v>0</v>
      </c>
      <c r="AU15" s="75">
        <f>'Adherencia Mimpara'!AV154</f>
        <v>0</v>
      </c>
      <c r="AV15" s="75">
        <f>'Adherencia Mimpara'!AW154</f>
        <v>0</v>
      </c>
      <c r="AW15" s="75">
        <f>'Adherencia Mimpara'!AX154</f>
        <v>0</v>
      </c>
      <c r="AX15" s="75">
        <f>'Adherencia Mimpara'!AY154</f>
        <v>0</v>
      </c>
      <c r="AY15" s="75">
        <f>'Adherencia Mimpara'!AZ154</f>
        <v>0</v>
      </c>
      <c r="AZ15" s="75">
        <f>'Adherencia Mimpara'!BA154</f>
        <v>0</v>
      </c>
      <c r="BA15" s="75">
        <f>'Adherencia Mimpara'!BB154</f>
        <v>0</v>
      </c>
      <c r="BB15" s="75">
        <f>'Adherencia Mimpara'!BC154</f>
        <v>0</v>
      </c>
      <c r="BC15" s="75">
        <f>'Adherencia Mimpara'!BD154</f>
        <v>0</v>
      </c>
      <c r="BD15" s="75">
        <f>'Adherencia Mimpara'!BE154</f>
        <v>0</v>
      </c>
      <c r="BE15" s="75">
        <f>'Adherencia Mimpara'!BF154</f>
        <v>0</v>
      </c>
      <c r="BF15" s="75">
        <f>'Adherencia Mimpara'!BG154</f>
        <v>0</v>
      </c>
      <c r="BG15" s="75">
        <f>'Adherencia Mimpara'!BH154</f>
        <v>0</v>
      </c>
      <c r="BH15" s="75">
        <f>'Adherencia Mimpara'!BI154</f>
        <v>0</v>
      </c>
      <c r="BI15" s="75">
        <f>'Adherencia Mimpara'!BJ154</f>
        <v>0</v>
      </c>
      <c r="BJ15" s="75">
        <f>'Adherencia Mimpara'!BK154</f>
        <v>0</v>
      </c>
      <c r="BK15" s="75">
        <f>'Adherencia Mimpara'!BL154</f>
        <v>0</v>
      </c>
      <c r="BL15" s="75">
        <f>'Adherencia Mimpara'!BM154</f>
        <v>0</v>
      </c>
      <c r="BM15" s="75">
        <f>'Adherencia Mimpara'!BN154</f>
        <v>0</v>
      </c>
      <c r="BN15" s="75">
        <f>'Adherencia Mimpara'!BO154</f>
        <v>0</v>
      </c>
      <c r="BO15" s="75">
        <f>'Adherencia Mimpara'!BP154</f>
        <v>0</v>
      </c>
      <c r="BP15" s="75">
        <f>'Adherencia Mimpara'!BQ154</f>
        <v>0</v>
      </c>
      <c r="BQ15" s="75">
        <f>'Adherencia Mimpara'!BR154</f>
        <v>0</v>
      </c>
      <c r="BR15" s="75">
        <f>'Adherencia Mimpara'!BS154</f>
        <v>0</v>
      </c>
      <c r="BS15" s="75">
        <f>'Adherencia Mimpara'!BT154</f>
        <v>0</v>
      </c>
      <c r="BT15" s="75">
        <f>'Adherencia Mimpara'!BU154</f>
        <v>0</v>
      </c>
      <c r="BU15" s="75">
        <f>'Adherencia Mimpara'!BV154</f>
        <v>0</v>
      </c>
      <c r="BV15" s="75">
        <f>'Adherencia Mimpara'!BW154</f>
        <v>0</v>
      </c>
      <c r="BW15" s="75">
        <f>'Adherencia Mimpara'!BX154</f>
        <v>0</v>
      </c>
      <c r="BX15" s="75">
        <f>'Adherencia Mimpara'!BY154</f>
        <v>0</v>
      </c>
      <c r="BY15" s="75">
        <f>'Adherencia Mimpara'!BZ154</f>
        <v>0</v>
      </c>
      <c r="BZ15" s="75">
        <f>'Adherencia Mimpara'!CA154</f>
        <v>0</v>
      </c>
      <c r="CA15" s="75">
        <f>'Adherencia Mimpara'!CB154</f>
        <v>0</v>
      </c>
      <c r="CB15" s="75">
        <f>'Adherencia Mimpara'!CC154</f>
        <v>0</v>
      </c>
      <c r="CC15" s="75">
        <f>'Adherencia Mimpara'!CD154</f>
        <v>0</v>
      </c>
      <c r="CD15" s="75">
        <f>'Adherencia Mimpara'!CE154</f>
        <v>0</v>
      </c>
      <c r="CE15" s="75">
        <f>'Adherencia Mimpara'!CF154</f>
        <v>0</v>
      </c>
      <c r="CF15" s="75">
        <f>'Adherencia Mimpara'!CG154</f>
        <v>0</v>
      </c>
      <c r="CG15" s="75">
        <f>'Adherencia Mimpara'!CH154</f>
        <v>0</v>
      </c>
      <c r="CH15" s="75">
        <f>'Adherencia Mimpara'!CI154</f>
        <v>0</v>
      </c>
      <c r="CI15" s="75">
        <f>'Adherencia Mimpara'!CJ154</f>
        <v>0</v>
      </c>
      <c r="CJ15" s="75">
        <f>'Adherencia Mimpara'!CK154</f>
        <v>0</v>
      </c>
      <c r="CK15" s="75">
        <f>'Adherencia Mimpara'!CL154</f>
        <v>0</v>
      </c>
      <c r="CL15" s="75">
        <f>'Adherencia Mimpara'!CM154</f>
        <v>0</v>
      </c>
      <c r="CM15" s="75">
        <f>'Adherencia Mimpara'!CN154</f>
        <v>0</v>
      </c>
      <c r="CN15" s="77">
        <f>CM15/J15</f>
        <v>0</v>
      </c>
      <c r="CO15" s="84"/>
      <c r="CS15" s="82"/>
    </row>
    <row r="16" spans="2:97" x14ac:dyDescent="0.35">
      <c r="B16" s="73">
        <v>40787</v>
      </c>
      <c r="C16" s="74"/>
      <c r="D16" s="74"/>
      <c r="E16" s="74"/>
      <c r="F16" s="74"/>
      <c r="G16" s="74"/>
      <c r="H16" s="74"/>
      <c r="I16" s="75"/>
      <c r="J16" s="75"/>
      <c r="K16" s="125">
        <f>'Adherencia Mimpara'!L176</f>
        <v>19</v>
      </c>
      <c r="L16" s="75">
        <f>'Adherencia Mimpara'!M176</f>
        <v>9</v>
      </c>
      <c r="M16" s="75">
        <f>'Adherencia Mimpara'!N176</f>
        <v>2</v>
      </c>
      <c r="N16" s="75">
        <f>'Adherencia Mimpara'!O176</f>
        <v>4</v>
      </c>
      <c r="O16" s="75">
        <f>'Adherencia Mimpara'!P176</f>
        <v>1</v>
      </c>
      <c r="P16" s="75">
        <f>'Adherencia Mimpara'!Q176</f>
        <v>2</v>
      </c>
      <c r="Q16" s="75">
        <f>'Adherencia Mimpara'!R176</f>
        <v>1</v>
      </c>
      <c r="R16" s="75">
        <f>'Adherencia Mimpara'!S176</f>
        <v>2</v>
      </c>
      <c r="S16" s="75">
        <f>'Adherencia Mimpara'!T176</f>
        <v>0</v>
      </c>
      <c r="T16" s="75">
        <f>'Adherencia Mimpara'!U176</f>
        <v>1</v>
      </c>
      <c r="U16" s="75">
        <f>'Adherencia Mimpara'!V176</f>
        <v>2</v>
      </c>
      <c r="V16" s="75">
        <f>'Adherencia Mimpara'!W176</f>
        <v>2</v>
      </c>
      <c r="W16" s="75">
        <f>'Adherencia Mimpara'!X176</f>
        <v>2</v>
      </c>
      <c r="X16" s="75">
        <f>'Adherencia Mimpara'!Y176</f>
        <v>1</v>
      </c>
      <c r="Y16" s="75">
        <f>'Adherencia Mimpara'!Z176</f>
        <v>2</v>
      </c>
      <c r="Z16" s="75">
        <f>'Adherencia Mimpara'!AA176</f>
        <v>1</v>
      </c>
      <c r="AA16" s="75">
        <f>'Adherencia Mimpara'!AB176</f>
        <v>1</v>
      </c>
      <c r="AB16" s="75">
        <f>'Adherencia Mimpara'!AC176</f>
        <v>2</v>
      </c>
      <c r="AC16" s="75">
        <f>'Adherencia Mimpara'!AD176</f>
        <v>1</v>
      </c>
      <c r="AD16" s="75">
        <f>'Adherencia Mimpara'!AE176</f>
        <v>1</v>
      </c>
      <c r="AE16" s="75">
        <f>'Adherencia Mimpara'!AF176</f>
        <v>1</v>
      </c>
      <c r="AF16" s="75">
        <f>'Adherencia Mimpara'!AG176</f>
        <v>1</v>
      </c>
      <c r="AG16" s="75">
        <f>'Adherencia Mimpara'!AH176</f>
        <v>0</v>
      </c>
      <c r="AH16" s="75">
        <f>'Adherencia Mimpara'!AI176</f>
        <v>0</v>
      </c>
      <c r="AI16" s="75">
        <f>'Adherencia Mimpara'!AJ176</f>
        <v>1</v>
      </c>
      <c r="AJ16" s="75">
        <f>'Adherencia Mimpara'!AK176</f>
        <v>0</v>
      </c>
      <c r="AK16" s="75">
        <f>'Adherencia Mimpara'!AL176</f>
        <v>1</v>
      </c>
      <c r="AL16" s="75">
        <f>'Adherencia Mimpara'!AM176</f>
        <v>0</v>
      </c>
      <c r="AM16" s="75">
        <f>'Adherencia Mimpara'!AN176</f>
        <v>0</v>
      </c>
      <c r="AN16" s="75">
        <f>'Adherencia Mimpara'!AO176</f>
        <v>2</v>
      </c>
      <c r="AO16" s="75">
        <f>'Adherencia Mimpara'!AP176</f>
        <v>0</v>
      </c>
      <c r="AP16" s="75">
        <f>'Adherencia Mimpara'!AQ176</f>
        <v>1</v>
      </c>
      <c r="AQ16" s="75">
        <f>'Adherencia Mimpara'!AR176</f>
        <v>0</v>
      </c>
      <c r="AR16" s="75">
        <f>'Adherencia Mimpara'!AS176</f>
        <v>0</v>
      </c>
      <c r="AS16" s="75">
        <f>'Adherencia Mimpara'!AT176</f>
        <v>0</v>
      </c>
      <c r="AT16" s="75">
        <f>'Adherencia Mimpara'!AU176</f>
        <v>1</v>
      </c>
      <c r="AU16" s="75">
        <f>'Adherencia Mimpara'!AV176</f>
        <v>0</v>
      </c>
      <c r="AV16" s="75">
        <f>'Adherencia Mimpara'!AW176</f>
        <v>0</v>
      </c>
      <c r="AW16" s="75">
        <f>'Adherencia Mimpara'!AX176</f>
        <v>0</v>
      </c>
      <c r="AX16" s="75">
        <f>'Adherencia Mimpara'!AY176</f>
        <v>0</v>
      </c>
      <c r="AY16" s="75">
        <f>'Adherencia Mimpara'!AZ176</f>
        <v>0</v>
      </c>
      <c r="AZ16" s="75">
        <f>'Adherencia Mimpara'!BA176</f>
        <v>0</v>
      </c>
      <c r="BA16" s="75">
        <f>'Adherencia Mimpara'!BB176</f>
        <v>0</v>
      </c>
      <c r="BB16" s="75">
        <f>'Adherencia Mimpara'!BC176</f>
        <v>0</v>
      </c>
      <c r="BC16" s="75">
        <f>'Adherencia Mimpara'!BD176</f>
        <v>0</v>
      </c>
      <c r="BD16" s="75">
        <f>'Adherencia Mimpara'!BE176</f>
        <v>0</v>
      </c>
      <c r="BE16" s="75">
        <f>'Adherencia Mimpara'!BF176</f>
        <v>0</v>
      </c>
      <c r="BF16" s="75">
        <f>'Adherencia Mimpara'!BG176</f>
        <v>0</v>
      </c>
      <c r="BG16" s="75">
        <f>'Adherencia Mimpara'!BH176</f>
        <v>0</v>
      </c>
      <c r="BH16" s="75">
        <f>'Adherencia Mimpara'!BI176</f>
        <v>0</v>
      </c>
      <c r="BI16" s="75">
        <f>'Adherencia Mimpara'!BJ176</f>
        <v>1</v>
      </c>
      <c r="BJ16" s="75">
        <f>'Adherencia Mimpara'!BK176</f>
        <v>0</v>
      </c>
      <c r="BK16" s="75">
        <f>'Adherencia Mimpara'!BL176</f>
        <v>1</v>
      </c>
      <c r="BL16" s="75">
        <f>'Adherencia Mimpara'!BM176</f>
        <v>0</v>
      </c>
      <c r="BM16" s="75">
        <f>'Adherencia Mimpara'!BN176</f>
        <v>0</v>
      </c>
      <c r="BN16" s="75">
        <f>'Adherencia Mimpara'!BO176</f>
        <v>0</v>
      </c>
      <c r="BO16" s="75">
        <f>'Adherencia Mimpara'!BP176</f>
        <v>0</v>
      </c>
      <c r="BP16" s="75">
        <f>'Adherencia Mimpara'!BQ176</f>
        <v>0</v>
      </c>
      <c r="BQ16" s="75">
        <f>'Adherencia Mimpara'!BR176</f>
        <v>1</v>
      </c>
      <c r="BR16" s="75">
        <f>'Adherencia Mimpara'!BS176</f>
        <v>0</v>
      </c>
      <c r="BS16" s="75">
        <f>'Adherencia Mimpara'!BT176</f>
        <v>0</v>
      </c>
      <c r="BT16" s="75">
        <f>'Adherencia Mimpara'!BU176</f>
        <v>0</v>
      </c>
      <c r="BU16" s="75">
        <f>'Adherencia Mimpara'!BV176</f>
        <v>0</v>
      </c>
      <c r="BV16" s="75">
        <f>'Adherencia Mimpara'!BW176</f>
        <v>0</v>
      </c>
      <c r="BW16" s="75">
        <f>'Adherencia Mimpara'!BX176</f>
        <v>0</v>
      </c>
      <c r="BX16" s="75">
        <f>'Adherencia Mimpara'!BY176</f>
        <v>0</v>
      </c>
      <c r="BY16" s="75">
        <f>'Adherencia Mimpara'!BZ176</f>
        <v>0</v>
      </c>
      <c r="BZ16" s="75">
        <f>'Adherencia Mimpara'!CA176</f>
        <v>0</v>
      </c>
      <c r="CA16" s="75">
        <f>'Adherencia Mimpara'!CB176</f>
        <v>0</v>
      </c>
      <c r="CB16" s="75">
        <f>'Adherencia Mimpara'!CC176</f>
        <v>0</v>
      </c>
      <c r="CC16" s="75">
        <f>'Adherencia Mimpara'!CD176</f>
        <v>0</v>
      </c>
      <c r="CD16" s="75">
        <f>'Adherencia Mimpara'!CE176</f>
        <v>0</v>
      </c>
      <c r="CE16" s="75">
        <f>'Adherencia Mimpara'!CF176</f>
        <v>0</v>
      </c>
      <c r="CF16" s="75">
        <f>'Adherencia Mimpara'!CG176</f>
        <v>0</v>
      </c>
      <c r="CG16" s="75">
        <f>'Adherencia Mimpara'!CH176</f>
        <v>0</v>
      </c>
      <c r="CH16" s="75">
        <f>'Adherencia Mimpara'!CI176</f>
        <v>0</v>
      </c>
      <c r="CI16" s="75">
        <f>'Adherencia Mimpara'!CJ176</f>
        <v>0</v>
      </c>
      <c r="CJ16" s="75">
        <f>'Adherencia Mimpara'!CK176</f>
        <v>0</v>
      </c>
      <c r="CK16" s="75">
        <f>'Adherencia Mimpara'!CL176</f>
        <v>0</v>
      </c>
      <c r="CL16" s="75">
        <f>'Adherencia Mimpara'!CM176</f>
        <v>0</v>
      </c>
      <c r="CM16" s="75">
        <f>'Adherencia Mimpara'!CN176</f>
        <v>0</v>
      </c>
      <c r="CN16" s="77">
        <f>CM16/K16</f>
        <v>0</v>
      </c>
      <c r="CO16" s="84"/>
      <c r="CS16" s="82"/>
    </row>
    <row r="17" spans="2:97" x14ac:dyDescent="0.35">
      <c r="B17" s="73">
        <v>40817</v>
      </c>
      <c r="C17" s="74"/>
      <c r="D17" s="74"/>
      <c r="E17" s="74"/>
      <c r="F17" s="74"/>
      <c r="G17" s="74"/>
      <c r="H17" s="74"/>
      <c r="I17" s="75"/>
      <c r="J17" s="75"/>
      <c r="K17" s="75"/>
      <c r="L17" s="125">
        <f>'Adherencia Mimpara'!M206</f>
        <v>27</v>
      </c>
      <c r="M17" s="75">
        <f>'Adherencia Mimpara'!N206</f>
        <v>7</v>
      </c>
      <c r="N17" s="75">
        <f>'Adherencia Mimpara'!O206</f>
        <v>2</v>
      </c>
      <c r="O17" s="75">
        <f>'Adherencia Mimpara'!P206</f>
        <v>1</v>
      </c>
      <c r="P17" s="75">
        <f>'Adherencia Mimpara'!Q206</f>
        <v>0</v>
      </c>
      <c r="Q17" s="75">
        <f>'Adherencia Mimpara'!R206</f>
        <v>2</v>
      </c>
      <c r="R17" s="75">
        <f>'Adherencia Mimpara'!S206</f>
        <v>1</v>
      </c>
      <c r="S17" s="75">
        <f>'Adherencia Mimpara'!T206</f>
        <v>2</v>
      </c>
      <c r="T17" s="75">
        <f>'Adherencia Mimpara'!U206</f>
        <v>1</v>
      </c>
      <c r="U17" s="75">
        <f>'Adherencia Mimpara'!V206</f>
        <v>1</v>
      </c>
      <c r="V17" s="75">
        <f>'Adherencia Mimpara'!W206</f>
        <v>1</v>
      </c>
      <c r="W17" s="75">
        <f>'Adherencia Mimpara'!X206</f>
        <v>0</v>
      </c>
      <c r="X17" s="75">
        <f>'Adherencia Mimpara'!Y206</f>
        <v>1</v>
      </c>
      <c r="Y17" s="75">
        <f>'Adherencia Mimpara'!Z206</f>
        <v>0</v>
      </c>
      <c r="Z17" s="75">
        <f>'Adherencia Mimpara'!AA206</f>
        <v>1</v>
      </c>
      <c r="AA17" s="75">
        <f>'Adherencia Mimpara'!AB206</f>
        <v>2</v>
      </c>
      <c r="AB17" s="75">
        <f>'Adherencia Mimpara'!AC206</f>
        <v>0</v>
      </c>
      <c r="AC17" s="75">
        <f>'Adherencia Mimpara'!AD206</f>
        <v>1</v>
      </c>
      <c r="AD17" s="75">
        <f>'Adherencia Mimpara'!AE206</f>
        <v>1</v>
      </c>
      <c r="AE17" s="75">
        <f>'Adherencia Mimpara'!AF206</f>
        <v>1</v>
      </c>
      <c r="AF17" s="75">
        <f>'Adherencia Mimpara'!AG206</f>
        <v>0</v>
      </c>
      <c r="AG17" s="75">
        <f>'Adherencia Mimpara'!AH206</f>
        <v>1</v>
      </c>
      <c r="AH17" s="75">
        <f>'Adherencia Mimpara'!AI206</f>
        <v>0</v>
      </c>
      <c r="AI17" s="75">
        <f>'Adherencia Mimpara'!AJ206</f>
        <v>2</v>
      </c>
      <c r="AJ17" s="75">
        <f>'Adherencia Mimpara'!AK206</f>
        <v>0</v>
      </c>
      <c r="AK17" s="75">
        <f>'Adherencia Mimpara'!AL206</f>
        <v>0</v>
      </c>
      <c r="AL17" s="75">
        <f>'Adherencia Mimpara'!AM206</f>
        <v>1</v>
      </c>
      <c r="AM17" s="75">
        <f>'Adherencia Mimpara'!AN206</f>
        <v>1</v>
      </c>
      <c r="AN17" s="75">
        <f>'Adherencia Mimpara'!AO206</f>
        <v>1</v>
      </c>
      <c r="AO17" s="75">
        <f>'Adherencia Mimpara'!AP206</f>
        <v>0</v>
      </c>
      <c r="AP17" s="75">
        <f>'Adherencia Mimpara'!AQ206</f>
        <v>0</v>
      </c>
      <c r="AQ17" s="75">
        <f>'Adherencia Mimpara'!AR206</f>
        <v>0</v>
      </c>
      <c r="AR17" s="75">
        <f>'Adherencia Mimpara'!AS206</f>
        <v>0</v>
      </c>
      <c r="AS17" s="75">
        <f>'Adherencia Mimpara'!AT206</f>
        <v>1</v>
      </c>
      <c r="AT17" s="75">
        <f>'Adherencia Mimpara'!AU206</f>
        <v>0</v>
      </c>
      <c r="AU17" s="75">
        <f>'Adherencia Mimpara'!AV206</f>
        <v>1</v>
      </c>
      <c r="AV17" s="75">
        <f>'Adherencia Mimpara'!AW206</f>
        <v>0</v>
      </c>
      <c r="AW17" s="75">
        <f>'Adherencia Mimpara'!AX206</f>
        <v>0</v>
      </c>
      <c r="AX17" s="75">
        <f>'Adherencia Mimpara'!AY206</f>
        <v>1</v>
      </c>
      <c r="AY17" s="75">
        <f>'Adherencia Mimpara'!AZ206</f>
        <v>0</v>
      </c>
      <c r="AZ17" s="75">
        <f>'Adherencia Mimpara'!BA206</f>
        <v>0</v>
      </c>
      <c r="BA17" s="75">
        <f>'Adherencia Mimpara'!BB206</f>
        <v>1</v>
      </c>
      <c r="BB17" s="75">
        <f>'Adherencia Mimpara'!BC206</f>
        <v>0</v>
      </c>
      <c r="BC17" s="75">
        <f>'Adherencia Mimpara'!BD206</f>
        <v>1</v>
      </c>
      <c r="BD17" s="75">
        <f>'Adherencia Mimpara'!BE206</f>
        <v>0</v>
      </c>
      <c r="BE17" s="75">
        <f>'Adherencia Mimpara'!BF206</f>
        <v>0</v>
      </c>
      <c r="BF17" s="75">
        <f>'Adherencia Mimpara'!BG206</f>
        <v>0</v>
      </c>
      <c r="BG17" s="75">
        <f>'Adherencia Mimpara'!BH206</f>
        <v>1</v>
      </c>
      <c r="BH17" s="75">
        <f>'Adherencia Mimpara'!BI206</f>
        <v>0</v>
      </c>
      <c r="BI17" s="75">
        <f>'Adherencia Mimpara'!BJ206</f>
        <v>0</v>
      </c>
      <c r="BJ17" s="75">
        <f>'Adherencia Mimpara'!BK206</f>
        <v>0</v>
      </c>
      <c r="BK17" s="75">
        <f>'Adherencia Mimpara'!BL206</f>
        <v>1</v>
      </c>
      <c r="BL17" s="75">
        <f>'Adherencia Mimpara'!BM206</f>
        <v>0</v>
      </c>
      <c r="BM17" s="75">
        <f>'Adherencia Mimpara'!BN206</f>
        <v>0</v>
      </c>
      <c r="BN17" s="75">
        <f>'Adherencia Mimpara'!BO206</f>
        <v>1</v>
      </c>
      <c r="BO17" s="75">
        <f>'Adherencia Mimpara'!BP206</f>
        <v>0</v>
      </c>
      <c r="BP17" s="75">
        <f>'Adherencia Mimpara'!BQ206</f>
        <v>0</v>
      </c>
      <c r="BQ17" s="75">
        <f>'Adherencia Mimpara'!BR206</f>
        <v>0</v>
      </c>
      <c r="BR17" s="75">
        <f>'Adherencia Mimpara'!BS206</f>
        <v>1</v>
      </c>
      <c r="BS17" s="75">
        <f>'Adherencia Mimpara'!BT206</f>
        <v>0</v>
      </c>
      <c r="BT17" s="75">
        <f>'Adherencia Mimpara'!BU206</f>
        <v>0</v>
      </c>
      <c r="BU17" s="75">
        <f>'Adherencia Mimpara'!BV206</f>
        <v>0</v>
      </c>
      <c r="BV17" s="75">
        <f>'Adherencia Mimpara'!BW206</f>
        <v>0</v>
      </c>
      <c r="BW17" s="75">
        <f>'Adherencia Mimpara'!BX206</f>
        <v>0</v>
      </c>
      <c r="BX17" s="75">
        <f>'Adherencia Mimpara'!BY206</f>
        <v>0</v>
      </c>
      <c r="BY17" s="75">
        <f>'Adherencia Mimpara'!BZ206</f>
        <v>0</v>
      </c>
      <c r="BZ17" s="75">
        <f>'Adherencia Mimpara'!CA206</f>
        <v>0</v>
      </c>
      <c r="CA17" s="75">
        <f>'Adherencia Mimpara'!CB206</f>
        <v>0</v>
      </c>
      <c r="CB17" s="75">
        <f>'Adherencia Mimpara'!CC206</f>
        <v>0</v>
      </c>
      <c r="CC17" s="75">
        <f>'Adherencia Mimpara'!CD206</f>
        <v>0</v>
      </c>
      <c r="CD17" s="75">
        <f>'Adherencia Mimpara'!CE206</f>
        <v>0</v>
      </c>
      <c r="CE17" s="75">
        <f>'Adherencia Mimpara'!CF206</f>
        <v>0</v>
      </c>
      <c r="CF17" s="75">
        <f>'Adherencia Mimpara'!CG206</f>
        <v>0</v>
      </c>
      <c r="CG17" s="75">
        <f>'Adherencia Mimpara'!CH206</f>
        <v>0</v>
      </c>
      <c r="CH17" s="75">
        <f>'Adherencia Mimpara'!CI206</f>
        <v>0</v>
      </c>
      <c r="CI17" s="75">
        <f>'Adherencia Mimpara'!CJ206</f>
        <v>0</v>
      </c>
      <c r="CJ17" s="75">
        <f>'Adherencia Mimpara'!CK206</f>
        <v>0</v>
      </c>
      <c r="CK17" s="75">
        <f>'Adherencia Mimpara'!CL206</f>
        <v>0</v>
      </c>
      <c r="CL17" s="75">
        <f>'Adherencia Mimpara'!CM206</f>
        <v>0</v>
      </c>
      <c r="CM17" s="75">
        <f>'Adherencia Mimpara'!CN206</f>
        <v>0</v>
      </c>
      <c r="CN17" s="77">
        <f>CM17/L17</f>
        <v>0</v>
      </c>
      <c r="CO17" s="84"/>
      <c r="CS17" s="82"/>
    </row>
    <row r="18" spans="2:97" x14ac:dyDescent="0.35">
      <c r="B18" s="73">
        <v>40848</v>
      </c>
      <c r="C18" s="74"/>
      <c r="D18" s="74"/>
      <c r="E18" s="74"/>
      <c r="F18" s="74"/>
      <c r="G18" s="74"/>
      <c r="H18" s="74"/>
      <c r="I18" s="75"/>
      <c r="J18" s="75"/>
      <c r="K18" s="75"/>
      <c r="L18" s="75"/>
      <c r="M18" s="125">
        <f>'Adherencia Mimpara'!N224</f>
        <v>15</v>
      </c>
      <c r="N18" s="75">
        <f>'Adherencia Mimpara'!O224</f>
        <v>4</v>
      </c>
      <c r="O18" s="75">
        <f>'Adherencia Mimpara'!P224</f>
        <v>3</v>
      </c>
      <c r="P18" s="75">
        <f>'Adherencia Mimpara'!Q224</f>
        <v>2</v>
      </c>
      <c r="Q18" s="75">
        <f>'Adherencia Mimpara'!R224</f>
        <v>2</v>
      </c>
      <c r="R18" s="75">
        <f>'Adherencia Mimpara'!S224</f>
        <v>2</v>
      </c>
      <c r="S18" s="75">
        <f>'Adherencia Mimpara'!T224</f>
        <v>0</v>
      </c>
      <c r="T18" s="75">
        <f>'Adherencia Mimpara'!U224</f>
        <v>1</v>
      </c>
      <c r="U18" s="75">
        <f>'Adherencia Mimpara'!V224</f>
        <v>0</v>
      </c>
      <c r="V18" s="75">
        <f>'Adherencia Mimpara'!W224</f>
        <v>1</v>
      </c>
      <c r="W18" s="75">
        <f>'Adherencia Mimpara'!X224</f>
        <v>0</v>
      </c>
      <c r="X18" s="75">
        <f>'Adherencia Mimpara'!Y224</f>
        <v>1</v>
      </c>
      <c r="Y18" s="75">
        <f>'Adherencia Mimpara'!Z224</f>
        <v>1</v>
      </c>
      <c r="Z18" s="75">
        <f>'Adherencia Mimpara'!AA224</f>
        <v>0</v>
      </c>
      <c r="AA18" s="75">
        <f>'Adherencia Mimpara'!AB224</f>
        <v>0</v>
      </c>
      <c r="AB18" s="75">
        <f>'Adherencia Mimpara'!AC224</f>
        <v>1</v>
      </c>
      <c r="AC18" s="75">
        <f>'Adherencia Mimpara'!AD224</f>
        <v>0</v>
      </c>
      <c r="AD18" s="75">
        <f>'Adherencia Mimpara'!AE224</f>
        <v>0</v>
      </c>
      <c r="AE18" s="75">
        <f>'Adherencia Mimpara'!AF224</f>
        <v>1</v>
      </c>
      <c r="AF18" s="75">
        <f>'Adherencia Mimpara'!AG224</f>
        <v>0</v>
      </c>
      <c r="AG18" s="75">
        <f>'Adherencia Mimpara'!AH224</f>
        <v>1</v>
      </c>
      <c r="AH18" s="75">
        <f>'Adherencia Mimpara'!AI224</f>
        <v>1</v>
      </c>
      <c r="AI18" s="75">
        <f>'Adherencia Mimpara'!AJ224</f>
        <v>0</v>
      </c>
      <c r="AJ18" s="75">
        <f>'Adherencia Mimpara'!AK224</f>
        <v>0</v>
      </c>
      <c r="AK18" s="75">
        <f>'Adherencia Mimpara'!AL224</f>
        <v>0</v>
      </c>
      <c r="AL18" s="75">
        <f>'Adherencia Mimpara'!AM224</f>
        <v>0</v>
      </c>
      <c r="AM18" s="75">
        <f>'Adherencia Mimpara'!AN224</f>
        <v>0</v>
      </c>
      <c r="AN18" s="75">
        <f>'Adherencia Mimpara'!AO224</f>
        <v>0</v>
      </c>
      <c r="AO18" s="75">
        <f>'Adherencia Mimpara'!AP224</f>
        <v>0</v>
      </c>
      <c r="AP18" s="75">
        <f>'Adherencia Mimpara'!AQ224</f>
        <v>0</v>
      </c>
      <c r="AQ18" s="75">
        <f>'Adherencia Mimpara'!AR224</f>
        <v>0</v>
      </c>
      <c r="AR18" s="75">
        <f>'Adherencia Mimpara'!AS224</f>
        <v>0</v>
      </c>
      <c r="AS18" s="75">
        <f>'Adherencia Mimpara'!AT224</f>
        <v>0</v>
      </c>
      <c r="AT18" s="75">
        <f>'Adherencia Mimpara'!AU224</f>
        <v>0</v>
      </c>
      <c r="AU18" s="75">
        <f>'Adherencia Mimpara'!AV224</f>
        <v>0</v>
      </c>
      <c r="AV18" s="75">
        <f>'Adherencia Mimpara'!AW224</f>
        <v>0</v>
      </c>
      <c r="AW18" s="75">
        <f>'Adherencia Mimpara'!AX224</f>
        <v>0</v>
      </c>
      <c r="AX18" s="75">
        <f>'Adherencia Mimpara'!AY224</f>
        <v>0</v>
      </c>
      <c r="AY18" s="75">
        <f>'Adherencia Mimpara'!AZ224</f>
        <v>0</v>
      </c>
      <c r="AZ18" s="75">
        <f>'Adherencia Mimpara'!BA224</f>
        <v>0</v>
      </c>
      <c r="BA18" s="75">
        <f>'Adherencia Mimpara'!BB224</f>
        <v>0</v>
      </c>
      <c r="BB18" s="75">
        <f>'Adherencia Mimpara'!BC224</f>
        <v>0</v>
      </c>
      <c r="BC18" s="75">
        <f>'Adherencia Mimpara'!BD224</f>
        <v>0</v>
      </c>
      <c r="BD18" s="75">
        <f>'Adherencia Mimpara'!BE224</f>
        <v>0</v>
      </c>
      <c r="BE18" s="75">
        <f>'Adherencia Mimpara'!BF224</f>
        <v>0</v>
      </c>
      <c r="BF18" s="75">
        <f>'Adherencia Mimpara'!BG224</f>
        <v>0</v>
      </c>
      <c r="BG18" s="75">
        <f>'Adherencia Mimpara'!BH224</f>
        <v>0</v>
      </c>
      <c r="BH18" s="75">
        <f>'Adherencia Mimpara'!BI224</f>
        <v>0</v>
      </c>
      <c r="BI18" s="75">
        <f>'Adherencia Mimpara'!BJ224</f>
        <v>0</v>
      </c>
      <c r="BJ18" s="75">
        <f>'Adherencia Mimpara'!BK224</f>
        <v>0</v>
      </c>
      <c r="BK18" s="75">
        <f>'Adherencia Mimpara'!BL224</f>
        <v>0</v>
      </c>
      <c r="BL18" s="75">
        <f>'Adherencia Mimpara'!BM224</f>
        <v>0</v>
      </c>
      <c r="BM18" s="75">
        <f>'Adherencia Mimpara'!BN224</f>
        <v>0</v>
      </c>
      <c r="BN18" s="75">
        <f>'Adherencia Mimpara'!BO224</f>
        <v>0</v>
      </c>
      <c r="BO18" s="75">
        <f>'Adherencia Mimpara'!BP224</f>
        <v>0</v>
      </c>
      <c r="BP18" s="75">
        <f>'Adherencia Mimpara'!BQ224</f>
        <v>0</v>
      </c>
      <c r="BQ18" s="75">
        <f>'Adherencia Mimpara'!BR224</f>
        <v>0</v>
      </c>
      <c r="BR18" s="75">
        <f>'Adherencia Mimpara'!BS224</f>
        <v>0</v>
      </c>
      <c r="BS18" s="75">
        <f>'Adherencia Mimpara'!BT224</f>
        <v>0</v>
      </c>
      <c r="BT18" s="75">
        <f>'Adherencia Mimpara'!BU224</f>
        <v>0</v>
      </c>
      <c r="BU18" s="75">
        <f>'Adherencia Mimpara'!BV224</f>
        <v>0</v>
      </c>
      <c r="BV18" s="75">
        <f>'Adherencia Mimpara'!BW224</f>
        <v>0</v>
      </c>
      <c r="BW18" s="75">
        <f>'Adherencia Mimpara'!BX224</f>
        <v>0</v>
      </c>
      <c r="BX18" s="75">
        <f>'Adherencia Mimpara'!BY224</f>
        <v>0</v>
      </c>
      <c r="BY18" s="75">
        <f>'Adherencia Mimpara'!BZ224</f>
        <v>0</v>
      </c>
      <c r="BZ18" s="75">
        <f>'Adherencia Mimpara'!CA224</f>
        <v>0</v>
      </c>
      <c r="CA18" s="75">
        <f>'Adherencia Mimpara'!CB224</f>
        <v>0</v>
      </c>
      <c r="CB18" s="75">
        <f>'Adherencia Mimpara'!CC224</f>
        <v>0</v>
      </c>
      <c r="CC18" s="75">
        <f>'Adherencia Mimpara'!CD224</f>
        <v>0</v>
      </c>
      <c r="CD18" s="75">
        <f>'Adherencia Mimpara'!CE224</f>
        <v>0</v>
      </c>
      <c r="CE18" s="75">
        <f>'Adherencia Mimpara'!CF224</f>
        <v>0</v>
      </c>
      <c r="CF18" s="75">
        <f>'Adherencia Mimpara'!CG224</f>
        <v>0</v>
      </c>
      <c r="CG18" s="75">
        <f>'Adherencia Mimpara'!CH224</f>
        <v>0</v>
      </c>
      <c r="CH18" s="75">
        <f>'Adherencia Mimpara'!CI224</f>
        <v>0</v>
      </c>
      <c r="CI18" s="75">
        <f>'Adherencia Mimpara'!CJ224</f>
        <v>0</v>
      </c>
      <c r="CJ18" s="75">
        <f>'Adherencia Mimpara'!CK224</f>
        <v>0</v>
      </c>
      <c r="CK18" s="75">
        <f>'Adherencia Mimpara'!CL224</f>
        <v>0</v>
      </c>
      <c r="CL18" s="75">
        <f>'Adherencia Mimpara'!CM224</f>
        <v>0</v>
      </c>
      <c r="CM18" s="75">
        <f>'Adherencia Mimpara'!CN224</f>
        <v>0</v>
      </c>
      <c r="CN18" s="77">
        <f>CM18/M18</f>
        <v>0</v>
      </c>
      <c r="CO18" s="84"/>
      <c r="CS18" s="82"/>
    </row>
    <row r="19" spans="2:97" x14ac:dyDescent="0.35">
      <c r="B19" s="73">
        <v>40878</v>
      </c>
      <c r="C19" s="74"/>
      <c r="D19" s="74"/>
      <c r="E19" s="74"/>
      <c r="F19" s="74"/>
      <c r="G19" s="74"/>
      <c r="H19" s="74"/>
      <c r="I19" s="75"/>
      <c r="J19" s="75"/>
      <c r="K19" s="75"/>
      <c r="L19" s="75"/>
      <c r="M19" s="75"/>
      <c r="N19" s="125">
        <f>'Adherencia Mimpara'!O236</f>
        <v>9</v>
      </c>
      <c r="O19" s="75">
        <f>'Adherencia Mimpara'!P236</f>
        <v>1</v>
      </c>
      <c r="P19" s="75">
        <f>'Adherencia Mimpara'!Q236</f>
        <v>1</v>
      </c>
      <c r="Q19" s="75">
        <f>'Adherencia Mimpara'!R236</f>
        <v>0</v>
      </c>
      <c r="R19" s="75">
        <f>'Adherencia Mimpara'!S236</f>
        <v>1</v>
      </c>
      <c r="S19" s="75">
        <f>'Adherencia Mimpara'!T236</f>
        <v>1</v>
      </c>
      <c r="T19" s="75">
        <f>'Adherencia Mimpara'!U236</f>
        <v>0</v>
      </c>
      <c r="U19" s="75">
        <f>'Adherencia Mimpara'!V236</f>
        <v>0</v>
      </c>
      <c r="V19" s="75">
        <f>'Adherencia Mimpara'!W236</f>
        <v>1</v>
      </c>
      <c r="W19" s="75">
        <f>'Adherencia Mimpara'!X236</f>
        <v>0</v>
      </c>
      <c r="X19" s="75">
        <f>'Adherencia Mimpara'!Y236</f>
        <v>0</v>
      </c>
      <c r="Y19" s="75">
        <f>'Adherencia Mimpara'!Z236</f>
        <v>0</v>
      </c>
      <c r="Z19" s="75">
        <f>'Adherencia Mimpara'!AA236</f>
        <v>0</v>
      </c>
      <c r="AA19" s="75">
        <f>'Adherencia Mimpara'!AB236</f>
        <v>0</v>
      </c>
      <c r="AB19" s="75">
        <f>'Adherencia Mimpara'!AC236</f>
        <v>0</v>
      </c>
      <c r="AC19" s="75">
        <f>'Adherencia Mimpara'!AD236</f>
        <v>0</v>
      </c>
      <c r="AD19" s="75">
        <f>'Adherencia Mimpara'!AE236</f>
        <v>0</v>
      </c>
      <c r="AE19" s="75">
        <f>'Adherencia Mimpara'!AF236</f>
        <v>0</v>
      </c>
      <c r="AF19" s="75">
        <f>'Adherencia Mimpara'!AG236</f>
        <v>0</v>
      </c>
      <c r="AG19" s="75">
        <f>'Adherencia Mimpara'!AH236</f>
        <v>0</v>
      </c>
      <c r="AH19" s="75">
        <f>'Adherencia Mimpara'!AI236</f>
        <v>0</v>
      </c>
      <c r="AI19" s="75">
        <f>'Adherencia Mimpara'!AJ236</f>
        <v>0</v>
      </c>
      <c r="AJ19" s="75">
        <f>'Adherencia Mimpara'!AK236</f>
        <v>0</v>
      </c>
      <c r="AK19" s="75">
        <f>'Adherencia Mimpara'!AL236</f>
        <v>0</v>
      </c>
      <c r="AL19" s="75">
        <f>'Adherencia Mimpara'!AM236</f>
        <v>0</v>
      </c>
      <c r="AM19" s="75">
        <f>'Adherencia Mimpara'!AN236</f>
        <v>0</v>
      </c>
      <c r="AN19" s="75">
        <f>'Adherencia Mimpara'!AO236</f>
        <v>0</v>
      </c>
      <c r="AO19" s="75">
        <f>'Adherencia Mimpara'!AP236</f>
        <v>0</v>
      </c>
      <c r="AP19" s="75">
        <f>'Adherencia Mimpara'!AQ236</f>
        <v>0</v>
      </c>
      <c r="AQ19" s="75">
        <f>'Adherencia Mimpara'!AR236</f>
        <v>0</v>
      </c>
      <c r="AR19" s="75">
        <f>'Adherencia Mimpara'!AS236</f>
        <v>0</v>
      </c>
      <c r="AS19" s="75">
        <f>'Adherencia Mimpara'!AT236</f>
        <v>0</v>
      </c>
      <c r="AT19" s="75">
        <f>'Adherencia Mimpara'!AU236</f>
        <v>0</v>
      </c>
      <c r="AU19" s="75">
        <f>'Adherencia Mimpara'!AV236</f>
        <v>0</v>
      </c>
      <c r="AV19" s="75">
        <f>'Adherencia Mimpara'!AW236</f>
        <v>0</v>
      </c>
      <c r="AW19" s="75">
        <f>'Adherencia Mimpara'!AX236</f>
        <v>0</v>
      </c>
      <c r="AX19" s="75">
        <f>'Adherencia Mimpara'!AY236</f>
        <v>0</v>
      </c>
      <c r="AY19" s="75">
        <f>'Adherencia Mimpara'!AZ236</f>
        <v>0</v>
      </c>
      <c r="AZ19" s="75">
        <f>'Adherencia Mimpara'!BA236</f>
        <v>0</v>
      </c>
      <c r="BA19" s="75">
        <f>'Adherencia Mimpara'!BB236</f>
        <v>0</v>
      </c>
      <c r="BB19" s="75">
        <f>'Adherencia Mimpara'!BC236</f>
        <v>0</v>
      </c>
      <c r="BC19" s="75">
        <f>'Adherencia Mimpara'!BD236</f>
        <v>0</v>
      </c>
      <c r="BD19" s="75">
        <f>'Adherencia Mimpara'!BE236</f>
        <v>0</v>
      </c>
      <c r="BE19" s="75">
        <f>'Adherencia Mimpara'!BF236</f>
        <v>0</v>
      </c>
      <c r="BF19" s="75">
        <f>'Adherencia Mimpara'!BG236</f>
        <v>0</v>
      </c>
      <c r="BG19" s="75">
        <f>'Adherencia Mimpara'!BH236</f>
        <v>0</v>
      </c>
      <c r="BH19" s="75">
        <f>'Adherencia Mimpara'!BI236</f>
        <v>0</v>
      </c>
      <c r="BI19" s="75">
        <f>'Adherencia Mimpara'!BJ236</f>
        <v>0</v>
      </c>
      <c r="BJ19" s="75">
        <f>'Adherencia Mimpara'!BK236</f>
        <v>0</v>
      </c>
      <c r="BK19" s="75">
        <f>'Adherencia Mimpara'!BL236</f>
        <v>0</v>
      </c>
      <c r="BL19" s="75">
        <f>'Adherencia Mimpara'!BM236</f>
        <v>0</v>
      </c>
      <c r="BM19" s="75">
        <f>'Adherencia Mimpara'!BN236</f>
        <v>0</v>
      </c>
      <c r="BN19" s="75">
        <f>'Adherencia Mimpara'!BO236</f>
        <v>0</v>
      </c>
      <c r="BO19" s="75">
        <f>'Adherencia Mimpara'!BP236</f>
        <v>0</v>
      </c>
      <c r="BP19" s="75">
        <f>'Adherencia Mimpara'!BQ236</f>
        <v>0</v>
      </c>
      <c r="BQ19" s="75">
        <f>'Adherencia Mimpara'!BR236</f>
        <v>0</v>
      </c>
      <c r="BR19" s="75">
        <f>'Adherencia Mimpara'!BS236</f>
        <v>0</v>
      </c>
      <c r="BS19" s="75">
        <f>'Adherencia Mimpara'!BT236</f>
        <v>0</v>
      </c>
      <c r="BT19" s="75">
        <f>'Adherencia Mimpara'!BU236</f>
        <v>0</v>
      </c>
      <c r="BU19" s="75">
        <f>'Adherencia Mimpara'!BV236</f>
        <v>0</v>
      </c>
      <c r="BV19" s="75">
        <f>'Adherencia Mimpara'!BW236</f>
        <v>0</v>
      </c>
      <c r="BW19" s="75">
        <f>'Adherencia Mimpara'!BX236</f>
        <v>0</v>
      </c>
      <c r="BX19" s="75">
        <f>'Adherencia Mimpara'!BY236</f>
        <v>0</v>
      </c>
      <c r="BY19" s="75">
        <f>'Adherencia Mimpara'!BZ236</f>
        <v>0</v>
      </c>
      <c r="BZ19" s="75">
        <f>'Adherencia Mimpara'!CA236</f>
        <v>0</v>
      </c>
      <c r="CA19" s="75">
        <f>'Adherencia Mimpara'!CB236</f>
        <v>0</v>
      </c>
      <c r="CB19" s="75">
        <f>'Adherencia Mimpara'!CC236</f>
        <v>0</v>
      </c>
      <c r="CC19" s="75">
        <f>'Adherencia Mimpara'!CD236</f>
        <v>0</v>
      </c>
      <c r="CD19" s="75">
        <f>'Adherencia Mimpara'!CE236</f>
        <v>0</v>
      </c>
      <c r="CE19" s="75">
        <f>'Adherencia Mimpara'!CF236</f>
        <v>0</v>
      </c>
      <c r="CF19" s="75">
        <f>'Adherencia Mimpara'!CG236</f>
        <v>0</v>
      </c>
      <c r="CG19" s="75">
        <f>'Adherencia Mimpara'!CH236</f>
        <v>0</v>
      </c>
      <c r="CH19" s="75">
        <f>'Adherencia Mimpara'!CI236</f>
        <v>0</v>
      </c>
      <c r="CI19" s="75">
        <f>'Adherencia Mimpara'!CJ236</f>
        <v>0</v>
      </c>
      <c r="CJ19" s="75">
        <f>'Adherencia Mimpara'!CK236</f>
        <v>0</v>
      </c>
      <c r="CK19" s="75">
        <f>'Adherencia Mimpara'!CL236</f>
        <v>0</v>
      </c>
      <c r="CL19" s="75">
        <f>'Adherencia Mimpara'!CM236</f>
        <v>0</v>
      </c>
      <c r="CM19" s="75">
        <f>'Adherencia Mimpara'!CN236</f>
        <v>0</v>
      </c>
      <c r="CN19" s="77">
        <f>CM19/N19</f>
        <v>0</v>
      </c>
      <c r="CO19" s="84"/>
      <c r="CS19" s="82"/>
    </row>
    <row r="20" spans="2:97" x14ac:dyDescent="0.35">
      <c r="B20" s="73">
        <v>40909</v>
      </c>
      <c r="C20" s="74"/>
      <c r="D20" s="74"/>
      <c r="E20" s="74"/>
      <c r="F20" s="74"/>
      <c r="G20" s="74"/>
      <c r="H20" s="74"/>
      <c r="I20" s="75"/>
      <c r="J20" s="75"/>
      <c r="K20" s="75"/>
      <c r="L20" s="75"/>
      <c r="M20" s="75"/>
      <c r="N20" s="75"/>
      <c r="O20" s="125">
        <f>'Adherencia Mimpara'!P247</f>
        <v>8</v>
      </c>
      <c r="P20" s="75">
        <f>'Adherencia Mimpara'!Q247</f>
        <v>1</v>
      </c>
      <c r="Q20" s="75">
        <f>'Adherencia Mimpara'!R247</f>
        <v>0</v>
      </c>
      <c r="R20" s="75">
        <f>'Adherencia Mimpara'!S247</f>
        <v>1</v>
      </c>
      <c r="S20" s="75">
        <f>'Adherencia Mimpara'!T247</f>
        <v>0</v>
      </c>
      <c r="T20" s="75">
        <f>'Adherencia Mimpara'!U247</f>
        <v>0</v>
      </c>
      <c r="U20" s="75">
        <f>'Adherencia Mimpara'!V247</f>
        <v>1</v>
      </c>
      <c r="V20" s="75">
        <f>'Adherencia Mimpara'!W247</f>
        <v>0</v>
      </c>
      <c r="W20" s="75">
        <f>'Adherencia Mimpara'!X247</f>
        <v>0</v>
      </c>
      <c r="X20" s="75">
        <f>'Adherencia Mimpara'!Y247</f>
        <v>0</v>
      </c>
      <c r="Y20" s="75">
        <f>'Adherencia Mimpara'!Z247</f>
        <v>0</v>
      </c>
      <c r="Z20" s="75">
        <f>'Adherencia Mimpara'!AA247</f>
        <v>1</v>
      </c>
      <c r="AA20" s="75">
        <f>'Adherencia Mimpara'!AB247</f>
        <v>0</v>
      </c>
      <c r="AB20" s="75">
        <f>'Adherencia Mimpara'!AC247</f>
        <v>0</v>
      </c>
      <c r="AC20" s="75">
        <f>'Adherencia Mimpara'!AD247</f>
        <v>0</v>
      </c>
      <c r="AD20" s="75">
        <f>'Adherencia Mimpara'!AE247</f>
        <v>0</v>
      </c>
      <c r="AE20" s="75">
        <f>'Adherencia Mimpara'!AF247</f>
        <v>0</v>
      </c>
      <c r="AF20" s="75">
        <f>'Adherencia Mimpara'!AG247</f>
        <v>0</v>
      </c>
      <c r="AG20" s="75">
        <f>'Adherencia Mimpara'!AH247</f>
        <v>0</v>
      </c>
      <c r="AH20" s="75">
        <f>'Adherencia Mimpara'!AI247</f>
        <v>0</v>
      </c>
      <c r="AI20" s="75">
        <f>'Adherencia Mimpara'!AJ247</f>
        <v>1</v>
      </c>
      <c r="AJ20" s="75">
        <f>'Adherencia Mimpara'!AK247</f>
        <v>0</v>
      </c>
      <c r="AK20" s="75">
        <f>'Adherencia Mimpara'!AL247</f>
        <v>0</v>
      </c>
      <c r="AL20" s="75">
        <f>'Adherencia Mimpara'!AM247</f>
        <v>0</v>
      </c>
      <c r="AM20" s="75">
        <f>'Adherencia Mimpara'!AN247</f>
        <v>0</v>
      </c>
      <c r="AN20" s="75">
        <f>'Adherencia Mimpara'!AO247</f>
        <v>0</v>
      </c>
      <c r="AO20" s="75">
        <f>'Adherencia Mimpara'!AP247</f>
        <v>0</v>
      </c>
      <c r="AP20" s="75">
        <f>'Adherencia Mimpara'!AQ247</f>
        <v>0</v>
      </c>
      <c r="AQ20" s="75">
        <f>'Adherencia Mimpara'!AR247</f>
        <v>0</v>
      </c>
      <c r="AR20" s="75">
        <f>'Adherencia Mimpara'!AS247</f>
        <v>0</v>
      </c>
      <c r="AS20" s="75">
        <f>'Adherencia Mimpara'!AT247</f>
        <v>0</v>
      </c>
      <c r="AT20" s="75">
        <f>'Adherencia Mimpara'!AU247</f>
        <v>0</v>
      </c>
      <c r="AU20" s="75">
        <f>'Adherencia Mimpara'!AV247</f>
        <v>0</v>
      </c>
      <c r="AV20" s="75">
        <f>'Adherencia Mimpara'!AW247</f>
        <v>0</v>
      </c>
      <c r="AW20" s="75">
        <f>'Adherencia Mimpara'!AX247</f>
        <v>0</v>
      </c>
      <c r="AX20" s="75">
        <f>'Adherencia Mimpara'!AY247</f>
        <v>0</v>
      </c>
      <c r="AY20" s="75">
        <f>'Adherencia Mimpara'!AZ247</f>
        <v>0</v>
      </c>
      <c r="AZ20" s="75">
        <f>'Adherencia Mimpara'!BA247</f>
        <v>0</v>
      </c>
      <c r="BA20" s="75">
        <f>'Adherencia Mimpara'!BB247</f>
        <v>0</v>
      </c>
      <c r="BB20" s="75">
        <f>'Adherencia Mimpara'!BC247</f>
        <v>0</v>
      </c>
      <c r="BC20" s="75">
        <f>'Adherencia Mimpara'!BD247</f>
        <v>0</v>
      </c>
      <c r="BD20" s="75">
        <f>'Adherencia Mimpara'!BE247</f>
        <v>0</v>
      </c>
      <c r="BE20" s="75">
        <f>'Adherencia Mimpara'!BF247</f>
        <v>0</v>
      </c>
      <c r="BF20" s="75">
        <f>'Adherencia Mimpara'!BG247</f>
        <v>0</v>
      </c>
      <c r="BG20" s="75">
        <f>'Adherencia Mimpara'!BH247</f>
        <v>0</v>
      </c>
      <c r="BH20" s="75">
        <f>'Adherencia Mimpara'!BI247</f>
        <v>0</v>
      </c>
      <c r="BI20" s="75">
        <f>'Adherencia Mimpara'!BJ247</f>
        <v>0</v>
      </c>
      <c r="BJ20" s="75">
        <f>'Adherencia Mimpara'!BK247</f>
        <v>0</v>
      </c>
      <c r="BK20" s="75">
        <f>'Adherencia Mimpara'!BL247</f>
        <v>0</v>
      </c>
      <c r="BL20" s="75">
        <f>'Adherencia Mimpara'!BM247</f>
        <v>0</v>
      </c>
      <c r="BM20" s="75">
        <f>'Adherencia Mimpara'!BN247</f>
        <v>0</v>
      </c>
      <c r="BN20" s="75">
        <f>'Adherencia Mimpara'!BO247</f>
        <v>0</v>
      </c>
      <c r="BO20" s="75">
        <f>'Adherencia Mimpara'!BP247</f>
        <v>0</v>
      </c>
      <c r="BP20" s="75">
        <f>'Adherencia Mimpara'!BQ247</f>
        <v>0</v>
      </c>
      <c r="BQ20" s="75">
        <f>'Adherencia Mimpara'!BR247</f>
        <v>0</v>
      </c>
      <c r="BR20" s="75">
        <f>'Adherencia Mimpara'!BS247</f>
        <v>0</v>
      </c>
      <c r="BS20" s="75">
        <f>'Adherencia Mimpara'!BT247</f>
        <v>0</v>
      </c>
      <c r="BT20" s="75">
        <f>'Adherencia Mimpara'!BU247</f>
        <v>0</v>
      </c>
      <c r="BU20" s="75">
        <f>'Adherencia Mimpara'!BV247</f>
        <v>0</v>
      </c>
      <c r="BV20" s="75">
        <f>'Adherencia Mimpara'!BW247</f>
        <v>0</v>
      </c>
      <c r="BW20" s="75">
        <f>'Adherencia Mimpara'!BX247</f>
        <v>0</v>
      </c>
      <c r="BX20" s="75">
        <f>'Adherencia Mimpara'!BY247</f>
        <v>0</v>
      </c>
      <c r="BY20" s="75">
        <f>'Adherencia Mimpara'!BZ247</f>
        <v>0</v>
      </c>
      <c r="BZ20" s="75">
        <f>'Adherencia Mimpara'!CA247</f>
        <v>0</v>
      </c>
      <c r="CA20" s="75">
        <f>'Adherencia Mimpara'!CB247</f>
        <v>0</v>
      </c>
      <c r="CB20" s="75">
        <f>'Adherencia Mimpara'!CC247</f>
        <v>0</v>
      </c>
      <c r="CC20" s="75">
        <f>'Adherencia Mimpara'!CD247</f>
        <v>0</v>
      </c>
      <c r="CD20" s="75">
        <f>'Adherencia Mimpara'!CE247</f>
        <v>0</v>
      </c>
      <c r="CE20" s="75">
        <f>'Adherencia Mimpara'!CF247</f>
        <v>0</v>
      </c>
      <c r="CF20" s="75">
        <f>'Adherencia Mimpara'!CG247</f>
        <v>0</v>
      </c>
      <c r="CG20" s="75">
        <f>'Adherencia Mimpara'!CH247</f>
        <v>0</v>
      </c>
      <c r="CH20" s="75">
        <f>'Adherencia Mimpara'!CI247</f>
        <v>0</v>
      </c>
      <c r="CI20" s="75">
        <f>'Adherencia Mimpara'!CJ247</f>
        <v>0</v>
      </c>
      <c r="CJ20" s="75">
        <f>'Adherencia Mimpara'!CK247</f>
        <v>0</v>
      </c>
      <c r="CK20" s="75">
        <f>'Adherencia Mimpara'!CL247</f>
        <v>0</v>
      </c>
      <c r="CL20" s="75">
        <f>'Adherencia Mimpara'!CM247</f>
        <v>0</v>
      </c>
      <c r="CM20" s="75">
        <f>'Adherencia Mimpara'!CN247</f>
        <v>0</v>
      </c>
      <c r="CN20" s="77">
        <f>CM20/O20</f>
        <v>0</v>
      </c>
      <c r="CO20" s="84"/>
      <c r="CS20" s="82"/>
    </row>
    <row r="21" spans="2:97" x14ac:dyDescent="0.35">
      <c r="B21" s="73">
        <v>40940</v>
      </c>
      <c r="C21" s="74"/>
      <c r="D21" s="74"/>
      <c r="E21" s="74"/>
      <c r="F21" s="74"/>
      <c r="G21" s="74"/>
      <c r="H21" s="74"/>
      <c r="I21" s="75"/>
      <c r="J21" s="75"/>
      <c r="K21" s="75"/>
      <c r="L21" s="75"/>
      <c r="M21" s="75"/>
      <c r="N21" s="75"/>
      <c r="O21" s="75"/>
      <c r="P21" s="125">
        <f>'Adherencia Mimpara'!Q256</f>
        <v>6</v>
      </c>
      <c r="Q21" s="75">
        <f>'Adherencia Mimpara'!R256</f>
        <v>2</v>
      </c>
      <c r="R21" s="75">
        <f>'Adherencia Mimpara'!S256</f>
        <v>3</v>
      </c>
      <c r="S21" s="75">
        <f>'Adherencia Mimpara'!T256</f>
        <v>2</v>
      </c>
      <c r="T21" s="75">
        <f>'Adherencia Mimpara'!U256</f>
        <v>1</v>
      </c>
      <c r="U21" s="75">
        <f>'Adherencia Mimpara'!V256</f>
        <v>1</v>
      </c>
      <c r="V21" s="75">
        <f>'Adherencia Mimpara'!W256</f>
        <v>0</v>
      </c>
      <c r="W21" s="75">
        <f>'Adherencia Mimpara'!X256</f>
        <v>0</v>
      </c>
      <c r="X21" s="75">
        <f>'Adherencia Mimpara'!Y256</f>
        <v>1</v>
      </c>
      <c r="Y21" s="75">
        <f>'Adherencia Mimpara'!Z256</f>
        <v>0</v>
      </c>
      <c r="Z21" s="75">
        <f>'Adherencia Mimpara'!AA256</f>
        <v>0</v>
      </c>
      <c r="AA21" s="75">
        <f>'Adherencia Mimpara'!AB256</f>
        <v>0</v>
      </c>
      <c r="AB21" s="75">
        <f>'Adherencia Mimpara'!AC256</f>
        <v>0</v>
      </c>
      <c r="AC21" s="75">
        <f>'Adherencia Mimpara'!AD256</f>
        <v>0</v>
      </c>
      <c r="AD21" s="75">
        <f>'Adherencia Mimpara'!AE256</f>
        <v>0</v>
      </c>
      <c r="AE21" s="75">
        <f>'Adherencia Mimpara'!AF256</f>
        <v>0</v>
      </c>
      <c r="AF21" s="75">
        <f>'Adherencia Mimpara'!AG256</f>
        <v>0</v>
      </c>
      <c r="AG21" s="75">
        <f>'Adherencia Mimpara'!AH256</f>
        <v>0</v>
      </c>
      <c r="AH21" s="75">
        <f>'Adherencia Mimpara'!AI256</f>
        <v>0</v>
      </c>
      <c r="AI21" s="75">
        <f>'Adherencia Mimpara'!AJ256</f>
        <v>0</v>
      </c>
      <c r="AJ21" s="75">
        <f>'Adherencia Mimpara'!AK256</f>
        <v>0</v>
      </c>
      <c r="AK21" s="75">
        <f>'Adherencia Mimpara'!AL256</f>
        <v>0</v>
      </c>
      <c r="AL21" s="75">
        <f>'Adherencia Mimpara'!AM256</f>
        <v>0</v>
      </c>
      <c r="AM21" s="75">
        <f>'Adherencia Mimpara'!AN256</f>
        <v>0</v>
      </c>
      <c r="AN21" s="75">
        <f>'Adherencia Mimpara'!AO256</f>
        <v>0</v>
      </c>
      <c r="AO21" s="75">
        <f>'Adherencia Mimpara'!AP256</f>
        <v>0</v>
      </c>
      <c r="AP21" s="75">
        <f>'Adherencia Mimpara'!AQ256</f>
        <v>0</v>
      </c>
      <c r="AQ21" s="75">
        <f>'Adherencia Mimpara'!AR256</f>
        <v>0</v>
      </c>
      <c r="AR21" s="75">
        <f>'Adherencia Mimpara'!AS256</f>
        <v>0</v>
      </c>
      <c r="AS21" s="75">
        <f>'Adherencia Mimpara'!AT256</f>
        <v>0</v>
      </c>
      <c r="AT21" s="75">
        <f>'Adherencia Mimpara'!AU256</f>
        <v>0</v>
      </c>
      <c r="AU21" s="75">
        <f>'Adherencia Mimpara'!AV256</f>
        <v>0</v>
      </c>
      <c r="AV21" s="75">
        <f>'Adherencia Mimpara'!AW256</f>
        <v>0</v>
      </c>
      <c r="AW21" s="75">
        <f>'Adherencia Mimpara'!AX256</f>
        <v>0</v>
      </c>
      <c r="AX21" s="75">
        <f>'Adherencia Mimpara'!AY256</f>
        <v>0</v>
      </c>
      <c r="AY21" s="75">
        <f>'Adherencia Mimpara'!AZ256</f>
        <v>0</v>
      </c>
      <c r="AZ21" s="75">
        <f>'Adherencia Mimpara'!BA256</f>
        <v>0</v>
      </c>
      <c r="BA21" s="75">
        <f>'Adherencia Mimpara'!BB256</f>
        <v>0</v>
      </c>
      <c r="BB21" s="75">
        <f>'Adherencia Mimpara'!BC256</f>
        <v>0</v>
      </c>
      <c r="BC21" s="75">
        <f>'Adherencia Mimpara'!BD256</f>
        <v>0</v>
      </c>
      <c r="BD21" s="75">
        <f>'Adherencia Mimpara'!BE256</f>
        <v>0</v>
      </c>
      <c r="BE21" s="75">
        <f>'Adherencia Mimpara'!BF256</f>
        <v>0</v>
      </c>
      <c r="BF21" s="75">
        <f>'Adherencia Mimpara'!BG256</f>
        <v>0</v>
      </c>
      <c r="BG21" s="75">
        <f>'Adherencia Mimpara'!BH256</f>
        <v>0</v>
      </c>
      <c r="BH21" s="75">
        <f>'Adherencia Mimpara'!BI256</f>
        <v>0</v>
      </c>
      <c r="BI21" s="75">
        <f>'Adherencia Mimpara'!BJ256</f>
        <v>0</v>
      </c>
      <c r="BJ21" s="75">
        <f>'Adherencia Mimpara'!BK256</f>
        <v>0</v>
      </c>
      <c r="BK21" s="75">
        <f>'Adherencia Mimpara'!BL256</f>
        <v>0</v>
      </c>
      <c r="BL21" s="75">
        <f>'Adherencia Mimpara'!BM256</f>
        <v>0</v>
      </c>
      <c r="BM21" s="75">
        <f>'Adherencia Mimpara'!BN256</f>
        <v>0</v>
      </c>
      <c r="BN21" s="75">
        <f>'Adherencia Mimpara'!BO256</f>
        <v>0</v>
      </c>
      <c r="BO21" s="75">
        <f>'Adherencia Mimpara'!BP256</f>
        <v>0</v>
      </c>
      <c r="BP21" s="75">
        <f>'Adherencia Mimpara'!BQ256</f>
        <v>0</v>
      </c>
      <c r="BQ21" s="75">
        <f>'Adherencia Mimpara'!BR256</f>
        <v>0</v>
      </c>
      <c r="BR21" s="75">
        <f>'Adherencia Mimpara'!BS256</f>
        <v>0</v>
      </c>
      <c r="BS21" s="75">
        <f>'Adherencia Mimpara'!BT256</f>
        <v>0</v>
      </c>
      <c r="BT21" s="75">
        <f>'Adherencia Mimpara'!BU256</f>
        <v>0</v>
      </c>
      <c r="BU21" s="75">
        <f>'Adherencia Mimpara'!BV256</f>
        <v>0</v>
      </c>
      <c r="BV21" s="75">
        <f>'Adherencia Mimpara'!BW256</f>
        <v>0</v>
      </c>
      <c r="BW21" s="75">
        <f>'Adherencia Mimpara'!BX256</f>
        <v>0</v>
      </c>
      <c r="BX21" s="75">
        <f>'Adherencia Mimpara'!BY256</f>
        <v>0</v>
      </c>
      <c r="BY21" s="75">
        <f>'Adherencia Mimpara'!BZ256</f>
        <v>0</v>
      </c>
      <c r="BZ21" s="75">
        <f>'Adherencia Mimpara'!CA256</f>
        <v>0</v>
      </c>
      <c r="CA21" s="75">
        <f>'Adherencia Mimpara'!CB256</f>
        <v>0</v>
      </c>
      <c r="CB21" s="75">
        <f>'Adherencia Mimpara'!CC256</f>
        <v>0</v>
      </c>
      <c r="CC21" s="75">
        <f>'Adherencia Mimpara'!CD256</f>
        <v>0</v>
      </c>
      <c r="CD21" s="75">
        <f>'Adherencia Mimpara'!CE256</f>
        <v>0</v>
      </c>
      <c r="CE21" s="75">
        <f>'Adherencia Mimpara'!CF256</f>
        <v>0</v>
      </c>
      <c r="CF21" s="75">
        <f>'Adherencia Mimpara'!CG256</f>
        <v>0</v>
      </c>
      <c r="CG21" s="75">
        <f>'Adherencia Mimpara'!CH256</f>
        <v>0</v>
      </c>
      <c r="CH21" s="75">
        <f>'Adherencia Mimpara'!CI256</f>
        <v>0</v>
      </c>
      <c r="CI21" s="75">
        <f>'Adherencia Mimpara'!CJ256</f>
        <v>0</v>
      </c>
      <c r="CJ21" s="75">
        <f>'Adherencia Mimpara'!CK256</f>
        <v>0</v>
      </c>
      <c r="CK21" s="75">
        <f>'Adherencia Mimpara'!CL256</f>
        <v>0</v>
      </c>
      <c r="CL21" s="75">
        <f>'Adherencia Mimpara'!CM256</f>
        <v>0</v>
      </c>
      <c r="CM21" s="75">
        <f>'Adherencia Mimpara'!CN256</f>
        <v>0</v>
      </c>
      <c r="CN21" s="77">
        <f>CM21/P21</f>
        <v>0</v>
      </c>
      <c r="CO21" s="84"/>
      <c r="CS21" s="82"/>
    </row>
    <row r="22" spans="2:97" x14ac:dyDescent="0.35">
      <c r="B22" s="73">
        <v>40969</v>
      </c>
      <c r="C22" s="74"/>
      <c r="D22" s="74"/>
      <c r="E22" s="74"/>
      <c r="F22" s="74"/>
      <c r="G22" s="74"/>
      <c r="H22" s="74"/>
      <c r="I22" s="75"/>
      <c r="J22" s="75"/>
      <c r="K22" s="75"/>
      <c r="L22" s="75"/>
      <c r="M22" s="75"/>
      <c r="N22" s="75"/>
      <c r="O22" s="75"/>
      <c r="P22" s="75"/>
      <c r="Q22" s="125">
        <f>'Adherencia Mimpara'!R275</f>
        <v>16</v>
      </c>
      <c r="R22" s="75">
        <f>'Adherencia Mimpara'!S275</f>
        <v>2</v>
      </c>
      <c r="S22" s="75">
        <f>'Adherencia Mimpara'!T275</f>
        <v>4</v>
      </c>
      <c r="T22" s="75">
        <f>'Adherencia Mimpara'!U275</f>
        <v>2</v>
      </c>
      <c r="U22" s="75">
        <f>'Adherencia Mimpara'!V275</f>
        <v>3</v>
      </c>
      <c r="V22" s="75">
        <f>'Adherencia Mimpara'!W275</f>
        <v>2</v>
      </c>
      <c r="W22" s="75">
        <f>'Adherencia Mimpara'!X275</f>
        <v>1</v>
      </c>
      <c r="X22" s="75">
        <f>'Adherencia Mimpara'!Y275</f>
        <v>1</v>
      </c>
      <c r="Y22" s="75">
        <f>'Adherencia Mimpara'!Z275</f>
        <v>1</v>
      </c>
      <c r="Z22" s="75">
        <f>'Adherencia Mimpara'!AA275</f>
        <v>1</v>
      </c>
      <c r="AA22" s="75">
        <f>'Adherencia Mimpara'!AB275</f>
        <v>1</v>
      </c>
      <c r="AB22" s="75">
        <f>'Adherencia Mimpara'!AC275</f>
        <v>1</v>
      </c>
      <c r="AC22" s="75">
        <f>'Adherencia Mimpara'!AD275</f>
        <v>0</v>
      </c>
      <c r="AD22" s="75">
        <f>'Adherencia Mimpara'!AE275</f>
        <v>0</v>
      </c>
      <c r="AE22" s="75">
        <f>'Adherencia Mimpara'!AF275</f>
        <v>0</v>
      </c>
      <c r="AF22" s="75">
        <f>'Adherencia Mimpara'!AG275</f>
        <v>1</v>
      </c>
      <c r="AG22" s="75">
        <f>'Adherencia Mimpara'!AH275</f>
        <v>1</v>
      </c>
      <c r="AH22" s="75">
        <f>'Adherencia Mimpara'!AI275</f>
        <v>0</v>
      </c>
      <c r="AI22" s="75">
        <f>'Adherencia Mimpara'!AJ275</f>
        <v>1</v>
      </c>
      <c r="AJ22" s="75">
        <f>'Adherencia Mimpara'!AK275</f>
        <v>0</v>
      </c>
      <c r="AK22" s="75">
        <f>'Adherencia Mimpara'!AL275</f>
        <v>1</v>
      </c>
      <c r="AL22" s="75">
        <f>'Adherencia Mimpara'!AM275</f>
        <v>0</v>
      </c>
      <c r="AM22" s="75">
        <f>'Adherencia Mimpara'!AN275</f>
        <v>1</v>
      </c>
      <c r="AN22" s="75">
        <f>'Adherencia Mimpara'!AO275</f>
        <v>0</v>
      </c>
      <c r="AO22" s="75">
        <f>'Adherencia Mimpara'!AP275</f>
        <v>1</v>
      </c>
      <c r="AP22" s="75">
        <f>'Adherencia Mimpara'!AQ275</f>
        <v>0</v>
      </c>
      <c r="AQ22" s="75">
        <f>'Adherencia Mimpara'!AR275</f>
        <v>0</v>
      </c>
      <c r="AR22" s="75">
        <f>'Adherencia Mimpara'!AS275</f>
        <v>0</v>
      </c>
      <c r="AS22" s="75">
        <f>'Adherencia Mimpara'!AT275</f>
        <v>0</v>
      </c>
      <c r="AT22" s="75">
        <f>'Adherencia Mimpara'!AU275</f>
        <v>0</v>
      </c>
      <c r="AU22" s="75">
        <f>'Adherencia Mimpara'!AV275</f>
        <v>1</v>
      </c>
      <c r="AV22" s="75">
        <f>'Adherencia Mimpara'!AW275</f>
        <v>1</v>
      </c>
      <c r="AW22" s="75">
        <f>'Adherencia Mimpara'!AX275</f>
        <v>1</v>
      </c>
      <c r="AX22" s="75">
        <f>'Adherencia Mimpara'!AY275</f>
        <v>1</v>
      </c>
      <c r="AY22" s="75">
        <f>'Adherencia Mimpara'!AZ275</f>
        <v>1</v>
      </c>
      <c r="AZ22" s="75">
        <f>'Adherencia Mimpara'!BA275</f>
        <v>0</v>
      </c>
      <c r="BA22" s="75">
        <f>'Adherencia Mimpara'!BB275</f>
        <v>0</v>
      </c>
      <c r="BB22" s="75">
        <f>'Adherencia Mimpara'!BC275</f>
        <v>0</v>
      </c>
      <c r="BC22" s="75">
        <f>'Adherencia Mimpara'!BD275</f>
        <v>1</v>
      </c>
      <c r="BD22" s="75">
        <f>'Adherencia Mimpara'!BE275</f>
        <v>1</v>
      </c>
      <c r="BE22" s="75">
        <f>'Adherencia Mimpara'!BF275</f>
        <v>1</v>
      </c>
      <c r="BF22" s="75">
        <f>'Adherencia Mimpara'!BG275</f>
        <v>0</v>
      </c>
      <c r="BG22" s="75">
        <f>'Adherencia Mimpara'!BH275</f>
        <v>1</v>
      </c>
      <c r="BH22" s="75">
        <f>'Adherencia Mimpara'!BI275</f>
        <v>1</v>
      </c>
      <c r="BI22" s="75">
        <f>'Adherencia Mimpara'!BJ275</f>
        <v>1</v>
      </c>
      <c r="BJ22" s="75">
        <f>'Adherencia Mimpara'!BK275</f>
        <v>0</v>
      </c>
      <c r="BK22" s="75">
        <f>'Adherencia Mimpara'!BL275</f>
        <v>0</v>
      </c>
      <c r="BL22" s="75">
        <f>'Adherencia Mimpara'!BM275</f>
        <v>0</v>
      </c>
      <c r="BM22" s="75">
        <f>'Adherencia Mimpara'!BN275</f>
        <v>0</v>
      </c>
      <c r="BN22" s="75">
        <f>'Adherencia Mimpara'!BO275</f>
        <v>0</v>
      </c>
      <c r="BO22" s="75">
        <f>'Adherencia Mimpara'!BP275</f>
        <v>0</v>
      </c>
      <c r="BP22" s="75">
        <f>'Adherencia Mimpara'!BQ275</f>
        <v>0</v>
      </c>
      <c r="BQ22" s="75">
        <f>'Adherencia Mimpara'!BR275</f>
        <v>0</v>
      </c>
      <c r="BR22" s="75">
        <f>'Adherencia Mimpara'!BS275</f>
        <v>1</v>
      </c>
      <c r="BS22" s="75">
        <f>'Adherencia Mimpara'!BT275</f>
        <v>0</v>
      </c>
      <c r="BT22" s="75">
        <f>'Adherencia Mimpara'!BU275</f>
        <v>1</v>
      </c>
      <c r="BU22" s="75">
        <f>'Adherencia Mimpara'!BV275</f>
        <v>0</v>
      </c>
      <c r="BV22" s="75">
        <f>'Adherencia Mimpara'!BW275</f>
        <v>0</v>
      </c>
      <c r="BW22" s="75">
        <f>'Adherencia Mimpara'!BX275</f>
        <v>1</v>
      </c>
      <c r="BX22" s="75">
        <f>'Adherencia Mimpara'!BY275</f>
        <v>1</v>
      </c>
      <c r="BY22" s="75">
        <f>'Adherencia Mimpara'!BZ275</f>
        <v>0</v>
      </c>
      <c r="BZ22" s="75">
        <f>'Adherencia Mimpara'!CA275</f>
        <v>0</v>
      </c>
      <c r="CA22" s="75">
        <f>'Adherencia Mimpara'!CB275</f>
        <v>0</v>
      </c>
      <c r="CB22" s="75">
        <f>'Adherencia Mimpara'!CC275</f>
        <v>0</v>
      </c>
      <c r="CC22" s="75">
        <f>'Adherencia Mimpara'!CD275</f>
        <v>0</v>
      </c>
      <c r="CD22" s="75">
        <f>'Adherencia Mimpara'!CE275</f>
        <v>0</v>
      </c>
      <c r="CE22" s="75">
        <f>'Adherencia Mimpara'!CF275</f>
        <v>0</v>
      </c>
      <c r="CF22" s="75">
        <f>'Adherencia Mimpara'!CG275</f>
        <v>0</v>
      </c>
      <c r="CG22" s="75">
        <f>'Adherencia Mimpara'!CH275</f>
        <v>0</v>
      </c>
      <c r="CH22" s="75">
        <f>'Adherencia Mimpara'!CI275</f>
        <v>0</v>
      </c>
      <c r="CI22" s="75">
        <f>'Adherencia Mimpara'!CJ275</f>
        <v>0</v>
      </c>
      <c r="CJ22" s="75">
        <f>'Adherencia Mimpara'!CK275</f>
        <v>0</v>
      </c>
      <c r="CK22" s="75">
        <f>'Adherencia Mimpara'!CL275</f>
        <v>0</v>
      </c>
      <c r="CL22" s="75">
        <f>'Adherencia Mimpara'!CM275</f>
        <v>0</v>
      </c>
      <c r="CM22" s="75">
        <f>'Adherencia Mimpara'!CN275</f>
        <v>0</v>
      </c>
      <c r="CN22" s="77">
        <f>CM22/Q22</f>
        <v>0</v>
      </c>
      <c r="CO22" s="84"/>
      <c r="CS22" s="82"/>
    </row>
    <row r="23" spans="2:97" x14ac:dyDescent="0.35">
      <c r="B23" s="73">
        <v>41000</v>
      </c>
      <c r="C23" s="74"/>
      <c r="D23" s="74"/>
      <c r="E23" s="74"/>
      <c r="F23" s="74"/>
      <c r="G23" s="74"/>
      <c r="H23" s="74"/>
      <c r="I23" s="75"/>
      <c r="J23" s="75"/>
      <c r="K23" s="75"/>
      <c r="L23" s="75"/>
      <c r="M23" s="75"/>
      <c r="N23" s="75"/>
      <c r="O23" s="75"/>
      <c r="P23" s="75"/>
      <c r="Q23" s="75"/>
      <c r="R23" s="125">
        <f>'Adherencia Mimpara'!S284</f>
        <v>6</v>
      </c>
      <c r="S23" s="75">
        <f>'Adherencia Mimpara'!T284</f>
        <v>2</v>
      </c>
      <c r="T23" s="75">
        <f>'Adherencia Mimpara'!U284</f>
        <v>0</v>
      </c>
      <c r="U23" s="75">
        <f>'Adherencia Mimpara'!V284</f>
        <v>0</v>
      </c>
      <c r="V23" s="75">
        <f>'Adherencia Mimpara'!W284</f>
        <v>0</v>
      </c>
      <c r="W23" s="75">
        <f>'Adherencia Mimpara'!X284</f>
        <v>0</v>
      </c>
      <c r="X23" s="75">
        <f>'Adherencia Mimpara'!Y284</f>
        <v>1</v>
      </c>
      <c r="Y23" s="75">
        <f>'Adherencia Mimpara'!Z284</f>
        <v>0</v>
      </c>
      <c r="Z23" s="75">
        <f>'Adherencia Mimpara'!AA284</f>
        <v>0</v>
      </c>
      <c r="AA23" s="75">
        <f>'Adherencia Mimpara'!AB284</f>
        <v>0</v>
      </c>
      <c r="AB23" s="75">
        <f>'Adherencia Mimpara'!AC284</f>
        <v>0</v>
      </c>
      <c r="AC23" s="75">
        <f>'Adherencia Mimpara'!AD284</f>
        <v>0</v>
      </c>
      <c r="AD23" s="75">
        <f>'Adherencia Mimpara'!AE284</f>
        <v>0</v>
      </c>
      <c r="AE23" s="75">
        <f>'Adherencia Mimpara'!AF284</f>
        <v>0</v>
      </c>
      <c r="AF23" s="75">
        <f>'Adherencia Mimpara'!AG284</f>
        <v>0</v>
      </c>
      <c r="AG23" s="75">
        <f>'Adherencia Mimpara'!AH284</f>
        <v>0</v>
      </c>
      <c r="AH23" s="75">
        <f>'Adherencia Mimpara'!AI284</f>
        <v>0</v>
      </c>
      <c r="AI23" s="75">
        <f>'Adherencia Mimpara'!AJ284</f>
        <v>0</v>
      </c>
      <c r="AJ23" s="75">
        <f>'Adherencia Mimpara'!AK284</f>
        <v>0</v>
      </c>
      <c r="AK23" s="75">
        <f>'Adherencia Mimpara'!AL284</f>
        <v>0</v>
      </c>
      <c r="AL23" s="75">
        <f>'Adherencia Mimpara'!AM284</f>
        <v>0</v>
      </c>
      <c r="AM23" s="75">
        <f>'Adherencia Mimpara'!AN284</f>
        <v>0</v>
      </c>
      <c r="AN23" s="75">
        <f>'Adherencia Mimpara'!AO284</f>
        <v>0</v>
      </c>
      <c r="AO23" s="75">
        <f>'Adherencia Mimpara'!AP284</f>
        <v>0</v>
      </c>
      <c r="AP23" s="75">
        <f>'Adherencia Mimpara'!AQ284</f>
        <v>0</v>
      </c>
      <c r="AQ23" s="75">
        <f>'Adherencia Mimpara'!AR284</f>
        <v>0</v>
      </c>
      <c r="AR23" s="75">
        <f>'Adherencia Mimpara'!AS284</f>
        <v>0</v>
      </c>
      <c r="AS23" s="75">
        <f>'Adherencia Mimpara'!AT284</f>
        <v>0</v>
      </c>
      <c r="AT23" s="75">
        <f>'Adherencia Mimpara'!AU284</f>
        <v>0</v>
      </c>
      <c r="AU23" s="75">
        <f>'Adherencia Mimpara'!AV284</f>
        <v>0</v>
      </c>
      <c r="AV23" s="75">
        <f>'Adherencia Mimpara'!AW284</f>
        <v>0</v>
      </c>
      <c r="AW23" s="75">
        <f>'Adherencia Mimpara'!AX284</f>
        <v>0</v>
      </c>
      <c r="AX23" s="75">
        <f>'Adherencia Mimpara'!AY284</f>
        <v>0</v>
      </c>
      <c r="AY23" s="75">
        <f>'Adherencia Mimpara'!AZ284</f>
        <v>0</v>
      </c>
      <c r="AZ23" s="75">
        <f>'Adherencia Mimpara'!BA284</f>
        <v>0</v>
      </c>
      <c r="BA23" s="75">
        <f>'Adherencia Mimpara'!BB284</f>
        <v>0</v>
      </c>
      <c r="BB23" s="75">
        <f>'Adherencia Mimpara'!BC284</f>
        <v>0</v>
      </c>
      <c r="BC23" s="75">
        <f>'Adherencia Mimpara'!BD284</f>
        <v>0</v>
      </c>
      <c r="BD23" s="75">
        <f>'Adherencia Mimpara'!BE284</f>
        <v>0</v>
      </c>
      <c r="BE23" s="75">
        <f>'Adherencia Mimpara'!BF284</f>
        <v>0</v>
      </c>
      <c r="BF23" s="75">
        <f>'Adherencia Mimpara'!BG284</f>
        <v>0</v>
      </c>
      <c r="BG23" s="75">
        <f>'Adherencia Mimpara'!BH284</f>
        <v>0</v>
      </c>
      <c r="BH23" s="75">
        <f>'Adherencia Mimpara'!BI284</f>
        <v>0</v>
      </c>
      <c r="BI23" s="75">
        <f>'Adherencia Mimpara'!BJ284</f>
        <v>0</v>
      </c>
      <c r="BJ23" s="75">
        <f>'Adherencia Mimpara'!BK284</f>
        <v>0</v>
      </c>
      <c r="BK23" s="75">
        <f>'Adherencia Mimpara'!BL284</f>
        <v>0</v>
      </c>
      <c r="BL23" s="75">
        <f>'Adherencia Mimpara'!BM284</f>
        <v>0</v>
      </c>
      <c r="BM23" s="75">
        <f>'Adherencia Mimpara'!BN284</f>
        <v>0</v>
      </c>
      <c r="BN23" s="75">
        <f>'Adherencia Mimpara'!BO284</f>
        <v>0</v>
      </c>
      <c r="BO23" s="75">
        <f>'Adherencia Mimpara'!BP284</f>
        <v>0</v>
      </c>
      <c r="BP23" s="75">
        <f>'Adherencia Mimpara'!BQ284</f>
        <v>0</v>
      </c>
      <c r="BQ23" s="75">
        <f>'Adherencia Mimpara'!BR284</f>
        <v>0</v>
      </c>
      <c r="BR23" s="75">
        <f>'Adherencia Mimpara'!BS284</f>
        <v>0</v>
      </c>
      <c r="BS23" s="75">
        <f>'Adherencia Mimpara'!BT284</f>
        <v>0</v>
      </c>
      <c r="BT23" s="75">
        <f>'Adherencia Mimpara'!BU284</f>
        <v>0</v>
      </c>
      <c r="BU23" s="75">
        <f>'Adherencia Mimpara'!BV284</f>
        <v>0</v>
      </c>
      <c r="BV23" s="75">
        <f>'Adherencia Mimpara'!BW284</f>
        <v>0</v>
      </c>
      <c r="BW23" s="75">
        <f>'Adherencia Mimpara'!BX284</f>
        <v>0</v>
      </c>
      <c r="BX23" s="75">
        <f>'Adherencia Mimpara'!BY284</f>
        <v>0</v>
      </c>
      <c r="BY23" s="75">
        <f>'Adherencia Mimpara'!BZ284</f>
        <v>0</v>
      </c>
      <c r="BZ23" s="75">
        <f>'Adherencia Mimpara'!CA284</f>
        <v>0</v>
      </c>
      <c r="CA23" s="75">
        <f>'Adherencia Mimpara'!CB284</f>
        <v>0</v>
      </c>
      <c r="CB23" s="75">
        <f>'Adherencia Mimpara'!CC284</f>
        <v>0</v>
      </c>
      <c r="CC23" s="75">
        <f>'Adherencia Mimpara'!CD284</f>
        <v>0</v>
      </c>
      <c r="CD23" s="75">
        <f>'Adherencia Mimpara'!CE284</f>
        <v>0</v>
      </c>
      <c r="CE23" s="75">
        <f>'Adherencia Mimpara'!CF284</f>
        <v>0</v>
      </c>
      <c r="CF23" s="75">
        <f>'Adherencia Mimpara'!CG284</f>
        <v>0</v>
      </c>
      <c r="CG23" s="75">
        <f>'Adherencia Mimpara'!CH284</f>
        <v>0</v>
      </c>
      <c r="CH23" s="75">
        <f>'Adherencia Mimpara'!CI284</f>
        <v>0</v>
      </c>
      <c r="CI23" s="75">
        <f>'Adherencia Mimpara'!CJ284</f>
        <v>0</v>
      </c>
      <c r="CJ23" s="75">
        <f>'Adherencia Mimpara'!CK284</f>
        <v>0</v>
      </c>
      <c r="CK23" s="75">
        <f>'Adherencia Mimpara'!CL284</f>
        <v>0</v>
      </c>
      <c r="CL23" s="75">
        <f>'Adherencia Mimpara'!CM284</f>
        <v>0</v>
      </c>
      <c r="CM23" s="75">
        <f>'Adherencia Mimpara'!CN284</f>
        <v>0</v>
      </c>
      <c r="CN23" s="77">
        <f>CM23/R23</f>
        <v>0</v>
      </c>
      <c r="CO23" s="84"/>
      <c r="CS23" s="82"/>
    </row>
    <row r="24" spans="2:97" x14ac:dyDescent="0.35">
      <c r="B24" s="73">
        <v>41030</v>
      </c>
      <c r="C24" s="74"/>
      <c r="D24" s="74"/>
      <c r="E24" s="74"/>
      <c r="F24" s="74"/>
      <c r="G24" s="74"/>
      <c r="H24" s="74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125">
        <f>'Adherencia Mimpara'!T298</f>
        <v>11</v>
      </c>
      <c r="T24" s="75">
        <f>'Adherencia Mimpara'!U298</f>
        <v>2</v>
      </c>
      <c r="U24" s="75">
        <f>'Adherencia Mimpara'!V298</f>
        <v>3</v>
      </c>
      <c r="V24" s="75">
        <f>'Adherencia Mimpara'!W298</f>
        <v>2</v>
      </c>
      <c r="W24" s="75">
        <f>'Adherencia Mimpara'!X298</f>
        <v>2</v>
      </c>
      <c r="X24" s="75">
        <f>'Adherencia Mimpara'!Y298</f>
        <v>4</v>
      </c>
      <c r="Y24" s="75">
        <f>'Adherencia Mimpara'!Z298</f>
        <v>3</v>
      </c>
      <c r="Z24" s="75">
        <f>'Adherencia Mimpara'!AA298</f>
        <v>2</v>
      </c>
      <c r="AA24" s="75">
        <f>'Adherencia Mimpara'!AB298</f>
        <v>2</v>
      </c>
      <c r="AB24" s="75">
        <f>'Adherencia Mimpara'!AC298</f>
        <v>1</v>
      </c>
      <c r="AC24" s="75">
        <f>'Adherencia Mimpara'!AD298</f>
        <v>2</v>
      </c>
      <c r="AD24" s="75">
        <f>'Adherencia Mimpara'!AE298</f>
        <v>1</v>
      </c>
      <c r="AE24" s="75">
        <f>'Adherencia Mimpara'!AF298</f>
        <v>0</v>
      </c>
      <c r="AF24" s="75">
        <f>'Adherencia Mimpara'!AG298</f>
        <v>1</v>
      </c>
      <c r="AG24" s="75">
        <f>'Adherencia Mimpara'!AH298</f>
        <v>1</v>
      </c>
      <c r="AH24" s="75">
        <f>'Adherencia Mimpara'!AI298</f>
        <v>1</v>
      </c>
      <c r="AI24" s="75">
        <f>'Adherencia Mimpara'!AJ298</f>
        <v>0</v>
      </c>
      <c r="AJ24" s="75">
        <f>'Adherencia Mimpara'!AK298</f>
        <v>0</v>
      </c>
      <c r="AK24" s="75">
        <f>'Adherencia Mimpara'!AL298</f>
        <v>0</v>
      </c>
      <c r="AL24" s="75">
        <f>'Adherencia Mimpara'!AM298</f>
        <v>0</v>
      </c>
      <c r="AM24" s="75">
        <f>'Adherencia Mimpara'!AN298</f>
        <v>0</v>
      </c>
      <c r="AN24" s="75">
        <f>'Adherencia Mimpara'!AO298</f>
        <v>0</v>
      </c>
      <c r="AO24" s="75">
        <f>'Adherencia Mimpara'!AP298</f>
        <v>0</v>
      </c>
      <c r="AP24" s="75">
        <f>'Adherencia Mimpara'!AQ298</f>
        <v>0</v>
      </c>
      <c r="AQ24" s="75">
        <f>'Adherencia Mimpara'!AR298</f>
        <v>0</v>
      </c>
      <c r="AR24" s="75">
        <f>'Adherencia Mimpara'!AS298</f>
        <v>0</v>
      </c>
      <c r="AS24" s="75">
        <f>'Adherencia Mimpara'!AT298</f>
        <v>0</v>
      </c>
      <c r="AT24" s="75">
        <f>'Adherencia Mimpara'!AU298</f>
        <v>0</v>
      </c>
      <c r="AU24" s="75">
        <f>'Adherencia Mimpara'!AV298</f>
        <v>0</v>
      </c>
      <c r="AV24" s="75">
        <f>'Adherencia Mimpara'!AW298</f>
        <v>0</v>
      </c>
      <c r="AW24" s="75">
        <f>'Adherencia Mimpara'!AX298</f>
        <v>0</v>
      </c>
      <c r="AX24" s="75">
        <f>'Adherencia Mimpara'!AY298</f>
        <v>0</v>
      </c>
      <c r="AY24" s="75">
        <f>'Adherencia Mimpara'!AZ298</f>
        <v>0</v>
      </c>
      <c r="AZ24" s="75">
        <f>'Adherencia Mimpara'!BA298</f>
        <v>0</v>
      </c>
      <c r="BA24" s="75">
        <f>'Adherencia Mimpara'!BB298</f>
        <v>0</v>
      </c>
      <c r="BB24" s="75">
        <f>'Adherencia Mimpara'!BC298</f>
        <v>0</v>
      </c>
      <c r="BC24" s="75">
        <f>'Adherencia Mimpara'!BD298</f>
        <v>0</v>
      </c>
      <c r="BD24" s="75">
        <f>'Adherencia Mimpara'!BE298</f>
        <v>0</v>
      </c>
      <c r="BE24" s="75">
        <f>'Adherencia Mimpara'!BF298</f>
        <v>0</v>
      </c>
      <c r="BF24" s="75">
        <f>'Adherencia Mimpara'!BG298</f>
        <v>0</v>
      </c>
      <c r="BG24" s="75">
        <f>'Adherencia Mimpara'!BH298</f>
        <v>0</v>
      </c>
      <c r="BH24" s="75">
        <f>'Adherencia Mimpara'!BI298</f>
        <v>0</v>
      </c>
      <c r="BI24" s="75">
        <f>'Adherencia Mimpara'!BJ298</f>
        <v>0</v>
      </c>
      <c r="BJ24" s="75">
        <f>'Adherencia Mimpara'!BK298</f>
        <v>0</v>
      </c>
      <c r="BK24" s="75">
        <f>'Adherencia Mimpara'!BL298</f>
        <v>0</v>
      </c>
      <c r="BL24" s="75">
        <f>'Adherencia Mimpara'!BM298</f>
        <v>0</v>
      </c>
      <c r="BM24" s="75">
        <f>'Adherencia Mimpara'!BN298</f>
        <v>0</v>
      </c>
      <c r="BN24" s="75">
        <f>'Adherencia Mimpara'!BO298</f>
        <v>0</v>
      </c>
      <c r="BO24" s="75">
        <f>'Adherencia Mimpara'!BP298</f>
        <v>0</v>
      </c>
      <c r="BP24" s="75">
        <f>'Adherencia Mimpara'!BQ298</f>
        <v>0</v>
      </c>
      <c r="BQ24" s="75">
        <f>'Adherencia Mimpara'!BR298</f>
        <v>0</v>
      </c>
      <c r="BR24" s="75">
        <f>'Adherencia Mimpara'!BS298</f>
        <v>0</v>
      </c>
      <c r="BS24" s="75">
        <f>'Adherencia Mimpara'!BT298</f>
        <v>0</v>
      </c>
      <c r="BT24" s="75">
        <f>'Adherencia Mimpara'!BU298</f>
        <v>0</v>
      </c>
      <c r="BU24" s="75">
        <f>'Adherencia Mimpara'!BV298</f>
        <v>0</v>
      </c>
      <c r="BV24" s="75">
        <f>'Adherencia Mimpara'!BW298</f>
        <v>0</v>
      </c>
      <c r="BW24" s="75">
        <f>'Adherencia Mimpara'!BX298</f>
        <v>0</v>
      </c>
      <c r="BX24" s="75">
        <f>'Adherencia Mimpara'!BY298</f>
        <v>0</v>
      </c>
      <c r="BY24" s="75">
        <f>'Adherencia Mimpara'!BZ298</f>
        <v>0</v>
      </c>
      <c r="BZ24" s="75">
        <f>'Adherencia Mimpara'!CA298</f>
        <v>0</v>
      </c>
      <c r="CA24" s="75">
        <f>'Adherencia Mimpara'!CB298</f>
        <v>0</v>
      </c>
      <c r="CB24" s="75">
        <f>'Adherencia Mimpara'!CC298</f>
        <v>0</v>
      </c>
      <c r="CC24" s="75">
        <f>'Adherencia Mimpara'!CD298</f>
        <v>0</v>
      </c>
      <c r="CD24" s="75">
        <f>'Adherencia Mimpara'!CE298</f>
        <v>0</v>
      </c>
      <c r="CE24" s="75">
        <f>'Adherencia Mimpara'!CF298</f>
        <v>0</v>
      </c>
      <c r="CF24" s="75">
        <f>'Adherencia Mimpara'!CG298</f>
        <v>0</v>
      </c>
      <c r="CG24" s="75">
        <f>'Adherencia Mimpara'!CH298</f>
        <v>0</v>
      </c>
      <c r="CH24" s="75">
        <f>'Adherencia Mimpara'!CI298</f>
        <v>0</v>
      </c>
      <c r="CI24" s="75">
        <f>'Adherencia Mimpara'!CJ298</f>
        <v>0</v>
      </c>
      <c r="CJ24" s="75">
        <f>'Adherencia Mimpara'!CK298</f>
        <v>0</v>
      </c>
      <c r="CK24" s="75">
        <f>'Adherencia Mimpara'!CL298</f>
        <v>0</v>
      </c>
      <c r="CL24" s="75">
        <f>'Adherencia Mimpara'!CM298</f>
        <v>0</v>
      </c>
      <c r="CM24" s="75">
        <f>'Adherencia Mimpara'!CN298</f>
        <v>0</v>
      </c>
      <c r="CN24" s="77">
        <f>CM24/S24</f>
        <v>0</v>
      </c>
      <c r="CO24" s="84"/>
      <c r="CS24" s="82"/>
    </row>
    <row r="25" spans="2:97" x14ac:dyDescent="0.35">
      <c r="B25" s="73">
        <v>41061</v>
      </c>
      <c r="C25" s="74"/>
      <c r="D25" s="74"/>
      <c r="E25" s="74"/>
      <c r="F25" s="74"/>
      <c r="G25" s="74"/>
      <c r="H25" s="74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125">
        <f>'Adherencia Mimpara'!U306</f>
        <v>5</v>
      </c>
      <c r="U25" s="75">
        <f>'Adherencia Mimpara'!V306</f>
        <v>0</v>
      </c>
      <c r="V25" s="75">
        <f>'Adherencia Mimpara'!W306</f>
        <v>1</v>
      </c>
      <c r="W25" s="75">
        <f>'Adherencia Mimpara'!X306</f>
        <v>0</v>
      </c>
      <c r="X25" s="75">
        <f>'Adherencia Mimpara'!Y306</f>
        <v>0</v>
      </c>
      <c r="Y25" s="75">
        <f>'Adherencia Mimpara'!Z306</f>
        <v>0</v>
      </c>
      <c r="Z25" s="75">
        <f>'Adherencia Mimpara'!AA306</f>
        <v>0</v>
      </c>
      <c r="AA25" s="75">
        <f>'Adherencia Mimpara'!AB306</f>
        <v>0</v>
      </c>
      <c r="AB25" s="75">
        <f>'Adherencia Mimpara'!AC306</f>
        <v>1</v>
      </c>
      <c r="AC25" s="75">
        <f>'Adherencia Mimpara'!AD306</f>
        <v>0</v>
      </c>
      <c r="AD25" s="75">
        <f>'Adherencia Mimpara'!AE306</f>
        <v>0</v>
      </c>
      <c r="AE25" s="75">
        <f>'Adherencia Mimpara'!AF306</f>
        <v>1</v>
      </c>
      <c r="AF25" s="75">
        <f>'Adherencia Mimpara'!AG306</f>
        <v>0</v>
      </c>
      <c r="AG25" s="75">
        <f>'Adherencia Mimpara'!AH306</f>
        <v>1</v>
      </c>
      <c r="AH25" s="75">
        <f>'Adherencia Mimpara'!AI306</f>
        <v>0</v>
      </c>
      <c r="AI25" s="75">
        <f>'Adherencia Mimpara'!AJ306</f>
        <v>0</v>
      </c>
      <c r="AJ25" s="75">
        <f>'Adherencia Mimpara'!AK306</f>
        <v>1</v>
      </c>
      <c r="AK25" s="75">
        <f>'Adherencia Mimpara'!AL306</f>
        <v>0</v>
      </c>
      <c r="AL25" s="75">
        <f>'Adherencia Mimpara'!AM306</f>
        <v>1</v>
      </c>
      <c r="AM25" s="75">
        <f>'Adherencia Mimpara'!AN306</f>
        <v>0</v>
      </c>
      <c r="AN25" s="75">
        <f>'Adherencia Mimpara'!AO306</f>
        <v>0</v>
      </c>
      <c r="AO25" s="75">
        <f>'Adherencia Mimpara'!AP306</f>
        <v>0</v>
      </c>
      <c r="AP25" s="75">
        <f>'Adherencia Mimpara'!AQ306</f>
        <v>0</v>
      </c>
      <c r="AQ25" s="75">
        <f>'Adherencia Mimpara'!AR306</f>
        <v>0</v>
      </c>
      <c r="AR25" s="75">
        <f>'Adherencia Mimpara'!AS306</f>
        <v>0</v>
      </c>
      <c r="AS25" s="75">
        <f>'Adherencia Mimpara'!AT306</f>
        <v>1</v>
      </c>
      <c r="AT25" s="75">
        <f>'Adherencia Mimpara'!AU306</f>
        <v>0</v>
      </c>
      <c r="AU25" s="75">
        <f>'Adherencia Mimpara'!AV306</f>
        <v>0</v>
      </c>
      <c r="AV25" s="75">
        <f>'Adherencia Mimpara'!AW306</f>
        <v>0</v>
      </c>
      <c r="AW25" s="75">
        <f>'Adherencia Mimpara'!AX306</f>
        <v>0</v>
      </c>
      <c r="AX25" s="75">
        <f>'Adherencia Mimpara'!AY306</f>
        <v>0</v>
      </c>
      <c r="AY25" s="75">
        <f>'Adherencia Mimpara'!AZ306</f>
        <v>0</v>
      </c>
      <c r="AZ25" s="75">
        <f>'Adherencia Mimpara'!BA306</f>
        <v>0</v>
      </c>
      <c r="BA25" s="75">
        <f>'Adherencia Mimpara'!BB306</f>
        <v>0</v>
      </c>
      <c r="BB25" s="75">
        <f>'Adherencia Mimpara'!BC306</f>
        <v>0</v>
      </c>
      <c r="BC25" s="75">
        <f>'Adherencia Mimpara'!BD306</f>
        <v>0</v>
      </c>
      <c r="BD25" s="75">
        <f>'Adherencia Mimpara'!BE306</f>
        <v>0</v>
      </c>
      <c r="BE25" s="75">
        <f>'Adherencia Mimpara'!BF306</f>
        <v>0</v>
      </c>
      <c r="BF25" s="75">
        <f>'Adherencia Mimpara'!BG306</f>
        <v>0</v>
      </c>
      <c r="BG25" s="75">
        <f>'Adherencia Mimpara'!BH306</f>
        <v>0</v>
      </c>
      <c r="BH25" s="75">
        <f>'Adherencia Mimpara'!BI306</f>
        <v>0</v>
      </c>
      <c r="BI25" s="75">
        <f>'Adherencia Mimpara'!BJ306</f>
        <v>0</v>
      </c>
      <c r="BJ25" s="75">
        <f>'Adherencia Mimpara'!BK306</f>
        <v>0</v>
      </c>
      <c r="BK25" s="75">
        <f>'Adherencia Mimpara'!BL306</f>
        <v>0</v>
      </c>
      <c r="BL25" s="75">
        <f>'Adherencia Mimpara'!BM306</f>
        <v>0</v>
      </c>
      <c r="BM25" s="75">
        <f>'Adherencia Mimpara'!BN306</f>
        <v>0</v>
      </c>
      <c r="BN25" s="75">
        <f>'Adherencia Mimpara'!BO306</f>
        <v>0</v>
      </c>
      <c r="BO25" s="75">
        <f>'Adherencia Mimpara'!BP306</f>
        <v>0</v>
      </c>
      <c r="BP25" s="75">
        <f>'Adherencia Mimpara'!BQ306</f>
        <v>0</v>
      </c>
      <c r="BQ25" s="75">
        <f>'Adherencia Mimpara'!BR306</f>
        <v>0</v>
      </c>
      <c r="BR25" s="75">
        <f>'Adherencia Mimpara'!BS306</f>
        <v>0</v>
      </c>
      <c r="BS25" s="75">
        <f>'Adherencia Mimpara'!BT306</f>
        <v>0</v>
      </c>
      <c r="BT25" s="75">
        <f>'Adherencia Mimpara'!BU306</f>
        <v>0</v>
      </c>
      <c r="BU25" s="75">
        <f>'Adherencia Mimpara'!BV306</f>
        <v>0</v>
      </c>
      <c r="BV25" s="75">
        <f>'Adherencia Mimpara'!BW306</f>
        <v>0</v>
      </c>
      <c r="BW25" s="75">
        <f>'Adherencia Mimpara'!BX306</f>
        <v>0</v>
      </c>
      <c r="BX25" s="75">
        <f>'Adherencia Mimpara'!BY306</f>
        <v>0</v>
      </c>
      <c r="BY25" s="75">
        <f>'Adherencia Mimpara'!BZ306</f>
        <v>0</v>
      </c>
      <c r="BZ25" s="75">
        <f>'Adherencia Mimpara'!CA306</f>
        <v>0</v>
      </c>
      <c r="CA25" s="75">
        <f>'Adherencia Mimpara'!CB306</f>
        <v>0</v>
      </c>
      <c r="CB25" s="75">
        <f>'Adherencia Mimpara'!CC306</f>
        <v>0</v>
      </c>
      <c r="CC25" s="75">
        <f>'Adherencia Mimpara'!CD306</f>
        <v>0</v>
      </c>
      <c r="CD25" s="75">
        <f>'Adherencia Mimpara'!CE306</f>
        <v>0</v>
      </c>
      <c r="CE25" s="75">
        <f>'Adherencia Mimpara'!CF306</f>
        <v>0</v>
      </c>
      <c r="CF25" s="75">
        <f>'Adherencia Mimpara'!CG306</f>
        <v>0</v>
      </c>
      <c r="CG25" s="75">
        <f>'Adherencia Mimpara'!CH306</f>
        <v>0</v>
      </c>
      <c r="CH25" s="75">
        <f>'Adherencia Mimpara'!CI306</f>
        <v>0</v>
      </c>
      <c r="CI25" s="75">
        <f>'Adherencia Mimpara'!CJ306</f>
        <v>0</v>
      </c>
      <c r="CJ25" s="75">
        <f>'Adherencia Mimpara'!CK306</f>
        <v>0</v>
      </c>
      <c r="CK25" s="75">
        <f>'Adherencia Mimpara'!CL306</f>
        <v>0</v>
      </c>
      <c r="CL25" s="75">
        <f>'Adherencia Mimpara'!CM306</f>
        <v>0</v>
      </c>
      <c r="CM25" s="75">
        <f>'Adherencia Mimpara'!CN306</f>
        <v>0</v>
      </c>
      <c r="CN25" s="77">
        <f>CM25/T25</f>
        <v>0</v>
      </c>
      <c r="CO25" s="84"/>
      <c r="CS25" s="82"/>
    </row>
    <row r="26" spans="2:97" x14ac:dyDescent="0.35">
      <c r="B26" s="73">
        <v>41091</v>
      </c>
      <c r="C26" s="74"/>
      <c r="D26" s="74"/>
      <c r="E26" s="74"/>
      <c r="F26" s="74"/>
      <c r="G26" s="74"/>
      <c r="H26" s="74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125">
        <f>'Adherencia Mimpara'!V324</f>
        <v>15</v>
      </c>
      <c r="V26" s="75">
        <f>'Adherencia Mimpara'!W324</f>
        <v>3</v>
      </c>
      <c r="W26" s="75">
        <f>'Adherencia Mimpara'!X324</f>
        <v>3</v>
      </c>
      <c r="X26" s="75">
        <f>'Adherencia Mimpara'!Y324</f>
        <v>2</v>
      </c>
      <c r="Y26" s="75">
        <f>'Adherencia Mimpara'!Z324</f>
        <v>2</v>
      </c>
      <c r="Z26" s="75">
        <f>'Adherencia Mimpara'!AA324</f>
        <v>2</v>
      </c>
      <c r="AA26" s="75">
        <f>'Adherencia Mimpara'!AB324</f>
        <v>3</v>
      </c>
      <c r="AB26" s="75">
        <f>'Adherencia Mimpara'!AC324</f>
        <v>2</v>
      </c>
      <c r="AC26" s="75">
        <f>'Adherencia Mimpara'!AD324</f>
        <v>3</v>
      </c>
      <c r="AD26" s="75">
        <f>'Adherencia Mimpara'!AE324</f>
        <v>3</v>
      </c>
      <c r="AE26" s="75">
        <f>'Adherencia Mimpara'!AF324</f>
        <v>3</v>
      </c>
      <c r="AF26" s="75">
        <f>'Adherencia Mimpara'!AG324</f>
        <v>2</v>
      </c>
      <c r="AG26" s="75">
        <f>'Adherencia Mimpara'!AH324</f>
        <v>2</v>
      </c>
      <c r="AH26" s="75">
        <f>'Adherencia Mimpara'!AI324</f>
        <v>1</v>
      </c>
      <c r="AI26" s="75">
        <f>'Adherencia Mimpara'!AJ324</f>
        <v>1</v>
      </c>
      <c r="AJ26" s="75">
        <f>'Adherencia Mimpara'!AK324</f>
        <v>2</v>
      </c>
      <c r="AK26" s="75">
        <f>'Adherencia Mimpara'!AL324</f>
        <v>2</v>
      </c>
      <c r="AL26" s="75">
        <f>'Adherencia Mimpara'!AM324</f>
        <v>2</v>
      </c>
      <c r="AM26" s="75">
        <f>'Adherencia Mimpara'!AN324</f>
        <v>1</v>
      </c>
      <c r="AN26" s="75">
        <f>'Adherencia Mimpara'!AO324</f>
        <v>1</v>
      </c>
      <c r="AO26" s="75">
        <f>'Adherencia Mimpara'!AP324</f>
        <v>1</v>
      </c>
      <c r="AP26" s="75">
        <f>'Adherencia Mimpara'!AQ324</f>
        <v>1</v>
      </c>
      <c r="AQ26" s="75">
        <f>'Adherencia Mimpara'!AR324</f>
        <v>1</v>
      </c>
      <c r="AR26" s="75">
        <f>'Adherencia Mimpara'!AS324</f>
        <v>2</v>
      </c>
      <c r="AS26" s="75">
        <f>'Adherencia Mimpara'!AT324</f>
        <v>0</v>
      </c>
      <c r="AT26" s="75">
        <f>'Adherencia Mimpara'!AU324</f>
        <v>0</v>
      </c>
      <c r="AU26" s="75">
        <f>'Adherencia Mimpara'!AV324</f>
        <v>1</v>
      </c>
      <c r="AV26" s="75">
        <f>'Adherencia Mimpara'!AW324</f>
        <v>1</v>
      </c>
      <c r="AW26" s="75">
        <f>'Adherencia Mimpara'!AX324</f>
        <v>1</v>
      </c>
      <c r="AX26" s="75">
        <f>'Adherencia Mimpara'!AY324</f>
        <v>1</v>
      </c>
      <c r="AY26" s="75">
        <f>'Adherencia Mimpara'!AZ324</f>
        <v>1</v>
      </c>
      <c r="AZ26" s="75">
        <f>'Adherencia Mimpara'!BA324</f>
        <v>1</v>
      </c>
      <c r="BA26" s="75">
        <f>'Adherencia Mimpara'!BB324</f>
        <v>2</v>
      </c>
      <c r="BB26" s="75">
        <f>'Adherencia Mimpara'!BC324</f>
        <v>0</v>
      </c>
      <c r="BC26" s="75">
        <f>'Adherencia Mimpara'!BD324</f>
        <v>1</v>
      </c>
      <c r="BD26" s="75">
        <f>'Adherencia Mimpara'!BE324</f>
        <v>1</v>
      </c>
      <c r="BE26" s="75">
        <f>'Adherencia Mimpara'!BF324</f>
        <v>1</v>
      </c>
      <c r="BF26" s="75">
        <f>'Adherencia Mimpara'!BG324</f>
        <v>0</v>
      </c>
      <c r="BG26" s="75">
        <f>'Adherencia Mimpara'!BH324</f>
        <v>1</v>
      </c>
      <c r="BH26" s="75">
        <f>'Adherencia Mimpara'!BI324</f>
        <v>0</v>
      </c>
      <c r="BI26" s="75">
        <f>'Adherencia Mimpara'!BJ324</f>
        <v>1</v>
      </c>
      <c r="BJ26" s="75">
        <f>'Adherencia Mimpara'!BK324</f>
        <v>1</v>
      </c>
      <c r="BK26" s="75">
        <f>'Adherencia Mimpara'!BL324</f>
        <v>0</v>
      </c>
      <c r="BL26" s="75">
        <f>'Adherencia Mimpara'!BM324</f>
        <v>1</v>
      </c>
      <c r="BM26" s="75">
        <f>'Adherencia Mimpara'!BN324</f>
        <v>0</v>
      </c>
      <c r="BN26" s="75">
        <f>'Adherencia Mimpara'!BO324</f>
        <v>0</v>
      </c>
      <c r="BO26" s="75">
        <f>'Adherencia Mimpara'!BP324</f>
        <v>0</v>
      </c>
      <c r="BP26" s="75">
        <f>'Adherencia Mimpara'!BQ324</f>
        <v>0</v>
      </c>
      <c r="BQ26" s="75">
        <f>'Adherencia Mimpara'!BR324</f>
        <v>0</v>
      </c>
      <c r="BR26" s="75">
        <f>'Adherencia Mimpara'!BS324</f>
        <v>0</v>
      </c>
      <c r="BS26" s="75">
        <f>'Adherencia Mimpara'!BT324</f>
        <v>0</v>
      </c>
      <c r="BT26" s="75">
        <f>'Adherencia Mimpara'!BU324</f>
        <v>0</v>
      </c>
      <c r="BU26" s="75">
        <f>'Adherencia Mimpara'!BV324</f>
        <v>0</v>
      </c>
      <c r="BV26" s="75">
        <f>'Adherencia Mimpara'!BW324</f>
        <v>0</v>
      </c>
      <c r="BW26" s="75">
        <f>'Adherencia Mimpara'!BX324</f>
        <v>0</v>
      </c>
      <c r="BX26" s="75">
        <f>'Adherencia Mimpara'!BY324</f>
        <v>0</v>
      </c>
      <c r="BY26" s="75">
        <f>'Adherencia Mimpara'!BZ324</f>
        <v>0</v>
      </c>
      <c r="BZ26" s="75">
        <f>'Adherencia Mimpara'!CA324</f>
        <v>0</v>
      </c>
      <c r="CA26" s="75">
        <f>'Adherencia Mimpara'!CB324</f>
        <v>0</v>
      </c>
      <c r="CB26" s="75">
        <f>'Adherencia Mimpara'!CC324</f>
        <v>0</v>
      </c>
      <c r="CC26" s="75">
        <f>'Adherencia Mimpara'!CD324</f>
        <v>0</v>
      </c>
      <c r="CD26" s="75">
        <f>'Adherencia Mimpara'!CE324</f>
        <v>0</v>
      </c>
      <c r="CE26" s="75">
        <f>'Adherencia Mimpara'!CF324</f>
        <v>0</v>
      </c>
      <c r="CF26" s="75">
        <f>'Adherencia Mimpara'!CG324</f>
        <v>0</v>
      </c>
      <c r="CG26" s="75">
        <f>'Adherencia Mimpara'!CH324</f>
        <v>0</v>
      </c>
      <c r="CH26" s="75">
        <f>'Adherencia Mimpara'!CI324</f>
        <v>0</v>
      </c>
      <c r="CI26" s="75">
        <f>'Adherencia Mimpara'!CJ324</f>
        <v>0</v>
      </c>
      <c r="CJ26" s="75">
        <f>'Adherencia Mimpara'!CK324</f>
        <v>0</v>
      </c>
      <c r="CK26" s="75">
        <f>'Adherencia Mimpara'!CL324</f>
        <v>0</v>
      </c>
      <c r="CL26" s="75">
        <f>'Adherencia Mimpara'!CM324</f>
        <v>0</v>
      </c>
      <c r="CM26" s="75">
        <f>'Adherencia Mimpara'!CN324</f>
        <v>0</v>
      </c>
      <c r="CN26" s="77">
        <f>CM26/U26</f>
        <v>0</v>
      </c>
      <c r="CO26" s="84"/>
      <c r="CS26" s="82"/>
    </row>
    <row r="27" spans="2:97" x14ac:dyDescent="0.35">
      <c r="B27" s="73">
        <v>41122</v>
      </c>
      <c r="C27" s="74"/>
      <c r="D27" s="74"/>
      <c r="E27" s="74"/>
      <c r="F27" s="74"/>
      <c r="G27" s="74"/>
      <c r="H27" s="74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125">
        <f>'Adherencia Mimpara'!W337</f>
        <v>10</v>
      </c>
      <c r="W27" s="75">
        <f>'Adherencia Mimpara'!X337</f>
        <v>1</v>
      </c>
      <c r="X27" s="75">
        <f>'Adherencia Mimpara'!Y337</f>
        <v>1</v>
      </c>
      <c r="Y27" s="75">
        <f>'Adherencia Mimpara'!Z337</f>
        <v>2</v>
      </c>
      <c r="Z27" s="75">
        <f>'Adherencia Mimpara'!AA337</f>
        <v>2</v>
      </c>
      <c r="AA27" s="75">
        <f>'Adherencia Mimpara'!AB337</f>
        <v>1</v>
      </c>
      <c r="AB27" s="75">
        <f>'Adherencia Mimpara'!AC337</f>
        <v>0</v>
      </c>
      <c r="AC27" s="75">
        <f>'Adherencia Mimpara'!AD337</f>
        <v>0</v>
      </c>
      <c r="AD27" s="75">
        <f>'Adherencia Mimpara'!AE337</f>
        <v>1</v>
      </c>
      <c r="AE27" s="75">
        <f>'Adherencia Mimpara'!AF337</f>
        <v>1</v>
      </c>
      <c r="AF27" s="75">
        <f>'Adherencia Mimpara'!AG337</f>
        <v>0</v>
      </c>
      <c r="AG27" s="75">
        <f>'Adherencia Mimpara'!AH337</f>
        <v>0</v>
      </c>
      <c r="AH27" s="75">
        <f>'Adherencia Mimpara'!AI337</f>
        <v>1</v>
      </c>
      <c r="AI27" s="75">
        <f>'Adherencia Mimpara'!AJ337</f>
        <v>0</v>
      </c>
      <c r="AJ27" s="75">
        <f>'Adherencia Mimpara'!AK337</f>
        <v>1</v>
      </c>
      <c r="AK27" s="75">
        <f>'Adherencia Mimpara'!AL337</f>
        <v>1</v>
      </c>
      <c r="AL27" s="75">
        <f>'Adherencia Mimpara'!AM337</f>
        <v>0</v>
      </c>
      <c r="AM27" s="75">
        <f>'Adherencia Mimpara'!AN337</f>
        <v>2</v>
      </c>
      <c r="AN27" s="75">
        <f>'Adherencia Mimpara'!AO337</f>
        <v>0</v>
      </c>
      <c r="AO27" s="75">
        <f>'Adherencia Mimpara'!AP337</f>
        <v>0</v>
      </c>
      <c r="AP27" s="75">
        <f>'Adherencia Mimpara'!AQ337</f>
        <v>1</v>
      </c>
      <c r="AQ27" s="75">
        <f>'Adherencia Mimpara'!AR337</f>
        <v>0</v>
      </c>
      <c r="AR27" s="75">
        <f>'Adherencia Mimpara'!AS337</f>
        <v>0</v>
      </c>
      <c r="AS27" s="75">
        <f>'Adherencia Mimpara'!AT337</f>
        <v>0</v>
      </c>
      <c r="AT27" s="75">
        <f>'Adherencia Mimpara'!AU337</f>
        <v>0</v>
      </c>
      <c r="AU27" s="75">
        <f>'Adherencia Mimpara'!AV337</f>
        <v>0</v>
      </c>
      <c r="AV27" s="75">
        <f>'Adherencia Mimpara'!AW337</f>
        <v>0</v>
      </c>
      <c r="AW27" s="75">
        <f>'Adherencia Mimpara'!AX337</f>
        <v>0</v>
      </c>
      <c r="AX27" s="75">
        <f>'Adherencia Mimpara'!AY337</f>
        <v>0</v>
      </c>
      <c r="AY27" s="75">
        <f>'Adherencia Mimpara'!AZ337</f>
        <v>0</v>
      </c>
      <c r="AZ27" s="75">
        <f>'Adherencia Mimpara'!BA337</f>
        <v>0</v>
      </c>
      <c r="BA27" s="75">
        <f>'Adherencia Mimpara'!BB337</f>
        <v>0</v>
      </c>
      <c r="BB27" s="75">
        <f>'Adherencia Mimpara'!BC337</f>
        <v>0</v>
      </c>
      <c r="BC27" s="75">
        <f>'Adherencia Mimpara'!BD337</f>
        <v>0</v>
      </c>
      <c r="BD27" s="75">
        <f>'Adherencia Mimpara'!BE337</f>
        <v>0</v>
      </c>
      <c r="BE27" s="75">
        <f>'Adherencia Mimpara'!BF337</f>
        <v>0</v>
      </c>
      <c r="BF27" s="75">
        <f>'Adherencia Mimpara'!BG337</f>
        <v>0</v>
      </c>
      <c r="BG27" s="75">
        <f>'Adherencia Mimpara'!BH337</f>
        <v>0</v>
      </c>
      <c r="BH27" s="75">
        <f>'Adherencia Mimpara'!BI337</f>
        <v>0</v>
      </c>
      <c r="BI27" s="75">
        <f>'Adherencia Mimpara'!BJ337</f>
        <v>0</v>
      </c>
      <c r="BJ27" s="75">
        <f>'Adherencia Mimpara'!BK337</f>
        <v>0</v>
      </c>
      <c r="BK27" s="75">
        <f>'Adherencia Mimpara'!BL337</f>
        <v>0</v>
      </c>
      <c r="BL27" s="75">
        <f>'Adherencia Mimpara'!BM337</f>
        <v>0</v>
      </c>
      <c r="BM27" s="75">
        <f>'Adherencia Mimpara'!BN337</f>
        <v>0</v>
      </c>
      <c r="BN27" s="75">
        <f>'Adherencia Mimpara'!BO337</f>
        <v>0</v>
      </c>
      <c r="BO27" s="75">
        <f>'Adherencia Mimpara'!BP337</f>
        <v>0</v>
      </c>
      <c r="BP27" s="75">
        <f>'Adherencia Mimpara'!BQ337</f>
        <v>0</v>
      </c>
      <c r="BQ27" s="75">
        <f>'Adherencia Mimpara'!BR337</f>
        <v>0</v>
      </c>
      <c r="BR27" s="75">
        <f>'Adherencia Mimpara'!BS337</f>
        <v>0</v>
      </c>
      <c r="BS27" s="75">
        <f>'Adherencia Mimpara'!BT337</f>
        <v>0</v>
      </c>
      <c r="BT27" s="75">
        <f>'Adherencia Mimpara'!BU337</f>
        <v>0</v>
      </c>
      <c r="BU27" s="75">
        <f>'Adherencia Mimpara'!BV337</f>
        <v>0</v>
      </c>
      <c r="BV27" s="75">
        <f>'Adherencia Mimpara'!BW337</f>
        <v>0</v>
      </c>
      <c r="BW27" s="75">
        <f>'Adherencia Mimpara'!BX337</f>
        <v>0</v>
      </c>
      <c r="BX27" s="75">
        <f>'Adherencia Mimpara'!BY337</f>
        <v>0</v>
      </c>
      <c r="BY27" s="75">
        <f>'Adherencia Mimpara'!BZ337</f>
        <v>0</v>
      </c>
      <c r="BZ27" s="75">
        <f>'Adherencia Mimpara'!CA337</f>
        <v>0</v>
      </c>
      <c r="CA27" s="75">
        <f>'Adherencia Mimpara'!CB337</f>
        <v>0</v>
      </c>
      <c r="CB27" s="75">
        <f>'Adherencia Mimpara'!CC337</f>
        <v>0</v>
      </c>
      <c r="CC27" s="75">
        <f>'Adherencia Mimpara'!CD337</f>
        <v>0</v>
      </c>
      <c r="CD27" s="75">
        <f>'Adherencia Mimpara'!CE337</f>
        <v>0</v>
      </c>
      <c r="CE27" s="75">
        <f>'Adherencia Mimpara'!CF337</f>
        <v>0</v>
      </c>
      <c r="CF27" s="75">
        <f>'Adherencia Mimpara'!CG337</f>
        <v>0</v>
      </c>
      <c r="CG27" s="75">
        <f>'Adherencia Mimpara'!CH337</f>
        <v>0</v>
      </c>
      <c r="CH27" s="75">
        <f>'Adherencia Mimpara'!CI337</f>
        <v>0</v>
      </c>
      <c r="CI27" s="75">
        <f>'Adherencia Mimpara'!CJ337</f>
        <v>0</v>
      </c>
      <c r="CJ27" s="75">
        <f>'Adherencia Mimpara'!CK337</f>
        <v>0</v>
      </c>
      <c r="CK27" s="75">
        <f>'Adherencia Mimpara'!CL337</f>
        <v>0</v>
      </c>
      <c r="CL27" s="75">
        <f>'Adherencia Mimpara'!CM337</f>
        <v>0</v>
      </c>
      <c r="CM27" s="75">
        <f>'Adherencia Mimpara'!CN337</f>
        <v>0</v>
      </c>
      <c r="CN27" s="77">
        <f>CM27/V27</f>
        <v>0</v>
      </c>
      <c r="CO27" s="84"/>
      <c r="CS27" s="82"/>
    </row>
    <row r="28" spans="2:97" x14ac:dyDescent="0.35">
      <c r="B28" s="73">
        <v>41153</v>
      </c>
      <c r="C28" s="74"/>
      <c r="D28" s="74"/>
      <c r="E28" s="74"/>
      <c r="F28" s="74"/>
      <c r="G28" s="74"/>
      <c r="H28" s="74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125">
        <f>'Adherencia Mimpara'!X345</f>
        <v>5</v>
      </c>
      <c r="X28" s="75">
        <f>'Adherencia Mimpara'!Y345</f>
        <v>0</v>
      </c>
      <c r="Y28" s="75">
        <f>'Adherencia Mimpara'!Z345</f>
        <v>1</v>
      </c>
      <c r="Z28" s="75">
        <f>'Adherencia Mimpara'!AA345</f>
        <v>0</v>
      </c>
      <c r="AA28" s="75">
        <f>'Adherencia Mimpara'!AB345</f>
        <v>1</v>
      </c>
      <c r="AB28" s="75">
        <f>'Adherencia Mimpara'!AC345</f>
        <v>0</v>
      </c>
      <c r="AC28" s="75">
        <f>'Adherencia Mimpara'!AD345</f>
        <v>0</v>
      </c>
      <c r="AD28" s="75">
        <f>'Adherencia Mimpara'!AE345</f>
        <v>1</v>
      </c>
      <c r="AE28" s="75">
        <f>'Adherencia Mimpara'!AF345</f>
        <v>1</v>
      </c>
      <c r="AF28" s="75">
        <f>'Adherencia Mimpara'!AG345</f>
        <v>1</v>
      </c>
      <c r="AG28" s="75">
        <f>'Adherencia Mimpara'!AH345</f>
        <v>2</v>
      </c>
      <c r="AH28" s="75">
        <f>'Adherencia Mimpara'!AI345</f>
        <v>0</v>
      </c>
      <c r="AI28" s="75">
        <f>'Adherencia Mimpara'!AJ345</f>
        <v>1</v>
      </c>
      <c r="AJ28" s="75">
        <f>'Adherencia Mimpara'!AK345</f>
        <v>1</v>
      </c>
      <c r="AK28" s="75">
        <f>'Adherencia Mimpara'!AL345</f>
        <v>0</v>
      </c>
      <c r="AL28" s="75">
        <f>'Adherencia Mimpara'!AM345</f>
        <v>0</v>
      </c>
      <c r="AM28" s="75">
        <f>'Adherencia Mimpara'!AN345</f>
        <v>0</v>
      </c>
      <c r="AN28" s="75">
        <f>'Adherencia Mimpara'!AO345</f>
        <v>0</v>
      </c>
      <c r="AO28" s="75">
        <f>'Adherencia Mimpara'!AP345</f>
        <v>1</v>
      </c>
      <c r="AP28" s="75">
        <f>'Adherencia Mimpara'!AQ345</f>
        <v>0</v>
      </c>
      <c r="AQ28" s="75">
        <f>'Adherencia Mimpara'!AR345</f>
        <v>0</v>
      </c>
      <c r="AR28" s="75">
        <f>'Adherencia Mimpara'!AS345</f>
        <v>0</v>
      </c>
      <c r="AS28" s="75">
        <f>'Adherencia Mimpara'!AT345</f>
        <v>1</v>
      </c>
      <c r="AT28" s="75">
        <f>'Adherencia Mimpara'!AU345</f>
        <v>0</v>
      </c>
      <c r="AU28" s="75">
        <f>'Adherencia Mimpara'!AV345</f>
        <v>0</v>
      </c>
      <c r="AV28" s="75">
        <f>'Adherencia Mimpara'!AW345</f>
        <v>0</v>
      </c>
      <c r="AW28" s="75">
        <f>'Adherencia Mimpara'!AX345</f>
        <v>0</v>
      </c>
      <c r="AX28" s="75">
        <f>'Adherencia Mimpara'!AY345</f>
        <v>1</v>
      </c>
      <c r="AY28" s="75">
        <f>'Adherencia Mimpara'!AZ345</f>
        <v>0</v>
      </c>
      <c r="AZ28" s="75">
        <f>'Adherencia Mimpara'!BA345</f>
        <v>0</v>
      </c>
      <c r="BA28" s="75">
        <f>'Adherencia Mimpara'!BB345</f>
        <v>0</v>
      </c>
      <c r="BB28" s="75">
        <f>'Adherencia Mimpara'!BC345</f>
        <v>0</v>
      </c>
      <c r="BC28" s="75">
        <f>'Adherencia Mimpara'!BD345</f>
        <v>0</v>
      </c>
      <c r="BD28" s="75">
        <f>'Adherencia Mimpara'!BE345</f>
        <v>0</v>
      </c>
      <c r="BE28" s="75">
        <f>'Adherencia Mimpara'!BF345</f>
        <v>1</v>
      </c>
      <c r="BF28" s="75">
        <f>'Adherencia Mimpara'!BG345</f>
        <v>0</v>
      </c>
      <c r="BG28" s="75">
        <f>'Adherencia Mimpara'!BH345</f>
        <v>0</v>
      </c>
      <c r="BH28" s="75">
        <f>'Adherencia Mimpara'!BI345</f>
        <v>0</v>
      </c>
      <c r="BI28" s="75">
        <f>'Adherencia Mimpara'!BJ345</f>
        <v>0</v>
      </c>
      <c r="BJ28" s="75">
        <f>'Adherencia Mimpara'!BK345</f>
        <v>0</v>
      </c>
      <c r="BK28" s="75">
        <f>'Adherencia Mimpara'!BL345</f>
        <v>0</v>
      </c>
      <c r="BL28" s="75">
        <f>'Adherencia Mimpara'!BM345</f>
        <v>1</v>
      </c>
      <c r="BM28" s="75">
        <f>'Adherencia Mimpara'!BN345</f>
        <v>0</v>
      </c>
      <c r="BN28" s="75">
        <f>'Adherencia Mimpara'!BO345</f>
        <v>0</v>
      </c>
      <c r="BO28" s="75">
        <f>'Adherencia Mimpara'!BP345</f>
        <v>0</v>
      </c>
      <c r="BP28" s="75">
        <f>'Adherencia Mimpara'!BQ345</f>
        <v>1</v>
      </c>
      <c r="BQ28" s="75">
        <f>'Adherencia Mimpara'!BR345</f>
        <v>0</v>
      </c>
      <c r="BR28" s="75">
        <f>'Adherencia Mimpara'!BS345</f>
        <v>1</v>
      </c>
      <c r="BS28" s="75">
        <f>'Adherencia Mimpara'!BT345</f>
        <v>1</v>
      </c>
      <c r="BT28" s="75">
        <f>'Adherencia Mimpara'!BU345</f>
        <v>1</v>
      </c>
      <c r="BU28" s="75">
        <f>'Adherencia Mimpara'!BV345</f>
        <v>1</v>
      </c>
      <c r="BV28" s="75">
        <f>'Adherencia Mimpara'!BW345</f>
        <v>1</v>
      </c>
      <c r="BW28" s="75">
        <f>'Adherencia Mimpara'!BX345</f>
        <v>1</v>
      </c>
      <c r="BX28" s="75">
        <f>'Adherencia Mimpara'!BY345</f>
        <v>0</v>
      </c>
      <c r="BY28" s="75">
        <f>'Adherencia Mimpara'!BZ345</f>
        <v>1</v>
      </c>
      <c r="BZ28" s="75">
        <f>'Adherencia Mimpara'!CA345</f>
        <v>1</v>
      </c>
      <c r="CA28" s="75">
        <f>'Adherencia Mimpara'!CB345</f>
        <v>1</v>
      </c>
      <c r="CB28" s="75">
        <f>'Adherencia Mimpara'!CC345</f>
        <v>1</v>
      </c>
      <c r="CC28" s="75">
        <f>'Adherencia Mimpara'!CD345</f>
        <v>0</v>
      </c>
      <c r="CD28" s="75">
        <f>'Adherencia Mimpara'!CE345</f>
        <v>0</v>
      </c>
      <c r="CE28" s="75">
        <f>'Adherencia Mimpara'!CF345</f>
        <v>0</v>
      </c>
      <c r="CF28" s="75">
        <f>'Adherencia Mimpara'!CG345</f>
        <v>0</v>
      </c>
      <c r="CG28" s="75">
        <f>'Adherencia Mimpara'!CH345</f>
        <v>0</v>
      </c>
      <c r="CH28" s="75">
        <f>'Adherencia Mimpara'!CI345</f>
        <v>0</v>
      </c>
      <c r="CI28" s="75">
        <f>'Adherencia Mimpara'!CJ345</f>
        <v>0</v>
      </c>
      <c r="CJ28" s="75">
        <f>'Adherencia Mimpara'!CK345</f>
        <v>0</v>
      </c>
      <c r="CK28" s="75">
        <f>'Adherencia Mimpara'!CL345</f>
        <v>0</v>
      </c>
      <c r="CL28" s="75">
        <f>'Adherencia Mimpara'!CM345</f>
        <v>0</v>
      </c>
      <c r="CM28" s="75">
        <f>'Adherencia Mimpara'!CN345</f>
        <v>0</v>
      </c>
      <c r="CN28" s="77">
        <f>CM28/W28</f>
        <v>0</v>
      </c>
      <c r="CO28" s="84"/>
      <c r="CS28" s="82"/>
    </row>
    <row r="29" spans="2:97" x14ac:dyDescent="0.35">
      <c r="B29" s="73">
        <v>41183</v>
      </c>
      <c r="C29" s="74"/>
      <c r="D29" s="74"/>
      <c r="E29" s="74"/>
      <c r="F29" s="74"/>
      <c r="G29" s="74"/>
      <c r="H29" s="74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125">
        <f>'Adherencia Mimpara'!Y362</f>
        <v>14</v>
      </c>
      <c r="Y29" s="75">
        <f>'Adherencia Mimpara'!Z362</f>
        <v>3</v>
      </c>
      <c r="Z29" s="75">
        <f>'Adherencia Mimpara'!AA362</f>
        <v>0</v>
      </c>
      <c r="AA29" s="75">
        <f>'Adherencia Mimpara'!AB362</f>
        <v>1</v>
      </c>
      <c r="AB29" s="75">
        <f>'Adherencia Mimpara'!AC362</f>
        <v>1</v>
      </c>
      <c r="AC29" s="75">
        <f>'Adherencia Mimpara'!AD362</f>
        <v>0</v>
      </c>
      <c r="AD29" s="75">
        <f>'Adherencia Mimpara'!AE362</f>
        <v>0</v>
      </c>
      <c r="AE29" s="75">
        <f>'Adherencia Mimpara'!AF362</f>
        <v>0</v>
      </c>
      <c r="AF29" s="75">
        <f>'Adherencia Mimpara'!AG362</f>
        <v>0</v>
      </c>
      <c r="AG29" s="75">
        <f>'Adherencia Mimpara'!AH362</f>
        <v>0</v>
      </c>
      <c r="AH29" s="75">
        <f>'Adherencia Mimpara'!AI362</f>
        <v>0</v>
      </c>
      <c r="AI29" s="75">
        <f>'Adherencia Mimpara'!AJ362</f>
        <v>0</v>
      </c>
      <c r="AJ29" s="75">
        <f>'Adherencia Mimpara'!AK362</f>
        <v>0</v>
      </c>
      <c r="AK29" s="75">
        <f>'Adherencia Mimpara'!AL362</f>
        <v>0</v>
      </c>
      <c r="AL29" s="75">
        <f>'Adherencia Mimpara'!AM362</f>
        <v>0</v>
      </c>
      <c r="AM29" s="75">
        <f>'Adherencia Mimpara'!AN362</f>
        <v>0</v>
      </c>
      <c r="AN29" s="75">
        <f>'Adherencia Mimpara'!AO362</f>
        <v>0</v>
      </c>
      <c r="AO29" s="75">
        <f>'Adherencia Mimpara'!AP362</f>
        <v>0</v>
      </c>
      <c r="AP29" s="75">
        <f>'Adherencia Mimpara'!AQ362</f>
        <v>0</v>
      </c>
      <c r="AQ29" s="75">
        <f>'Adherencia Mimpara'!AR362</f>
        <v>0</v>
      </c>
      <c r="AR29" s="75">
        <f>'Adherencia Mimpara'!AS362</f>
        <v>0</v>
      </c>
      <c r="AS29" s="75">
        <f>'Adherencia Mimpara'!AT362</f>
        <v>0</v>
      </c>
      <c r="AT29" s="75">
        <f>'Adherencia Mimpara'!AU362</f>
        <v>0</v>
      </c>
      <c r="AU29" s="75">
        <f>'Adherencia Mimpara'!AV362</f>
        <v>0</v>
      </c>
      <c r="AV29" s="75">
        <f>'Adherencia Mimpara'!AW362</f>
        <v>0</v>
      </c>
      <c r="AW29" s="75">
        <f>'Adherencia Mimpara'!AX362</f>
        <v>0</v>
      </c>
      <c r="AX29" s="75">
        <f>'Adherencia Mimpara'!AY362</f>
        <v>0</v>
      </c>
      <c r="AY29" s="75">
        <f>'Adherencia Mimpara'!AZ362</f>
        <v>0</v>
      </c>
      <c r="AZ29" s="75">
        <f>'Adherencia Mimpara'!BA362</f>
        <v>0</v>
      </c>
      <c r="BA29" s="75">
        <f>'Adherencia Mimpara'!BB362</f>
        <v>0</v>
      </c>
      <c r="BB29" s="75">
        <f>'Adherencia Mimpara'!BC362</f>
        <v>0</v>
      </c>
      <c r="BC29" s="75">
        <f>'Adherencia Mimpara'!BD362</f>
        <v>0</v>
      </c>
      <c r="BD29" s="75">
        <f>'Adherencia Mimpara'!BE362</f>
        <v>0</v>
      </c>
      <c r="BE29" s="75">
        <f>'Adherencia Mimpara'!BF362</f>
        <v>0</v>
      </c>
      <c r="BF29" s="75">
        <f>'Adherencia Mimpara'!BG362</f>
        <v>0</v>
      </c>
      <c r="BG29" s="75">
        <f>'Adherencia Mimpara'!BH362</f>
        <v>0</v>
      </c>
      <c r="BH29" s="75">
        <f>'Adherencia Mimpara'!BI362</f>
        <v>0</v>
      </c>
      <c r="BI29" s="75">
        <f>'Adherencia Mimpara'!BJ362</f>
        <v>0</v>
      </c>
      <c r="BJ29" s="75">
        <f>'Adherencia Mimpara'!BK362</f>
        <v>0</v>
      </c>
      <c r="BK29" s="75">
        <f>'Adherencia Mimpara'!BL362</f>
        <v>0</v>
      </c>
      <c r="BL29" s="75">
        <f>'Adherencia Mimpara'!BM362</f>
        <v>0</v>
      </c>
      <c r="BM29" s="75">
        <f>'Adherencia Mimpara'!BN362</f>
        <v>0</v>
      </c>
      <c r="BN29" s="75">
        <f>'Adherencia Mimpara'!BO362</f>
        <v>0</v>
      </c>
      <c r="BO29" s="75">
        <f>'Adherencia Mimpara'!BP362</f>
        <v>0</v>
      </c>
      <c r="BP29" s="75">
        <f>'Adherencia Mimpara'!BQ362</f>
        <v>0</v>
      </c>
      <c r="BQ29" s="75">
        <f>'Adherencia Mimpara'!BR362</f>
        <v>0</v>
      </c>
      <c r="BR29" s="75">
        <f>'Adherencia Mimpara'!BS362</f>
        <v>0</v>
      </c>
      <c r="BS29" s="75">
        <f>'Adherencia Mimpara'!BT362</f>
        <v>0</v>
      </c>
      <c r="BT29" s="75">
        <f>'Adherencia Mimpara'!BU362</f>
        <v>0</v>
      </c>
      <c r="BU29" s="75">
        <f>'Adherencia Mimpara'!BV362</f>
        <v>0</v>
      </c>
      <c r="BV29" s="75">
        <f>'Adherencia Mimpara'!BW362</f>
        <v>0</v>
      </c>
      <c r="BW29" s="75">
        <f>'Adherencia Mimpara'!BX362</f>
        <v>0</v>
      </c>
      <c r="BX29" s="75">
        <f>'Adherencia Mimpara'!BY362</f>
        <v>0</v>
      </c>
      <c r="BY29" s="75">
        <f>'Adherencia Mimpara'!BZ362</f>
        <v>0</v>
      </c>
      <c r="BZ29" s="75">
        <f>'Adherencia Mimpara'!CA362</f>
        <v>0</v>
      </c>
      <c r="CA29" s="75">
        <f>'Adherencia Mimpara'!CB362</f>
        <v>0</v>
      </c>
      <c r="CB29" s="75">
        <f>'Adherencia Mimpara'!CC362</f>
        <v>0</v>
      </c>
      <c r="CC29" s="75">
        <f>'Adherencia Mimpara'!CD362</f>
        <v>0</v>
      </c>
      <c r="CD29" s="75">
        <f>'Adherencia Mimpara'!CE362</f>
        <v>0</v>
      </c>
      <c r="CE29" s="75">
        <f>'Adherencia Mimpara'!CF362</f>
        <v>0</v>
      </c>
      <c r="CF29" s="75">
        <f>'Adherencia Mimpara'!CG362</f>
        <v>0</v>
      </c>
      <c r="CG29" s="75">
        <f>'Adherencia Mimpara'!CH362</f>
        <v>0</v>
      </c>
      <c r="CH29" s="75">
        <f>'Adherencia Mimpara'!CI362</f>
        <v>0</v>
      </c>
      <c r="CI29" s="75">
        <f>'Adherencia Mimpara'!CJ362</f>
        <v>0</v>
      </c>
      <c r="CJ29" s="75">
        <f>'Adherencia Mimpara'!CK362</f>
        <v>0</v>
      </c>
      <c r="CK29" s="75">
        <f>'Adherencia Mimpara'!CL362</f>
        <v>0</v>
      </c>
      <c r="CL29" s="75">
        <f>'Adherencia Mimpara'!CM362</f>
        <v>0</v>
      </c>
      <c r="CM29" s="75">
        <f>'Adherencia Mimpara'!CN362</f>
        <v>0</v>
      </c>
      <c r="CN29" s="77">
        <f>CM29/X29</f>
        <v>0</v>
      </c>
      <c r="CO29" s="84"/>
      <c r="CS29" s="82"/>
    </row>
    <row r="30" spans="2:97" x14ac:dyDescent="0.35">
      <c r="B30" s="73">
        <v>41214</v>
      </c>
      <c r="C30" s="74"/>
      <c r="D30" s="74"/>
      <c r="E30" s="74"/>
      <c r="F30" s="74"/>
      <c r="G30" s="74"/>
      <c r="H30" s="74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125">
        <f>'Adherencia Mimpara'!Z379</f>
        <v>14</v>
      </c>
      <c r="Z30" s="75">
        <f>'Adherencia Mimpara'!AA379</f>
        <v>1</v>
      </c>
      <c r="AA30" s="75">
        <f>'Adherencia Mimpara'!AB379</f>
        <v>2</v>
      </c>
      <c r="AB30" s="75">
        <f>'Adherencia Mimpara'!AC379</f>
        <v>0</v>
      </c>
      <c r="AC30" s="75">
        <f>'Adherencia Mimpara'!AD379</f>
        <v>0</v>
      </c>
      <c r="AD30" s="75">
        <f>'Adherencia Mimpara'!AE379</f>
        <v>1</v>
      </c>
      <c r="AE30" s="75">
        <f>'Adherencia Mimpara'!AF379</f>
        <v>0</v>
      </c>
      <c r="AF30" s="75">
        <f>'Adherencia Mimpara'!AG379</f>
        <v>1</v>
      </c>
      <c r="AG30" s="75">
        <f>'Adherencia Mimpara'!AH379</f>
        <v>0</v>
      </c>
      <c r="AH30" s="75">
        <f>'Adherencia Mimpara'!AI379</f>
        <v>1</v>
      </c>
      <c r="AI30" s="75">
        <f>'Adherencia Mimpara'!AJ379</f>
        <v>0</v>
      </c>
      <c r="AJ30" s="75">
        <f>'Adherencia Mimpara'!AK379</f>
        <v>0</v>
      </c>
      <c r="AK30" s="75">
        <f>'Adherencia Mimpara'!AL379</f>
        <v>0</v>
      </c>
      <c r="AL30" s="75">
        <f>'Adherencia Mimpara'!AM379</f>
        <v>0</v>
      </c>
      <c r="AM30" s="75">
        <f>'Adherencia Mimpara'!AN379</f>
        <v>0</v>
      </c>
      <c r="AN30" s="75">
        <f>'Adherencia Mimpara'!AO379</f>
        <v>0</v>
      </c>
      <c r="AO30" s="75">
        <f>'Adherencia Mimpara'!AP379</f>
        <v>0</v>
      </c>
      <c r="AP30" s="75">
        <f>'Adherencia Mimpara'!AQ379</f>
        <v>0</v>
      </c>
      <c r="AQ30" s="75">
        <f>'Adherencia Mimpara'!AR379</f>
        <v>0</v>
      </c>
      <c r="AR30" s="75">
        <f>'Adherencia Mimpara'!AS379</f>
        <v>0</v>
      </c>
      <c r="AS30" s="75">
        <f>'Adherencia Mimpara'!AT379</f>
        <v>0</v>
      </c>
      <c r="AT30" s="75">
        <f>'Adherencia Mimpara'!AU379</f>
        <v>0</v>
      </c>
      <c r="AU30" s="75">
        <f>'Adherencia Mimpara'!AV379</f>
        <v>0</v>
      </c>
      <c r="AV30" s="75">
        <f>'Adherencia Mimpara'!AW379</f>
        <v>0</v>
      </c>
      <c r="AW30" s="75">
        <f>'Adherencia Mimpara'!AX379</f>
        <v>0</v>
      </c>
      <c r="AX30" s="75">
        <f>'Adherencia Mimpara'!AY379</f>
        <v>0</v>
      </c>
      <c r="AY30" s="75">
        <f>'Adherencia Mimpara'!AZ379</f>
        <v>0</v>
      </c>
      <c r="AZ30" s="75">
        <f>'Adherencia Mimpara'!BA379</f>
        <v>0</v>
      </c>
      <c r="BA30" s="75">
        <f>'Adherencia Mimpara'!BB379</f>
        <v>0</v>
      </c>
      <c r="BB30" s="75">
        <f>'Adherencia Mimpara'!BC379</f>
        <v>0</v>
      </c>
      <c r="BC30" s="75">
        <f>'Adherencia Mimpara'!BD379</f>
        <v>0</v>
      </c>
      <c r="BD30" s="75">
        <f>'Adherencia Mimpara'!BE379</f>
        <v>0</v>
      </c>
      <c r="BE30" s="75">
        <f>'Adherencia Mimpara'!BF379</f>
        <v>0</v>
      </c>
      <c r="BF30" s="75">
        <f>'Adherencia Mimpara'!BG379</f>
        <v>0</v>
      </c>
      <c r="BG30" s="75">
        <f>'Adherencia Mimpara'!BH379</f>
        <v>0</v>
      </c>
      <c r="BH30" s="75">
        <f>'Adherencia Mimpara'!BI379</f>
        <v>0</v>
      </c>
      <c r="BI30" s="75">
        <f>'Adherencia Mimpara'!BJ379</f>
        <v>0</v>
      </c>
      <c r="BJ30" s="75">
        <f>'Adherencia Mimpara'!BK379</f>
        <v>0</v>
      </c>
      <c r="BK30" s="75">
        <f>'Adherencia Mimpara'!BL379</f>
        <v>0</v>
      </c>
      <c r="BL30" s="75">
        <f>'Adherencia Mimpara'!BM379</f>
        <v>0</v>
      </c>
      <c r="BM30" s="75">
        <f>'Adherencia Mimpara'!BN379</f>
        <v>0</v>
      </c>
      <c r="BN30" s="75">
        <f>'Adherencia Mimpara'!BO379</f>
        <v>0</v>
      </c>
      <c r="BO30" s="75">
        <f>'Adherencia Mimpara'!BP379</f>
        <v>0</v>
      </c>
      <c r="BP30" s="75">
        <f>'Adherencia Mimpara'!BQ379</f>
        <v>0</v>
      </c>
      <c r="BQ30" s="75">
        <f>'Adherencia Mimpara'!BR379</f>
        <v>0</v>
      </c>
      <c r="BR30" s="75">
        <f>'Adherencia Mimpara'!BS379</f>
        <v>0</v>
      </c>
      <c r="BS30" s="75">
        <f>'Adherencia Mimpara'!BT379</f>
        <v>0</v>
      </c>
      <c r="BT30" s="75">
        <f>'Adherencia Mimpara'!BU379</f>
        <v>0</v>
      </c>
      <c r="BU30" s="75">
        <f>'Adherencia Mimpara'!BV379</f>
        <v>0</v>
      </c>
      <c r="BV30" s="75">
        <f>'Adherencia Mimpara'!BW379</f>
        <v>0</v>
      </c>
      <c r="BW30" s="75">
        <f>'Adherencia Mimpara'!BX379</f>
        <v>0</v>
      </c>
      <c r="BX30" s="75">
        <f>'Adherencia Mimpara'!BY379</f>
        <v>0</v>
      </c>
      <c r="BY30" s="75">
        <f>'Adherencia Mimpara'!BZ379</f>
        <v>0</v>
      </c>
      <c r="BZ30" s="75">
        <f>'Adherencia Mimpara'!CA379</f>
        <v>0</v>
      </c>
      <c r="CA30" s="75">
        <f>'Adherencia Mimpara'!CB379</f>
        <v>0</v>
      </c>
      <c r="CB30" s="75">
        <f>'Adherencia Mimpara'!CC379</f>
        <v>0</v>
      </c>
      <c r="CC30" s="75">
        <f>'Adherencia Mimpara'!CD379</f>
        <v>0</v>
      </c>
      <c r="CD30" s="75">
        <f>'Adherencia Mimpara'!CE379</f>
        <v>0</v>
      </c>
      <c r="CE30" s="75">
        <f>'Adherencia Mimpara'!CF379</f>
        <v>0</v>
      </c>
      <c r="CF30" s="75">
        <f>'Adherencia Mimpara'!CG379</f>
        <v>0</v>
      </c>
      <c r="CG30" s="75">
        <f>'Adherencia Mimpara'!CH379</f>
        <v>0</v>
      </c>
      <c r="CH30" s="75">
        <f>'Adherencia Mimpara'!CI379</f>
        <v>0</v>
      </c>
      <c r="CI30" s="75">
        <f>'Adherencia Mimpara'!CJ379</f>
        <v>0</v>
      </c>
      <c r="CJ30" s="75">
        <f>'Adherencia Mimpara'!CK379</f>
        <v>0</v>
      </c>
      <c r="CK30" s="75">
        <f>'Adherencia Mimpara'!CL379</f>
        <v>0</v>
      </c>
      <c r="CL30" s="75">
        <f>'Adherencia Mimpara'!CM379</f>
        <v>0</v>
      </c>
      <c r="CM30" s="75">
        <f>'Adherencia Mimpara'!CN379</f>
        <v>0</v>
      </c>
      <c r="CN30" s="77">
        <f>CM30/Y30</f>
        <v>0</v>
      </c>
      <c r="CO30" s="84"/>
      <c r="CS30" s="82"/>
    </row>
    <row r="31" spans="2:97" x14ac:dyDescent="0.35">
      <c r="B31" s="73">
        <v>41244</v>
      </c>
      <c r="C31" s="74"/>
      <c r="D31" s="74"/>
      <c r="E31" s="74"/>
      <c r="F31" s="74"/>
      <c r="G31" s="74"/>
      <c r="H31" s="74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125">
        <f>'Adherencia Mimpara'!AA393</f>
        <v>11</v>
      </c>
      <c r="AA31" s="75">
        <f>'Adherencia Mimpara'!AB393</f>
        <v>3</v>
      </c>
      <c r="AB31" s="75">
        <f>'Adherencia Mimpara'!AC393</f>
        <v>2</v>
      </c>
      <c r="AC31" s="75">
        <f>'Adherencia Mimpara'!AD393</f>
        <v>2</v>
      </c>
      <c r="AD31" s="75">
        <f>'Adherencia Mimpara'!AE393</f>
        <v>2</v>
      </c>
      <c r="AE31" s="75">
        <f>'Adherencia Mimpara'!AF393</f>
        <v>1</v>
      </c>
      <c r="AF31" s="75">
        <f>'Adherencia Mimpara'!AG393</f>
        <v>2</v>
      </c>
      <c r="AG31" s="75">
        <f>'Adherencia Mimpara'!AH393</f>
        <v>2</v>
      </c>
      <c r="AH31" s="75">
        <f>'Adherencia Mimpara'!AI393</f>
        <v>1</v>
      </c>
      <c r="AI31" s="75">
        <f>'Adherencia Mimpara'!AJ393</f>
        <v>1</v>
      </c>
      <c r="AJ31" s="75">
        <f>'Adherencia Mimpara'!AK393</f>
        <v>3</v>
      </c>
      <c r="AK31" s="75">
        <f>'Adherencia Mimpara'!AL393</f>
        <v>1</v>
      </c>
      <c r="AL31" s="75">
        <f>'Adherencia Mimpara'!AM393</f>
        <v>1</v>
      </c>
      <c r="AM31" s="75">
        <f>'Adherencia Mimpara'!AN393</f>
        <v>1</v>
      </c>
      <c r="AN31" s="75">
        <f>'Adherencia Mimpara'!AO393</f>
        <v>1</v>
      </c>
      <c r="AO31" s="75">
        <f>'Adherencia Mimpara'!AP393</f>
        <v>1</v>
      </c>
      <c r="AP31" s="75">
        <f>'Adherencia Mimpara'!AQ393</f>
        <v>1</v>
      </c>
      <c r="AQ31" s="75">
        <f>'Adherencia Mimpara'!AR393</f>
        <v>1</v>
      </c>
      <c r="AR31" s="75">
        <f>'Adherencia Mimpara'!AS393</f>
        <v>1</v>
      </c>
      <c r="AS31" s="75">
        <f>'Adherencia Mimpara'!AT393</f>
        <v>1</v>
      </c>
      <c r="AT31" s="75">
        <f>'Adherencia Mimpara'!AU393</f>
        <v>1</v>
      </c>
      <c r="AU31" s="75">
        <f>'Adherencia Mimpara'!AV393</f>
        <v>0</v>
      </c>
      <c r="AV31" s="75">
        <f>'Adherencia Mimpara'!AW393</f>
        <v>1</v>
      </c>
      <c r="AW31" s="75">
        <f>'Adherencia Mimpara'!AX393</f>
        <v>0</v>
      </c>
      <c r="AX31" s="75">
        <f>'Adherencia Mimpara'!AY393</f>
        <v>0</v>
      </c>
      <c r="AY31" s="75">
        <f>'Adherencia Mimpara'!AZ393</f>
        <v>0</v>
      </c>
      <c r="AZ31" s="75">
        <f>'Adherencia Mimpara'!BA393</f>
        <v>0</v>
      </c>
      <c r="BA31" s="75">
        <f>'Adherencia Mimpara'!BB393</f>
        <v>0</v>
      </c>
      <c r="BB31" s="75">
        <f>'Adherencia Mimpara'!BC393</f>
        <v>0</v>
      </c>
      <c r="BC31" s="75">
        <f>'Adherencia Mimpara'!BD393</f>
        <v>0</v>
      </c>
      <c r="BD31" s="75">
        <f>'Adherencia Mimpara'!BE393</f>
        <v>0</v>
      </c>
      <c r="BE31" s="75">
        <f>'Adherencia Mimpara'!BF393</f>
        <v>0</v>
      </c>
      <c r="BF31" s="75">
        <f>'Adherencia Mimpara'!BG393</f>
        <v>0</v>
      </c>
      <c r="BG31" s="75">
        <f>'Adherencia Mimpara'!BH393</f>
        <v>0</v>
      </c>
      <c r="BH31" s="75">
        <f>'Adherencia Mimpara'!BI393</f>
        <v>0</v>
      </c>
      <c r="BI31" s="75">
        <f>'Adherencia Mimpara'!BJ393</f>
        <v>0</v>
      </c>
      <c r="BJ31" s="75">
        <f>'Adherencia Mimpara'!BK393</f>
        <v>0</v>
      </c>
      <c r="BK31" s="75">
        <f>'Adherencia Mimpara'!BL393</f>
        <v>0</v>
      </c>
      <c r="BL31" s="75">
        <f>'Adherencia Mimpara'!BM393</f>
        <v>0</v>
      </c>
      <c r="BM31" s="75">
        <f>'Adherencia Mimpara'!BN393</f>
        <v>0</v>
      </c>
      <c r="BN31" s="75">
        <f>'Adherencia Mimpara'!BO393</f>
        <v>0</v>
      </c>
      <c r="BO31" s="75">
        <f>'Adherencia Mimpara'!BP393</f>
        <v>0</v>
      </c>
      <c r="BP31" s="75">
        <f>'Adherencia Mimpara'!BQ393</f>
        <v>0</v>
      </c>
      <c r="BQ31" s="75">
        <f>'Adherencia Mimpara'!BR393</f>
        <v>0</v>
      </c>
      <c r="BR31" s="75">
        <f>'Adherencia Mimpara'!BS393</f>
        <v>0</v>
      </c>
      <c r="BS31" s="75">
        <f>'Adherencia Mimpara'!BT393</f>
        <v>0</v>
      </c>
      <c r="BT31" s="75">
        <f>'Adherencia Mimpara'!BU393</f>
        <v>0</v>
      </c>
      <c r="BU31" s="75">
        <f>'Adherencia Mimpara'!BV393</f>
        <v>0</v>
      </c>
      <c r="BV31" s="75">
        <f>'Adherencia Mimpara'!BW393</f>
        <v>0</v>
      </c>
      <c r="BW31" s="75">
        <f>'Adherencia Mimpara'!BX393</f>
        <v>0</v>
      </c>
      <c r="BX31" s="75">
        <f>'Adherencia Mimpara'!BY393</f>
        <v>0</v>
      </c>
      <c r="BY31" s="75">
        <f>'Adherencia Mimpara'!BZ393</f>
        <v>0</v>
      </c>
      <c r="BZ31" s="75">
        <f>'Adherencia Mimpara'!CA393</f>
        <v>0</v>
      </c>
      <c r="CA31" s="75">
        <f>'Adherencia Mimpara'!CB393</f>
        <v>0</v>
      </c>
      <c r="CB31" s="75">
        <f>'Adherencia Mimpara'!CC393</f>
        <v>0</v>
      </c>
      <c r="CC31" s="75">
        <f>'Adherencia Mimpara'!CD393</f>
        <v>0</v>
      </c>
      <c r="CD31" s="75">
        <f>'Adherencia Mimpara'!CE393</f>
        <v>0</v>
      </c>
      <c r="CE31" s="75">
        <f>'Adherencia Mimpara'!CF393</f>
        <v>0</v>
      </c>
      <c r="CF31" s="75">
        <f>'Adherencia Mimpara'!CG393</f>
        <v>0</v>
      </c>
      <c r="CG31" s="75">
        <f>'Adherencia Mimpara'!CH393</f>
        <v>0</v>
      </c>
      <c r="CH31" s="75">
        <f>'Adherencia Mimpara'!CI393</f>
        <v>0</v>
      </c>
      <c r="CI31" s="75">
        <f>'Adherencia Mimpara'!CJ393</f>
        <v>0</v>
      </c>
      <c r="CJ31" s="75">
        <f>'Adherencia Mimpara'!CK393</f>
        <v>0</v>
      </c>
      <c r="CK31" s="75">
        <f>'Adherencia Mimpara'!CL393</f>
        <v>0</v>
      </c>
      <c r="CL31" s="75">
        <f>'Adherencia Mimpara'!CM393</f>
        <v>0</v>
      </c>
      <c r="CM31" s="75">
        <f>'Adherencia Mimpara'!CN393</f>
        <v>0</v>
      </c>
      <c r="CN31" s="77">
        <f>CM31/Z31</f>
        <v>0</v>
      </c>
      <c r="CO31" s="84"/>
      <c r="CS31" s="82"/>
    </row>
    <row r="32" spans="2:97" x14ac:dyDescent="0.35">
      <c r="B32" s="73">
        <v>41275</v>
      </c>
      <c r="C32" s="74"/>
      <c r="D32" s="74"/>
      <c r="E32" s="74"/>
      <c r="F32" s="74"/>
      <c r="G32" s="74"/>
      <c r="H32" s="74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125">
        <f>'Adherencia Mimpara'!AB403</f>
        <v>7</v>
      </c>
      <c r="AB32" s="75">
        <f>'Adherencia Mimpara'!AC403</f>
        <v>2</v>
      </c>
      <c r="AC32" s="75">
        <f>'Adherencia Mimpara'!AD403</f>
        <v>1</v>
      </c>
      <c r="AD32" s="75">
        <f>'Adherencia Mimpara'!AE403</f>
        <v>1</v>
      </c>
      <c r="AE32" s="75">
        <f>'Adherencia Mimpara'!AF403</f>
        <v>1</v>
      </c>
      <c r="AF32" s="75">
        <f>'Adherencia Mimpara'!AG403</f>
        <v>2</v>
      </c>
      <c r="AG32" s="75">
        <f>'Adherencia Mimpara'!AH403</f>
        <v>2</v>
      </c>
      <c r="AH32" s="75">
        <f>'Adherencia Mimpara'!AI403</f>
        <v>0</v>
      </c>
      <c r="AI32" s="75">
        <f>'Adherencia Mimpara'!AJ403</f>
        <v>2</v>
      </c>
      <c r="AJ32" s="75">
        <f>'Adherencia Mimpara'!AK403</f>
        <v>1</v>
      </c>
      <c r="AK32" s="75">
        <f>'Adherencia Mimpara'!AL403</f>
        <v>2</v>
      </c>
      <c r="AL32" s="75">
        <f>'Adherencia Mimpara'!AM403</f>
        <v>1</v>
      </c>
      <c r="AM32" s="75">
        <f>'Adherencia Mimpara'!AN403</f>
        <v>2</v>
      </c>
      <c r="AN32" s="75">
        <f>'Adherencia Mimpara'!AO403</f>
        <v>2</v>
      </c>
      <c r="AO32" s="75">
        <f>'Adherencia Mimpara'!AP403</f>
        <v>3</v>
      </c>
      <c r="AP32" s="75">
        <f>'Adherencia Mimpara'!AQ403</f>
        <v>1</v>
      </c>
      <c r="AQ32" s="75">
        <f>'Adherencia Mimpara'!AR403</f>
        <v>2</v>
      </c>
      <c r="AR32" s="75">
        <f>'Adherencia Mimpara'!AS403</f>
        <v>1</v>
      </c>
      <c r="AS32" s="75">
        <f>'Adherencia Mimpara'!AT403</f>
        <v>1</v>
      </c>
      <c r="AT32" s="75">
        <f>'Adherencia Mimpara'!AU403</f>
        <v>1</v>
      </c>
      <c r="AU32" s="75">
        <f>'Adherencia Mimpara'!AV403</f>
        <v>1</v>
      </c>
      <c r="AV32" s="75">
        <f>'Adherencia Mimpara'!AW403</f>
        <v>0</v>
      </c>
      <c r="AW32" s="75">
        <f>'Adherencia Mimpara'!AX403</f>
        <v>1</v>
      </c>
      <c r="AX32" s="75">
        <f>'Adherencia Mimpara'!AY403</f>
        <v>3</v>
      </c>
      <c r="AY32" s="75">
        <f>'Adherencia Mimpara'!AZ403</f>
        <v>1</v>
      </c>
      <c r="AZ32" s="75">
        <f>'Adherencia Mimpara'!BA403</f>
        <v>1</v>
      </c>
      <c r="BA32" s="75">
        <f>'Adherencia Mimpara'!BB403</f>
        <v>1</v>
      </c>
      <c r="BB32" s="75">
        <f>'Adherencia Mimpara'!BC403</f>
        <v>0</v>
      </c>
      <c r="BC32" s="75">
        <f>'Adherencia Mimpara'!BD403</f>
        <v>1</v>
      </c>
      <c r="BD32" s="75">
        <f>'Adherencia Mimpara'!BE403</f>
        <v>1</v>
      </c>
      <c r="BE32" s="75">
        <f>'Adherencia Mimpara'!BF403</f>
        <v>1</v>
      </c>
      <c r="BF32" s="75">
        <f>'Adherencia Mimpara'!BG403</f>
        <v>1</v>
      </c>
      <c r="BG32" s="75">
        <f>'Adherencia Mimpara'!BH403</f>
        <v>1</v>
      </c>
      <c r="BH32" s="75">
        <f>'Adherencia Mimpara'!BI403</f>
        <v>0</v>
      </c>
      <c r="BI32" s="75">
        <f>'Adherencia Mimpara'!BJ403</f>
        <v>2</v>
      </c>
      <c r="BJ32" s="75">
        <f>'Adherencia Mimpara'!BK403</f>
        <v>1</v>
      </c>
      <c r="BK32" s="75">
        <f>'Adherencia Mimpara'!BL403</f>
        <v>1</v>
      </c>
      <c r="BL32" s="75">
        <f>'Adherencia Mimpara'!BM403</f>
        <v>2</v>
      </c>
      <c r="BM32" s="75">
        <f>'Adherencia Mimpara'!BN403</f>
        <v>1</v>
      </c>
      <c r="BN32" s="75">
        <f>'Adherencia Mimpara'!BO403</f>
        <v>1</v>
      </c>
      <c r="BO32" s="75">
        <f>'Adherencia Mimpara'!BP403</f>
        <v>1</v>
      </c>
      <c r="BP32" s="75">
        <f>'Adherencia Mimpara'!BQ403</f>
        <v>1</v>
      </c>
      <c r="BQ32" s="75">
        <f>'Adherencia Mimpara'!BR403</f>
        <v>0</v>
      </c>
      <c r="BR32" s="75">
        <f>'Adherencia Mimpara'!BS403</f>
        <v>2</v>
      </c>
      <c r="BS32" s="75">
        <f>'Adherencia Mimpara'!BT403</f>
        <v>2</v>
      </c>
      <c r="BT32" s="75">
        <f>'Adherencia Mimpara'!BU403</f>
        <v>0</v>
      </c>
      <c r="BU32" s="75">
        <f>'Adherencia Mimpara'!BV403</f>
        <v>1</v>
      </c>
      <c r="BV32" s="75">
        <f>'Adherencia Mimpara'!BW403</f>
        <v>0</v>
      </c>
      <c r="BW32" s="75">
        <f>'Adherencia Mimpara'!BX403</f>
        <v>1</v>
      </c>
      <c r="BX32" s="75">
        <f>'Adherencia Mimpara'!BY403</f>
        <v>0</v>
      </c>
      <c r="BY32" s="75">
        <f>'Adherencia Mimpara'!BZ403</f>
        <v>1</v>
      </c>
      <c r="BZ32" s="75">
        <f>'Adherencia Mimpara'!CA403</f>
        <v>0</v>
      </c>
      <c r="CA32" s="75">
        <f>'Adherencia Mimpara'!CB403</f>
        <v>0</v>
      </c>
      <c r="CB32" s="75">
        <f>'Adherencia Mimpara'!CC403</f>
        <v>1</v>
      </c>
      <c r="CC32" s="75">
        <f>'Adherencia Mimpara'!CD403</f>
        <v>1</v>
      </c>
      <c r="CD32" s="75">
        <f>'Adherencia Mimpara'!CE403</f>
        <v>0</v>
      </c>
      <c r="CE32" s="75">
        <f>'Adherencia Mimpara'!CF403</f>
        <v>0</v>
      </c>
      <c r="CF32" s="75">
        <f>'Adherencia Mimpara'!CG403</f>
        <v>0</v>
      </c>
      <c r="CG32" s="75">
        <f>'Adherencia Mimpara'!CH403</f>
        <v>0</v>
      </c>
      <c r="CH32" s="75">
        <f>'Adherencia Mimpara'!CI403</f>
        <v>0</v>
      </c>
      <c r="CI32" s="75">
        <f>'Adherencia Mimpara'!CJ403</f>
        <v>1</v>
      </c>
      <c r="CJ32" s="75">
        <f>'Adherencia Mimpara'!CK403</f>
        <v>0</v>
      </c>
      <c r="CK32" s="75">
        <f>'Adherencia Mimpara'!CL403</f>
        <v>0</v>
      </c>
      <c r="CL32" s="75">
        <f>'Adherencia Mimpara'!CM403</f>
        <v>0</v>
      </c>
      <c r="CM32" s="75">
        <f>'Adherencia Mimpara'!CN403</f>
        <v>0</v>
      </c>
      <c r="CN32" s="77">
        <f>CM32/AA32</f>
        <v>0</v>
      </c>
      <c r="CO32" s="84"/>
      <c r="CS32" s="82"/>
    </row>
    <row r="33" spans="2:97" x14ac:dyDescent="0.35">
      <c r="B33" s="73">
        <v>41306</v>
      </c>
      <c r="C33" s="74"/>
      <c r="D33" s="74"/>
      <c r="E33" s="74"/>
      <c r="F33" s="74"/>
      <c r="G33" s="74"/>
      <c r="H33" s="74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125">
        <f>'Adherencia Mimpara'!AC417</f>
        <v>11</v>
      </c>
      <c r="AC33" s="75">
        <f>'Adherencia Mimpara'!AD417</f>
        <v>1</v>
      </c>
      <c r="AD33" s="75">
        <f>'Adherencia Mimpara'!AE417</f>
        <v>2</v>
      </c>
      <c r="AE33" s="75">
        <f>'Adherencia Mimpara'!AF417</f>
        <v>1</v>
      </c>
      <c r="AF33" s="75">
        <f>'Adherencia Mimpara'!AG417</f>
        <v>0</v>
      </c>
      <c r="AG33" s="75">
        <f>'Adherencia Mimpara'!AH417</f>
        <v>0</v>
      </c>
      <c r="AH33" s="75">
        <f>'Adherencia Mimpara'!AI417</f>
        <v>0</v>
      </c>
      <c r="AI33" s="75">
        <f>'Adherencia Mimpara'!AJ417</f>
        <v>0</v>
      </c>
      <c r="AJ33" s="75">
        <f>'Adherencia Mimpara'!AK417</f>
        <v>0</v>
      </c>
      <c r="AK33" s="75">
        <f>'Adherencia Mimpara'!AL417</f>
        <v>0</v>
      </c>
      <c r="AL33" s="75">
        <f>'Adherencia Mimpara'!AM417</f>
        <v>0</v>
      </c>
      <c r="AM33" s="75">
        <f>'Adherencia Mimpara'!AN417</f>
        <v>0</v>
      </c>
      <c r="AN33" s="75">
        <f>'Adherencia Mimpara'!AO417</f>
        <v>0</v>
      </c>
      <c r="AO33" s="75">
        <f>'Adherencia Mimpara'!AP417</f>
        <v>0</v>
      </c>
      <c r="AP33" s="75">
        <f>'Adherencia Mimpara'!AQ417</f>
        <v>0</v>
      </c>
      <c r="AQ33" s="75">
        <f>'Adherencia Mimpara'!AR417</f>
        <v>0</v>
      </c>
      <c r="AR33" s="75">
        <f>'Adherencia Mimpara'!AS417</f>
        <v>0</v>
      </c>
      <c r="AS33" s="75">
        <f>'Adherencia Mimpara'!AT417</f>
        <v>0</v>
      </c>
      <c r="AT33" s="75">
        <f>'Adherencia Mimpara'!AU417</f>
        <v>0</v>
      </c>
      <c r="AU33" s="75">
        <f>'Adherencia Mimpara'!AV417</f>
        <v>0</v>
      </c>
      <c r="AV33" s="75">
        <f>'Adherencia Mimpara'!AW417</f>
        <v>0</v>
      </c>
      <c r="AW33" s="75">
        <f>'Adherencia Mimpara'!AX417</f>
        <v>0</v>
      </c>
      <c r="AX33" s="75">
        <f>'Adherencia Mimpara'!AY417</f>
        <v>0</v>
      </c>
      <c r="AY33" s="75">
        <f>'Adherencia Mimpara'!AZ417</f>
        <v>0</v>
      </c>
      <c r="AZ33" s="75">
        <f>'Adherencia Mimpara'!BA417</f>
        <v>0</v>
      </c>
      <c r="BA33" s="75">
        <f>'Adherencia Mimpara'!BB417</f>
        <v>0</v>
      </c>
      <c r="BB33" s="75">
        <f>'Adherencia Mimpara'!BC417</f>
        <v>0</v>
      </c>
      <c r="BC33" s="75">
        <f>'Adherencia Mimpara'!BD417</f>
        <v>0</v>
      </c>
      <c r="BD33" s="75">
        <f>'Adherencia Mimpara'!BE417</f>
        <v>0</v>
      </c>
      <c r="BE33" s="75">
        <f>'Adherencia Mimpara'!BF417</f>
        <v>0</v>
      </c>
      <c r="BF33" s="75">
        <f>'Adherencia Mimpara'!BG417</f>
        <v>0</v>
      </c>
      <c r="BG33" s="75">
        <f>'Adherencia Mimpara'!BH417</f>
        <v>0</v>
      </c>
      <c r="BH33" s="75">
        <f>'Adherencia Mimpara'!BI417</f>
        <v>0</v>
      </c>
      <c r="BI33" s="75">
        <f>'Adherencia Mimpara'!BJ417</f>
        <v>0</v>
      </c>
      <c r="BJ33" s="75">
        <f>'Adherencia Mimpara'!BK417</f>
        <v>0</v>
      </c>
      <c r="BK33" s="75">
        <f>'Adherencia Mimpara'!BL417</f>
        <v>0</v>
      </c>
      <c r="BL33" s="75">
        <f>'Adherencia Mimpara'!BM417</f>
        <v>0</v>
      </c>
      <c r="BM33" s="75">
        <f>'Adherencia Mimpara'!BN417</f>
        <v>0</v>
      </c>
      <c r="BN33" s="75">
        <f>'Adherencia Mimpara'!BO417</f>
        <v>0</v>
      </c>
      <c r="BO33" s="75">
        <f>'Adherencia Mimpara'!BP417</f>
        <v>0</v>
      </c>
      <c r="BP33" s="75">
        <f>'Adherencia Mimpara'!BQ417</f>
        <v>0</v>
      </c>
      <c r="BQ33" s="75">
        <f>'Adherencia Mimpara'!BR417</f>
        <v>0</v>
      </c>
      <c r="BR33" s="75">
        <f>'Adherencia Mimpara'!BS417</f>
        <v>0</v>
      </c>
      <c r="BS33" s="75">
        <f>'Adherencia Mimpara'!BT417</f>
        <v>0</v>
      </c>
      <c r="BT33" s="75">
        <f>'Adherencia Mimpara'!BU417</f>
        <v>0</v>
      </c>
      <c r="BU33" s="75">
        <f>'Adherencia Mimpara'!BV417</f>
        <v>0</v>
      </c>
      <c r="BV33" s="75">
        <f>'Adherencia Mimpara'!BW417</f>
        <v>0</v>
      </c>
      <c r="BW33" s="75">
        <f>'Adherencia Mimpara'!BX417</f>
        <v>0</v>
      </c>
      <c r="BX33" s="75">
        <f>'Adherencia Mimpara'!BY417</f>
        <v>0</v>
      </c>
      <c r="BY33" s="75">
        <f>'Adherencia Mimpara'!BZ417</f>
        <v>0</v>
      </c>
      <c r="BZ33" s="75">
        <f>'Adherencia Mimpara'!CA417</f>
        <v>0</v>
      </c>
      <c r="CA33" s="75">
        <f>'Adherencia Mimpara'!CB417</f>
        <v>0</v>
      </c>
      <c r="CB33" s="75">
        <f>'Adherencia Mimpara'!CC417</f>
        <v>0</v>
      </c>
      <c r="CC33" s="75">
        <f>'Adherencia Mimpara'!CD417</f>
        <v>0</v>
      </c>
      <c r="CD33" s="75">
        <f>'Adherencia Mimpara'!CE417</f>
        <v>0</v>
      </c>
      <c r="CE33" s="75">
        <f>'Adherencia Mimpara'!CF417</f>
        <v>0</v>
      </c>
      <c r="CF33" s="75">
        <f>'Adherencia Mimpara'!CG417</f>
        <v>0</v>
      </c>
      <c r="CG33" s="75">
        <f>'Adherencia Mimpara'!CH417</f>
        <v>0</v>
      </c>
      <c r="CH33" s="75">
        <f>'Adherencia Mimpara'!CI417</f>
        <v>0</v>
      </c>
      <c r="CI33" s="75">
        <f>'Adherencia Mimpara'!CJ417</f>
        <v>0</v>
      </c>
      <c r="CJ33" s="75">
        <f>'Adherencia Mimpara'!CK417</f>
        <v>0</v>
      </c>
      <c r="CK33" s="75">
        <f>'Adherencia Mimpara'!CL417</f>
        <v>0</v>
      </c>
      <c r="CL33" s="75">
        <f>'Adherencia Mimpara'!CM417</f>
        <v>0</v>
      </c>
      <c r="CM33" s="75">
        <f>'Adherencia Mimpara'!CN417</f>
        <v>0</v>
      </c>
      <c r="CN33" s="77">
        <f>CM33/AB33</f>
        <v>0</v>
      </c>
      <c r="CO33" s="84"/>
      <c r="CS33" s="82"/>
    </row>
    <row r="34" spans="2:97" x14ac:dyDescent="0.35">
      <c r="B34" s="73">
        <v>41334</v>
      </c>
      <c r="C34" s="74"/>
      <c r="D34" s="74"/>
      <c r="E34" s="74"/>
      <c r="F34" s="74"/>
      <c r="G34" s="74"/>
      <c r="H34" s="74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125">
        <f>'Adherencia Mimpara'!AD435</f>
        <v>15</v>
      </c>
      <c r="AD34" s="75">
        <f>'Adherencia Mimpara'!AE435</f>
        <v>3</v>
      </c>
      <c r="AE34" s="75">
        <f>'Adherencia Mimpara'!AF435</f>
        <v>5</v>
      </c>
      <c r="AF34" s="75">
        <f>'Adherencia Mimpara'!AG435</f>
        <v>4</v>
      </c>
      <c r="AG34" s="75">
        <f>'Adherencia Mimpara'!AH435</f>
        <v>1</v>
      </c>
      <c r="AH34" s="75">
        <f>'Adherencia Mimpara'!AI435</f>
        <v>2</v>
      </c>
      <c r="AI34" s="75">
        <f>'Adherencia Mimpara'!AJ435</f>
        <v>1</v>
      </c>
      <c r="AJ34" s="75">
        <f>'Adherencia Mimpara'!AK435</f>
        <v>2</v>
      </c>
      <c r="AK34" s="75">
        <f>'Adherencia Mimpara'!AL435</f>
        <v>1</v>
      </c>
      <c r="AL34" s="75">
        <f>'Adherencia Mimpara'!AM435</f>
        <v>0</v>
      </c>
      <c r="AM34" s="75">
        <f>'Adherencia Mimpara'!AN435</f>
        <v>0</v>
      </c>
      <c r="AN34" s="75">
        <f>'Adherencia Mimpara'!AO435</f>
        <v>0</v>
      </c>
      <c r="AO34" s="75">
        <f>'Adherencia Mimpara'!AP435</f>
        <v>1</v>
      </c>
      <c r="AP34" s="75">
        <f>'Adherencia Mimpara'!AQ435</f>
        <v>0</v>
      </c>
      <c r="AQ34" s="75">
        <f>'Adherencia Mimpara'!AR435</f>
        <v>0</v>
      </c>
      <c r="AR34" s="75">
        <f>'Adherencia Mimpara'!AS435</f>
        <v>0</v>
      </c>
      <c r="AS34" s="75">
        <f>'Adherencia Mimpara'!AT435</f>
        <v>0</v>
      </c>
      <c r="AT34" s="75">
        <f>'Adherencia Mimpara'!AU435</f>
        <v>0</v>
      </c>
      <c r="AU34" s="75">
        <f>'Adherencia Mimpara'!AV435</f>
        <v>0</v>
      </c>
      <c r="AV34" s="75">
        <f>'Adherencia Mimpara'!AW435</f>
        <v>1</v>
      </c>
      <c r="AW34" s="75">
        <f>'Adherencia Mimpara'!AX435</f>
        <v>0</v>
      </c>
      <c r="AX34" s="75">
        <f>'Adherencia Mimpara'!AY435</f>
        <v>0</v>
      </c>
      <c r="AY34" s="75">
        <f>'Adherencia Mimpara'!AZ435</f>
        <v>0</v>
      </c>
      <c r="AZ34" s="75">
        <f>'Adherencia Mimpara'!BA435</f>
        <v>0</v>
      </c>
      <c r="BA34" s="75">
        <f>'Adherencia Mimpara'!BB435</f>
        <v>0</v>
      </c>
      <c r="BB34" s="75">
        <f>'Adherencia Mimpara'!BC435</f>
        <v>0</v>
      </c>
      <c r="BC34" s="75">
        <f>'Adherencia Mimpara'!BD435</f>
        <v>0</v>
      </c>
      <c r="BD34" s="75">
        <f>'Adherencia Mimpara'!BE435</f>
        <v>0</v>
      </c>
      <c r="BE34" s="75">
        <f>'Adherencia Mimpara'!BF435</f>
        <v>0</v>
      </c>
      <c r="BF34" s="75">
        <f>'Adherencia Mimpara'!BG435</f>
        <v>0</v>
      </c>
      <c r="BG34" s="75">
        <f>'Adherencia Mimpara'!BH435</f>
        <v>0</v>
      </c>
      <c r="BH34" s="75">
        <f>'Adherencia Mimpara'!BI435</f>
        <v>0</v>
      </c>
      <c r="BI34" s="75">
        <f>'Adherencia Mimpara'!BJ435</f>
        <v>0</v>
      </c>
      <c r="BJ34" s="75">
        <f>'Adherencia Mimpara'!BK435</f>
        <v>0</v>
      </c>
      <c r="BK34" s="75">
        <f>'Adherencia Mimpara'!BL435</f>
        <v>0</v>
      </c>
      <c r="BL34" s="75">
        <f>'Adherencia Mimpara'!BM435</f>
        <v>0</v>
      </c>
      <c r="BM34" s="75">
        <f>'Adherencia Mimpara'!BN435</f>
        <v>0</v>
      </c>
      <c r="BN34" s="75">
        <f>'Adherencia Mimpara'!BO435</f>
        <v>0</v>
      </c>
      <c r="BO34" s="75">
        <f>'Adherencia Mimpara'!BP435</f>
        <v>0</v>
      </c>
      <c r="BP34" s="75">
        <f>'Adherencia Mimpara'!BQ435</f>
        <v>0</v>
      </c>
      <c r="BQ34" s="75">
        <f>'Adherencia Mimpara'!BR435</f>
        <v>0</v>
      </c>
      <c r="BR34" s="75">
        <f>'Adherencia Mimpara'!BS435</f>
        <v>0</v>
      </c>
      <c r="BS34" s="75">
        <f>'Adherencia Mimpara'!BT435</f>
        <v>1</v>
      </c>
      <c r="BT34" s="75">
        <f>'Adherencia Mimpara'!BU435</f>
        <v>0</v>
      </c>
      <c r="BU34" s="75">
        <f>'Adherencia Mimpara'!BV435</f>
        <v>1</v>
      </c>
      <c r="BV34" s="75">
        <f>'Adherencia Mimpara'!BW435</f>
        <v>1</v>
      </c>
      <c r="BW34" s="75">
        <f>'Adherencia Mimpara'!BX435</f>
        <v>0</v>
      </c>
      <c r="BX34" s="75">
        <f>'Adherencia Mimpara'!BY435</f>
        <v>0</v>
      </c>
      <c r="BY34" s="75">
        <f>'Adherencia Mimpara'!BZ435</f>
        <v>0</v>
      </c>
      <c r="BZ34" s="75">
        <f>'Adherencia Mimpara'!CA435</f>
        <v>0</v>
      </c>
      <c r="CA34" s="75">
        <f>'Adherencia Mimpara'!CB435</f>
        <v>0</v>
      </c>
      <c r="CB34" s="75">
        <f>'Adherencia Mimpara'!CC435</f>
        <v>0</v>
      </c>
      <c r="CC34" s="75">
        <f>'Adherencia Mimpara'!CD435</f>
        <v>0</v>
      </c>
      <c r="CD34" s="75">
        <f>'Adherencia Mimpara'!CE435</f>
        <v>0</v>
      </c>
      <c r="CE34" s="75">
        <f>'Adherencia Mimpara'!CF435</f>
        <v>0</v>
      </c>
      <c r="CF34" s="75">
        <f>'Adherencia Mimpara'!CG435</f>
        <v>0</v>
      </c>
      <c r="CG34" s="75">
        <f>'Adherencia Mimpara'!CH435</f>
        <v>0</v>
      </c>
      <c r="CH34" s="75">
        <f>'Adherencia Mimpara'!CI435</f>
        <v>0</v>
      </c>
      <c r="CI34" s="75">
        <f>'Adherencia Mimpara'!CJ435</f>
        <v>0</v>
      </c>
      <c r="CJ34" s="75">
        <f>'Adherencia Mimpara'!CK435</f>
        <v>0</v>
      </c>
      <c r="CK34" s="75">
        <f>'Adherencia Mimpara'!CL435</f>
        <v>0</v>
      </c>
      <c r="CL34" s="75">
        <f>'Adherencia Mimpara'!CM435</f>
        <v>0</v>
      </c>
      <c r="CM34" s="75">
        <f>'Adherencia Mimpara'!CN435</f>
        <v>0</v>
      </c>
      <c r="CN34" s="77">
        <f>CM34/AC34</f>
        <v>0</v>
      </c>
      <c r="CO34" s="84"/>
      <c r="CS34" s="82"/>
    </row>
    <row r="35" spans="2:97" x14ac:dyDescent="0.35">
      <c r="B35" s="73">
        <v>41365</v>
      </c>
      <c r="C35" s="74"/>
      <c r="D35" s="74"/>
      <c r="E35" s="74"/>
      <c r="F35" s="74"/>
      <c r="G35" s="74"/>
      <c r="H35" s="74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125">
        <f>'Adherencia Mimpara'!AE452</f>
        <v>14</v>
      </c>
      <c r="AE35" s="75">
        <f>'Adherencia Mimpara'!AF452</f>
        <v>5</v>
      </c>
      <c r="AF35" s="75">
        <f>'Adherencia Mimpara'!AG452</f>
        <v>5</v>
      </c>
      <c r="AG35" s="75">
        <f>'Adherencia Mimpara'!AH452</f>
        <v>1</v>
      </c>
      <c r="AH35" s="75">
        <f>'Adherencia Mimpara'!AI452</f>
        <v>1</v>
      </c>
      <c r="AI35" s="75">
        <f>'Adherencia Mimpara'!AJ452</f>
        <v>1</v>
      </c>
      <c r="AJ35" s="75">
        <f>'Adherencia Mimpara'!AK452</f>
        <v>1</v>
      </c>
      <c r="AK35" s="75">
        <f>'Adherencia Mimpara'!AL452</f>
        <v>1</v>
      </c>
      <c r="AL35" s="75">
        <f>'Adherencia Mimpara'!AM452</f>
        <v>2</v>
      </c>
      <c r="AM35" s="75">
        <f>'Adherencia Mimpara'!AN452</f>
        <v>1</v>
      </c>
      <c r="AN35" s="75">
        <f>'Adherencia Mimpara'!AO452</f>
        <v>1</v>
      </c>
      <c r="AO35" s="75">
        <f>'Adherencia Mimpara'!AP452</f>
        <v>3</v>
      </c>
      <c r="AP35" s="75">
        <f>'Adherencia Mimpara'!AQ452</f>
        <v>1</v>
      </c>
      <c r="AQ35" s="75">
        <f>'Adherencia Mimpara'!AR452</f>
        <v>1</v>
      </c>
      <c r="AR35" s="75">
        <f>'Adherencia Mimpara'!AS452</f>
        <v>1</v>
      </c>
      <c r="AS35" s="75">
        <f>'Adherencia Mimpara'!AT452</f>
        <v>0</v>
      </c>
      <c r="AT35" s="75">
        <f>'Adherencia Mimpara'!AU452</f>
        <v>1</v>
      </c>
      <c r="AU35" s="75">
        <f>'Adherencia Mimpara'!AV452</f>
        <v>0</v>
      </c>
      <c r="AV35" s="75">
        <f>'Adherencia Mimpara'!AW452</f>
        <v>1</v>
      </c>
      <c r="AW35" s="75">
        <f>'Adherencia Mimpara'!AX452</f>
        <v>0</v>
      </c>
      <c r="AX35" s="75">
        <f>'Adherencia Mimpara'!AY452</f>
        <v>1</v>
      </c>
      <c r="AY35" s="75">
        <f>'Adherencia Mimpara'!AZ452</f>
        <v>0</v>
      </c>
      <c r="AZ35" s="75">
        <f>'Adherencia Mimpara'!BA452</f>
        <v>0</v>
      </c>
      <c r="BA35" s="75">
        <f>'Adherencia Mimpara'!BB452</f>
        <v>1</v>
      </c>
      <c r="BB35" s="75">
        <f>'Adherencia Mimpara'!BC452</f>
        <v>0</v>
      </c>
      <c r="BC35" s="75">
        <f>'Adherencia Mimpara'!BD452</f>
        <v>1</v>
      </c>
      <c r="BD35" s="75">
        <f>'Adherencia Mimpara'!BE452</f>
        <v>0</v>
      </c>
      <c r="BE35" s="75">
        <f>'Adherencia Mimpara'!BF452</f>
        <v>1</v>
      </c>
      <c r="BF35" s="75">
        <f>'Adherencia Mimpara'!BG452</f>
        <v>0</v>
      </c>
      <c r="BG35" s="75">
        <f>'Adherencia Mimpara'!BH452</f>
        <v>1</v>
      </c>
      <c r="BH35" s="75">
        <f>'Adherencia Mimpara'!BI452</f>
        <v>1</v>
      </c>
      <c r="BI35" s="75">
        <f>'Adherencia Mimpara'!BJ452</f>
        <v>0</v>
      </c>
      <c r="BJ35" s="75">
        <f>'Adherencia Mimpara'!BK452</f>
        <v>1</v>
      </c>
      <c r="BK35" s="75">
        <f>'Adherencia Mimpara'!BL452</f>
        <v>0</v>
      </c>
      <c r="BL35" s="75">
        <f>'Adherencia Mimpara'!BM452</f>
        <v>0</v>
      </c>
      <c r="BM35" s="75">
        <f>'Adherencia Mimpara'!BN452</f>
        <v>0</v>
      </c>
      <c r="BN35" s="75">
        <f>'Adherencia Mimpara'!BO452</f>
        <v>0</v>
      </c>
      <c r="BO35" s="75">
        <f>'Adherencia Mimpara'!BP452</f>
        <v>0</v>
      </c>
      <c r="BP35" s="75">
        <f>'Adherencia Mimpara'!BQ452</f>
        <v>0</v>
      </c>
      <c r="BQ35" s="75">
        <f>'Adherencia Mimpara'!BR452</f>
        <v>0</v>
      </c>
      <c r="BR35" s="75">
        <f>'Adherencia Mimpara'!BS452</f>
        <v>0</v>
      </c>
      <c r="BS35" s="75">
        <f>'Adherencia Mimpara'!BT452</f>
        <v>0</v>
      </c>
      <c r="BT35" s="75">
        <f>'Adherencia Mimpara'!BU452</f>
        <v>0</v>
      </c>
      <c r="BU35" s="75">
        <f>'Adherencia Mimpara'!BV452</f>
        <v>0</v>
      </c>
      <c r="BV35" s="75">
        <f>'Adherencia Mimpara'!BW452</f>
        <v>0</v>
      </c>
      <c r="BW35" s="75">
        <f>'Adherencia Mimpara'!BX452</f>
        <v>0</v>
      </c>
      <c r="BX35" s="75">
        <f>'Adherencia Mimpara'!BY452</f>
        <v>0</v>
      </c>
      <c r="BY35" s="75">
        <f>'Adherencia Mimpara'!BZ452</f>
        <v>0</v>
      </c>
      <c r="BZ35" s="75">
        <f>'Adherencia Mimpara'!CA452</f>
        <v>0</v>
      </c>
      <c r="CA35" s="75">
        <f>'Adherencia Mimpara'!CB452</f>
        <v>0</v>
      </c>
      <c r="CB35" s="75">
        <f>'Adherencia Mimpara'!CC452</f>
        <v>0</v>
      </c>
      <c r="CC35" s="75">
        <f>'Adherencia Mimpara'!CD452</f>
        <v>0</v>
      </c>
      <c r="CD35" s="75">
        <f>'Adherencia Mimpara'!CE452</f>
        <v>0</v>
      </c>
      <c r="CE35" s="75">
        <f>'Adherencia Mimpara'!CF452</f>
        <v>0</v>
      </c>
      <c r="CF35" s="75">
        <f>'Adherencia Mimpara'!CG452</f>
        <v>0</v>
      </c>
      <c r="CG35" s="75">
        <f>'Adherencia Mimpara'!CH452</f>
        <v>0</v>
      </c>
      <c r="CH35" s="75">
        <f>'Adherencia Mimpara'!CI452</f>
        <v>0</v>
      </c>
      <c r="CI35" s="75">
        <f>'Adherencia Mimpara'!CJ452</f>
        <v>0</v>
      </c>
      <c r="CJ35" s="75">
        <f>'Adherencia Mimpara'!CK452</f>
        <v>0</v>
      </c>
      <c r="CK35" s="75">
        <f>'Adherencia Mimpara'!CL452</f>
        <v>0</v>
      </c>
      <c r="CL35" s="75">
        <f>'Adherencia Mimpara'!CM452</f>
        <v>0</v>
      </c>
      <c r="CM35" s="75">
        <f>'Adherencia Mimpara'!CN452</f>
        <v>0</v>
      </c>
      <c r="CN35" s="77">
        <f>CM35/AD35</f>
        <v>0</v>
      </c>
      <c r="CO35" s="84"/>
      <c r="CS35" s="82"/>
    </row>
    <row r="36" spans="2:97" x14ac:dyDescent="0.35">
      <c r="B36" s="73">
        <v>41395</v>
      </c>
      <c r="C36" s="74"/>
      <c r="D36" s="74"/>
      <c r="E36" s="74"/>
      <c r="F36" s="74"/>
      <c r="G36" s="74"/>
      <c r="H36" s="74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125">
        <f>'Adherencia Mimpara'!AF467</f>
        <v>12</v>
      </c>
      <c r="AF36" s="75">
        <f>'Adherencia Mimpara'!AG467</f>
        <v>2</v>
      </c>
      <c r="AG36" s="75">
        <f>'Adherencia Mimpara'!AH467</f>
        <v>3</v>
      </c>
      <c r="AH36" s="75">
        <f>'Adherencia Mimpara'!AI467</f>
        <v>4</v>
      </c>
      <c r="AI36" s="75">
        <f>'Adherencia Mimpara'!AJ467</f>
        <v>3</v>
      </c>
      <c r="AJ36" s="75">
        <f>'Adherencia Mimpara'!AK467</f>
        <v>2</v>
      </c>
      <c r="AK36" s="75">
        <f>'Adherencia Mimpara'!AL467</f>
        <v>2</v>
      </c>
      <c r="AL36" s="75">
        <f>'Adherencia Mimpara'!AM467</f>
        <v>2</v>
      </c>
      <c r="AM36" s="75">
        <f>'Adherencia Mimpara'!AN467</f>
        <v>2</v>
      </c>
      <c r="AN36" s="75">
        <f>'Adherencia Mimpara'!AO467</f>
        <v>1</v>
      </c>
      <c r="AO36" s="75">
        <f>'Adherencia Mimpara'!AP467</f>
        <v>1</v>
      </c>
      <c r="AP36" s="75">
        <f>'Adherencia Mimpara'!AQ467</f>
        <v>2</v>
      </c>
      <c r="AQ36" s="75">
        <f>'Adherencia Mimpara'!AR467</f>
        <v>1</v>
      </c>
      <c r="AR36" s="75">
        <f>'Adherencia Mimpara'!AS467</f>
        <v>0</v>
      </c>
      <c r="AS36" s="75">
        <f>'Adherencia Mimpara'!AT467</f>
        <v>1</v>
      </c>
      <c r="AT36" s="75">
        <f>'Adherencia Mimpara'!AU467</f>
        <v>1</v>
      </c>
      <c r="AU36" s="75">
        <f>'Adherencia Mimpara'!AV467</f>
        <v>2</v>
      </c>
      <c r="AV36" s="75">
        <f>'Adherencia Mimpara'!AW467</f>
        <v>2</v>
      </c>
      <c r="AW36" s="75">
        <f>'Adherencia Mimpara'!AX467</f>
        <v>0</v>
      </c>
      <c r="AX36" s="75">
        <f>'Adherencia Mimpara'!AY467</f>
        <v>1</v>
      </c>
      <c r="AY36" s="75">
        <f>'Adherencia Mimpara'!AZ467</f>
        <v>1</v>
      </c>
      <c r="AZ36" s="75">
        <f>'Adherencia Mimpara'!BA467</f>
        <v>0</v>
      </c>
      <c r="BA36" s="75">
        <f>'Adherencia Mimpara'!BB467</f>
        <v>1</v>
      </c>
      <c r="BB36" s="75">
        <f>'Adherencia Mimpara'!BC467</f>
        <v>1</v>
      </c>
      <c r="BC36" s="75">
        <f>'Adherencia Mimpara'!BD467</f>
        <v>1</v>
      </c>
      <c r="BD36" s="75">
        <f>'Adherencia Mimpara'!BE467</f>
        <v>1</v>
      </c>
      <c r="BE36" s="75">
        <f>'Adherencia Mimpara'!BF467</f>
        <v>1</v>
      </c>
      <c r="BF36" s="75">
        <f>'Adherencia Mimpara'!BG467</f>
        <v>1</v>
      </c>
      <c r="BG36" s="75">
        <f>'Adherencia Mimpara'!BH467</f>
        <v>1</v>
      </c>
      <c r="BH36" s="75">
        <f>'Adherencia Mimpara'!BI467</f>
        <v>1</v>
      </c>
      <c r="BI36" s="75">
        <f>'Adherencia Mimpara'!BJ467</f>
        <v>0</v>
      </c>
      <c r="BJ36" s="75">
        <f>'Adherencia Mimpara'!BK467</f>
        <v>0</v>
      </c>
      <c r="BK36" s="75">
        <f>'Adherencia Mimpara'!BL467</f>
        <v>0</v>
      </c>
      <c r="BL36" s="75">
        <f>'Adherencia Mimpara'!BM467</f>
        <v>0</v>
      </c>
      <c r="BM36" s="75">
        <f>'Adherencia Mimpara'!BN467</f>
        <v>0</v>
      </c>
      <c r="BN36" s="75">
        <f>'Adherencia Mimpara'!BO467</f>
        <v>0</v>
      </c>
      <c r="BO36" s="75">
        <f>'Adherencia Mimpara'!BP467</f>
        <v>0</v>
      </c>
      <c r="BP36" s="75">
        <f>'Adherencia Mimpara'!BQ467</f>
        <v>0</v>
      </c>
      <c r="BQ36" s="75">
        <f>'Adherencia Mimpara'!BR467</f>
        <v>0</v>
      </c>
      <c r="BR36" s="75">
        <f>'Adherencia Mimpara'!BS467</f>
        <v>0</v>
      </c>
      <c r="BS36" s="75">
        <f>'Adherencia Mimpara'!BT467</f>
        <v>0</v>
      </c>
      <c r="BT36" s="75">
        <f>'Adherencia Mimpara'!BU467</f>
        <v>0</v>
      </c>
      <c r="BU36" s="75">
        <f>'Adherencia Mimpara'!BV467</f>
        <v>0</v>
      </c>
      <c r="BV36" s="75">
        <f>'Adherencia Mimpara'!BW467</f>
        <v>0</v>
      </c>
      <c r="BW36" s="75">
        <f>'Adherencia Mimpara'!BX467</f>
        <v>0</v>
      </c>
      <c r="BX36" s="75">
        <f>'Adherencia Mimpara'!BY467</f>
        <v>0</v>
      </c>
      <c r="BY36" s="75">
        <f>'Adherencia Mimpara'!BZ467</f>
        <v>0</v>
      </c>
      <c r="BZ36" s="75">
        <f>'Adherencia Mimpara'!CA467</f>
        <v>0</v>
      </c>
      <c r="CA36" s="75">
        <f>'Adherencia Mimpara'!CB467</f>
        <v>0</v>
      </c>
      <c r="CB36" s="75">
        <f>'Adherencia Mimpara'!CC467</f>
        <v>0</v>
      </c>
      <c r="CC36" s="75">
        <f>'Adherencia Mimpara'!CD467</f>
        <v>0</v>
      </c>
      <c r="CD36" s="75">
        <f>'Adherencia Mimpara'!CE467</f>
        <v>0</v>
      </c>
      <c r="CE36" s="75">
        <f>'Adherencia Mimpara'!CF467</f>
        <v>0</v>
      </c>
      <c r="CF36" s="75">
        <f>'Adherencia Mimpara'!CG467</f>
        <v>0</v>
      </c>
      <c r="CG36" s="75">
        <f>'Adherencia Mimpara'!CH467</f>
        <v>0</v>
      </c>
      <c r="CH36" s="75">
        <f>'Adherencia Mimpara'!CI467</f>
        <v>0</v>
      </c>
      <c r="CI36" s="75">
        <f>'Adherencia Mimpara'!CJ467</f>
        <v>0</v>
      </c>
      <c r="CJ36" s="75">
        <f>'Adherencia Mimpara'!CK467</f>
        <v>0</v>
      </c>
      <c r="CK36" s="75">
        <f>'Adherencia Mimpara'!CL467</f>
        <v>0</v>
      </c>
      <c r="CL36" s="75">
        <f>'Adherencia Mimpara'!CM467</f>
        <v>0</v>
      </c>
      <c r="CM36" s="75">
        <f>'Adherencia Mimpara'!CN467</f>
        <v>0</v>
      </c>
      <c r="CN36" s="77">
        <f>CM36/AE36</f>
        <v>0</v>
      </c>
      <c r="CO36" s="84"/>
      <c r="CS36" s="82"/>
    </row>
    <row r="37" spans="2:97" x14ac:dyDescent="0.35">
      <c r="B37" s="73">
        <v>41426</v>
      </c>
      <c r="C37" s="74"/>
      <c r="D37" s="74"/>
      <c r="E37" s="74"/>
      <c r="F37" s="74"/>
      <c r="G37" s="74"/>
      <c r="H37" s="74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125">
        <f>'Adherencia Mimpara'!AG479</f>
        <v>9</v>
      </c>
      <c r="AG37" s="75">
        <f>'Adherencia Mimpara'!AH479</f>
        <v>0</v>
      </c>
      <c r="AH37" s="75">
        <f>'Adherencia Mimpara'!AI479</f>
        <v>0</v>
      </c>
      <c r="AI37" s="75">
        <f>'Adherencia Mimpara'!AJ479</f>
        <v>0</v>
      </c>
      <c r="AJ37" s="75">
        <f>'Adherencia Mimpara'!AK479</f>
        <v>0</v>
      </c>
      <c r="AK37" s="75">
        <f>'Adherencia Mimpara'!AL479</f>
        <v>0</v>
      </c>
      <c r="AL37" s="75">
        <f>'Adherencia Mimpara'!AM479</f>
        <v>0</v>
      </c>
      <c r="AM37" s="75">
        <f>'Adherencia Mimpara'!AN479</f>
        <v>0</v>
      </c>
      <c r="AN37" s="75">
        <f>'Adherencia Mimpara'!AO479</f>
        <v>0</v>
      </c>
      <c r="AO37" s="75">
        <f>'Adherencia Mimpara'!AP479</f>
        <v>0</v>
      </c>
      <c r="AP37" s="75">
        <f>'Adherencia Mimpara'!AQ479</f>
        <v>0</v>
      </c>
      <c r="AQ37" s="75">
        <f>'Adherencia Mimpara'!AR479</f>
        <v>0</v>
      </c>
      <c r="AR37" s="75">
        <f>'Adherencia Mimpara'!AS479</f>
        <v>0</v>
      </c>
      <c r="AS37" s="75">
        <f>'Adherencia Mimpara'!AT479</f>
        <v>0</v>
      </c>
      <c r="AT37" s="75">
        <f>'Adherencia Mimpara'!AU479</f>
        <v>0</v>
      </c>
      <c r="AU37" s="75">
        <f>'Adherencia Mimpara'!AV479</f>
        <v>0</v>
      </c>
      <c r="AV37" s="75">
        <f>'Adherencia Mimpara'!AW479</f>
        <v>0</v>
      </c>
      <c r="AW37" s="75">
        <f>'Adherencia Mimpara'!AX479</f>
        <v>0</v>
      </c>
      <c r="AX37" s="75">
        <f>'Adherencia Mimpara'!AY479</f>
        <v>0</v>
      </c>
      <c r="AY37" s="75">
        <f>'Adherencia Mimpara'!AZ479</f>
        <v>0</v>
      </c>
      <c r="AZ37" s="75">
        <f>'Adherencia Mimpara'!BA479</f>
        <v>0</v>
      </c>
      <c r="BA37" s="75">
        <f>'Adherencia Mimpara'!BB479</f>
        <v>0</v>
      </c>
      <c r="BB37" s="75">
        <f>'Adherencia Mimpara'!BC479</f>
        <v>0</v>
      </c>
      <c r="BC37" s="75">
        <f>'Adherencia Mimpara'!BD479</f>
        <v>0</v>
      </c>
      <c r="BD37" s="75">
        <f>'Adherencia Mimpara'!BE479</f>
        <v>0</v>
      </c>
      <c r="BE37" s="75">
        <f>'Adherencia Mimpara'!BF479</f>
        <v>0</v>
      </c>
      <c r="BF37" s="75">
        <f>'Adherencia Mimpara'!BG479</f>
        <v>0</v>
      </c>
      <c r="BG37" s="75">
        <f>'Adherencia Mimpara'!BH479</f>
        <v>0</v>
      </c>
      <c r="BH37" s="75">
        <f>'Adherencia Mimpara'!BI479</f>
        <v>0</v>
      </c>
      <c r="BI37" s="75">
        <f>'Adherencia Mimpara'!BJ479</f>
        <v>0</v>
      </c>
      <c r="BJ37" s="75">
        <f>'Adherencia Mimpara'!BK479</f>
        <v>0</v>
      </c>
      <c r="BK37" s="75">
        <f>'Adherencia Mimpara'!BL479</f>
        <v>0</v>
      </c>
      <c r="BL37" s="75">
        <f>'Adherencia Mimpara'!BM479</f>
        <v>0</v>
      </c>
      <c r="BM37" s="75">
        <f>'Adherencia Mimpara'!BN479</f>
        <v>0</v>
      </c>
      <c r="BN37" s="75">
        <f>'Adherencia Mimpara'!BO479</f>
        <v>1</v>
      </c>
      <c r="BO37" s="75">
        <f>'Adherencia Mimpara'!BP479</f>
        <v>0</v>
      </c>
      <c r="BP37" s="75">
        <f>'Adherencia Mimpara'!BQ479</f>
        <v>0</v>
      </c>
      <c r="BQ37" s="75">
        <f>'Adherencia Mimpara'!BR479</f>
        <v>0</v>
      </c>
      <c r="BR37" s="75">
        <f>'Adherencia Mimpara'!BS479</f>
        <v>0</v>
      </c>
      <c r="BS37" s="75">
        <f>'Adherencia Mimpara'!BT479</f>
        <v>0</v>
      </c>
      <c r="BT37" s="75">
        <f>'Adherencia Mimpara'!BU479</f>
        <v>0</v>
      </c>
      <c r="BU37" s="75">
        <f>'Adherencia Mimpara'!BV479</f>
        <v>0</v>
      </c>
      <c r="BV37" s="75">
        <f>'Adherencia Mimpara'!BW479</f>
        <v>0</v>
      </c>
      <c r="BW37" s="75">
        <f>'Adherencia Mimpara'!BX479</f>
        <v>0</v>
      </c>
      <c r="BX37" s="75">
        <f>'Adherencia Mimpara'!BY479</f>
        <v>0</v>
      </c>
      <c r="BY37" s="75">
        <f>'Adherencia Mimpara'!BZ479</f>
        <v>0</v>
      </c>
      <c r="BZ37" s="75">
        <f>'Adherencia Mimpara'!CA479</f>
        <v>0</v>
      </c>
      <c r="CA37" s="75">
        <f>'Adherencia Mimpara'!CB479</f>
        <v>0</v>
      </c>
      <c r="CB37" s="75">
        <f>'Adherencia Mimpara'!CC479</f>
        <v>0</v>
      </c>
      <c r="CC37" s="75">
        <f>'Adherencia Mimpara'!CD479</f>
        <v>0</v>
      </c>
      <c r="CD37" s="75">
        <f>'Adherencia Mimpara'!CE479</f>
        <v>0</v>
      </c>
      <c r="CE37" s="75">
        <f>'Adherencia Mimpara'!CF479</f>
        <v>0</v>
      </c>
      <c r="CF37" s="75">
        <f>'Adherencia Mimpara'!CG479</f>
        <v>0</v>
      </c>
      <c r="CG37" s="75">
        <f>'Adherencia Mimpara'!CH479</f>
        <v>0</v>
      </c>
      <c r="CH37" s="75">
        <f>'Adherencia Mimpara'!CI479</f>
        <v>0</v>
      </c>
      <c r="CI37" s="75">
        <f>'Adherencia Mimpara'!CJ479</f>
        <v>0</v>
      </c>
      <c r="CJ37" s="75">
        <f>'Adherencia Mimpara'!CK479</f>
        <v>0</v>
      </c>
      <c r="CK37" s="75">
        <f>'Adherencia Mimpara'!CL479</f>
        <v>0</v>
      </c>
      <c r="CL37" s="75">
        <f>'Adherencia Mimpara'!CM479</f>
        <v>0</v>
      </c>
      <c r="CM37" s="75">
        <f>'Adherencia Mimpara'!CN479</f>
        <v>0</v>
      </c>
      <c r="CN37" s="77">
        <f>CM37/AF37</f>
        <v>0</v>
      </c>
      <c r="CO37" s="84"/>
      <c r="CS37" s="82"/>
    </row>
    <row r="38" spans="2:97" x14ac:dyDescent="0.35">
      <c r="B38" s="73">
        <v>41456</v>
      </c>
      <c r="C38" s="74"/>
      <c r="D38" s="74"/>
      <c r="E38" s="74"/>
      <c r="F38" s="74"/>
      <c r="G38" s="74"/>
      <c r="H38" s="74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125">
        <f>'Adherencia Mimpara'!AH495</f>
        <v>13</v>
      </c>
      <c r="AH38" s="75">
        <f>'Adherencia Mimpara'!AI495</f>
        <v>1</v>
      </c>
      <c r="AI38" s="75">
        <f>'Adherencia Mimpara'!AJ495</f>
        <v>1</v>
      </c>
      <c r="AJ38" s="75">
        <f>'Adherencia Mimpara'!AK495</f>
        <v>1</v>
      </c>
      <c r="AK38" s="75">
        <f>'Adherencia Mimpara'!AL495</f>
        <v>1</v>
      </c>
      <c r="AL38" s="75">
        <f>'Adherencia Mimpara'!AM495</f>
        <v>0</v>
      </c>
      <c r="AM38" s="75">
        <f>'Adherencia Mimpara'!AN495</f>
        <v>0</v>
      </c>
      <c r="AN38" s="75">
        <f>'Adherencia Mimpara'!AO495</f>
        <v>0</v>
      </c>
      <c r="AO38" s="75">
        <f>'Adherencia Mimpara'!AP495</f>
        <v>0</v>
      </c>
      <c r="AP38" s="75">
        <f>'Adherencia Mimpara'!AQ495</f>
        <v>1</v>
      </c>
      <c r="AQ38" s="75">
        <f>'Adherencia Mimpara'!AR495</f>
        <v>0</v>
      </c>
      <c r="AR38" s="75">
        <f>'Adherencia Mimpara'!AS495</f>
        <v>0</v>
      </c>
      <c r="AS38" s="75">
        <f>'Adherencia Mimpara'!AT495</f>
        <v>0</v>
      </c>
      <c r="AT38" s="75">
        <f>'Adherencia Mimpara'!AU495</f>
        <v>0</v>
      </c>
      <c r="AU38" s="75">
        <f>'Adherencia Mimpara'!AV495</f>
        <v>0</v>
      </c>
      <c r="AV38" s="75">
        <f>'Adherencia Mimpara'!AW495</f>
        <v>0</v>
      </c>
      <c r="AW38" s="75">
        <f>'Adherencia Mimpara'!AX495</f>
        <v>0</v>
      </c>
      <c r="AX38" s="75">
        <f>'Adherencia Mimpara'!AY495</f>
        <v>0</v>
      </c>
      <c r="AY38" s="75">
        <f>'Adherencia Mimpara'!AZ495</f>
        <v>0</v>
      </c>
      <c r="AZ38" s="75">
        <f>'Adherencia Mimpara'!BA495</f>
        <v>0</v>
      </c>
      <c r="BA38" s="75">
        <f>'Adherencia Mimpara'!BB495</f>
        <v>0</v>
      </c>
      <c r="BB38" s="75">
        <f>'Adherencia Mimpara'!BC495</f>
        <v>0</v>
      </c>
      <c r="BC38" s="75">
        <f>'Adherencia Mimpara'!BD495</f>
        <v>0</v>
      </c>
      <c r="BD38" s="75">
        <f>'Adherencia Mimpara'!BE495</f>
        <v>0</v>
      </c>
      <c r="BE38" s="75">
        <f>'Adherencia Mimpara'!BF495</f>
        <v>0</v>
      </c>
      <c r="BF38" s="75">
        <f>'Adherencia Mimpara'!BG495</f>
        <v>0</v>
      </c>
      <c r="BG38" s="75">
        <f>'Adherencia Mimpara'!BH495</f>
        <v>0</v>
      </c>
      <c r="BH38" s="75">
        <f>'Adherencia Mimpara'!BI495</f>
        <v>0</v>
      </c>
      <c r="BI38" s="75">
        <f>'Adherencia Mimpara'!BJ495</f>
        <v>0</v>
      </c>
      <c r="BJ38" s="75">
        <f>'Adherencia Mimpara'!BK495</f>
        <v>0</v>
      </c>
      <c r="BK38" s="75">
        <f>'Adherencia Mimpara'!BL495</f>
        <v>0</v>
      </c>
      <c r="BL38" s="75">
        <f>'Adherencia Mimpara'!BM495</f>
        <v>0</v>
      </c>
      <c r="BM38" s="75">
        <f>'Adherencia Mimpara'!BN495</f>
        <v>0</v>
      </c>
      <c r="BN38" s="75">
        <f>'Adherencia Mimpara'!BO495</f>
        <v>0</v>
      </c>
      <c r="BO38" s="75">
        <f>'Adherencia Mimpara'!BP495</f>
        <v>0</v>
      </c>
      <c r="BP38" s="75">
        <f>'Adherencia Mimpara'!BQ495</f>
        <v>0</v>
      </c>
      <c r="BQ38" s="75">
        <f>'Adherencia Mimpara'!BR495</f>
        <v>0</v>
      </c>
      <c r="BR38" s="75">
        <f>'Adherencia Mimpara'!BS495</f>
        <v>0</v>
      </c>
      <c r="BS38" s="75">
        <f>'Adherencia Mimpara'!BT495</f>
        <v>0</v>
      </c>
      <c r="BT38" s="75">
        <f>'Adherencia Mimpara'!BU495</f>
        <v>0</v>
      </c>
      <c r="BU38" s="75">
        <f>'Adherencia Mimpara'!BV495</f>
        <v>0</v>
      </c>
      <c r="BV38" s="75">
        <f>'Adherencia Mimpara'!BW495</f>
        <v>0</v>
      </c>
      <c r="BW38" s="75">
        <f>'Adherencia Mimpara'!BX495</f>
        <v>0</v>
      </c>
      <c r="BX38" s="75">
        <f>'Adherencia Mimpara'!BY495</f>
        <v>0</v>
      </c>
      <c r="BY38" s="75">
        <f>'Adherencia Mimpara'!BZ495</f>
        <v>0</v>
      </c>
      <c r="BZ38" s="75">
        <f>'Adherencia Mimpara'!CA495</f>
        <v>0</v>
      </c>
      <c r="CA38" s="75">
        <f>'Adherencia Mimpara'!CB495</f>
        <v>0</v>
      </c>
      <c r="CB38" s="75">
        <f>'Adherencia Mimpara'!CC495</f>
        <v>0</v>
      </c>
      <c r="CC38" s="75">
        <f>'Adherencia Mimpara'!CD495</f>
        <v>0</v>
      </c>
      <c r="CD38" s="75">
        <f>'Adherencia Mimpara'!CE495</f>
        <v>0</v>
      </c>
      <c r="CE38" s="75">
        <f>'Adherencia Mimpara'!CF495</f>
        <v>0</v>
      </c>
      <c r="CF38" s="75">
        <f>'Adherencia Mimpara'!CG495</f>
        <v>0</v>
      </c>
      <c r="CG38" s="75">
        <f>'Adherencia Mimpara'!CH495</f>
        <v>0</v>
      </c>
      <c r="CH38" s="75">
        <f>'Adherencia Mimpara'!CI495</f>
        <v>0</v>
      </c>
      <c r="CI38" s="75">
        <f>'Adherencia Mimpara'!CJ495</f>
        <v>0</v>
      </c>
      <c r="CJ38" s="75">
        <f>'Adherencia Mimpara'!CK495</f>
        <v>0</v>
      </c>
      <c r="CK38" s="75">
        <f>'Adherencia Mimpara'!CL495</f>
        <v>0</v>
      </c>
      <c r="CL38" s="75">
        <f>'Adherencia Mimpara'!CM495</f>
        <v>0</v>
      </c>
      <c r="CM38" s="75">
        <f>'Adherencia Mimpara'!CN495</f>
        <v>0</v>
      </c>
      <c r="CN38" s="77">
        <f>CM38/AG38</f>
        <v>0</v>
      </c>
      <c r="CO38" s="84"/>
      <c r="CS38" s="82"/>
    </row>
    <row r="39" spans="2:97" x14ac:dyDescent="0.35">
      <c r="B39" s="73">
        <v>41487</v>
      </c>
      <c r="C39" s="74"/>
      <c r="D39" s="74"/>
      <c r="E39" s="74"/>
      <c r="F39" s="74"/>
      <c r="G39" s="74"/>
      <c r="H39" s="74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125">
        <f>'Adherencia Mimpara'!AI505</f>
        <v>7</v>
      </c>
      <c r="AI39" s="75">
        <f>'Adherencia Mimpara'!AJ505</f>
        <v>2</v>
      </c>
      <c r="AJ39" s="75">
        <f>'Adherencia Mimpara'!AK505</f>
        <v>0</v>
      </c>
      <c r="AK39" s="75">
        <f>'Adherencia Mimpara'!AL505</f>
        <v>0</v>
      </c>
      <c r="AL39" s="75">
        <f>'Adherencia Mimpara'!AM505</f>
        <v>1</v>
      </c>
      <c r="AM39" s="75">
        <f>'Adherencia Mimpara'!AN505</f>
        <v>1</v>
      </c>
      <c r="AN39" s="75">
        <f>'Adherencia Mimpara'!AO505</f>
        <v>0</v>
      </c>
      <c r="AO39" s="75">
        <f>'Adherencia Mimpara'!AP505</f>
        <v>0</v>
      </c>
      <c r="AP39" s="75">
        <f>'Adherencia Mimpara'!AQ505</f>
        <v>0</v>
      </c>
      <c r="AQ39" s="75">
        <f>'Adherencia Mimpara'!AR505</f>
        <v>0</v>
      </c>
      <c r="AR39" s="75">
        <f>'Adherencia Mimpara'!AS505</f>
        <v>0</v>
      </c>
      <c r="AS39" s="75">
        <f>'Adherencia Mimpara'!AT505</f>
        <v>0</v>
      </c>
      <c r="AT39" s="75">
        <f>'Adherencia Mimpara'!AU505</f>
        <v>0</v>
      </c>
      <c r="AU39" s="75">
        <f>'Adherencia Mimpara'!AV505</f>
        <v>0</v>
      </c>
      <c r="AV39" s="75">
        <f>'Adherencia Mimpara'!AW505</f>
        <v>0</v>
      </c>
      <c r="AW39" s="75">
        <f>'Adherencia Mimpara'!AX505</f>
        <v>0</v>
      </c>
      <c r="AX39" s="75">
        <f>'Adherencia Mimpara'!AY505</f>
        <v>0</v>
      </c>
      <c r="AY39" s="75">
        <f>'Adherencia Mimpara'!AZ505</f>
        <v>0</v>
      </c>
      <c r="AZ39" s="75">
        <f>'Adherencia Mimpara'!BA505</f>
        <v>0</v>
      </c>
      <c r="BA39" s="75">
        <f>'Adherencia Mimpara'!BB505</f>
        <v>0</v>
      </c>
      <c r="BB39" s="75">
        <f>'Adherencia Mimpara'!BC505</f>
        <v>0</v>
      </c>
      <c r="BC39" s="75">
        <f>'Adherencia Mimpara'!BD505</f>
        <v>0</v>
      </c>
      <c r="BD39" s="75">
        <f>'Adherencia Mimpara'!BE505</f>
        <v>0</v>
      </c>
      <c r="BE39" s="75">
        <f>'Adherencia Mimpara'!BF505</f>
        <v>0</v>
      </c>
      <c r="BF39" s="75">
        <f>'Adherencia Mimpara'!BG505</f>
        <v>0</v>
      </c>
      <c r="BG39" s="75">
        <f>'Adherencia Mimpara'!BH505</f>
        <v>0</v>
      </c>
      <c r="BH39" s="75">
        <f>'Adherencia Mimpara'!BI505</f>
        <v>0</v>
      </c>
      <c r="BI39" s="75">
        <f>'Adherencia Mimpara'!BJ505</f>
        <v>0</v>
      </c>
      <c r="BJ39" s="75">
        <f>'Adherencia Mimpara'!BK505</f>
        <v>0</v>
      </c>
      <c r="BK39" s="75">
        <f>'Adherencia Mimpara'!BL505</f>
        <v>0</v>
      </c>
      <c r="BL39" s="75">
        <f>'Adherencia Mimpara'!BM505</f>
        <v>0</v>
      </c>
      <c r="BM39" s="75">
        <f>'Adherencia Mimpara'!BN505</f>
        <v>0</v>
      </c>
      <c r="BN39" s="75">
        <f>'Adherencia Mimpara'!BO505</f>
        <v>0</v>
      </c>
      <c r="BO39" s="75">
        <f>'Adherencia Mimpara'!BP505</f>
        <v>0</v>
      </c>
      <c r="BP39" s="75">
        <f>'Adherencia Mimpara'!BQ505</f>
        <v>0</v>
      </c>
      <c r="BQ39" s="75">
        <f>'Adherencia Mimpara'!BR505</f>
        <v>0</v>
      </c>
      <c r="BR39" s="75">
        <f>'Adherencia Mimpara'!BS505</f>
        <v>0</v>
      </c>
      <c r="BS39" s="75">
        <f>'Adherencia Mimpara'!BT505</f>
        <v>0</v>
      </c>
      <c r="BT39" s="75">
        <f>'Adherencia Mimpara'!BU505</f>
        <v>0</v>
      </c>
      <c r="BU39" s="75">
        <f>'Adherencia Mimpara'!BV505</f>
        <v>0</v>
      </c>
      <c r="BV39" s="75">
        <f>'Adherencia Mimpara'!BW505</f>
        <v>0</v>
      </c>
      <c r="BW39" s="75">
        <f>'Adherencia Mimpara'!BX505</f>
        <v>0</v>
      </c>
      <c r="BX39" s="75">
        <f>'Adherencia Mimpara'!BY505</f>
        <v>0</v>
      </c>
      <c r="BY39" s="75">
        <f>'Adherencia Mimpara'!BZ505</f>
        <v>0</v>
      </c>
      <c r="BZ39" s="75">
        <f>'Adherencia Mimpara'!CA505</f>
        <v>0</v>
      </c>
      <c r="CA39" s="75">
        <f>'Adherencia Mimpara'!CB505</f>
        <v>0</v>
      </c>
      <c r="CB39" s="75">
        <f>'Adherencia Mimpara'!CC505</f>
        <v>0</v>
      </c>
      <c r="CC39" s="75">
        <f>'Adherencia Mimpara'!CD505</f>
        <v>0</v>
      </c>
      <c r="CD39" s="75">
        <f>'Adherencia Mimpara'!CE505</f>
        <v>0</v>
      </c>
      <c r="CE39" s="75">
        <f>'Adherencia Mimpara'!CF505</f>
        <v>0</v>
      </c>
      <c r="CF39" s="75">
        <f>'Adherencia Mimpara'!CG505</f>
        <v>0</v>
      </c>
      <c r="CG39" s="75">
        <f>'Adherencia Mimpara'!CH505</f>
        <v>0</v>
      </c>
      <c r="CH39" s="75">
        <f>'Adherencia Mimpara'!CI505</f>
        <v>0</v>
      </c>
      <c r="CI39" s="75">
        <f>'Adherencia Mimpara'!CJ505</f>
        <v>0</v>
      </c>
      <c r="CJ39" s="75">
        <f>'Adherencia Mimpara'!CK505</f>
        <v>0</v>
      </c>
      <c r="CK39" s="75">
        <f>'Adherencia Mimpara'!CL505</f>
        <v>0</v>
      </c>
      <c r="CL39" s="75">
        <f>'Adherencia Mimpara'!CM505</f>
        <v>0</v>
      </c>
      <c r="CM39" s="75">
        <f>'Adherencia Mimpara'!CN505</f>
        <v>0</v>
      </c>
      <c r="CN39" s="77">
        <f>CM39/AH39</f>
        <v>0</v>
      </c>
      <c r="CO39" s="84"/>
      <c r="CS39" s="82"/>
    </row>
    <row r="40" spans="2:97" x14ac:dyDescent="0.35">
      <c r="B40" s="73">
        <v>41518</v>
      </c>
      <c r="C40" s="74"/>
      <c r="D40" s="74"/>
      <c r="E40" s="74"/>
      <c r="F40" s="74"/>
      <c r="G40" s="74"/>
      <c r="H40" s="74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125">
        <f>'Adherencia Mimpara'!AJ515</f>
        <v>7</v>
      </c>
      <c r="AJ40" s="75">
        <f>'Adherencia Mimpara'!AK515</f>
        <v>4</v>
      </c>
      <c r="AK40" s="75">
        <f>'Adherencia Mimpara'!AL515</f>
        <v>3</v>
      </c>
      <c r="AL40" s="75">
        <f>'Adherencia Mimpara'!AM515</f>
        <v>1</v>
      </c>
      <c r="AM40" s="75">
        <f>'Adherencia Mimpara'!AN515</f>
        <v>1</v>
      </c>
      <c r="AN40" s="75">
        <f>'Adherencia Mimpara'!AO515</f>
        <v>0</v>
      </c>
      <c r="AO40" s="75">
        <f>'Adherencia Mimpara'!AP515</f>
        <v>0</v>
      </c>
      <c r="AP40" s="75">
        <f>'Adherencia Mimpara'!AQ515</f>
        <v>0</v>
      </c>
      <c r="AQ40" s="75">
        <f>'Adherencia Mimpara'!AR515</f>
        <v>1</v>
      </c>
      <c r="AR40" s="75">
        <f>'Adherencia Mimpara'!AS515</f>
        <v>0</v>
      </c>
      <c r="AS40" s="75">
        <f>'Adherencia Mimpara'!AT515</f>
        <v>0</v>
      </c>
      <c r="AT40" s="75">
        <f>'Adherencia Mimpara'!AU515</f>
        <v>0</v>
      </c>
      <c r="AU40" s="75">
        <f>'Adherencia Mimpara'!AV515</f>
        <v>0</v>
      </c>
      <c r="AV40" s="75">
        <f>'Adherencia Mimpara'!AW515</f>
        <v>0</v>
      </c>
      <c r="AW40" s="75">
        <f>'Adherencia Mimpara'!AX515</f>
        <v>0</v>
      </c>
      <c r="AX40" s="75">
        <f>'Adherencia Mimpara'!AY515</f>
        <v>0</v>
      </c>
      <c r="AY40" s="75">
        <f>'Adherencia Mimpara'!AZ515</f>
        <v>0</v>
      </c>
      <c r="AZ40" s="75">
        <f>'Adherencia Mimpara'!BA515</f>
        <v>0</v>
      </c>
      <c r="BA40" s="75">
        <f>'Adherencia Mimpara'!BB515</f>
        <v>0</v>
      </c>
      <c r="BB40" s="75">
        <f>'Adherencia Mimpara'!BC515</f>
        <v>0</v>
      </c>
      <c r="BC40" s="75">
        <f>'Adherencia Mimpara'!BD515</f>
        <v>0</v>
      </c>
      <c r="BD40" s="75">
        <f>'Adherencia Mimpara'!BE515</f>
        <v>0</v>
      </c>
      <c r="BE40" s="75">
        <f>'Adherencia Mimpara'!BF515</f>
        <v>0</v>
      </c>
      <c r="BF40" s="75">
        <f>'Adherencia Mimpara'!BG515</f>
        <v>0</v>
      </c>
      <c r="BG40" s="75">
        <f>'Adherencia Mimpara'!BH515</f>
        <v>0</v>
      </c>
      <c r="BH40" s="75">
        <f>'Adherencia Mimpara'!BI515</f>
        <v>0</v>
      </c>
      <c r="BI40" s="75">
        <f>'Adherencia Mimpara'!BJ515</f>
        <v>0</v>
      </c>
      <c r="BJ40" s="75">
        <f>'Adherencia Mimpara'!BK515</f>
        <v>0</v>
      </c>
      <c r="BK40" s="75">
        <f>'Adherencia Mimpara'!BL515</f>
        <v>0</v>
      </c>
      <c r="BL40" s="75">
        <f>'Adherencia Mimpara'!BM515</f>
        <v>0</v>
      </c>
      <c r="BM40" s="75">
        <f>'Adherencia Mimpara'!BN515</f>
        <v>0</v>
      </c>
      <c r="BN40" s="75">
        <f>'Adherencia Mimpara'!BO515</f>
        <v>0</v>
      </c>
      <c r="BO40" s="75">
        <f>'Adherencia Mimpara'!BP515</f>
        <v>0</v>
      </c>
      <c r="BP40" s="75">
        <f>'Adherencia Mimpara'!BQ515</f>
        <v>0</v>
      </c>
      <c r="BQ40" s="75">
        <f>'Adherencia Mimpara'!BR515</f>
        <v>0</v>
      </c>
      <c r="BR40" s="75">
        <f>'Adherencia Mimpara'!BS515</f>
        <v>0</v>
      </c>
      <c r="BS40" s="75">
        <f>'Adherencia Mimpara'!BT515</f>
        <v>0</v>
      </c>
      <c r="BT40" s="75">
        <f>'Adherencia Mimpara'!BU515</f>
        <v>0</v>
      </c>
      <c r="BU40" s="75">
        <f>'Adherencia Mimpara'!BV515</f>
        <v>0</v>
      </c>
      <c r="BV40" s="75">
        <f>'Adherencia Mimpara'!BW515</f>
        <v>0</v>
      </c>
      <c r="BW40" s="75">
        <f>'Adherencia Mimpara'!BX515</f>
        <v>0</v>
      </c>
      <c r="BX40" s="75">
        <f>'Adherencia Mimpara'!BY515</f>
        <v>0</v>
      </c>
      <c r="BY40" s="75">
        <f>'Adherencia Mimpara'!BZ515</f>
        <v>0</v>
      </c>
      <c r="BZ40" s="75">
        <f>'Adherencia Mimpara'!CA515</f>
        <v>0</v>
      </c>
      <c r="CA40" s="75">
        <f>'Adherencia Mimpara'!CB515</f>
        <v>0</v>
      </c>
      <c r="CB40" s="75">
        <f>'Adherencia Mimpara'!CC515</f>
        <v>0</v>
      </c>
      <c r="CC40" s="75">
        <f>'Adherencia Mimpara'!CD515</f>
        <v>0</v>
      </c>
      <c r="CD40" s="75">
        <f>'Adherencia Mimpara'!CE515</f>
        <v>0</v>
      </c>
      <c r="CE40" s="75">
        <f>'Adherencia Mimpara'!CF515</f>
        <v>0</v>
      </c>
      <c r="CF40" s="75">
        <f>'Adherencia Mimpara'!CG515</f>
        <v>0</v>
      </c>
      <c r="CG40" s="75">
        <f>'Adherencia Mimpara'!CH515</f>
        <v>0</v>
      </c>
      <c r="CH40" s="75">
        <f>'Adherencia Mimpara'!CI515</f>
        <v>0</v>
      </c>
      <c r="CI40" s="75">
        <f>'Adherencia Mimpara'!CJ515</f>
        <v>0</v>
      </c>
      <c r="CJ40" s="75">
        <f>'Adherencia Mimpara'!CK515</f>
        <v>0</v>
      </c>
      <c r="CK40" s="75">
        <f>'Adherencia Mimpara'!CL515</f>
        <v>0</v>
      </c>
      <c r="CL40" s="75">
        <f>'Adherencia Mimpara'!CM515</f>
        <v>0</v>
      </c>
      <c r="CM40" s="75">
        <f>'Adherencia Mimpara'!CN515</f>
        <v>0</v>
      </c>
      <c r="CN40" s="77">
        <f>CM40/AI40</f>
        <v>0</v>
      </c>
      <c r="CO40" s="84"/>
      <c r="CS40" s="82"/>
    </row>
    <row r="41" spans="2:97" x14ac:dyDescent="0.35">
      <c r="B41" s="73">
        <v>41548</v>
      </c>
      <c r="C41" s="74"/>
      <c r="D41" s="74"/>
      <c r="E41" s="74"/>
      <c r="F41" s="74"/>
      <c r="G41" s="74"/>
      <c r="H41" s="74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125">
        <f>'Adherencia Mimpara'!AK524</f>
        <v>6</v>
      </c>
      <c r="AK41" s="75">
        <f>'Adherencia Mimpara'!AL524</f>
        <v>0</v>
      </c>
      <c r="AL41" s="75">
        <f>'Adherencia Mimpara'!AM524</f>
        <v>0</v>
      </c>
      <c r="AM41" s="75">
        <f>'Adherencia Mimpara'!AN524</f>
        <v>1</v>
      </c>
      <c r="AN41" s="75">
        <f>'Adherencia Mimpara'!AO524</f>
        <v>0</v>
      </c>
      <c r="AO41" s="75">
        <f>'Adherencia Mimpara'!AP524</f>
        <v>0</v>
      </c>
      <c r="AP41" s="75">
        <f>'Adherencia Mimpara'!AQ524</f>
        <v>0</v>
      </c>
      <c r="AQ41" s="75">
        <f>'Adherencia Mimpara'!AR524</f>
        <v>0</v>
      </c>
      <c r="AR41" s="75">
        <f>'Adherencia Mimpara'!AS524</f>
        <v>0</v>
      </c>
      <c r="AS41" s="75">
        <f>'Adherencia Mimpara'!AT524</f>
        <v>0</v>
      </c>
      <c r="AT41" s="75">
        <f>'Adherencia Mimpara'!AU524</f>
        <v>0</v>
      </c>
      <c r="AU41" s="75">
        <f>'Adherencia Mimpara'!AV524</f>
        <v>0</v>
      </c>
      <c r="AV41" s="75">
        <f>'Adherencia Mimpara'!AW524</f>
        <v>0</v>
      </c>
      <c r="AW41" s="75">
        <f>'Adherencia Mimpara'!AX524</f>
        <v>0</v>
      </c>
      <c r="AX41" s="75">
        <f>'Adherencia Mimpara'!AY524</f>
        <v>0</v>
      </c>
      <c r="AY41" s="75">
        <f>'Adherencia Mimpara'!AZ524</f>
        <v>0</v>
      </c>
      <c r="AZ41" s="75">
        <f>'Adherencia Mimpara'!BA524</f>
        <v>0</v>
      </c>
      <c r="BA41" s="75">
        <f>'Adherencia Mimpara'!BB524</f>
        <v>0</v>
      </c>
      <c r="BB41" s="75">
        <f>'Adherencia Mimpara'!BC524</f>
        <v>0</v>
      </c>
      <c r="BC41" s="75">
        <f>'Adherencia Mimpara'!BD524</f>
        <v>0</v>
      </c>
      <c r="BD41" s="75">
        <f>'Adherencia Mimpara'!BE524</f>
        <v>0</v>
      </c>
      <c r="BE41" s="75">
        <f>'Adherencia Mimpara'!BF524</f>
        <v>0</v>
      </c>
      <c r="BF41" s="75">
        <f>'Adherencia Mimpara'!BG524</f>
        <v>0</v>
      </c>
      <c r="BG41" s="75">
        <f>'Adherencia Mimpara'!BH524</f>
        <v>0</v>
      </c>
      <c r="BH41" s="75">
        <f>'Adherencia Mimpara'!BI524</f>
        <v>0</v>
      </c>
      <c r="BI41" s="75">
        <f>'Adherencia Mimpara'!BJ524</f>
        <v>0</v>
      </c>
      <c r="BJ41" s="75">
        <f>'Adherencia Mimpara'!BK524</f>
        <v>0</v>
      </c>
      <c r="BK41" s="75">
        <f>'Adherencia Mimpara'!BL524</f>
        <v>0</v>
      </c>
      <c r="BL41" s="75">
        <f>'Adherencia Mimpara'!BM524</f>
        <v>0</v>
      </c>
      <c r="BM41" s="75">
        <f>'Adherencia Mimpara'!BN524</f>
        <v>0</v>
      </c>
      <c r="BN41" s="75">
        <f>'Adherencia Mimpara'!BO524</f>
        <v>0</v>
      </c>
      <c r="BO41" s="75">
        <f>'Adherencia Mimpara'!BP524</f>
        <v>0</v>
      </c>
      <c r="BP41" s="75">
        <f>'Adherencia Mimpara'!BQ524</f>
        <v>0</v>
      </c>
      <c r="BQ41" s="75">
        <f>'Adherencia Mimpara'!BR524</f>
        <v>0</v>
      </c>
      <c r="BR41" s="75">
        <f>'Adherencia Mimpara'!BS524</f>
        <v>0</v>
      </c>
      <c r="BS41" s="75">
        <f>'Adherencia Mimpara'!BT524</f>
        <v>0</v>
      </c>
      <c r="BT41" s="75">
        <f>'Adherencia Mimpara'!BU524</f>
        <v>0</v>
      </c>
      <c r="BU41" s="75">
        <f>'Adherencia Mimpara'!BV524</f>
        <v>0</v>
      </c>
      <c r="BV41" s="75">
        <f>'Adherencia Mimpara'!BW524</f>
        <v>0</v>
      </c>
      <c r="BW41" s="75">
        <f>'Adherencia Mimpara'!BX524</f>
        <v>0</v>
      </c>
      <c r="BX41" s="75">
        <f>'Adherencia Mimpara'!BY524</f>
        <v>0</v>
      </c>
      <c r="BY41" s="75">
        <f>'Adherencia Mimpara'!BZ524</f>
        <v>0</v>
      </c>
      <c r="BZ41" s="75">
        <f>'Adherencia Mimpara'!CA524</f>
        <v>0</v>
      </c>
      <c r="CA41" s="75">
        <f>'Adherencia Mimpara'!CB524</f>
        <v>0</v>
      </c>
      <c r="CB41" s="75">
        <f>'Adherencia Mimpara'!CC524</f>
        <v>0</v>
      </c>
      <c r="CC41" s="75">
        <f>'Adherencia Mimpara'!CD524</f>
        <v>0</v>
      </c>
      <c r="CD41" s="75">
        <f>'Adherencia Mimpara'!CE524</f>
        <v>0</v>
      </c>
      <c r="CE41" s="75">
        <f>'Adherencia Mimpara'!CF524</f>
        <v>0</v>
      </c>
      <c r="CF41" s="75">
        <f>'Adherencia Mimpara'!CG524</f>
        <v>0</v>
      </c>
      <c r="CG41" s="75">
        <f>'Adherencia Mimpara'!CH524</f>
        <v>0</v>
      </c>
      <c r="CH41" s="75">
        <f>'Adherencia Mimpara'!CI524</f>
        <v>0</v>
      </c>
      <c r="CI41" s="75">
        <f>'Adherencia Mimpara'!CJ524</f>
        <v>0</v>
      </c>
      <c r="CJ41" s="75">
        <f>'Adherencia Mimpara'!CK524</f>
        <v>0</v>
      </c>
      <c r="CK41" s="75">
        <f>'Adherencia Mimpara'!CL524</f>
        <v>0</v>
      </c>
      <c r="CL41" s="75">
        <f>'Adherencia Mimpara'!CM524</f>
        <v>0</v>
      </c>
      <c r="CM41" s="75">
        <f>'Adherencia Mimpara'!CN524</f>
        <v>0</v>
      </c>
      <c r="CN41" s="77">
        <f>CM41/AJ41</f>
        <v>0</v>
      </c>
      <c r="CO41" s="84"/>
      <c r="CS41" s="82"/>
    </row>
    <row r="42" spans="2:97" x14ac:dyDescent="0.35">
      <c r="B42" s="73">
        <v>41579</v>
      </c>
      <c r="C42" s="74"/>
      <c r="D42" s="74"/>
      <c r="E42" s="74"/>
      <c r="F42" s="74"/>
      <c r="G42" s="74"/>
      <c r="H42" s="74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86"/>
      <c r="AJ42" s="75"/>
      <c r="AK42" s="125">
        <f>'Adherencia Mimpara'!AL534</f>
        <v>7</v>
      </c>
      <c r="AL42" s="75">
        <f>'Adherencia Mimpara'!AM534</f>
        <v>1</v>
      </c>
      <c r="AM42" s="75">
        <f>'Adherencia Mimpara'!AN534</f>
        <v>1</v>
      </c>
      <c r="AN42" s="75">
        <f>'Adherencia Mimpara'!AO534</f>
        <v>2</v>
      </c>
      <c r="AO42" s="75">
        <f>'Adherencia Mimpara'!AP534</f>
        <v>1</v>
      </c>
      <c r="AP42" s="75">
        <f>'Adherencia Mimpara'!AQ534</f>
        <v>0</v>
      </c>
      <c r="AQ42" s="75">
        <f>'Adherencia Mimpara'!AR534</f>
        <v>1</v>
      </c>
      <c r="AR42" s="75">
        <f>'Adherencia Mimpara'!AS534</f>
        <v>1</v>
      </c>
      <c r="AS42" s="75">
        <f>'Adherencia Mimpara'!AT534</f>
        <v>1</v>
      </c>
      <c r="AT42" s="75">
        <f>'Adherencia Mimpara'!AU534</f>
        <v>1</v>
      </c>
      <c r="AU42" s="75">
        <f>'Adherencia Mimpara'!AV534</f>
        <v>0</v>
      </c>
      <c r="AV42" s="75">
        <f>'Adherencia Mimpara'!AW534</f>
        <v>0</v>
      </c>
      <c r="AW42" s="75">
        <f>'Adherencia Mimpara'!AX534</f>
        <v>0</v>
      </c>
      <c r="AX42" s="75">
        <f>'Adherencia Mimpara'!AY534</f>
        <v>1</v>
      </c>
      <c r="AY42" s="75">
        <f>'Adherencia Mimpara'!AZ534</f>
        <v>1</v>
      </c>
      <c r="AZ42" s="75">
        <f>'Adherencia Mimpara'!BA534</f>
        <v>0</v>
      </c>
      <c r="BA42" s="75">
        <f>'Adherencia Mimpara'!BB534</f>
        <v>0</v>
      </c>
      <c r="BB42" s="75">
        <f>'Adherencia Mimpara'!BC534</f>
        <v>0</v>
      </c>
      <c r="BC42" s="75">
        <f>'Adherencia Mimpara'!BD534</f>
        <v>0</v>
      </c>
      <c r="BD42" s="75">
        <f>'Adherencia Mimpara'!BE534</f>
        <v>0</v>
      </c>
      <c r="BE42" s="75">
        <f>'Adherencia Mimpara'!BF534</f>
        <v>0</v>
      </c>
      <c r="BF42" s="75">
        <f>'Adherencia Mimpara'!BG534</f>
        <v>0</v>
      </c>
      <c r="BG42" s="75">
        <f>'Adherencia Mimpara'!BH534</f>
        <v>0</v>
      </c>
      <c r="BH42" s="75">
        <f>'Adherencia Mimpara'!BI534</f>
        <v>0</v>
      </c>
      <c r="BI42" s="75">
        <f>'Adherencia Mimpara'!BJ534</f>
        <v>0</v>
      </c>
      <c r="BJ42" s="75">
        <f>'Adherencia Mimpara'!BK534</f>
        <v>0</v>
      </c>
      <c r="BK42" s="75">
        <f>'Adherencia Mimpara'!BL534</f>
        <v>1</v>
      </c>
      <c r="BL42" s="75">
        <f>'Adherencia Mimpara'!BM534</f>
        <v>0</v>
      </c>
      <c r="BM42" s="75">
        <f>'Adherencia Mimpara'!BN534</f>
        <v>0</v>
      </c>
      <c r="BN42" s="75">
        <f>'Adherencia Mimpara'!BO534</f>
        <v>0</v>
      </c>
      <c r="BO42" s="75">
        <f>'Adherencia Mimpara'!BP534</f>
        <v>0</v>
      </c>
      <c r="BP42" s="75">
        <f>'Adherencia Mimpara'!BQ534</f>
        <v>0</v>
      </c>
      <c r="BQ42" s="75">
        <f>'Adherencia Mimpara'!BR534</f>
        <v>0</v>
      </c>
      <c r="BR42" s="75">
        <f>'Adherencia Mimpara'!BS534</f>
        <v>0</v>
      </c>
      <c r="BS42" s="75">
        <f>'Adherencia Mimpara'!BT534</f>
        <v>0</v>
      </c>
      <c r="BT42" s="75">
        <f>'Adherencia Mimpara'!BU534</f>
        <v>0</v>
      </c>
      <c r="BU42" s="75">
        <f>'Adherencia Mimpara'!BV534</f>
        <v>1</v>
      </c>
      <c r="BV42" s="75">
        <f>'Adherencia Mimpara'!BW534</f>
        <v>0</v>
      </c>
      <c r="BW42" s="75">
        <f>'Adherencia Mimpara'!BX534</f>
        <v>0</v>
      </c>
      <c r="BX42" s="75">
        <f>'Adherencia Mimpara'!BY534</f>
        <v>0</v>
      </c>
      <c r="BY42" s="75">
        <f>'Adherencia Mimpara'!BZ534</f>
        <v>1</v>
      </c>
      <c r="BZ42" s="75">
        <f>'Adherencia Mimpara'!CA534</f>
        <v>0</v>
      </c>
      <c r="CA42" s="75">
        <f>'Adherencia Mimpara'!CB534</f>
        <v>0</v>
      </c>
      <c r="CB42" s="75">
        <f>'Adherencia Mimpara'!CC534</f>
        <v>0</v>
      </c>
      <c r="CC42" s="75">
        <f>'Adherencia Mimpara'!CD534</f>
        <v>0</v>
      </c>
      <c r="CD42" s="75">
        <f>'Adherencia Mimpara'!CE534</f>
        <v>0</v>
      </c>
      <c r="CE42" s="75">
        <f>'Adherencia Mimpara'!CF534</f>
        <v>0</v>
      </c>
      <c r="CF42" s="75">
        <f>'Adherencia Mimpara'!CG534</f>
        <v>0</v>
      </c>
      <c r="CG42" s="75">
        <f>'Adherencia Mimpara'!CH534</f>
        <v>0</v>
      </c>
      <c r="CH42" s="75">
        <f>'Adherencia Mimpara'!CI534</f>
        <v>0</v>
      </c>
      <c r="CI42" s="75">
        <f>'Adherencia Mimpara'!CJ534</f>
        <v>0</v>
      </c>
      <c r="CJ42" s="75">
        <f>'Adherencia Mimpara'!CK534</f>
        <v>0</v>
      </c>
      <c r="CK42" s="75">
        <f>'Adherencia Mimpara'!CL534</f>
        <v>0</v>
      </c>
      <c r="CL42" s="75">
        <f>'Adherencia Mimpara'!CM534</f>
        <v>0</v>
      </c>
      <c r="CM42" s="75">
        <f>'Adherencia Mimpara'!CN534</f>
        <v>0</v>
      </c>
      <c r="CN42" s="77">
        <f>CM42/AK42</f>
        <v>0</v>
      </c>
      <c r="CO42" s="84"/>
      <c r="CS42" s="82"/>
    </row>
    <row r="43" spans="2:97" x14ac:dyDescent="0.35">
      <c r="B43" s="73">
        <v>41609</v>
      </c>
      <c r="C43" s="74"/>
      <c r="D43" s="74"/>
      <c r="E43" s="74"/>
      <c r="F43" s="74"/>
      <c r="G43" s="74"/>
      <c r="H43" s="74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125">
        <f>'Adherencia Mimpara'!AM546</f>
        <v>9</v>
      </c>
      <c r="AM43" s="75">
        <f>'Adherencia Mimpara'!AN546</f>
        <v>3</v>
      </c>
      <c r="AN43" s="75">
        <f>'Adherencia Mimpara'!AO546</f>
        <v>0</v>
      </c>
      <c r="AO43" s="75">
        <f>'Adherencia Mimpara'!AP546</f>
        <v>0</v>
      </c>
      <c r="AP43" s="75">
        <f>'Adherencia Mimpara'!AQ546</f>
        <v>1</v>
      </c>
      <c r="AQ43" s="75">
        <f>'Adherencia Mimpara'!AR546</f>
        <v>0</v>
      </c>
      <c r="AR43" s="75">
        <f>'Adherencia Mimpara'!AS546</f>
        <v>0</v>
      </c>
      <c r="AS43" s="75">
        <f>'Adherencia Mimpara'!AT546</f>
        <v>0</v>
      </c>
      <c r="AT43" s="75">
        <f>'Adherencia Mimpara'!AU546</f>
        <v>0</v>
      </c>
      <c r="AU43" s="75">
        <f>'Adherencia Mimpara'!AV546</f>
        <v>0</v>
      </c>
      <c r="AV43" s="75">
        <f>'Adherencia Mimpara'!AW546</f>
        <v>0</v>
      </c>
      <c r="AW43" s="75">
        <f>'Adherencia Mimpara'!AX546</f>
        <v>0</v>
      </c>
      <c r="AX43" s="75">
        <f>'Adherencia Mimpara'!AY546</f>
        <v>0</v>
      </c>
      <c r="AY43" s="75">
        <f>'Adherencia Mimpara'!AZ546</f>
        <v>0</v>
      </c>
      <c r="AZ43" s="75">
        <f>'Adherencia Mimpara'!BA546</f>
        <v>0</v>
      </c>
      <c r="BA43" s="75">
        <f>'Adherencia Mimpara'!BB546</f>
        <v>0</v>
      </c>
      <c r="BB43" s="75">
        <f>'Adherencia Mimpara'!BC546</f>
        <v>0</v>
      </c>
      <c r="BC43" s="75">
        <f>'Adherencia Mimpara'!BD546</f>
        <v>0</v>
      </c>
      <c r="BD43" s="75">
        <f>'Adherencia Mimpara'!BE546</f>
        <v>0</v>
      </c>
      <c r="BE43" s="75">
        <f>'Adherencia Mimpara'!BF546</f>
        <v>0</v>
      </c>
      <c r="BF43" s="75">
        <f>'Adherencia Mimpara'!BG546</f>
        <v>0</v>
      </c>
      <c r="BG43" s="75">
        <f>'Adherencia Mimpara'!BH546</f>
        <v>0</v>
      </c>
      <c r="BH43" s="75">
        <f>'Adherencia Mimpara'!BI546</f>
        <v>0</v>
      </c>
      <c r="BI43" s="75">
        <f>'Adherencia Mimpara'!BJ546</f>
        <v>0</v>
      </c>
      <c r="BJ43" s="75">
        <f>'Adherencia Mimpara'!BK546</f>
        <v>0</v>
      </c>
      <c r="BK43" s="75">
        <f>'Adherencia Mimpara'!BL546</f>
        <v>0</v>
      </c>
      <c r="BL43" s="75">
        <f>'Adherencia Mimpara'!BM546</f>
        <v>0</v>
      </c>
      <c r="BM43" s="75">
        <f>'Adherencia Mimpara'!BN546</f>
        <v>0</v>
      </c>
      <c r="BN43" s="75">
        <f>'Adherencia Mimpara'!BO546</f>
        <v>0</v>
      </c>
      <c r="BO43" s="75">
        <f>'Adherencia Mimpara'!BP546</f>
        <v>0</v>
      </c>
      <c r="BP43" s="75">
        <f>'Adherencia Mimpara'!BQ546</f>
        <v>0</v>
      </c>
      <c r="BQ43" s="75">
        <f>'Adherencia Mimpara'!BR546</f>
        <v>0</v>
      </c>
      <c r="BR43" s="75">
        <f>'Adherencia Mimpara'!BS546</f>
        <v>0</v>
      </c>
      <c r="BS43" s="75">
        <f>'Adherencia Mimpara'!BT546</f>
        <v>0</v>
      </c>
      <c r="BT43" s="75">
        <f>'Adherencia Mimpara'!BU546</f>
        <v>0</v>
      </c>
      <c r="BU43" s="75">
        <f>'Adherencia Mimpara'!BV546</f>
        <v>0</v>
      </c>
      <c r="BV43" s="75">
        <f>'Adherencia Mimpara'!BW546</f>
        <v>1</v>
      </c>
      <c r="BW43" s="75">
        <f>'Adherencia Mimpara'!BX546</f>
        <v>0</v>
      </c>
      <c r="BX43" s="75">
        <f>'Adherencia Mimpara'!BY546</f>
        <v>0</v>
      </c>
      <c r="BY43" s="75">
        <f>'Adherencia Mimpara'!BZ546</f>
        <v>0</v>
      </c>
      <c r="BZ43" s="75">
        <f>'Adherencia Mimpara'!CA546</f>
        <v>0</v>
      </c>
      <c r="CA43" s="75">
        <f>'Adherencia Mimpara'!CB546</f>
        <v>0</v>
      </c>
      <c r="CB43" s="75">
        <f>'Adherencia Mimpara'!CC546</f>
        <v>0</v>
      </c>
      <c r="CC43" s="75">
        <f>'Adherencia Mimpara'!CD546</f>
        <v>0</v>
      </c>
      <c r="CD43" s="75">
        <f>'Adherencia Mimpara'!CE546</f>
        <v>0</v>
      </c>
      <c r="CE43" s="75">
        <f>'Adherencia Mimpara'!CF546</f>
        <v>0</v>
      </c>
      <c r="CF43" s="75">
        <f>'Adherencia Mimpara'!CG546</f>
        <v>0</v>
      </c>
      <c r="CG43" s="75">
        <f>'Adherencia Mimpara'!CH546</f>
        <v>0</v>
      </c>
      <c r="CH43" s="75">
        <f>'Adherencia Mimpara'!CI546</f>
        <v>0</v>
      </c>
      <c r="CI43" s="75">
        <f>'Adherencia Mimpara'!CJ546</f>
        <v>0</v>
      </c>
      <c r="CJ43" s="75">
        <f>'Adherencia Mimpara'!CK546</f>
        <v>0</v>
      </c>
      <c r="CK43" s="75">
        <f>'Adherencia Mimpara'!CL546</f>
        <v>0</v>
      </c>
      <c r="CL43" s="75">
        <f>'Adherencia Mimpara'!CM546</f>
        <v>0</v>
      </c>
      <c r="CM43" s="75">
        <f>'Adherencia Mimpara'!CN546</f>
        <v>0</v>
      </c>
      <c r="CN43" s="77">
        <f>CM43/AL43</f>
        <v>0</v>
      </c>
      <c r="CO43" s="84"/>
      <c r="CS43" s="82"/>
    </row>
    <row r="44" spans="2:97" x14ac:dyDescent="0.35">
      <c r="B44" s="73">
        <v>41640</v>
      </c>
      <c r="C44" s="74"/>
      <c r="D44" s="74"/>
      <c r="E44" s="74"/>
      <c r="F44" s="74"/>
      <c r="G44" s="74"/>
      <c r="H44" s="74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125">
        <f>'Adherencia Mimpara'!AN560</f>
        <v>11</v>
      </c>
      <c r="AN44" s="75">
        <f>'Adherencia Mimpara'!AO560</f>
        <v>2</v>
      </c>
      <c r="AO44" s="75">
        <f>'Adherencia Mimpara'!AP560</f>
        <v>1</v>
      </c>
      <c r="AP44" s="75">
        <f>'Adherencia Mimpara'!AQ560</f>
        <v>0</v>
      </c>
      <c r="AQ44" s="75">
        <f>'Adherencia Mimpara'!AR560</f>
        <v>0</v>
      </c>
      <c r="AR44" s="75">
        <f>'Adherencia Mimpara'!AS560</f>
        <v>0</v>
      </c>
      <c r="AS44" s="75">
        <f>'Adherencia Mimpara'!AT560</f>
        <v>0</v>
      </c>
      <c r="AT44" s="75">
        <f>'Adherencia Mimpara'!AU560</f>
        <v>0</v>
      </c>
      <c r="AU44" s="75">
        <f>'Adherencia Mimpara'!AV560</f>
        <v>0</v>
      </c>
      <c r="AV44" s="75">
        <f>'Adherencia Mimpara'!AW560</f>
        <v>0</v>
      </c>
      <c r="AW44" s="75">
        <f>'Adherencia Mimpara'!AX560</f>
        <v>0</v>
      </c>
      <c r="AX44" s="75">
        <f>'Adherencia Mimpara'!AY560</f>
        <v>0</v>
      </c>
      <c r="AY44" s="75">
        <f>'Adherencia Mimpara'!AZ560</f>
        <v>0</v>
      </c>
      <c r="AZ44" s="75">
        <f>'Adherencia Mimpara'!BA560</f>
        <v>0</v>
      </c>
      <c r="BA44" s="75">
        <f>'Adherencia Mimpara'!BB560</f>
        <v>0</v>
      </c>
      <c r="BB44" s="75">
        <f>'Adherencia Mimpara'!BC560</f>
        <v>0</v>
      </c>
      <c r="BC44" s="75">
        <f>'Adherencia Mimpara'!BD560</f>
        <v>0</v>
      </c>
      <c r="BD44" s="75">
        <f>'Adherencia Mimpara'!BE560</f>
        <v>0</v>
      </c>
      <c r="BE44" s="75">
        <f>'Adherencia Mimpara'!BF560</f>
        <v>0</v>
      </c>
      <c r="BF44" s="75">
        <f>'Adherencia Mimpara'!BG560</f>
        <v>0</v>
      </c>
      <c r="BG44" s="75">
        <f>'Adherencia Mimpara'!BH560</f>
        <v>0</v>
      </c>
      <c r="BH44" s="75">
        <f>'Adherencia Mimpara'!BI560</f>
        <v>0</v>
      </c>
      <c r="BI44" s="75">
        <f>'Adherencia Mimpara'!BJ560</f>
        <v>0</v>
      </c>
      <c r="BJ44" s="75">
        <f>'Adherencia Mimpara'!BK560</f>
        <v>0</v>
      </c>
      <c r="BK44" s="75">
        <f>'Adherencia Mimpara'!BL560</f>
        <v>0</v>
      </c>
      <c r="BL44" s="75">
        <f>'Adherencia Mimpara'!BM560</f>
        <v>0</v>
      </c>
      <c r="BM44" s="75">
        <f>'Adherencia Mimpara'!BN560</f>
        <v>0</v>
      </c>
      <c r="BN44" s="75">
        <f>'Adherencia Mimpara'!BO560</f>
        <v>0</v>
      </c>
      <c r="BO44" s="75">
        <f>'Adherencia Mimpara'!BP560</f>
        <v>0</v>
      </c>
      <c r="BP44" s="75">
        <f>'Adherencia Mimpara'!BQ560</f>
        <v>0</v>
      </c>
      <c r="BQ44" s="75">
        <f>'Adherencia Mimpara'!BR560</f>
        <v>0</v>
      </c>
      <c r="BR44" s="75">
        <f>'Adherencia Mimpara'!BS560</f>
        <v>0</v>
      </c>
      <c r="BS44" s="75">
        <f>'Adherencia Mimpara'!BT560</f>
        <v>0</v>
      </c>
      <c r="BT44" s="75">
        <f>'Adherencia Mimpara'!BU560</f>
        <v>0</v>
      </c>
      <c r="BU44" s="75">
        <f>'Adherencia Mimpara'!BV560</f>
        <v>0</v>
      </c>
      <c r="BV44" s="75">
        <f>'Adherencia Mimpara'!BW560</f>
        <v>0</v>
      </c>
      <c r="BW44" s="75">
        <f>'Adherencia Mimpara'!BX560</f>
        <v>0</v>
      </c>
      <c r="BX44" s="75">
        <f>'Adherencia Mimpara'!BY560</f>
        <v>0</v>
      </c>
      <c r="BY44" s="75">
        <f>'Adherencia Mimpara'!BZ560</f>
        <v>0</v>
      </c>
      <c r="BZ44" s="75">
        <f>'Adherencia Mimpara'!CA560</f>
        <v>0</v>
      </c>
      <c r="CA44" s="75">
        <f>'Adherencia Mimpara'!CB560</f>
        <v>0</v>
      </c>
      <c r="CB44" s="75">
        <f>'Adherencia Mimpara'!CC560</f>
        <v>0</v>
      </c>
      <c r="CC44" s="75">
        <f>'Adherencia Mimpara'!CD560</f>
        <v>0</v>
      </c>
      <c r="CD44" s="75">
        <f>'Adherencia Mimpara'!CE560</f>
        <v>0</v>
      </c>
      <c r="CE44" s="75">
        <f>'Adherencia Mimpara'!CF560</f>
        <v>0</v>
      </c>
      <c r="CF44" s="75">
        <f>'Adherencia Mimpara'!CG560</f>
        <v>0</v>
      </c>
      <c r="CG44" s="75">
        <f>'Adherencia Mimpara'!CH560</f>
        <v>0</v>
      </c>
      <c r="CH44" s="75">
        <f>'Adherencia Mimpara'!CI560</f>
        <v>0</v>
      </c>
      <c r="CI44" s="75">
        <f>'Adherencia Mimpara'!CJ560</f>
        <v>0</v>
      </c>
      <c r="CJ44" s="75">
        <f>'Adherencia Mimpara'!CK560</f>
        <v>0</v>
      </c>
      <c r="CK44" s="75">
        <f>'Adherencia Mimpara'!CL560</f>
        <v>0</v>
      </c>
      <c r="CL44" s="75">
        <f>'Adherencia Mimpara'!CM560</f>
        <v>0</v>
      </c>
      <c r="CM44" s="75">
        <f>'Adherencia Mimpara'!CN560</f>
        <v>0</v>
      </c>
      <c r="CN44" s="77">
        <f>CM44/AM44</f>
        <v>0</v>
      </c>
      <c r="CO44" s="84"/>
      <c r="CS44" s="82"/>
    </row>
    <row r="45" spans="2:97" x14ac:dyDescent="0.35">
      <c r="B45" s="73">
        <v>41671</v>
      </c>
      <c r="C45" s="74"/>
      <c r="D45" s="74"/>
      <c r="E45" s="74"/>
      <c r="F45" s="74"/>
      <c r="G45" s="74"/>
      <c r="H45" s="74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125">
        <f>'Adherencia Mimpara'!AO573</f>
        <v>10</v>
      </c>
      <c r="AO45" s="75">
        <f>'Adherencia Mimpara'!AP573</f>
        <v>1</v>
      </c>
      <c r="AP45" s="75">
        <f>'Adherencia Mimpara'!AQ573</f>
        <v>2</v>
      </c>
      <c r="AQ45" s="75">
        <f>'Adherencia Mimpara'!AR573</f>
        <v>0</v>
      </c>
      <c r="AR45" s="75">
        <f>'Adherencia Mimpara'!AS573</f>
        <v>0</v>
      </c>
      <c r="AS45" s="75">
        <f>'Adherencia Mimpara'!AT573</f>
        <v>0</v>
      </c>
      <c r="AT45" s="75">
        <f>'Adherencia Mimpara'!AU573</f>
        <v>0</v>
      </c>
      <c r="AU45" s="75">
        <f>'Adherencia Mimpara'!AV573</f>
        <v>0</v>
      </c>
      <c r="AV45" s="75">
        <f>'Adherencia Mimpara'!AW573</f>
        <v>0</v>
      </c>
      <c r="AW45" s="75">
        <f>'Adherencia Mimpara'!AX573</f>
        <v>0</v>
      </c>
      <c r="AX45" s="75">
        <f>'Adherencia Mimpara'!AY573</f>
        <v>0</v>
      </c>
      <c r="AY45" s="75">
        <f>'Adherencia Mimpara'!AZ573</f>
        <v>0</v>
      </c>
      <c r="AZ45" s="75">
        <f>'Adherencia Mimpara'!BA573</f>
        <v>0</v>
      </c>
      <c r="BA45" s="75">
        <f>'Adherencia Mimpara'!BB573</f>
        <v>0</v>
      </c>
      <c r="BB45" s="75">
        <f>'Adherencia Mimpara'!BC573</f>
        <v>0</v>
      </c>
      <c r="BC45" s="75">
        <f>'Adherencia Mimpara'!BD573</f>
        <v>0</v>
      </c>
      <c r="BD45" s="75">
        <f>'Adherencia Mimpara'!BE573</f>
        <v>0</v>
      </c>
      <c r="BE45" s="75">
        <f>'Adherencia Mimpara'!BF573</f>
        <v>0</v>
      </c>
      <c r="BF45" s="75">
        <f>'Adherencia Mimpara'!BG573</f>
        <v>0</v>
      </c>
      <c r="BG45" s="75">
        <f>'Adherencia Mimpara'!BH573</f>
        <v>0</v>
      </c>
      <c r="BH45" s="75">
        <f>'Adherencia Mimpara'!BI573</f>
        <v>0</v>
      </c>
      <c r="BI45" s="75">
        <f>'Adherencia Mimpara'!BJ573</f>
        <v>0</v>
      </c>
      <c r="BJ45" s="75">
        <f>'Adherencia Mimpara'!BK573</f>
        <v>0</v>
      </c>
      <c r="BK45" s="75">
        <f>'Adherencia Mimpara'!BL573</f>
        <v>0</v>
      </c>
      <c r="BL45" s="75">
        <f>'Adherencia Mimpara'!BM573</f>
        <v>0</v>
      </c>
      <c r="BM45" s="75">
        <f>'Adherencia Mimpara'!BN573</f>
        <v>0</v>
      </c>
      <c r="BN45" s="75">
        <f>'Adherencia Mimpara'!BO573</f>
        <v>0</v>
      </c>
      <c r="BO45" s="75">
        <f>'Adherencia Mimpara'!BP573</f>
        <v>0</v>
      </c>
      <c r="BP45" s="75">
        <f>'Adherencia Mimpara'!BQ573</f>
        <v>0</v>
      </c>
      <c r="BQ45" s="75">
        <f>'Adherencia Mimpara'!BR573</f>
        <v>0</v>
      </c>
      <c r="BR45" s="75">
        <f>'Adherencia Mimpara'!BS573</f>
        <v>0</v>
      </c>
      <c r="BS45" s="75">
        <f>'Adherencia Mimpara'!BT573</f>
        <v>0</v>
      </c>
      <c r="BT45" s="75">
        <f>'Adherencia Mimpara'!BU573</f>
        <v>0</v>
      </c>
      <c r="BU45" s="75">
        <f>'Adherencia Mimpara'!BV573</f>
        <v>0</v>
      </c>
      <c r="BV45" s="75">
        <f>'Adherencia Mimpara'!BW573</f>
        <v>0</v>
      </c>
      <c r="BW45" s="75">
        <f>'Adherencia Mimpara'!BX573</f>
        <v>0</v>
      </c>
      <c r="BX45" s="75">
        <f>'Adherencia Mimpara'!BY573</f>
        <v>0</v>
      </c>
      <c r="BY45" s="75">
        <f>'Adherencia Mimpara'!BZ573</f>
        <v>0</v>
      </c>
      <c r="BZ45" s="75">
        <f>'Adherencia Mimpara'!CA573</f>
        <v>0</v>
      </c>
      <c r="CA45" s="75">
        <f>'Adherencia Mimpara'!CB573</f>
        <v>0</v>
      </c>
      <c r="CB45" s="75">
        <f>'Adherencia Mimpara'!CC573</f>
        <v>0</v>
      </c>
      <c r="CC45" s="75">
        <f>'Adherencia Mimpara'!CD573</f>
        <v>0</v>
      </c>
      <c r="CD45" s="75">
        <f>'Adherencia Mimpara'!CE573</f>
        <v>0</v>
      </c>
      <c r="CE45" s="75">
        <f>'Adherencia Mimpara'!CF573</f>
        <v>0</v>
      </c>
      <c r="CF45" s="75">
        <f>'Adherencia Mimpara'!CG573</f>
        <v>0</v>
      </c>
      <c r="CG45" s="75">
        <f>'Adherencia Mimpara'!CH573</f>
        <v>0</v>
      </c>
      <c r="CH45" s="75">
        <f>'Adherencia Mimpara'!CI573</f>
        <v>0</v>
      </c>
      <c r="CI45" s="75">
        <f>'Adherencia Mimpara'!CJ573</f>
        <v>0</v>
      </c>
      <c r="CJ45" s="75">
        <f>'Adherencia Mimpara'!CK573</f>
        <v>0</v>
      </c>
      <c r="CK45" s="75">
        <f>'Adherencia Mimpara'!CL573</f>
        <v>0</v>
      </c>
      <c r="CL45" s="75">
        <f>'Adherencia Mimpara'!CM573</f>
        <v>0</v>
      </c>
      <c r="CM45" s="75">
        <f>'Adherencia Mimpara'!CN573</f>
        <v>0</v>
      </c>
      <c r="CN45" s="77">
        <f>CM45/AN45</f>
        <v>0</v>
      </c>
      <c r="CO45" s="84"/>
      <c r="CS45" s="82"/>
    </row>
    <row r="46" spans="2:97" x14ac:dyDescent="0.35">
      <c r="B46" s="73">
        <v>41699</v>
      </c>
      <c r="C46" s="74"/>
      <c r="D46" s="74"/>
      <c r="E46" s="74"/>
      <c r="F46" s="74"/>
      <c r="G46" s="74"/>
      <c r="H46" s="74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125">
        <f>'Adherencia Mimpara'!AP580</f>
        <v>4</v>
      </c>
      <c r="AP46" s="75">
        <f>'Adherencia Mimpara'!AQ580</f>
        <v>1</v>
      </c>
      <c r="AQ46" s="75">
        <f>'Adherencia Mimpara'!AR580</f>
        <v>1</v>
      </c>
      <c r="AR46" s="75">
        <f>'Adherencia Mimpara'!AS580</f>
        <v>0</v>
      </c>
      <c r="AS46" s="75">
        <f>'Adherencia Mimpara'!AT580</f>
        <v>0</v>
      </c>
      <c r="AT46" s="75">
        <f>'Adherencia Mimpara'!AU580</f>
        <v>1</v>
      </c>
      <c r="AU46" s="75">
        <f>'Adherencia Mimpara'!AV580</f>
        <v>1</v>
      </c>
      <c r="AV46" s="75">
        <f>'Adherencia Mimpara'!AW580</f>
        <v>0</v>
      </c>
      <c r="AW46" s="75">
        <f>'Adherencia Mimpara'!AX580</f>
        <v>1</v>
      </c>
      <c r="AX46" s="75">
        <f>'Adherencia Mimpara'!AY580</f>
        <v>0</v>
      </c>
      <c r="AY46" s="75">
        <f>'Adherencia Mimpara'!AZ580</f>
        <v>1</v>
      </c>
      <c r="AZ46" s="75">
        <f>'Adherencia Mimpara'!BA580</f>
        <v>0</v>
      </c>
      <c r="BA46" s="75">
        <f>'Adherencia Mimpara'!BB580</f>
        <v>0</v>
      </c>
      <c r="BB46" s="75">
        <f>'Adherencia Mimpara'!BC580</f>
        <v>1</v>
      </c>
      <c r="BC46" s="75">
        <f>'Adherencia Mimpara'!BD580</f>
        <v>0</v>
      </c>
      <c r="BD46" s="75">
        <f>'Adherencia Mimpara'!BE580</f>
        <v>1</v>
      </c>
      <c r="BE46" s="75">
        <f>'Adherencia Mimpara'!BF580</f>
        <v>0</v>
      </c>
      <c r="BF46" s="75">
        <f>'Adherencia Mimpara'!BG580</f>
        <v>0</v>
      </c>
      <c r="BG46" s="75">
        <f>'Adherencia Mimpara'!BH580</f>
        <v>1</v>
      </c>
      <c r="BH46" s="75">
        <f>'Adherencia Mimpara'!BI580</f>
        <v>1</v>
      </c>
      <c r="BI46" s="75">
        <f>'Adherencia Mimpara'!BJ580</f>
        <v>1</v>
      </c>
      <c r="BJ46" s="75">
        <f>'Adherencia Mimpara'!BK580</f>
        <v>1</v>
      </c>
      <c r="BK46" s="75">
        <f>'Adherencia Mimpara'!BL580</f>
        <v>0</v>
      </c>
      <c r="BL46" s="75">
        <f>'Adherencia Mimpara'!BM580</f>
        <v>0</v>
      </c>
      <c r="BM46" s="75">
        <f>'Adherencia Mimpara'!BN580</f>
        <v>0</v>
      </c>
      <c r="BN46" s="75">
        <f>'Adherencia Mimpara'!BO580</f>
        <v>0</v>
      </c>
      <c r="BO46" s="75">
        <f>'Adherencia Mimpara'!BP580</f>
        <v>0</v>
      </c>
      <c r="BP46" s="75">
        <f>'Adherencia Mimpara'!BQ580</f>
        <v>1</v>
      </c>
      <c r="BQ46" s="75">
        <f>'Adherencia Mimpara'!BR580</f>
        <v>1</v>
      </c>
      <c r="BR46" s="75">
        <f>'Adherencia Mimpara'!BS580</f>
        <v>0</v>
      </c>
      <c r="BS46" s="75">
        <f>'Adherencia Mimpara'!BT580</f>
        <v>0</v>
      </c>
      <c r="BT46" s="75">
        <f>'Adherencia Mimpara'!BU580</f>
        <v>1</v>
      </c>
      <c r="BU46" s="75">
        <f>'Adherencia Mimpara'!BV580</f>
        <v>0</v>
      </c>
      <c r="BV46" s="75">
        <f>'Adherencia Mimpara'!BW580</f>
        <v>0</v>
      </c>
      <c r="BW46" s="75">
        <f>'Adherencia Mimpara'!BX580</f>
        <v>1</v>
      </c>
      <c r="BX46" s="75">
        <f>'Adherencia Mimpara'!BY580</f>
        <v>0</v>
      </c>
      <c r="BY46" s="75">
        <f>'Adherencia Mimpara'!BZ580</f>
        <v>1</v>
      </c>
      <c r="BZ46" s="75">
        <f>'Adherencia Mimpara'!CA580</f>
        <v>0</v>
      </c>
      <c r="CA46" s="75">
        <f>'Adherencia Mimpara'!CB580</f>
        <v>1</v>
      </c>
      <c r="CB46" s="75">
        <f>'Adherencia Mimpara'!CC580</f>
        <v>0</v>
      </c>
      <c r="CC46" s="75">
        <f>'Adherencia Mimpara'!CD580</f>
        <v>0</v>
      </c>
      <c r="CD46" s="75">
        <f>'Adherencia Mimpara'!CE580</f>
        <v>0</v>
      </c>
      <c r="CE46" s="75">
        <f>'Adherencia Mimpara'!CF580</f>
        <v>0</v>
      </c>
      <c r="CF46" s="75">
        <f>'Adherencia Mimpara'!CG580</f>
        <v>0</v>
      </c>
      <c r="CG46" s="75">
        <f>'Adherencia Mimpara'!CH580</f>
        <v>0</v>
      </c>
      <c r="CH46" s="75">
        <f>'Adherencia Mimpara'!CI580</f>
        <v>0</v>
      </c>
      <c r="CI46" s="75">
        <f>'Adherencia Mimpara'!CJ580</f>
        <v>0</v>
      </c>
      <c r="CJ46" s="75">
        <f>'Adherencia Mimpara'!CK580</f>
        <v>0</v>
      </c>
      <c r="CK46" s="75">
        <f>'Adherencia Mimpara'!CL580</f>
        <v>0</v>
      </c>
      <c r="CL46" s="75">
        <f>'Adherencia Mimpara'!CM580</f>
        <v>0</v>
      </c>
      <c r="CM46" s="75">
        <f>'Adherencia Mimpara'!CN580</f>
        <v>0</v>
      </c>
      <c r="CN46" s="77">
        <f>CM46/AO46</f>
        <v>0</v>
      </c>
      <c r="CO46" s="84"/>
      <c r="CS46" s="82"/>
    </row>
    <row r="47" spans="2:97" x14ac:dyDescent="0.35">
      <c r="B47" s="73">
        <v>41730</v>
      </c>
      <c r="C47" s="74"/>
      <c r="D47" s="74"/>
      <c r="E47" s="74"/>
      <c r="F47" s="74"/>
      <c r="G47" s="74"/>
      <c r="H47" s="74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125">
        <f>'Adherencia Mimpara'!AQ593</f>
        <v>10</v>
      </c>
      <c r="AQ47" s="75">
        <f>'Adherencia Mimpara'!AR593</f>
        <v>2</v>
      </c>
      <c r="AR47" s="75">
        <f>'Adherencia Mimpara'!AS593</f>
        <v>0</v>
      </c>
      <c r="AS47" s="75">
        <f>'Adherencia Mimpara'!AT593</f>
        <v>2</v>
      </c>
      <c r="AT47" s="75">
        <f>'Adherencia Mimpara'!AU593</f>
        <v>1</v>
      </c>
      <c r="AU47" s="75">
        <f>'Adherencia Mimpara'!AV593</f>
        <v>0</v>
      </c>
      <c r="AV47" s="75">
        <f>'Adherencia Mimpara'!AW593</f>
        <v>1</v>
      </c>
      <c r="AW47" s="75">
        <f>'Adherencia Mimpara'!AX593</f>
        <v>0</v>
      </c>
      <c r="AX47" s="75">
        <f>'Adherencia Mimpara'!AY593</f>
        <v>1</v>
      </c>
      <c r="AY47" s="75">
        <f>'Adherencia Mimpara'!AZ593</f>
        <v>1</v>
      </c>
      <c r="AZ47" s="75">
        <f>'Adherencia Mimpara'!BA593</f>
        <v>0</v>
      </c>
      <c r="BA47" s="75">
        <f>'Adherencia Mimpara'!BB593</f>
        <v>0</v>
      </c>
      <c r="BB47" s="75">
        <f>'Adherencia Mimpara'!BC593</f>
        <v>0</v>
      </c>
      <c r="BC47" s="75">
        <f>'Adherencia Mimpara'!BD593</f>
        <v>0</v>
      </c>
      <c r="BD47" s="75">
        <f>'Adherencia Mimpara'!BE593</f>
        <v>0</v>
      </c>
      <c r="BE47" s="75">
        <f>'Adherencia Mimpara'!BF593</f>
        <v>0</v>
      </c>
      <c r="BF47" s="75">
        <f>'Adherencia Mimpara'!BG593</f>
        <v>0</v>
      </c>
      <c r="BG47" s="75">
        <f>'Adherencia Mimpara'!BH593</f>
        <v>0</v>
      </c>
      <c r="BH47" s="75">
        <f>'Adherencia Mimpara'!BI593</f>
        <v>1</v>
      </c>
      <c r="BI47" s="75">
        <f>'Adherencia Mimpara'!BJ593</f>
        <v>0</v>
      </c>
      <c r="BJ47" s="75">
        <f>'Adherencia Mimpara'!BK593</f>
        <v>0</v>
      </c>
      <c r="BK47" s="75">
        <f>'Adherencia Mimpara'!BL593</f>
        <v>0</v>
      </c>
      <c r="BL47" s="75">
        <f>'Adherencia Mimpara'!BM593</f>
        <v>0</v>
      </c>
      <c r="BM47" s="75">
        <f>'Adherencia Mimpara'!BN593</f>
        <v>0</v>
      </c>
      <c r="BN47" s="75">
        <f>'Adherencia Mimpara'!BO593</f>
        <v>0</v>
      </c>
      <c r="BO47" s="75">
        <f>'Adherencia Mimpara'!BP593</f>
        <v>0</v>
      </c>
      <c r="BP47" s="75">
        <f>'Adherencia Mimpara'!BQ593</f>
        <v>0</v>
      </c>
      <c r="BQ47" s="75">
        <f>'Adherencia Mimpara'!BR593</f>
        <v>0</v>
      </c>
      <c r="BR47" s="75">
        <f>'Adherencia Mimpara'!BS593</f>
        <v>0</v>
      </c>
      <c r="BS47" s="75">
        <f>'Adherencia Mimpara'!BT593</f>
        <v>0</v>
      </c>
      <c r="BT47" s="75">
        <f>'Adherencia Mimpara'!BU593</f>
        <v>0</v>
      </c>
      <c r="BU47" s="75">
        <f>'Adherencia Mimpara'!BV593</f>
        <v>0</v>
      </c>
      <c r="BV47" s="75">
        <f>'Adherencia Mimpara'!BW593</f>
        <v>0</v>
      </c>
      <c r="BW47" s="75">
        <f>'Adherencia Mimpara'!BX593</f>
        <v>0</v>
      </c>
      <c r="BX47" s="75">
        <f>'Adherencia Mimpara'!BY593</f>
        <v>0</v>
      </c>
      <c r="BY47" s="75">
        <f>'Adherencia Mimpara'!BZ593</f>
        <v>0</v>
      </c>
      <c r="BZ47" s="75">
        <f>'Adherencia Mimpara'!CA593</f>
        <v>0</v>
      </c>
      <c r="CA47" s="75">
        <f>'Adherencia Mimpara'!CB593</f>
        <v>0</v>
      </c>
      <c r="CB47" s="75">
        <f>'Adherencia Mimpara'!CC593</f>
        <v>0</v>
      </c>
      <c r="CC47" s="75">
        <f>'Adherencia Mimpara'!CD593</f>
        <v>0</v>
      </c>
      <c r="CD47" s="75">
        <f>'Adherencia Mimpara'!CE593</f>
        <v>0</v>
      </c>
      <c r="CE47" s="75">
        <f>'Adherencia Mimpara'!CF593</f>
        <v>0</v>
      </c>
      <c r="CF47" s="75">
        <f>'Adherencia Mimpara'!CG593</f>
        <v>0</v>
      </c>
      <c r="CG47" s="75">
        <f>'Adherencia Mimpara'!CH593</f>
        <v>0</v>
      </c>
      <c r="CH47" s="75">
        <f>'Adherencia Mimpara'!CI593</f>
        <v>0</v>
      </c>
      <c r="CI47" s="75">
        <f>'Adherencia Mimpara'!CJ593</f>
        <v>0</v>
      </c>
      <c r="CJ47" s="75">
        <f>'Adherencia Mimpara'!CK593</f>
        <v>0</v>
      </c>
      <c r="CK47" s="75">
        <f>'Adherencia Mimpara'!CL593</f>
        <v>0</v>
      </c>
      <c r="CL47" s="75">
        <f>'Adherencia Mimpara'!CM593</f>
        <v>0</v>
      </c>
      <c r="CM47" s="75">
        <f>'Adherencia Mimpara'!CN593</f>
        <v>0</v>
      </c>
      <c r="CN47" s="77">
        <f>CM47/AP47</f>
        <v>0</v>
      </c>
      <c r="CO47" s="84"/>
      <c r="CS47" s="82"/>
    </row>
    <row r="48" spans="2:97" x14ac:dyDescent="0.35">
      <c r="B48" s="73">
        <v>41760</v>
      </c>
      <c r="C48" s="74"/>
      <c r="D48" s="74"/>
      <c r="E48" s="74"/>
      <c r="F48" s="74"/>
      <c r="G48" s="74"/>
      <c r="H48" s="74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125">
        <f>'Adherencia Mimpara'!AR601</f>
        <v>5</v>
      </c>
      <c r="AR48" s="75">
        <f>'Adherencia Mimpara'!AS601</f>
        <v>0</v>
      </c>
      <c r="AS48" s="75">
        <f>'Adherencia Mimpara'!AT601</f>
        <v>0</v>
      </c>
      <c r="AT48" s="75">
        <f>'Adherencia Mimpara'!AU601</f>
        <v>0</v>
      </c>
      <c r="AU48" s="75">
        <f>'Adherencia Mimpara'!AV601</f>
        <v>0</v>
      </c>
      <c r="AV48" s="75">
        <f>'Adherencia Mimpara'!AW601</f>
        <v>0</v>
      </c>
      <c r="AW48" s="75">
        <f>'Adherencia Mimpara'!AX601</f>
        <v>0</v>
      </c>
      <c r="AX48" s="75">
        <f>'Adherencia Mimpara'!AY601</f>
        <v>0</v>
      </c>
      <c r="AY48" s="75">
        <f>'Adherencia Mimpara'!AZ601</f>
        <v>0</v>
      </c>
      <c r="AZ48" s="75">
        <f>'Adherencia Mimpara'!BA601</f>
        <v>0</v>
      </c>
      <c r="BA48" s="75">
        <f>'Adherencia Mimpara'!BB601</f>
        <v>0</v>
      </c>
      <c r="BB48" s="75">
        <f>'Adherencia Mimpara'!BC601</f>
        <v>0</v>
      </c>
      <c r="BC48" s="75">
        <f>'Adherencia Mimpara'!BD601</f>
        <v>0</v>
      </c>
      <c r="BD48" s="75">
        <f>'Adherencia Mimpara'!BE601</f>
        <v>0</v>
      </c>
      <c r="BE48" s="75">
        <f>'Adherencia Mimpara'!BF601</f>
        <v>0</v>
      </c>
      <c r="BF48" s="75">
        <f>'Adherencia Mimpara'!BG601</f>
        <v>0</v>
      </c>
      <c r="BG48" s="75">
        <f>'Adherencia Mimpara'!BH601</f>
        <v>0</v>
      </c>
      <c r="BH48" s="75">
        <f>'Adherencia Mimpara'!BI601</f>
        <v>0</v>
      </c>
      <c r="BI48" s="75">
        <f>'Adherencia Mimpara'!BJ601</f>
        <v>0</v>
      </c>
      <c r="BJ48" s="75">
        <f>'Adherencia Mimpara'!BK601</f>
        <v>0</v>
      </c>
      <c r="BK48" s="75">
        <f>'Adherencia Mimpara'!BL601</f>
        <v>0</v>
      </c>
      <c r="BL48" s="75">
        <f>'Adherencia Mimpara'!BM601</f>
        <v>0</v>
      </c>
      <c r="BM48" s="75">
        <f>'Adherencia Mimpara'!BN601</f>
        <v>0</v>
      </c>
      <c r="BN48" s="75">
        <f>'Adherencia Mimpara'!BO601</f>
        <v>0</v>
      </c>
      <c r="BO48" s="75">
        <f>'Adherencia Mimpara'!BP601</f>
        <v>0</v>
      </c>
      <c r="BP48" s="75">
        <f>'Adherencia Mimpara'!BQ601</f>
        <v>0</v>
      </c>
      <c r="BQ48" s="75">
        <f>'Adherencia Mimpara'!BR601</f>
        <v>0</v>
      </c>
      <c r="BR48" s="75">
        <f>'Adherencia Mimpara'!BS601</f>
        <v>0</v>
      </c>
      <c r="BS48" s="75">
        <f>'Adherencia Mimpara'!BT601</f>
        <v>0</v>
      </c>
      <c r="BT48" s="75">
        <f>'Adherencia Mimpara'!BU601</f>
        <v>0</v>
      </c>
      <c r="BU48" s="75">
        <f>'Adherencia Mimpara'!BV601</f>
        <v>0</v>
      </c>
      <c r="BV48" s="75">
        <f>'Adherencia Mimpara'!BW601</f>
        <v>0</v>
      </c>
      <c r="BW48" s="75">
        <f>'Adherencia Mimpara'!BX601</f>
        <v>0</v>
      </c>
      <c r="BX48" s="75">
        <f>'Adherencia Mimpara'!BY601</f>
        <v>0</v>
      </c>
      <c r="BY48" s="75">
        <f>'Adherencia Mimpara'!BZ601</f>
        <v>0</v>
      </c>
      <c r="BZ48" s="75">
        <f>'Adherencia Mimpara'!CA601</f>
        <v>0</v>
      </c>
      <c r="CA48" s="75">
        <f>'Adherencia Mimpara'!CB601</f>
        <v>0</v>
      </c>
      <c r="CB48" s="75">
        <f>'Adherencia Mimpara'!CC601</f>
        <v>0</v>
      </c>
      <c r="CC48" s="75">
        <f>'Adherencia Mimpara'!CD601</f>
        <v>0</v>
      </c>
      <c r="CD48" s="75">
        <f>'Adherencia Mimpara'!CE601</f>
        <v>0</v>
      </c>
      <c r="CE48" s="75">
        <f>'Adherencia Mimpara'!CF601</f>
        <v>0</v>
      </c>
      <c r="CF48" s="75">
        <f>'Adherencia Mimpara'!CG601</f>
        <v>0</v>
      </c>
      <c r="CG48" s="75">
        <f>'Adherencia Mimpara'!CH601</f>
        <v>0</v>
      </c>
      <c r="CH48" s="75">
        <f>'Adherencia Mimpara'!CI601</f>
        <v>0</v>
      </c>
      <c r="CI48" s="75">
        <f>'Adherencia Mimpara'!CJ601</f>
        <v>0</v>
      </c>
      <c r="CJ48" s="75">
        <f>'Adherencia Mimpara'!CK601</f>
        <v>0</v>
      </c>
      <c r="CK48" s="75">
        <f>'Adherencia Mimpara'!CL601</f>
        <v>0</v>
      </c>
      <c r="CL48" s="75">
        <f>'Adherencia Mimpara'!CM601</f>
        <v>0</v>
      </c>
      <c r="CM48" s="75">
        <f>'Adherencia Mimpara'!CN601</f>
        <v>0</v>
      </c>
      <c r="CN48" s="77">
        <f>CM48/AQ48</f>
        <v>0</v>
      </c>
      <c r="CO48" s="84"/>
      <c r="CS48" s="82"/>
    </row>
    <row r="49" spans="2:97" x14ac:dyDescent="0.35">
      <c r="B49" s="73">
        <v>41791</v>
      </c>
      <c r="C49" s="74"/>
      <c r="D49" s="74"/>
      <c r="E49" s="74"/>
      <c r="F49" s="74"/>
      <c r="G49" s="74"/>
      <c r="H49" s="74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/>
      <c r="AN49" s="75"/>
      <c r="AO49" s="75"/>
      <c r="AP49" s="86"/>
      <c r="AQ49" s="75"/>
      <c r="AR49" s="125">
        <f>'Adherencia Mimpara'!AS605</f>
        <v>1</v>
      </c>
      <c r="AS49" s="75">
        <f>'Adherencia Mimpara'!AT605</f>
        <v>0</v>
      </c>
      <c r="AT49" s="75">
        <f>'Adherencia Mimpara'!AU605</f>
        <v>1</v>
      </c>
      <c r="AU49" s="75">
        <f>'Adherencia Mimpara'!AV605</f>
        <v>0</v>
      </c>
      <c r="AV49" s="75">
        <f>'Adherencia Mimpara'!AW605</f>
        <v>0</v>
      </c>
      <c r="AW49" s="75">
        <f>'Adherencia Mimpara'!AX605</f>
        <v>0</v>
      </c>
      <c r="AX49" s="75">
        <f>'Adherencia Mimpara'!AY605</f>
        <v>1</v>
      </c>
      <c r="AY49" s="75">
        <f>'Adherencia Mimpara'!AZ605</f>
        <v>0</v>
      </c>
      <c r="AZ49" s="75">
        <f>'Adherencia Mimpara'!BA605</f>
        <v>0</v>
      </c>
      <c r="BA49" s="75">
        <f>'Adherencia Mimpara'!BB605</f>
        <v>0</v>
      </c>
      <c r="BB49" s="75">
        <f>'Adherencia Mimpara'!BC605</f>
        <v>0</v>
      </c>
      <c r="BC49" s="75">
        <f>'Adherencia Mimpara'!BD605</f>
        <v>0</v>
      </c>
      <c r="BD49" s="75">
        <f>'Adherencia Mimpara'!BE605</f>
        <v>0</v>
      </c>
      <c r="BE49" s="75">
        <f>'Adherencia Mimpara'!BF605</f>
        <v>0</v>
      </c>
      <c r="BF49" s="75">
        <f>'Adherencia Mimpara'!BG605</f>
        <v>0</v>
      </c>
      <c r="BG49" s="75">
        <f>'Adherencia Mimpara'!BH605</f>
        <v>0</v>
      </c>
      <c r="BH49" s="75">
        <f>'Adherencia Mimpara'!BI605</f>
        <v>0</v>
      </c>
      <c r="BI49" s="75">
        <f>'Adherencia Mimpara'!BJ605</f>
        <v>0</v>
      </c>
      <c r="BJ49" s="75">
        <f>'Adherencia Mimpara'!BK605</f>
        <v>0</v>
      </c>
      <c r="BK49" s="75">
        <f>'Adherencia Mimpara'!BL605</f>
        <v>0</v>
      </c>
      <c r="BL49" s="75">
        <f>'Adherencia Mimpara'!BM605</f>
        <v>0</v>
      </c>
      <c r="BM49" s="75">
        <f>'Adherencia Mimpara'!BN605</f>
        <v>0</v>
      </c>
      <c r="BN49" s="75">
        <f>'Adherencia Mimpara'!BO605</f>
        <v>0</v>
      </c>
      <c r="BO49" s="75">
        <f>'Adherencia Mimpara'!BP605</f>
        <v>0</v>
      </c>
      <c r="BP49" s="75">
        <f>'Adherencia Mimpara'!BQ605</f>
        <v>0</v>
      </c>
      <c r="BQ49" s="75">
        <f>'Adherencia Mimpara'!BR605</f>
        <v>0</v>
      </c>
      <c r="BR49" s="75">
        <f>'Adherencia Mimpara'!BS605</f>
        <v>0</v>
      </c>
      <c r="BS49" s="75">
        <f>'Adherencia Mimpara'!BT605</f>
        <v>0</v>
      </c>
      <c r="BT49" s="75">
        <f>'Adherencia Mimpara'!BU605</f>
        <v>0</v>
      </c>
      <c r="BU49" s="75">
        <f>'Adherencia Mimpara'!BV605</f>
        <v>0</v>
      </c>
      <c r="BV49" s="75">
        <f>'Adherencia Mimpara'!BW605</f>
        <v>0</v>
      </c>
      <c r="BW49" s="75">
        <f>'Adherencia Mimpara'!BX605</f>
        <v>0</v>
      </c>
      <c r="BX49" s="75">
        <f>'Adherencia Mimpara'!BY605</f>
        <v>0</v>
      </c>
      <c r="BY49" s="75">
        <f>'Adherencia Mimpara'!BZ605</f>
        <v>0</v>
      </c>
      <c r="BZ49" s="75">
        <f>'Adherencia Mimpara'!CA605</f>
        <v>0</v>
      </c>
      <c r="CA49" s="75">
        <f>'Adherencia Mimpara'!CB605</f>
        <v>0</v>
      </c>
      <c r="CB49" s="75">
        <f>'Adherencia Mimpara'!CC605</f>
        <v>0</v>
      </c>
      <c r="CC49" s="75">
        <f>'Adherencia Mimpara'!CD605</f>
        <v>0</v>
      </c>
      <c r="CD49" s="75">
        <f>'Adherencia Mimpara'!CE605</f>
        <v>0</v>
      </c>
      <c r="CE49" s="75">
        <f>'Adherencia Mimpara'!CF605</f>
        <v>0</v>
      </c>
      <c r="CF49" s="75">
        <f>'Adherencia Mimpara'!CG605</f>
        <v>0</v>
      </c>
      <c r="CG49" s="75">
        <f>'Adherencia Mimpara'!CH605</f>
        <v>0</v>
      </c>
      <c r="CH49" s="75">
        <f>'Adherencia Mimpara'!CI605</f>
        <v>0</v>
      </c>
      <c r="CI49" s="75">
        <f>'Adherencia Mimpara'!CJ605</f>
        <v>0</v>
      </c>
      <c r="CJ49" s="75">
        <f>'Adherencia Mimpara'!CK605</f>
        <v>0</v>
      </c>
      <c r="CK49" s="75">
        <f>'Adherencia Mimpara'!CL605</f>
        <v>0</v>
      </c>
      <c r="CL49" s="75">
        <f>'Adherencia Mimpara'!CM605</f>
        <v>0</v>
      </c>
      <c r="CM49" s="75">
        <f>'Adherencia Mimpara'!CN605</f>
        <v>0</v>
      </c>
      <c r="CN49" s="77">
        <f>CM49/AR49</f>
        <v>0</v>
      </c>
      <c r="CO49" s="84"/>
      <c r="CS49" s="82"/>
    </row>
    <row r="50" spans="2:97" x14ac:dyDescent="0.35">
      <c r="B50" s="73">
        <v>41821</v>
      </c>
      <c r="C50" s="74"/>
      <c r="D50" s="74"/>
      <c r="E50" s="74"/>
      <c r="F50" s="74"/>
      <c r="G50" s="74"/>
      <c r="H50" s="74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5"/>
      <c r="AH50" s="75"/>
      <c r="AI50" s="75"/>
      <c r="AJ50" s="75"/>
      <c r="AK50" s="75"/>
      <c r="AL50" s="75"/>
      <c r="AM50" s="75"/>
      <c r="AN50" s="75"/>
      <c r="AO50" s="75"/>
      <c r="AP50" s="75"/>
      <c r="AQ50" s="75"/>
      <c r="AR50" s="75"/>
      <c r="AS50" s="125">
        <f>'Adherencia Mimpara'!AT613</f>
        <v>5</v>
      </c>
      <c r="AT50" s="75">
        <f>'Adherencia Mimpara'!AU613</f>
        <v>1</v>
      </c>
      <c r="AU50" s="75">
        <f>'Adherencia Mimpara'!AV613</f>
        <v>0</v>
      </c>
      <c r="AV50" s="75">
        <f>'Adherencia Mimpara'!AW613</f>
        <v>1</v>
      </c>
      <c r="AW50" s="75">
        <f>'Adherencia Mimpara'!AX613</f>
        <v>0</v>
      </c>
      <c r="AX50" s="75">
        <f>'Adherencia Mimpara'!AY613</f>
        <v>1</v>
      </c>
      <c r="AY50" s="75">
        <f>'Adherencia Mimpara'!AZ613</f>
        <v>0</v>
      </c>
      <c r="AZ50" s="75">
        <f>'Adherencia Mimpara'!BA613</f>
        <v>0</v>
      </c>
      <c r="BA50" s="75">
        <f>'Adherencia Mimpara'!BB613</f>
        <v>0</v>
      </c>
      <c r="BB50" s="75">
        <f>'Adherencia Mimpara'!BC613</f>
        <v>0</v>
      </c>
      <c r="BC50" s="75">
        <f>'Adherencia Mimpara'!BD613</f>
        <v>0</v>
      </c>
      <c r="BD50" s="75">
        <f>'Adherencia Mimpara'!BE613</f>
        <v>0</v>
      </c>
      <c r="BE50" s="75">
        <f>'Adherencia Mimpara'!BF613</f>
        <v>0</v>
      </c>
      <c r="BF50" s="75">
        <f>'Adherencia Mimpara'!BG613</f>
        <v>0</v>
      </c>
      <c r="BG50" s="75">
        <f>'Adherencia Mimpara'!BH613</f>
        <v>0</v>
      </c>
      <c r="BH50" s="75">
        <f>'Adherencia Mimpara'!BI613</f>
        <v>0</v>
      </c>
      <c r="BI50" s="75">
        <f>'Adherencia Mimpara'!BJ613</f>
        <v>0</v>
      </c>
      <c r="BJ50" s="75">
        <f>'Adherencia Mimpara'!BK613</f>
        <v>0</v>
      </c>
      <c r="BK50" s="75">
        <f>'Adherencia Mimpara'!BL613</f>
        <v>0</v>
      </c>
      <c r="BL50" s="75">
        <f>'Adherencia Mimpara'!BM613</f>
        <v>0</v>
      </c>
      <c r="BM50" s="75">
        <f>'Adherencia Mimpara'!BN613</f>
        <v>0</v>
      </c>
      <c r="BN50" s="75">
        <f>'Adherencia Mimpara'!BO613</f>
        <v>0</v>
      </c>
      <c r="BO50" s="75">
        <f>'Adherencia Mimpara'!BP613</f>
        <v>0</v>
      </c>
      <c r="BP50" s="75">
        <f>'Adherencia Mimpara'!BQ613</f>
        <v>0</v>
      </c>
      <c r="BQ50" s="75">
        <f>'Adherencia Mimpara'!BR613</f>
        <v>0</v>
      </c>
      <c r="BR50" s="75">
        <f>'Adherencia Mimpara'!BS613</f>
        <v>0</v>
      </c>
      <c r="BS50" s="75">
        <f>'Adherencia Mimpara'!BT613</f>
        <v>0</v>
      </c>
      <c r="BT50" s="75">
        <f>'Adherencia Mimpara'!BU613</f>
        <v>0</v>
      </c>
      <c r="BU50" s="75">
        <f>'Adherencia Mimpara'!BV613</f>
        <v>0</v>
      </c>
      <c r="BV50" s="75">
        <f>'Adherencia Mimpara'!BW613</f>
        <v>0</v>
      </c>
      <c r="BW50" s="75">
        <f>'Adherencia Mimpara'!BX613</f>
        <v>0</v>
      </c>
      <c r="BX50" s="75">
        <f>'Adherencia Mimpara'!BY613</f>
        <v>0</v>
      </c>
      <c r="BY50" s="75">
        <f>'Adherencia Mimpara'!BZ613</f>
        <v>0</v>
      </c>
      <c r="BZ50" s="75">
        <f>'Adherencia Mimpara'!CA613</f>
        <v>0</v>
      </c>
      <c r="CA50" s="75">
        <f>'Adherencia Mimpara'!CB613</f>
        <v>0</v>
      </c>
      <c r="CB50" s="75">
        <f>'Adherencia Mimpara'!CC613</f>
        <v>0</v>
      </c>
      <c r="CC50" s="75">
        <f>'Adherencia Mimpara'!CD613</f>
        <v>0</v>
      </c>
      <c r="CD50" s="75">
        <f>'Adherencia Mimpara'!CE613</f>
        <v>0</v>
      </c>
      <c r="CE50" s="75">
        <f>'Adherencia Mimpara'!CF613</f>
        <v>0</v>
      </c>
      <c r="CF50" s="75">
        <f>'Adherencia Mimpara'!CG613</f>
        <v>0</v>
      </c>
      <c r="CG50" s="75">
        <f>'Adherencia Mimpara'!CH613</f>
        <v>0</v>
      </c>
      <c r="CH50" s="75">
        <f>'Adherencia Mimpara'!CI613</f>
        <v>0</v>
      </c>
      <c r="CI50" s="75">
        <f>'Adherencia Mimpara'!CJ613</f>
        <v>0</v>
      </c>
      <c r="CJ50" s="75">
        <f>'Adherencia Mimpara'!CK613</f>
        <v>0</v>
      </c>
      <c r="CK50" s="75">
        <f>'Adherencia Mimpara'!CL613</f>
        <v>0</v>
      </c>
      <c r="CL50" s="75">
        <f>'Adherencia Mimpara'!CM613</f>
        <v>0</v>
      </c>
      <c r="CM50" s="75">
        <f>'Adherencia Mimpara'!CN613</f>
        <v>0</v>
      </c>
      <c r="CN50" s="77">
        <f>CM50/AS50</f>
        <v>0</v>
      </c>
      <c r="CO50" s="84"/>
      <c r="CS50" s="82"/>
    </row>
    <row r="51" spans="2:97" x14ac:dyDescent="0.35">
      <c r="B51" s="73">
        <v>41852</v>
      </c>
      <c r="C51" s="74"/>
      <c r="D51" s="74"/>
      <c r="E51" s="74"/>
      <c r="F51" s="74"/>
      <c r="G51" s="74"/>
      <c r="H51" s="74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75"/>
      <c r="AK51" s="75"/>
      <c r="AL51" s="75"/>
      <c r="AM51" s="75"/>
      <c r="AN51" s="75"/>
      <c r="AO51" s="75"/>
      <c r="AP51" s="75"/>
      <c r="AQ51" s="75"/>
      <c r="AR51" s="75"/>
      <c r="AS51" s="75"/>
      <c r="AT51" s="125">
        <f>'Adherencia Mimpara'!AU620</f>
        <v>4</v>
      </c>
      <c r="AU51" s="75">
        <f>'Adherencia Mimpara'!AV620</f>
        <v>1</v>
      </c>
      <c r="AV51" s="75">
        <f>'Adherencia Mimpara'!AW620</f>
        <v>1</v>
      </c>
      <c r="AW51" s="75">
        <f>'Adherencia Mimpara'!AX620</f>
        <v>1</v>
      </c>
      <c r="AX51" s="75">
        <f>'Adherencia Mimpara'!AY620</f>
        <v>1</v>
      </c>
      <c r="AY51" s="75">
        <f>'Adherencia Mimpara'!AZ620</f>
        <v>0</v>
      </c>
      <c r="AZ51" s="75">
        <f>'Adherencia Mimpara'!BA620</f>
        <v>1</v>
      </c>
      <c r="BA51" s="75">
        <f>'Adherencia Mimpara'!BB620</f>
        <v>1</v>
      </c>
      <c r="BB51" s="75">
        <f>'Adherencia Mimpara'!BC620</f>
        <v>1</v>
      </c>
      <c r="BC51" s="75">
        <f>'Adherencia Mimpara'!BD620</f>
        <v>0</v>
      </c>
      <c r="BD51" s="75">
        <f>'Adherencia Mimpara'!BE620</f>
        <v>1</v>
      </c>
      <c r="BE51" s="75">
        <f>'Adherencia Mimpara'!BF620</f>
        <v>1</v>
      </c>
      <c r="BF51" s="75">
        <f>'Adherencia Mimpara'!BG620</f>
        <v>1</v>
      </c>
      <c r="BG51" s="75">
        <f>'Adherencia Mimpara'!BH620</f>
        <v>0</v>
      </c>
      <c r="BH51" s="75">
        <f>'Adherencia Mimpara'!BI620</f>
        <v>0</v>
      </c>
      <c r="BI51" s="75">
        <f>'Adherencia Mimpara'!BJ620</f>
        <v>0</v>
      </c>
      <c r="BJ51" s="75">
        <f>'Adherencia Mimpara'!BK620</f>
        <v>0</v>
      </c>
      <c r="BK51" s="75">
        <f>'Adherencia Mimpara'!BL620</f>
        <v>0</v>
      </c>
      <c r="BL51" s="75">
        <f>'Adherencia Mimpara'!BM620</f>
        <v>0</v>
      </c>
      <c r="BM51" s="75">
        <f>'Adherencia Mimpara'!BN620</f>
        <v>0</v>
      </c>
      <c r="BN51" s="75">
        <f>'Adherencia Mimpara'!BO620</f>
        <v>0</v>
      </c>
      <c r="BO51" s="75">
        <f>'Adherencia Mimpara'!BP620</f>
        <v>0</v>
      </c>
      <c r="BP51" s="75">
        <f>'Adherencia Mimpara'!BQ620</f>
        <v>0</v>
      </c>
      <c r="BQ51" s="75">
        <f>'Adherencia Mimpara'!BR620</f>
        <v>0</v>
      </c>
      <c r="BR51" s="75">
        <f>'Adherencia Mimpara'!BS620</f>
        <v>0</v>
      </c>
      <c r="BS51" s="75">
        <f>'Adherencia Mimpara'!BT620</f>
        <v>0</v>
      </c>
      <c r="BT51" s="75">
        <f>'Adherencia Mimpara'!BU620</f>
        <v>0</v>
      </c>
      <c r="BU51" s="75">
        <f>'Adherencia Mimpara'!BV620</f>
        <v>0</v>
      </c>
      <c r="BV51" s="75">
        <f>'Adherencia Mimpara'!BW620</f>
        <v>0</v>
      </c>
      <c r="BW51" s="75">
        <f>'Adherencia Mimpara'!BX620</f>
        <v>0</v>
      </c>
      <c r="BX51" s="75">
        <f>'Adherencia Mimpara'!BY620</f>
        <v>0</v>
      </c>
      <c r="BY51" s="75">
        <f>'Adherencia Mimpara'!BZ620</f>
        <v>0</v>
      </c>
      <c r="BZ51" s="75">
        <f>'Adherencia Mimpara'!CA620</f>
        <v>0</v>
      </c>
      <c r="CA51" s="75">
        <f>'Adherencia Mimpara'!CB620</f>
        <v>0</v>
      </c>
      <c r="CB51" s="75">
        <f>'Adherencia Mimpara'!CC620</f>
        <v>0</v>
      </c>
      <c r="CC51" s="75">
        <f>'Adherencia Mimpara'!CD620</f>
        <v>0</v>
      </c>
      <c r="CD51" s="75">
        <f>'Adherencia Mimpara'!CE620</f>
        <v>0</v>
      </c>
      <c r="CE51" s="75">
        <f>'Adherencia Mimpara'!CF620</f>
        <v>0</v>
      </c>
      <c r="CF51" s="75">
        <f>'Adherencia Mimpara'!CG620</f>
        <v>0</v>
      </c>
      <c r="CG51" s="75">
        <f>'Adherencia Mimpara'!CH620</f>
        <v>0</v>
      </c>
      <c r="CH51" s="75">
        <f>'Adherencia Mimpara'!CI620</f>
        <v>0</v>
      </c>
      <c r="CI51" s="75">
        <f>'Adherencia Mimpara'!CJ620</f>
        <v>0</v>
      </c>
      <c r="CJ51" s="75">
        <f>'Adherencia Mimpara'!CK620</f>
        <v>0</v>
      </c>
      <c r="CK51" s="75">
        <f>'Adherencia Mimpara'!CL620</f>
        <v>0</v>
      </c>
      <c r="CL51" s="75">
        <f>'Adherencia Mimpara'!CM620</f>
        <v>0</v>
      </c>
      <c r="CM51" s="75">
        <f>'Adherencia Mimpara'!CN620</f>
        <v>0</v>
      </c>
      <c r="CN51" s="77">
        <f>CM51/AT51</f>
        <v>0</v>
      </c>
      <c r="CO51" s="84"/>
      <c r="CS51" s="82"/>
    </row>
    <row r="52" spans="2:97" x14ac:dyDescent="0.35">
      <c r="B52" s="73">
        <v>41883</v>
      </c>
      <c r="C52" s="74"/>
      <c r="D52" s="74"/>
      <c r="E52" s="74"/>
      <c r="F52" s="74"/>
      <c r="G52" s="74"/>
      <c r="H52" s="74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75"/>
      <c r="AK52" s="75"/>
      <c r="AL52" s="75"/>
      <c r="AM52" s="75"/>
      <c r="AN52" s="75"/>
      <c r="AO52" s="75"/>
      <c r="AP52" s="75"/>
      <c r="AQ52" s="75"/>
      <c r="AR52" s="75"/>
      <c r="AS52" s="75"/>
      <c r="AT52" s="75"/>
      <c r="AU52" s="125">
        <f>'Adherencia Mimpara'!AV627</f>
        <v>4</v>
      </c>
      <c r="AV52" s="75">
        <f>'Adherencia Mimpara'!AW627</f>
        <v>0</v>
      </c>
      <c r="AW52" s="75">
        <f>'Adherencia Mimpara'!AX627</f>
        <v>0</v>
      </c>
      <c r="AX52" s="75">
        <f>'Adherencia Mimpara'!AY627</f>
        <v>0</v>
      </c>
      <c r="AY52" s="75">
        <f>'Adherencia Mimpara'!AZ627</f>
        <v>0</v>
      </c>
      <c r="AZ52" s="75">
        <f>'Adherencia Mimpara'!BA627</f>
        <v>0</v>
      </c>
      <c r="BA52" s="75">
        <f>'Adherencia Mimpara'!BB627</f>
        <v>0</v>
      </c>
      <c r="BB52" s="75">
        <f>'Adherencia Mimpara'!BC627</f>
        <v>0</v>
      </c>
      <c r="BC52" s="75">
        <f>'Adherencia Mimpara'!BD627</f>
        <v>0</v>
      </c>
      <c r="BD52" s="75">
        <f>'Adherencia Mimpara'!BE627</f>
        <v>0</v>
      </c>
      <c r="BE52" s="75">
        <f>'Adherencia Mimpara'!BF627</f>
        <v>1</v>
      </c>
      <c r="BF52" s="75">
        <f>'Adherencia Mimpara'!BG627</f>
        <v>0</v>
      </c>
      <c r="BG52" s="75">
        <f>'Adherencia Mimpara'!BH627</f>
        <v>0</v>
      </c>
      <c r="BH52" s="75">
        <f>'Adherencia Mimpara'!BI627</f>
        <v>0</v>
      </c>
      <c r="BI52" s="75">
        <f>'Adherencia Mimpara'!BJ627</f>
        <v>0</v>
      </c>
      <c r="BJ52" s="75">
        <f>'Adherencia Mimpara'!BK627</f>
        <v>0</v>
      </c>
      <c r="BK52" s="75">
        <f>'Adherencia Mimpara'!BL627</f>
        <v>0</v>
      </c>
      <c r="BL52" s="75">
        <f>'Adherencia Mimpara'!BM627</f>
        <v>0</v>
      </c>
      <c r="BM52" s="75">
        <f>'Adherencia Mimpara'!BN627</f>
        <v>0</v>
      </c>
      <c r="BN52" s="75">
        <f>'Adherencia Mimpara'!BO627</f>
        <v>0</v>
      </c>
      <c r="BO52" s="75">
        <f>'Adherencia Mimpara'!BP627</f>
        <v>0</v>
      </c>
      <c r="BP52" s="75">
        <f>'Adherencia Mimpara'!BQ627</f>
        <v>0</v>
      </c>
      <c r="BQ52" s="75">
        <f>'Adherencia Mimpara'!BR627</f>
        <v>0</v>
      </c>
      <c r="BR52" s="75">
        <f>'Adherencia Mimpara'!BS627</f>
        <v>0</v>
      </c>
      <c r="BS52" s="75">
        <f>'Adherencia Mimpara'!BT627</f>
        <v>0</v>
      </c>
      <c r="BT52" s="75">
        <f>'Adherencia Mimpara'!BU627</f>
        <v>1</v>
      </c>
      <c r="BU52" s="75">
        <f>'Adherencia Mimpara'!BV627</f>
        <v>1</v>
      </c>
      <c r="BV52" s="75">
        <f>'Adherencia Mimpara'!BW627</f>
        <v>0</v>
      </c>
      <c r="BW52" s="75">
        <f>'Adherencia Mimpara'!BX627</f>
        <v>0</v>
      </c>
      <c r="BX52" s="75">
        <f>'Adherencia Mimpara'!BY627</f>
        <v>0</v>
      </c>
      <c r="BY52" s="75">
        <f>'Adherencia Mimpara'!BZ627</f>
        <v>0</v>
      </c>
      <c r="BZ52" s="75">
        <f>'Adherencia Mimpara'!CA627</f>
        <v>0</v>
      </c>
      <c r="CA52" s="75">
        <f>'Adherencia Mimpara'!CB627</f>
        <v>0</v>
      </c>
      <c r="CB52" s="75">
        <f>'Adherencia Mimpara'!CC627</f>
        <v>0</v>
      </c>
      <c r="CC52" s="75">
        <f>'Adherencia Mimpara'!CD627</f>
        <v>0</v>
      </c>
      <c r="CD52" s="75">
        <f>'Adherencia Mimpara'!CE627</f>
        <v>0</v>
      </c>
      <c r="CE52" s="75">
        <f>'Adherencia Mimpara'!CF627</f>
        <v>0</v>
      </c>
      <c r="CF52" s="75">
        <f>'Adherencia Mimpara'!CG627</f>
        <v>0</v>
      </c>
      <c r="CG52" s="75">
        <f>'Adherencia Mimpara'!CH627</f>
        <v>0</v>
      </c>
      <c r="CH52" s="75">
        <f>'Adherencia Mimpara'!CI627</f>
        <v>0</v>
      </c>
      <c r="CI52" s="75">
        <f>'Adherencia Mimpara'!CJ627</f>
        <v>0</v>
      </c>
      <c r="CJ52" s="75">
        <f>'Adherencia Mimpara'!CK627</f>
        <v>0</v>
      </c>
      <c r="CK52" s="75">
        <f>'Adherencia Mimpara'!CL627</f>
        <v>0</v>
      </c>
      <c r="CL52" s="75">
        <f>'Adherencia Mimpara'!CM627</f>
        <v>0</v>
      </c>
      <c r="CM52" s="75">
        <f>'Adherencia Mimpara'!CN627</f>
        <v>0</v>
      </c>
      <c r="CN52" s="225">
        <f>CM52/AU52</f>
        <v>0</v>
      </c>
      <c r="CO52" s="84"/>
      <c r="CS52" s="82"/>
    </row>
    <row r="53" spans="2:97" x14ac:dyDescent="0.35">
      <c r="B53" s="73">
        <v>41913</v>
      </c>
      <c r="C53" s="74"/>
      <c r="D53" s="74"/>
      <c r="E53" s="74"/>
      <c r="F53" s="74"/>
      <c r="G53" s="74"/>
      <c r="H53" s="74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75"/>
      <c r="AK53" s="75"/>
      <c r="AL53" s="75"/>
      <c r="AM53" s="75"/>
      <c r="AN53" s="75"/>
      <c r="AO53" s="75"/>
      <c r="AP53" s="75"/>
      <c r="AQ53" s="75"/>
      <c r="AR53" s="75"/>
      <c r="AS53" s="75"/>
      <c r="AT53" s="75"/>
      <c r="AU53" s="75"/>
      <c r="AV53" s="125">
        <f>'Adherencia Mimpara'!AW636</f>
        <v>6</v>
      </c>
      <c r="AW53" s="75">
        <f>'Adherencia Mimpara'!AX636</f>
        <v>0</v>
      </c>
      <c r="AX53" s="75">
        <f>'Adherencia Mimpara'!AY636</f>
        <v>1</v>
      </c>
      <c r="AY53" s="75">
        <f>'Adherencia Mimpara'!AZ636</f>
        <v>0</v>
      </c>
      <c r="AZ53" s="75">
        <f>'Adherencia Mimpara'!BA636</f>
        <v>1</v>
      </c>
      <c r="BA53" s="75">
        <f>'Adherencia Mimpara'!BB636</f>
        <v>1</v>
      </c>
      <c r="BB53" s="75">
        <f>'Adherencia Mimpara'!BC636</f>
        <v>2</v>
      </c>
      <c r="BC53" s="75">
        <f>'Adherencia Mimpara'!BD636</f>
        <v>0</v>
      </c>
      <c r="BD53" s="75">
        <f>'Adherencia Mimpara'!BE636</f>
        <v>1</v>
      </c>
      <c r="BE53" s="75">
        <f>'Adherencia Mimpara'!BF636</f>
        <v>1</v>
      </c>
      <c r="BF53" s="75">
        <f>'Adherencia Mimpara'!BG636</f>
        <v>1</v>
      </c>
      <c r="BG53" s="75">
        <f>'Adherencia Mimpara'!BH636</f>
        <v>1</v>
      </c>
      <c r="BH53" s="75">
        <f>'Adherencia Mimpara'!BI636</f>
        <v>0</v>
      </c>
      <c r="BI53" s="75">
        <f>'Adherencia Mimpara'!BJ636</f>
        <v>0</v>
      </c>
      <c r="BJ53" s="75">
        <f>'Adherencia Mimpara'!BK636</f>
        <v>0</v>
      </c>
      <c r="BK53" s="75">
        <f>'Adherencia Mimpara'!BL636</f>
        <v>0</v>
      </c>
      <c r="BL53" s="75">
        <f>'Adherencia Mimpara'!BM636</f>
        <v>2</v>
      </c>
      <c r="BM53" s="75">
        <f>'Adherencia Mimpara'!BN636</f>
        <v>1</v>
      </c>
      <c r="BN53" s="75">
        <f>'Adherencia Mimpara'!BO636</f>
        <v>1</v>
      </c>
      <c r="BO53" s="75">
        <f>'Adherencia Mimpara'!BP636</f>
        <v>1</v>
      </c>
      <c r="BP53" s="75">
        <f>'Adherencia Mimpara'!BQ636</f>
        <v>0</v>
      </c>
      <c r="BQ53" s="75">
        <f>'Adherencia Mimpara'!BR636</f>
        <v>0</v>
      </c>
      <c r="BR53" s="75">
        <f>'Adherencia Mimpara'!BS636</f>
        <v>0</v>
      </c>
      <c r="BS53" s="75">
        <f>'Adherencia Mimpara'!BT636</f>
        <v>1</v>
      </c>
      <c r="BT53" s="75">
        <f>'Adherencia Mimpara'!BU636</f>
        <v>0</v>
      </c>
      <c r="BU53" s="75">
        <f>'Adherencia Mimpara'!BV636</f>
        <v>0</v>
      </c>
      <c r="BV53" s="75">
        <f>'Adherencia Mimpara'!BW636</f>
        <v>0</v>
      </c>
      <c r="BW53" s="75">
        <f>'Adherencia Mimpara'!BX636</f>
        <v>0</v>
      </c>
      <c r="BX53" s="75">
        <f>'Adherencia Mimpara'!BY636</f>
        <v>1</v>
      </c>
      <c r="BY53" s="75">
        <f>'Adherencia Mimpara'!BZ636</f>
        <v>0</v>
      </c>
      <c r="BZ53" s="75">
        <f>'Adherencia Mimpara'!CA636</f>
        <v>0</v>
      </c>
      <c r="CA53" s="75">
        <f>'Adherencia Mimpara'!CB636</f>
        <v>0</v>
      </c>
      <c r="CB53" s="75">
        <f>'Adherencia Mimpara'!CC636</f>
        <v>0</v>
      </c>
      <c r="CC53" s="75">
        <f>'Adherencia Mimpara'!CD636</f>
        <v>0</v>
      </c>
      <c r="CD53" s="75">
        <f>'Adherencia Mimpara'!CE636</f>
        <v>0</v>
      </c>
      <c r="CE53" s="75">
        <f>'Adherencia Mimpara'!CF636</f>
        <v>0</v>
      </c>
      <c r="CF53" s="75">
        <f>'Adherencia Mimpara'!CG636</f>
        <v>0</v>
      </c>
      <c r="CG53" s="75">
        <f>'Adherencia Mimpara'!CH636</f>
        <v>0</v>
      </c>
      <c r="CH53" s="75">
        <f>'Adherencia Mimpara'!CI636</f>
        <v>0</v>
      </c>
      <c r="CI53" s="75">
        <f>'Adherencia Mimpara'!CJ636</f>
        <v>1</v>
      </c>
      <c r="CJ53" s="75">
        <f>'Adherencia Mimpara'!CK636</f>
        <v>0</v>
      </c>
      <c r="CK53" s="75">
        <f>'Adherencia Mimpara'!CL636</f>
        <v>0</v>
      </c>
      <c r="CL53" s="75">
        <f>'Adherencia Mimpara'!CM636</f>
        <v>0</v>
      </c>
      <c r="CM53" s="75">
        <f>'Adherencia Mimpara'!CN636</f>
        <v>0</v>
      </c>
      <c r="CN53" s="77">
        <f>CM53/AV53</f>
        <v>0</v>
      </c>
      <c r="CO53" s="84"/>
      <c r="CS53" s="82"/>
    </row>
    <row r="54" spans="2:97" x14ac:dyDescent="0.35">
      <c r="B54" s="73">
        <v>41944</v>
      </c>
      <c r="C54" s="74"/>
      <c r="D54" s="74"/>
      <c r="E54" s="74"/>
      <c r="F54" s="74"/>
      <c r="G54" s="74"/>
      <c r="H54" s="74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125">
        <f>'Adherencia Mimpara'!AX643</f>
        <v>4</v>
      </c>
      <c r="AX54" s="75">
        <f>'Adherencia Mimpara'!AY643</f>
        <v>1</v>
      </c>
      <c r="AY54" s="75">
        <f>'Adherencia Mimpara'!AZ643</f>
        <v>1</v>
      </c>
      <c r="AZ54" s="75">
        <f>'Adherencia Mimpara'!BA643</f>
        <v>1</v>
      </c>
      <c r="BA54" s="75">
        <f>'Adherencia Mimpara'!BB643</f>
        <v>0</v>
      </c>
      <c r="BB54" s="75">
        <f>'Adherencia Mimpara'!BC643</f>
        <v>0</v>
      </c>
      <c r="BC54" s="75">
        <f>'Adherencia Mimpara'!BD643</f>
        <v>1</v>
      </c>
      <c r="BD54" s="75">
        <f>'Adherencia Mimpara'!BE643</f>
        <v>0</v>
      </c>
      <c r="BE54" s="75">
        <f>'Adherencia Mimpara'!BF643</f>
        <v>0</v>
      </c>
      <c r="BF54" s="75">
        <f>'Adherencia Mimpara'!BG643</f>
        <v>0</v>
      </c>
      <c r="BG54" s="75">
        <f>'Adherencia Mimpara'!BH643</f>
        <v>0</v>
      </c>
      <c r="BH54" s="75">
        <f>'Adherencia Mimpara'!BI643</f>
        <v>0</v>
      </c>
      <c r="BI54" s="75">
        <f>'Adherencia Mimpara'!BJ643</f>
        <v>0</v>
      </c>
      <c r="BJ54" s="75">
        <f>'Adherencia Mimpara'!BK643</f>
        <v>0</v>
      </c>
      <c r="BK54" s="75">
        <f>'Adherencia Mimpara'!BL643</f>
        <v>0</v>
      </c>
      <c r="BL54" s="75">
        <f>'Adherencia Mimpara'!BM643</f>
        <v>0</v>
      </c>
      <c r="BM54" s="75">
        <f>'Adherencia Mimpara'!BN643</f>
        <v>0</v>
      </c>
      <c r="BN54" s="75">
        <f>'Adherencia Mimpara'!BO643</f>
        <v>0</v>
      </c>
      <c r="BO54" s="75">
        <f>'Adherencia Mimpara'!BP643</f>
        <v>0</v>
      </c>
      <c r="BP54" s="75">
        <f>'Adherencia Mimpara'!BQ643</f>
        <v>0</v>
      </c>
      <c r="BQ54" s="75">
        <f>'Adherencia Mimpara'!BR643</f>
        <v>0</v>
      </c>
      <c r="BR54" s="75">
        <f>'Adherencia Mimpara'!BS643</f>
        <v>0</v>
      </c>
      <c r="BS54" s="75">
        <f>'Adherencia Mimpara'!BT643</f>
        <v>0</v>
      </c>
      <c r="BT54" s="75">
        <f>'Adherencia Mimpara'!BU643</f>
        <v>0</v>
      </c>
      <c r="BU54" s="75">
        <f>'Adherencia Mimpara'!BV643</f>
        <v>0</v>
      </c>
      <c r="BV54" s="75">
        <f>'Adherencia Mimpara'!BW643</f>
        <v>0</v>
      </c>
      <c r="BW54" s="75">
        <f>'Adherencia Mimpara'!BX643</f>
        <v>0</v>
      </c>
      <c r="BX54" s="75">
        <f>'Adherencia Mimpara'!BY643</f>
        <v>0</v>
      </c>
      <c r="BY54" s="75">
        <f>'Adherencia Mimpara'!BZ643</f>
        <v>0</v>
      </c>
      <c r="BZ54" s="75">
        <f>'Adherencia Mimpara'!CA643</f>
        <v>0</v>
      </c>
      <c r="CA54" s="75">
        <f>'Adherencia Mimpara'!CB643</f>
        <v>0</v>
      </c>
      <c r="CB54" s="75">
        <f>'Adherencia Mimpara'!CC643</f>
        <v>0</v>
      </c>
      <c r="CC54" s="75">
        <f>'Adherencia Mimpara'!CD643</f>
        <v>0</v>
      </c>
      <c r="CD54" s="75">
        <f>'Adherencia Mimpara'!CE643</f>
        <v>0</v>
      </c>
      <c r="CE54" s="75">
        <f>'Adherencia Mimpara'!CF643</f>
        <v>0</v>
      </c>
      <c r="CF54" s="75">
        <f>'Adherencia Mimpara'!CG643</f>
        <v>0</v>
      </c>
      <c r="CG54" s="75">
        <f>'Adherencia Mimpara'!CH643</f>
        <v>0</v>
      </c>
      <c r="CH54" s="75">
        <f>'Adherencia Mimpara'!CI643</f>
        <v>0</v>
      </c>
      <c r="CI54" s="75">
        <f>'Adherencia Mimpara'!CJ643</f>
        <v>0</v>
      </c>
      <c r="CJ54" s="75">
        <f>'Adherencia Mimpara'!CK643</f>
        <v>0</v>
      </c>
      <c r="CK54" s="75">
        <f>'Adherencia Mimpara'!CL643</f>
        <v>0</v>
      </c>
      <c r="CL54" s="75">
        <f>'Adherencia Mimpara'!CM643</f>
        <v>0</v>
      </c>
      <c r="CM54" s="75">
        <f>'Adherencia Mimpara'!CN643</f>
        <v>0</v>
      </c>
      <c r="CN54" s="77">
        <f>CM54/AW54</f>
        <v>0</v>
      </c>
      <c r="CO54" s="84"/>
      <c r="CS54" s="82"/>
    </row>
    <row r="55" spans="2:97" x14ac:dyDescent="0.35">
      <c r="B55" s="73">
        <v>41974</v>
      </c>
      <c r="C55" s="74"/>
      <c r="D55" s="74"/>
      <c r="E55" s="74"/>
      <c r="F55" s="74"/>
      <c r="G55" s="74"/>
      <c r="H55" s="74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75"/>
      <c r="AW55" s="75"/>
      <c r="AX55" s="125">
        <f>'Adherencia Mimpara'!AY655</f>
        <v>9</v>
      </c>
      <c r="AY55" s="75">
        <f>'Adherencia Mimpara'!AZ655</f>
        <v>0</v>
      </c>
      <c r="AZ55" s="75">
        <f>'Adherencia Mimpara'!BA655</f>
        <v>3</v>
      </c>
      <c r="BA55" s="75">
        <f>'Adherencia Mimpara'!BB655</f>
        <v>1</v>
      </c>
      <c r="BB55" s="75">
        <f>'Adherencia Mimpara'!BC655</f>
        <v>1</v>
      </c>
      <c r="BC55" s="75">
        <f>'Adherencia Mimpara'!BD655</f>
        <v>1</v>
      </c>
      <c r="BD55" s="75">
        <f>'Adherencia Mimpara'!BE655</f>
        <v>1</v>
      </c>
      <c r="BE55" s="75">
        <f>'Adherencia Mimpara'!BF655</f>
        <v>2</v>
      </c>
      <c r="BF55" s="75">
        <f>'Adherencia Mimpara'!BG655</f>
        <v>0</v>
      </c>
      <c r="BG55" s="75">
        <f>'Adherencia Mimpara'!BH655</f>
        <v>0</v>
      </c>
      <c r="BH55" s="75">
        <f>'Adherencia Mimpara'!BI655</f>
        <v>1</v>
      </c>
      <c r="BI55" s="75">
        <f>'Adherencia Mimpara'!BJ655</f>
        <v>0</v>
      </c>
      <c r="BJ55" s="75">
        <f>'Adherencia Mimpara'!BK655</f>
        <v>2</v>
      </c>
      <c r="BK55" s="75">
        <f>'Adherencia Mimpara'!BL655</f>
        <v>1</v>
      </c>
      <c r="BL55" s="75">
        <f>'Adherencia Mimpara'!BM655</f>
        <v>1</v>
      </c>
      <c r="BM55" s="75">
        <f>'Adherencia Mimpara'!BN655</f>
        <v>2</v>
      </c>
      <c r="BN55" s="75">
        <f>'Adherencia Mimpara'!BO655</f>
        <v>2</v>
      </c>
      <c r="BO55" s="75">
        <f>'Adherencia Mimpara'!BP655</f>
        <v>3</v>
      </c>
      <c r="BP55" s="75">
        <f>'Adherencia Mimpara'!BQ655</f>
        <v>1</v>
      </c>
      <c r="BQ55" s="75">
        <f>'Adherencia Mimpara'!BR655</f>
        <v>0</v>
      </c>
      <c r="BR55" s="75">
        <f>'Adherencia Mimpara'!BS655</f>
        <v>0</v>
      </c>
      <c r="BS55" s="75">
        <f>'Adherencia Mimpara'!BT655</f>
        <v>1</v>
      </c>
      <c r="BT55" s="75">
        <f>'Adherencia Mimpara'!BU655</f>
        <v>1</v>
      </c>
      <c r="BU55" s="75">
        <f>'Adherencia Mimpara'!BV655</f>
        <v>0</v>
      </c>
      <c r="BV55" s="75">
        <f>'Adherencia Mimpara'!BW655</f>
        <v>0</v>
      </c>
      <c r="BW55" s="75">
        <f>'Adherencia Mimpara'!BX655</f>
        <v>0</v>
      </c>
      <c r="BX55" s="75">
        <f>'Adherencia Mimpara'!BY655</f>
        <v>0</v>
      </c>
      <c r="BY55" s="75">
        <f>'Adherencia Mimpara'!BZ655</f>
        <v>0</v>
      </c>
      <c r="BZ55" s="75">
        <f>'Adherencia Mimpara'!CA655</f>
        <v>0</v>
      </c>
      <c r="CA55" s="75">
        <f>'Adherencia Mimpara'!CB655</f>
        <v>0</v>
      </c>
      <c r="CB55" s="75">
        <f>'Adherencia Mimpara'!CC655</f>
        <v>0</v>
      </c>
      <c r="CC55" s="75">
        <f>'Adherencia Mimpara'!CD655</f>
        <v>0</v>
      </c>
      <c r="CD55" s="75">
        <f>'Adherencia Mimpara'!CE655</f>
        <v>0</v>
      </c>
      <c r="CE55" s="75">
        <f>'Adherencia Mimpara'!CF655</f>
        <v>0</v>
      </c>
      <c r="CF55" s="75">
        <f>'Adherencia Mimpara'!CG655</f>
        <v>0</v>
      </c>
      <c r="CG55" s="75">
        <f>'Adherencia Mimpara'!CH655</f>
        <v>0</v>
      </c>
      <c r="CH55" s="75">
        <f>'Adherencia Mimpara'!CI655</f>
        <v>0</v>
      </c>
      <c r="CI55" s="75">
        <f>'Adherencia Mimpara'!CJ655</f>
        <v>0</v>
      </c>
      <c r="CJ55" s="75">
        <f>'Adherencia Mimpara'!CK655</f>
        <v>0</v>
      </c>
      <c r="CK55" s="75">
        <f>'Adherencia Mimpara'!CL655</f>
        <v>0</v>
      </c>
      <c r="CL55" s="75">
        <f>'Adherencia Mimpara'!CM655</f>
        <v>0</v>
      </c>
      <c r="CM55" s="75">
        <f>'Adherencia Mimpara'!CN655</f>
        <v>0</v>
      </c>
      <c r="CN55" s="77">
        <f>CM55/AX55</f>
        <v>0</v>
      </c>
      <c r="CO55" s="84"/>
      <c r="CS55" s="82"/>
    </row>
    <row r="56" spans="2:97" x14ac:dyDescent="0.35">
      <c r="B56" s="73">
        <v>42005</v>
      </c>
      <c r="C56" s="74"/>
      <c r="D56" s="74"/>
      <c r="E56" s="74"/>
      <c r="F56" s="74"/>
      <c r="G56" s="74"/>
      <c r="H56" s="74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5"/>
      <c r="AD56" s="75"/>
      <c r="AE56" s="75"/>
      <c r="AF56" s="75"/>
      <c r="AG56" s="75"/>
      <c r="AH56" s="75"/>
      <c r="AI56" s="75"/>
      <c r="AJ56" s="75"/>
      <c r="AK56" s="75"/>
      <c r="AL56" s="75"/>
      <c r="AM56" s="75"/>
      <c r="AN56" s="75"/>
      <c r="AO56" s="75"/>
      <c r="AP56" s="75"/>
      <c r="AQ56" s="75"/>
      <c r="AR56" s="75"/>
      <c r="AS56" s="75"/>
      <c r="AT56" s="75"/>
      <c r="AU56" s="75"/>
      <c r="AV56" s="75"/>
      <c r="AW56" s="75"/>
      <c r="AX56" s="75"/>
      <c r="AY56" s="125">
        <f>'Adherencia Mimpara'!AZ660</f>
        <v>2</v>
      </c>
      <c r="AZ56" s="75">
        <f>'Adherencia Mimpara'!BA660</f>
        <v>0</v>
      </c>
      <c r="BA56" s="75">
        <f>'Adherencia Mimpara'!BB660</f>
        <v>1</v>
      </c>
      <c r="BB56" s="75">
        <f>'Adherencia Mimpara'!BC660</f>
        <v>0</v>
      </c>
      <c r="BC56" s="75">
        <f>'Adherencia Mimpara'!BD660</f>
        <v>0</v>
      </c>
      <c r="BD56" s="75">
        <f>'Adherencia Mimpara'!BE660</f>
        <v>0</v>
      </c>
      <c r="BE56" s="75">
        <f>'Adherencia Mimpara'!BF660</f>
        <v>0</v>
      </c>
      <c r="BF56" s="75">
        <f>'Adherencia Mimpara'!BG660</f>
        <v>0</v>
      </c>
      <c r="BG56" s="75">
        <f>'Adherencia Mimpara'!BH660</f>
        <v>0</v>
      </c>
      <c r="BH56" s="75">
        <f>'Adherencia Mimpara'!BI660</f>
        <v>0</v>
      </c>
      <c r="BI56" s="75">
        <f>'Adherencia Mimpara'!BJ660</f>
        <v>0</v>
      </c>
      <c r="BJ56" s="75">
        <f>'Adherencia Mimpara'!BK660</f>
        <v>0</v>
      </c>
      <c r="BK56" s="75">
        <f>'Adherencia Mimpara'!BL660</f>
        <v>0</v>
      </c>
      <c r="BL56" s="75">
        <f>'Adherencia Mimpara'!BM660</f>
        <v>0</v>
      </c>
      <c r="BM56" s="75">
        <f>'Adherencia Mimpara'!BN660</f>
        <v>0</v>
      </c>
      <c r="BN56" s="75">
        <f>'Adherencia Mimpara'!BO660</f>
        <v>0</v>
      </c>
      <c r="BO56" s="75">
        <f>'Adherencia Mimpara'!BP660</f>
        <v>0</v>
      </c>
      <c r="BP56" s="75">
        <f>'Adherencia Mimpara'!BQ660</f>
        <v>0</v>
      </c>
      <c r="BQ56" s="75">
        <f>'Adherencia Mimpara'!BR660</f>
        <v>0</v>
      </c>
      <c r="BR56" s="75">
        <f>'Adherencia Mimpara'!BS660</f>
        <v>0</v>
      </c>
      <c r="BS56" s="75">
        <f>'Adherencia Mimpara'!BT660</f>
        <v>0</v>
      </c>
      <c r="BT56" s="75">
        <f>'Adherencia Mimpara'!BU660</f>
        <v>0</v>
      </c>
      <c r="BU56" s="75">
        <f>'Adherencia Mimpara'!BV660</f>
        <v>0</v>
      </c>
      <c r="BV56" s="75">
        <f>'Adherencia Mimpara'!BW660</f>
        <v>0</v>
      </c>
      <c r="BW56" s="75">
        <f>'Adherencia Mimpara'!BX660</f>
        <v>0</v>
      </c>
      <c r="BX56" s="75">
        <f>'Adherencia Mimpara'!BY660</f>
        <v>0</v>
      </c>
      <c r="BY56" s="75">
        <f>'Adherencia Mimpara'!BZ660</f>
        <v>0</v>
      </c>
      <c r="BZ56" s="75">
        <f>'Adherencia Mimpara'!CA660</f>
        <v>0</v>
      </c>
      <c r="CA56" s="75">
        <f>'Adherencia Mimpara'!CB660</f>
        <v>0</v>
      </c>
      <c r="CB56" s="75">
        <f>'Adherencia Mimpara'!CC660</f>
        <v>0</v>
      </c>
      <c r="CC56" s="75">
        <f>'Adherencia Mimpara'!CD660</f>
        <v>0</v>
      </c>
      <c r="CD56" s="75">
        <f>'Adherencia Mimpara'!CE660</f>
        <v>0</v>
      </c>
      <c r="CE56" s="75">
        <f>'Adherencia Mimpara'!CF660</f>
        <v>0</v>
      </c>
      <c r="CF56" s="75">
        <f>'Adherencia Mimpara'!CG660</f>
        <v>0</v>
      </c>
      <c r="CG56" s="75">
        <f>'Adherencia Mimpara'!CH660</f>
        <v>0</v>
      </c>
      <c r="CH56" s="75">
        <f>'Adherencia Mimpara'!CI660</f>
        <v>0</v>
      </c>
      <c r="CI56" s="75">
        <f>'Adherencia Mimpara'!CJ660</f>
        <v>0</v>
      </c>
      <c r="CJ56" s="75">
        <f>'Adherencia Mimpara'!CK660</f>
        <v>0</v>
      </c>
      <c r="CK56" s="75">
        <f>'Adherencia Mimpara'!CL660</f>
        <v>0</v>
      </c>
      <c r="CL56" s="75">
        <f>'Adherencia Mimpara'!CM660</f>
        <v>0</v>
      </c>
      <c r="CM56" s="75">
        <f>'Adherencia Mimpara'!CN660</f>
        <v>0</v>
      </c>
      <c r="CN56" s="77">
        <f>CM56/AY56</f>
        <v>0</v>
      </c>
      <c r="CO56" s="85"/>
      <c r="CS56" s="82"/>
    </row>
    <row r="57" spans="2:97" x14ac:dyDescent="0.35">
      <c r="B57" s="73">
        <v>42036</v>
      </c>
      <c r="C57" s="74"/>
      <c r="D57" s="74"/>
      <c r="E57" s="74"/>
      <c r="F57" s="74"/>
      <c r="G57" s="74"/>
      <c r="H57" s="74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/>
      <c r="AN57" s="75"/>
      <c r="AO57" s="75"/>
      <c r="AP57" s="75"/>
      <c r="AQ57" s="75"/>
      <c r="AR57" s="75"/>
      <c r="AS57" s="75"/>
      <c r="AT57" s="75"/>
      <c r="AU57" s="75"/>
      <c r="AV57" s="75"/>
      <c r="AW57" s="75"/>
      <c r="AX57" s="75"/>
      <c r="AY57" s="75"/>
      <c r="AZ57" s="125">
        <f>'Adherencia Mimpara'!BA666</f>
        <v>3</v>
      </c>
      <c r="BA57" s="75">
        <f>'Adherencia Mimpara'!BB666</f>
        <v>0</v>
      </c>
      <c r="BB57" s="75">
        <f>'Adherencia Mimpara'!BC666</f>
        <v>1</v>
      </c>
      <c r="BC57" s="75">
        <f>'Adherencia Mimpara'!BD666</f>
        <v>1</v>
      </c>
      <c r="BD57" s="75">
        <f>'Adherencia Mimpara'!BE666</f>
        <v>0</v>
      </c>
      <c r="BE57" s="75">
        <f>'Adherencia Mimpara'!BF666</f>
        <v>0</v>
      </c>
      <c r="BF57" s="75">
        <f>'Adherencia Mimpara'!BG666</f>
        <v>1</v>
      </c>
      <c r="BG57" s="75">
        <f>'Adherencia Mimpara'!BH666</f>
        <v>1</v>
      </c>
      <c r="BH57" s="75">
        <f>'Adherencia Mimpara'!BI666</f>
        <v>1</v>
      </c>
      <c r="BI57" s="75">
        <f>'Adherencia Mimpara'!BJ666</f>
        <v>0</v>
      </c>
      <c r="BJ57" s="75">
        <f>'Adherencia Mimpara'!BK666</f>
        <v>0</v>
      </c>
      <c r="BK57" s="75">
        <f>'Adherencia Mimpara'!BL666</f>
        <v>0</v>
      </c>
      <c r="BL57" s="75">
        <f>'Adherencia Mimpara'!BM666</f>
        <v>0</v>
      </c>
      <c r="BM57" s="75">
        <f>'Adherencia Mimpara'!BN666</f>
        <v>0</v>
      </c>
      <c r="BN57" s="75">
        <f>'Adherencia Mimpara'!BO666</f>
        <v>0</v>
      </c>
      <c r="BO57" s="75">
        <f>'Adherencia Mimpara'!BP666</f>
        <v>0</v>
      </c>
      <c r="BP57" s="75">
        <f>'Adherencia Mimpara'!BQ666</f>
        <v>0</v>
      </c>
      <c r="BQ57" s="75">
        <f>'Adherencia Mimpara'!BR666</f>
        <v>0</v>
      </c>
      <c r="BR57" s="75">
        <f>'Adherencia Mimpara'!BS666</f>
        <v>0</v>
      </c>
      <c r="BS57" s="75">
        <f>'Adherencia Mimpara'!BT666</f>
        <v>0</v>
      </c>
      <c r="BT57" s="75">
        <f>'Adherencia Mimpara'!BU666</f>
        <v>0</v>
      </c>
      <c r="BU57" s="75">
        <f>'Adherencia Mimpara'!BV666</f>
        <v>0</v>
      </c>
      <c r="BV57" s="75">
        <f>'Adherencia Mimpara'!BW666</f>
        <v>0</v>
      </c>
      <c r="BW57" s="75">
        <f>'Adherencia Mimpara'!BX666</f>
        <v>0</v>
      </c>
      <c r="BX57" s="75">
        <f>'Adherencia Mimpara'!BY666</f>
        <v>0</v>
      </c>
      <c r="BY57" s="75">
        <f>'Adherencia Mimpara'!BZ666</f>
        <v>0</v>
      </c>
      <c r="BZ57" s="75">
        <f>'Adherencia Mimpara'!CA666</f>
        <v>0</v>
      </c>
      <c r="CA57" s="75">
        <f>'Adherencia Mimpara'!CB666</f>
        <v>0</v>
      </c>
      <c r="CB57" s="75">
        <f>'Adherencia Mimpara'!CC666</f>
        <v>0</v>
      </c>
      <c r="CC57" s="75">
        <f>'Adherencia Mimpara'!CD666</f>
        <v>0</v>
      </c>
      <c r="CD57" s="75">
        <f>'Adherencia Mimpara'!CE666</f>
        <v>0</v>
      </c>
      <c r="CE57" s="75">
        <f>'Adherencia Mimpara'!CF666</f>
        <v>0</v>
      </c>
      <c r="CF57" s="75">
        <f>'Adherencia Mimpara'!CG666</f>
        <v>0</v>
      </c>
      <c r="CG57" s="75">
        <f>'Adherencia Mimpara'!CH666</f>
        <v>0</v>
      </c>
      <c r="CH57" s="75">
        <f>'Adherencia Mimpara'!CI666</f>
        <v>0</v>
      </c>
      <c r="CI57" s="75">
        <f>'Adherencia Mimpara'!CJ666</f>
        <v>0</v>
      </c>
      <c r="CJ57" s="75">
        <f>'Adherencia Mimpara'!CK666</f>
        <v>0</v>
      </c>
      <c r="CK57" s="75">
        <f>'Adherencia Mimpara'!CL666</f>
        <v>0</v>
      </c>
      <c r="CL57" s="75">
        <f>'Adherencia Mimpara'!CM666</f>
        <v>0</v>
      </c>
      <c r="CM57" s="75">
        <f>'Adherencia Mimpara'!CN666</f>
        <v>0</v>
      </c>
      <c r="CN57" s="77">
        <f>CM57/AZ57</f>
        <v>0</v>
      </c>
      <c r="CO57" s="85"/>
      <c r="CS57" s="82"/>
    </row>
    <row r="58" spans="2:97" x14ac:dyDescent="0.35">
      <c r="B58" s="73">
        <v>42064</v>
      </c>
      <c r="C58" s="74"/>
      <c r="D58" s="74"/>
      <c r="E58" s="74"/>
      <c r="F58" s="74"/>
      <c r="G58" s="74"/>
      <c r="H58" s="74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75"/>
      <c r="AE58" s="75"/>
      <c r="AF58" s="75"/>
      <c r="AG58" s="75"/>
      <c r="AH58" s="75"/>
      <c r="AI58" s="75"/>
      <c r="AJ58" s="75"/>
      <c r="AK58" s="75"/>
      <c r="AL58" s="75"/>
      <c r="AM58" s="75"/>
      <c r="AN58" s="75"/>
      <c r="AO58" s="75"/>
      <c r="AP58" s="75"/>
      <c r="AQ58" s="75"/>
      <c r="AR58" s="75"/>
      <c r="AS58" s="75"/>
      <c r="AT58" s="75"/>
      <c r="AU58" s="75"/>
      <c r="AV58" s="75"/>
      <c r="AW58" s="75"/>
      <c r="AX58" s="75"/>
      <c r="AY58" s="75"/>
      <c r="AZ58" s="86"/>
      <c r="BA58" s="125">
        <f>'Adherencia Mimpara'!BB674</f>
        <v>4</v>
      </c>
      <c r="BB58" s="75">
        <f>'Adherencia Mimpara'!BC674</f>
        <v>0</v>
      </c>
      <c r="BC58" s="75">
        <f>'Adherencia Mimpara'!BD674</f>
        <v>0</v>
      </c>
      <c r="BD58" s="75">
        <f>'Adherencia Mimpara'!BE674</f>
        <v>0</v>
      </c>
      <c r="BE58" s="75">
        <f>'Adherencia Mimpara'!BF674</f>
        <v>0</v>
      </c>
      <c r="BF58" s="75">
        <f>'Adherencia Mimpara'!BG674</f>
        <v>0</v>
      </c>
      <c r="BG58" s="75">
        <f>'Adherencia Mimpara'!BH674</f>
        <v>0</v>
      </c>
      <c r="BH58" s="75">
        <f>'Adherencia Mimpara'!BI674</f>
        <v>1</v>
      </c>
      <c r="BI58" s="75">
        <f>'Adherencia Mimpara'!BJ674</f>
        <v>0</v>
      </c>
      <c r="BJ58" s="75">
        <f>'Adherencia Mimpara'!BK674</f>
        <v>0</v>
      </c>
      <c r="BK58" s="75">
        <f>'Adherencia Mimpara'!BL674</f>
        <v>0</v>
      </c>
      <c r="BL58" s="75">
        <f>'Adherencia Mimpara'!BM674</f>
        <v>0</v>
      </c>
      <c r="BM58" s="75">
        <f>'Adherencia Mimpara'!BN674</f>
        <v>1</v>
      </c>
      <c r="BN58" s="75">
        <f>'Adherencia Mimpara'!BO674</f>
        <v>0</v>
      </c>
      <c r="BO58" s="75">
        <f>'Adherencia Mimpara'!BP674</f>
        <v>0</v>
      </c>
      <c r="BP58" s="75">
        <f>'Adherencia Mimpara'!BQ674</f>
        <v>0</v>
      </c>
      <c r="BQ58" s="75">
        <f>'Adherencia Mimpara'!BR674</f>
        <v>0</v>
      </c>
      <c r="BR58" s="75">
        <f>'Adherencia Mimpara'!BS674</f>
        <v>0</v>
      </c>
      <c r="BS58" s="75">
        <f>'Adherencia Mimpara'!BT674</f>
        <v>0</v>
      </c>
      <c r="BT58" s="75">
        <f>'Adherencia Mimpara'!BU674</f>
        <v>0</v>
      </c>
      <c r="BU58" s="75">
        <f>'Adherencia Mimpara'!BV674</f>
        <v>0</v>
      </c>
      <c r="BV58" s="75">
        <f>'Adherencia Mimpara'!BW674</f>
        <v>0</v>
      </c>
      <c r="BW58" s="75">
        <f>'Adherencia Mimpara'!BX674</f>
        <v>1</v>
      </c>
      <c r="BX58" s="75">
        <f>'Adherencia Mimpara'!BY674</f>
        <v>0</v>
      </c>
      <c r="BY58" s="75">
        <f>'Adherencia Mimpara'!BZ674</f>
        <v>0</v>
      </c>
      <c r="BZ58" s="75">
        <f>'Adherencia Mimpara'!CA674</f>
        <v>0</v>
      </c>
      <c r="CA58" s="75">
        <f>'Adherencia Mimpara'!CB674</f>
        <v>0</v>
      </c>
      <c r="CB58" s="75">
        <f>'Adherencia Mimpara'!CC674</f>
        <v>0</v>
      </c>
      <c r="CC58" s="75">
        <f>'Adherencia Mimpara'!CD674</f>
        <v>0</v>
      </c>
      <c r="CD58" s="75">
        <f>'Adherencia Mimpara'!CE674</f>
        <v>0</v>
      </c>
      <c r="CE58" s="75">
        <f>'Adherencia Mimpara'!CF674</f>
        <v>0</v>
      </c>
      <c r="CF58" s="75">
        <f>'Adherencia Mimpara'!CG674</f>
        <v>0</v>
      </c>
      <c r="CG58" s="75">
        <f>'Adherencia Mimpara'!CH674</f>
        <v>0</v>
      </c>
      <c r="CH58" s="75">
        <f>'Adherencia Mimpara'!CI674</f>
        <v>0</v>
      </c>
      <c r="CI58" s="75">
        <f>'Adherencia Mimpara'!CJ674</f>
        <v>0</v>
      </c>
      <c r="CJ58" s="75">
        <f>'Adherencia Mimpara'!CK674</f>
        <v>0</v>
      </c>
      <c r="CK58" s="75">
        <f>'Adherencia Mimpara'!CL674</f>
        <v>0</v>
      </c>
      <c r="CL58" s="75">
        <f>'Adherencia Mimpara'!CM674</f>
        <v>0</v>
      </c>
      <c r="CM58" s="75">
        <f>'Adherencia Mimpara'!CN674</f>
        <v>0</v>
      </c>
      <c r="CN58" s="77">
        <f>CM58/BA58</f>
        <v>0</v>
      </c>
      <c r="CO58" s="85"/>
      <c r="CS58" s="82"/>
    </row>
    <row r="59" spans="2:97" x14ac:dyDescent="0.35">
      <c r="B59" s="73">
        <v>42095</v>
      </c>
      <c r="C59" s="74"/>
      <c r="D59" s="74"/>
      <c r="E59" s="74"/>
      <c r="F59" s="74"/>
      <c r="G59" s="74"/>
      <c r="H59" s="74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5"/>
      <c r="AD59" s="75"/>
      <c r="AE59" s="75"/>
      <c r="AF59" s="75"/>
      <c r="AG59" s="75"/>
      <c r="AH59" s="75"/>
      <c r="AI59" s="75"/>
      <c r="AJ59" s="75"/>
      <c r="AK59" s="75"/>
      <c r="AL59" s="75"/>
      <c r="AM59" s="75"/>
      <c r="AN59" s="75"/>
      <c r="AO59" s="75"/>
      <c r="AP59" s="75"/>
      <c r="AQ59" s="75"/>
      <c r="AR59" s="75"/>
      <c r="AS59" s="75"/>
      <c r="AT59" s="75"/>
      <c r="AU59" s="75"/>
      <c r="AV59" s="75"/>
      <c r="AW59" s="75"/>
      <c r="AX59" s="75"/>
      <c r="AY59" s="86"/>
      <c r="AZ59" s="86"/>
      <c r="BA59" s="86"/>
      <c r="BB59" s="125">
        <f>'Adherencia Mimpara'!BC682</f>
        <v>5</v>
      </c>
      <c r="BC59" s="75">
        <f>'Adherencia Mimpara'!BD682</f>
        <v>3</v>
      </c>
      <c r="BD59" s="75">
        <f>'Adherencia Mimpara'!BE682</f>
        <v>0</v>
      </c>
      <c r="BE59" s="75">
        <f>'Adherencia Mimpara'!BF682</f>
        <v>2</v>
      </c>
      <c r="BF59" s="75">
        <f>'Adherencia Mimpara'!BG682</f>
        <v>0</v>
      </c>
      <c r="BG59" s="75">
        <f>'Adherencia Mimpara'!BH682</f>
        <v>0</v>
      </c>
      <c r="BH59" s="75">
        <f>'Adherencia Mimpara'!BI682</f>
        <v>1</v>
      </c>
      <c r="BI59" s="75">
        <f>'Adherencia Mimpara'!BJ682</f>
        <v>0</v>
      </c>
      <c r="BJ59" s="75">
        <f>'Adherencia Mimpara'!BK682</f>
        <v>0</v>
      </c>
      <c r="BK59" s="75">
        <f>'Adherencia Mimpara'!BL682</f>
        <v>0</v>
      </c>
      <c r="BL59" s="75">
        <f>'Adherencia Mimpara'!BM682</f>
        <v>0</v>
      </c>
      <c r="BM59" s="75">
        <f>'Adherencia Mimpara'!BN682</f>
        <v>0</v>
      </c>
      <c r="BN59" s="75">
        <f>'Adherencia Mimpara'!BO682</f>
        <v>0</v>
      </c>
      <c r="BO59" s="75">
        <f>'Adherencia Mimpara'!BP682</f>
        <v>0</v>
      </c>
      <c r="BP59" s="75">
        <f>'Adherencia Mimpara'!BQ682</f>
        <v>0</v>
      </c>
      <c r="BQ59" s="75">
        <f>'Adherencia Mimpara'!BR682</f>
        <v>0</v>
      </c>
      <c r="BR59" s="75">
        <f>'Adherencia Mimpara'!BS682</f>
        <v>0</v>
      </c>
      <c r="BS59" s="75">
        <f>'Adherencia Mimpara'!BT682</f>
        <v>0</v>
      </c>
      <c r="BT59" s="75">
        <f>'Adherencia Mimpara'!BU682</f>
        <v>0</v>
      </c>
      <c r="BU59" s="75">
        <f>'Adherencia Mimpara'!BV682</f>
        <v>0</v>
      </c>
      <c r="BV59" s="75">
        <f>'Adherencia Mimpara'!BW682</f>
        <v>0</v>
      </c>
      <c r="BW59" s="75">
        <f>'Adherencia Mimpara'!BX682</f>
        <v>0</v>
      </c>
      <c r="BX59" s="75">
        <f>'Adherencia Mimpara'!BY682</f>
        <v>0</v>
      </c>
      <c r="BY59" s="75">
        <f>'Adherencia Mimpara'!BZ682</f>
        <v>0</v>
      </c>
      <c r="BZ59" s="75">
        <f>'Adherencia Mimpara'!CA682</f>
        <v>0</v>
      </c>
      <c r="CA59" s="75">
        <f>'Adherencia Mimpara'!CB682</f>
        <v>0</v>
      </c>
      <c r="CB59" s="75">
        <f>'Adherencia Mimpara'!CC682</f>
        <v>0</v>
      </c>
      <c r="CC59" s="75">
        <f>'Adherencia Mimpara'!CD682</f>
        <v>0</v>
      </c>
      <c r="CD59" s="75">
        <f>'Adherencia Mimpara'!CE682</f>
        <v>0</v>
      </c>
      <c r="CE59" s="75">
        <f>'Adherencia Mimpara'!CF682</f>
        <v>0</v>
      </c>
      <c r="CF59" s="75">
        <f>'Adherencia Mimpara'!CG682</f>
        <v>0</v>
      </c>
      <c r="CG59" s="75">
        <f>'Adherencia Mimpara'!CH682</f>
        <v>0</v>
      </c>
      <c r="CH59" s="75">
        <f>'Adherencia Mimpara'!CI682</f>
        <v>0</v>
      </c>
      <c r="CI59" s="75">
        <f>'Adherencia Mimpara'!CJ682</f>
        <v>0</v>
      </c>
      <c r="CJ59" s="75">
        <f>'Adherencia Mimpara'!CK682</f>
        <v>0</v>
      </c>
      <c r="CK59" s="75">
        <f>'Adherencia Mimpara'!CL682</f>
        <v>0</v>
      </c>
      <c r="CL59" s="75">
        <f>'Adherencia Mimpara'!CM682</f>
        <v>0</v>
      </c>
      <c r="CM59" s="75">
        <f>'Adherencia Mimpara'!CN682</f>
        <v>0</v>
      </c>
      <c r="CN59" s="77">
        <f>CM59/BB59</f>
        <v>0</v>
      </c>
      <c r="CO59" s="85"/>
      <c r="CS59" s="82"/>
    </row>
    <row r="60" spans="2:97" x14ac:dyDescent="0.35">
      <c r="B60" s="73">
        <v>42125</v>
      </c>
      <c r="C60" s="74"/>
      <c r="D60" s="74"/>
      <c r="E60" s="74"/>
      <c r="F60" s="74"/>
      <c r="G60" s="74"/>
      <c r="H60" s="74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75"/>
      <c r="AM60" s="75"/>
      <c r="AN60" s="75"/>
      <c r="AO60" s="75"/>
      <c r="AP60" s="75"/>
      <c r="AQ60" s="75"/>
      <c r="AR60" s="75"/>
      <c r="AS60" s="75"/>
      <c r="AT60" s="75"/>
      <c r="AU60" s="75"/>
      <c r="AV60" s="75"/>
      <c r="AW60" s="75"/>
      <c r="AX60" s="75"/>
      <c r="AY60" s="75"/>
      <c r="AZ60" s="86"/>
      <c r="BA60" s="86"/>
      <c r="BB60" s="86"/>
      <c r="BC60" s="125">
        <f>'Adherencia Mimpara'!BD692</f>
        <v>7</v>
      </c>
      <c r="BD60" s="75">
        <f>'Adherencia Mimpara'!BE692</f>
        <v>0</v>
      </c>
      <c r="BE60" s="75">
        <f>'Adherencia Mimpara'!BF692</f>
        <v>3</v>
      </c>
      <c r="BF60" s="75">
        <f>'Adherencia Mimpara'!BG692</f>
        <v>1</v>
      </c>
      <c r="BG60" s="75">
        <f>'Adherencia Mimpara'!BH692</f>
        <v>1</v>
      </c>
      <c r="BH60" s="75">
        <f>'Adherencia Mimpara'!BI692</f>
        <v>0</v>
      </c>
      <c r="BI60" s="75">
        <f>'Adherencia Mimpara'!BJ692</f>
        <v>0</v>
      </c>
      <c r="BJ60" s="75">
        <f>'Adherencia Mimpara'!BK692</f>
        <v>0</v>
      </c>
      <c r="BK60" s="75">
        <f>'Adherencia Mimpara'!BL692</f>
        <v>1</v>
      </c>
      <c r="BL60" s="75">
        <f>'Adherencia Mimpara'!BM692</f>
        <v>0</v>
      </c>
      <c r="BM60" s="75">
        <f>'Adherencia Mimpara'!BN692</f>
        <v>2</v>
      </c>
      <c r="BN60" s="75">
        <f>'Adherencia Mimpara'!BO692</f>
        <v>2</v>
      </c>
      <c r="BO60" s="75">
        <f>'Adherencia Mimpara'!BP692</f>
        <v>0</v>
      </c>
      <c r="BP60" s="75">
        <f>'Adherencia Mimpara'!BQ692</f>
        <v>1</v>
      </c>
      <c r="BQ60" s="75">
        <f>'Adherencia Mimpara'!BR692</f>
        <v>0</v>
      </c>
      <c r="BR60" s="75">
        <f>'Adherencia Mimpara'!BS692</f>
        <v>0</v>
      </c>
      <c r="BS60" s="75">
        <f>'Adherencia Mimpara'!BT692</f>
        <v>1</v>
      </c>
      <c r="BT60" s="75">
        <f>'Adherencia Mimpara'!BU692</f>
        <v>1</v>
      </c>
      <c r="BU60" s="75">
        <f>'Adherencia Mimpara'!BV692</f>
        <v>0</v>
      </c>
      <c r="BV60" s="75">
        <f>'Adherencia Mimpara'!BW692</f>
        <v>0</v>
      </c>
      <c r="BW60" s="75">
        <f>'Adherencia Mimpara'!BX692</f>
        <v>0</v>
      </c>
      <c r="BX60" s="75">
        <f>'Adherencia Mimpara'!BY692</f>
        <v>1</v>
      </c>
      <c r="BY60" s="75">
        <f>'Adherencia Mimpara'!BZ692</f>
        <v>1</v>
      </c>
      <c r="BZ60" s="75">
        <f>'Adherencia Mimpara'!CA692</f>
        <v>0</v>
      </c>
      <c r="CA60" s="75">
        <f>'Adherencia Mimpara'!CB692</f>
        <v>0</v>
      </c>
      <c r="CB60" s="75">
        <f>'Adherencia Mimpara'!CC692</f>
        <v>2</v>
      </c>
      <c r="CC60" s="75">
        <f>'Adherencia Mimpara'!CD692</f>
        <v>1</v>
      </c>
      <c r="CD60" s="75">
        <f>'Adherencia Mimpara'!CE692</f>
        <v>0</v>
      </c>
      <c r="CE60" s="75">
        <f>'Adherencia Mimpara'!CF692</f>
        <v>0</v>
      </c>
      <c r="CF60" s="75">
        <f>'Adherencia Mimpara'!CG692</f>
        <v>0</v>
      </c>
      <c r="CG60" s="75">
        <f>'Adherencia Mimpara'!CH692</f>
        <v>0</v>
      </c>
      <c r="CH60" s="75">
        <f>'Adherencia Mimpara'!CI692</f>
        <v>0</v>
      </c>
      <c r="CI60" s="75">
        <f>'Adherencia Mimpara'!CJ692</f>
        <v>0</v>
      </c>
      <c r="CJ60" s="75">
        <f>'Adherencia Mimpara'!CK692</f>
        <v>0</v>
      </c>
      <c r="CK60" s="75">
        <f>'Adherencia Mimpara'!CL692</f>
        <v>0</v>
      </c>
      <c r="CL60" s="75">
        <f>'Adherencia Mimpara'!CM692</f>
        <v>0</v>
      </c>
      <c r="CM60" s="75">
        <f>'Adherencia Mimpara'!CN692</f>
        <v>0</v>
      </c>
      <c r="CN60" s="77">
        <f>CM60/BC60</f>
        <v>0</v>
      </c>
      <c r="CO60" s="85"/>
      <c r="CS60" s="82"/>
    </row>
    <row r="61" spans="2:97" x14ac:dyDescent="0.35">
      <c r="B61" s="73">
        <v>42156</v>
      </c>
      <c r="C61" s="74"/>
      <c r="D61" s="74"/>
      <c r="E61" s="74"/>
      <c r="F61" s="74"/>
      <c r="G61" s="74"/>
      <c r="H61" s="74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  <c r="AC61" s="75"/>
      <c r="AD61" s="75"/>
      <c r="AE61" s="75"/>
      <c r="AF61" s="75"/>
      <c r="AG61" s="75"/>
      <c r="AH61" s="75"/>
      <c r="AI61" s="75"/>
      <c r="AJ61" s="75"/>
      <c r="AK61" s="75"/>
      <c r="AL61" s="75"/>
      <c r="AM61" s="75"/>
      <c r="AN61" s="75"/>
      <c r="AO61" s="75"/>
      <c r="AP61" s="75"/>
      <c r="AQ61" s="75"/>
      <c r="AR61" s="75"/>
      <c r="AS61" s="75"/>
      <c r="AT61" s="75"/>
      <c r="AU61" s="75"/>
      <c r="AV61" s="75"/>
      <c r="AW61" s="75"/>
      <c r="AX61" s="75"/>
      <c r="AY61" s="75"/>
      <c r="AZ61" s="86"/>
      <c r="BA61" s="86"/>
      <c r="BB61" s="86"/>
      <c r="BC61" s="86"/>
      <c r="BD61" s="125">
        <f>'Adherencia Mimpara'!BE709</f>
        <v>13</v>
      </c>
      <c r="BE61" s="75">
        <f>'Adherencia Mimpara'!BF709</f>
        <v>1</v>
      </c>
      <c r="BF61" s="75">
        <f>'Adherencia Mimpara'!BG709</f>
        <v>1</v>
      </c>
      <c r="BG61" s="75">
        <f>'Adherencia Mimpara'!BH709</f>
        <v>3</v>
      </c>
      <c r="BH61" s="75">
        <f>'Adherencia Mimpara'!BI709</f>
        <v>1</v>
      </c>
      <c r="BI61" s="75">
        <f>'Adherencia Mimpara'!BJ709</f>
        <v>2</v>
      </c>
      <c r="BJ61" s="75">
        <f>'Adherencia Mimpara'!BK709</f>
        <v>2</v>
      </c>
      <c r="BK61" s="75">
        <f>'Adherencia Mimpara'!BL709</f>
        <v>2</v>
      </c>
      <c r="BL61" s="75">
        <f>'Adherencia Mimpara'!BM709</f>
        <v>2</v>
      </c>
      <c r="BM61" s="75">
        <f>'Adherencia Mimpara'!BN709</f>
        <v>0</v>
      </c>
      <c r="BN61" s="75">
        <f>'Adherencia Mimpara'!BO709</f>
        <v>2</v>
      </c>
      <c r="BO61" s="75">
        <f>'Adherencia Mimpara'!BP709</f>
        <v>1</v>
      </c>
      <c r="BP61" s="75">
        <f>'Adherencia Mimpara'!BQ709</f>
        <v>3</v>
      </c>
      <c r="BQ61" s="75">
        <f>'Adherencia Mimpara'!BR709</f>
        <v>0</v>
      </c>
      <c r="BR61" s="75">
        <f>'Adherencia Mimpara'!BS709</f>
        <v>2</v>
      </c>
      <c r="BS61" s="75">
        <f>'Adherencia Mimpara'!BT709</f>
        <v>1</v>
      </c>
      <c r="BT61" s="75">
        <f>'Adherencia Mimpara'!BU709</f>
        <v>2</v>
      </c>
      <c r="BU61" s="75">
        <f>'Adherencia Mimpara'!BV709</f>
        <v>0</v>
      </c>
      <c r="BV61" s="75">
        <f>'Adherencia Mimpara'!BW709</f>
        <v>1</v>
      </c>
      <c r="BW61" s="75">
        <f>'Adherencia Mimpara'!BX709</f>
        <v>0</v>
      </c>
      <c r="BX61" s="75">
        <f>'Adherencia Mimpara'!BY709</f>
        <v>0</v>
      </c>
      <c r="BY61" s="75">
        <f>'Adherencia Mimpara'!BZ709</f>
        <v>2</v>
      </c>
      <c r="BZ61" s="75">
        <f>'Adherencia Mimpara'!CA709</f>
        <v>0</v>
      </c>
      <c r="CA61" s="75">
        <f>'Adherencia Mimpara'!CB709</f>
        <v>1</v>
      </c>
      <c r="CB61" s="75">
        <f>'Adherencia Mimpara'!CC709</f>
        <v>0</v>
      </c>
      <c r="CC61" s="75">
        <f>'Adherencia Mimpara'!CD709</f>
        <v>0</v>
      </c>
      <c r="CD61" s="75">
        <f>'Adherencia Mimpara'!CE709</f>
        <v>0</v>
      </c>
      <c r="CE61" s="75">
        <f>'Adherencia Mimpara'!CF709</f>
        <v>1</v>
      </c>
      <c r="CF61" s="75">
        <f>'Adherencia Mimpara'!CG709</f>
        <v>1</v>
      </c>
      <c r="CG61" s="75">
        <f>'Adherencia Mimpara'!CH709</f>
        <v>0</v>
      </c>
      <c r="CH61" s="75">
        <f>'Adherencia Mimpara'!CI709</f>
        <v>1</v>
      </c>
      <c r="CI61" s="75">
        <f>'Adherencia Mimpara'!CJ709</f>
        <v>1</v>
      </c>
      <c r="CJ61" s="75">
        <f>'Adherencia Mimpara'!CK709</f>
        <v>2</v>
      </c>
      <c r="CK61" s="75">
        <f>'Adherencia Mimpara'!CL709</f>
        <v>0</v>
      </c>
      <c r="CL61" s="75">
        <f>'Adherencia Mimpara'!CM709</f>
        <v>0</v>
      </c>
      <c r="CM61" s="75">
        <f>'Adherencia Mimpara'!CN709</f>
        <v>1</v>
      </c>
      <c r="CN61" s="77">
        <f>CM61/BD61</f>
        <v>7.6923076923076927E-2</v>
      </c>
      <c r="CO61" s="85"/>
      <c r="CS61" s="82"/>
    </row>
    <row r="62" spans="2:97" x14ac:dyDescent="0.35">
      <c r="B62" s="73">
        <v>42186</v>
      </c>
      <c r="C62" s="74"/>
      <c r="D62" s="74"/>
      <c r="E62" s="74"/>
      <c r="F62" s="74"/>
      <c r="G62" s="74"/>
      <c r="H62" s="74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75"/>
      <c r="AB62" s="75"/>
      <c r="AC62" s="75"/>
      <c r="AD62" s="75"/>
      <c r="AE62" s="75"/>
      <c r="AF62" s="75"/>
      <c r="AG62" s="75"/>
      <c r="AH62" s="75"/>
      <c r="AI62" s="75"/>
      <c r="AJ62" s="75"/>
      <c r="AK62" s="75"/>
      <c r="AL62" s="75"/>
      <c r="AM62" s="75"/>
      <c r="AN62" s="75"/>
      <c r="AO62" s="75"/>
      <c r="AP62" s="75"/>
      <c r="AQ62" s="75"/>
      <c r="AR62" s="75"/>
      <c r="AS62" s="75"/>
      <c r="AT62" s="75"/>
      <c r="AU62" s="75"/>
      <c r="AV62" s="75"/>
      <c r="AW62" s="75"/>
      <c r="AX62" s="75"/>
      <c r="AY62" s="75"/>
      <c r="AZ62" s="86"/>
      <c r="BA62" s="86"/>
      <c r="BB62" s="86"/>
      <c r="BC62" s="86"/>
      <c r="BD62" s="86"/>
      <c r="BE62" s="125">
        <f>'Adherencia Mimpara'!BF724</f>
        <v>11</v>
      </c>
      <c r="BF62" s="75">
        <f>'Adherencia Mimpara'!BG724</f>
        <v>4</v>
      </c>
      <c r="BG62" s="75">
        <f>'Adherencia Mimpara'!BH724</f>
        <v>2</v>
      </c>
      <c r="BH62" s="75">
        <f>'Adherencia Mimpara'!BI724</f>
        <v>4</v>
      </c>
      <c r="BI62" s="75">
        <f>'Adherencia Mimpara'!BJ724</f>
        <v>2</v>
      </c>
      <c r="BJ62" s="75">
        <f>'Adherencia Mimpara'!BK724</f>
        <v>0</v>
      </c>
      <c r="BK62" s="75">
        <f>'Adherencia Mimpara'!BL724</f>
        <v>1</v>
      </c>
      <c r="BL62" s="75">
        <f>'Adherencia Mimpara'!BM724</f>
        <v>0</v>
      </c>
      <c r="BM62" s="75">
        <f>'Adherencia Mimpara'!BN724</f>
        <v>0</v>
      </c>
      <c r="BN62" s="75">
        <f>'Adherencia Mimpara'!BO724</f>
        <v>1</v>
      </c>
      <c r="BO62" s="75">
        <f>'Adherencia Mimpara'!BP724</f>
        <v>1</v>
      </c>
      <c r="BP62" s="75">
        <f>'Adherencia Mimpara'!BQ724</f>
        <v>0</v>
      </c>
      <c r="BQ62" s="75">
        <f>'Adherencia Mimpara'!BR724</f>
        <v>1</v>
      </c>
      <c r="BR62" s="75">
        <f>'Adherencia Mimpara'!BS724</f>
        <v>0</v>
      </c>
      <c r="BS62" s="75">
        <f>'Adherencia Mimpara'!BT724</f>
        <v>0</v>
      </c>
      <c r="BT62" s="75">
        <f>'Adherencia Mimpara'!BU724</f>
        <v>0</v>
      </c>
      <c r="BU62" s="75">
        <f>'Adherencia Mimpara'!BV724</f>
        <v>0</v>
      </c>
      <c r="BV62" s="75">
        <f>'Adherencia Mimpara'!BW724</f>
        <v>0</v>
      </c>
      <c r="BW62" s="75">
        <f>'Adherencia Mimpara'!BX724</f>
        <v>0</v>
      </c>
      <c r="BX62" s="75">
        <f>'Adherencia Mimpara'!BY724</f>
        <v>0</v>
      </c>
      <c r="BY62" s="75">
        <f>'Adherencia Mimpara'!BZ724</f>
        <v>0</v>
      </c>
      <c r="BZ62" s="75">
        <f>'Adherencia Mimpara'!CA724</f>
        <v>0</v>
      </c>
      <c r="CA62" s="75">
        <f>'Adherencia Mimpara'!CB724</f>
        <v>0</v>
      </c>
      <c r="CB62" s="75">
        <f>'Adherencia Mimpara'!CC724</f>
        <v>0</v>
      </c>
      <c r="CC62" s="75">
        <f>'Adherencia Mimpara'!CD724</f>
        <v>0</v>
      </c>
      <c r="CD62" s="75">
        <f>'Adherencia Mimpara'!CE724</f>
        <v>0</v>
      </c>
      <c r="CE62" s="75">
        <f>'Adherencia Mimpara'!CF724</f>
        <v>0</v>
      </c>
      <c r="CF62" s="75">
        <f>'Adherencia Mimpara'!CG724</f>
        <v>0</v>
      </c>
      <c r="CG62" s="75">
        <f>'Adherencia Mimpara'!CH724</f>
        <v>0</v>
      </c>
      <c r="CH62" s="75">
        <f>'Adherencia Mimpara'!CI724</f>
        <v>0</v>
      </c>
      <c r="CI62" s="75">
        <f>'Adherencia Mimpara'!CJ724</f>
        <v>0</v>
      </c>
      <c r="CJ62" s="75">
        <f>'Adherencia Mimpara'!CK724</f>
        <v>0</v>
      </c>
      <c r="CK62" s="75">
        <f>'Adherencia Mimpara'!CL724</f>
        <v>0</v>
      </c>
      <c r="CL62" s="75">
        <f>'Adherencia Mimpara'!CM724</f>
        <v>0</v>
      </c>
      <c r="CM62" s="75">
        <f>'Adherencia Mimpara'!CN724</f>
        <v>0</v>
      </c>
      <c r="CN62" s="77">
        <f>CM62/BE62</f>
        <v>0</v>
      </c>
      <c r="CO62" s="85"/>
      <c r="CS62" s="82"/>
    </row>
    <row r="63" spans="2:97" x14ac:dyDescent="0.35">
      <c r="B63" s="73">
        <v>42217</v>
      </c>
      <c r="C63" s="74"/>
      <c r="D63" s="74"/>
      <c r="E63" s="74"/>
      <c r="F63" s="74"/>
      <c r="G63" s="74"/>
      <c r="H63" s="74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75"/>
      <c r="AB63" s="75"/>
      <c r="AC63" s="75"/>
      <c r="AD63" s="75"/>
      <c r="AE63" s="75"/>
      <c r="AF63" s="75"/>
      <c r="AG63" s="75"/>
      <c r="AH63" s="75"/>
      <c r="AI63" s="75"/>
      <c r="AJ63" s="75"/>
      <c r="AK63" s="75"/>
      <c r="AL63" s="75"/>
      <c r="AM63" s="75"/>
      <c r="AN63" s="75"/>
      <c r="AO63" s="75"/>
      <c r="AP63" s="75"/>
      <c r="AQ63" s="75"/>
      <c r="AR63" s="75"/>
      <c r="AS63" s="75"/>
      <c r="AT63" s="75"/>
      <c r="AU63" s="75"/>
      <c r="AV63" s="75"/>
      <c r="AW63" s="75"/>
      <c r="AX63" s="75"/>
      <c r="AY63" s="75"/>
      <c r="AZ63" s="86"/>
      <c r="BA63" s="86"/>
      <c r="BB63" s="86"/>
      <c r="BC63" s="86"/>
      <c r="BD63" s="86"/>
      <c r="BE63" s="86"/>
      <c r="BF63" s="125">
        <f>'Adherencia Mimpara'!BG731</f>
        <v>4</v>
      </c>
      <c r="BG63" s="75">
        <f>'Adherencia Mimpara'!BH731</f>
        <v>0</v>
      </c>
      <c r="BH63" s="75">
        <f>'Adherencia Mimpara'!BI731</f>
        <v>1</v>
      </c>
      <c r="BI63" s="75">
        <f>'Adherencia Mimpara'!BJ731</f>
        <v>0</v>
      </c>
      <c r="BJ63" s="75">
        <f>'Adherencia Mimpara'!BK731</f>
        <v>0</v>
      </c>
      <c r="BK63" s="75">
        <f>'Adherencia Mimpara'!BL731</f>
        <v>1</v>
      </c>
      <c r="BL63" s="75">
        <f>'Adherencia Mimpara'!BM731</f>
        <v>1</v>
      </c>
      <c r="BM63" s="75">
        <f>'Adherencia Mimpara'!BN731</f>
        <v>0</v>
      </c>
      <c r="BN63" s="75">
        <f>'Adherencia Mimpara'!BO731</f>
        <v>1</v>
      </c>
      <c r="BO63" s="75">
        <f>'Adherencia Mimpara'!BP731</f>
        <v>0</v>
      </c>
      <c r="BP63" s="75">
        <f>'Adherencia Mimpara'!BQ731</f>
        <v>0</v>
      </c>
      <c r="BQ63" s="75">
        <f>'Adherencia Mimpara'!BR731</f>
        <v>0</v>
      </c>
      <c r="BR63" s="75">
        <f>'Adherencia Mimpara'!BS731</f>
        <v>0</v>
      </c>
      <c r="BS63" s="75">
        <f>'Adherencia Mimpara'!BT731</f>
        <v>0</v>
      </c>
      <c r="BT63" s="75">
        <f>'Adherencia Mimpara'!BU731</f>
        <v>0</v>
      </c>
      <c r="BU63" s="75">
        <f>'Adherencia Mimpara'!BV731</f>
        <v>0</v>
      </c>
      <c r="BV63" s="75">
        <f>'Adherencia Mimpara'!BW731</f>
        <v>0</v>
      </c>
      <c r="BW63" s="75">
        <f>'Adherencia Mimpara'!BX731</f>
        <v>0</v>
      </c>
      <c r="BX63" s="75">
        <f>'Adherencia Mimpara'!BY731</f>
        <v>0</v>
      </c>
      <c r="BY63" s="75">
        <f>'Adherencia Mimpara'!BZ731</f>
        <v>1</v>
      </c>
      <c r="BZ63" s="75">
        <f>'Adherencia Mimpara'!CA731</f>
        <v>0</v>
      </c>
      <c r="CA63" s="75">
        <f>'Adherencia Mimpara'!CB731</f>
        <v>0</v>
      </c>
      <c r="CB63" s="75">
        <f>'Adherencia Mimpara'!CC731</f>
        <v>1</v>
      </c>
      <c r="CC63" s="75">
        <f>'Adherencia Mimpara'!CD731</f>
        <v>0</v>
      </c>
      <c r="CD63" s="75">
        <f>'Adherencia Mimpara'!CE731</f>
        <v>0</v>
      </c>
      <c r="CE63" s="75">
        <f>'Adherencia Mimpara'!CF731</f>
        <v>0</v>
      </c>
      <c r="CF63" s="75">
        <f>'Adherencia Mimpara'!CG731</f>
        <v>0</v>
      </c>
      <c r="CG63" s="75">
        <f>'Adherencia Mimpara'!CH731</f>
        <v>0</v>
      </c>
      <c r="CH63" s="75">
        <f>'Adherencia Mimpara'!CI731</f>
        <v>0</v>
      </c>
      <c r="CI63" s="75">
        <f>'Adherencia Mimpara'!CJ731</f>
        <v>1</v>
      </c>
      <c r="CJ63" s="75">
        <f>'Adherencia Mimpara'!CK731</f>
        <v>0</v>
      </c>
      <c r="CK63" s="75">
        <f>'Adherencia Mimpara'!CL731</f>
        <v>1</v>
      </c>
      <c r="CL63" s="75">
        <f>'Adherencia Mimpara'!CM731</f>
        <v>0</v>
      </c>
      <c r="CM63" s="75">
        <f>'Adherencia Mimpara'!CN731</f>
        <v>0</v>
      </c>
      <c r="CN63" s="77">
        <f>CM63/BF63</f>
        <v>0</v>
      </c>
      <c r="CO63" s="85"/>
      <c r="CS63" s="82"/>
    </row>
    <row r="64" spans="2:97" x14ac:dyDescent="0.35">
      <c r="B64" s="73">
        <v>42248</v>
      </c>
      <c r="C64" s="74"/>
      <c r="D64" s="74"/>
      <c r="E64" s="74"/>
      <c r="F64" s="74"/>
      <c r="G64" s="74"/>
      <c r="H64" s="74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/>
      <c r="AB64" s="75"/>
      <c r="AC64" s="75"/>
      <c r="AD64" s="75"/>
      <c r="AE64" s="75"/>
      <c r="AF64" s="75"/>
      <c r="AG64" s="75"/>
      <c r="AH64" s="75"/>
      <c r="AI64" s="75"/>
      <c r="AJ64" s="75"/>
      <c r="AK64" s="75"/>
      <c r="AL64" s="75"/>
      <c r="AM64" s="75"/>
      <c r="AN64" s="75"/>
      <c r="AO64" s="75"/>
      <c r="AP64" s="75"/>
      <c r="AQ64" s="75"/>
      <c r="AR64" s="75"/>
      <c r="AS64" s="75"/>
      <c r="AT64" s="75"/>
      <c r="AU64" s="75"/>
      <c r="AV64" s="75"/>
      <c r="AW64" s="75"/>
      <c r="AX64" s="75"/>
      <c r="AY64" s="75"/>
      <c r="AZ64" s="86"/>
      <c r="BA64" s="86"/>
      <c r="BB64" s="86"/>
      <c r="BC64" s="86"/>
      <c r="BD64" s="86"/>
      <c r="BE64" s="86"/>
      <c r="BF64" s="86"/>
      <c r="BG64" s="125">
        <f>'Adherencia Mimpara'!BH746</f>
        <v>12</v>
      </c>
      <c r="BH64" s="75">
        <f>'Adherencia Mimpara'!BI746</f>
        <v>4</v>
      </c>
      <c r="BI64" s="75">
        <f>'Adherencia Mimpara'!BJ746</f>
        <v>3</v>
      </c>
      <c r="BJ64" s="75">
        <f>'Adherencia Mimpara'!BK746</f>
        <v>1</v>
      </c>
      <c r="BK64" s="75">
        <f>'Adherencia Mimpara'!BL746</f>
        <v>3</v>
      </c>
      <c r="BL64" s="75">
        <f>'Adherencia Mimpara'!BM746</f>
        <v>2</v>
      </c>
      <c r="BM64" s="75">
        <f>'Adherencia Mimpara'!BN746</f>
        <v>1</v>
      </c>
      <c r="BN64" s="75">
        <f>'Adherencia Mimpara'!BO746</f>
        <v>0</v>
      </c>
      <c r="BO64" s="75">
        <f>'Adherencia Mimpara'!BP746</f>
        <v>2</v>
      </c>
      <c r="BP64" s="75">
        <f>'Adherencia Mimpara'!BQ746</f>
        <v>1</v>
      </c>
      <c r="BQ64" s="75">
        <f>'Adherencia Mimpara'!BR746</f>
        <v>1</v>
      </c>
      <c r="BR64" s="75">
        <f>'Adherencia Mimpara'!BS746</f>
        <v>1</v>
      </c>
      <c r="BS64" s="75">
        <f>'Adherencia Mimpara'!BT746</f>
        <v>1</v>
      </c>
      <c r="BT64" s="75">
        <f>'Adherencia Mimpara'!BU746</f>
        <v>1</v>
      </c>
      <c r="BU64" s="75">
        <f>'Adherencia Mimpara'!BV746</f>
        <v>0</v>
      </c>
      <c r="BV64" s="75">
        <f>'Adherencia Mimpara'!BW746</f>
        <v>1</v>
      </c>
      <c r="BW64" s="75">
        <f>'Adherencia Mimpara'!BX746</f>
        <v>1</v>
      </c>
      <c r="BX64" s="75">
        <f>'Adherencia Mimpara'!BY746</f>
        <v>2</v>
      </c>
      <c r="BY64" s="75">
        <f>'Adherencia Mimpara'!BZ746</f>
        <v>1</v>
      </c>
      <c r="BZ64" s="75">
        <f>'Adherencia Mimpara'!CA746</f>
        <v>1</v>
      </c>
      <c r="CA64" s="75">
        <f>'Adherencia Mimpara'!CB746</f>
        <v>0</v>
      </c>
      <c r="CB64" s="75">
        <f>'Adherencia Mimpara'!CC746</f>
        <v>0</v>
      </c>
      <c r="CC64" s="75">
        <f>'Adherencia Mimpara'!CD746</f>
        <v>0</v>
      </c>
      <c r="CD64" s="75">
        <f>'Adherencia Mimpara'!CE746</f>
        <v>1</v>
      </c>
      <c r="CE64" s="75">
        <f>'Adherencia Mimpara'!CF746</f>
        <v>0</v>
      </c>
      <c r="CF64" s="75">
        <f>'Adherencia Mimpara'!CG746</f>
        <v>0</v>
      </c>
      <c r="CG64" s="75">
        <f>'Adherencia Mimpara'!CH746</f>
        <v>0</v>
      </c>
      <c r="CH64" s="75">
        <f>'Adherencia Mimpara'!CI746</f>
        <v>0</v>
      </c>
      <c r="CI64" s="75">
        <f>'Adherencia Mimpara'!CJ746</f>
        <v>1</v>
      </c>
      <c r="CJ64" s="75">
        <f>'Adherencia Mimpara'!CK746</f>
        <v>0</v>
      </c>
      <c r="CK64" s="75">
        <f>'Adherencia Mimpara'!CL746</f>
        <v>0</v>
      </c>
      <c r="CL64" s="75">
        <f>'Adherencia Mimpara'!CM746</f>
        <v>0</v>
      </c>
      <c r="CM64" s="75">
        <f>'Adherencia Mimpara'!CN746</f>
        <v>0</v>
      </c>
      <c r="CN64" s="77">
        <f>CM64/BG64</f>
        <v>0</v>
      </c>
      <c r="CO64" s="85"/>
      <c r="CS64" s="82"/>
    </row>
    <row r="65" spans="2:97" x14ac:dyDescent="0.35">
      <c r="B65" s="73">
        <v>42278</v>
      </c>
      <c r="C65" s="74"/>
      <c r="D65" s="74"/>
      <c r="E65" s="74"/>
      <c r="F65" s="74"/>
      <c r="G65" s="74"/>
      <c r="H65" s="74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5"/>
      <c r="AK65" s="75"/>
      <c r="AL65" s="75"/>
      <c r="AM65" s="75"/>
      <c r="AN65" s="75"/>
      <c r="AO65" s="75"/>
      <c r="AP65" s="75"/>
      <c r="AQ65" s="75"/>
      <c r="AR65" s="75"/>
      <c r="AS65" s="75"/>
      <c r="AT65" s="75"/>
      <c r="AU65" s="75"/>
      <c r="AV65" s="75"/>
      <c r="AW65" s="75"/>
      <c r="AX65" s="75"/>
      <c r="AY65" s="75"/>
      <c r="AZ65" s="86"/>
      <c r="BA65" s="86"/>
      <c r="BB65" s="86"/>
      <c r="BC65" s="86"/>
      <c r="BD65" s="86"/>
      <c r="BE65" s="86"/>
      <c r="BF65" s="86"/>
      <c r="BG65" s="86"/>
      <c r="BH65" s="126">
        <f>'Adherencia Mimpara'!BI762</f>
        <v>13</v>
      </c>
      <c r="BI65" s="76">
        <f>'Adherencia Mimpara'!BJ762</f>
        <v>0</v>
      </c>
      <c r="BJ65" s="75">
        <f>'Adherencia Mimpara'!BK762</f>
        <v>1</v>
      </c>
      <c r="BK65" s="75">
        <f>'Adherencia Mimpara'!BL762</f>
        <v>0</v>
      </c>
      <c r="BL65" s="76">
        <f>'Adherencia Mimpara'!BM762</f>
        <v>0</v>
      </c>
      <c r="BM65" s="76">
        <f>'Adherencia Mimpara'!BN762</f>
        <v>1</v>
      </c>
      <c r="BN65" s="76">
        <f>'Adherencia Mimpara'!BO762</f>
        <v>0</v>
      </c>
      <c r="BO65" s="76">
        <f>'Adherencia Mimpara'!BP762</f>
        <v>0</v>
      </c>
      <c r="BP65" s="76">
        <f>'Adherencia Mimpara'!BQ762</f>
        <v>0</v>
      </c>
      <c r="BQ65" s="76">
        <f>'Adherencia Mimpara'!BR762</f>
        <v>0</v>
      </c>
      <c r="BR65" s="76">
        <f>'Adherencia Mimpara'!BS762</f>
        <v>1</v>
      </c>
      <c r="BS65" s="76">
        <f>'Adherencia Mimpara'!BT762</f>
        <v>0</v>
      </c>
      <c r="BT65" s="76">
        <f>'Adherencia Mimpara'!BU762</f>
        <v>0</v>
      </c>
      <c r="BU65" s="76">
        <f>'Adherencia Mimpara'!BV762</f>
        <v>0</v>
      </c>
      <c r="BV65" s="76">
        <f>'Adherencia Mimpara'!BW762</f>
        <v>0</v>
      </c>
      <c r="BW65" s="76">
        <f>'Adherencia Mimpara'!BX762</f>
        <v>1</v>
      </c>
      <c r="BX65" s="76">
        <f>'Adherencia Mimpara'!BY762</f>
        <v>0</v>
      </c>
      <c r="BY65" s="76">
        <f>'Adherencia Mimpara'!BZ762</f>
        <v>0</v>
      </c>
      <c r="BZ65" s="76">
        <f>'Adherencia Mimpara'!CA762</f>
        <v>0</v>
      </c>
      <c r="CA65" s="76">
        <f>'Adherencia Mimpara'!CB762</f>
        <v>0</v>
      </c>
      <c r="CB65" s="76">
        <f>'Adherencia Mimpara'!CC762</f>
        <v>0</v>
      </c>
      <c r="CC65" s="76">
        <f>'Adherencia Mimpara'!CD762</f>
        <v>0</v>
      </c>
      <c r="CD65" s="76">
        <f>'Adherencia Mimpara'!CE762</f>
        <v>0</v>
      </c>
      <c r="CE65" s="76">
        <f>'Adherencia Mimpara'!CF762</f>
        <v>0</v>
      </c>
      <c r="CF65" s="76">
        <f>'Adherencia Mimpara'!CG762</f>
        <v>0</v>
      </c>
      <c r="CG65" s="76">
        <f>'Adherencia Mimpara'!CH762</f>
        <v>0</v>
      </c>
      <c r="CH65" s="76">
        <f>'Adherencia Mimpara'!CI762</f>
        <v>0</v>
      </c>
      <c r="CI65" s="76">
        <f>'Adherencia Mimpara'!CJ762</f>
        <v>0</v>
      </c>
      <c r="CJ65" s="76">
        <f>'Adherencia Mimpara'!CK762</f>
        <v>0</v>
      </c>
      <c r="CK65" s="76">
        <f>'Adherencia Mimpara'!CL762</f>
        <v>0</v>
      </c>
      <c r="CL65" s="76">
        <f>'Adherencia Mimpara'!CM762</f>
        <v>0</v>
      </c>
      <c r="CM65" s="76">
        <f>'Adherencia Mimpara'!CN762</f>
        <v>0</v>
      </c>
      <c r="CN65" s="77">
        <f>CM65/BH65</f>
        <v>0</v>
      </c>
      <c r="CO65" s="85"/>
      <c r="CS65" s="82"/>
    </row>
    <row r="66" spans="2:97" x14ac:dyDescent="0.35">
      <c r="B66" s="73">
        <v>42309</v>
      </c>
      <c r="C66" s="74"/>
      <c r="D66" s="74"/>
      <c r="E66" s="74"/>
      <c r="F66" s="74"/>
      <c r="G66" s="74"/>
      <c r="H66" s="74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  <c r="AD66" s="75"/>
      <c r="AE66" s="75"/>
      <c r="AF66" s="75"/>
      <c r="AG66" s="75"/>
      <c r="AH66" s="75"/>
      <c r="AI66" s="75"/>
      <c r="AJ66" s="75"/>
      <c r="AK66" s="75"/>
      <c r="AL66" s="75"/>
      <c r="AM66" s="75"/>
      <c r="AN66" s="75"/>
      <c r="AO66" s="75"/>
      <c r="AP66" s="75"/>
      <c r="AQ66" s="75"/>
      <c r="AR66" s="75"/>
      <c r="AS66" s="75"/>
      <c r="AT66" s="75"/>
      <c r="AU66" s="75"/>
      <c r="AV66" s="75"/>
      <c r="AW66" s="75"/>
      <c r="AX66" s="75"/>
      <c r="AY66" s="75"/>
      <c r="AZ66" s="86"/>
      <c r="BA66" s="86"/>
      <c r="BB66" s="86"/>
      <c r="BC66" s="86"/>
      <c r="BD66" s="86"/>
      <c r="BE66" s="86"/>
      <c r="BF66" s="86"/>
      <c r="BG66" s="86"/>
      <c r="BH66" s="86"/>
      <c r="BI66" s="126">
        <f>'Adherencia Mimpara'!BJ772</f>
        <v>7</v>
      </c>
      <c r="BJ66" s="75">
        <f>'Adherencia Mimpara'!BK772</f>
        <v>2</v>
      </c>
      <c r="BK66" s="75">
        <f>'Adherencia Mimpara'!BL772</f>
        <v>3</v>
      </c>
      <c r="BL66" s="76">
        <f>'Adherencia Mimpara'!BM772</f>
        <v>0</v>
      </c>
      <c r="BM66" s="76">
        <f>'Adherencia Mimpara'!BN772</f>
        <v>0</v>
      </c>
      <c r="BN66" s="76">
        <f>'Adherencia Mimpara'!BO772</f>
        <v>1</v>
      </c>
      <c r="BO66" s="76">
        <f>'Adherencia Mimpara'!BP772</f>
        <v>1</v>
      </c>
      <c r="BP66" s="76">
        <f>'Adherencia Mimpara'!BQ772</f>
        <v>0</v>
      </c>
      <c r="BQ66" s="76">
        <f>'Adherencia Mimpara'!BR772</f>
        <v>0</v>
      </c>
      <c r="BR66" s="76">
        <f>'Adherencia Mimpara'!BS772</f>
        <v>0</v>
      </c>
      <c r="BS66" s="76">
        <f>'Adherencia Mimpara'!BT772</f>
        <v>0</v>
      </c>
      <c r="BT66" s="76">
        <f>'Adherencia Mimpara'!BU772</f>
        <v>0</v>
      </c>
      <c r="BU66" s="76">
        <f>'Adherencia Mimpara'!BV772</f>
        <v>1</v>
      </c>
      <c r="BV66" s="76">
        <f>'Adherencia Mimpara'!BW772</f>
        <v>0</v>
      </c>
      <c r="BW66" s="76">
        <f>'Adherencia Mimpara'!BX772</f>
        <v>0</v>
      </c>
      <c r="BX66" s="76">
        <f>'Adherencia Mimpara'!BY772</f>
        <v>0</v>
      </c>
      <c r="BY66" s="76">
        <f>'Adherencia Mimpara'!BZ772</f>
        <v>0</v>
      </c>
      <c r="BZ66" s="76">
        <f>'Adherencia Mimpara'!CA772</f>
        <v>0</v>
      </c>
      <c r="CA66" s="76">
        <f>'Adherencia Mimpara'!CB772</f>
        <v>0</v>
      </c>
      <c r="CB66" s="76">
        <f>'Adherencia Mimpara'!CC772</f>
        <v>0</v>
      </c>
      <c r="CC66" s="76">
        <f>'Adherencia Mimpara'!CD772</f>
        <v>0</v>
      </c>
      <c r="CD66" s="76">
        <f>'Adherencia Mimpara'!CE772</f>
        <v>0</v>
      </c>
      <c r="CE66" s="76">
        <f>'Adherencia Mimpara'!CF772</f>
        <v>0</v>
      </c>
      <c r="CF66" s="76">
        <f>'Adherencia Mimpara'!CG772</f>
        <v>1</v>
      </c>
      <c r="CG66" s="76">
        <f>'Adherencia Mimpara'!CH772</f>
        <v>0</v>
      </c>
      <c r="CH66" s="76">
        <f>'Adherencia Mimpara'!CI772</f>
        <v>0</v>
      </c>
      <c r="CI66" s="76">
        <f>'Adherencia Mimpara'!CJ772</f>
        <v>0</v>
      </c>
      <c r="CJ66" s="76">
        <f>'Adherencia Mimpara'!CK772</f>
        <v>0</v>
      </c>
      <c r="CK66" s="76">
        <f>'Adherencia Mimpara'!CL772</f>
        <v>0</v>
      </c>
      <c r="CL66" s="76">
        <f>'Adherencia Mimpara'!CM772</f>
        <v>0</v>
      </c>
      <c r="CM66" s="76">
        <f>'Adherencia Mimpara'!CN772</f>
        <v>0</v>
      </c>
      <c r="CN66" s="77">
        <f>CM66/BI66</f>
        <v>0</v>
      </c>
      <c r="CO66" s="85"/>
      <c r="CS66" s="82"/>
    </row>
    <row r="67" spans="2:97" x14ac:dyDescent="0.35">
      <c r="B67" s="73">
        <v>42339</v>
      </c>
      <c r="C67" s="74"/>
      <c r="D67" s="74"/>
      <c r="E67" s="74"/>
      <c r="F67" s="74"/>
      <c r="G67" s="74"/>
      <c r="H67" s="74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  <c r="AC67" s="75"/>
      <c r="AD67" s="75"/>
      <c r="AE67" s="75"/>
      <c r="AF67" s="75"/>
      <c r="AG67" s="75"/>
      <c r="AH67" s="75"/>
      <c r="AI67" s="75"/>
      <c r="AJ67" s="75"/>
      <c r="AK67" s="75"/>
      <c r="AL67" s="75"/>
      <c r="AM67" s="75"/>
      <c r="AN67" s="75"/>
      <c r="AO67" s="75"/>
      <c r="AP67" s="75"/>
      <c r="AQ67" s="75"/>
      <c r="AR67" s="75"/>
      <c r="AS67" s="75"/>
      <c r="AT67" s="75"/>
      <c r="AU67" s="75"/>
      <c r="AV67" s="75"/>
      <c r="AW67" s="75"/>
      <c r="AX67" s="75"/>
      <c r="AY67" s="75"/>
      <c r="AZ67" s="86"/>
      <c r="BA67" s="86"/>
      <c r="BB67" s="86"/>
      <c r="BC67" s="86"/>
      <c r="BD67" s="86"/>
      <c r="BE67" s="86"/>
      <c r="BF67" s="86"/>
      <c r="BG67" s="86"/>
      <c r="BH67" s="86"/>
      <c r="BJ67" s="126">
        <f>'Adherencia Mimpara'!BK783</f>
        <v>8</v>
      </c>
      <c r="BK67" s="76">
        <f>'Adherencia Mimpara'!BL783</f>
        <v>0</v>
      </c>
      <c r="BL67" s="76">
        <f>'Adherencia Mimpara'!BM783</f>
        <v>1</v>
      </c>
      <c r="BM67" s="76">
        <f>'Adherencia Mimpara'!BN783</f>
        <v>2</v>
      </c>
      <c r="BN67" s="76">
        <f>'Adherencia Mimpara'!BO783</f>
        <v>0</v>
      </c>
      <c r="BO67" s="76">
        <f>'Adherencia Mimpara'!BP783</f>
        <v>1</v>
      </c>
      <c r="BP67" s="76">
        <f>'Adherencia Mimpara'!BQ783</f>
        <v>0</v>
      </c>
      <c r="BQ67" s="76">
        <f>'Adherencia Mimpara'!BR783</f>
        <v>1</v>
      </c>
      <c r="BR67" s="76">
        <f>'Adherencia Mimpara'!BS783</f>
        <v>0</v>
      </c>
      <c r="BS67" s="76">
        <f>'Adherencia Mimpara'!BT783</f>
        <v>0</v>
      </c>
      <c r="BT67" s="76">
        <f>'Adherencia Mimpara'!BU783</f>
        <v>1</v>
      </c>
      <c r="BU67" s="76">
        <f>'Adherencia Mimpara'!BV783</f>
        <v>1</v>
      </c>
      <c r="BV67" s="76">
        <f>'Adherencia Mimpara'!BW783</f>
        <v>0</v>
      </c>
      <c r="BW67" s="76">
        <f>'Adherencia Mimpara'!BX783</f>
        <v>0</v>
      </c>
      <c r="BX67" s="76">
        <f>'Adherencia Mimpara'!BY783</f>
        <v>0</v>
      </c>
      <c r="BY67" s="76">
        <f>'Adherencia Mimpara'!BZ783</f>
        <v>0</v>
      </c>
      <c r="BZ67" s="76">
        <f>'Adherencia Mimpara'!CA783</f>
        <v>0</v>
      </c>
      <c r="CA67" s="76">
        <f>'Adherencia Mimpara'!CB783</f>
        <v>1</v>
      </c>
      <c r="CB67" s="76">
        <f>'Adherencia Mimpara'!CC783</f>
        <v>0</v>
      </c>
      <c r="CC67" s="76">
        <f>'Adherencia Mimpara'!CD783</f>
        <v>0</v>
      </c>
      <c r="CD67" s="76">
        <f>'Adherencia Mimpara'!CE783</f>
        <v>0</v>
      </c>
      <c r="CE67" s="76">
        <f>'Adherencia Mimpara'!CF783</f>
        <v>0</v>
      </c>
      <c r="CF67" s="76">
        <f>'Adherencia Mimpara'!CG783</f>
        <v>1</v>
      </c>
      <c r="CG67" s="76">
        <f>'Adherencia Mimpara'!CH783</f>
        <v>0</v>
      </c>
      <c r="CH67" s="76">
        <f>'Adherencia Mimpara'!CI783</f>
        <v>0</v>
      </c>
      <c r="CI67" s="76">
        <f>'Adherencia Mimpara'!CJ783</f>
        <v>0</v>
      </c>
      <c r="CJ67" s="76">
        <f>'Adherencia Mimpara'!CK783</f>
        <v>0</v>
      </c>
      <c r="CK67" s="76">
        <f>'Adherencia Mimpara'!CL783</f>
        <v>0</v>
      </c>
      <c r="CL67" s="76">
        <f>'Adherencia Mimpara'!CM783</f>
        <v>0</v>
      </c>
      <c r="CM67" s="76">
        <f>'Adherencia Mimpara'!CN783</f>
        <v>0</v>
      </c>
      <c r="CN67" s="77">
        <f>CM67/BJ67</f>
        <v>0</v>
      </c>
      <c r="CO67" s="85"/>
      <c r="CS67" s="82"/>
    </row>
    <row r="68" spans="2:97" x14ac:dyDescent="0.35">
      <c r="B68" s="73">
        <v>42370</v>
      </c>
      <c r="C68" s="74"/>
      <c r="D68" s="74"/>
      <c r="E68" s="74"/>
      <c r="F68" s="74"/>
      <c r="G68" s="74"/>
      <c r="H68" s="74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5"/>
      <c r="AD68" s="75"/>
      <c r="AE68" s="75"/>
      <c r="AF68" s="75"/>
      <c r="AG68" s="75"/>
      <c r="AH68" s="75"/>
      <c r="AI68" s="75"/>
      <c r="AJ68" s="75"/>
      <c r="AK68" s="75"/>
      <c r="AL68" s="75"/>
      <c r="AM68" s="75"/>
      <c r="AN68" s="75"/>
      <c r="AO68" s="75"/>
      <c r="AP68" s="75"/>
      <c r="AQ68" s="75"/>
      <c r="AR68" s="75"/>
      <c r="AS68" s="75"/>
      <c r="AT68" s="75"/>
      <c r="AU68" s="75"/>
      <c r="AV68" s="75"/>
      <c r="AW68" s="75"/>
      <c r="AX68" s="75"/>
      <c r="AY68" s="75"/>
      <c r="AZ68" s="86"/>
      <c r="BA68" s="86"/>
      <c r="BB68" s="86"/>
      <c r="BC68" s="86"/>
      <c r="BD68" s="86"/>
      <c r="BE68" s="86"/>
      <c r="BF68" s="86"/>
      <c r="BG68" s="86"/>
      <c r="BH68" s="75"/>
      <c r="BK68" s="126">
        <f>'Adherencia Mimpara'!BL795</f>
        <v>9</v>
      </c>
      <c r="BL68" s="76">
        <f>'Adherencia Mimpara'!BM795</f>
        <v>0</v>
      </c>
      <c r="BM68" s="76">
        <f>'Adherencia Mimpara'!BN795</f>
        <v>0</v>
      </c>
      <c r="BN68" s="76">
        <f>'Adherencia Mimpara'!BO795</f>
        <v>1</v>
      </c>
      <c r="BO68" s="76">
        <f>'Adherencia Mimpara'!BP795</f>
        <v>0</v>
      </c>
      <c r="BP68" s="76">
        <f>'Adherencia Mimpara'!BQ795</f>
        <v>0</v>
      </c>
      <c r="BQ68" s="76">
        <f>'Adherencia Mimpara'!BR795</f>
        <v>0</v>
      </c>
      <c r="BR68" s="76">
        <f>'Adherencia Mimpara'!BS795</f>
        <v>0</v>
      </c>
      <c r="BS68" s="76">
        <f>'Adherencia Mimpara'!BT795</f>
        <v>0</v>
      </c>
      <c r="BT68" s="76">
        <f>'Adherencia Mimpara'!BU795</f>
        <v>0</v>
      </c>
      <c r="BU68" s="76">
        <f>'Adherencia Mimpara'!BV795</f>
        <v>0</v>
      </c>
      <c r="BV68" s="76">
        <f>'Adherencia Mimpara'!BW795</f>
        <v>0</v>
      </c>
      <c r="BW68" s="76">
        <f>'Adherencia Mimpara'!BX795</f>
        <v>0</v>
      </c>
      <c r="BX68" s="76">
        <f>'Adherencia Mimpara'!BY795</f>
        <v>0</v>
      </c>
      <c r="BY68" s="76">
        <f>'Adherencia Mimpara'!BZ795</f>
        <v>0</v>
      </c>
      <c r="BZ68" s="76">
        <f>'Adherencia Mimpara'!CA795</f>
        <v>0</v>
      </c>
      <c r="CA68" s="76">
        <f>'Adherencia Mimpara'!CB795</f>
        <v>0</v>
      </c>
      <c r="CB68" s="76">
        <f>'Adherencia Mimpara'!CC795</f>
        <v>0</v>
      </c>
      <c r="CC68" s="76">
        <f>'Adherencia Mimpara'!CD795</f>
        <v>0</v>
      </c>
      <c r="CD68" s="76">
        <f>'Adherencia Mimpara'!CE795</f>
        <v>0</v>
      </c>
      <c r="CE68" s="76">
        <f>'Adherencia Mimpara'!CF795</f>
        <v>0</v>
      </c>
      <c r="CF68" s="76">
        <f>'Adherencia Mimpara'!CG795</f>
        <v>0</v>
      </c>
      <c r="CG68" s="76">
        <f>'Adherencia Mimpara'!CH795</f>
        <v>0</v>
      </c>
      <c r="CH68" s="76">
        <f>'Adherencia Mimpara'!CI795</f>
        <v>0</v>
      </c>
      <c r="CI68" s="76">
        <f>'Adherencia Mimpara'!CJ795</f>
        <v>0</v>
      </c>
      <c r="CJ68" s="76">
        <f>'Adherencia Mimpara'!CK795</f>
        <v>0</v>
      </c>
      <c r="CK68" s="76">
        <f>'Adherencia Mimpara'!CL795</f>
        <v>0</v>
      </c>
      <c r="CL68" s="76">
        <f>'Adherencia Mimpara'!CM795</f>
        <v>0</v>
      </c>
      <c r="CM68" s="76">
        <f>'Adherencia Mimpara'!CN795</f>
        <v>0</v>
      </c>
      <c r="CN68" s="77">
        <f>CM68/BK68</f>
        <v>0</v>
      </c>
      <c r="CO68" s="85"/>
      <c r="CS68" s="82"/>
    </row>
    <row r="69" spans="2:97" x14ac:dyDescent="0.35">
      <c r="B69" s="73">
        <v>42401</v>
      </c>
      <c r="C69" s="74"/>
      <c r="D69" s="74"/>
      <c r="E69" s="74"/>
      <c r="F69" s="74"/>
      <c r="G69" s="74"/>
      <c r="H69" s="74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  <c r="AC69" s="75"/>
      <c r="AD69" s="75"/>
      <c r="AE69" s="75"/>
      <c r="AF69" s="75"/>
      <c r="AG69" s="75"/>
      <c r="AH69" s="75"/>
      <c r="AI69" s="75"/>
      <c r="AJ69" s="75"/>
      <c r="AK69" s="75"/>
      <c r="AL69" s="75"/>
      <c r="AM69" s="75"/>
      <c r="AN69" s="75"/>
      <c r="AO69" s="75"/>
      <c r="AP69" s="75"/>
      <c r="AQ69" s="75"/>
      <c r="AR69" s="75"/>
      <c r="AS69" s="75"/>
      <c r="AT69" s="75"/>
      <c r="AU69" s="75"/>
      <c r="AV69" s="75"/>
      <c r="AW69" s="75"/>
      <c r="AX69" s="75"/>
      <c r="AY69" s="75"/>
      <c r="AZ69" s="86"/>
      <c r="BA69" s="86"/>
      <c r="BB69" s="86"/>
      <c r="BC69" s="86"/>
      <c r="BD69" s="86"/>
      <c r="BE69" s="86"/>
      <c r="BF69" s="86"/>
      <c r="BG69" s="86"/>
      <c r="BH69" s="86"/>
      <c r="BL69" s="126">
        <f>'Adherencia Mimpara'!BM802</f>
        <v>1</v>
      </c>
      <c r="BM69" s="76">
        <f>'Adherencia Mimpara'!BN803</f>
        <v>1</v>
      </c>
      <c r="BN69" s="76">
        <f>'Adherencia Mimpara'!BO803</f>
        <v>1</v>
      </c>
      <c r="BO69" s="76">
        <f>'Adherencia Mimpara'!BP803</f>
        <v>1</v>
      </c>
      <c r="BP69" s="76">
        <f>'Adherencia Mimpara'!BQ803</f>
        <v>3</v>
      </c>
      <c r="BQ69" s="76">
        <f>'Adherencia Mimpara'!BR803</f>
        <v>1</v>
      </c>
      <c r="BR69" s="76">
        <f>'Adherencia Mimpara'!BS803</f>
        <v>1</v>
      </c>
      <c r="BS69" s="76">
        <f>'Adherencia Mimpara'!BT803</f>
        <v>1</v>
      </c>
      <c r="BT69" s="76">
        <f>'Adherencia Mimpara'!BU803</f>
        <v>0</v>
      </c>
      <c r="BU69" s="76">
        <f>'Adherencia Mimpara'!BV803</f>
        <v>0</v>
      </c>
      <c r="BV69" s="76">
        <f>'Adherencia Mimpara'!BW803</f>
        <v>0</v>
      </c>
      <c r="BW69" s="76">
        <f>'Adherencia Mimpara'!BX803</f>
        <v>0</v>
      </c>
      <c r="BX69" s="76">
        <f>'Adherencia Mimpara'!BY803</f>
        <v>0</v>
      </c>
      <c r="BY69" s="76">
        <f>'Adherencia Mimpara'!BZ803</f>
        <v>0</v>
      </c>
      <c r="BZ69" s="76">
        <f>'Adherencia Mimpara'!CA803</f>
        <v>0</v>
      </c>
      <c r="CA69" s="76">
        <f>'Adherencia Mimpara'!CB803</f>
        <v>0</v>
      </c>
      <c r="CB69" s="76">
        <f>'Adherencia Mimpara'!CC803</f>
        <v>0</v>
      </c>
      <c r="CC69" s="76">
        <f>'Adherencia Mimpara'!CD803</f>
        <v>0</v>
      </c>
      <c r="CD69" s="76">
        <f>'Adherencia Mimpara'!CE803</f>
        <v>0</v>
      </c>
      <c r="CE69" s="76">
        <f>'Adherencia Mimpara'!CF803</f>
        <v>0</v>
      </c>
      <c r="CF69" s="76">
        <f>'Adherencia Mimpara'!CG803</f>
        <v>0</v>
      </c>
      <c r="CG69" s="76">
        <f>'Adherencia Mimpara'!CH803</f>
        <v>0</v>
      </c>
      <c r="CH69" s="76">
        <f>'Adherencia Mimpara'!CI803</f>
        <v>0</v>
      </c>
      <c r="CI69" s="76">
        <f>'Adherencia Mimpara'!CJ803</f>
        <v>0</v>
      </c>
      <c r="CJ69" s="76">
        <f>'Adherencia Mimpara'!CK803</f>
        <v>0</v>
      </c>
      <c r="CK69" s="76">
        <f>'Adherencia Mimpara'!CL803</f>
        <v>0</v>
      </c>
      <c r="CL69" s="76">
        <f>'Adherencia Mimpara'!CM803</f>
        <v>0</v>
      </c>
      <c r="CM69" s="76">
        <f>'Adherencia Mimpara'!CN803</f>
        <v>0</v>
      </c>
      <c r="CN69" s="77">
        <f>CM69/BL69</f>
        <v>0</v>
      </c>
      <c r="CO69" s="85"/>
      <c r="CS69" s="82"/>
    </row>
    <row r="70" spans="2:97" x14ac:dyDescent="0.35">
      <c r="B70" s="73">
        <v>42430</v>
      </c>
      <c r="C70" s="74"/>
      <c r="D70" s="74"/>
      <c r="E70" s="74"/>
      <c r="F70" s="74"/>
      <c r="G70" s="74"/>
      <c r="H70" s="74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75"/>
      <c r="AD70" s="75"/>
      <c r="AE70" s="75"/>
      <c r="AF70" s="75"/>
      <c r="AG70" s="75"/>
      <c r="AH70" s="75"/>
      <c r="AI70" s="75"/>
      <c r="AJ70" s="75"/>
      <c r="AK70" s="75"/>
      <c r="AL70" s="75"/>
      <c r="AM70" s="75"/>
      <c r="AN70" s="75"/>
      <c r="AO70" s="75"/>
      <c r="AP70" s="75"/>
      <c r="AQ70" s="75"/>
      <c r="AR70" s="75"/>
      <c r="AS70" s="75"/>
      <c r="AT70" s="75"/>
      <c r="AU70" s="75"/>
      <c r="AV70" s="75"/>
      <c r="AW70" s="75"/>
      <c r="AX70" s="75"/>
      <c r="AY70" s="75"/>
      <c r="AZ70" s="86"/>
      <c r="BA70" s="86"/>
      <c r="BB70" s="86"/>
      <c r="BC70" s="86"/>
      <c r="BD70" s="86"/>
      <c r="BE70" s="86"/>
      <c r="BF70" s="86"/>
      <c r="BG70" s="86"/>
      <c r="BH70" s="86"/>
      <c r="BL70" s="127"/>
      <c r="BM70" s="126">
        <f>'Adherencia Mimpara'!BN821</f>
        <v>15</v>
      </c>
      <c r="BN70" s="76">
        <f>'Adherencia Mimpara'!BO821</f>
        <v>1</v>
      </c>
      <c r="BO70" s="76">
        <f>'Adherencia Mimpara'!BP821</f>
        <v>0</v>
      </c>
      <c r="BP70" s="76">
        <f>'Adherencia Mimpara'!BQ821</f>
        <v>2</v>
      </c>
      <c r="BQ70" s="76">
        <f>'Adherencia Mimpara'!BR821</f>
        <v>0</v>
      </c>
      <c r="BR70" s="76">
        <f>'Adherencia Mimpara'!BS821</f>
        <v>1</v>
      </c>
      <c r="BS70" s="76">
        <f>'Adherencia Mimpara'!BT821</f>
        <v>0</v>
      </c>
      <c r="BT70" s="76">
        <f>'Adherencia Mimpara'!BU821</f>
        <v>0</v>
      </c>
      <c r="BU70" s="76">
        <f>'Adherencia Mimpara'!BV821</f>
        <v>0</v>
      </c>
      <c r="BV70" s="76">
        <f>'Adherencia Mimpara'!BW821</f>
        <v>0</v>
      </c>
      <c r="BW70" s="76">
        <f>'Adherencia Mimpara'!BX821</f>
        <v>0</v>
      </c>
      <c r="BX70" s="76">
        <f>'Adherencia Mimpara'!BY821</f>
        <v>0</v>
      </c>
      <c r="BY70" s="76">
        <f>'Adherencia Mimpara'!BZ821</f>
        <v>0</v>
      </c>
      <c r="BZ70" s="76">
        <f>'Adherencia Mimpara'!CA821</f>
        <v>0</v>
      </c>
      <c r="CA70" s="76">
        <f>'Adherencia Mimpara'!CB821</f>
        <v>0</v>
      </c>
      <c r="CB70" s="76">
        <f>'Adherencia Mimpara'!CC821</f>
        <v>0</v>
      </c>
      <c r="CC70" s="76">
        <f>'Adherencia Mimpara'!CD821</f>
        <v>0</v>
      </c>
      <c r="CD70" s="76">
        <f>'Adherencia Mimpara'!CE821</f>
        <v>0</v>
      </c>
      <c r="CE70" s="76">
        <f>'Adherencia Mimpara'!CF821</f>
        <v>0</v>
      </c>
      <c r="CF70" s="76">
        <f>'Adherencia Mimpara'!CG821</f>
        <v>1</v>
      </c>
      <c r="CG70" s="76">
        <f>'Adherencia Mimpara'!CH821</f>
        <v>0</v>
      </c>
      <c r="CH70" s="76">
        <f>'Adherencia Mimpara'!CI821</f>
        <v>0</v>
      </c>
      <c r="CI70" s="76">
        <f>'Adherencia Mimpara'!CJ821</f>
        <v>0</v>
      </c>
      <c r="CJ70" s="76">
        <f>'Adherencia Mimpara'!CK821</f>
        <v>0</v>
      </c>
      <c r="CK70" s="76">
        <f>'Adherencia Mimpara'!CL821</f>
        <v>0</v>
      </c>
      <c r="CL70" s="76">
        <f>'Adherencia Mimpara'!CM821</f>
        <v>0</v>
      </c>
      <c r="CM70" s="76">
        <f>'Adherencia Mimpara'!CN821</f>
        <v>0</v>
      </c>
      <c r="CN70" s="77">
        <f>CM70/BM70</f>
        <v>0</v>
      </c>
      <c r="CO70" s="85"/>
      <c r="CS70" s="82"/>
    </row>
    <row r="71" spans="2:97" x14ac:dyDescent="0.35">
      <c r="B71" s="73">
        <v>42461</v>
      </c>
      <c r="C71" s="74"/>
      <c r="D71" s="74"/>
      <c r="E71" s="74"/>
      <c r="F71" s="74"/>
      <c r="G71" s="74"/>
      <c r="H71" s="74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  <c r="AC71" s="75"/>
      <c r="AD71" s="75"/>
      <c r="AE71" s="75"/>
      <c r="AF71" s="75"/>
      <c r="AG71" s="75"/>
      <c r="AH71" s="75"/>
      <c r="AI71" s="75"/>
      <c r="AJ71" s="75"/>
      <c r="AK71" s="75"/>
      <c r="AL71" s="75"/>
      <c r="AM71" s="75"/>
      <c r="AN71" s="75"/>
      <c r="AO71" s="75"/>
      <c r="AP71" s="75"/>
      <c r="AQ71" s="75"/>
      <c r="AR71" s="75"/>
      <c r="AS71" s="75"/>
      <c r="AT71" s="75"/>
      <c r="AU71" s="75"/>
      <c r="AV71" s="75"/>
      <c r="AW71" s="75"/>
      <c r="AX71" s="75"/>
      <c r="AY71" s="75"/>
      <c r="AZ71" s="86"/>
      <c r="BA71" s="86"/>
      <c r="BB71" s="86"/>
      <c r="BC71" s="86"/>
      <c r="BD71" s="86"/>
      <c r="BE71" s="86"/>
      <c r="BF71" s="86"/>
      <c r="BG71" s="86"/>
      <c r="BH71" s="86"/>
      <c r="BL71" s="153"/>
      <c r="BM71" s="153"/>
      <c r="BN71" s="126">
        <f>'Adherencia Mimpara'!BO830</f>
        <v>6</v>
      </c>
      <c r="BO71" s="76">
        <f>'Adherencia Mimpara'!BP830</f>
        <v>2</v>
      </c>
      <c r="BP71" s="76">
        <f>'Adherencia Mimpara'!BQ830</f>
        <v>0</v>
      </c>
      <c r="BQ71" s="76">
        <f>'Adherencia Mimpara'!BR830</f>
        <v>1</v>
      </c>
      <c r="BR71" s="76">
        <f>'Adherencia Mimpara'!BS830</f>
        <v>1</v>
      </c>
      <c r="BS71" s="76">
        <f>'Adherencia Mimpara'!BT830</f>
        <v>0</v>
      </c>
      <c r="BT71" s="76">
        <f>'Adherencia Mimpara'!BU830</f>
        <v>0</v>
      </c>
      <c r="BU71" s="76">
        <f>'Adherencia Mimpara'!BV830</f>
        <v>1</v>
      </c>
      <c r="BV71" s="76">
        <f>'Adherencia Mimpara'!BW830</f>
        <v>0</v>
      </c>
      <c r="BW71" s="76">
        <f>'Adherencia Mimpara'!BX830</f>
        <v>1</v>
      </c>
      <c r="BX71" s="76">
        <f>'Adherencia Mimpara'!BY830</f>
        <v>1</v>
      </c>
      <c r="BY71" s="76">
        <f>'Adherencia Mimpara'!BZ830</f>
        <v>1</v>
      </c>
      <c r="BZ71" s="76">
        <f>'Adherencia Mimpara'!CA830</f>
        <v>1</v>
      </c>
      <c r="CA71" s="76">
        <f>'Adherencia Mimpara'!CB830</f>
        <v>1</v>
      </c>
      <c r="CB71" s="76">
        <f>'Adherencia Mimpara'!CC830</f>
        <v>0</v>
      </c>
      <c r="CC71" s="76">
        <f>'Adherencia Mimpara'!CD830</f>
        <v>1</v>
      </c>
      <c r="CD71" s="76">
        <f>'Adherencia Mimpara'!CE830</f>
        <v>1</v>
      </c>
      <c r="CE71" s="76">
        <f>'Adherencia Mimpara'!CF830</f>
        <v>0</v>
      </c>
      <c r="CF71" s="76">
        <f>'Adherencia Mimpara'!CG830</f>
        <v>0</v>
      </c>
      <c r="CG71" s="76">
        <f>'Adherencia Mimpara'!CH830</f>
        <v>0</v>
      </c>
      <c r="CH71" s="76">
        <f>'Adherencia Mimpara'!CI830</f>
        <v>0</v>
      </c>
      <c r="CI71" s="76">
        <f>'Adherencia Mimpara'!CJ830</f>
        <v>1</v>
      </c>
      <c r="CJ71" s="76">
        <f>'Adherencia Mimpara'!CK830</f>
        <v>0</v>
      </c>
      <c r="CK71" s="76">
        <f>'Adherencia Mimpara'!CL830</f>
        <v>0</v>
      </c>
      <c r="CL71" s="76">
        <f>'Adherencia Mimpara'!CM830</f>
        <v>0</v>
      </c>
      <c r="CM71" s="76">
        <f>'Adherencia Mimpara'!CN830</f>
        <v>0</v>
      </c>
      <c r="CN71" s="77">
        <f>CM71/BN71</f>
        <v>0</v>
      </c>
      <c r="CO71" s="85"/>
      <c r="CS71" s="82"/>
    </row>
    <row r="72" spans="2:97" x14ac:dyDescent="0.35">
      <c r="B72" s="73">
        <v>42491</v>
      </c>
      <c r="C72" s="74"/>
      <c r="D72" s="74"/>
      <c r="E72" s="74"/>
      <c r="F72" s="74"/>
      <c r="G72" s="74"/>
      <c r="H72" s="74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  <c r="AC72" s="75"/>
      <c r="AD72" s="75"/>
      <c r="AE72" s="75"/>
      <c r="AF72" s="75"/>
      <c r="AG72" s="75"/>
      <c r="AH72" s="75"/>
      <c r="AI72" s="75"/>
      <c r="AJ72" s="75"/>
      <c r="AK72" s="75"/>
      <c r="AL72" s="75"/>
      <c r="AM72" s="75"/>
      <c r="AN72" s="75"/>
      <c r="AO72" s="75"/>
      <c r="AP72" s="75"/>
      <c r="AQ72" s="75"/>
      <c r="AR72" s="75"/>
      <c r="AS72" s="75"/>
      <c r="AT72" s="75"/>
      <c r="AU72" s="75"/>
      <c r="AV72" s="75"/>
      <c r="AW72" s="75"/>
      <c r="AX72" s="75"/>
      <c r="AY72" s="75"/>
      <c r="AZ72" s="86"/>
      <c r="BA72" s="86"/>
      <c r="BB72" s="86"/>
      <c r="BC72" s="86"/>
      <c r="BD72" s="86"/>
      <c r="BE72" s="86"/>
      <c r="BF72" s="86"/>
      <c r="BG72" s="86"/>
      <c r="BH72" s="86"/>
      <c r="BL72" s="153"/>
      <c r="BM72" s="153"/>
      <c r="BN72" s="75"/>
      <c r="BO72" s="126">
        <f>'Adherencia Mimpara'!BP842</f>
        <v>9</v>
      </c>
      <c r="BP72" s="76">
        <f>'Adherencia Mimpara'!BQ842</f>
        <v>1</v>
      </c>
      <c r="BQ72" s="76">
        <f>'Adherencia Mimpara'!BR842</f>
        <v>4</v>
      </c>
      <c r="BR72" s="76">
        <f>'Adherencia Mimpara'!BS842</f>
        <v>0</v>
      </c>
      <c r="BS72" s="76">
        <f>'Adherencia Mimpara'!BT842</f>
        <v>2</v>
      </c>
      <c r="BT72" s="76">
        <f>'Adherencia Mimpara'!BU842</f>
        <v>3</v>
      </c>
      <c r="BU72" s="76">
        <f>'Adherencia Mimpara'!BV842</f>
        <v>1</v>
      </c>
      <c r="BV72" s="76">
        <f>'Adherencia Mimpara'!BW842</f>
        <v>1</v>
      </c>
      <c r="BW72" s="76">
        <f>'Adherencia Mimpara'!BX842</f>
        <v>2</v>
      </c>
      <c r="BX72" s="76">
        <f>'Adherencia Mimpara'!BY842</f>
        <v>1</v>
      </c>
      <c r="BY72" s="76">
        <f>'Adherencia Mimpara'!BZ842</f>
        <v>1</v>
      </c>
      <c r="BZ72" s="76">
        <f>'Adherencia Mimpara'!CA842</f>
        <v>0</v>
      </c>
      <c r="CA72" s="76">
        <f>'Adherencia Mimpara'!CB842</f>
        <v>0</v>
      </c>
      <c r="CB72" s="76">
        <f>'Adherencia Mimpara'!CC842</f>
        <v>0</v>
      </c>
      <c r="CC72" s="76">
        <f>'Adherencia Mimpara'!CD842</f>
        <v>0</v>
      </c>
      <c r="CD72" s="76">
        <f>'Adherencia Mimpara'!CE842</f>
        <v>0</v>
      </c>
      <c r="CE72" s="76">
        <f>'Adherencia Mimpara'!CF842</f>
        <v>0</v>
      </c>
      <c r="CF72" s="76">
        <f>'Adherencia Mimpara'!CG842</f>
        <v>0</v>
      </c>
      <c r="CG72" s="76">
        <f>'Adherencia Mimpara'!CH842</f>
        <v>0</v>
      </c>
      <c r="CH72" s="76">
        <f>'Adherencia Mimpara'!CI842</f>
        <v>0</v>
      </c>
      <c r="CI72" s="76">
        <f>'Adherencia Mimpara'!CJ842</f>
        <v>0</v>
      </c>
      <c r="CJ72" s="76">
        <f>'Adherencia Mimpara'!CK842</f>
        <v>0</v>
      </c>
      <c r="CK72" s="76">
        <f>'Adherencia Mimpara'!CL842</f>
        <v>0</v>
      </c>
      <c r="CL72" s="76">
        <f>'Adherencia Mimpara'!CM842</f>
        <v>0</v>
      </c>
      <c r="CM72" s="76">
        <f>'Adherencia Mimpara'!CN842</f>
        <v>0</v>
      </c>
      <c r="CN72" s="77">
        <f>CM72/BO72</f>
        <v>0</v>
      </c>
      <c r="CO72" s="85"/>
      <c r="CS72" s="82"/>
    </row>
    <row r="73" spans="2:97" x14ac:dyDescent="0.35">
      <c r="B73" s="73">
        <v>42522</v>
      </c>
      <c r="C73" s="74"/>
      <c r="D73" s="74"/>
      <c r="E73" s="74"/>
      <c r="F73" s="74"/>
      <c r="G73" s="74"/>
      <c r="H73" s="74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5"/>
      <c r="AB73" s="75"/>
      <c r="AC73" s="75"/>
      <c r="AD73" s="75"/>
      <c r="AE73" s="75"/>
      <c r="AF73" s="75"/>
      <c r="AG73" s="75"/>
      <c r="AH73" s="75"/>
      <c r="AI73" s="75"/>
      <c r="AJ73" s="75"/>
      <c r="AK73" s="75"/>
      <c r="AL73" s="75"/>
      <c r="AM73" s="75"/>
      <c r="AN73" s="75"/>
      <c r="AO73" s="75"/>
      <c r="AP73" s="75"/>
      <c r="AQ73" s="75"/>
      <c r="AR73" s="75"/>
      <c r="AS73" s="75"/>
      <c r="AT73" s="75"/>
      <c r="AU73" s="75"/>
      <c r="AV73" s="75"/>
      <c r="AW73" s="75"/>
      <c r="AX73" s="75"/>
      <c r="AY73" s="75"/>
      <c r="AZ73" s="86"/>
      <c r="BA73" s="86"/>
      <c r="BB73" s="86"/>
      <c r="BC73" s="86"/>
      <c r="BD73" s="86"/>
      <c r="BE73" s="86"/>
      <c r="BF73" s="86"/>
      <c r="BG73" s="86"/>
      <c r="BH73" s="86"/>
      <c r="BL73" s="153"/>
      <c r="BM73" s="153"/>
      <c r="BN73" s="75"/>
      <c r="BO73" s="75"/>
      <c r="BP73" s="126">
        <f>'Adherencia Mimpara'!BQ851</f>
        <v>6</v>
      </c>
      <c r="BQ73" s="76">
        <f>'Adherencia Mimpara'!BR851</f>
        <v>1</v>
      </c>
      <c r="BR73" s="76">
        <f>'Adherencia Mimpara'!BS851</f>
        <v>0</v>
      </c>
      <c r="BS73" s="76">
        <f>'Adherencia Mimpara'!BT851</f>
        <v>1</v>
      </c>
      <c r="BT73" s="76">
        <f>'Adherencia Mimpara'!BU851</f>
        <v>1</v>
      </c>
      <c r="BU73" s="76">
        <f>'Adherencia Mimpara'!BV851</f>
        <v>0</v>
      </c>
      <c r="BV73" s="76">
        <f>'Adherencia Mimpara'!BW851</f>
        <v>0</v>
      </c>
      <c r="BW73" s="76">
        <f>'Adherencia Mimpara'!BX851</f>
        <v>0</v>
      </c>
      <c r="BX73" s="76">
        <f>'Adherencia Mimpara'!BY851</f>
        <v>0</v>
      </c>
      <c r="BY73" s="76">
        <f>'Adherencia Mimpara'!BZ851</f>
        <v>0</v>
      </c>
      <c r="BZ73" s="76">
        <f>'Adherencia Mimpara'!CA851</f>
        <v>0</v>
      </c>
      <c r="CA73" s="76">
        <f>'Adherencia Mimpara'!CB851</f>
        <v>0</v>
      </c>
      <c r="CB73" s="76">
        <f>'Adherencia Mimpara'!CC851</f>
        <v>0</v>
      </c>
      <c r="CC73" s="76">
        <f>'Adherencia Mimpara'!CD851</f>
        <v>0</v>
      </c>
      <c r="CD73" s="76">
        <f>'Adherencia Mimpara'!CE851</f>
        <v>1</v>
      </c>
      <c r="CE73" s="76">
        <f>'Adherencia Mimpara'!CF851</f>
        <v>0</v>
      </c>
      <c r="CF73" s="76">
        <f>'Adherencia Mimpara'!CG851</f>
        <v>0</v>
      </c>
      <c r="CG73" s="76">
        <f>'Adherencia Mimpara'!CH851</f>
        <v>0</v>
      </c>
      <c r="CH73" s="76">
        <f>'Adherencia Mimpara'!CI851</f>
        <v>0</v>
      </c>
      <c r="CI73" s="76">
        <f>'Adherencia Mimpara'!CJ851</f>
        <v>0</v>
      </c>
      <c r="CJ73" s="76">
        <f>'Adherencia Mimpara'!CK851</f>
        <v>0</v>
      </c>
      <c r="CK73" s="76">
        <f>'Adherencia Mimpara'!CL851</f>
        <v>0</v>
      </c>
      <c r="CL73" s="76">
        <f>'Adherencia Mimpara'!CM851</f>
        <v>0</v>
      </c>
      <c r="CM73" s="76">
        <f>'Adherencia Mimpara'!CN851</f>
        <v>0</v>
      </c>
      <c r="CN73" s="77">
        <f>CM73/BP73</f>
        <v>0</v>
      </c>
      <c r="CO73" s="85"/>
      <c r="CS73" s="82"/>
    </row>
    <row r="74" spans="2:97" x14ac:dyDescent="0.35">
      <c r="B74" s="73">
        <v>42552</v>
      </c>
      <c r="C74" s="74"/>
      <c r="D74" s="74"/>
      <c r="E74" s="74"/>
      <c r="F74" s="74"/>
      <c r="G74" s="74"/>
      <c r="H74" s="74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  <c r="AA74" s="75"/>
      <c r="AB74" s="75"/>
      <c r="AC74" s="75"/>
      <c r="AD74" s="75"/>
      <c r="AE74" s="75"/>
      <c r="AF74" s="75"/>
      <c r="AG74" s="75"/>
      <c r="AH74" s="75"/>
      <c r="AI74" s="75"/>
      <c r="AJ74" s="75"/>
      <c r="AK74" s="75"/>
      <c r="AL74" s="75"/>
      <c r="AM74" s="75"/>
      <c r="AN74" s="75"/>
      <c r="AO74" s="75"/>
      <c r="AP74" s="75"/>
      <c r="AQ74" s="75"/>
      <c r="AR74" s="75"/>
      <c r="AS74" s="75"/>
      <c r="AT74" s="75"/>
      <c r="AU74" s="75"/>
      <c r="AV74" s="75"/>
      <c r="AW74" s="75"/>
      <c r="AX74" s="75"/>
      <c r="AY74" s="75"/>
      <c r="AZ74" s="86"/>
      <c r="BA74" s="86"/>
      <c r="BB74" s="86"/>
      <c r="BC74" s="86"/>
      <c r="BD74" s="86"/>
      <c r="BE74" s="86"/>
      <c r="BF74" s="86"/>
      <c r="BG74" s="86"/>
      <c r="BH74" s="86"/>
      <c r="BL74" s="153"/>
      <c r="BM74" s="153"/>
      <c r="BN74" s="75"/>
      <c r="BO74" s="75"/>
      <c r="BP74" s="75"/>
      <c r="BQ74" s="126">
        <f>'Adherencia Mimpara'!BR858</f>
        <v>4</v>
      </c>
      <c r="BR74" s="76">
        <f>'Adherencia Mimpara'!BS858</f>
        <v>2</v>
      </c>
      <c r="BS74" s="76">
        <f>'Adherencia Mimpara'!BT858</f>
        <v>1</v>
      </c>
      <c r="BT74" s="76">
        <f>'Adherencia Mimpara'!BU858</f>
        <v>1</v>
      </c>
      <c r="BU74" s="76">
        <f>'Adherencia Mimpara'!BV858</f>
        <v>0</v>
      </c>
      <c r="BV74" s="76">
        <f>'Adherencia Mimpara'!BW858</f>
        <v>0</v>
      </c>
      <c r="BW74" s="76">
        <f>'Adherencia Mimpara'!BX858</f>
        <v>1</v>
      </c>
      <c r="BX74" s="76">
        <f>'Adherencia Mimpara'!BY858</f>
        <v>0</v>
      </c>
      <c r="BY74" s="76">
        <f>'Adherencia Mimpara'!BZ858</f>
        <v>2</v>
      </c>
      <c r="BZ74" s="76">
        <f>'Adherencia Mimpara'!CA858</f>
        <v>2</v>
      </c>
      <c r="CA74" s="76">
        <f>'Adherencia Mimpara'!CB858</f>
        <v>1</v>
      </c>
      <c r="CB74" s="76">
        <f>'Adherencia Mimpara'!CC858</f>
        <v>1</v>
      </c>
      <c r="CC74" s="76">
        <f>'Adherencia Mimpara'!CD858</f>
        <v>1</v>
      </c>
      <c r="CD74" s="76">
        <f>'Adherencia Mimpara'!CE858</f>
        <v>1</v>
      </c>
      <c r="CE74" s="76">
        <f>'Adherencia Mimpara'!CF858</f>
        <v>1</v>
      </c>
      <c r="CF74" s="76">
        <f>'Adherencia Mimpara'!CG858</f>
        <v>2</v>
      </c>
      <c r="CG74" s="76">
        <f>'Adherencia Mimpara'!CH858</f>
        <v>1</v>
      </c>
      <c r="CH74" s="76">
        <f>'Adherencia Mimpara'!CI858</f>
        <v>1</v>
      </c>
      <c r="CI74" s="76">
        <f>'Adherencia Mimpara'!CJ858</f>
        <v>1</v>
      </c>
      <c r="CJ74" s="76">
        <f>'Adherencia Mimpara'!CK858</f>
        <v>1</v>
      </c>
      <c r="CK74" s="76">
        <f>'Adherencia Mimpara'!CL858</f>
        <v>1</v>
      </c>
      <c r="CL74" s="76">
        <f>'Adherencia Mimpara'!CM858</f>
        <v>0</v>
      </c>
      <c r="CM74" s="76">
        <f>'Adherencia Mimpara'!CN858</f>
        <v>0</v>
      </c>
      <c r="CN74" s="77">
        <f>CM74/BQ74</f>
        <v>0</v>
      </c>
      <c r="CO74" s="85"/>
      <c r="CS74" s="82"/>
    </row>
    <row r="75" spans="2:97" x14ac:dyDescent="0.35">
      <c r="B75" s="73">
        <v>42583</v>
      </c>
      <c r="C75" s="74"/>
      <c r="D75" s="74"/>
      <c r="E75" s="74"/>
      <c r="F75" s="74"/>
      <c r="G75" s="74"/>
      <c r="H75" s="74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  <c r="AA75" s="75"/>
      <c r="AB75" s="75"/>
      <c r="AC75" s="75"/>
      <c r="AD75" s="75"/>
      <c r="AE75" s="75"/>
      <c r="AF75" s="75"/>
      <c r="AG75" s="75"/>
      <c r="AH75" s="75"/>
      <c r="AI75" s="75"/>
      <c r="AJ75" s="75"/>
      <c r="AK75" s="75"/>
      <c r="AL75" s="75"/>
      <c r="AM75" s="75"/>
      <c r="AN75" s="75"/>
      <c r="AO75" s="75"/>
      <c r="AP75" s="75"/>
      <c r="AQ75" s="75"/>
      <c r="AR75" s="75"/>
      <c r="AS75" s="75"/>
      <c r="AT75" s="75"/>
      <c r="AU75" s="75"/>
      <c r="AV75" s="75"/>
      <c r="AW75" s="75"/>
      <c r="AX75" s="75"/>
      <c r="AY75" s="75"/>
      <c r="AZ75" s="86"/>
      <c r="BA75" s="86"/>
      <c r="BB75" s="86"/>
      <c r="BC75" s="86"/>
      <c r="BD75" s="86"/>
      <c r="BE75" s="86"/>
      <c r="BF75" s="86"/>
      <c r="BG75" s="86"/>
      <c r="BH75" s="86"/>
      <c r="BL75" s="153"/>
      <c r="BM75" s="153"/>
      <c r="BN75" s="75"/>
      <c r="BO75" s="75"/>
      <c r="BP75" s="86"/>
      <c r="BQ75" s="76"/>
      <c r="BR75" s="126">
        <f>'Adherencia Mimpara'!BS868</f>
        <v>7</v>
      </c>
      <c r="BS75" s="76">
        <f>'Adherencia Mimpara'!BT868</f>
        <v>2</v>
      </c>
      <c r="BT75" s="76">
        <f>'Adherencia Mimpara'!BU868</f>
        <v>3</v>
      </c>
      <c r="BU75" s="76">
        <f>'Adherencia Mimpara'!BV868</f>
        <v>2</v>
      </c>
      <c r="BV75" s="76">
        <f>'Adherencia Mimpara'!BW868</f>
        <v>3</v>
      </c>
      <c r="BW75" s="76">
        <f>'Adherencia Mimpara'!BX868</f>
        <v>2</v>
      </c>
      <c r="BX75" s="76">
        <f>'Adherencia Mimpara'!BY868</f>
        <v>2</v>
      </c>
      <c r="BY75" s="76">
        <f>'Adherencia Mimpara'!BZ868</f>
        <v>1</v>
      </c>
      <c r="BZ75" s="76">
        <f>'Adherencia Mimpara'!CA868</f>
        <v>2</v>
      </c>
      <c r="CA75" s="76">
        <f>'Adherencia Mimpara'!CB868</f>
        <v>1</v>
      </c>
      <c r="CB75" s="76">
        <f>'Adherencia Mimpara'!CC868</f>
        <v>2</v>
      </c>
      <c r="CC75" s="76">
        <f>'Adherencia Mimpara'!CD868</f>
        <v>1</v>
      </c>
      <c r="CD75" s="76">
        <f>'Adherencia Mimpara'!CE868</f>
        <v>1</v>
      </c>
      <c r="CE75" s="76">
        <f>'Adherencia Mimpara'!CF868</f>
        <v>3</v>
      </c>
      <c r="CF75" s="76">
        <f>'Adherencia Mimpara'!CG868</f>
        <v>1</v>
      </c>
      <c r="CG75" s="76">
        <f>'Adherencia Mimpara'!CH868</f>
        <v>2</v>
      </c>
      <c r="CH75" s="76">
        <f>'Adherencia Mimpara'!CI868</f>
        <v>2</v>
      </c>
      <c r="CI75" s="76">
        <f>'Adherencia Mimpara'!CJ868</f>
        <v>1</v>
      </c>
      <c r="CJ75" s="76">
        <f>'Adherencia Mimpara'!CK868</f>
        <v>2</v>
      </c>
      <c r="CK75" s="76">
        <f>'Adherencia Mimpara'!CL868</f>
        <v>1</v>
      </c>
      <c r="CL75" s="76">
        <f>'Adherencia Mimpara'!CM868</f>
        <v>0</v>
      </c>
      <c r="CM75" s="76">
        <f>'Adherencia Mimpara'!CN868</f>
        <v>1</v>
      </c>
      <c r="CN75" s="77">
        <f>CM75/BR75</f>
        <v>0.14285714285714285</v>
      </c>
      <c r="CO75" s="85"/>
      <c r="CS75" s="82"/>
    </row>
    <row r="76" spans="2:97" x14ac:dyDescent="0.35">
      <c r="B76" s="73">
        <v>42614</v>
      </c>
      <c r="C76" s="74"/>
      <c r="D76" s="74"/>
      <c r="E76" s="74"/>
      <c r="F76" s="74"/>
      <c r="G76" s="74"/>
      <c r="H76" s="74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  <c r="AC76" s="75"/>
      <c r="AD76" s="75"/>
      <c r="AE76" s="75"/>
      <c r="AF76" s="75"/>
      <c r="AG76" s="75"/>
      <c r="AH76" s="75"/>
      <c r="AI76" s="75"/>
      <c r="AJ76" s="75"/>
      <c r="AK76" s="75"/>
      <c r="AL76" s="75"/>
      <c r="AM76" s="75"/>
      <c r="AN76" s="75"/>
      <c r="AO76" s="75"/>
      <c r="AP76" s="75"/>
      <c r="AQ76" s="75"/>
      <c r="AR76" s="75"/>
      <c r="AS76" s="75"/>
      <c r="AT76" s="75"/>
      <c r="AU76" s="75"/>
      <c r="AV76" s="75"/>
      <c r="AW76" s="75"/>
      <c r="AX76" s="75"/>
      <c r="AY76" s="75"/>
      <c r="AZ76" s="86"/>
      <c r="BA76" s="86"/>
      <c r="BB76" s="86"/>
      <c r="BC76" s="86"/>
      <c r="BD76" s="86"/>
      <c r="BE76" s="86"/>
      <c r="BF76" s="86"/>
      <c r="BG76" s="86"/>
      <c r="BH76" s="86"/>
      <c r="BL76" s="153"/>
      <c r="BM76" s="153"/>
      <c r="BN76" s="75"/>
      <c r="BO76" s="75"/>
      <c r="BP76" s="75"/>
      <c r="BQ76" s="75"/>
      <c r="BR76" s="75"/>
      <c r="BS76" s="126">
        <f>'Adherencia Mimpara'!BT880</f>
        <v>9</v>
      </c>
      <c r="BT76" s="76">
        <f>'Adherencia Mimpara'!BU880</f>
        <v>2</v>
      </c>
      <c r="BU76" s="76">
        <f>'Adherencia Mimpara'!BV880</f>
        <v>1</v>
      </c>
      <c r="BV76" s="76">
        <f>'Adherencia Mimpara'!BW880</f>
        <v>4</v>
      </c>
      <c r="BW76" s="76">
        <f>'Adherencia Mimpara'!BX880</f>
        <v>1</v>
      </c>
      <c r="BX76" s="76">
        <f>'Adherencia Mimpara'!BY880</f>
        <v>3</v>
      </c>
      <c r="BY76" s="76">
        <f>'Adherencia Mimpara'!BZ880</f>
        <v>2</v>
      </c>
      <c r="BZ76" s="76">
        <f>'Adherencia Mimpara'!CA880</f>
        <v>2</v>
      </c>
      <c r="CA76" s="76">
        <f>'Adherencia Mimpara'!CB880</f>
        <v>1</v>
      </c>
      <c r="CB76" s="76">
        <f>'Adherencia Mimpara'!CC880</f>
        <v>3</v>
      </c>
      <c r="CC76" s="76">
        <f>'Adherencia Mimpara'!CD880</f>
        <v>1</v>
      </c>
      <c r="CD76" s="76">
        <f>'Adherencia Mimpara'!CE880</f>
        <v>1</v>
      </c>
      <c r="CE76" s="76">
        <f>'Adherencia Mimpara'!CF880</f>
        <v>1</v>
      </c>
      <c r="CF76" s="76">
        <f>'Adherencia Mimpara'!CG880</f>
        <v>1</v>
      </c>
      <c r="CG76" s="76">
        <f>'Adherencia Mimpara'!CH880</f>
        <v>1</v>
      </c>
      <c r="CH76" s="76">
        <f>'Adherencia Mimpara'!CI880</f>
        <v>1</v>
      </c>
      <c r="CI76" s="76">
        <f>'Adherencia Mimpara'!CJ880</f>
        <v>1</v>
      </c>
      <c r="CJ76" s="76">
        <f>'Adherencia Mimpara'!CK880</f>
        <v>1</v>
      </c>
      <c r="CK76" s="76">
        <f>'Adherencia Mimpara'!CL880</f>
        <v>1</v>
      </c>
      <c r="CL76" s="76">
        <f>'Adherencia Mimpara'!CM880</f>
        <v>0</v>
      </c>
      <c r="CM76" s="76">
        <f>'Adherencia Mimpara'!CN880</f>
        <v>1</v>
      </c>
      <c r="CN76" s="77">
        <f>CM76/BS76</f>
        <v>0.1111111111111111</v>
      </c>
      <c r="CO76" s="85"/>
      <c r="CS76" s="82"/>
    </row>
    <row r="77" spans="2:97" x14ac:dyDescent="0.35">
      <c r="B77" s="73">
        <v>42644</v>
      </c>
      <c r="C77" s="74"/>
      <c r="D77" s="74"/>
      <c r="E77" s="74"/>
      <c r="F77" s="74"/>
      <c r="G77" s="74"/>
      <c r="H77" s="74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  <c r="AA77" s="75"/>
      <c r="AB77" s="75"/>
      <c r="AC77" s="75"/>
      <c r="AD77" s="75"/>
      <c r="AE77" s="75"/>
      <c r="AF77" s="75"/>
      <c r="AG77" s="75"/>
      <c r="AH77" s="75"/>
      <c r="AI77" s="75"/>
      <c r="AJ77" s="75"/>
      <c r="AK77" s="75"/>
      <c r="AL77" s="75"/>
      <c r="AM77" s="75"/>
      <c r="AN77" s="75"/>
      <c r="AO77" s="75"/>
      <c r="AP77" s="75"/>
      <c r="AQ77" s="75"/>
      <c r="AR77" s="75"/>
      <c r="AS77" s="75"/>
      <c r="AT77" s="75"/>
      <c r="AU77" s="75"/>
      <c r="AV77" s="75"/>
      <c r="AW77" s="75"/>
      <c r="AX77" s="75"/>
      <c r="AY77" s="75"/>
      <c r="AZ77" s="86"/>
      <c r="BA77" s="86"/>
      <c r="BB77" s="86"/>
      <c r="BC77" s="86"/>
      <c r="BD77" s="86"/>
      <c r="BE77" s="86"/>
      <c r="BF77" s="86"/>
      <c r="BG77" s="86"/>
      <c r="BH77" s="86"/>
      <c r="BL77" s="153"/>
      <c r="BM77" s="153"/>
      <c r="BN77" s="75"/>
      <c r="BO77" s="75"/>
      <c r="BP77" s="75"/>
      <c r="BQ77" s="75"/>
      <c r="BR77" s="75"/>
      <c r="BS77" s="76"/>
      <c r="BT77" s="126">
        <f>'Adherencia Mimpara'!BU893</f>
        <v>10</v>
      </c>
      <c r="BU77" s="76">
        <f>'Adherencia Mimpara'!BV893</f>
        <v>1</v>
      </c>
      <c r="BV77" s="76">
        <f>'Adherencia Mimpara'!BW893</f>
        <v>2</v>
      </c>
      <c r="BW77" s="76">
        <f>'Adherencia Mimpara'!BX893</f>
        <v>2</v>
      </c>
      <c r="BX77" s="76">
        <f>'Adherencia Mimpara'!BY893</f>
        <v>1</v>
      </c>
      <c r="BY77" s="76">
        <f>'Adherencia Mimpara'!BZ893</f>
        <v>0</v>
      </c>
      <c r="BZ77" s="76">
        <f>'Adherencia Mimpara'!CA893</f>
        <v>1</v>
      </c>
      <c r="CA77" s="76">
        <f>'Adherencia Mimpara'!CB893</f>
        <v>2</v>
      </c>
      <c r="CB77" s="76">
        <f>'Adherencia Mimpara'!CC893</f>
        <v>0</v>
      </c>
      <c r="CC77" s="76">
        <f>'Adherencia Mimpara'!CD893</f>
        <v>1</v>
      </c>
      <c r="CD77" s="76">
        <f>'Adherencia Mimpara'!CE893</f>
        <v>1</v>
      </c>
      <c r="CE77" s="76">
        <f>'Adherencia Mimpara'!CF893</f>
        <v>1</v>
      </c>
      <c r="CF77" s="76">
        <f>'Adherencia Mimpara'!CG893</f>
        <v>1</v>
      </c>
      <c r="CG77" s="76">
        <f>'Adherencia Mimpara'!CH893</f>
        <v>1</v>
      </c>
      <c r="CH77" s="76">
        <f>'Adherencia Mimpara'!CI893</f>
        <v>1</v>
      </c>
      <c r="CI77" s="76">
        <f>'Adherencia Mimpara'!CJ893</f>
        <v>0</v>
      </c>
      <c r="CJ77" s="76">
        <f>'Adherencia Mimpara'!CK893</f>
        <v>0</v>
      </c>
      <c r="CK77" s="76">
        <f>'Adherencia Mimpara'!CL893</f>
        <v>0</v>
      </c>
      <c r="CL77" s="76">
        <f>'Adherencia Mimpara'!CM893</f>
        <v>0</v>
      </c>
      <c r="CM77" s="76">
        <f>'Adherencia Mimpara'!CN893</f>
        <v>0</v>
      </c>
      <c r="CN77" s="77">
        <f>CM77/BT77</f>
        <v>0</v>
      </c>
      <c r="CO77" s="85"/>
      <c r="CS77" s="82"/>
    </row>
    <row r="78" spans="2:97" x14ac:dyDescent="0.35">
      <c r="B78" s="73">
        <v>42675</v>
      </c>
      <c r="C78" s="74"/>
      <c r="D78" s="74"/>
      <c r="E78" s="74"/>
      <c r="F78" s="74"/>
      <c r="G78" s="74"/>
      <c r="H78" s="74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75"/>
      <c r="AC78" s="75"/>
      <c r="AD78" s="75"/>
      <c r="AE78" s="75"/>
      <c r="AF78" s="75"/>
      <c r="AG78" s="75"/>
      <c r="AH78" s="75"/>
      <c r="AI78" s="75"/>
      <c r="AJ78" s="75"/>
      <c r="AK78" s="75"/>
      <c r="AL78" s="75"/>
      <c r="AM78" s="75"/>
      <c r="AN78" s="75"/>
      <c r="AO78" s="75"/>
      <c r="AP78" s="75"/>
      <c r="AQ78" s="75"/>
      <c r="AR78" s="75"/>
      <c r="AS78" s="75"/>
      <c r="AT78" s="75"/>
      <c r="AU78" s="75"/>
      <c r="AV78" s="75"/>
      <c r="AW78" s="75"/>
      <c r="AX78" s="75"/>
      <c r="AY78" s="75"/>
      <c r="AZ78" s="86"/>
      <c r="BA78" s="86"/>
      <c r="BB78" s="86"/>
      <c r="BC78" s="86"/>
      <c r="BD78" s="86"/>
      <c r="BE78" s="86"/>
      <c r="BF78" s="86"/>
      <c r="BG78" s="86"/>
      <c r="BH78" s="86"/>
      <c r="BL78" s="153"/>
      <c r="BM78" s="153"/>
      <c r="BN78" s="75"/>
      <c r="BO78" s="75"/>
      <c r="BP78" s="75"/>
      <c r="BQ78" s="75"/>
      <c r="BR78" s="75"/>
      <c r="BS78" s="75"/>
      <c r="BT78" s="75"/>
      <c r="BU78" s="126">
        <f>'Adherencia Mimpara'!BV906</f>
        <v>10</v>
      </c>
      <c r="BV78" s="76">
        <f>'Adherencia Mimpara'!BW906</f>
        <v>0</v>
      </c>
      <c r="BW78" s="76">
        <f>'Adherencia Mimpara'!BX906</f>
        <v>0</v>
      </c>
      <c r="BX78" s="76">
        <f>'Adherencia Mimpara'!BY906</f>
        <v>0</v>
      </c>
      <c r="BY78" s="76">
        <f>'Adherencia Mimpara'!BZ906</f>
        <v>1</v>
      </c>
      <c r="BZ78" s="76">
        <f>'Adherencia Mimpara'!CA906</f>
        <v>0</v>
      </c>
      <c r="CA78" s="76">
        <f>'Adherencia Mimpara'!CB906</f>
        <v>1</v>
      </c>
      <c r="CB78" s="76">
        <f>'Adherencia Mimpara'!CC906</f>
        <v>0</v>
      </c>
      <c r="CC78" s="76">
        <f>'Adherencia Mimpara'!CD906</f>
        <v>0</v>
      </c>
      <c r="CD78" s="76">
        <f>'Adherencia Mimpara'!CE906</f>
        <v>0</v>
      </c>
      <c r="CE78" s="76">
        <f>'Adherencia Mimpara'!CF906</f>
        <v>0</v>
      </c>
      <c r="CF78" s="76">
        <f>'Adherencia Mimpara'!CG906</f>
        <v>0</v>
      </c>
      <c r="CG78" s="76">
        <f>'Adherencia Mimpara'!CH906</f>
        <v>0</v>
      </c>
      <c r="CH78" s="76">
        <f>'Adherencia Mimpara'!CI906</f>
        <v>0</v>
      </c>
      <c r="CI78" s="76">
        <f>'Adherencia Mimpara'!CJ906</f>
        <v>0</v>
      </c>
      <c r="CJ78" s="76">
        <f>'Adherencia Mimpara'!CK906</f>
        <v>0</v>
      </c>
      <c r="CK78" s="76">
        <f>'Adherencia Mimpara'!CL906</f>
        <v>0</v>
      </c>
      <c r="CL78" s="76">
        <f>'Adherencia Mimpara'!CM906</f>
        <v>0</v>
      </c>
      <c r="CM78" s="76">
        <f>'Adherencia Mimpara'!CN906</f>
        <v>0</v>
      </c>
      <c r="CN78" s="77">
        <f>CM78/BU78</f>
        <v>0</v>
      </c>
      <c r="CO78" s="85"/>
      <c r="CS78" s="82"/>
    </row>
    <row r="79" spans="2:97" x14ac:dyDescent="0.35">
      <c r="B79" s="73">
        <v>42705</v>
      </c>
      <c r="C79" s="74"/>
      <c r="D79" s="74"/>
      <c r="E79" s="74"/>
      <c r="F79" s="74"/>
      <c r="G79" s="74"/>
      <c r="H79" s="74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  <c r="AA79" s="75"/>
      <c r="AB79" s="75"/>
      <c r="AC79" s="75"/>
      <c r="AD79" s="75"/>
      <c r="AE79" s="75"/>
      <c r="AF79" s="75"/>
      <c r="AG79" s="75"/>
      <c r="AH79" s="75"/>
      <c r="AI79" s="75"/>
      <c r="AJ79" s="75"/>
      <c r="AK79" s="75"/>
      <c r="AL79" s="75"/>
      <c r="AM79" s="75"/>
      <c r="AN79" s="75"/>
      <c r="AO79" s="75"/>
      <c r="AP79" s="75"/>
      <c r="AQ79" s="75"/>
      <c r="AR79" s="75"/>
      <c r="AS79" s="75"/>
      <c r="AT79" s="75"/>
      <c r="AU79" s="75"/>
      <c r="AV79" s="75"/>
      <c r="AW79" s="75"/>
      <c r="AX79" s="75"/>
      <c r="AY79" s="75"/>
      <c r="AZ79" s="86"/>
      <c r="BA79" s="86"/>
      <c r="BB79" s="86"/>
      <c r="BC79" s="86"/>
      <c r="BD79" s="86"/>
      <c r="BE79" s="86"/>
      <c r="BF79" s="86"/>
      <c r="BG79" s="86"/>
      <c r="BH79" s="86"/>
      <c r="BL79" s="153"/>
      <c r="BM79" s="153"/>
      <c r="BN79" s="75"/>
      <c r="BO79" s="75"/>
      <c r="BP79" s="75"/>
      <c r="BQ79" s="75"/>
      <c r="BR79" s="75"/>
      <c r="BS79" s="75"/>
      <c r="BT79" s="75"/>
      <c r="BU79" s="76"/>
      <c r="BV79" s="126">
        <f>'Adherencia Mimpara'!BW917</f>
        <v>8</v>
      </c>
      <c r="BW79" s="76">
        <f>'Adherencia Mimpara'!BX917</f>
        <v>0</v>
      </c>
      <c r="BX79" s="76">
        <f>'Adherencia Mimpara'!BY917</f>
        <v>0</v>
      </c>
      <c r="BY79" s="76">
        <f>'Adherencia Mimpara'!BZ917</f>
        <v>0</v>
      </c>
      <c r="BZ79" s="76">
        <f>'Adherencia Mimpara'!CA917</f>
        <v>0</v>
      </c>
      <c r="CA79" s="76">
        <f>'Adherencia Mimpara'!CB917</f>
        <v>1</v>
      </c>
      <c r="CB79" s="76">
        <f>'Adherencia Mimpara'!CC917</f>
        <v>2</v>
      </c>
      <c r="CC79" s="76">
        <f>'Adherencia Mimpara'!CD917</f>
        <v>2</v>
      </c>
      <c r="CD79" s="76">
        <f>'Adherencia Mimpara'!CE917</f>
        <v>1</v>
      </c>
      <c r="CE79" s="76">
        <f>'Adherencia Mimpara'!CF917</f>
        <v>0</v>
      </c>
      <c r="CF79" s="76">
        <f>'Adherencia Mimpara'!CG917</f>
        <v>0</v>
      </c>
      <c r="CG79" s="76">
        <f>'Adherencia Mimpara'!CH917</f>
        <v>1</v>
      </c>
      <c r="CH79" s="76">
        <f>'Adherencia Mimpara'!CI917</f>
        <v>0</v>
      </c>
      <c r="CI79" s="76">
        <f>'Adherencia Mimpara'!CJ917</f>
        <v>0</v>
      </c>
      <c r="CJ79" s="76">
        <f>'Adherencia Mimpara'!CK917</f>
        <v>0</v>
      </c>
      <c r="CK79" s="76">
        <f>'Adherencia Mimpara'!CL917</f>
        <v>1</v>
      </c>
      <c r="CL79" s="76">
        <f>'Adherencia Mimpara'!CM917</f>
        <v>0</v>
      </c>
      <c r="CM79" s="76">
        <f>'Adherencia Mimpara'!CN917</f>
        <v>0</v>
      </c>
      <c r="CN79" s="77">
        <f>CM79/BV79</f>
        <v>0</v>
      </c>
      <c r="CO79" s="85"/>
      <c r="CS79" s="82"/>
    </row>
    <row r="80" spans="2:97" x14ac:dyDescent="0.35">
      <c r="B80" s="73">
        <v>42736</v>
      </c>
      <c r="C80" s="74"/>
      <c r="D80" s="74"/>
      <c r="E80" s="74"/>
      <c r="F80" s="74"/>
      <c r="G80" s="74"/>
      <c r="H80" s="74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  <c r="AA80" s="75"/>
      <c r="AB80" s="75"/>
      <c r="AC80" s="75"/>
      <c r="AD80" s="75"/>
      <c r="AE80" s="75"/>
      <c r="AF80" s="75"/>
      <c r="AG80" s="75"/>
      <c r="AH80" s="75"/>
      <c r="AI80" s="75"/>
      <c r="AJ80" s="75"/>
      <c r="AK80" s="75"/>
      <c r="AL80" s="75"/>
      <c r="AM80" s="75"/>
      <c r="AN80" s="75"/>
      <c r="AO80" s="75"/>
      <c r="AP80" s="75"/>
      <c r="AQ80" s="75"/>
      <c r="AR80" s="75"/>
      <c r="AS80" s="75"/>
      <c r="AT80" s="75"/>
      <c r="AU80" s="75"/>
      <c r="AV80" s="75"/>
      <c r="AW80" s="75"/>
      <c r="AX80" s="75"/>
      <c r="AY80" s="75"/>
      <c r="AZ80" s="86"/>
      <c r="BA80" s="86"/>
      <c r="BB80" s="86"/>
      <c r="BC80" s="86"/>
      <c r="BD80" s="86"/>
      <c r="BE80" s="86"/>
      <c r="BF80" s="86"/>
      <c r="BG80" s="86"/>
      <c r="BH80" s="86"/>
      <c r="BL80" s="153"/>
      <c r="BM80" s="153"/>
      <c r="BN80" s="75"/>
      <c r="BO80" s="75"/>
      <c r="BP80" s="75"/>
      <c r="BQ80" s="75"/>
      <c r="BR80" s="75"/>
      <c r="BS80" s="75"/>
      <c r="BT80" s="75"/>
      <c r="BU80" s="76"/>
      <c r="BV80" s="154"/>
      <c r="BW80" s="126">
        <f>'Adherencia Mimpara'!BX924</f>
        <v>4</v>
      </c>
      <c r="BX80" s="155">
        <f>'Adherencia Mimpara'!BY924</f>
        <v>1</v>
      </c>
      <c r="BY80" s="155">
        <f>'Adherencia Mimpara'!BZ924</f>
        <v>1</v>
      </c>
      <c r="BZ80" s="155">
        <f>'Adherencia Mimpara'!CA924</f>
        <v>1</v>
      </c>
      <c r="CA80" s="155">
        <f>'Adherencia Mimpara'!CB924</f>
        <v>1</v>
      </c>
      <c r="CB80" s="155">
        <f>'Adherencia Mimpara'!CC924</f>
        <v>1</v>
      </c>
      <c r="CC80" s="155">
        <f>'Adherencia Mimpara'!CD924</f>
        <v>1</v>
      </c>
      <c r="CD80" s="155">
        <f>'Adherencia Mimpara'!CE924</f>
        <v>1</v>
      </c>
      <c r="CE80" s="155">
        <f>'Adherencia Mimpara'!CF924</f>
        <v>0</v>
      </c>
      <c r="CF80" s="155">
        <f>'Adherencia Mimpara'!CG924</f>
        <v>0</v>
      </c>
      <c r="CG80" s="155">
        <f>'Adherencia Mimpara'!CH924</f>
        <v>0</v>
      </c>
      <c r="CH80" s="155">
        <f>'Adherencia Mimpara'!CI924</f>
        <v>0</v>
      </c>
      <c r="CI80" s="155">
        <f>'Adherencia Mimpara'!CJ924</f>
        <v>0</v>
      </c>
      <c r="CJ80" s="155">
        <f>'Adherencia Mimpara'!CK924</f>
        <v>0</v>
      </c>
      <c r="CK80" s="155">
        <f>'Adherencia Mimpara'!CL924</f>
        <v>0</v>
      </c>
      <c r="CL80" s="155">
        <f>'Adherencia Mimpara'!CM924</f>
        <v>0</v>
      </c>
      <c r="CM80" s="155">
        <f>'Adherencia Mimpara'!CN924</f>
        <v>0</v>
      </c>
      <c r="CN80" s="77">
        <f>CM80/BW80</f>
        <v>0</v>
      </c>
      <c r="CO80" s="85"/>
      <c r="CS80" s="82"/>
    </row>
    <row r="81" spans="2:97" x14ac:dyDescent="0.35">
      <c r="B81" s="73">
        <v>42767</v>
      </c>
      <c r="C81" s="74"/>
      <c r="D81" s="74"/>
      <c r="E81" s="74"/>
      <c r="F81" s="74"/>
      <c r="G81" s="74"/>
      <c r="H81" s="74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  <c r="AA81" s="75"/>
      <c r="AB81" s="75"/>
      <c r="AC81" s="75"/>
      <c r="AD81" s="75"/>
      <c r="AE81" s="75"/>
      <c r="AF81" s="75"/>
      <c r="AG81" s="75"/>
      <c r="AH81" s="75"/>
      <c r="AI81" s="75"/>
      <c r="AJ81" s="75"/>
      <c r="AK81" s="75"/>
      <c r="AL81" s="75"/>
      <c r="AM81" s="75"/>
      <c r="AN81" s="75"/>
      <c r="AO81" s="75"/>
      <c r="AP81" s="75"/>
      <c r="AQ81" s="75"/>
      <c r="AR81" s="75"/>
      <c r="AS81" s="75"/>
      <c r="AT81" s="75"/>
      <c r="AU81" s="75"/>
      <c r="AV81" s="75"/>
      <c r="AW81" s="75"/>
      <c r="AX81" s="75"/>
      <c r="AY81" s="75"/>
      <c r="AZ81" s="86"/>
      <c r="BA81" s="86"/>
      <c r="BB81" s="86"/>
      <c r="BC81" s="86"/>
      <c r="BD81" s="86"/>
      <c r="BE81" s="86"/>
      <c r="BF81" s="86"/>
      <c r="BG81" s="86"/>
      <c r="BH81" s="86"/>
      <c r="BL81" s="153"/>
      <c r="BM81" s="153"/>
      <c r="BN81" s="75"/>
      <c r="BO81" s="75"/>
      <c r="BP81" s="75"/>
      <c r="BQ81" s="75"/>
      <c r="BR81" s="75"/>
      <c r="BS81" s="75"/>
      <c r="BT81" s="75"/>
      <c r="BU81" s="76"/>
      <c r="BV81" s="154"/>
      <c r="BW81" s="127"/>
      <c r="BX81" s="126">
        <f>'Adherencia Mimpara'!BY935</f>
        <v>8</v>
      </c>
      <c r="BY81" s="155">
        <f>'Adherencia Mimpara'!BZ935</f>
        <v>1</v>
      </c>
      <c r="BZ81" s="155">
        <f>'Adherencia Mimpara'!CA935</f>
        <v>2</v>
      </c>
      <c r="CA81" s="155">
        <f>'Adherencia Mimpara'!CB935</f>
        <v>0</v>
      </c>
      <c r="CB81" s="155">
        <f>'Adherencia Mimpara'!CC935</f>
        <v>1</v>
      </c>
      <c r="CC81" s="155">
        <f>'Adherencia Mimpara'!CD935</f>
        <v>1</v>
      </c>
      <c r="CD81" s="155">
        <f>'Adherencia Mimpara'!CE935</f>
        <v>0</v>
      </c>
      <c r="CE81" s="155">
        <f>'Adherencia Mimpara'!CF935</f>
        <v>1</v>
      </c>
      <c r="CF81" s="155">
        <f>'Adherencia Mimpara'!CG935</f>
        <v>2</v>
      </c>
      <c r="CG81" s="155">
        <f>'Adherencia Mimpara'!CH935</f>
        <v>2</v>
      </c>
      <c r="CH81" s="155">
        <f>'Adherencia Mimpara'!CI935</f>
        <v>0</v>
      </c>
      <c r="CI81" s="155">
        <f>'Adherencia Mimpara'!CJ935</f>
        <v>1</v>
      </c>
      <c r="CJ81" s="155">
        <f>'Adherencia Mimpara'!CK935</f>
        <v>2</v>
      </c>
      <c r="CK81" s="155">
        <f>'Adherencia Mimpara'!CL935</f>
        <v>1</v>
      </c>
      <c r="CL81" s="155">
        <f>'Adherencia Mimpara'!CM935</f>
        <v>0</v>
      </c>
      <c r="CM81" s="155">
        <f>'Adherencia Mimpara'!CN935</f>
        <v>0</v>
      </c>
      <c r="CN81" s="77">
        <f>CM81/BX81</f>
        <v>0</v>
      </c>
      <c r="CO81" s="85"/>
      <c r="CS81" s="82"/>
    </row>
    <row r="82" spans="2:97" x14ac:dyDescent="0.35">
      <c r="B82" s="73">
        <v>42795</v>
      </c>
      <c r="C82" s="74"/>
      <c r="D82" s="74"/>
      <c r="E82" s="74"/>
      <c r="F82" s="74"/>
      <c r="G82" s="74"/>
      <c r="H82" s="74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75"/>
      <c r="AE82" s="75"/>
      <c r="AF82" s="75"/>
      <c r="AG82" s="75"/>
      <c r="AH82" s="75"/>
      <c r="AI82" s="75"/>
      <c r="AJ82" s="75"/>
      <c r="AK82" s="75"/>
      <c r="AL82" s="75"/>
      <c r="AM82" s="75"/>
      <c r="AN82" s="75"/>
      <c r="AO82" s="75"/>
      <c r="AP82" s="75"/>
      <c r="AQ82" s="75"/>
      <c r="AR82" s="75"/>
      <c r="AS82" s="75"/>
      <c r="AT82" s="75"/>
      <c r="AU82" s="75"/>
      <c r="AV82" s="75"/>
      <c r="AW82" s="75"/>
      <c r="AX82" s="75"/>
      <c r="AY82" s="75"/>
      <c r="AZ82" s="86"/>
      <c r="BA82" s="86"/>
      <c r="BB82" s="86"/>
      <c r="BC82" s="86"/>
      <c r="BD82" s="86"/>
      <c r="BE82" s="86"/>
      <c r="BF82" s="86"/>
      <c r="BG82" s="86"/>
      <c r="BH82" s="86"/>
      <c r="BL82" s="153"/>
      <c r="BM82" s="153"/>
      <c r="BN82" s="75"/>
      <c r="BO82" s="75"/>
      <c r="BP82" s="75"/>
      <c r="BQ82" s="75"/>
      <c r="BR82" s="75"/>
      <c r="BS82" s="75"/>
      <c r="BT82" s="75"/>
      <c r="BU82" s="76"/>
      <c r="BV82" s="154"/>
      <c r="BW82" s="127"/>
      <c r="BX82" s="127"/>
      <c r="BY82" s="126">
        <f>'Adherencia Mimpara'!BZ954</f>
        <v>16</v>
      </c>
      <c r="BZ82" s="155">
        <f>'Adherencia Mimpara'!CA954</f>
        <v>4</v>
      </c>
      <c r="CA82" s="155">
        <f>'Adherencia Mimpara'!CB954</f>
        <v>4</v>
      </c>
      <c r="CB82" s="155">
        <f>'Adherencia Mimpara'!CC954</f>
        <v>3</v>
      </c>
      <c r="CC82" s="155">
        <f>'Adherencia Mimpara'!CD954</f>
        <v>5</v>
      </c>
      <c r="CD82" s="155">
        <f>'Adherencia Mimpara'!CE954</f>
        <v>2</v>
      </c>
      <c r="CE82" s="155">
        <f>'Adherencia Mimpara'!CF954</f>
        <v>1</v>
      </c>
      <c r="CF82" s="155">
        <f>'Adherencia Mimpara'!CG954</f>
        <v>3</v>
      </c>
      <c r="CG82" s="155">
        <f>'Adherencia Mimpara'!CH954</f>
        <v>1</v>
      </c>
      <c r="CH82" s="155">
        <f>'Adherencia Mimpara'!CI954</f>
        <v>4</v>
      </c>
      <c r="CI82" s="155">
        <f>'Adherencia Mimpara'!CJ954</f>
        <v>1</v>
      </c>
      <c r="CJ82" s="155">
        <f>'Adherencia Mimpara'!CK954</f>
        <v>2</v>
      </c>
      <c r="CK82" s="155">
        <f>'Adherencia Mimpara'!CL954</f>
        <v>2</v>
      </c>
      <c r="CL82" s="155">
        <f>'Adherencia Mimpara'!CM954</f>
        <v>0</v>
      </c>
      <c r="CM82" s="155">
        <f>'Adherencia Mimpara'!CN954</f>
        <v>1</v>
      </c>
      <c r="CN82" s="77">
        <f>CM82/BY82</f>
        <v>6.25E-2</v>
      </c>
      <c r="CO82" s="85"/>
      <c r="CS82" s="82"/>
    </row>
    <row r="83" spans="2:97" x14ac:dyDescent="0.35">
      <c r="B83" s="73">
        <v>42826</v>
      </c>
      <c r="C83" s="74"/>
      <c r="D83" s="74"/>
      <c r="E83" s="74"/>
      <c r="F83" s="74"/>
      <c r="G83" s="74"/>
      <c r="H83" s="74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  <c r="AA83" s="75"/>
      <c r="AB83" s="75"/>
      <c r="AC83" s="75"/>
      <c r="AD83" s="75"/>
      <c r="AE83" s="75"/>
      <c r="AF83" s="75"/>
      <c r="AG83" s="75"/>
      <c r="AH83" s="75"/>
      <c r="AI83" s="75"/>
      <c r="AJ83" s="75"/>
      <c r="AK83" s="75"/>
      <c r="AL83" s="75"/>
      <c r="AM83" s="75"/>
      <c r="AN83" s="75"/>
      <c r="AO83" s="75"/>
      <c r="AP83" s="75"/>
      <c r="AQ83" s="75"/>
      <c r="AR83" s="75"/>
      <c r="AS83" s="75"/>
      <c r="AT83" s="75"/>
      <c r="AU83" s="75"/>
      <c r="AV83" s="75"/>
      <c r="AW83" s="75"/>
      <c r="AX83" s="75"/>
      <c r="AY83" s="75"/>
      <c r="AZ83" s="86"/>
      <c r="BA83" s="86"/>
      <c r="BB83" s="86"/>
      <c r="BC83" s="86"/>
      <c r="BD83" s="86"/>
      <c r="BE83" s="86"/>
      <c r="BF83" s="86"/>
      <c r="BG83" s="86"/>
      <c r="BH83" s="86"/>
      <c r="BL83" s="153"/>
      <c r="BM83" s="153"/>
      <c r="BN83" s="75"/>
      <c r="BO83" s="75"/>
      <c r="BP83" s="75"/>
      <c r="BQ83" s="75"/>
      <c r="BR83" s="75"/>
      <c r="BS83" s="75"/>
      <c r="BT83" s="75"/>
      <c r="BU83" s="76"/>
      <c r="BV83" s="154"/>
      <c r="BW83" s="127"/>
      <c r="BX83" s="127"/>
      <c r="BY83" s="127"/>
      <c r="BZ83" s="126">
        <f>'Adherencia Mimpara'!CA970</f>
        <v>12</v>
      </c>
      <c r="CA83" s="76">
        <f>'Adherencia Mimpara'!CB970</f>
        <v>2</v>
      </c>
      <c r="CB83" s="76">
        <f>'Adherencia Mimpara'!CC970</f>
        <v>1</v>
      </c>
      <c r="CC83" s="76">
        <f>'Adherencia Mimpara'!CD970</f>
        <v>2</v>
      </c>
      <c r="CD83" s="76">
        <f>'Adherencia Mimpara'!CE970</f>
        <v>1</v>
      </c>
      <c r="CE83" s="76">
        <f>'Adherencia Mimpara'!CF970</f>
        <v>2</v>
      </c>
      <c r="CF83" s="76">
        <f>'Adherencia Mimpara'!CG970</f>
        <v>1</v>
      </c>
      <c r="CG83" s="76">
        <f>'Adherencia Mimpara'!CH970</f>
        <v>1</v>
      </c>
      <c r="CH83" s="76">
        <f>'Adherencia Mimpara'!CI970</f>
        <v>1</v>
      </c>
      <c r="CI83" s="76">
        <f>'Adherencia Mimpara'!CJ970</f>
        <v>0</v>
      </c>
      <c r="CJ83" s="76">
        <f>'Adherencia Mimpara'!CK970</f>
        <v>0</v>
      </c>
      <c r="CK83" s="76">
        <f>'Adherencia Mimpara'!CL970</f>
        <v>0</v>
      </c>
      <c r="CL83" s="76">
        <f>'Adherencia Mimpara'!CM970</f>
        <v>0</v>
      </c>
      <c r="CM83" s="76">
        <f>'Adherencia Mimpara'!CN970</f>
        <v>1</v>
      </c>
      <c r="CN83" s="77">
        <f>CM83/BZ83</f>
        <v>8.3333333333333329E-2</v>
      </c>
      <c r="CO83" s="85"/>
      <c r="CS83" s="82"/>
    </row>
    <row r="84" spans="2:97" x14ac:dyDescent="0.35">
      <c r="B84" s="73">
        <v>42856</v>
      </c>
      <c r="C84" s="74"/>
      <c r="D84" s="74"/>
      <c r="E84" s="74"/>
      <c r="F84" s="74"/>
      <c r="G84" s="74"/>
      <c r="H84" s="74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  <c r="AB84" s="75"/>
      <c r="AC84" s="75"/>
      <c r="AD84" s="75"/>
      <c r="AE84" s="75"/>
      <c r="AF84" s="75"/>
      <c r="AG84" s="75"/>
      <c r="AH84" s="75"/>
      <c r="AI84" s="75"/>
      <c r="AJ84" s="75"/>
      <c r="AK84" s="75"/>
      <c r="AL84" s="75"/>
      <c r="AM84" s="75"/>
      <c r="AN84" s="75"/>
      <c r="AO84" s="75"/>
      <c r="AP84" s="75"/>
      <c r="AQ84" s="75"/>
      <c r="AR84" s="75"/>
      <c r="AS84" s="75"/>
      <c r="AT84" s="75"/>
      <c r="AU84" s="75"/>
      <c r="AV84" s="75"/>
      <c r="AW84" s="75"/>
      <c r="AX84" s="75"/>
      <c r="AY84" s="75"/>
      <c r="AZ84" s="86"/>
      <c r="BA84" s="86"/>
      <c r="BB84" s="86"/>
      <c r="BC84" s="86"/>
      <c r="BD84" s="86"/>
      <c r="BE84" s="86"/>
      <c r="BF84" s="86"/>
      <c r="BG84" s="86"/>
      <c r="BH84" s="86"/>
      <c r="BL84" s="153"/>
      <c r="BM84" s="153"/>
      <c r="BN84" s="75"/>
      <c r="BO84" s="75"/>
      <c r="BP84" s="75"/>
      <c r="BQ84" s="75"/>
      <c r="BR84" s="75"/>
      <c r="BS84" s="75"/>
      <c r="BT84" s="75"/>
      <c r="BU84" s="76"/>
      <c r="BV84" s="154"/>
      <c r="BW84" s="127"/>
      <c r="BX84" s="127"/>
      <c r="BY84" s="127"/>
      <c r="BZ84" s="154"/>
      <c r="CA84" s="126">
        <f>'Adherencia Mimpara'!CB983</f>
        <v>9</v>
      </c>
      <c r="CB84" s="76">
        <f>'Adherencia Mimpara'!CC983</f>
        <v>0</v>
      </c>
      <c r="CC84" s="76">
        <f>'Adherencia Mimpara'!CD983</f>
        <v>0</v>
      </c>
      <c r="CD84" s="76">
        <f>'Adherencia Mimpara'!CE983</f>
        <v>0</v>
      </c>
      <c r="CE84" s="76">
        <f>'Adherencia Mimpara'!CF983</f>
        <v>2</v>
      </c>
      <c r="CF84" s="76">
        <f>'Adherencia Mimpara'!CG983</f>
        <v>0</v>
      </c>
      <c r="CG84" s="76">
        <f>'Adherencia Mimpara'!CH983</f>
        <v>0</v>
      </c>
      <c r="CH84" s="76">
        <f>'Adherencia Mimpara'!CI983</f>
        <v>1</v>
      </c>
      <c r="CI84" s="76">
        <f>'Adherencia Mimpara'!CJ983</f>
        <v>0</v>
      </c>
      <c r="CJ84" s="76">
        <f>'Adherencia Mimpara'!CK983</f>
        <v>0</v>
      </c>
      <c r="CK84" s="76">
        <f>'Adherencia Mimpara'!CL983</f>
        <v>1</v>
      </c>
      <c r="CL84" s="76">
        <f>'Adherencia Mimpara'!CM983</f>
        <v>0</v>
      </c>
      <c r="CM84" s="76">
        <f>'Adherencia Mimpara'!CN983</f>
        <v>0</v>
      </c>
      <c r="CN84" s="77">
        <f>CM84/CA84</f>
        <v>0</v>
      </c>
      <c r="CO84" s="85"/>
      <c r="CS84" s="82"/>
    </row>
    <row r="85" spans="2:97" x14ac:dyDescent="0.35">
      <c r="B85" s="73">
        <v>42887</v>
      </c>
      <c r="C85" s="74"/>
      <c r="D85" s="74"/>
      <c r="E85" s="74"/>
      <c r="F85" s="74"/>
      <c r="G85" s="74"/>
      <c r="H85" s="74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  <c r="AA85" s="75"/>
      <c r="AB85" s="75"/>
      <c r="AC85" s="75"/>
      <c r="AD85" s="75"/>
      <c r="AE85" s="75"/>
      <c r="AF85" s="75"/>
      <c r="AG85" s="75"/>
      <c r="AH85" s="75"/>
      <c r="AI85" s="75"/>
      <c r="AJ85" s="75"/>
      <c r="AK85" s="75"/>
      <c r="AL85" s="75"/>
      <c r="AM85" s="75"/>
      <c r="AN85" s="75"/>
      <c r="AO85" s="75"/>
      <c r="AP85" s="75"/>
      <c r="AQ85" s="75"/>
      <c r="AR85" s="75"/>
      <c r="AS85" s="75"/>
      <c r="AT85" s="75"/>
      <c r="AU85" s="75"/>
      <c r="AV85" s="75"/>
      <c r="AW85" s="75"/>
      <c r="AX85" s="75"/>
      <c r="AY85" s="75"/>
      <c r="AZ85" s="86"/>
      <c r="BA85" s="86"/>
      <c r="BB85" s="86"/>
      <c r="BC85" s="86"/>
      <c r="BD85" s="86"/>
      <c r="BE85" s="86"/>
      <c r="BF85" s="86"/>
      <c r="BG85" s="86"/>
      <c r="BH85" s="86"/>
      <c r="BL85" s="153"/>
      <c r="BM85" s="153"/>
      <c r="BN85" s="75"/>
      <c r="BO85" s="75"/>
      <c r="BP85" s="75"/>
      <c r="BQ85" s="75"/>
      <c r="BR85" s="75"/>
      <c r="BS85" s="75"/>
      <c r="BT85" s="75"/>
      <c r="BU85" s="76"/>
      <c r="BV85" s="154"/>
      <c r="BW85" s="127"/>
      <c r="BX85" s="127"/>
      <c r="BY85" s="127"/>
      <c r="BZ85" s="154"/>
      <c r="CA85" s="154"/>
      <c r="CB85" s="126">
        <f>'Adherencia Mimpara'!CC995</f>
        <v>8</v>
      </c>
      <c r="CC85" s="155">
        <f>'Adherencia Mimpara'!CD995</f>
        <v>1</v>
      </c>
      <c r="CD85" s="155">
        <f>'Adherencia Mimpara'!CE995</f>
        <v>1</v>
      </c>
      <c r="CE85" s="155">
        <f>'Adherencia Mimpara'!CF995</f>
        <v>2</v>
      </c>
      <c r="CF85" s="155">
        <f>'Adherencia Mimpara'!CG995</f>
        <v>0</v>
      </c>
      <c r="CG85" s="155">
        <f>'Adherencia Mimpara'!CH995</f>
        <v>1</v>
      </c>
      <c r="CH85" s="155">
        <f>'Adherencia Mimpara'!CI995</f>
        <v>2</v>
      </c>
      <c r="CI85" s="155">
        <f>'Adherencia Mimpara'!CJ995</f>
        <v>0</v>
      </c>
      <c r="CJ85" s="155">
        <f>'Adherencia Mimpara'!CK995</f>
        <v>0</v>
      </c>
      <c r="CK85" s="155">
        <f>'Adherencia Mimpara'!CL995</f>
        <v>0</v>
      </c>
      <c r="CL85" s="155">
        <f>'Adherencia Mimpara'!CM995</f>
        <v>0</v>
      </c>
      <c r="CM85" s="155">
        <f>'Adherencia Mimpara'!CN995</f>
        <v>0</v>
      </c>
      <c r="CN85" s="77">
        <f>CM85/CB85</f>
        <v>0</v>
      </c>
      <c r="CO85" s="85"/>
      <c r="CS85" s="82"/>
    </row>
    <row r="86" spans="2:97" x14ac:dyDescent="0.35">
      <c r="B86" s="73">
        <v>42917</v>
      </c>
      <c r="C86" s="74"/>
      <c r="D86" s="74"/>
      <c r="E86" s="74"/>
      <c r="F86" s="74"/>
      <c r="G86" s="74"/>
      <c r="H86" s="74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  <c r="AA86" s="75"/>
      <c r="AB86" s="75"/>
      <c r="AC86" s="75"/>
      <c r="AD86" s="75"/>
      <c r="AE86" s="75"/>
      <c r="AF86" s="75"/>
      <c r="AG86" s="75"/>
      <c r="AH86" s="75"/>
      <c r="AI86" s="75"/>
      <c r="AJ86" s="75"/>
      <c r="AK86" s="75"/>
      <c r="AL86" s="75"/>
      <c r="AM86" s="75"/>
      <c r="AN86" s="75"/>
      <c r="AO86" s="75"/>
      <c r="AP86" s="75"/>
      <c r="AQ86" s="75"/>
      <c r="AR86" s="75"/>
      <c r="AS86" s="75"/>
      <c r="AT86" s="75"/>
      <c r="AU86" s="75"/>
      <c r="AV86" s="75"/>
      <c r="AW86" s="75"/>
      <c r="AX86" s="75"/>
      <c r="AY86" s="75"/>
      <c r="AZ86" s="86"/>
      <c r="BA86" s="86"/>
      <c r="BB86" s="86"/>
      <c r="BC86" s="86"/>
      <c r="BD86" s="86"/>
      <c r="BE86" s="86"/>
      <c r="BF86" s="86"/>
      <c r="BG86" s="86"/>
      <c r="BH86" s="86"/>
      <c r="BL86" s="153"/>
      <c r="BM86" s="153"/>
      <c r="BN86" s="75"/>
      <c r="BO86" s="75"/>
      <c r="BP86" s="75"/>
      <c r="BQ86" s="75"/>
      <c r="BR86" s="75"/>
      <c r="BS86" s="75"/>
      <c r="BT86" s="75"/>
      <c r="BU86" s="76"/>
      <c r="BV86" s="154"/>
      <c r="BW86" s="127"/>
      <c r="BX86" s="127"/>
      <c r="BY86" s="127"/>
      <c r="BZ86" s="154"/>
      <c r="CA86" s="154"/>
      <c r="CB86" s="127"/>
      <c r="CC86" s="126">
        <f>'Adherencia Mimpara'!CD1008</f>
        <v>9</v>
      </c>
      <c r="CD86" s="155">
        <f>'Adherencia Mimpara'!CE1008</f>
        <v>3</v>
      </c>
      <c r="CE86" s="155">
        <f>'Adherencia Mimpara'!CF1008</f>
        <v>2</v>
      </c>
      <c r="CF86" s="155">
        <f>'Adherencia Mimpara'!CG1008</f>
        <v>2</v>
      </c>
      <c r="CG86" s="155">
        <f>'Adherencia Mimpara'!CH1008</f>
        <v>2</v>
      </c>
      <c r="CH86" s="155">
        <f>'Adherencia Mimpara'!CI1008</f>
        <v>1</v>
      </c>
      <c r="CI86" s="155">
        <f>'Adherencia Mimpara'!CJ1008</f>
        <v>1</v>
      </c>
      <c r="CJ86" s="155">
        <f>'Adherencia Mimpara'!CK1008</f>
        <v>3</v>
      </c>
      <c r="CK86" s="155">
        <f>'Adherencia Mimpara'!CL1008</f>
        <v>1</v>
      </c>
      <c r="CL86" s="155">
        <f>'Adherencia Mimpara'!CM1008</f>
        <v>0</v>
      </c>
      <c r="CM86" s="155">
        <f>'Adherencia Mimpara'!CN1008</f>
        <v>1</v>
      </c>
      <c r="CN86" s="77">
        <f>CM86/CC86</f>
        <v>0.1111111111111111</v>
      </c>
      <c r="CO86" s="85"/>
      <c r="CS86" s="82"/>
    </row>
    <row r="87" spans="2:97" x14ac:dyDescent="0.35">
      <c r="B87" s="73">
        <v>42948</v>
      </c>
      <c r="C87" s="74"/>
      <c r="D87" s="74"/>
      <c r="E87" s="74"/>
      <c r="F87" s="74"/>
      <c r="G87" s="74"/>
      <c r="H87" s="74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  <c r="AA87" s="75"/>
      <c r="AB87" s="75"/>
      <c r="AC87" s="75"/>
      <c r="AD87" s="75"/>
      <c r="AE87" s="75"/>
      <c r="AF87" s="75"/>
      <c r="AG87" s="75"/>
      <c r="AH87" s="75"/>
      <c r="AI87" s="75"/>
      <c r="AJ87" s="75"/>
      <c r="AK87" s="75"/>
      <c r="AL87" s="75"/>
      <c r="AM87" s="75"/>
      <c r="AN87" s="75"/>
      <c r="AO87" s="75"/>
      <c r="AP87" s="75"/>
      <c r="AQ87" s="75"/>
      <c r="AR87" s="75"/>
      <c r="AS87" s="75"/>
      <c r="AT87" s="75"/>
      <c r="AU87" s="75"/>
      <c r="AV87" s="75"/>
      <c r="AW87" s="75"/>
      <c r="AX87" s="75"/>
      <c r="AY87" s="75"/>
      <c r="AZ87" s="86"/>
      <c r="BA87" s="86"/>
      <c r="BB87" s="86"/>
      <c r="BC87" s="86"/>
      <c r="BD87" s="86"/>
      <c r="BE87" s="86"/>
      <c r="BF87" s="86"/>
      <c r="BG87" s="86"/>
      <c r="BH87" s="86"/>
      <c r="BL87" s="153"/>
      <c r="BM87" s="153"/>
      <c r="BN87" s="75"/>
      <c r="BO87" s="75"/>
      <c r="BP87" s="75"/>
      <c r="BQ87" s="75"/>
      <c r="BR87" s="75"/>
      <c r="BS87" s="75"/>
      <c r="BT87" s="75"/>
      <c r="BU87" s="76"/>
      <c r="BV87" s="154"/>
      <c r="BW87" s="127"/>
      <c r="BX87" s="127"/>
      <c r="BY87" s="127"/>
      <c r="BZ87" s="154"/>
      <c r="CA87" s="154"/>
      <c r="CB87" s="127"/>
      <c r="CC87" s="127"/>
      <c r="CD87" s="126">
        <f>'Adherencia Mimpara'!CE1017</f>
        <v>5</v>
      </c>
      <c r="CE87" s="155">
        <f>'Adherencia Mimpara'!CF1017</f>
        <v>2</v>
      </c>
      <c r="CF87" s="155">
        <f>'Adherencia Mimpara'!CG1017</f>
        <v>1</v>
      </c>
      <c r="CG87" s="155">
        <f>'Adherencia Mimpara'!CH1017</f>
        <v>1</v>
      </c>
      <c r="CH87" s="155">
        <f>'Adherencia Mimpara'!CI1017</f>
        <v>0</v>
      </c>
      <c r="CI87" s="155">
        <f>'Adherencia Mimpara'!CJ1017</f>
        <v>0</v>
      </c>
      <c r="CJ87" s="155">
        <f>'Adherencia Mimpara'!CK1017</f>
        <v>0</v>
      </c>
      <c r="CK87" s="155">
        <f>'Adherencia Mimpara'!CL1017</f>
        <v>0</v>
      </c>
      <c r="CL87" s="155">
        <f>'Adherencia Mimpara'!CM1017</f>
        <v>0</v>
      </c>
      <c r="CM87" s="155">
        <f>'Adherencia Mimpara'!CN1017</f>
        <v>0</v>
      </c>
      <c r="CN87" s="77">
        <f>CM87/CD87</f>
        <v>0</v>
      </c>
      <c r="CO87" s="85"/>
      <c r="CS87" s="82"/>
    </row>
    <row r="88" spans="2:97" x14ac:dyDescent="0.35">
      <c r="B88" s="73">
        <v>42979</v>
      </c>
      <c r="C88" s="74"/>
      <c r="D88" s="74"/>
      <c r="E88" s="74"/>
      <c r="F88" s="74"/>
      <c r="G88" s="74"/>
      <c r="H88" s="74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  <c r="AA88" s="75"/>
      <c r="AB88" s="75"/>
      <c r="AC88" s="75"/>
      <c r="AD88" s="75"/>
      <c r="AE88" s="75"/>
      <c r="AF88" s="75"/>
      <c r="AG88" s="75"/>
      <c r="AH88" s="75"/>
      <c r="AI88" s="75"/>
      <c r="AJ88" s="75"/>
      <c r="AK88" s="75"/>
      <c r="AL88" s="75"/>
      <c r="AM88" s="75"/>
      <c r="AN88" s="75"/>
      <c r="AO88" s="75"/>
      <c r="AP88" s="75"/>
      <c r="AQ88" s="75"/>
      <c r="AR88" s="75"/>
      <c r="AS88" s="75"/>
      <c r="AT88" s="75"/>
      <c r="AU88" s="75"/>
      <c r="AV88" s="75"/>
      <c r="AW88" s="75"/>
      <c r="AX88" s="75"/>
      <c r="AY88" s="75"/>
      <c r="AZ88" s="86"/>
      <c r="BA88" s="86"/>
      <c r="BB88" s="86"/>
      <c r="BC88" s="86"/>
      <c r="BD88" s="86"/>
      <c r="BE88" s="86"/>
      <c r="BF88" s="86"/>
      <c r="BG88" s="86"/>
      <c r="BH88" s="86"/>
      <c r="BL88" s="153"/>
      <c r="BM88" s="153"/>
      <c r="BN88" s="75"/>
      <c r="BO88" s="75"/>
      <c r="BP88" s="75"/>
      <c r="BQ88" s="75"/>
      <c r="BR88" s="75"/>
      <c r="BS88" s="75"/>
      <c r="BT88" s="75"/>
      <c r="BU88" s="76"/>
      <c r="BV88" s="154"/>
      <c r="BW88" s="127"/>
      <c r="BX88" s="127"/>
      <c r="BY88" s="127"/>
      <c r="BZ88" s="154"/>
      <c r="CA88" s="154"/>
      <c r="CB88" s="127"/>
      <c r="CC88" s="127"/>
      <c r="CD88" s="127"/>
      <c r="CE88" s="126">
        <f>'Adherencia Mimpara'!CF1033</f>
        <v>12</v>
      </c>
      <c r="CF88" s="76">
        <f>'Adherencia Mimpara'!CG1033</f>
        <v>3</v>
      </c>
      <c r="CG88" s="76">
        <f>'Adherencia Mimpara'!CH1033</f>
        <v>2</v>
      </c>
      <c r="CH88" s="76">
        <f>'Adherencia Mimpara'!CI1033</f>
        <v>0</v>
      </c>
      <c r="CI88" s="76">
        <f>'Adherencia Mimpara'!CJ1033</f>
        <v>1</v>
      </c>
      <c r="CJ88" s="76">
        <f>'Adherencia Mimpara'!CK1033</f>
        <v>0</v>
      </c>
      <c r="CK88" s="76">
        <f>'Adherencia Mimpara'!CL1033</f>
        <v>0</v>
      </c>
      <c r="CL88" s="76">
        <f>'Adherencia Mimpara'!CM1033</f>
        <v>0</v>
      </c>
      <c r="CM88" s="76">
        <f>'Adherencia Mimpara'!CN1033</f>
        <v>0</v>
      </c>
      <c r="CN88" s="77">
        <f>CM88/CE88</f>
        <v>0</v>
      </c>
      <c r="CO88" s="85"/>
      <c r="CS88" s="82"/>
    </row>
    <row r="89" spans="2:97" x14ac:dyDescent="0.35">
      <c r="B89" s="73">
        <v>43009</v>
      </c>
      <c r="C89" s="74"/>
      <c r="D89" s="74"/>
      <c r="E89" s="74"/>
      <c r="F89" s="74"/>
      <c r="G89" s="74"/>
      <c r="H89" s="74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  <c r="AA89" s="75"/>
      <c r="AB89" s="75"/>
      <c r="AC89" s="75"/>
      <c r="AD89" s="75"/>
      <c r="AE89" s="75"/>
      <c r="AF89" s="75"/>
      <c r="AG89" s="75"/>
      <c r="AH89" s="75"/>
      <c r="AI89" s="75"/>
      <c r="AJ89" s="75"/>
      <c r="AK89" s="75"/>
      <c r="AL89" s="75"/>
      <c r="AM89" s="75"/>
      <c r="AN89" s="75"/>
      <c r="AO89" s="75"/>
      <c r="AP89" s="75"/>
      <c r="AQ89" s="75"/>
      <c r="AR89" s="75"/>
      <c r="AS89" s="75"/>
      <c r="AT89" s="75"/>
      <c r="AU89" s="75"/>
      <c r="AV89" s="75"/>
      <c r="AW89" s="75"/>
      <c r="AX89" s="75"/>
      <c r="AY89" s="75"/>
      <c r="AZ89" s="86"/>
      <c r="BA89" s="86"/>
      <c r="BB89" s="86"/>
      <c r="BC89" s="86"/>
      <c r="BD89" s="86"/>
      <c r="BE89" s="86"/>
      <c r="BF89" s="86"/>
      <c r="BG89" s="86"/>
      <c r="BH89" s="86"/>
      <c r="BL89" s="153"/>
      <c r="BM89" s="153"/>
      <c r="BN89" s="75"/>
      <c r="BO89" s="75"/>
      <c r="BP89" s="75"/>
      <c r="BQ89" s="75"/>
      <c r="BR89" s="75"/>
      <c r="BS89" s="75"/>
      <c r="BT89" s="75"/>
      <c r="BU89" s="76"/>
      <c r="BV89" s="154"/>
      <c r="BW89" s="127"/>
      <c r="BX89" s="127"/>
      <c r="BY89" s="127"/>
      <c r="BZ89" s="154"/>
      <c r="CA89" s="154"/>
      <c r="CB89" s="127"/>
      <c r="CC89" s="127"/>
      <c r="CD89" s="127"/>
      <c r="CE89" s="154"/>
      <c r="CF89" s="126">
        <f>'Adherencia Mimpara'!CG1043</f>
        <v>7</v>
      </c>
      <c r="CG89" s="76">
        <f>'Adherencia Mimpara'!CH1043</f>
        <v>1</v>
      </c>
      <c r="CH89" s="76">
        <f>'Adherencia Mimpara'!CI1043</f>
        <v>1</v>
      </c>
      <c r="CI89" s="76">
        <f>'Adherencia Mimpara'!CJ1043</f>
        <v>0</v>
      </c>
      <c r="CJ89" s="76">
        <f>'Adherencia Mimpara'!CK1043</f>
        <v>1</v>
      </c>
      <c r="CK89" s="76">
        <f>'Adherencia Mimpara'!CL1043</f>
        <v>0</v>
      </c>
      <c r="CL89" s="76">
        <f>'Adherencia Mimpara'!CM1043</f>
        <v>0</v>
      </c>
      <c r="CM89" s="76">
        <f>'Adherencia Mimpara'!CN1043</f>
        <v>0</v>
      </c>
      <c r="CN89" s="77">
        <f>CM89/CF89</f>
        <v>0</v>
      </c>
      <c r="CO89" s="85"/>
      <c r="CS89" s="82"/>
    </row>
    <row r="90" spans="2:97" x14ac:dyDescent="0.35">
      <c r="B90" s="73">
        <v>43040</v>
      </c>
      <c r="C90" s="74"/>
      <c r="D90" s="74"/>
      <c r="E90" s="74"/>
      <c r="F90" s="74"/>
      <c r="G90" s="74"/>
      <c r="H90" s="74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  <c r="AA90" s="75"/>
      <c r="AB90" s="75"/>
      <c r="AC90" s="75"/>
      <c r="AD90" s="75"/>
      <c r="AE90" s="75"/>
      <c r="AF90" s="75"/>
      <c r="AG90" s="75"/>
      <c r="AH90" s="75"/>
      <c r="AI90" s="75"/>
      <c r="AJ90" s="75"/>
      <c r="AK90" s="75"/>
      <c r="AL90" s="75"/>
      <c r="AM90" s="75"/>
      <c r="AN90" s="75"/>
      <c r="AO90" s="75"/>
      <c r="AP90" s="75"/>
      <c r="AQ90" s="75"/>
      <c r="AR90" s="75"/>
      <c r="AS90" s="75"/>
      <c r="AT90" s="75"/>
      <c r="AU90" s="75"/>
      <c r="AV90" s="75"/>
      <c r="AW90" s="75"/>
      <c r="AX90" s="75"/>
      <c r="AY90" s="75"/>
      <c r="AZ90" s="86"/>
      <c r="BA90" s="86"/>
      <c r="BB90" s="86"/>
      <c r="BC90" s="86"/>
      <c r="BD90" s="86"/>
      <c r="BE90" s="86"/>
      <c r="BF90" s="86"/>
      <c r="BG90" s="86"/>
      <c r="BH90" s="86"/>
      <c r="BL90" s="153"/>
      <c r="BM90" s="153"/>
      <c r="BN90" s="75"/>
      <c r="BO90" s="75"/>
      <c r="BP90" s="75"/>
      <c r="BQ90" s="75"/>
      <c r="BR90" s="75"/>
      <c r="BS90" s="75"/>
      <c r="BT90" s="75"/>
      <c r="BU90" s="76"/>
      <c r="BV90" s="154"/>
      <c r="BW90" s="127"/>
      <c r="BX90" s="127"/>
      <c r="BY90" s="127"/>
      <c r="BZ90" s="154"/>
      <c r="CA90" s="154"/>
      <c r="CB90" s="127"/>
      <c r="CC90" s="127"/>
      <c r="CD90" s="127"/>
      <c r="CE90" s="154"/>
      <c r="CF90" s="154"/>
      <c r="CG90" s="126">
        <f>'Adherencia Mimpara'!CH1051</f>
        <v>5</v>
      </c>
      <c r="CH90" s="76">
        <f>'Adherencia Mimpara'!CI1051</f>
        <v>1</v>
      </c>
      <c r="CI90" s="76">
        <f>'Adherencia Mimpara'!CJ1051</f>
        <v>0</v>
      </c>
      <c r="CJ90" s="76">
        <f>'Adherencia Mimpara'!CK1051</f>
        <v>1</v>
      </c>
      <c r="CK90" s="76">
        <f>'Adherencia Mimpara'!CL1051</f>
        <v>2</v>
      </c>
      <c r="CL90" s="76">
        <f>'Adherencia Mimpara'!CM1051</f>
        <v>0</v>
      </c>
      <c r="CM90" s="76">
        <f>'Adherencia Mimpara'!CN1051</f>
        <v>0</v>
      </c>
      <c r="CN90" s="77">
        <f>CM90/CG90</f>
        <v>0</v>
      </c>
      <c r="CO90" s="85"/>
      <c r="CS90" s="82"/>
    </row>
    <row r="91" spans="2:97" x14ac:dyDescent="0.35">
      <c r="B91" s="73">
        <v>43070</v>
      </c>
      <c r="C91" s="74"/>
      <c r="D91" s="74"/>
      <c r="E91" s="74"/>
      <c r="F91" s="74"/>
      <c r="G91" s="74"/>
      <c r="H91" s="74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75"/>
      <c r="AC91" s="75"/>
      <c r="AD91" s="75"/>
      <c r="AE91" s="75"/>
      <c r="AF91" s="75"/>
      <c r="AG91" s="75"/>
      <c r="AH91" s="75"/>
      <c r="AI91" s="75"/>
      <c r="AJ91" s="75"/>
      <c r="AK91" s="75"/>
      <c r="AL91" s="75"/>
      <c r="AM91" s="75"/>
      <c r="AN91" s="75"/>
      <c r="AO91" s="75"/>
      <c r="AP91" s="75"/>
      <c r="AQ91" s="75"/>
      <c r="AR91" s="75"/>
      <c r="AS91" s="75"/>
      <c r="AT91" s="75"/>
      <c r="AU91" s="75"/>
      <c r="AV91" s="75"/>
      <c r="AW91" s="75"/>
      <c r="AX91" s="75"/>
      <c r="AY91" s="75"/>
      <c r="AZ91" s="86"/>
      <c r="BA91" s="86"/>
      <c r="BB91" s="86"/>
      <c r="BC91" s="86"/>
      <c r="BD91" s="86"/>
      <c r="BE91" s="86"/>
      <c r="BF91" s="86"/>
      <c r="BG91" s="86"/>
      <c r="BH91" s="86"/>
      <c r="BL91" s="153"/>
      <c r="BM91" s="153"/>
      <c r="BN91" s="75"/>
      <c r="BO91" s="75"/>
      <c r="BP91" s="75"/>
      <c r="BQ91" s="75"/>
      <c r="BR91" s="75"/>
      <c r="BS91" s="75"/>
      <c r="BT91" s="75"/>
      <c r="BU91" s="76"/>
      <c r="BV91" s="154"/>
      <c r="BW91" s="127"/>
      <c r="BX91" s="127"/>
      <c r="BY91" s="127"/>
      <c r="BZ91" s="154"/>
      <c r="CA91" s="154"/>
      <c r="CB91" s="127"/>
      <c r="CC91" s="127"/>
      <c r="CD91" s="127"/>
      <c r="CE91" s="154"/>
      <c r="CF91" s="154"/>
      <c r="CG91" s="127"/>
      <c r="CH91" s="126">
        <f>'Adherencia Mimpara'!CI1060</f>
        <v>6</v>
      </c>
      <c r="CI91" s="76">
        <f>'Adherencia Mimpara'!CJ1060</f>
        <v>1</v>
      </c>
      <c r="CJ91" s="76">
        <f>'Adherencia Mimpara'!CK1060</f>
        <v>1</v>
      </c>
      <c r="CK91" s="76">
        <f>'Adherencia Mimpara'!CL1060</f>
        <v>1</v>
      </c>
      <c r="CL91" s="76">
        <f>'Adherencia Mimpara'!CM1060</f>
        <v>0</v>
      </c>
      <c r="CM91" s="76">
        <f>'Adherencia Mimpara'!CN1060</f>
        <v>0</v>
      </c>
      <c r="CN91" s="77">
        <f>CM91/CH91</f>
        <v>0</v>
      </c>
      <c r="CO91" s="85"/>
      <c r="CS91" s="82"/>
    </row>
    <row r="92" spans="2:97" x14ac:dyDescent="0.35">
      <c r="B92" s="73">
        <v>43101</v>
      </c>
      <c r="C92" s="74"/>
      <c r="D92" s="74"/>
      <c r="E92" s="74"/>
      <c r="F92" s="74"/>
      <c r="G92" s="74"/>
      <c r="H92" s="74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  <c r="AA92" s="75"/>
      <c r="AB92" s="75"/>
      <c r="AC92" s="75"/>
      <c r="AD92" s="75"/>
      <c r="AE92" s="75"/>
      <c r="AF92" s="75"/>
      <c r="AG92" s="75"/>
      <c r="AH92" s="75"/>
      <c r="AI92" s="75"/>
      <c r="AJ92" s="75"/>
      <c r="AK92" s="75"/>
      <c r="AL92" s="75"/>
      <c r="AM92" s="75"/>
      <c r="AN92" s="75"/>
      <c r="AO92" s="75"/>
      <c r="AP92" s="75"/>
      <c r="AQ92" s="75"/>
      <c r="AR92" s="75"/>
      <c r="AS92" s="75"/>
      <c r="AT92" s="75"/>
      <c r="AU92" s="75"/>
      <c r="AV92" s="75"/>
      <c r="AW92" s="75"/>
      <c r="AX92" s="75"/>
      <c r="AY92" s="75"/>
      <c r="AZ92" s="86"/>
      <c r="BA92" s="86"/>
      <c r="BB92" s="86"/>
      <c r="BC92" s="86"/>
      <c r="BD92" s="86"/>
      <c r="BE92" s="86"/>
      <c r="BF92" s="86"/>
      <c r="BG92" s="86"/>
      <c r="BH92" s="86"/>
      <c r="BL92" s="153"/>
      <c r="BM92" s="153"/>
      <c r="BN92" s="75"/>
      <c r="BO92" s="75"/>
      <c r="BP92" s="75"/>
      <c r="BQ92" s="75"/>
      <c r="BR92" s="75"/>
      <c r="BS92" s="75"/>
      <c r="BT92" s="75"/>
      <c r="BU92" s="76"/>
      <c r="BV92" s="154"/>
      <c r="BW92" s="127"/>
      <c r="BX92" s="127"/>
      <c r="BY92" s="127"/>
      <c r="BZ92" s="154"/>
      <c r="CA92" s="154"/>
      <c r="CB92" s="127"/>
      <c r="CC92" s="127"/>
      <c r="CD92" s="127"/>
      <c r="CE92" s="154"/>
      <c r="CF92" s="154"/>
      <c r="CG92" s="127"/>
      <c r="CH92" s="154"/>
      <c r="CI92" s="126">
        <f>'Adherencia Mimpara'!CJ1075</f>
        <v>12</v>
      </c>
      <c r="CJ92" s="76">
        <f>'Adherencia Mimpara'!CK1075</f>
        <v>1</v>
      </c>
      <c r="CK92" s="76">
        <f>'Adherencia Mimpara'!CL1075</f>
        <v>1</v>
      </c>
      <c r="CL92" s="76">
        <f>'Adherencia Mimpara'!CM1075</f>
        <v>0</v>
      </c>
      <c r="CM92" s="76">
        <f>'Adherencia Mimpara'!CN1075</f>
        <v>1</v>
      </c>
      <c r="CN92" s="77">
        <f>CM92/CI92</f>
        <v>8.3333333333333329E-2</v>
      </c>
      <c r="CO92" s="85"/>
      <c r="CS92" s="82"/>
    </row>
    <row r="93" spans="2:97" x14ac:dyDescent="0.35">
      <c r="B93" s="73">
        <v>43132</v>
      </c>
      <c r="C93" s="74"/>
      <c r="D93" s="74"/>
      <c r="E93" s="74"/>
      <c r="F93" s="74"/>
      <c r="G93" s="74"/>
      <c r="H93" s="74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  <c r="AA93" s="75"/>
      <c r="AB93" s="75"/>
      <c r="AC93" s="75"/>
      <c r="AD93" s="75"/>
      <c r="AE93" s="75"/>
      <c r="AF93" s="75"/>
      <c r="AG93" s="75"/>
      <c r="AH93" s="75"/>
      <c r="AI93" s="75"/>
      <c r="AJ93" s="75"/>
      <c r="AK93" s="75"/>
      <c r="AL93" s="75"/>
      <c r="AM93" s="75"/>
      <c r="AN93" s="75"/>
      <c r="AO93" s="75"/>
      <c r="AP93" s="75"/>
      <c r="AQ93" s="75"/>
      <c r="AR93" s="75"/>
      <c r="AS93" s="75"/>
      <c r="AT93" s="75"/>
      <c r="AU93" s="75"/>
      <c r="AV93" s="75"/>
      <c r="AW93" s="75"/>
      <c r="AX93" s="75"/>
      <c r="AY93" s="75"/>
      <c r="AZ93" s="86"/>
      <c r="BA93" s="86"/>
      <c r="BB93" s="86"/>
      <c r="BC93" s="86"/>
      <c r="BD93" s="86"/>
      <c r="BE93" s="86"/>
      <c r="BF93" s="86"/>
      <c r="BG93" s="86"/>
      <c r="BH93" s="86"/>
      <c r="BL93" s="153"/>
      <c r="BM93" s="153"/>
      <c r="BN93" s="75"/>
      <c r="BO93" s="75"/>
      <c r="BP93" s="75"/>
      <c r="BQ93" s="75"/>
      <c r="BR93" s="75"/>
      <c r="BS93" s="75"/>
      <c r="BT93" s="75"/>
      <c r="BU93" s="76"/>
      <c r="BV93" s="154"/>
      <c r="BW93" s="127"/>
      <c r="BX93" s="127"/>
      <c r="BY93" s="127"/>
      <c r="BZ93" s="154"/>
      <c r="CA93" s="154"/>
      <c r="CB93" s="127"/>
      <c r="CC93" s="127"/>
      <c r="CD93" s="127"/>
      <c r="CE93" s="154"/>
      <c r="CF93" s="154"/>
      <c r="CG93" s="127"/>
      <c r="CH93" s="154"/>
      <c r="CI93" s="154"/>
      <c r="CJ93" s="126">
        <f>'Adherencia Mimpara'!CK1084</f>
        <v>6</v>
      </c>
      <c r="CK93" s="76">
        <f>'Adherencia Mimpara'!CL1084</f>
        <v>1</v>
      </c>
      <c r="CL93" s="76">
        <f>'Adherencia Mimpara'!CM1084</f>
        <v>0</v>
      </c>
      <c r="CM93" s="76">
        <f>'Adherencia Mimpara'!CN1084</f>
        <v>1</v>
      </c>
      <c r="CN93" s="77">
        <f>CM93/CJ93</f>
        <v>0.16666666666666666</v>
      </c>
      <c r="CO93" s="85"/>
      <c r="CS93" s="82"/>
    </row>
    <row r="94" spans="2:97" x14ac:dyDescent="0.35">
      <c r="B94" s="73">
        <v>43160</v>
      </c>
      <c r="C94" s="74"/>
      <c r="D94" s="74"/>
      <c r="E94" s="74"/>
      <c r="F94" s="74"/>
      <c r="G94" s="74"/>
      <c r="H94" s="74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  <c r="AA94" s="75"/>
      <c r="AB94" s="75"/>
      <c r="AC94" s="75"/>
      <c r="AD94" s="75"/>
      <c r="AE94" s="75"/>
      <c r="AF94" s="75"/>
      <c r="AG94" s="75"/>
      <c r="AH94" s="75"/>
      <c r="AI94" s="75"/>
      <c r="AJ94" s="75"/>
      <c r="AK94" s="75"/>
      <c r="AL94" s="75"/>
      <c r="AM94" s="75"/>
      <c r="AN94" s="75"/>
      <c r="AO94" s="75"/>
      <c r="AP94" s="75"/>
      <c r="AQ94" s="75"/>
      <c r="AR94" s="75"/>
      <c r="AS94" s="75"/>
      <c r="AT94" s="75"/>
      <c r="AU94" s="75"/>
      <c r="AV94" s="75"/>
      <c r="AW94" s="75"/>
      <c r="AX94" s="75"/>
      <c r="AY94" s="75"/>
      <c r="AZ94" s="86"/>
      <c r="BA94" s="86"/>
      <c r="BB94" s="86"/>
      <c r="BC94" s="86"/>
      <c r="BD94" s="86"/>
      <c r="BE94" s="86"/>
      <c r="BF94" s="86"/>
      <c r="BG94" s="86"/>
      <c r="BH94" s="86"/>
      <c r="BL94" s="153"/>
      <c r="BM94" s="153"/>
      <c r="BN94" s="75"/>
      <c r="BO94" s="75"/>
      <c r="BP94" s="75"/>
      <c r="BQ94" s="75"/>
      <c r="BR94" s="75"/>
      <c r="BS94" s="75"/>
      <c r="BT94" s="75"/>
      <c r="BU94" s="76"/>
      <c r="BV94" s="154"/>
      <c r="BW94" s="127"/>
      <c r="BX94" s="127"/>
      <c r="BY94" s="127"/>
      <c r="BZ94" s="154"/>
      <c r="CA94" s="154"/>
      <c r="CB94" s="127"/>
      <c r="CC94" s="127"/>
      <c r="CD94" s="127"/>
      <c r="CE94" s="154"/>
      <c r="CF94" s="154"/>
      <c r="CG94" s="127"/>
      <c r="CH94" s="154"/>
      <c r="CI94" s="154"/>
      <c r="CJ94" s="154"/>
      <c r="CK94" s="126">
        <f>'Adherencia Mimpara'!CL1096</f>
        <v>9</v>
      </c>
      <c r="CL94" s="76">
        <f>'Adherencia Mimpara'!CM1096</f>
        <v>0</v>
      </c>
      <c r="CM94" s="76">
        <f>'Adherencia Mimpara'!CN1096</f>
        <v>0</v>
      </c>
      <c r="CN94" s="77">
        <f>CM94/CK94</f>
        <v>0</v>
      </c>
      <c r="CO94" s="85"/>
      <c r="CS94" s="82"/>
    </row>
    <row r="95" spans="2:97" x14ac:dyDescent="0.35">
      <c r="B95" s="73">
        <v>43191</v>
      </c>
      <c r="C95" s="74"/>
      <c r="D95" s="74"/>
      <c r="E95" s="74"/>
      <c r="F95" s="74"/>
      <c r="G95" s="74"/>
      <c r="H95" s="74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  <c r="AA95" s="75"/>
      <c r="AB95" s="75"/>
      <c r="AC95" s="75"/>
      <c r="AD95" s="75"/>
      <c r="AE95" s="75"/>
      <c r="AF95" s="75"/>
      <c r="AG95" s="75"/>
      <c r="AH95" s="75"/>
      <c r="AI95" s="75"/>
      <c r="AJ95" s="75"/>
      <c r="AK95" s="75"/>
      <c r="AL95" s="75"/>
      <c r="AM95" s="75"/>
      <c r="AN95" s="75"/>
      <c r="AO95" s="75"/>
      <c r="AP95" s="75"/>
      <c r="AQ95" s="75"/>
      <c r="AR95" s="75"/>
      <c r="AS95" s="75"/>
      <c r="AT95" s="75"/>
      <c r="AU95" s="75"/>
      <c r="AV95" s="75"/>
      <c r="AW95" s="75"/>
      <c r="AX95" s="75"/>
      <c r="AY95" s="75"/>
      <c r="AZ95" s="86"/>
      <c r="BA95" s="86"/>
      <c r="BB95" s="86"/>
      <c r="BC95" s="86"/>
      <c r="BD95" s="86"/>
      <c r="BE95" s="86"/>
      <c r="BF95" s="86"/>
      <c r="BG95" s="86"/>
      <c r="BH95" s="86"/>
      <c r="BL95" s="153"/>
      <c r="BM95" s="153"/>
      <c r="BN95" s="75"/>
      <c r="BO95" s="75"/>
      <c r="BP95" s="75"/>
      <c r="BQ95" s="75"/>
      <c r="BR95" s="75"/>
      <c r="BS95" s="75"/>
      <c r="BT95" s="75"/>
      <c r="BU95" s="76"/>
      <c r="BV95" s="154"/>
      <c r="BW95" s="127"/>
      <c r="BX95" s="127"/>
      <c r="BY95" s="127"/>
      <c r="BZ95" s="154"/>
      <c r="CA95" s="154"/>
      <c r="CB95" s="127"/>
      <c r="CC95" s="127"/>
      <c r="CD95" s="127"/>
      <c r="CE95" s="154"/>
      <c r="CF95" s="154"/>
      <c r="CG95" s="127"/>
      <c r="CH95" s="154"/>
      <c r="CI95" s="154"/>
      <c r="CJ95" s="154"/>
      <c r="CK95" s="154"/>
      <c r="CL95" s="126">
        <f>'Adherencia Mimpara'!CM1104</f>
        <v>5</v>
      </c>
      <c r="CM95" s="76">
        <f>'Adherencia Mimpara'!CN1104</f>
        <v>0</v>
      </c>
      <c r="CN95" s="77">
        <f>IFERROR(CM95/CL95,0)</f>
        <v>0</v>
      </c>
      <c r="CO95" s="85"/>
      <c r="CS95" s="82"/>
    </row>
    <row r="96" spans="2:97" x14ac:dyDescent="0.35">
      <c r="B96" s="73">
        <v>43221</v>
      </c>
      <c r="C96" s="74"/>
      <c r="D96" s="74"/>
      <c r="E96" s="74"/>
      <c r="F96" s="74"/>
      <c r="G96" s="74"/>
      <c r="H96" s="74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  <c r="AA96" s="75"/>
      <c r="AB96" s="75"/>
      <c r="AC96" s="75"/>
      <c r="AD96" s="75"/>
      <c r="AE96" s="75"/>
      <c r="AF96" s="75"/>
      <c r="AG96" s="75"/>
      <c r="AH96" s="75"/>
      <c r="AI96" s="75"/>
      <c r="AJ96" s="75"/>
      <c r="AK96" s="75"/>
      <c r="AL96" s="75"/>
      <c r="AM96" s="75"/>
      <c r="AN96" s="75"/>
      <c r="AO96" s="75"/>
      <c r="AP96" s="75"/>
      <c r="AQ96" s="75"/>
      <c r="AR96" s="75"/>
      <c r="AS96" s="75"/>
      <c r="AT96" s="75"/>
      <c r="AU96" s="75"/>
      <c r="AV96" s="75"/>
      <c r="AW96" s="75"/>
      <c r="AX96" s="75"/>
      <c r="AY96" s="75"/>
      <c r="AZ96" s="86"/>
      <c r="BA96" s="86"/>
      <c r="BB96" s="86"/>
      <c r="BC96" s="86"/>
      <c r="BD96" s="86"/>
      <c r="BE96" s="86"/>
      <c r="BF96" s="86"/>
      <c r="BG96" s="86"/>
      <c r="BH96" s="86"/>
      <c r="BL96" s="153"/>
      <c r="BM96" s="153"/>
      <c r="BN96" s="75"/>
      <c r="BO96" s="75"/>
      <c r="BP96" s="75"/>
      <c r="BQ96" s="75"/>
      <c r="BR96" s="75"/>
      <c r="BS96" s="75"/>
      <c r="BT96" s="75"/>
      <c r="BU96" s="76"/>
      <c r="BV96" s="154"/>
      <c r="BW96" s="127"/>
      <c r="BX96" s="127"/>
      <c r="BY96" s="127"/>
      <c r="BZ96" s="154"/>
      <c r="CA96" s="154"/>
      <c r="CB96" s="127"/>
      <c r="CC96" s="127"/>
      <c r="CD96" s="127"/>
      <c r="CE96" s="154"/>
      <c r="CF96" s="154"/>
      <c r="CG96" s="127"/>
      <c r="CH96" s="154"/>
      <c r="CI96" s="154"/>
      <c r="CJ96" s="154"/>
      <c r="CK96" s="154"/>
      <c r="CL96" s="154"/>
      <c r="CM96" s="126">
        <f>'Adherencia Mimpara'!CN1119</f>
        <v>12</v>
      </c>
      <c r="CN96" s="77">
        <f>IFERROR(CM96/CM96,0)</f>
        <v>1</v>
      </c>
      <c r="CO96" s="85"/>
      <c r="CS96" s="82"/>
    </row>
    <row r="97" spans="2:275" x14ac:dyDescent="0.35">
      <c r="B97" s="128" t="s">
        <v>16</v>
      </c>
      <c r="C97" s="106">
        <f t="shared" ref="C97:AH97" si="0">SUM(C8:C96)</f>
        <v>5</v>
      </c>
      <c r="D97" s="106">
        <f t="shared" si="0"/>
        <v>26</v>
      </c>
      <c r="E97" s="106">
        <f t="shared" si="0"/>
        <v>38</v>
      </c>
      <c r="F97" s="106">
        <f t="shared" si="0"/>
        <v>36</v>
      </c>
      <c r="G97" s="106">
        <f t="shared" si="0"/>
        <v>41</v>
      </c>
      <c r="H97" s="106">
        <f t="shared" si="0"/>
        <v>37</v>
      </c>
      <c r="I97" s="106">
        <f t="shared" si="0"/>
        <v>34</v>
      </c>
      <c r="J97" s="106">
        <f t="shared" si="0"/>
        <v>32</v>
      </c>
      <c r="K97" s="106">
        <f t="shared" si="0"/>
        <v>43</v>
      </c>
      <c r="L97" s="106">
        <f t="shared" si="0"/>
        <v>55</v>
      </c>
      <c r="M97" s="106">
        <f t="shared" si="0"/>
        <v>40</v>
      </c>
      <c r="N97" s="106">
        <f t="shared" si="0"/>
        <v>34</v>
      </c>
      <c r="O97" s="106">
        <f t="shared" si="0"/>
        <v>32</v>
      </c>
      <c r="P97" s="106">
        <f t="shared" si="0"/>
        <v>24</v>
      </c>
      <c r="Q97" s="106">
        <f t="shared" si="0"/>
        <v>35</v>
      </c>
      <c r="R97" s="106">
        <f t="shared" si="0"/>
        <v>24</v>
      </c>
      <c r="S97" s="106">
        <f t="shared" si="0"/>
        <v>28</v>
      </c>
      <c r="T97" s="106">
        <f t="shared" si="0"/>
        <v>21</v>
      </c>
      <c r="U97" s="106">
        <f t="shared" si="0"/>
        <v>36</v>
      </c>
      <c r="V97" s="106">
        <f t="shared" si="0"/>
        <v>30</v>
      </c>
      <c r="W97" s="106">
        <f t="shared" si="0"/>
        <v>17</v>
      </c>
      <c r="X97" s="106">
        <f t="shared" si="0"/>
        <v>34</v>
      </c>
      <c r="Y97" s="106">
        <f t="shared" si="0"/>
        <v>33</v>
      </c>
      <c r="Z97" s="106">
        <f t="shared" si="0"/>
        <v>31</v>
      </c>
      <c r="AA97" s="106">
        <f t="shared" si="0"/>
        <v>28</v>
      </c>
      <c r="AB97" s="106">
        <f t="shared" si="0"/>
        <v>29</v>
      </c>
      <c r="AC97" s="106">
        <f t="shared" si="0"/>
        <v>30</v>
      </c>
      <c r="AD97" s="106">
        <f t="shared" si="0"/>
        <v>35</v>
      </c>
      <c r="AE97" s="106">
        <f t="shared" si="0"/>
        <v>39</v>
      </c>
      <c r="AF97" s="106">
        <f t="shared" si="0"/>
        <v>37</v>
      </c>
      <c r="AG97" s="106">
        <f t="shared" si="0"/>
        <v>34</v>
      </c>
      <c r="AH97" s="106">
        <f t="shared" si="0"/>
        <v>26</v>
      </c>
      <c r="AI97" s="106">
        <f t="shared" ref="AI97:BN97" si="1">SUM(AI8:AI96)</f>
        <v>27</v>
      </c>
      <c r="AJ97" s="106">
        <f t="shared" si="1"/>
        <v>28</v>
      </c>
      <c r="AK97" s="106">
        <f t="shared" si="1"/>
        <v>26</v>
      </c>
      <c r="AL97" s="106">
        <f t="shared" si="1"/>
        <v>23</v>
      </c>
      <c r="AM97" s="106">
        <f t="shared" si="1"/>
        <v>31</v>
      </c>
      <c r="AN97" s="106">
        <f t="shared" si="1"/>
        <v>25</v>
      </c>
      <c r="AO97" s="106">
        <f t="shared" si="1"/>
        <v>21</v>
      </c>
      <c r="AP97" s="106">
        <f t="shared" si="1"/>
        <v>25</v>
      </c>
      <c r="AQ97" s="106">
        <f t="shared" si="1"/>
        <v>16</v>
      </c>
      <c r="AR97" s="106">
        <f t="shared" si="1"/>
        <v>8</v>
      </c>
      <c r="AS97" s="106">
        <f t="shared" si="1"/>
        <v>15</v>
      </c>
      <c r="AT97" s="106">
        <f t="shared" si="1"/>
        <v>14</v>
      </c>
      <c r="AU97" s="106">
        <f t="shared" si="1"/>
        <v>12</v>
      </c>
      <c r="AV97" s="106">
        <f t="shared" si="1"/>
        <v>16</v>
      </c>
      <c r="AW97" s="106">
        <f t="shared" si="1"/>
        <v>9</v>
      </c>
      <c r="AX97" s="106">
        <f t="shared" si="1"/>
        <v>26</v>
      </c>
      <c r="AY97" s="106">
        <f t="shared" si="1"/>
        <v>10</v>
      </c>
      <c r="AZ97" s="106">
        <f t="shared" si="1"/>
        <v>11</v>
      </c>
      <c r="BA97" s="106">
        <f t="shared" si="1"/>
        <v>15</v>
      </c>
      <c r="BB97" s="106">
        <f t="shared" si="1"/>
        <v>12</v>
      </c>
      <c r="BC97" s="106">
        <f t="shared" si="1"/>
        <v>19</v>
      </c>
      <c r="BD97" s="106">
        <f t="shared" si="1"/>
        <v>21</v>
      </c>
      <c r="BE97" s="106">
        <f t="shared" si="1"/>
        <v>28</v>
      </c>
      <c r="BF97" s="106">
        <f t="shared" si="1"/>
        <v>15</v>
      </c>
      <c r="BG97" s="106">
        <f t="shared" si="1"/>
        <v>27</v>
      </c>
      <c r="BH97" s="106">
        <f t="shared" si="1"/>
        <v>32</v>
      </c>
      <c r="BI97" s="106">
        <f t="shared" si="1"/>
        <v>20</v>
      </c>
      <c r="BJ97" s="106">
        <f t="shared" si="1"/>
        <v>20</v>
      </c>
      <c r="BK97" s="106">
        <f t="shared" si="1"/>
        <v>25</v>
      </c>
      <c r="BL97" s="106">
        <f t="shared" si="1"/>
        <v>14</v>
      </c>
      <c r="BM97" s="106">
        <f t="shared" si="1"/>
        <v>28</v>
      </c>
      <c r="BN97" s="106">
        <f t="shared" si="1"/>
        <v>22</v>
      </c>
      <c r="BO97" s="106">
        <f t="shared" ref="BO97:CM97" si="2">SUM(BO8:BO96)</f>
        <v>23</v>
      </c>
      <c r="BP97" s="106">
        <f t="shared" si="2"/>
        <v>22</v>
      </c>
      <c r="BQ97" s="106">
        <f t="shared" si="2"/>
        <v>17</v>
      </c>
      <c r="BR97" s="106">
        <f t="shared" si="2"/>
        <v>21</v>
      </c>
      <c r="BS97" s="106">
        <f t="shared" si="2"/>
        <v>25</v>
      </c>
      <c r="BT97" s="106">
        <f t="shared" si="2"/>
        <v>30</v>
      </c>
      <c r="BU97" s="106">
        <f t="shared" si="2"/>
        <v>23</v>
      </c>
      <c r="BV97" s="106">
        <f t="shared" si="2"/>
        <v>24</v>
      </c>
      <c r="BW97" s="106">
        <f t="shared" si="2"/>
        <v>20</v>
      </c>
      <c r="BX97" s="106">
        <f t="shared" si="2"/>
        <v>23</v>
      </c>
      <c r="BY97" s="106">
        <f t="shared" si="2"/>
        <v>35</v>
      </c>
      <c r="BZ97" s="106">
        <f t="shared" si="2"/>
        <v>29</v>
      </c>
      <c r="CA97" s="106">
        <f t="shared" si="2"/>
        <v>28</v>
      </c>
      <c r="CB97" s="106">
        <f t="shared" si="2"/>
        <v>27</v>
      </c>
      <c r="CC97" s="106">
        <f t="shared" si="2"/>
        <v>28</v>
      </c>
      <c r="CD97" s="106">
        <f t="shared" si="2"/>
        <v>21</v>
      </c>
      <c r="CE97" s="106">
        <f t="shared" si="2"/>
        <v>31</v>
      </c>
      <c r="CF97" s="106">
        <f t="shared" si="2"/>
        <v>28</v>
      </c>
      <c r="CG97" s="106">
        <f t="shared" si="2"/>
        <v>22</v>
      </c>
      <c r="CH97" s="106">
        <f t="shared" si="2"/>
        <v>23</v>
      </c>
      <c r="CI97" s="106">
        <f t="shared" si="2"/>
        <v>26</v>
      </c>
      <c r="CJ97" s="106">
        <f t="shared" si="2"/>
        <v>23</v>
      </c>
      <c r="CK97" s="106">
        <f t="shared" si="2"/>
        <v>24</v>
      </c>
      <c r="CL97" s="106">
        <f t="shared" si="2"/>
        <v>5</v>
      </c>
      <c r="CM97" s="106">
        <f t="shared" si="2"/>
        <v>20</v>
      </c>
      <c r="CN97" s="68"/>
    </row>
    <row r="99" spans="2:275" s="109" customFormat="1" ht="12" x14ac:dyDescent="0.2">
      <c r="CO99" s="159"/>
    </row>
    <row r="100" spans="2:275" x14ac:dyDescent="0.35">
      <c r="B100" s="131" t="s">
        <v>232</v>
      </c>
      <c r="C100" s="131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2"/>
      <c r="Q100" s="132"/>
      <c r="R100" s="132"/>
      <c r="S100" s="132"/>
      <c r="T100" s="132"/>
      <c r="U100" s="132"/>
      <c r="V100" s="132"/>
      <c r="W100" s="132"/>
      <c r="X100" s="132"/>
      <c r="Y100" s="132"/>
      <c r="Z100" s="132"/>
      <c r="AA100" s="132"/>
      <c r="AB100" s="132"/>
      <c r="AC100" s="132"/>
      <c r="AD100" s="132"/>
      <c r="AE100" s="132"/>
      <c r="AF100" s="132"/>
      <c r="AG100" s="132"/>
      <c r="AH100" s="132"/>
      <c r="AI100" s="132"/>
      <c r="AJ100" s="132"/>
      <c r="AK100" s="132"/>
      <c r="AL100" s="132"/>
      <c r="AM100" s="132"/>
      <c r="AN100" s="132"/>
      <c r="AO100" s="132"/>
      <c r="AP100" s="132"/>
      <c r="AQ100" s="132"/>
      <c r="AR100" s="132"/>
      <c r="AS100" s="132"/>
      <c r="AT100" s="132"/>
      <c r="AU100" s="132"/>
      <c r="AV100" s="132"/>
      <c r="AW100" s="132"/>
      <c r="AX100" s="132"/>
      <c r="AY100" s="132"/>
      <c r="AZ100" s="132"/>
      <c r="BA100" s="132"/>
      <c r="BB100" s="132"/>
      <c r="BC100" s="132"/>
      <c r="BD100" s="132"/>
      <c r="BE100" s="132"/>
      <c r="BF100" s="132"/>
      <c r="BG100" s="132"/>
      <c r="BH100" s="132"/>
      <c r="BI100" s="132"/>
      <c r="BJ100" s="132"/>
      <c r="BK100" s="132"/>
      <c r="BL100" s="132"/>
      <c r="BM100" s="132"/>
      <c r="BN100" s="132"/>
      <c r="BO100" s="132"/>
      <c r="BP100" s="132"/>
      <c r="BQ100" s="132"/>
      <c r="BR100" s="132"/>
      <c r="BS100" s="132"/>
      <c r="BT100" s="132"/>
      <c r="BU100" s="132"/>
      <c r="BV100" s="132"/>
      <c r="BW100" s="132"/>
      <c r="BX100" s="132"/>
      <c r="BY100" s="132"/>
      <c r="BZ100" s="132"/>
      <c r="CA100" s="132"/>
      <c r="CB100" s="132"/>
      <c r="CC100" s="132"/>
      <c r="CD100" s="132"/>
      <c r="CE100" s="132"/>
      <c r="CF100" s="132"/>
      <c r="CG100" s="132"/>
      <c r="CH100" s="132"/>
      <c r="CI100" s="132"/>
      <c r="CJ100" s="132"/>
      <c r="CK100" s="132"/>
      <c r="CL100" s="132"/>
      <c r="CM100" s="132"/>
      <c r="CP100" s="131" t="s">
        <v>233</v>
      </c>
      <c r="CQ100" s="131"/>
      <c r="CR100" s="131"/>
      <c r="CS100" s="131"/>
      <c r="CT100" s="131"/>
      <c r="CU100" s="131"/>
      <c r="CV100" s="131"/>
      <c r="CW100" s="131"/>
      <c r="CX100" s="131"/>
      <c r="CY100" s="131"/>
      <c r="CZ100" s="131"/>
      <c r="DA100" s="131"/>
      <c r="DB100" s="131"/>
      <c r="DC100" s="131"/>
      <c r="DD100" s="132"/>
      <c r="DE100" s="132"/>
      <c r="DF100" s="132"/>
      <c r="DG100" s="132"/>
      <c r="DH100" s="132"/>
      <c r="DI100" s="132"/>
      <c r="DJ100" s="132"/>
      <c r="DK100" s="132"/>
      <c r="DL100" s="132"/>
      <c r="DM100" s="132"/>
      <c r="DN100" s="132"/>
      <c r="DO100" s="132"/>
      <c r="DP100" s="132"/>
      <c r="DQ100" s="132"/>
      <c r="DR100" s="132"/>
      <c r="DS100" s="132"/>
      <c r="DT100" s="132"/>
      <c r="DU100" s="132"/>
      <c r="DV100" s="132"/>
      <c r="DW100" s="132"/>
      <c r="DX100" s="132"/>
      <c r="DY100" s="132"/>
      <c r="DZ100" s="132"/>
      <c r="EA100" s="132"/>
      <c r="EB100" s="132"/>
      <c r="EC100" s="132"/>
      <c r="ED100" s="132"/>
      <c r="EE100" s="132"/>
      <c r="EF100" s="132"/>
      <c r="EG100" s="132"/>
      <c r="EH100" s="132"/>
      <c r="EI100" s="132"/>
      <c r="EJ100" s="132"/>
      <c r="EK100" s="132"/>
      <c r="EL100" s="132"/>
      <c r="EM100" s="132"/>
      <c r="EN100" s="132"/>
      <c r="EO100" s="132"/>
      <c r="EP100" s="132"/>
      <c r="EQ100" s="132"/>
      <c r="ER100" s="132"/>
      <c r="ES100" s="132"/>
      <c r="ET100" s="132"/>
      <c r="EU100" s="132"/>
      <c r="EV100" s="132"/>
      <c r="EW100" s="132"/>
      <c r="EX100" s="132"/>
      <c r="EY100" s="132"/>
      <c r="EZ100" s="132"/>
      <c r="FA100" s="132"/>
      <c r="FB100" s="132"/>
      <c r="FC100" s="132"/>
      <c r="FD100" s="132"/>
      <c r="FE100" s="132"/>
      <c r="FF100" s="132"/>
      <c r="FG100" s="132"/>
      <c r="FH100" s="132"/>
      <c r="FI100" s="132"/>
      <c r="FJ100" s="132"/>
      <c r="FK100" s="132"/>
      <c r="FL100" s="132"/>
      <c r="FM100" s="132"/>
      <c r="FN100" s="132"/>
      <c r="FO100" s="132"/>
      <c r="FP100" s="132"/>
      <c r="FQ100" s="132"/>
      <c r="FR100" s="132"/>
      <c r="FS100" s="132"/>
      <c r="FT100" s="132"/>
      <c r="FU100" s="132"/>
      <c r="FV100" s="132"/>
      <c r="FW100" s="132"/>
      <c r="GD100" s="131" t="s">
        <v>234</v>
      </c>
      <c r="GE100" s="131"/>
      <c r="GF100" s="131"/>
      <c r="GG100" s="131"/>
      <c r="GH100" s="131"/>
      <c r="GI100" s="131"/>
      <c r="GJ100" s="131"/>
      <c r="GK100" s="131"/>
      <c r="GL100" s="131"/>
      <c r="GM100" s="131"/>
      <c r="GN100" s="131"/>
      <c r="GO100" s="131"/>
      <c r="GP100" s="131"/>
      <c r="GQ100" s="131"/>
      <c r="GR100" s="132"/>
      <c r="GS100" s="132"/>
      <c r="GT100" s="132"/>
      <c r="GU100" s="132"/>
      <c r="GV100" s="132"/>
      <c r="GW100" s="132"/>
      <c r="GX100" s="132"/>
      <c r="GY100" s="132"/>
      <c r="GZ100" s="132"/>
      <c r="HA100" s="132"/>
      <c r="HB100" s="132"/>
      <c r="HC100" s="132"/>
      <c r="HD100" s="132"/>
      <c r="HE100" s="132"/>
      <c r="HF100" s="132"/>
      <c r="HG100" s="132"/>
      <c r="HH100" s="132"/>
      <c r="HI100" s="132"/>
      <c r="HJ100" s="132"/>
      <c r="HK100" s="132"/>
      <c r="HL100" s="132"/>
      <c r="HM100" s="132"/>
      <c r="HN100" s="132"/>
      <c r="HO100" s="132"/>
      <c r="HP100" s="132"/>
      <c r="HQ100" s="132"/>
      <c r="HR100" s="132"/>
      <c r="HS100" s="132"/>
      <c r="HT100" s="132"/>
      <c r="HU100" s="132"/>
      <c r="HV100" s="132"/>
      <c r="HW100" s="132"/>
      <c r="HX100" s="132"/>
    </row>
    <row r="101" spans="2:275" x14ac:dyDescent="0.35">
      <c r="B101" s="68"/>
      <c r="C101" s="69" t="s">
        <v>235</v>
      </c>
      <c r="D101" s="69" t="s">
        <v>236</v>
      </c>
      <c r="E101" s="69" t="s">
        <v>237</v>
      </c>
      <c r="F101" s="69" t="s">
        <v>238</v>
      </c>
      <c r="G101" s="69" t="s">
        <v>239</v>
      </c>
      <c r="H101" s="69" t="s">
        <v>240</v>
      </c>
      <c r="I101" s="69" t="s">
        <v>241</v>
      </c>
      <c r="J101" s="69" t="s">
        <v>242</v>
      </c>
      <c r="K101" s="87" t="s">
        <v>243</v>
      </c>
      <c r="L101" s="87" t="s">
        <v>244</v>
      </c>
      <c r="M101" s="87" t="s">
        <v>245</v>
      </c>
      <c r="N101" s="87" t="s">
        <v>246</v>
      </c>
      <c r="O101" s="87" t="s">
        <v>247</v>
      </c>
      <c r="P101" s="87" t="s">
        <v>248</v>
      </c>
      <c r="Q101" s="87" t="s">
        <v>249</v>
      </c>
      <c r="R101" s="87" t="s">
        <v>250</v>
      </c>
      <c r="S101" s="87" t="s">
        <v>251</v>
      </c>
      <c r="T101" s="87" t="s">
        <v>252</v>
      </c>
      <c r="U101" s="87" t="s">
        <v>253</v>
      </c>
      <c r="V101" s="87" t="s">
        <v>254</v>
      </c>
      <c r="W101" s="87" t="s">
        <v>255</v>
      </c>
      <c r="X101" s="87" t="s">
        <v>256</v>
      </c>
      <c r="Y101" s="87" t="s">
        <v>257</v>
      </c>
      <c r="Z101" s="87" t="s">
        <v>258</v>
      </c>
      <c r="AA101" s="87" t="s">
        <v>259</v>
      </c>
      <c r="AB101" s="87" t="s">
        <v>260</v>
      </c>
      <c r="AC101" s="87" t="s">
        <v>261</v>
      </c>
      <c r="AD101" s="87" t="s">
        <v>262</v>
      </c>
      <c r="AE101" s="87" t="s">
        <v>263</v>
      </c>
      <c r="AF101" s="87" t="s">
        <v>264</v>
      </c>
      <c r="AG101" s="87" t="s">
        <v>265</v>
      </c>
      <c r="AH101" s="87" t="s">
        <v>266</v>
      </c>
      <c r="AI101" s="87" t="s">
        <v>267</v>
      </c>
      <c r="AJ101" s="87" t="s">
        <v>268</v>
      </c>
      <c r="AK101" s="87" t="s">
        <v>269</v>
      </c>
      <c r="AL101" s="87" t="s">
        <v>270</v>
      </c>
      <c r="AM101" s="87" t="s">
        <v>271</v>
      </c>
      <c r="AN101" s="87" t="s">
        <v>272</v>
      </c>
      <c r="AO101" s="87" t="s">
        <v>273</v>
      </c>
      <c r="AP101" s="87" t="s">
        <v>274</v>
      </c>
      <c r="AQ101" s="87" t="s">
        <v>275</v>
      </c>
      <c r="AR101" s="87" t="s">
        <v>276</v>
      </c>
      <c r="AS101" s="87" t="s">
        <v>277</v>
      </c>
      <c r="AT101" s="87" t="s">
        <v>278</v>
      </c>
      <c r="AU101" s="87" t="s">
        <v>279</v>
      </c>
      <c r="AV101" s="87" t="s">
        <v>280</v>
      </c>
      <c r="AW101" s="87" t="s">
        <v>281</v>
      </c>
      <c r="AX101" s="87" t="s">
        <v>282</v>
      </c>
      <c r="AY101" s="87" t="s">
        <v>283</v>
      </c>
      <c r="AZ101" s="87" t="s">
        <v>284</v>
      </c>
      <c r="BA101" s="87" t="s">
        <v>285</v>
      </c>
      <c r="BB101" s="87" t="s">
        <v>286</v>
      </c>
      <c r="BC101" s="87" t="s">
        <v>287</v>
      </c>
      <c r="BD101" s="87" t="s">
        <v>288</v>
      </c>
      <c r="BE101" s="87" t="s">
        <v>289</v>
      </c>
      <c r="BF101" s="87" t="s">
        <v>290</v>
      </c>
      <c r="BG101" s="87" t="s">
        <v>291</v>
      </c>
      <c r="BH101" s="87" t="s">
        <v>292</v>
      </c>
      <c r="BI101" s="87" t="s">
        <v>297</v>
      </c>
      <c r="BJ101" s="87" t="s">
        <v>300</v>
      </c>
      <c r="BK101" s="87" t="s">
        <v>303</v>
      </c>
      <c r="BL101" s="87" t="s">
        <v>307</v>
      </c>
      <c r="BM101" s="87" t="s">
        <v>308</v>
      </c>
      <c r="BN101" s="87" t="s">
        <v>310</v>
      </c>
      <c r="BO101" s="87" t="s">
        <v>311</v>
      </c>
      <c r="BP101" s="87" t="s">
        <v>313</v>
      </c>
      <c r="BQ101" s="87" t="s">
        <v>318</v>
      </c>
      <c r="BR101" s="87" t="s">
        <v>324</v>
      </c>
      <c r="BS101" s="87" t="s">
        <v>327</v>
      </c>
      <c r="BT101" s="87" t="s">
        <v>328</v>
      </c>
      <c r="BU101" s="87" t="s">
        <v>333</v>
      </c>
      <c r="BV101" s="87" t="s">
        <v>335</v>
      </c>
      <c r="BW101" s="87" t="s">
        <v>338</v>
      </c>
      <c r="BX101" s="87" t="s">
        <v>340</v>
      </c>
      <c r="BY101" s="87" t="s">
        <v>343</v>
      </c>
      <c r="BZ101" s="87" t="s">
        <v>347</v>
      </c>
      <c r="CA101" s="87" t="s">
        <v>349</v>
      </c>
      <c r="CB101" s="87" t="s">
        <v>354</v>
      </c>
      <c r="CC101" s="87" t="s">
        <v>359</v>
      </c>
      <c r="CD101" s="87" t="s">
        <v>363</v>
      </c>
      <c r="CE101" s="87" t="s">
        <v>365</v>
      </c>
      <c r="CF101" s="87" t="s">
        <v>372</v>
      </c>
      <c r="CG101" s="87" t="s">
        <v>383</v>
      </c>
      <c r="CH101" s="87" t="s">
        <v>389</v>
      </c>
      <c r="CI101" s="87" t="s">
        <v>400</v>
      </c>
      <c r="CJ101" s="87" t="s">
        <v>414</v>
      </c>
      <c r="CK101" s="87" t="s">
        <v>429</v>
      </c>
      <c r="CL101" s="87" t="s">
        <v>448</v>
      </c>
      <c r="CM101" s="87" t="s">
        <v>598</v>
      </c>
      <c r="CP101" s="88"/>
      <c r="CQ101" s="70" t="s">
        <v>235</v>
      </c>
      <c r="CR101" s="70" t="s">
        <v>236</v>
      </c>
      <c r="CS101" s="70" t="s">
        <v>237</v>
      </c>
      <c r="CT101" s="70" t="s">
        <v>238</v>
      </c>
      <c r="CU101" s="70" t="s">
        <v>239</v>
      </c>
      <c r="CV101" s="70" t="s">
        <v>240</v>
      </c>
      <c r="CW101" s="70" t="s">
        <v>241</v>
      </c>
      <c r="CX101" s="70" t="s">
        <v>242</v>
      </c>
      <c r="CY101" s="87" t="s">
        <v>243</v>
      </c>
      <c r="CZ101" s="87" t="s">
        <v>244</v>
      </c>
      <c r="DA101" s="87" t="s">
        <v>245</v>
      </c>
      <c r="DB101" s="87" t="s">
        <v>246</v>
      </c>
      <c r="DC101" s="87" t="s">
        <v>247</v>
      </c>
      <c r="DD101" s="87" t="s">
        <v>248</v>
      </c>
      <c r="DE101" s="87" t="s">
        <v>249</v>
      </c>
      <c r="DF101" s="87" t="s">
        <v>250</v>
      </c>
      <c r="DG101" s="87" t="s">
        <v>251</v>
      </c>
      <c r="DH101" s="87" t="s">
        <v>252</v>
      </c>
      <c r="DI101" s="87" t="s">
        <v>253</v>
      </c>
      <c r="DJ101" s="87" t="s">
        <v>254</v>
      </c>
      <c r="DK101" s="87" t="s">
        <v>255</v>
      </c>
      <c r="DL101" s="87" t="s">
        <v>256</v>
      </c>
      <c r="DM101" s="87" t="s">
        <v>257</v>
      </c>
      <c r="DN101" s="87" t="s">
        <v>258</v>
      </c>
      <c r="DO101" s="87" t="s">
        <v>259</v>
      </c>
      <c r="DP101" s="87" t="s">
        <v>260</v>
      </c>
      <c r="DQ101" s="87" t="s">
        <v>261</v>
      </c>
      <c r="DR101" s="87" t="s">
        <v>262</v>
      </c>
      <c r="DS101" s="87" t="s">
        <v>263</v>
      </c>
      <c r="DT101" s="87" t="s">
        <v>264</v>
      </c>
      <c r="DU101" s="87" t="s">
        <v>265</v>
      </c>
      <c r="DV101" s="87" t="s">
        <v>266</v>
      </c>
      <c r="DW101" s="87" t="s">
        <v>267</v>
      </c>
      <c r="DX101" s="87" t="s">
        <v>268</v>
      </c>
      <c r="DY101" s="87" t="s">
        <v>269</v>
      </c>
      <c r="DZ101" s="87" t="s">
        <v>270</v>
      </c>
      <c r="EA101" s="87" t="s">
        <v>271</v>
      </c>
      <c r="EB101" s="87" t="s">
        <v>272</v>
      </c>
      <c r="EC101" s="87" t="s">
        <v>273</v>
      </c>
      <c r="ED101" s="87" t="s">
        <v>274</v>
      </c>
      <c r="EE101" s="87" t="s">
        <v>275</v>
      </c>
      <c r="EF101" s="87" t="s">
        <v>276</v>
      </c>
      <c r="EG101" s="87" t="s">
        <v>277</v>
      </c>
      <c r="EH101" s="87" t="s">
        <v>278</v>
      </c>
      <c r="EI101" s="87" t="s">
        <v>279</v>
      </c>
      <c r="EJ101" s="87" t="s">
        <v>280</v>
      </c>
      <c r="EK101" s="87" t="s">
        <v>281</v>
      </c>
      <c r="EL101" s="87" t="s">
        <v>282</v>
      </c>
      <c r="EM101" s="87" t="s">
        <v>283</v>
      </c>
      <c r="EN101" s="87" t="s">
        <v>284</v>
      </c>
      <c r="EO101" s="87" t="s">
        <v>285</v>
      </c>
      <c r="EP101" s="87" t="s">
        <v>286</v>
      </c>
      <c r="EQ101" s="87" t="s">
        <v>287</v>
      </c>
      <c r="ER101" s="87" t="s">
        <v>288</v>
      </c>
      <c r="ES101" s="87" t="s">
        <v>289</v>
      </c>
      <c r="ET101" s="87" t="s">
        <v>290</v>
      </c>
      <c r="EU101" s="87" t="s">
        <v>291</v>
      </c>
      <c r="EV101" s="87" t="s">
        <v>292</v>
      </c>
      <c r="EW101" s="87" t="s">
        <v>297</v>
      </c>
      <c r="EX101" s="87" t="s">
        <v>300</v>
      </c>
      <c r="EY101" s="87" t="s">
        <v>303</v>
      </c>
      <c r="EZ101" s="87" t="s">
        <v>307</v>
      </c>
      <c r="FA101" s="87" t="s">
        <v>308</v>
      </c>
      <c r="FB101" s="87" t="s">
        <v>310</v>
      </c>
      <c r="FC101" s="87" t="s">
        <v>311</v>
      </c>
      <c r="FD101" s="87" t="s">
        <v>313</v>
      </c>
      <c r="FE101" s="87" t="s">
        <v>318</v>
      </c>
      <c r="FF101" s="87" t="s">
        <v>324</v>
      </c>
      <c r="FG101" s="87" t="s">
        <v>327</v>
      </c>
      <c r="FH101" s="87" t="s">
        <v>328</v>
      </c>
      <c r="FI101" s="87" t="s">
        <v>333</v>
      </c>
      <c r="FJ101" s="87" t="s">
        <v>335</v>
      </c>
      <c r="FK101" s="87" t="s">
        <v>338</v>
      </c>
      <c r="FL101" s="87" t="s">
        <v>340</v>
      </c>
      <c r="FM101" s="87" t="s">
        <v>343</v>
      </c>
      <c r="FN101" s="87" t="s">
        <v>347</v>
      </c>
      <c r="FO101" s="87" t="s">
        <v>349</v>
      </c>
      <c r="FP101" s="87" t="s">
        <v>354</v>
      </c>
      <c r="FQ101" s="87" t="s">
        <v>359</v>
      </c>
      <c r="FR101" s="87" t="s">
        <v>363</v>
      </c>
      <c r="FS101" s="87" t="s">
        <v>365</v>
      </c>
      <c r="FT101" s="87" t="s">
        <v>372</v>
      </c>
      <c r="FU101" s="87" t="s">
        <v>383</v>
      </c>
      <c r="FV101" s="87" t="s">
        <v>389</v>
      </c>
      <c r="FW101" s="87" t="s">
        <v>400</v>
      </c>
      <c r="FX101" s="87" t="s">
        <v>414</v>
      </c>
      <c r="FY101" s="87" t="s">
        <v>429</v>
      </c>
      <c r="FZ101" s="87" t="s">
        <v>448</v>
      </c>
      <c r="GA101" s="87" t="s">
        <v>598</v>
      </c>
      <c r="GD101" s="89"/>
      <c r="GE101" s="90" t="s">
        <v>235</v>
      </c>
      <c r="GF101" s="90" t="s">
        <v>236</v>
      </c>
      <c r="GG101" s="90" t="s">
        <v>237</v>
      </c>
      <c r="GH101" s="90" t="s">
        <v>238</v>
      </c>
      <c r="GI101" s="90" t="s">
        <v>239</v>
      </c>
      <c r="GJ101" s="90" t="s">
        <v>240</v>
      </c>
      <c r="GK101" s="90" t="s">
        <v>241</v>
      </c>
      <c r="GL101" s="90" t="s">
        <v>242</v>
      </c>
      <c r="GM101" s="91" t="s">
        <v>243</v>
      </c>
      <c r="GN101" s="91" t="s">
        <v>244</v>
      </c>
      <c r="GO101" s="91" t="s">
        <v>245</v>
      </c>
      <c r="GP101" s="91" t="s">
        <v>246</v>
      </c>
      <c r="GQ101" s="91" t="s">
        <v>247</v>
      </c>
      <c r="GR101" s="91" t="s">
        <v>248</v>
      </c>
      <c r="GS101" s="91" t="s">
        <v>249</v>
      </c>
      <c r="GT101" s="91" t="s">
        <v>250</v>
      </c>
      <c r="GU101" s="91" t="s">
        <v>251</v>
      </c>
      <c r="GV101" s="91" t="s">
        <v>252</v>
      </c>
      <c r="GW101" s="91" t="s">
        <v>253</v>
      </c>
      <c r="GX101" s="91" t="s">
        <v>254</v>
      </c>
      <c r="GY101" s="91" t="s">
        <v>255</v>
      </c>
      <c r="GZ101" s="91" t="s">
        <v>256</v>
      </c>
      <c r="HA101" s="91" t="s">
        <v>257</v>
      </c>
      <c r="HB101" s="91" t="s">
        <v>258</v>
      </c>
      <c r="HC101" s="91" t="s">
        <v>259</v>
      </c>
      <c r="HD101" s="91" t="s">
        <v>260</v>
      </c>
      <c r="HE101" s="91" t="s">
        <v>261</v>
      </c>
      <c r="HF101" s="91" t="s">
        <v>262</v>
      </c>
      <c r="HG101" s="91" t="s">
        <v>263</v>
      </c>
      <c r="HH101" s="91" t="s">
        <v>264</v>
      </c>
      <c r="HI101" s="91" t="s">
        <v>265</v>
      </c>
      <c r="HJ101" s="91" t="s">
        <v>266</v>
      </c>
      <c r="HK101" s="91" t="s">
        <v>267</v>
      </c>
      <c r="HL101" s="91" t="s">
        <v>268</v>
      </c>
      <c r="HM101" s="91" t="s">
        <v>269</v>
      </c>
      <c r="HN101" s="91" t="s">
        <v>270</v>
      </c>
      <c r="HO101" s="91" t="s">
        <v>271</v>
      </c>
      <c r="HP101" s="91" t="s">
        <v>272</v>
      </c>
      <c r="HQ101" s="91" t="s">
        <v>273</v>
      </c>
      <c r="HR101" s="91" t="s">
        <v>274</v>
      </c>
      <c r="HS101" s="91" t="s">
        <v>275</v>
      </c>
      <c r="HT101" s="91" t="s">
        <v>276</v>
      </c>
      <c r="HU101" s="91" t="s">
        <v>277</v>
      </c>
      <c r="HV101" s="91" t="s">
        <v>278</v>
      </c>
      <c r="HW101" s="91" t="s">
        <v>279</v>
      </c>
      <c r="HX101" s="91" t="s">
        <v>280</v>
      </c>
      <c r="HY101" s="91" t="s">
        <v>281</v>
      </c>
      <c r="HZ101" s="91" t="s">
        <v>282</v>
      </c>
      <c r="IA101" s="91" t="s">
        <v>283</v>
      </c>
      <c r="IB101" s="91" t="s">
        <v>284</v>
      </c>
      <c r="IC101" s="91" t="s">
        <v>285</v>
      </c>
      <c r="ID101" s="91" t="s">
        <v>286</v>
      </c>
      <c r="IE101" s="91" t="s">
        <v>287</v>
      </c>
      <c r="IF101" s="91" t="s">
        <v>288</v>
      </c>
      <c r="IG101" s="91" t="s">
        <v>289</v>
      </c>
      <c r="IH101" s="91" t="s">
        <v>290</v>
      </c>
      <c r="II101" s="91" t="s">
        <v>291</v>
      </c>
      <c r="IJ101" s="91" t="s">
        <v>292</v>
      </c>
      <c r="IK101" s="91" t="s">
        <v>297</v>
      </c>
      <c r="IL101" s="91" t="s">
        <v>300</v>
      </c>
      <c r="IM101" s="91" t="s">
        <v>303</v>
      </c>
      <c r="IN101" s="91" t="s">
        <v>307</v>
      </c>
      <c r="IO101" s="91" t="s">
        <v>308</v>
      </c>
      <c r="IP101" s="91" t="s">
        <v>310</v>
      </c>
      <c r="IQ101" s="91" t="s">
        <v>311</v>
      </c>
      <c r="IR101" s="91" t="s">
        <v>313</v>
      </c>
      <c r="IS101" s="91" t="s">
        <v>318</v>
      </c>
      <c r="IT101" s="91" t="s">
        <v>324</v>
      </c>
      <c r="IU101" s="91" t="s">
        <v>327</v>
      </c>
      <c r="IV101" s="91" t="s">
        <v>328</v>
      </c>
      <c r="IW101" s="91" t="s">
        <v>333</v>
      </c>
      <c r="IX101" s="91" t="s">
        <v>335</v>
      </c>
      <c r="IY101" s="91" t="s">
        <v>338</v>
      </c>
      <c r="IZ101" s="91" t="s">
        <v>340</v>
      </c>
      <c r="JA101" s="91" t="s">
        <v>343</v>
      </c>
      <c r="JB101" s="91" t="s">
        <v>347</v>
      </c>
      <c r="JC101" s="91" t="s">
        <v>349</v>
      </c>
      <c r="JD101" s="91" t="s">
        <v>354</v>
      </c>
      <c r="JE101" s="91" t="s">
        <v>359</v>
      </c>
      <c r="JF101" s="91" t="s">
        <v>363</v>
      </c>
      <c r="JG101" s="91" t="s">
        <v>365</v>
      </c>
      <c r="JH101" s="91" t="s">
        <v>372</v>
      </c>
      <c r="JI101" s="91" t="s">
        <v>383</v>
      </c>
      <c r="JJ101" s="91" t="s">
        <v>389</v>
      </c>
      <c r="JK101" s="91" t="s">
        <v>400</v>
      </c>
      <c r="JL101" s="91" t="s">
        <v>414</v>
      </c>
      <c r="JM101" s="91" t="s">
        <v>429</v>
      </c>
      <c r="JN101" s="91" t="s">
        <v>448</v>
      </c>
      <c r="JO101" s="91" t="s">
        <v>598</v>
      </c>
    </row>
    <row r="102" spans="2:275" x14ac:dyDescent="0.35">
      <c r="B102" s="73">
        <v>40544</v>
      </c>
      <c r="C102" s="92">
        <f t="shared" ref="C102:BN102" si="3">C8</f>
        <v>5</v>
      </c>
      <c r="D102" s="92">
        <f t="shared" si="3"/>
        <v>0</v>
      </c>
      <c r="E102" s="92">
        <f t="shared" si="3"/>
        <v>3</v>
      </c>
      <c r="F102" s="92">
        <f t="shared" si="3"/>
        <v>1</v>
      </c>
      <c r="G102" s="92">
        <f t="shared" si="3"/>
        <v>2</v>
      </c>
      <c r="H102" s="92">
        <f t="shared" si="3"/>
        <v>1</v>
      </c>
      <c r="I102" s="92">
        <f t="shared" si="3"/>
        <v>2</v>
      </c>
      <c r="J102" s="92">
        <f t="shared" si="3"/>
        <v>2</v>
      </c>
      <c r="K102" s="92">
        <f t="shared" si="3"/>
        <v>2</v>
      </c>
      <c r="L102" s="92">
        <f t="shared" si="3"/>
        <v>1</v>
      </c>
      <c r="M102" s="92">
        <f t="shared" si="3"/>
        <v>0</v>
      </c>
      <c r="N102" s="92">
        <f t="shared" si="3"/>
        <v>1</v>
      </c>
      <c r="O102" s="92">
        <f t="shared" si="3"/>
        <v>1</v>
      </c>
      <c r="P102" s="92">
        <f t="shared" si="3"/>
        <v>2</v>
      </c>
      <c r="Q102" s="92">
        <f t="shared" si="3"/>
        <v>0</v>
      </c>
      <c r="R102" s="92">
        <f t="shared" si="3"/>
        <v>0</v>
      </c>
      <c r="S102" s="92">
        <f t="shared" si="3"/>
        <v>0</v>
      </c>
      <c r="T102" s="92">
        <f t="shared" si="3"/>
        <v>0</v>
      </c>
      <c r="U102" s="92">
        <f t="shared" si="3"/>
        <v>1</v>
      </c>
      <c r="V102" s="92">
        <f t="shared" si="3"/>
        <v>0</v>
      </c>
      <c r="W102" s="92">
        <f t="shared" si="3"/>
        <v>1</v>
      </c>
      <c r="X102" s="92">
        <f t="shared" si="3"/>
        <v>1</v>
      </c>
      <c r="Y102" s="92">
        <f t="shared" si="3"/>
        <v>0</v>
      </c>
      <c r="Z102" s="92">
        <f t="shared" si="3"/>
        <v>1</v>
      </c>
      <c r="AA102" s="92">
        <f t="shared" si="3"/>
        <v>0</v>
      </c>
      <c r="AB102" s="92">
        <f t="shared" si="3"/>
        <v>1</v>
      </c>
      <c r="AC102" s="92">
        <f t="shared" si="3"/>
        <v>1</v>
      </c>
      <c r="AD102" s="92">
        <f t="shared" si="3"/>
        <v>0</v>
      </c>
      <c r="AE102" s="92">
        <f t="shared" si="3"/>
        <v>0</v>
      </c>
      <c r="AF102" s="92">
        <f t="shared" si="3"/>
        <v>0</v>
      </c>
      <c r="AG102" s="92">
        <f t="shared" si="3"/>
        <v>0</v>
      </c>
      <c r="AH102" s="92">
        <f t="shared" si="3"/>
        <v>0</v>
      </c>
      <c r="AI102" s="92">
        <f t="shared" si="3"/>
        <v>0</v>
      </c>
      <c r="AJ102" s="92">
        <f t="shared" si="3"/>
        <v>0</v>
      </c>
      <c r="AK102" s="92">
        <f t="shared" si="3"/>
        <v>1</v>
      </c>
      <c r="AL102" s="92">
        <f t="shared" si="3"/>
        <v>0</v>
      </c>
      <c r="AM102" s="92">
        <f t="shared" si="3"/>
        <v>1</v>
      </c>
      <c r="AN102" s="92">
        <f t="shared" si="3"/>
        <v>0</v>
      </c>
      <c r="AO102" s="92">
        <f t="shared" si="3"/>
        <v>0</v>
      </c>
      <c r="AP102" s="92">
        <f t="shared" si="3"/>
        <v>0</v>
      </c>
      <c r="AQ102" s="92">
        <f t="shared" si="3"/>
        <v>0</v>
      </c>
      <c r="AR102" s="92">
        <f t="shared" si="3"/>
        <v>1</v>
      </c>
      <c r="AS102" s="92">
        <f t="shared" si="3"/>
        <v>0</v>
      </c>
      <c r="AT102" s="92">
        <f t="shared" si="3"/>
        <v>0</v>
      </c>
      <c r="AU102" s="92">
        <f t="shared" si="3"/>
        <v>0</v>
      </c>
      <c r="AV102" s="92">
        <f t="shared" si="3"/>
        <v>0</v>
      </c>
      <c r="AW102" s="92">
        <f t="shared" si="3"/>
        <v>0</v>
      </c>
      <c r="AX102" s="92">
        <f t="shared" si="3"/>
        <v>0</v>
      </c>
      <c r="AY102" s="92">
        <f t="shared" si="3"/>
        <v>0</v>
      </c>
      <c r="AZ102" s="92">
        <f t="shared" si="3"/>
        <v>0</v>
      </c>
      <c r="BA102" s="92">
        <f t="shared" si="3"/>
        <v>0</v>
      </c>
      <c r="BB102" s="92">
        <f t="shared" si="3"/>
        <v>0</v>
      </c>
      <c r="BC102" s="92">
        <f t="shared" si="3"/>
        <v>0</v>
      </c>
      <c r="BD102" s="92">
        <f t="shared" si="3"/>
        <v>0</v>
      </c>
      <c r="BE102" s="92">
        <f t="shared" si="3"/>
        <v>0</v>
      </c>
      <c r="BF102" s="92">
        <f t="shared" si="3"/>
        <v>0</v>
      </c>
      <c r="BG102" s="92">
        <f t="shared" si="3"/>
        <v>0</v>
      </c>
      <c r="BH102" s="92">
        <f t="shared" si="3"/>
        <v>0</v>
      </c>
      <c r="BI102" s="92">
        <f t="shared" si="3"/>
        <v>0</v>
      </c>
      <c r="BJ102" s="92">
        <f t="shared" si="3"/>
        <v>0</v>
      </c>
      <c r="BK102" s="92">
        <f t="shared" si="3"/>
        <v>0</v>
      </c>
      <c r="BL102" s="92">
        <f t="shared" si="3"/>
        <v>0</v>
      </c>
      <c r="BM102" s="92">
        <f t="shared" si="3"/>
        <v>0</v>
      </c>
      <c r="BN102" s="92">
        <f t="shared" si="3"/>
        <v>0</v>
      </c>
      <c r="BO102" s="92">
        <f t="shared" ref="BO102:CM102" si="4">BO8</f>
        <v>0</v>
      </c>
      <c r="BP102" s="92">
        <f t="shared" si="4"/>
        <v>0</v>
      </c>
      <c r="BQ102" s="92">
        <f t="shared" si="4"/>
        <v>0</v>
      </c>
      <c r="BR102" s="92">
        <f t="shared" si="4"/>
        <v>0</v>
      </c>
      <c r="BS102" s="92">
        <f t="shared" si="4"/>
        <v>0</v>
      </c>
      <c r="BT102" s="92">
        <f t="shared" si="4"/>
        <v>0</v>
      </c>
      <c r="BU102" s="92">
        <f t="shared" si="4"/>
        <v>0</v>
      </c>
      <c r="BV102" s="92">
        <f t="shared" si="4"/>
        <v>0</v>
      </c>
      <c r="BW102" s="92">
        <f t="shared" si="4"/>
        <v>0</v>
      </c>
      <c r="BX102" s="92">
        <f t="shared" si="4"/>
        <v>0</v>
      </c>
      <c r="BY102" s="92">
        <f t="shared" si="4"/>
        <v>0</v>
      </c>
      <c r="BZ102" s="92">
        <f t="shared" si="4"/>
        <v>0</v>
      </c>
      <c r="CA102" s="92">
        <f t="shared" si="4"/>
        <v>0</v>
      </c>
      <c r="CB102" s="92">
        <f t="shared" si="4"/>
        <v>0</v>
      </c>
      <c r="CC102" s="92">
        <f t="shared" si="4"/>
        <v>0</v>
      </c>
      <c r="CD102" s="92">
        <f t="shared" si="4"/>
        <v>0</v>
      </c>
      <c r="CE102" s="92">
        <f t="shared" si="4"/>
        <v>0</v>
      </c>
      <c r="CF102" s="92">
        <f t="shared" si="4"/>
        <v>0</v>
      </c>
      <c r="CG102" s="92">
        <f t="shared" si="4"/>
        <v>0</v>
      </c>
      <c r="CH102" s="92">
        <f t="shared" si="4"/>
        <v>0</v>
      </c>
      <c r="CI102" s="92">
        <f t="shared" si="4"/>
        <v>0</v>
      </c>
      <c r="CJ102" s="92">
        <f t="shared" si="4"/>
        <v>0</v>
      </c>
      <c r="CK102" s="92">
        <f t="shared" si="4"/>
        <v>0</v>
      </c>
      <c r="CL102" s="92">
        <f t="shared" si="4"/>
        <v>0</v>
      </c>
      <c r="CM102" s="150">
        <f t="shared" si="4"/>
        <v>0</v>
      </c>
      <c r="CP102" s="94">
        <v>40544</v>
      </c>
      <c r="CQ102" s="95">
        <f t="shared" ref="CQ102" si="5">C102/$C102</f>
        <v>1</v>
      </c>
      <c r="CR102" s="95">
        <f t="shared" ref="CR102:CR165" si="6">D102/$C102</f>
        <v>0</v>
      </c>
      <c r="CS102" s="95">
        <f t="shared" ref="CS102:CS165" si="7">E102/$C102</f>
        <v>0.6</v>
      </c>
      <c r="CT102" s="95">
        <f t="shared" ref="CT102:CT165" si="8">F102/$C102</f>
        <v>0.2</v>
      </c>
      <c r="CU102" s="95">
        <f t="shared" ref="CU102:CU165" si="9">G102/$C102</f>
        <v>0.4</v>
      </c>
      <c r="CV102" s="95">
        <f t="shared" ref="CV102:CV165" si="10">H102/$C102</f>
        <v>0.2</v>
      </c>
      <c r="CW102" s="95">
        <f t="shared" ref="CW102:CW165" si="11">I102/$C102</f>
        <v>0.4</v>
      </c>
      <c r="CX102" s="95">
        <f t="shared" ref="CX102:CX165" si="12">J102/$C102</f>
        <v>0.4</v>
      </c>
      <c r="CY102" s="95">
        <f t="shared" ref="CY102:CY165" si="13">K102/$C102</f>
        <v>0.4</v>
      </c>
      <c r="CZ102" s="95">
        <f t="shared" ref="CZ102:CZ165" si="14">L102/$C102</f>
        <v>0.2</v>
      </c>
      <c r="DA102" s="95">
        <f t="shared" ref="DA102:DA165" si="15">M102/$C102</f>
        <v>0</v>
      </c>
      <c r="DB102" s="95">
        <f t="shared" ref="DB102:DB165" si="16">N102/$C102</f>
        <v>0.2</v>
      </c>
      <c r="DC102" s="95">
        <f t="shared" ref="DC102:DC165" si="17">O102/$C102</f>
        <v>0.2</v>
      </c>
      <c r="DD102" s="95">
        <f t="shared" ref="DD102:DD165" si="18">P102/$C102</f>
        <v>0.4</v>
      </c>
      <c r="DE102" s="95">
        <f t="shared" ref="DE102:DE165" si="19">Q102/$C102</f>
        <v>0</v>
      </c>
      <c r="DF102" s="95">
        <f t="shared" ref="DF102:DF165" si="20">R102/$C102</f>
        <v>0</v>
      </c>
      <c r="DG102" s="95">
        <f t="shared" ref="DG102:DG165" si="21">S102/$C102</f>
        <v>0</v>
      </c>
      <c r="DH102" s="95">
        <f t="shared" ref="DH102:DH165" si="22">T102/$C102</f>
        <v>0</v>
      </c>
      <c r="DI102" s="95">
        <f t="shared" ref="DI102:DI165" si="23">U102/$C102</f>
        <v>0.2</v>
      </c>
      <c r="DJ102" s="95">
        <f t="shared" ref="DJ102:DJ165" si="24">V102/$C102</f>
        <v>0</v>
      </c>
      <c r="DK102" s="95">
        <f t="shared" ref="DK102:DK165" si="25">W102/$C102</f>
        <v>0.2</v>
      </c>
      <c r="DL102" s="95">
        <f t="shared" ref="DL102:DL165" si="26">X102/$C102</f>
        <v>0.2</v>
      </c>
      <c r="DM102" s="95">
        <f t="shared" ref="DM102:DM165" si="27">Y102/$C102</f>
        <v>0</v>
      </c>
      <c r="DN102" s="95">
        <f t="shared" ref="DN102:DN165" si="28">Z102/$C102</f>
        <v>0.2</v>
      </c>
      <c r="DO102" s="95">
        <f t="shared" ref="DO102:DO165" si="29">AA102/$C102</f>
        <v>0</v>
      </c>
      <c r="DP102" s="95">
        <f t="shared" ref="DP102:DP165" si="30">AB102/$C102</f>
        <v>0.2</v>
      </c>
      <c r="DQ102" s="95">
        <f t="shared" ref="DQ102:DQ164" si="31">AC102/$C102</f>
        <v>0.2</v>
      </c>
      <c r="DR102" s="95">
        <f t="shared" ref="DR102:DR163" si="32">AD102/$C102</f>
        <v>0</v>
      </c>
      <c r="DS102" s="95">
        <f t="shared" ref="DS102:DS162" si="33">AE102/$C102</f>
        <v>0</v>
      </c>
      <c r="DT102" s="95">
        <f t="shared" ref="DT102:DT161" si="34">AF102/$C102</f>
        <v>0</v>
      </c>
      <c r="DU102" s="95">
        <f t="shared" ref="DU102:DU160" si="35">AG102/$C102</f>
        <v>0</v>
      </c>
      <c r="DV102" s="95">
        <f t="shared" ref="DV102:DV159" si="36">AH102/$C102</f>
        <v>0</v>
      </c>
      <c r="DW102" s="95">
        <f t="shared" ref="DW102:DW158" si="37">AI102/$C102</f>
        <v>0</v>
      </c>
      <c r="DX102" s="95">
        <f t="shared" ref="DX102:DX157" si="38">AJ102/$C102</f>
        <v>0</v>
      </c>
      <c r="DY102" s="95">
        <f t="shared" ref="DY102:DY156" si="39">AK102/$C102</f>
        <v>0.2</v>
      </c>
      <c r="DZ102" s="95">
        <f t="shared" ref="DZ102:DZ155" si="40">AL102/$C102</f>
        <v>0</v>
      </c>
      <c r="EA102" s="95">
        <f t="shared" ref="EA102:EA154" si="41">AM102/$C102</f>
        <v>0.2</v>
      </c>
      <c r="EB102" s="95">
        <f t="shared" ref="EB102:EB153" si="42">AN102/$C102</f>
        <v>0</v>
      </c>
      <c r="EC102" s="95">
        <f t="shared" ref="EC102:EC152" si="43">AO102/$C102</f>
        <v>0</v>
      </c>
      <c r="ED102" s="95">
        <f t="shared" ref="ED102:ED151" si="44">AP102/$C102</f>
        <v>0</v>
      </c>
      <c r="EE102" s="95">
        <f t="shared" ref="EE102:EE150" si="45">AQ102/$C102</f>
        <v>0</v>
      </c>
      <c r="EF102" s="95">
        <f t="shared" ref="EF102:EF149" si="46">AR102/$C102</f>
        <v>0.2</v>
      </c>
      <c r="EG102" s="95">
        <f t="shared" ref="EG102:EG148" si="47">AS102/$C102</f>
        <v>0</v>
      </c>
      <c r="EH102" s="95">
        <f t="shared" ref="EH102:EH147" si="48">AT102/$C102</f>
        <v>0</v>
      </c>
      <c r="EI102" s="95">
        <f t="shared" ref="EI102:EI146" si="49">AU102/$C102</f>
        <v>0</v>
      </c>
      <c r="EJ102" s="95">
        <f t="shared" ref="EJ102:EJ145" si="50">AV102/$C102</f>
        <v>0</v>
      </c>
      <c r="EK102" s="95">
        <f t="shared" ref="EK102:EK144" si="51">AW102/$C102</f>
        <v>0</v>
      </c>
      <c r="EL102" s="95">
        <f t="shared" ref="EL102:EL143" si="52">AX102/$C102</f>
        <v>0</v>
      </c>
      <c r="EM102" s="95">
        <f t="shared" ref="EM102:EM142" si="53">AY102/$C102</f>
        <v>0</v>
      </c>
      <c r="EN102" s="95">
        <f t="shared" ref="EN102:EN141" si="54">AZ102/$C102</f>
        <v>0</v>
      </c>
      <c r="EO102" s="95">
        <f t="shared" ref="EO102:EO140" si="55">BA102/$C102</f>
        <v>0</v>
      </c>
      <c r="EP102" s="95">
        <f t="shared" ref="EP102:EP139" si="56">BB102/$C102</f>
        <v>0</v>
      </c>
      <c r="EQ102" s="95">
        <f t="shared" ref="EQ102:EQ138" si="57">BC102/$C102</f>
        <v>0</v>
      </c>
      <c r="ER102" s="95">
        <f t="shared" ref="ER102:ER137" si="58">BD102/$C102</f>
        <v>0</v>
      </c>
      <c r="ES102" s="95">
        <f t="shared" ref="ES102:ES136" si="59">BE102/$C102</f>
        <v>0</v>
      </c>
      <c r="ET102" s="95">
        <f t="shared" ref="ET102:ET135" si="60">BF102/$C102</f>
        <v>0</v>
      </c>
      <c r="EU102" s="95">
        <f t="shared" ref="EU102:EU134" si="61">BG102/$C102</f>
        <v>0</v>
      </c>
      <c r="EV102" s="95">
        <f t="shared" ref="EV102:EV133" si="62">BH102/$C102</f>
        <v>0</v>
      </c>
      <c r="EW102" s="95">
        <f t="shared" ref="EW102:EW132" si="63">BI102/$C102</f>
        <v>0</v>
      </c>
      <c r="EX102" s="95">
        <f t="shared" ref="EX102:EX131" si="64">BJ102/$C102</f>
        <v>0</v>
      </c>
      <c r="EY102" s="95">
        <f t="shared" ref="EY102:EY130" si="65">BK102/$C102</f>
        <v>0</v>
      </c>
      <c r="EZ102" s="95">
        <f t="shared" ref="EZ102:EZ129" si="66">BL102/$C102</f>
        <v>0</v>
      </c>
      <c r="FA102" s="95">
        <f t="shared" ref="FA102:FA128" si="67">BM102/$C102</f>
        <v>0</v>
      </c>
      <c r="FB102" s="95">
        <f t="shared" ref="FB102:FB127" si="68">BN102/$C102</f>
        <v>0</v>
      </c>
      <c r="FC102" s="95">
        <f t="shared" ref="FC102:FC126" si="69">BO102/$C102</f>
        <v>0</v>
      </c>
      <c r="FD102" s="95">
        <f t="shared" ref="FD102:FD125" si="70">BP102/$C102</f>
        <v>0</v>
      </c>
      <c r="FE102" s="95">
        <f t="shared" ref="FE102:FE124" si="71">BQ102/$C102</f>
        <v>0</v>
      </c>
      <c r="FF102" s="95">
        <f t="shared" ref="FF102:FF123" si="72">BR102/$C102</f>
        <v>0</v>
      </c>
      <c r="FG102" s="95">
        <f t="shared" ref="FG102:FG122" si="73">BS102/$C102</f>
        <v>0</v>
      </c>
      <c r="FH102" s="95">
        <f t="shared" ref="FH102:FH121" si="74">BT102/$C102</f>
        <v>0</v>
      </c>
      <c r="FI102" s="95">
        <f t="shared" ref="FI102:FI120" si="75">BU102/$C102</f>
        <v>0</v>
      </c>
      <c r="FJ102" s="95">
        <f t="shared" ref="FJ102:FJ119" si="76">BV102/$C102</f>
        <v>0</v>
      </c>
      <c r="FK102" s="95">
        <f t="shared" ref="FK102:FK118" si="77">BW102/$C102</f>
        <v>0</v>
      </c>
      <c r="FL102" s="95">
        <f t="shared" ref="FL102:FL117" si="78">BX102/$C102</f>
        <v>0</v>
      </c>
      <c r="FM102" s="95">
        <f t="shared" ref="FM102:FM116" si="79">BY102/$C102</f>
        <v>0</v>
      </c>
      <c r="FN102" s="95">
        <f t="shared" ref="FN102:FN115" si="80">BZ102/$C102</f>
        <v>0</v>
      </c>
      <c r="FO102" s="95">
        <f t="shared" ref="FO102:FO114" si="81">CA102/$C102</f>
        <v>0</v>
      </c>
      <c r="FP102" s="95">
        <f t="shared" ref="FP102:FP113" si="82">CB102/$C102</f>
        <v>0</v>
      </c>
      <c r="FQ102" s="95">
        <f t="shared" ref="FQ102:FQ112" si="83">CC102/$C102</f>
        <v>0</v>
      </c>
      <c r="FR102" s="95">
        <f t="shared" ref="FR102:FR111" si="84">CD102/$C102</f>
        <v>0</v>
      </c>
      <c r="FS102" s="95">
        <f t="shared" ref="FS102:FS110" si="85">CE102/$C102</f>
        <v>0</v>
      </c>
      <c r="FT102" s="95">
        <f t="shared" ref="FT102:FT109" si="86">CF102/$C102</f>
        <v>0</v>
      </c>
      <c r="FU102" s="95">
        <f t="shared" ref="FU102:FU108" si="87">CG102/$C102</f>
        <v>0</v>
      </c>
      <c r="FV102" s="95">
        <f t="shared" ref="FV102:FV107" si="88">CH102/$C102</f>
        <v>0</v>
      </c>
      <c r="FW102" s="95">
        <f t="shared" ref="FW102:FW106" si="89">CI102/$C102</f>
        <v>0</v>
      </c>
      <c r="FX102" s="95">
        <f t="shared" ref="FX102:FX105" si="90">CJ102/$C102</f>
        <v>0</v>
      </c>
      <c r="FY102" s="95">
        <f t="shared" ref="FY102:FY104" si="91">CK102/$C102</f>
        <v>0</v>
      </c>
      <c r="FZ102" s="95">
        <f t="shared" ref="FZ102:FZ103" si="92">CL102/$C102</f>
        <v>0</v>
      </c>
      <c r="GA102" s="161">
        <f t="shared" ref="GA102" si="93">CM102/$C102</f>
        <v>0</v>
      </c>
      <c r="GD102" s="96">
        <v>40544</v>
      </c>
      <c r="GE102" s="97">
        <f t="shared" ref="GE102:GE133" si="94">1-CQ102</f>
        <v>0</v>
      </c>
      <c r="GF102" s="97">
        <f t="shared" ref="GF102:GF165" si="95">1-CR102</f>
        <v>1</v>
      </c>
      <c r="GG102" s="97">
        <f t="shared" ref="GG102:GG165" si="96">1-CS102</f>
        <v>0.4</v>
      </c>
      <c r="GH102" s="97">
        <f t="shared" ref="GH102:GH165" si="97">1-CT102</f>
        <v>0.8</v>
      </c>
      <c r="GI102" s="97">
        <f t="shared" ref="GI102:GI165" si="98">1-CU102</f>
        <v>0.6</v>
      </c>
      <c r="GJ102" s="97">
        <f t="shared" ref="GJ102:GJ165" si="99">1-CV102</f>
        <v>0.8</v>
      </c>
      <c r="GK102" s="97">
        <f t="shared" ref="GK102:GK165" si="100">1-CW102</f>
        <v>0.6</v>
      </c>
      <c r="GL102" s="97">
        <f t="shared" ref="GL102:GL165" si="101">1-CX102</f>
        <v>0.6</v>
      </c>
      <c r="GM102" s="97">
        <f t="shared" ref="GM102:GM165" si="102">1-CY102</f>
        <v>0.6</v>
      </c>
      <c r="GN102" s="97">
        <f t="shared" ref="GN102:GN165" si="103">1-CZ102</f>
        <v>0.8</v>
      </c>
      <c r="GO102" s="97">
        <f t="shared" ref="GO102:GO165" si="104">1-DA102</f>
        <v>1</v>
      </c>
      <c r="GP102" s="97">
        <f t="shared" ref="GP102:GP165" si="105">1-DB102</f>
        <v>0.8</v>
      </c>
      <c r="GQ102" s="97">
        <f t="shared" ref="GQ102:GQ165" si="106">1-DC102</f>
        <v>0.8</v>
      </c>
      <c r="GR102" s="97">
        <f t="shared" ref="GR102:GR165" si="107">1-DD102</f>
        <v>0.6</v>
      </c>
      <c r="GS102" s="97">
        <f t="shared" ref="GS102:GS165" si="108">1-DE102</f>
        <v>1</v>
      </c>
      <c r="GT102" s="97">
        <f t="shared" ref="GT102:GT165" si="109">1-DF102</f>
        <v>1</v>
      </c>
      <c r="GU102" s="97">
        <f t="shared" ref="GU102:GU165" si="110">1-DG102</f>
        <v>1</v>
      </c>
      <c r="GV102" s="97">
        <f t="shared" ref="GV102:GV165" si="111">1-DH102</f>
        <v>1</v>
      </c>
      <c r="GW102" s="97">
        <f t="shared" ref="GW102:GW165" si="112">1-DI102</f>
        <v>0.8</v>
      </c>
      <c r="GX102" s="97">
        <f t="shared" ref="GX102:GX165" si="113">1-DJ102</f>
        <v>1</v>
      </c>
      <c r="GY102" s="97">
        <f t="shared" ref="GY102:GY165" si="114">1-DK102</f>
        <v>0.8</v>
      </c>
      <c r="GZ102" s="97">
        <f t="shared" ref="GZ102:GZ165" si="115">1-DL102</f>
        <v>0.8</v>
      </c>
      <c r="HA102" s="97">
        <f t="shared" ref="HA102:HA165" si="116">1-DM102</f>
        <v>1</v>
      </c>
      <c r="HB102" s="97">
        <f t="shared" ref="HB102:HB165" si="117">1-DN102</f>
        <v>0.8</v>
      </c>
      <c r="HC102" s="97">
        <f t="shared" ref="HC102:HC165" si="118">1-DO102</f>
        <v>1</v>
      </c>
      <c r="HD102" s="97">
        <f t="shared" ref="HD102:HD165" si="119">1-DP102</f>
        <v>0.8</v>
      </c>
      <c r="HE102" s="97">
        <f t="shared" ref="HE102:HE164" si="120">1-DQ102</f>
        <v>0.8</v>
      </c>
      <c r="HF102" s="97">
        <f t="shared" ref="HF102:HF163" si="121">1-DR102</f>
        <v>1</v>
      </c>
      <c r="HG102" s="97">
        <f t="shared" ref="HG102:HG162" si="122">1-DS102</f>
        <v>1</v>
      </c>
      <c r="HH102" s="97">
        <f t="shared" ref="HH102:HH161" si="123">1-DT102</f>
        <v>1</v>
      </c>
      <c r="HI102" s="97">
        <f t="shared" ref="HI102:HI160" si="124">1-DU102</f>
        <v>1</v>
      </c>
      <c r="HJ102" s="97">
        <f t="shared" ref="HJ102:HJ159" si="125">1-DV102</f>
        <v>1</v>
      </c>
      <c r="HK102" s="97">
        <f t="shared" ref="HK102:HK158" si="126">1-DW102</f>
        <v>1</v>
      </c>
      <c r="HL102" s="97">
        <f t="shared" ref="HL102:HL157" si="127">1-DX102</f>
        <v>1</v>
      </c>
      <c r="HM102" s="97">
        <f t="shared" ref="HM102:HM156" si="128">1-DY102</f>
        <v>0.8</v>
      </c>
      <c r="HN102" s="97">
        <f t="shared" ref="HN102:HN155" si="129">1-DZ102</f>
        <v>1</v>
      </c>
      <c r="HO102" s="97">
        <f t="shared" ref="HO102:HO154" si="130">1-EA102</f>
        <v>0.8</v>
      </c>
      <c r="HP102" s="97">
        <f t="shared" ref="HP102:HP153" si="131">1-EB102</f>
        <v>1</v>
      </c>
      <c r="HQ102" s="97">
        <f t="shared" ref="HQ102:HQ152" si="132">1-EC102</f>
        <v>1</v>
      </c>
      <c r="HR102" s="97">
        <f t="shared" ref="HR102:HR151" si="133">1-ED102</f>
        <v>1</v>
      </c>
      <c r="HS102" s="97">
        <f t="shared" ref="HS102:HS150" si="134">1-EE102</f>
        <v>1</v>
      </c>
      <c r="HT102" s="97">
        <f t="shared" ref="HT102:HT149" si="135">1-EF102</f>
        <v>0.8</v>
      </c>
      <c r="HU102" s="97">
        <f t="shared" ref="HU102:HU148" si="136">1-EG102</f>
        <v>1</v>
      </c>
      <c r="HV102" s="97">
        <f t="shared" ref="HV102:HV147" si="137">1-EH102</f>
        <v>1</v>
      </c>
      <c r="HW102" s="97">
        <f t="shared" ref="HW102:HW146" si="138">1-EI102</f>
        <v>1</v>
      </c>
      <c r="HX102" s="97">
        <f t="shared" ref="HX102:HX145" si="139">1-EJ102</f>
        <v>1</v>
      </c>
      <c r="HY102" s="97">
        <f t="shared" ref="HY102:HY144" si="140">1-EK102</f>
        <v>1</v>
      </c>
      <c r="HZ102" s="97">
        <f t="shared" ref="HZ102:HZ143" si="141">1-EL102</f>
        <v>1</v>
      </c>
      <c r="IA102" s="97">
        <f t="shared" ref="IA102:IA142" si="142">1-EM102</f>
        <v>1</v>
      </c>
      <c r="IB102" s="97">
        <f t="shared" ref="IB102:IB141" si="143">1-EN102</f>
        <v>1</v>
      </c>
      <c r="IC102" s="97">
        <f t="shared" ref="IC102:IC140" si="144">1-EO102</f>
        <v>1</v>
      </c>
      <c r="ID102" s="97">
        <f t="shared" ref="ID102:ID139" si="145">1-EP102</f>
        <v>1</v>
      </c>
      <c r="IE102" s="97">
        <f t="shared" ref="IE102:IE138" si="146">1-EQ102</f>
        <v>1</v>
      </c>
      <c r="IF102" s="97">
        <f t="shared" ref="IF102:IF137" si="147">1-ER102</f>
        <v>1</v>
      </c>
      <c r="IG102" s="97">
        <f t="shared" ref="IG102:IG136" si="148">1-ES102</f>
        <v>1</v>
      </c>
      <c r="IH102" s="97">
        <f t="shared" ref="IH102:IH135" si="149">1-ET102</f>
        <v>1</v>
      </c>
      <c r="II102" s="97">
        <f t="shared" ref="II102:II134" si="150">1-EU102</f>
        <v>1</v>
      </c>
      <c r="IJ102" s="97">
        <f t="shared" ref="IJ102:IJ133" si="151">1-EV102</f>
        <v>1</v>
      </c>
      <c r="IK102" s="97">
        <f t="shared" ref="IK102:IK132" si="152">1-EW102</f>
        <v>1</v>
      </c>
      <c r="IL102" s="97">
        <f t="shared" ref="IL102:IL131" si="153">1-EX102</f>
        <v>1</v>
      </c>
      <c r="IM102" s="97">
        <f t="shared" ref="IM102:IM130" si="154">1-EY102</f>
        <v>1</v>
      </c>
      <c r="IN102" s="97">
        <f t="shared" ref="IN102:IN129" si="155">1-EZ102</f>
        <v>1</v>
      </c>
      <c r="IO102" s="97">
        <f t="shared" ref="IO102:IO128" si="156">1-FA102</f>
        <v>1</v>
      </c>
      <c r="IP102" s="97">
        <f t="shared" ref="IP102:IP127" si="157">1-FB102</f>
        <v>1</v>
      </c>
      <c r="IQ102" s="97">
        <f t="shared" ref="IQ102:IQ126" si="158">1-FC102</f>
        <v>1</v>
      </c>
      <c r="IR102" s="97">
        <f t="shared" ref="IR102:IR125" si="159">1-FD102</f>
        <v>1</v>
      </c>
      <c r="IS102" s="97">
        <f t="shared" ref="IS102:IS124" si="160">1-FE102</f>
        <v>1</v>
      </c>
      <c r="IT102" s="97">
        <f t="shared" ref="IT102:IT123" si="161">1-FF102</f>
        <v>1</v>
      </c>
      <c r="IU102" s="97">
        <f t="shared" ref="IU102:IU122" si="162">1-FG102</f>
        <v>1</v>
      </c>
      <c r="IV102" s="97">
        <f t="shared" ref="IV102:IV121" si="163">1-FH102</f>
        <v>1</v>
      </c>
      <c r="IW102" s="97">
        <f t="shared" ref="IW102:IW120" si="164">1-FI102</f>
        <v>1</v>
      </c>
      <c r="IX102" s="97">
        <f t="shared" ref="IX102:IX119" si="165">1-FJ102</f>
        <v>1</v>
      </c>
      <c r="IY102" s="97">
        <f t="shared" ref="IY102:IY118" si="166">1-FK102</f>
        <v>1</v>
      </c>
      <c r="IZ102" s="97">
        <f t="shared" ref="IZ102:IZ117" si="167">1-FL102</f>
        <v>1</v>
      </c>
      <c r="JA102" s="97">
        <f t="shared" ref="JA102:JA116" si="168">1-FM102</f>
        <v>1</v>
      </c>
      <c r="JB102" s="97">
        <f t="shared" ref="JB102:JB115" si="169">1-FN102</f>
        <v>1</v>
      </c>
      <c r="JC102" s="97">
        <f t="shared" ref="JC102:JC114" si="170">1-FO102</f>
        <v>1</v>
      </c>
      <c r="JD102" s="97">
        <f t="shared" ref="JD102:JD113" si="171">1-FP102</f>
        <v>1</v>
      </c>
      <c r="JE102" s="97">
        <f t="shared" ref="JE102:JE112" si="172">1-FQ102</f>
        <v>1</v>
      </c>
      <c r="JF102" s="97">
        <f t="shared" ref="JF102:JF111" si="173">1-FR102</f>
        <v>1</v>
      </c>
      <c r="JG102" s="97">
        <f t="shared" ref="JG102:JG110" si="174">1-FS102</f>
        <v>1</v>
      </c>
      <c r="JH102" s="97">
        <f t="shared" ref="JH102:JH109" si="175">1-FT102</f>
        <v>1</v>
      </c>
      <c r="JI102" s="97">
        <f t="shared" ref="JI102:JI108" si="176">1-FU102</f>
        <v>1</v>
      </c>
      <c r="JJ102" s="97">
        <f t="shared" ref="JJ102:JJ107" si="177">1-FV102</f>
        <v>1</v>
      </c>
      <c r="JK102" s="97">
        <f t="shared" ref="JK102:JK106" si="178">1-FW102</f>
        <v>1</v>
      </c>
      <c r="JL102" s="97">
        <f t="shared" ref="JL102:JL105" si="179">1-FX102</f>
        <v>1</v>
      </c>
      <c r="JM102" s="97">
        <f t="shared" ref="JM102:JM104" si="180">1-FY102</f>
        <v>1</v>
      </c>
      <c r="JN102" s="97">
        <f t="shared" ref="JN102:JN103" si="181">1-FZ102</f>
        <v>1</v>
      </c>
      <c r="JO102" s="157">
        <f t="shared" ref="JO102" si="182">1-GA102</f>
        <v>1</v>
      </c>
    </row>
    <row r="103" spans="2:275" x14ac:dyDescent="0.35">
      <c r="B103" s="73">
        <v>40575</v>
      </c>
      <c r="C103" s="74">
        <f t="shared" ref="C103:BN103" si="183">D9</f>
        <v>26</v>
      </c>
      <c r="D103" s="74">
        <f t="shared" si="183"/>
        <v>8</v>
      </c>
      <c r="E103" s="74">
        <f t="shared" si="183"/>
        <v>8</v>
      </c>
      <c r="F103" s="74">
        <f t="shared" si="183"/>
        <v>5</v>
      </c>
      <c r="G103" s="74">
        <f t="shared" si="183"/>
        <v>5</v>
      </c>
      <c r="H103" s="74">
        <f t="shared" si="183"/>
        <v>6</v>
      </c>
      <c r="I103" s="74">
        <f t="shared" si="183"/>
        <v>2</v>
      </c>
      <c r="J103" s="74">
        <f t="shared" si="183"/>
        <v>2</v>
      </c>
      <c r="K103" s="74">
        <f t="shared" si="183"/>
        <v>3</v>
      </c>
      <c r="L103" s="74">
        <f t="shared" si="183"/>
        <v>2</v>
      </c>
      <c r="M103" s="74">
        <f t="shared" si="183"/>
        <v>0</v>
      </c>
      <c r="N103" s="74">
        <f t="shared" si="183"/>
        <v>3</v>
      </c>
      <c r="O103" s="74">
        <f t="shared" si="183"/>
        <v>3</v>
      </c>
      <c r="P103" s="74">
        <f t="shared" si="183"/>
        <v>1</v>
      </c>
      <c r="Q103" s="74">
        <f t="shared" si="183"/>
        <v>1</v>
      </c>
      <c r="R103" s="74">
        <f t="shared" si="183"/>
        <v>1</v>
      </c>
      <c r="S103" s="74">
        <f t="shared" si="183"/>
        <v>1</v>
      </c>
      <c r="T103" s="74">
        <f t="shared" si="183"/>
        <v>0</v>
      </c>
      <c r="U103" s="74">
        <f t="shared" si="183"/>
        <v>1</v>
      </c>
      <c r="V103" s="74">
        <f t="shared" si="183"/>
        <v>0</v>
      </c>
      <c r="W103" s="74">
        <f t="shared" si="183"/>
        <v>0</v>
      </c>
      <c r="X103" s="74">
        <f t="shared" si="183"/>
        <v>0</v>
      </c>
      <c r="Y103" s="74">
        <f t="shared" si="183"/>
        <v>0</v>
      </c>
      <c r="Z103" s="74">
        <f t="shared" si="183"/>
        <v>0</v>
      </c>
      <c r="AA103" s="74">
        <f t="shared" si="183"/>
        <v>1</v>
      </c>
      <c r="AB103" s="74">
        <f t="shared" si="183"/>
        <v>0</v>
      </c>
      <c r="AC103" s="74">
        <f t="shared" si="183"/>
        <v>0</v>
      </c>
      <c r="AD103" s="74">
        <f t="shared" si="183"/>
        <v>0</v>
      </c>
      <c r="AE103" s="74">
        <f t="shared" si="183"/>
        <v>1</v>
      </c>
      <c r="AF103" s="74">
        <f t="shared" si="183"/>
        <v>0</v>
      </c>
      <c r="AG103" s="74">
        <f t="shared" si="183"/>
        <v>1</v>
      </c>
      <c r="AH103" s="74">
        <f t="shared" si="183"/>
        <v>0</v>
      </c>
      <c r="AI103" s="74">
        <f t="shared" si="183"/>
        <v>1</v>
      </c>
      <c r="AJ103" s="74">
        <f t="shared" si="183"/>
        <v>0</v>
      </c>
      <c r="AK103" s="74">
        <f t="shared" si="183"/>
        <v>0</v>
      </c>
      <c r="AL103" s="74">
        <f t="shared" si="183"/>
        <v>0</v>
      </c>
      <c r="AM103" s="74">
        <f t="shared" si="183"/>
        <v>0</v>
      </c>
      <c r="AN103" s="74">
        <f t="shared" si="183"/>
        <v>0</v>
      </c>
      <c r="AO103" s="74">
        <f t="shared" si="183"/>
        <v>0</v>
      </c>
      <c r="AP103" s="74">
        <f t="shared" si="183"/>
        <v>0</v>
      </c>
      <c r="AQ103" s="74">
        <f t="shared" si="183"/>
        <v>0</v>
      </c>
      <c r="AR103" s="74">
        <f t="shared" si="183"/>
        <v>0</v>
      </c>
      <c r="AS103" s="74">
        <f t="shared" si="183"/>
        <v>0</v>
      </c>
      <c r="AT103" s="74">
        <f t="shared" si="183"/>
        <v>0</v>
      </c>
      <c r="AU103" s="74">
        <f t="shared" si="183"/>
        <v>0</v>
      </c>
      <c r="AV103" s="74">
        <f t="shared" si="183"/>
        <v>0</v>
      </c>
      <c r="AW103" s="74">
        <f t="shared" si="183"/>
        <v>0</v>
      </c>
      <c r="AX103" s="74">
        <f t="shared" si="183"/>
        <v>0</v>
      </c>
      <c r="AY103" s="74">
        <f t="shared" si="183"/>
        <v>0</v>
      </c>
      <c r="AZ103" s="74">
        <f t="shared" si="183"/>
        <v>0</v>
      </c>
      <c r="BA103" s="74">
        <f t="shared" si="183"/>
        <v>0</v>
      </c>
      <c r="BB103" s="74">
        <f t="shared" si="183"/>
        <v>0</v>
      </c>
      <c r="BC103" s="74">
        <f t="shared" si="183"/>
        <v>0</v>
      </c>
      <c r="BD103" s="74">
        <f t="shared" si="183"/>
        <v>0</v>
      </c>
      <c r="BE103" s="74">
        <f t="shared" si="183"/>
        <v>0</v>
      </c>
      <c r="BF103" s="74">
        <f t="shared" si="183"/>
        <v>0</v>
      </c>
      <c r="BG103" s="74">
        <f t="shared" si="183"/>
        <v>0</v>
      </c>
      <c r="BH103" s="74">
        <f t="shared" si="183"/>
        <v>0</v>
      </c>
      <c r="BI103" s="74">
        <f t="shared" si="183"/>
        <v>0</v>
      </c>
      <c r="BJ103" s="74">
        <f t="shared" si="183"/>
        <v>0</v>
      </c>
      <c r="BK103" s="74">
        <f t="shared" si="183"/>
        <v>0</v>
      </c>
      <c r="BL103" s="74">
        <f t="shared" si="183"/>
        <v>0</v>
      </c>
      <c r="BM103" s="74">
        <f t="shared" si="183"/>
        <v>0</v>
      </c>
      <c r="BN103" s="74">
        <f t="shared" si="183"/>
        <v>0</v>
      </c>
      <c r="BO103" s="74">
        <f t="shared" ref="BO103:CL103" si="184">BP9</f>
        <v>0</v>
      </c>
      <c r="BP103" s="74">
        <f t="shared" si="184"/>
        <v>0</v>
      </c>
      <c r="BQ103" s="74">
        <f t="shared" si="184"/>
        <v>0</v>
      </c>
      <c r="BR103" s="74">
        <f t="shared" si="184"/>
        <v>0</v>
      </c>
      <c r="BS103" s="74">
        <f t="shared" si="184"/>
        <v>0</v>
      </c>
      <c r="BT103" s="74">
        <f t="shared" si="184"/>
        <v>0</v>
      </c>
      <c r="BU103" s="74">
        <f t="shared" si="184"/>
        <v>0</v>
      </c>
      <c r="BV103" s="74">
        <f t="shared" si="184"/>
        <v>0</v>
      </c>
      <c r="BW103" s="74">
        <f t="shared" si="184"/>
        <v>0</v>
      </c>
      <c r="BX103" s="74">
        <f t="shared" si="184"/>
        <v>0</v>
      </c>
      <c r="BY103" s="74">
        <f t="shared" si="184"/>
        <v>0</v>
      </c>
      <c r="BZ103" s="74">
        <f t="shared" si="184"/>
        <v>0</v>
      </c>
      <c r="CA103" s="74">
        <f t="shared" si="184"/>
        <v>0</v>
      </c>
      <c r="CB103" s="74">
        <f t="shared" si="184"/>
        <v>0</v>
      </c>
      <c r="CC103" s="74">
        <f t="shared" si="184"/>
        <v>0</v>
      </c>
      <c r="CD103" s="74">
        <f t="shared" si="184"/>
        <v>0</v>
      </c>
      <c r="CE103" s="74">
        <f t="shared" si="184"/>
        <v>0</v>
      </c>
      <c r="CF103" s="74">
        <f t="shared" si="184"/>
        <v>0</v>
      </c>
      <c r="CG103" s="74">
        <f t="shared" si="184"/>
        <v>0</v>
      </c>
      <c r="CH103" s="74">
        <f t="shared" si="184"/>
        <v>0</v>
      </c>
      <c r="CI103" s="74">
        <f t="shared" si="184"/>
        <v>0</v>
      </c>
      <c r="CJ103" s="74">
        <f t="shared" si="184"/>
        <v>0</v>
      </c>
      <c r="CK103" s="74">
        <f t="shared" si="184"/>
        <v>0</v>
      </c>
      <c r="CL103" s="160">
        <f t="shared" si="184"/>
        <v>0</v>
      </c>
      <c r="CM103" s="92"/>
      <c r="CP103" s="94">
        <v>40575</v>
      </c>
      <c r="CQ103" s="98">
        <f t="shared" ref="CQ103" si="185">C103/$C103</f>
        <v>1</v>
      </c>
      <c r="CR103" s="98">
        <f t="shared" si="6"/>
        <v>0.30769230769230771</v>
      </c>
      <c r="CS103" s="98">
        <f t="shared" si="7"/>
        <v>0.30769230769230771</v>
      </c>
      <c r="CT103" s="98">
        <f t="shared" si="8"/>
        <v>0.19230769230769232</v>
      </c>
      <c r="CU103" s="98">
        <f t="shared" si="9"/>
        <v>0.19230769230769232</v>
      </c>
      <c r="CV103" s="98">
        <f t="shared" si="10"/>
        <v>0.23076923076923078</v>
      </c>
      <c r="CW103" s="98">
        <f t="shared" si="11"/>
        <v>7.6923076923076927E-2</v>
      </c>
      <c r="CX103" s="98">
        <f t="shared" si="12"/>
        <v>7.6923076923076927E-2</v>
      </c>
      <c r="CY103" s="98">
        <f t="shared" si="13"/>
        <v>0.11538461538461539</v>
      </c>
      <c r="CZ103" s="98">
        <f t="shared" si="14"/>
        <v>7.6923076923076927E-2</v>
      </c>
      <c r="DA103" s="98">
        <f t="shared" si="15"/>
        <v>0</v>
      </c>
      <c r="DB103" s="98">
        <f t="shared" si="16"/>
        <v>0.11538461538461539</v>
      </c>
      <c r="DC103" s="98">
        <f t="shared" si="17"/>
        <v>0.11538461538461539</v>
      </c>
      <c r="DD103" s="98">
        <f t="shared" si="18"/>
        <v>3.8461538461538464E-2</v>
      </c>
      <c r="DE103" s="98">
        <f t="shared" si="19"/>
        <v>3.8461538461538464E-2</v>
      </c>
      <c r="DF103" s="98">
        <f t="shared" si="20"/>
        <v>3.8461538461538464E-2</v>
      </c>
      <c r="DG103" s="98">
        <f t="shared" si="21"/>
        <v>3.8461538461538464E-2</v>
      </c>
      <c r="DH103" s="98">
        <f t="shared" si="22"/>
        <v>0</v>
      </c>
      <c r="DI103" s="98">
        <f t="shared" si="23"/>
        <v>3.8461538461538464E-2</v>
      </c>
      <c r="DJ103" s="98">
        <f t="shared" si="24"/>
        <v>0</v>
      </c>
      <c r="DK103" s="98">
        <f t="shared" si="25"/>
        <v>0</v>
      </c>
      <c r="DL103" s="98">
        <f t="shared" si="26"/>
        <v>0</v>
      </c>
      <c r="DM103" s="98">
        <f t="shared" si="27"/>
        <v>0</v>
      </c>
      <c r="DN103" s="98">
        <f t="shared" si="28"/>
        <v>0</v>
      </c>
      <c r="DO103" s="98">
        <f t="shared" si="29"/>
        <v>3.8461538461538464E-2</v>
      </c>
      <c r="DP103" s="98">
        <f t="shared" si="30"/>
        <v>0</v>
      </c>
      <c r="DQ103" s="98">
        <f t="shared" si="31"/>
        <v>0</v>
      </c>
      <c r="DR103" s="98">
        <f t="shared" si="32"/>
        <v>0</v>
      </c>
      <c r="DS103" s="98">
        <f t="shared" si="33"/>
        <v>3.8461538461538464E-2</v>
      </c>
      <c r="DT103" s="98">
        <f t="shared" si="34"/>
        <v>0</v>
      </c>
      <c r="DU103" s="98">
        <f t="shared" si="35"/>
        <v>3.8461538461538464E-2</v>
      </c>
      <c r="DV103" s="98">
        <f t="shared" si="36"/>
        <v>0</v>
      </c>
      <c r="DW103" s="98">
        <f t="shared" si="37"/>
        <v>3.8461538461538464E-2</v>
      </c>
      <c r="DX103" s="98">
        <f t="shared" si="38"/>
        <v>0</v>
      </c>
      <c r="DY103" s="98">
        <f t="shared" si="39"/>
        <v>0</v>
      </c>
      <c r="DZ103" s="98">
        <f t="shared" si="40"/>
        <v>0</v>
      </c>
      <c r="EA103" s="98">
        <f t="shared" si="41"/>
        <v>0</v>
      </c>
      <c r="EB103" s="98">
        <f t="shared" si="42"/>
        <v>0</v>
      </c>
      <c r="EC103" s="98">
        <f t="shared" si="43"/>
        <v>0</v>
      </c>
      <c r="ED103" s="98">
        <f t="shared" si="44"/>
        <v>0</v>
      </c>
      <c r="EE103" s="98">
        <f t="shared" si="45"/>
        <v>0</v>
      </c>
      <c r="EF103" s="98">
        <f t="shared" si="46"/>
        <v>0</v>
      </c>
      <c r="EG103" s="98">
        <f t="shared" si="47"/>
        <v>0</v>
      </c>
      <c r="EH103" s="98">
        <f t="shared" si="48"/>
        <v>0</v>
      </c>
      <c r="EI103" s="98">
        <f t="shared" si="49"/>
        <v>0</v>
      </c>
      <c r="EJ103" s="98">
        <f t="shared" si="50"/>
        <v>0</v>
      </c>
      <c r="EK103" s="98">
        <f t="shared" si="51"/>
        <v>0</v>
      </c>
      <c r="EL103" s="98">
        <f t="shared" si="52"/>
        <v>0</v>
      </c>
      <c r="EM103" s="98">
        <f t="shared" si="53"/>
        <v>0</v>
      </c>
      <c r="EN103" s="98">
        <f t="shared" si="54"/>
        <v>0</v>
      </c>
      <c r="EO103" s="98">
        <f t="shared" si="55"/>
        <v>0</v>
      </c>
      <c r="EP103" s="98">
        <f t="shared" si="56"/>
        <v>0</v>
      </c>
      <c r="EQ103" s="98">
        <f t="shared" si="57"/>
        <v>0</v>
      </c>
      <c r="ER103" s="98">
        <f t="shared" si="58"/>
        <v>0</v>
      </c>
      <c r="ES103" s="98">
        <f t="shared" si="59"/>
        <v>0</v>
      </c>
      <c r="ET103" s="98">
        <f t="shared" si="60"/>
        <v>0</v>
      </c>
      <c r="EU103" s="98">
        <f t="shared" si="61"/>
        <v>0</v>
      </c>
      <c r="EV103" s="98">
        <f t="shared" si="62"/>
        <v>0</v>
      </c>
      <c r="EW103" s="98">
        <f t="shared" si="63"/>
        <v>0</v>
      </c>
      <c r="EX103" s="98">
        <f t="shared" si="64"/>
        <v>0</v>
      </c>
      <c r="EY103" s="98">
        <f t="shared" si="65"/>
        <v>0</v>
      </c>
      <c r="EZ103" s="98">
        <f t="shared" si="66"/>
        <v>0</v>
      </c>
      <c r="FA103" s="98">
        <f t="shared" si="67"/>
        <v>0</v>
      </c>
      <c r="FB103" s="98">
        <f t="shared" si="68"/>
        <v>0</v>
      </c>
      <c r="FC103" s="98">
        <f t="shared" si="69"/>
        <v>0</v>
      </c>
      <c r="FD103" s="98">
        <f t="shared" si="70"/>
        <v>0</v>
      </c>
      <c r="FE103" s="98">
        <f t="shared" si="71"/>
        <v>0</v>
      </c>
      <c r="FF103" s="98">
        <f t="shared" si="72"/>
        <v>0</v>
      </c>
      <c r="FG103" s="98">
        <f t="shared" si="73"/>
        <v>0</v>
      </c>
      <c r="FH103" s="98">
        <f t="shared" si="74"/>
        <v>0</v>
      </c>
      <c r="FI103" s="98">
        <f t="shared" si="75"/>
        <v>0</v>
      </c>
      <c r="FJ103" s="98">
        <f t="shared" si="76"/>
        <v>0</v>
      </c>
      <c r="FK103" s="98">
        <f t="shared" si="77"/>
        <v>0</v>
      </c>
      <c r="FL103" s="98">
        <f t="shared" si="78"/>
        <v>0</v>
      </c>
      <c r="FM103" s="98">
        <f t="shared" si="79"/>
        <v>0</v>
      </c>
      <c r="FN103" s="98">
        <f t="shared" si="80"/>
        <v>0</v>
      </c>
      <c r="FO103" s="98">
        <f t="shared" si="81"/>
        <v>0</v>
      </c>
      <c r="FP103" s="98">
        <f t="shared" si="82"/>
        <v>0</v>
      </c>
      <c r="FQ103" s="98">
        <f t="shared" si="83"/>
        <v>0</v>
      </c>
      <c r="FR103" s="98">
        <f t="shared" si="84"/>
        <v>0</v>
      </c>
      <c r="FS103" s="98">
        <f t="shared" si="85"/>
        <v>0</v>
      </c>
      <c r="FT103" s="98">
        <f t="shared" si="86"/>
        <v>0</v>
      </c>
      <c r="FU103" s="98">
        <f t="shared" si="87"/>
        <v>0</v>
      </c>
      <c r="FV103" s="98">
        <f t="shared" si="88"/>
        <v>0</v>
      </c>
      <c r="FW103" s="98">
        <f t="shared" si="89"/>
        <v>0</v>
      </c>
      <c r="FX103" s="98">
        <f t="shared" si="90"/>
        <v>0</v>
      </c>
      <c r="FY103" s="98">
        <f t="shared" si="91"/>
        <v>0</v>
      </c>
      <c r="FZ103" s="143">
        <f t="shared" si="92"/>
        <v>0</v>
      </c>
      <c r="GD103" s="96">
        <v>40575</v>
      </c>
      <c r="GE103" s="97">
        <f t="shared" si="94"/>
        <v>0</v>
      </c>
      <c r="GF103" s="97">
        <f t="shared" si="95"/>
        <v>0.69230769230769229</v>
      </c>
      <c r="GG103" s="97">
        <f t="shared" si="96"/>
        <v>0.69230769230769229</v>
      </c>
      <c r="GH103" s="97">
        <f t="shared" si="97"/>
        <v>0.80769230769230771</v>
      </c>
      <c r="GI103" s="97">
        <f t="shared" si="98"/>
        <v>0.80769230769230771</v>
      </c>
      <c r="GJ103" s="97">
        <f t="shared" si="99"/>
        <v>0.76923076923076916</v>
      </c>
      <c r="GK103" s="97">
        <f t="shared" si="100"/>
        <v>0.92307692307692313</v>
      </c>
      <c r="GL103" s="97">
        <f t="shared" si="101"/>
        <v>0.92307692307692313</v>
      </c>
      <c r="GM103" s="97">
        <f t="shared" si="102"/>
        <v>0.88461538461538458</v>
      </c>
      <c r="GN103" s="97">
        <f t="shared" si="103"/>
        <v>0.92307692307692313</v>
      </c>
      <c r="GO103" s="97">
        <f t="shared" si="104"/>
        <v>1</v>
      </c>
      <c r="GP103" s="97">
        <f t="shared" si="105"/>
        <v>0.88461538461538458</v>
      </c>
      <c r="GQ103" s="97">
        <f t="shared" si="106"/>
        <v>0.88461538461538458</v>
      </c>
      <c r="GR103" s="97">
        <f t="shared" si="107"/>
        <v>0.96153846153846156</v>
      </c>
      <c r="GS103" s="97">
        <f t="shared" si="108"/>
        <v>0.96153846153846156</v>
      </c>
      <c r="GT103" s="97">
        <f t="shared" si="109"/>
        <v>0.96153846153846156</v>
      </c>
      <c r="GU103" s="97">
        <f t="shared" si="110"/>
        <v>0.96153846153846156</v>
      </c>
      <c r="GV103" s="97">
        <f t="shared" si="111"/>
        <v>1</v>
      </c>
      <c r="GW103" s="97">
        <f t="shared" si="112"/>
        <v>0.96153846153846156</v>
      </c>
      <c r="GX103" s="97">
        <f t="shared" si="113"/>
        <v>1</v>
      </c>
      <c r="GY103" s="97">
        <f t="shared" si="114"/>
        <v>1</v>
      </c>
      <c r="GZ103" s="97">
        <f t="shared" si="115"/>
        <v>1</v>
      </c>
      <c r="HA103" s="97">
        <f t="shared" si="116"/>
        <v>1</v>
      </c>
      <c r="HB103" s="97">
        <f t="shared" si="117"/>
        <v>1</v>
      </c>
      <c r="HC103" s="97">
        <f t="shared" si="118"/>
        <v>0.96153846153846156</v>
      </c>
      <c r="HD103" s="97">
        <f t="shared" si="119"/>
        <v>1</v>
      </c>
      <c r="HE103" s="97">
        <f t="shared" si="120"/>
        <v>1</v>
      </c>
      <c r="HF103" s="97">
        <f t="shared" si="121"/>
        <v>1</v>
      </c>
      <c r="HG103" s="97">
        <f t="shared" si="122"/>
        <v>0.96153846153846156</v>
      </c>
      <c r="HH103" s="97">
        <f t="shared" si="123"/>
        <v>1</v>
      </c>
      <c r="HI103" s="97">
        <f t="shared" si="124"/>
        <v>0.96153846153846156</v>
      </c>
      <c r="HJ103" s="97">
        <f t="shared" si="125"/>
        <v>1</v>
      </c>
      <c r="HK103" s="97">
        <f t="shared" si="126"/>
        <v>0.96153846153846156</v>
      </c>
      <c r="HL103" s="97">
        <f t="shared" si="127"/>
        <v>1</v>
      </c>
      <c r="HM103" s="97">
        <f t="shared" si="128"/>
        <v>1</v>
      </c>
      <c r="HN103" s="97">
        <f t="shared" si="129"/>
        <v>1</v>
      </c>
      <c r="HO103" s="97">
        <f t="shared" si="130"/>
        <v>1</v>
      </c>
      <c r="HP103" s="97">
        <f t="shared" si="131"/>
        <v>1</v>
      </c>
      <c r="HQ103" s="97">
        <f t="shared" si="132"/>
        <v>1</v>
      </c>
      <c r="HR103" s="97">
        <f t="shared" si="133"/>
        <v>1</v>
      </c>
      <c r="HS103" s="97">
        <f t="shared" si="134"/>
        <v>1</v>
      </c>
      <c r="HT103" s="97">
        <f t="shared" si="135"/>
        <v>1</v>
      </c>
      <c r="HU103" s="97">
        <f t="shared" si="136"/>
        <v>1</v>
      </c>
      <c r="HV103" s="97">
        <f t="shared" si="137"/>
        <v>1</v>
      </c>
      <c r="HW103" s="97">
        <f t="shared" si="138"/>
        <v>1</v>
      </c>
      <c r="HX103" s="97">
        <f t="shared" si="139"/>
        <v>1</v>
      </c>
      <c r="HY103" s="97">
        <f t="shared" si="140"/>
        <v>1</v>
      </c>
      <c r="HZ103" s="97">
        <f t="shared" si="141"/>
        <v>1</v>
      </c>
      <c r="IA103" s="97">
        <f t="shared" si="142"/>
        <v>1</v>
      </c>
      <c r="IB103" s="97">
        <f t="shared" si="143"/>
        <v>1</v>
      </c>
      <c r="IC103" s="97">
        <f t="shared" si="144"/>
        <v>1</v>
      </c>
      <c r="ID103" s="97">
        <f t="shared" si="145"/>
        <v>1</v>
      </c>
      <c r="IE103" s="97">
        <f t="shared" si="146"/>
        <v>1</v>
      </c>
      <c r="IF103" s="97">
        <f t="shared" si="147"/>
        <v>1</v>
      </c>
      <c r="IG103" s="97">
        <f t="shared" si="148"/>
        <v>1</v>
      </c>
      <c r="IH103" s="97">
        <f t="shared" si="149"/>
        <v>1</v>
      </c>
      <c r="II103" s="97">
        <f t="shared" si="150"/>
        <v>1</v>
      </c>
      <c r="IJ103" s="97">
        <f t="shared" si="151"/>
        <v>1</v>
      </c>
      <c r="IK103" s="97">
        <f t="shared" si="152"/>
        <v>1</v>
      </c>
      <c r="IL103" s="97">
        <f t="shared" si="153"/>
        <v>1</v>
      </c>
      <c r="IM103" s="97">
        <f t="shared" si="154"/>
        <v>1</v>
      </c>
      <c r="IN103" s="97">
        <f t="shared" si="155"/>
        <v>1</v>
      </c>
      <c r="IO103" s="97">
        <f t="shared" si="156"/>
        <v>1</v>
      </c>
      <c r="IP103" s="97">
        <f t="shared" si="157"/>
        <v>1</v>
      </c>
      <c r="IQ103" s="97">
        <f t="shared" si="158"/>
        <v>1</v>
      </c>
      <c r="IR103" s="97">
        <f t="shared" si="159"/>
        <v>1</v>
      </c>
      <c r="IS103" s="97">
        <f t="shared" si="160"/>
        <v>1</v>
      </c>
      <c r="IT103" s="97">
        <f t="shared" si="161"/>
        <v>1</v>
      </c>
      <c r="IU103" s="97">
        <f t="shared" si="162"/>
        <v>1</v>
      </c>
      <c r="IV103" s="97">
        <f t="shared" si="163"/>
        <v>1</v>
      </c>
      <c r="IW103" s="97">
        <f t="shared" si="164"/>
        <v>1</v>
      </c>
      <c r="IX103" s="97">
        <f t="shared" si="165"/>
        <v>1</v>
      </c>
      <c r="IY103" s="97">
        <f t="shared" si="166"/>
        <v>1</v>
      </c>
      <c r="IZ103" s="97">
        <f t="shared" si="167"/>
        <v>1</v>
      </c>
      <c r="JA103" s="97">
        <f t="shared" si="168"/>
        <v>1</v>
      </c>
      <c r="JB103" s="97">
        <f t="shared" si="169"/>
        <v>1</v>
      </c>
      <c r="JC103" s="97">
        <f t="shared" si="170"/>
        <v>1</v>
      </c>
      <c r="JD103" s="97">
        <f t="shared" si="171"/>
        <v>1</v>
      </c>
      <c r="JE103" s="97">
        <f t="shared" si="172"/>
        <v>1</v>
      </c>
      <c r="JF103" s="97">
        <f t="shared" si="173"/>
        <v>1</v>
      </c>
      <c r="JG103" s="97">
        <f t="shared" si="174"/>
        <v>1</v>
      </c>
      <c r="JH103" s="97">
        <f t="shared" si="175"/>
        <v>1</v>
      </c>
      <c r="JI103" s="97">
        <f t="shared" si="176"/>
        <v>1</v>
      </c>
      <c r="JJ103" s="97">
        <f t="shared" si="177"/>
        <v>1</v>
      </c>
      <c r="JK103" s="97">
        <f t="shared" si="178"/>
        <v>1</v>
      </c>
      <c r="JL103" s="97">
        <f t="shared" si="179"/>
        <v>1</v>
      </c>
      <c r="JM103" s="97">
        <f t="shared" si="180"/>
        <v>1</v>
      </c>
      <c r="JN103" s="157">
        <f t="shared" si="181"/>
        <v>1</v>
      </c>
    </row>
    <row r="104" spans="2:275" x14ac:dyDescent="0.35">
      <c r="B104" s="73">
        <v>40603</v>
      </c>
      <c r="C104" s="74">
        <f t="shared" ref="C104" si="186">E10</f>
        <v>27</v>
      </c>
      <c r="D104" s="74">
        <f t="shared" ref="D104" si="187">F10</f>
        <v>8</v>
      </c>
      <c r="E104" s="74">
        <f t="shared" ref="E104" si="188">G10</f>
        <v>9</v>
      </c>
      <c r="F104" s="74">
        <f t="shared" ref="F104" si="189">H10</f>
        <v>7</v>
      </c>
      <c r="G104" s="74">
        <f t="shared" ref="G104" si="190">I10</f>
        <v>6</v>
      </c>
      <c r="H104" s="74">
        <f t="shared" ref="H104" si="191">J10</f>
        <v>5</v>
      </c>
      <c r="I104" s="74">
        <f t="shared" ref="I104" si="192">K10</f>
        <v>5</v>
      </c>
      <c r="J104" s="74">
        <f t="shared" ref="J104" si="193">L10</f>
        <v>6</v>
      </c>
      <c r="K104" s="74">
        <f t="shared" ref="K104" si="194">M10</f>
        <v>5</v>
      </c>
      <c r="L104" s="74">
        <f t="shared" ref="L104" si="195">N10</f>
        <v>3</v>
      </c>
      <c r="M104" s="74">
        <f t="shared" ref="M104" si="196">O10</f>
        <v>3</v>
      </c>
      <c r="N104" s="74">
        <f t="shared" ref="N104" si="197">P10</f>
        <v>2</v>
      </c>
      <c r="O104" s="74">
        <f t="shared" ref="O104" si="198">Q10</f>
        <v>2</v>
      </c>
      <c r="P104" s="74">
        <f t="shared" ref="P104" si="199">R10</f>
        <v>1</v>
      </c>
      <c r="Q104" s="74">
        <f t="shared" ref="Q104" si="200">S10</f>
        <v>1</v>
      </c>
      <c r="R104" s="74">
        <f t="shared" ref="R104" si="201">T10</f>
        <v>1</v>
      </c>
      <c r="S104" s="74">
        <f t="shared" ref="S104" si="202">U10</f>
        <v>1</v>
      </c>
      <c r="T104" s="74">
        <f t="shared" ref="T104" si="203">V10</f>
        <v>2</v>
      </c>
      <c r="U104" s="74">
        <f t="shared" ref="U104" si="204">W10</f>
        <v>1</v>
      </c>
      <c r="V104" s="74">
        <f t="shared" ref="V104" si="205">X10</f>
        <v>2</v>
      </c>
      <c r="W104" s="74">
        <f t="shared" ref="W104" si="206">Y10</f>
        <v>1</v>
      </c>
      <c r="X104" s="74">
        <f t="shared" ref="X104" si="207">Z10</f>
        <v>3</v>
      </c>
      <c r="Y104" s="74">
        <f t="shared" ref="Y104" si="208">AA10</f>
        <v>2</v>
      </c>
      <c r="Z104" s="74">
        <f t="shared" ref="Z104" si="209">AB10</f>
        <v>1</v>
      </c>
      <c r="AA104" s="74">
        <f t="shared" ref="AA104" si="210">AC10</f>
        <v>1</v>
      </c>
      <c r="AB104" s="74">
        <f t="shared" ref="AB104" si="211">AD10</f>
        <v>3</v>
      </c>
      <c r="AC104" s="74">
        <f t="shared" ref="AC104" si="212">AE10</f>
        <v>1</v>
      </c>
      <c r="AD104" s="74">
        <f t="shared" ref="AD104" si="213">AF10</f>
        <v>1</v>
      </c>
      <c r="AE104" s="74">
        <f t="shared" ref="AE104" si="214">AG10</f>
        <v>1</v>
      </c>
      <c r="AF104" s="74">
        <f t="shared" ref="AF104" si="215">AH10</f>
        <v>1</v>
      </c>
      <c r="AG104" s="74">
        <f t="shared" ref="AG104" si="216">AI10</f>
        <v>1</v>
      </c>
      <c r="AH104" s="74">
        <f t="shared" ref="AH104" si="217">AJ10</f>
        <v>1</v>
      </c>
      <c r="AI104" s="74">
        <f t="shared" ref="AI104" si="218">AK10</f>
        <v>1</v>
      </c>
      <c r="AJ104" s="74">
        <f t="shared" ref="AJ104" si="219">AL10</f>
        <v>1</v>
      </c>
      <c r="AK104" s="74">
        <f t="shared" ref="AK104" si="220">AM10</f>
        <v>1</v>
      </c>
      <c r="AL104" s="74">
        <f t="shared" ref="AL104" si="221">AN10</f>
        <v>1</v>
      </c>
      <c r="AM104" s="74">
        <f t="shared" ref="AM104" si="222">AO10</f>
        <v>1</v>
      </c>
      <c r="AN104" s="74">
        <f t="shared" ref="AN104" si="223">AP10</f>
        <v>1</v>
      </c>
      <c r="AO104" s="74">
        <f t="shared" ref="AO104" si="224">AQ10</f>
        <v>0</v>
      </c>
      <c r="AP104" s="74">
        <f t="shared" ref="AP104" si="225">AR10</f>
        <v>0</v>
      </c>
      <c r="AQ104" s="74">
        <f t="shared" ref="AQ104" si="226">AS10</f>
        <v>0</v>
      </c>
      <c r="AR104" s="74">
        <f t="shared" ref="AR104" si="227">AT10</f>
        <v>0</v>
      </c>
      <c r="AS104" s="74">
        <f t="shared" ref="AS104" si="228">AU10</f>
        <v>0</v>
      </c>
      <c r="AT104" s="74">
        <f t="shared" ref="AT104" si="229">AV10</f>
        <v>0</v>
      </c>
      <c r="AU104" s="74">
        <f t="shared" ref="AU104" si="230">AW10</f>
        <v>0</v>
      </c>
      <c r="AV104" s="74">
        <f t="shared" ref="AV104" si="231">AX10</f>
        <v>0</v>
      </c>
      <c r="AW104" s="74">
        <f t="shared" ref="AW104" si="232">AY10</f>
        <v>0</v>
      </c>
      <c r="AX104" s="74">
        <f t="shared" ref="AX104" si="233">AZ10</f>
        <v>0</v>
      </c>
      <c r="AY104" s="74">
        <f t="shared" ref="AY104" si="234">BA10</f>
        <v>0</v>
      </c>
      <c r="AZ104" s="74">
        <f t="shared" ref="AZ104" si="235">BB10</f>
        <v>0</v>
      </c>
      <c r="BA104" s="74">
        <f t="shared" ref="BA104" si="236">BC10</f>
        <v>0</v>
      </c>
      <c r="BB104" s="74">
        <f t="shared" ref="BB104" si="237">BD10</f>
        <v>0</v>
      </c>
      <c r="BC104" s="74">
        <f t="shared" ref="BC104" si="238">BE10</f>
        <v>0</v>
      </c>
      <c r="BD104" s="74">
        <f t="shared" ref="BD104" si="239">BF10</f>
        <v>0</v>
      </c>
      <c r="BE104" s="74">
        <f t="shared" ref="BE104" si="240">BG10</f>
        <v>0</v>
      </c>
      <c r="BF104" s="74">
        <f t="shared" ref="BF104" si="241">BH10</f>
        <v>0</v>
      </c>
      <c r="BG104" s="74">
        <f t="shared" ref="BG104" si="242">BI10</f>
        <v>0</v>
      </c>
      <c r="BH104" s="74">
        <f t="shared" ref="BH104" si="243">BJ10</f>
        <v>0</v>
      </c>
      <c r="BI104" s="74">
        <f t="shared" ref="BI104" si="244">BK10</f>
        <v>0</v>
      </c>
      <c r="BJ104" s="74">
        <f t="shared" ref="BJ104" si="245">BL10</f>
        <v>0</v>
      </c>
      <c r="BK104" s="74">
        <f t="shared" ref="BK104" si="246">BM10</f>
        <v>0</v>
      </c>
      <c r="BL104" s="74">
        <f t="shared" ref="BL104" si="247">BN10</f>
        <v>0</v>
      </c>
      <c r="BM104" s="74">
        <f t="shared" ref="BM104" si="248">BO10</f>
        <v>0</v>
      </c>
      <c r="BN104" s="74">
        <f t="shared" ref="BN104" si="249">BP10</f>
        <v>0</v>
      </c>
      <c r="BO104" s="74">
        <f t="shared" ref="BO104" si="250">BQ10</f>
        <v>0</v>
      </c>
      <c r="BP104" s="74">
        <f t="shared" ref="BP104" si="251">BR10</f>
        <v>0</v>
      </c>
      <c r="BQ104" s="74">
        <f t="shared" ref="BQ104" si="252">BS10</f>
        <v>0</v>
      </c>
      <c r="BR104" s="74">
        <f t="shared" ref="BR104" si="253">BT10</f>
        <v>0</v>
      </c>
      <c r="BS104" s="74">
        <f t="shared" ref="BS104" si="254">BU10</f>
        <v>0</v>
      </c>
      <c r="BT104" s="74">
        <f t="shared" ref="BT104" si="255">BV10</f>
        <v>0</v>
      </c>
      <c r="BU104" s="74">
        <f t="shared" ref="BU104" si="256">BW10</f>
        <v>0</v>
      </c>
      <c r="BV104" s="74">
        <f t="shared" ref="BV104" si="257">BX10</f>
        <v>0</v>
      </c>
      <c r="BW104" s="74">
        <f t="shared" ref="BW104" si="258">BY10</f>
        <v>0</v>
      </c>
      <c r="BX104" s="74">
        <f t="shared" ref="BX104" si="259">BZ10</f>
        <v>0</v>
      </c>
      <c r="BY104" s="74">
        <f t="shared" ref="BY104" si="260">CA10</f>
        <v>0</v>
      </c>
      <c r="BZ104" s="74">
        <f t="shared" ref="BZ104" si="261">CB10</f>
        <v>0</v>
      </c>
      <c r="CA104" s="74">
        <f t="shared" ref="CA104" si="262">CC10</f>
        <v>0</v>
      </c>
      <c r="CB104" s="74">
        <f t="shared" ref="CB104" si="263">CD10</f>
        <v>0</v>
      </c>
      <c r="CC104" s="74">
        <f t="shared" ref="CC104" si="264">CE10</f>
        <v>0</v>
      </c>
      <c r="CD104" s="74">
        <f t="shared" ref="CD104" si="265">CF10</f>
        <v>0</v>
      </c>
      <c r="CE104" s="74">
        <f t="shared" ref="CE104" si="266">CG10</f>
        <v>0</v>
      </c>
      <c r="CF104" s="74">
        <f t="shared" ref="CF104" si="267">CH10</f>
        <v>0</v>
      </c>
      <c r="CG104" s="74">
        <f t="shared" ref="CG104" si="268">CI10</f>
        <v>0</v>
      </c>
      <c r="CH104" s="74">
        <f t="shared" ref="CH104" si="269">CJ10</f>
        <v>0</v>
      </c>
      <c r="CI104" s="74">
        <f t="shared" ref="CI104" si="270">CK10</f>
        <v>0</v>
      </c>
      <c r="CJ104" s="74">
        <f t="shared" ref="CJ104" si="271">CL10</f>
        <v>0</v>
      </c>
      <c r="CK104" s="160">
        <f t="shared" ref="CK104" si="272">CM10</f>
        <v>0</v>
      </c>
      <c r="CL104" s="75"/>
      <c r="CM104" s="75"/>
      <c r="CP104" s="94">
        <v>40603</v>
      </c>
      <c r="CQ104" s="98">
        <f t="shared" ref="CQ104" si="273">C104/$C104</f>
        <v>1</v>
      </c>
      <c r="CR104" s="98">
        <f t="shared" si="6"/>
        <v>0.29629629629629628</v>
      </c>
      <c r="CS104" s="98">
        <f t="shared" si="7"/>
        <v>0.33333333333333331</v>
      </c>
      <c r="CT104" s="98">
        <f t="shared" si="8"/>
        <v>0.25925925925925924</v>
      </c>
      <c r="CU104" s="98">
        <f t="shared" si="9"/>
        <v>0.22222222222222221</v>
      </c>
      <c r="CV104" s="98">
        <f t="shared" si="10"/>
        <v>0.18518518518518517</v>
      </c>
      <c r="CW104" s="98">
        <f t="shared" si="11"/>
        <v>0.18518518518518517</v>
      </c>
      <c r="CX104" s="98">
        <f t="shared" si="12"/>
        <v>0.22222222222222221</v>
      </c>
      <c r="CY104" s="98">
        <f t="shared" si="13"/>
        <v>0.18518518518518517</v>
      </c>
      <c r="CZ104" s="98">
        <f t="shared" si="14"/>
        <v>0.1111111111111111</v>
      </c>
      <c r="DA104" s="98">
        <f t="shared" si="15"/>
        <v>0.1111111111111111</v>
      </c>
      <c r="DB104" s="98">
        <f t="shared" si="16"/>
        <v>7.407407407407407E-2</v>
      </c>
      <c r="DC104" s="98">
        <f t="shared" si="17"/>
        <v>7.407407407407407E-2</v>
      </c>
      <c r="DD104" s="98">
        <f t="shared" si="18"/>
        <v>3.7037037037037035E-2</v>
      </c>
      <c r="DE104" s="98">
        <f t="shared" si="19"/>
        <v>3.7037037037037035E-2</v>
      </c>
      <c r="DF104" s="98">
        <f t="shared" si="20"/>
        <v>3.7037037037037035E-2</v>
      </c>
      <c r="DG104" s="98">
        <f t="shared" si="21"/>
        <v>3.7037037037037035E-2</v>
      </c>
      <c r="DH104" s="98">
        <f t="shared" si="22"/>
        <v>7.407407407407407E-2</v>
      </c>
      <c r="DI104" s="98">
        <f t="shared" si="23"/>
        <v>3.7037037037037035E-2</v>
      </c>
      <c r="DJ104" s="98">
        <f t="shared" si="24"/>
        <v>7.407407407407407E-2</v>
      </c>
      <c r="DK104" s="98">
        <f t="shared" si="25"/>
        <v>3.7037037037037035E-2</v>
      </c>
      <c r="DL104" s="98">
        <f t="shared" si="26"/>
        <v>0.1111111111111111</v>
      </c>
      <c r="DM104" s="98">
        <f t="shared" si="27"/>
        <v>7.407407407407407E-2</v>
      </c>
      <c r="DN104" s="98">
        <f t="shared" si="28"/>
        <v>3.7037037037037035E-2</v>
      </c>
      <c r="DO104" s="98">
        <f t="shared" si="29"/>
        <v>3.7037037037037035E-2</v>
      </c>
      <c r="DP104" s="98">
        <f t="shared" si="30"/>
        <v>0.1111111111111111</v>
      </c>
      <c r="DQ104" s="98">
        <f t="shared" si="31"/>
        <v>3.7037037037037035E-2</v>
      </c>
      <c r="DR104" s="98">
        <f t="shared" si="32"/>
        <v>3.7037037037037035E-2</v>
      </c>
      <c r="DS104" s="98">
        <f t="shared" si="33"/>
        <v>3.7037037037037035E-2</v>
      </c>
      <c r="DT104" s="98">
        <f t="shared" si="34"/>
        <v>3.7037037037037035E-2</v>
      </c>
      <c r="DU104" s="98">
        <f t="shared" si="35"/>
        <v>3.7037037037037035E-2</v>
      </c>
      <c r="DV104" s="98">
        <f t="shared" si="36"/>
        <v>3.7037037037037035E-2</v>
      </c>
      <c r="DW104" s="98">
        <f t="shared" si="37"/>
        <v>3.7037037037037035E-2</v>
      </c>
      <c r="DX104" s="98">
        <f t="shared" si="38"/>
        <v>3.7037037037037035E-2</v>
      </c>
      <c r="DY104" s="98">
        <f t="shared" si="39"/>
        <v>3.7037037037037035E-2</v>
      </c>
      <c r="DZ104" s="98">
        <f t="shared" si="40"/>
        <v>3.7037037037037035E-2</v>
      </c>
      <c r="EA104" s="98">
        <f t="shared" si="41"/>
        <v>3.7037037037037035E-2</v>
      </c>
      <c r="EB104" s="98">
        <f t="shared" si="42"/>
        <v>3.7037037037037035E-2</v>
      </c>
      <c r="EC104" s="98">
        <f t="shared" si="43"/>
        <v>0</v>
      </c>
      <c r="ED104" s="98">
        <f t="shared" si="44"/>
        <v>0</v>
      </c>
      <c r="EE104" s="98">
        <f t="shared" si="45"/>
        <v>0</v>
      </c>
      <c r="EF104" s="98">
        <f t="shared" si="46"/>
        <v>0</v>
      </c>
      <c r="EG104" s="98">
        <f t="shared" si="47"/>
        <v>0</v>
      </c>
      <c r="EH104" s="98">
        <f t="shared" si="48"/>
        <v>0</v>
      </c>
      <c r="EI104" s="98">
        <f t="shared" si="49"/>
        <v>0</v>
      </c>
      <c r="EJ104" s="98">
        <f t="shared" si="50"/>
        <v>0</v>
      </c>
      <c r="EK104" s="98">
        <f t="shared" si="51"/>
        <v>0</v>
      </c>
      <c r="EL104" s="98">
        <f t="shared" si="52"/>
        <v>0</v>
      </c>
      <c r="EM104" s="98">
        <f t="shared" si="53"/>
        <v>0</v>
      </c>
      <c r="EN104" s="98">
        <f t="shared" si="54"/>
        <v>0</v>
      </c>
      <c r="EO104" s="98">
        <f t="shared" si="55"/>
        <v>0</v>
      </c>
      <c r="EP104" s="98">
        <f t="shared" si="56"/>
        <v>0</v>
      </c>
      <c r="EQ104" s="98">
        <f t="shared" si="57"/>
        <v>0</v>
      </c>
      <c r="ER104" s="98">
        <f t="shared" si="58"/>
        <v>0</v>
      </c>
      <c r="ES104" s="98">
        <f t="shared" si="59"/>
        <v>0</v>
      </c>
      <c r="ET104" s="98">
        <f t="shared" si="60"/>
        <v>0</v>
      </c>
      <c r="EU104" s="98">
        <f t="shared" si="61"/>
        <v>0</v>
      </c>
      <c r="EV104" s="98">
        <f t="shared" si="62"/>
        <v>0</v>
      </c>
      <c r="EW104" s="98">
        <f t="shared" si="63"/>
        <v>0</v>
      </c>
      <c r="EX104" s="98">
        <f t="shared" si="64"/>
        <v>0</v>
      </c>
      <c r="EY104" s="98">
        <f t="shared" si="65"/>
        <v>0</v>
      </c>
      <c r="EZ104" s="98">
        <f t="shared" si="66"/>
        <v>0</v>
      </c>
      <c r="FA104" s="98">
        <f t="shared" si="67"/>
        <v>0</v>
      </c>
      <c r="FB104" s="98">
        <f t="shared" si="68"/>
        <v>0</v>
      </c>
      <c r="FC104" s="98">
        <f t="shared" si="69"/>
        <v>0</v>
      </c>
      <c r="FD104" s="98">
        <f t="shared" si="70"/>
        <v>0</v>
      </c>
      <c r="FE104" s="98">
        <f t="shared" si="71"/>
        <v>0</v>
      </c>
      <c r="FF104" s="98">
        <f t="shared" si="72"/>
        <v>0</v>
      </c>
      <c r="FG104" s="98">
        <f t="shared" si="73"/>
        <v>0</v>
      </c>
      <c r="FH104" s="98">
        <f t="shared" si="74"/>
        <v>0</v>
      </c>
      <c r="FI104" s="98">
        <f t="shared" si="75"/>
        <v>0</v>
      </c>
      <c r="FJ104" s="98">
        <f t="shared" si="76"/>
        <v>0</v>
      </c>
      <c r="FK104" s="98">
        <f t="shared" si="77"/>
        <v>0</v>
      </c>
      <c r="FL104" s="98">
        <f t="shared" si="78"/>
        <v>0</v>
      </c>
      <c r="FM104" s="98">
        <f t="shared" si="79"/>
        <v>0</v>
      </c>
      <c r="FN104" s="98">
        <f t="shared" si="80"/>
        <v>0</v>
      </c>
      <c r="FO104" s="98">
        <f t="shared" si="81"/>
        <v>0</v>
      </c>
      <c r="FP104" s="98">
        <f t="shared" si="82"/>
        <v>0</v>
      </c>
      <c r="FQ104" s="98">
        <f t="shared" si="83"/>
        <v>0</v>
      </c>
      <c r="FR104" s="98">
        <f t="shared" si="84"/>
        <v>0</v>
      </c>
      <c r="FS104" s="98">
        <f t="shared" si="85"/>
        <v>0</v>
      </c>
      <c r="FT104" s="98">
        <f t="shared" si="86"/>
        <v>0</v>
      </c>
      <c r="FU104" s="98">
        <f t="shared" si="87"/>
        <v>0</v>
      </c>
      <c r="FV104" s="98">
        <f t="shared" si="88"/>
        <v>0</v>
      </c>
      <c r="FW104" s="98">
        <f t="shared" si="89"/>
        <v>0</v>
      </c>
      <c r="FX104" s="98">
        <f t="shared" si="90"/>
        <v>0</v>
      </c>
      <c r="FY104" s="143">
        <f t="shared" si="91"/>
        <v>0</v>
      </c>
      <c r="GD104" s="96">
        <v>40603</v>
      </c>
      <c r="GE104" s="97">
        <f t="shared" si="94"/>
        <v>0</v>
      </c>
      <c r="GF104" s="97">
        <f t="shared" si="95"/>
        <v>0.70370370370370372</v>
      </c>
      <c r="GG104" s="97">
        <f t="shared" si="96"/>
        <v>0.66666666666666674</v>
      </c>
      <c r="GH104" s="97">
        <f t="shared" si="97"/>
        <v>0.7407407407407407</v>
      </c>
      <c r="GI104" s="97">
        <f t="shared" si="98"/>
        <v>0.77777777777777779</v>
      </c>
      <c r="GJ104" s="97">
        <f t="shared" si="99"/>
        <v>0.81481481481481488</v>
      </c>
      <c r="GK104" s="97">
        <f t="shared" si="100"/>
        <v>0.81481481481481488</v>
      </c>
      <c r="GL104" s="97">
        <f t="shared" si="101"/>
        <v>0.77777777777777779</v>
      </c>
      <c r="GM104" s="97">
        <f t="shared" si="102"/>
        <v>0.81481481481481488</v>
      </c>
      <c r="GN104" s="97">
        <f t="shared" si="103"/>
        <v>0.88888888888888884</v>
      </c>
      <c r="GO104" s="97">
        <f t="shared" si="104"/>
        <v>0.88888888888888884</v>
      </c>
      <c r="GP104" s="97">
        <f t="shared" si="105"/>
        <v>0.92592592592592593</v>
      </c>
      <c r="GQ104" s="97">
        <f t="shared" si="106"/>
        <v>0.92592592592592593</v>
      </c>
      <c r="GR104" s="97">
        <f t="shared" si="107"/>
        <v>0.96296296296296302</v>
      </c>
      <c r="GS104" s="97">
        <f t="shared" si="108"/>
        <v>0.96296296296296302</v>
      </c>
      <c r="GT104" s="97">
        <f t="shared" si="109"/>
        <v>0.96296296296296302</v>
      </c>
      <c r="GU104" s="97">
        <f t="shared" si="110"/>
        <v>0.96296296296296302</v>
      </c>
      <c r="GV104" s="97">
        <f t="shared" si="111"/>
        <v>0.92592592592592593</v>
      </c>
      <c r="GW104" s="97">
        <f t="shared" si="112"/>
        <v>0.96296296296296302</v>
      </c>
      <c r="GX104" s="97">
        <f t="shared" si="113"/>
        <v>0.92592592592592593</v>
      </c>
      <c r="GY104" s="97">
        <f t="shared" si="114"/>
        <v>0.96296296296296302</v>
      </c>
      <c r="GZ104" s="97">
        <f t="shared" si="115"/>
        <v>0.88888888888888884</v>
      </c>
      <c r="HA104" s="97">
        <f t="shared" si="116"/>
        <v>0.92592592592592593</v>
      </c>
      <c r="HB104" s="97">
        <f t="shared" si="117"/>
        <v>0.96296296296296302</v>
      </c>
      <c r="HC104" s="97">
        <f t="shared" si="118"/>
        <v>0.96296296296296302</v>
      </c>
      <c r="HD104" s="97">
        <f t="shared" si="119"/>
        <v>0.88888888888888884</v>
      </c>
      <c r="HE104" s="97">
        <f t="shared" si="120"/>
        <v>0.96296296296296302</v>
      </c>
      <c r="HF104" s="97">
        <f t="shared" si="121"/>
        <v>0.96296296296296302</v>
      </c>
      <c r="HG104" s="97">
        <f t="shared" si="122"/>
        <v>0.96296296296296302</v>
      </c>
      <c r="HH104" s="97">
        <f t="shared" si="123"/>
        <v>0.96296296296296302</v>
      </c>
      <c r="HI104" s="97">
        <f t="shared" si="124"/>
        <v>0.96296296296296302</v>
      </c>
      <c r="HJ104" s="97">
        <f t="shared" si="125"/>
        <v>0.96296296296296302</v>
      </c>
      <c r="HK104" s="97">
        <f t="shared" si="126"/>
        <v>0.96296296296296302</v>
      </c>
      <c r="HL104" s="97">
        <f t="shared" si="127"/>
        <v>0.96296296296296302</v>
      </c>
      <c r="HM104" s="97">
        <f t="shared" si="128"/>
        <v>0.96296296296296302</v>
      </c>
      <c r="HN104" s="97">
        <f t="shared" si="129"/>
        <v>0.96296296296296302</v>
      </c>
      <c r="HO104" s="97">
        <f t="shared" si="130"/>
        <v>0.96296296296296302</v>
      </c>
      <c r="HP104" s="97">
        <f t="shared" si="131"/>
        <v>0.96296296296296302</v>
      </c>
      <c r="HQ104" s="97">
        <f t="shared" si="132"/>
        <v>1</v>
      </c>
      <c r="HR104" s="97">
        <f t="shared" si="133"/>
        <v>1</v>
      </c>
      <c r="HS104" s="97">
        <f t="shared" si="134"/>
        <v>1</v>
      </c>
      <c r="HT104" s="97">
        <f t="shared" si="135"/>
        <v>1</v>
      </c>
      <c r="HU104" s="97">
        <f t="shared" si="136"/>
        <v>1</v>
      </c>
      <c r="HV104" s="97">
        <f t="shared" si="137"/>
        <v>1</v>
      </c>
      <c r="HW104" s="97">
        <f t="shared" si="138"/>
        <v>1</v>
      </c>
      <c r="HX104" s="97">
        <f t="shared" si="139"/>
        <v>1</v>
      </c>
      <c r="HY104" s="97">
        <f t="shared" si="140"/>
        <v>1</v>
      </c>
      <c r="HZ104" s="97">
        <f t="shared" si="141"/>
        <v>1</v>
      </c>
      <c r="IA104" s="97">
        <f t="shared" si="142"/>
        <v>1</v>
      </c>
      <c r="IB104" s="97">
        <f t="shared" si="143"/>
        <v>1</v>
      </c>
      <c r="IC104" s="97">
        <f t="shared" si="144"/>
        <v>1</v>
      </c>
      <c r="ID104" s="97">
        <f t="shared" si="145"/>
        <v>1</v>
      </c>
      <c r="IE104" s="97">
        <f t="shared" si="146"/>
        <v>1</v>
      </c>
      <c r="IF104" s="97">
        <f t="shared" si="147"/>
        <v>1</v>
      </c>
      <c r="IG104" s="97">
        <f t="shared" si="148"/>
        <v>1</v>
      </c>
      <c r="IH104" s="97">
        <f t="shared" si="149"/>
        <v>1</v>
      </c>
      <c r="II104" s="97">
        <f t="shared" si="150"/>
        <v>1</v>
      </c>
      <c r="IJ104" s="97">
        <f t="shared" si="151"/>
        <v>1</v>
      </c>
      <c r="IK104" s="97">
        <f t="shared" si="152"/>
        <v>1</v>
      </c>
      <c r="IL104" s="97">
        <f t="shared" si="153"/>
        <v>1</v>
      </c>
      <c r="IM104" s="97">
        <f t="shared" si="154"/>
        <v>1</v>
      </c>
      <c r="IN104" s="97">
        <f t="shared" si="155"/>
        <v>1</v>
      </c>
      <c r="IO104" s="97">
        <f t="shared" si="156"/>
        <v>1</v>
      </c>
      <c r="IP104" s="97">
        <f t="shared" si="157"/>
        <v>1</v>
      </c>
      <c r="IQ104" s="97">
        <f t="shared" si="158"/>
        <v>1</v>
      </c>
      <c r="IR104" s="97">
        <f t="shared" si="159"/>
        <v>1</v>
      </c>
      <c r="IS104" s="97">
        <f t="shared" si="160"/>
        <v>1</v>
      </c>
      <c r="IT104" s="97">
        <f t="shared" si="161"/>
        <v>1</v>
      </c>
      <c r="IU104" s="97">
        <f t="shared" si="162"/>
        <v>1</v>
      </c>
      <c r="IV104" s="97">
        <f t="shared" si="163"/>
        <v>1</v>
      </c>
      <c r="IW104" s="97">
        <f t="shared" si="164"/>
        <v>1</v>
      </c>
      <c r="IX104" s="97">
        <f t="shared" si="165"/>
        <v>1</v>
      </c>
      <c r="IY104" s="97">
        <f t="shared" si="166"/>
        <v>1</v>
      </c>
      <c r="IZ104" s="97">
        <f t="shared" si="167"/>
        <v>1</v>
      </c>
      <c r="JA104" s="97">
        <f t="shared" si="168"/>
        <v>1</v>
      </c>
      <c r="JB104" s="97">
        <f t="shared" si="169"/>
        <v>1</v>
      </c>
      <c r="JC104" s="97">
        <f t="shared" si="170"/>
        <v>1</v>
      </c>
      <c r="JD104" s="97">
        <f t="shared" si="171"/>
        <v>1</v>
      </c>
      <c r="JE104" s="97">
        <f t="shared" si="172"/>
        <v>1</v>
      </c>
      <c r="JF104" s="97">
        <f t="shared" si="173"/>
        <v>1</v>
      </c>
      <c r="JG104" s="97">
        <f t="shared" si="174"/>
        <v>1</v>
      </c>
      <c r="JH104" s="97">
        <f t="shared" si="175"/>
        <v>1</v>
      </c>
      <c r="JI104" s="97">
        <f t="shared" si="176"/>
        <v>1</v>
      </c>
      <c r="JJ104" s="97">
        <f t="shared" si="177"/>
        <v>1</v>
      </c>
      <c r="JK104" s="97">
        <f t="shared" si="178"/>
        <v>1</v>
      </c>
      <c r="JL104" s="97">
        <f t="shared" si="179"/>
        <v>1</v>
      </c>
      <c r="JM104" s="157">
        <f t="shared" si="180"/>
        <v>1</v>
      </c>
    </row>
    <row r="105" spans="2:275" x14ac:dyDescent="0.35">
      <c r="B105" s="73">
        <v>40634</v>
      </c>
      <c r="C105" s="74">
        <f t="shared" ref="C105" si="274">F11</f>
        <v>19</v>
      </c>
      <c r="D105" s="74">
        <f t="shared" ref="D105" si="275">G11</f>
        <v>5</v>
      </c>
      <c r="E105" s="74">
        <f t="shared" ref="E105" si="276">H11</f>
        <v>4</v>
      </c>
      <c r="F105" s="74">
        <f t="shared" ref="F105" si="277">I11</f>
        <v>1</v>
      </c>
      <c r="G105" s="74">
        <f t="shared" ref="G105" si="278">J11</f>
        <v>1</v>
      </c>
      <c r="H105" s="74">
        <f t="shared" ref="H105" si="279">K11</f>
        <v>4</v>
      </c>
      <c r="I105" s="74">
        <f t="shared" ref="I105" si="280">L11</f>
        <v>0</v>
      </c>
      <c r="J105" s="74">
        <f t="shared" ref="J105" si="281">M11</f>
        <v>2</v>
      </c>
      <c r="K105" s="74">
        <f t="shared" ref="K105" si="282">N11</f>
        <v>3</v>
      </c>
      <c r="L105" s="74">
        <f t="shared" ref="L105" si="283">O11</f>
        <v>3</v>
      </c>
      <c r="M105" s="74">
        <f t="shared" ref="M105" si="284">P11</f>
        <v>1</v>
      </c>
      <c r="N105" s="74">
        <f t="shared" ref="N105" si="285">Q11</f>
        <v>1</v>
      </c>
      <c r="O105" s="74">
        <f t="shared" ref="O105" si="286">R11</f>
        <v>0</v>
      </c>
      <c r="P105" s="74">
        <f t="shared" ref="P105" si="287">S11</f>
        <v>0</v>
      </c>
      <c r="Q105" s="74">
        <f t="shared" ref="Q105" si="288">T11</f>
        <v>1</v>
      </c>
      <c r="R105" s="74">
        <f t="shared" ref="R105" si="289">U11</f>
        <v>2</v>
      </c>
      <c r="S105" s="74">
        <f t="shared" ref="S105" si="290">V11</f>
        <v>0</v>
      </c>
      <c r="T105" s="74">
        <f t="shared" ref="T105" si="291">W11</f>
        <v>0</v>
      </c>
      <c r="U105" s="74">
        <f t="shared" ref="U105" si="292">X11</f>
        <v>0</v>
      </c>
      <c r="V105" s="74">
        <f t="shared" ref="V105" si="293">Y11</f>
        <v>0</v>
      </c>
      <c r="W105" s="74">
        <f t="shared" ref="W105" si="294">Z11</f>
        <v>1</v>
      </c>
      <c r="X105" s="74">
        <f t="shared" ref="X105" si="295">AA11</f>
        <v>0</v>
      </c>
      <c r="Y105" s="74">
        <f t="shared" ref="Y105" si="296">AB11</f>
        <v>0</v>
      </c>
      <c r="Z105" s="74">
        <f t="shared" ref="Z105" si="297">AC11</f>
        <v>0</v>
      </c>
      <c r="AA105" s="74">
        <f t="shared" ref="AA105" si="298">AD11</f>
        <v>0</v>
      </c>
      <c r="AB105" s="74">
        <f t="shared" ref="AB105" si="299">AE11</f>
        <v>1</v>
      </c>
      <c r="AC105" s="74">
        <f t="shared" ref="AC105" si="300">AF11</f>
        <v>0</v>
      </c>
      <c r="AD105" s="74">
        <f t="shared" ref="AD105" si="301">AG11</f>
        <v>1</v>
      </c>
      <c r="AE105" s="74">
        <f t="shared" ref="AE105" si="302">AH11</f>
        <v>0</v>
      </c>
      <c r="AF105" s="74">
        <f t="shared" ref="AF105" si="303">AI11</f>
        <v>0</v>
      </c>
      <c r="AG105" s="74">
        <f t="shared" ref="AG105" si="304">AJ11</f>
        <v>0</v>
      </c>
      <c r="AH105" s="74">
        <f t="shared" ref="AH105" si="305">AK11</f>
        <v>1</v>
      </c>
      <c r="AI105" s="74">
        <f t="shared" ref="AI105" si="306">AL11</f>
        <v>0</v>
      </c>
      <c r="AJ105" s="74">
        <f t="shared" ref="AJ105" si="307">AM11</f>
        <v>0</v>
      </c>
      <c r="AK105" s="74">
        <f t="shared" ref="AK105" si="308">AN11</f>
        <v>0</v>
      </c>
      <c r="AL105" s="74">
        <f t="shared" ref="AL105" si="309">AO11</f>
        <v>0</v>
      </c>
      <c r="AM105" s="74">
        <f t="shared" ref="AM105" si="310">AP11</f>
        <v>1</v>
      </c>
      <c r="AN105" s="74">
        <f t="shared" ref="AN105" si="311">AQ11</f>
        <v>0</v>
      </c>
      <c r="AO105" s="74">
        <f t="shared" ref="AO105" si="312">AR11</f>
        <v>0</v>
      </c>
      <c r="AP105" s="74">
        <f t="shared" ref="AP105" si="313">AS11</f>
        <v>1</v>
      </c>
      <c r="AQ105" s="74">
        <f t="shared" ref="AQ105" si="314">AT11</f>
        <v>0</v>
      </c>
      <c r="AR105" s="74">
        <f t="shared" ref="AR105" si="315">AU11</f>
        <v>0</v>
      </c>
      <c r="AS105" s="74">
        <f t="shared" ref="AS105" si="316">AV11</f>
        <v>0</v>
      </c>
      <c r="AT105" s="74">
        <f t="shared" ref="AT105" si="317">AW11</f>
        <v>0</v>
      </c>
      <c r="AU105" s="74">
        <f t="shared" ref="AU105" si="318">AX11</f>
        <v>1</v>
      </c>
      <c r="AV105" s="74">
        <f t="shared" ref="AV105" si="319">AY11</f>
        <v>0</v>
      </c>
      <c r="AW105" s="74">
        <f t="shared" ref="AW105" si="320">AZ11</f>
        <v>0</v>
      </c>
      <c r="AX105" s="74">
        <f t="shared" ref="AX105" si="321">BA11</f>
        <v>1</v>
      </c>
      <c r="AY105" s="74">
        <f t="shared" ref="AY105" si="322">BB11</f>
        <v>0</v>
      </c>
      <c r="AZ105" s="74">
        <f t="shared" ref="AZ105" si="323">BC11</f>
        <v>0</v>
      </c>
      <c r="BA105" s="74">
        <f t="shared" ref="BA105" si="324">BD11</f>
        <v>0</v>
      </c>
      <c r="BB105" s="74">
        <f t="shared" ref="BB105" si="325">BE11</f>
        <v>0</v>
      </c>
      <c r="BC105" s="74">
        <f t="shared" ref="BC105" si="326">BF11</f>
        <v>0</v>
      </c>
      <c r="BD105" s="74">
        <f t="shared" ref="BD105" si="327">BG11</f>
        <v>0</v>
      </c>
      <c r="BE105" s="74">
        <f t="shared" ref="BE105" si="328">BH11</f>
        <v>0</v>
      </c>
      <c r="BF105" s="74">
        <f t="shared" ref="BF105" si="329">BI11</f>
        <v>0</v>
      </c>
      <c r="BG105" s="74">
        <f t="shared" ref="BG105" si="330">BJ11</f>
        <v>0</v>
      </c>
      <c r="BH105" s="74">
        <f t="shared" ref="BH105" si="331">BK11</f>
        <v>0</v>
      </c>
      <c r="BI105" s="74">
        <f t="shared" ref="BI105" si="332">BL11</f>
        <v>0</v>
      </c>
      <c r="BJ105" s="74">
        <f t="shared" ref="BJ105" si="333">BM11</f>
        <v>0</v>
      </c>
      <c r="BK105" s="74">
        <f t="shared" ref="BK105" si="334">BN11</f>
        <v>0</v>
      </c>
      <c r="BL105" s="74">
        <f t="shared" ref="BL105" si="335">BO11</f>
        <v>0</v>
      </c>
      <c r="BM105" s="74">
        <f t="shared" ref="BM105" si="336">BP11</f>
        <v>1</v>
      </c>
      <c r="BN105" s="74">
        <f t="shared" ref="BN105" si="337">BQ11</f>
        <v>1</v>
      </c>
      <c r="BO105" s="74">
        <f t="shared" ref="BO105" si="338">BR11</f>
        <v>0</v>
      </c>
      <c r="BP105" s="74">
        <f t="shared" ref="BP105" si="339">BS11</f>
        <v>0</v>
      </c>
      <c r="BQ105" s="74">
        <f t="shared" ref="BQ105" si="340">BT11</f>
        <v>0</v>
      </c>
      <c r="BR105" s="74">
        <f t="shared" ref="BR105" si="341">BU11</f>
        <v>0</v>
      </c>
      <c r="BS105" s="74">
        <f t="shared" ref="BS105" si="342">BV11</f>
        <v>1</v>
      </c>
      <c r="BT105" s="74">
        <f t="shared" ref="BT105" si="343">BW11</f>
        <v>0</v>
      </c>
      <c r="BU105" s="74">
        <f t="shared" ref="BU105" si="344">BX11</f>
        <v>0</v>
      </c>
      <c r="BV105" s="74">
        <f t="shared" ref="BV105" si="345">BY11</f>
        <v>0</v>
      </c>
      <c r="BW105" s="74">
        <f t="shared" ref="BW105" si="346">BZ11</f>
        <v>0</v>
      </c>
      <c r="BX105" s="74">
        <f t="shared" ref="BX105" si="347">CA11</f>
        <v>0</v>
      </c>
      <c r="BY105" s="74">
        <f t="shared" ref="BY105" si="348">CB11</f>
        <v>0</v>
      </c>
      <c r="BZ105" s="74">
        <f t="shared" ref="BZ105" si="349">CC11</f>
        <v>0</v>
      </c>
      <c r="CA105" s="74">
        <f t="shared" ref="CA105" si="350">CD11</f>
        <v>0</v>
      </c>
      <c r="CB105" s="74">
        <f t="shared" ref="CB105" si="351">CE11</f>
        <v>0</v>
      </c>
      <c r="CC105" s="74">
        <f t="shared" ref="CC105" si="352">CF11</f>
        <v>0</v>
      </c>
      <c r="CD105" s="74">
        <f t="shared" ref="CD105" si="353">CG11</f>
        <v>0</v>
      </c>
      <c r="CE105" s="74">
        <f t="shared" ref="CE105" si="354">CH11</f>
        <v>0</v>
      </c>
      <c r="CF105" s="74">
        <f t="shared" ref="CF105" si="355">CI11</f>
        <v>0</v>
      </c>
      <c r="CG105" s="74">
        <f t="shared" ref="CG105" si="356">CJ11</f>
        <v>0</v>
      </c>
      <c r="CH105" s="74">
        <f t="shared" ref="CH105" si="357">CK11</f>
        <v>0</v>
      </c>
      <c r="CI105" s="74">
        <f t="shared" ref="CI105" si="358">CL11</f>
        <v>0</v>
      </c>
      <c r="CJ105" s="160">
        <f t="shared" ref="CJ105" si="359">CM11</f>
        <v>0</v>
      </c>
      <c r="CK105" s="75"/>
      <c r="CL105" s="75"/>
      <c r="CM105" s="75"/>
      <c r="CP105" s="94">
        <v>40634</v>
      </c>
      <c r="CQ105" s="98">
        <f t="shared" ref="CQ105" si="360">C105/$C105</f>
        <v>1</v>
      </c>
      <c r="CR105" s="98">
        <f t="shared" si="6"/>
        <v>0.26315789473684209</v>
      </c>
      <c r="CS105" s="98">
        <f t="shared" si="7"/>
        <v>0.21052631578947367</v>
      </c>
      <c r="CT105" s="98">
        <f t="shared" si="8"/>
        <v>5.2631578947368418E-2</v>
      </c>
      <c r="CU105" s="98">
        <f t="shared" si="9"/>
        <v>5.2631578947368418E-2</v>
      </c>
      <c r="CV105" s="98">
        <f t="shared" si="10"/>
        <v>0.21052631578947367</v>
      </c>
      <c r="CW105" s="98">
        <f t="shared" si="11"/>
        <v>0</v>
      </c>
      <c r="CX105" s="98">
        <f t="shared" si="12"/>
        <v>0.10526315789473684</v>
      </c>
      <c r="CY105" s="98">
        <f t="shared" si="13"/>
        <v>0.15789473684210525</v>
      </c>
      <c r="CZ105" s="98">
        <f t="shared" si="14"/>
        <v>0.15789473684210525</v>
      </c>
      <c r="DA105" s="98">
        <f t="shared" si="15"/>
        <v>5.2631578947368418E-2</v>
      </c>
      <c r="DB105" s="98">
        <f t="shared" si="16"/>
        <v>5.2631578947368418E-2</v>
      </c>
      <c r="DC105" s="98">
        <f t="shared" si="17"/>
        <v>0</v>
      </c>
      <c r="DD105" s="98">
        <f t="shared" si="18"/>
        <v>0</v>
      </c>
      <c r="DE105" s="98">
        <f t="shared" si="19"/>
        <v>5.2631578947368418E-2</v>
      </c>
      <c r="DF105" s="98">
        <f t="shared" si="20"/>
        <v>0.10526315789473684</v>
      </c>
      <c r="DG105" s="98">
        <f t="shared" si="21"/>
        <v>0</v>
      </c>
      <c r="DH105" s="98">
        <f t="shared" si="22"/>
        <v>0</v>
      </c>
      <c r="DI105" s="98">
        <f t="shared" si="23"/>
        <v>0</v>
      </c>
      <c r="DJ105" s="98">
        <f t="shared" si="24"/>
        <v>0</v>
      </c>
      <c r="DK105" s="98">
        <f t="shared" si="25"/>
        <v>5.2631578947368418E-2</v>
      </c>
      <c r="DL105" s="98">
        <f t="shared" si="26"/>
        <v>0</v>
      </c>
      <c r="DM105" s="98">
        <f t="shared" si="27"/>
        <v>0</v>
      </c>
      <c r="DN105" s="98">
        <f t="shared" si="28"/>
        <v>0</v>
      </c>
      <c r="DO105" s="98">
        <f t="shared" si="29"/>
        <v>0</v>
      </c>
      <c r="DP105" s="98">
        <f t="shared" si="30"/>
        <v>5.2631578947368418E-2</v>
      </c>
      <c r="DQ105" s="98">
        <f t="shared" si="31"/>
        <v>0</v>
      </c>
      <c r="DR105" s="98">
        <f t="shared" si="32"/>
        <v>5.2631578947368418E-2</v>
      </c>
      <c r="DS105" s="98">
        <f t="shared" si="33"/>
        <v>0</v>
      </c>
      <c r="DT105" s="98">
        <f t="shared" si="34"/>
        <v>0</v>
      </c>
      <c r="DU105" s="98">
        <f t="shared" si="35"/>
        <v>0</v>
      </c>
      <c r="DV105" s="98">
        <f t="shared" si="36"/>
        <v>5.2631578947368418E-2</v>
      </c>
      <c r="DW105" s="98">
        <f t="shared" si="37"/>
        <v>0</v>
      </c>
      <c r="DX105" s="98">
        <f t="shared" si="38"/>
        <v>0</v>
      </c>
      <c r="DY105" s="98">
        <f t="shared" si="39"/>
        <v>0</v>
      </c>
      <c r="DZ105" s="98">
        <f t="shared" si="40"/>
        <v>0</v>
      </c>
      <c r="EA105" s="98">
        <f t="shared" si="41"/>
        <v>5.2631578947368418E-2</v>
      </c>
      <c r="EB105" s="98">
        <f t="shared" si="42"/>
        <v>0</v>
      </c>
      <c r="EC105" s="98">
        <f t="shared" si="43"/>
        <v>0</v>
      </c>
      <c r="ED105" s="98">
        <f t="shared" si="44"/>
        <v>5.2631578947368418E-2</v>
      </c>
      <c r="EE105" s="98">
        <f t="shared" si="45"/>
        <v>0</v>
      </c>
      <c r="EF105" s="98">
        <f t="shared" si="46"/>
        <v>0</v>
      </c>
      <c r="EG105" s="98">
        <f t="shared" si="47"/>
        <v>0</v>
      </c>
      <c r="EH105" s="98">
        <f t="shared" si="48"/>
        <v>0</v>
      </c>
      <c r="EI105" s="98">
        <f t="shared" si="49"/>
        <v>5.2631578947368418E-2</v>
      </c>
      <c r="EJ105" s="98">
        <f t="shared" si="50"/>
        <v>0</v>
      </c>
      <c r="EK105" s="98">
        <f t="shared" si="51"/>
        <v>0</v>
      </c>
      <c r="EL105" s="98">
        <f t="shared" si="52"/>
        <v>5.2631578947368418E-2</v>
      </c>
      <c r="EM105" s="98">
        <f t="shared" si="53"/>
        <v>0</v>
      </c>
      <c r="EN105" s="98">
        <f t="shared" si="54"/>
        <v>0</v>
      </c>
      <c r="EO105" s="98">
        <f t="shared" si="55"/>
        <v>0</v>
      </c>
      <c r="EP105" s="98">
        <f t="shared" si="56"/>
        <v>0</v>
      </c>
      <c r="EQ105" s="98">
        <f t="shared" si="57"/>
        <v>0</v>
      </c>
      <c r="ER105" s="98">
        <f t="shared" si="58"/>
        <v>0</v>
      </c>
      <c r="ES105" s="98">
        <f t="shared" si="59"/>
        <v>0</v>
      </c>
      <c r="ET105" s="98">
        <f t="shared" si="60"/>
        <v>0</v>
      </c>
      <c r="EU105" s="98">
        <f t="shared" si="61"/>
        <v>0</v>
      </c>
      <c r="EV105" s="98">
        <f t="shared" si="62"/>
        <v>0</v>
      </c>
      <c r="EW105" s="98">
        <f t="shared" si="63"/>
        <v>0</v>
      </c>
      <c r="EX105" s="98">
        <f t="shared" si="64"/>
        <v>0</v>
      </c>
      <c r="EY105" s="98">
        <f t="shared" si="65"/>
        <v>0</v>
      </c>
      <c r="EZ105" s="98">
        <f t="shared" si="66"/>
        <v>0</v>
      </c>
      <c r="FA105" s="98">
        <f t="shared" si="67"/>
        <v>5.2631578947368418E-2</v>
      </c>
      <c r="FB105" s="98">
        <f t="shared" si="68"/>
        <v>5.2631578947368418E-2</v>
      </c>
      <c r="FC105" s="98">
        <f t="shared" si="69"/>
        <v>0</v>
      </c>
      <c r="FD105" s="98">
        <f t="shared" si="70"/>
        <v>0</v>
      </c>
      <c r="FE105" s="98">
        <f t="shared" si="71"/>
        <v>0</v>
      </c>
      <c r="FF105" s="98">
        <f t="shared" si="72"/>
        <v>0</v>
      </c>
      <c r="FG105" s="98">
        <f t="shared" si="73"/>
        <v>5.2631578947368418E-2</v>
      </c>
      <c r="FH105" s="98">
        <f t="shared" si="74"/>
        <v>0</v>
      </c>
      <c r="FI105" s="98">
        <f t="shared" si="75"/>
        <v>0</v>
      </c>
      <c r="FJ105" s="98">
        <f t="shared" si="76"/>
        <v>0</v>
      </c>
      <c r="FK105" s="98">
        <f t="shared" si="77"/>
        <v>0</v>
      </c>
      <c r="FL105" s="98">
        <f t="shared" si="78"/>
        <v>0</v>
      </c>
      <c r="FM105" s="98">
        <f t="shared" si="79"/>
        <v>0</v>
      </c>
      <c r="FN105" s="98">
        <f t="shared" si="80"/>
        <v>0</v>
      </c>
      <c r="FO105" s="98">
        <f t="shared" si="81"/>
        <v>0</v>
      </c>
      <c r="FP105" s="98">
        <f t="shared" si="82"/>
        <v>0</v>
      </c>
      <c r="FQ105" s="98">
        <f t="shared" si="83"/>
        <v>0</v>
      </c>
      <c r="FR105" s="98">
        <f t="shared" si="84"/>
        <v>0</v>
      </c>
      <c r="FS105" s="98">
        <f t="shared" si="85"/>
        <v>0</v>
      </c>
      <c r="FT105" s="98">
        <f t="shared" si="86"/>
        <v>0</v>
      </c>
      <c r="FU105" s="98">
        <f t="shared" si="87"/>
        <v>0</v>
      </c>
      <c r="FV105" s="98">
        <f t="shared" si="88"/>
        <v>0</v>
      </c>
      <c r="FW105" s="98">
        <f t="shared" si="89"/>
        <v>0</v>
      </c>
      <c r="FX105" s="143">
        <f t="shared" si="90"/>
        <v>0</v>
      </c>
      <c r="GD105" s="96">
        <v>40634</v>
      </c>
      <c r="GE105" s="97">
        <f t="shared" si="94"/>
        <v>0</v>
      </c>
      <c r="GF105" s="97">
        <f t="shared" si="95"/>
        <v>0.73684210526315796</v>
      </c>
      <c r="GG105" s="97">
        <f t="shared" si="96"/>
        <v>0.78947368421052633</v>
      </c>
      <c r="GH105" s="97">
        <f t="shared" si="97"/>
        <v>0.94736842105263164</v>
      </c>
      <c r="GI105" s="97">
        <f t="shared" si="98"/>
        <v>0.94736842105263164</v>
      </c>
      <c r="GJ105" s="97">
        <f t="shared" si="99"/>
        <v>0.78947368421052633</v>
      </c>
      <c r="GK105" s="97">
        <f t="shared" si="100"/>
        <v>1</v>
      </c>
      <c r="GL105" s="97">
        <f t="shared" si="101"/>
        <v>0.89473684210526316</v>
      </c>
      <c r="GM105" s="97">
        <f t="shared" si="102"/>
        <v>0.84210526315789469</v>
      </c>
      <c r="GN105" s="97">
        <f t="shared" si="103"/>
        <v>0.84210526315789469</v>
      </c>
      <c r="GO105" s="97">
        <f t="shared" si="104"/>
        <v>0.94736842105263164</v>
      </c>
      <c r="GP105" s="97">
        <f t="shared" si="105"/>
        <v>0.94736842105263164</v>
      </c>
      <c r="GQ105" s="97">
        <f t="shared" si="106"/>
        <v>1</v>
      </c>
      <c r="GR105" s="97">
        <f t="shared" si="107"/>
        <v>1</v>
      </c>
      <c r="GS105" s="97">
        <f t="shared" si="108"/>
        <v>0.94736842105263164</v>
      </c>
      <c r="GT105" s="97">
        <f t="shared" si="109"/>
        <v>0.89473684210526316</v>
      </c>
      <c r="GU105" s="97">
        <f t="shared" si="110"/>
        <v>1</v>
      </c>
      <c r="GV105" s="97">
        <f t="shared" si="111"/>
        <v>1</v>
      </c>
      <c r="GW105" s="97">
        <f t="shared" si="112"/>
        <v>1</v>
      </c>
      <c r="GX105" s="97">
        <f t="shared" si="113"/>
        <v>1</v>
      </c>
      <c r="GY105" s="97">
        <f t="shared" si="114"/>
        <v>0.94736842105263164</v>
      </c>
      <c r="GZ105" s="97">
        <f t="shared" si="115"/>
        <v>1</v>
      </c>
      <c r="HA105" s="97">
        <f t="shared" si="116"/>
        <v>1</v>
      </c>
      <c r="HB105" s="97">
        <f t="shared" si="117"/>
        <v>1</v>
      </c>
      <c r="HC105" s="97">
        <f t="shared" si="118"/>
        <v>1</v>
      </c>
      <c r="HD105" s="97">
        <f t="shared" si="119"/>
        <v>0.94736842105263164</v>
      </c>
      <c r="HE105" s="97">
        <f t="shared" si="120"/>
        <v>1</v>
      </c>
      <c r="HF105" s="97">
        <f t="shared" si="121"/>
        <v>0.94736842105263164</v>
      </c>
      <c r="HG105" s="97">
        <f t="shared" si="122"/>
        <v>1</v>
      </c>
      <c r="HH105" s="97">
        <f t="shared" si="123"/>
        <v>1</v>
      </c>
      <c r="HI105" s="97">
        <f t="shared" si="124"/>
        <v>1</v>
      </c>
      <c r="HJ105" s="97">
        <f t="shared" si="125"/>
        <v>0.94736842105263164</v>
      </c>
      <c r="HK105" s="97">
        <f t="shared" si="126"/>
        <v>1</v>
      </c>
      <c r="HL105" s="97">
        <f t="shared" si="127"/>
        <v>1</v>
      </c>
      <c r="HM105" s="97">
        <f t="shared" si="128"/>
        <v>1</v>
      </c>
      <c r="HN105" s="97">
        <f t="shared" si="129"/>
        <v>1</v>
      </c>
      <c r="HO105" s="97">
        <f t="shared" si="130"/>
        <v>0.94736842105263164</v>
      </c>
      <c r="HP105" s="97">
        <f t="shared" si="131"/>
        <v>1</v>
      </c>
      <c r="HQ105" s="97">
        <f t="shared" si="132"/>
        <v>1</v>
      </c>
      <c r="HR105" s="97">
        <f t="shared" si="133"/>
        <v>0.94736842105263164</v>
      </c>
      <c r="HS105" s="97">
        <f t="shared" si="134"/>
        <v>1</v>
      </c>
      <c r="HT105" s="97">
        <f t="shared" si="135"/>
        <v>1</v>
      </c>
      <c r="HU105" s="97">
        <f t="shared" si="136"/>
        <v>1</v>
      </c>
      <c r="HV105" s="97">
        <f t="shared" si="137"/>
        <v>1</v>
      </c>
      <c r="HW105" s="97">
        <f t="shared" si="138"/>
        <v>0.94736842105263164</v>
      </c>
      <c r="HX105" s="97">
        <f t="shared" si="139"/>
        <v>1</v>
      </c>
      <c r="HY105" s="97">
        <f t="shared" si="140"/>
        <v>1</v>
      </c>
      <c r="HZ105" s="97">
        <f t="shared" si="141"/>
        <v>0.94736842105263164</v>
      </c>
      <c r="IA105" s="97">
        <f t="shared" si="142"/>
        <v>1</v>
      </c>
      <c r="IB105" s="97">
        <f t="shared" si="143"/>
        <v>1</v>
      </c>
      <c r="IC105" s="97">
        <f t="shared" si="144"/>
        <v>1</v>
      </c>
      <c r="ID105" s="97">
        <f t="shared" si="145"/>
        <v>1</v>
      </c>
      <c r="IE105" s="97">
        <f t="shared" si="146"/>
        <v>1</v>
      </c>
      <c r="IF105" s="97">
        <f t="shared" si="147"/>
        <v>1</v>
      </c>
      <c r="IG105" s="97">
        <f t="shared" si="148"/>
        <v>1</v>
      </c>
      <c r="IH105" s="97">
        <f t="shared" si="149"/>
        <v>1</v>
      </c>
      <c r="II105" s="97">
        <f t="shared" si="150"/>
        <v>1</v>
      </c>
      <c r="IJ105" s="97">
        <f t="shared" si="151"/>
        <v>1</v>
      </c>
      <c r="IK105" s="97">
        <f t="shared" si="152"/>
        <v>1</v>
      </c>
      <c r="IL105" s="97">
        <f t="shared" si="153"/>
        <v>1</v>
      </c>
      <c r="IM105" s="97">
        <f t="shared" si="154"/>
        <v>1</v>
      </c>
      <c r="IN105" s="97">
        <f t="shared" si="155"/>
        <v>1</v>
      </c>
      <c r="IO105" s="97">
        <f t="shared" si="156"/>
        <v>0.94736842105263164</v>
      </c>
      <c r="IP105" s="97">
        <f t="shared" si="157"/>
        <v>0.94736842105263164</v>
      </c>
      <c r="IQ105" s="97">
        <f t="shared" si="158"/>
        <v>1</v>
      </c>
      <c r="IR105" s="97">
        <f t="shared" si="159"/>
        <v>1</v>
      </c>
      <c r="IS105" s="97">
        <f t="shared" si="160"/>
        <v>1</v>
      </c>
      <c r="IT105" s="97">
        <f t="shared" si="161"/>
        <v>1</v>
      </c>
      <c r="IU105" s="97">
        <f t="shared" si="162"/>
        <v>0.94736842105263164</v>
      </c>
      <c r="IV105" s="97">
        <f t="shared" si="163"/>
        <v>1</v>
      </c>
      <c r="IW105" s="97">
        <f t="shared" si="164"/>
        <v>1</v>
      </c>
      <c r="IX105" s="97">
        <f t="shared" si="165"/>
        <v>1</v>
      </c>
      <c r="IY105" s="97">
        <f t="shared" si="166"/>
        <v>1</v>
      </c>
      <c r="IZ105" s="97">
        <f t="shared" si="167"/>
        <v>1</v>
      </c>
      <c r="JA105" s="97">
        <f t="shared" si="168"/>
        <v>1</v>
      </c>
      <c r="JB105" s="97">
        <f t="shared" si="169"/>
        <v>1</v>
      </c>
      <c r="JC105" s="97">
        <f t="shared" si="170"/>
        <v>1</v>
      </c>
      <c r="JD105" s="97">
        <f t="shared" si="171"/>
        <v>1</v>
      </c>
      <c r="JE105" s="97">
        <f t="shared" si="172"/>
        <v>1</v>
      </c>
      <c r="JF105" s="97">
        <f t="shared" si="173"/>
        <v>1</v>
      </c>
      <c r="JG105" s="97">
        <f t="shared" si="174"/>
        <v>1</v>
      </c>
      <c r="JH105" s="97">
        <f t="shared" si="175"/>
        <v>1</v>
      </c>
      <c r="JI105" s="97">
        <f t="shared" si="176"/>
        <v>1</v>
      </c>
      <c r="JJ105" s="97">
        <f t="shared" si="177"/>
        <v>1</v>
      </c>
      <c r="JK105" s="97">
        <f t="shared" si="178"/>
        <v>1</v>
      </c>
      <c r="JL105" s="157">
        <f t="shared" si="179"/>
        <v>1</v>
      </c>
    </row>
    <row r="106" spans="2:275" x14ac:dyDescent="0.35">
      <c r="B106" s="73">
        <v>40664</v>
      </c>
      <c r="C106" s="74">
        <f t="shared" ref="C106" si="361">G12</f>
        <v>20</v>
      </c>
      <c r="D106" s="74">
        <f t="shared" ref="D106" si="362">H12</f>
        <v>7</v>
      </c>
      <c r="E106" s="74">
        <f t="shared" ref="E106" si="363">I12</f>
        <v>8</v>
      </c>
      <c r="F106" s="74">
        <f t="shared" ref="F106" si="364">J12</f>
        <v>5</v>
      </c>
      <c r="G106" s="74">
        <f t="shared" ref="G106" si="365">K12</f>
        <v>5</v>
      </c>
      <c r="H106" s="74">
        <f t="shared" ref="H106" si="366">L12</f>
        <v>2</v>
      </c>
      <c r="I106" s="74">
        <f t="shared" ref="I106" si="367">M12</f>
        <v>2</v>
      </c>
      <c r="J106" s="74">
        <f t="shared" ref="J106" si="368">N12</f>
        <v>5</v>
      </c>
      <c r="K106" s="74">
        <f t="shared" ref="K106" si="369">O12</f>
        <v>2</v>
      </c>
      <c r="L106" s="74">
        <f t="shared" ref="L106" si="370">P12</f>
        <v>0</v>
      </c>
      <c r="M106" s="74">
        <f t="shared" ref="M106" si="371">Q12</f>
        <v>4</v>
      </c>
      <c r="N106" s="74">
        <f t="shared" ref="N106" si="372">R12</f>
        <v>1</v>
      </c>
      <c r="O106" s="74">
        <f t="shared" ref="O106" si="373">S12</f>
        <v>1</v>
      </c>
      <c r="P106" s="74">
        <f t="shared" ref="P106" si="374">T12</f>
        <v>2</v>
      </c>
      <c r="Q106" s="74">
        <f t="shared" ref="Q106" si="375">U12</f>
        <v>1</v>
      </c>
      <c r="R106" s="74">
        <f t="shared" ref="R106" si="376">V12</f>
        <v>2</v>
      </c>
      <c r="S106" s="74">
        <f t="shared" ref="S106" si="377">W12</f>
        <v>0</v>
      </c>
      <c r="T106" s="74">
        <f t="shared" ref="T106" si="378">X12</f>
        <v>3</v>
      </c>
      <c r="U106" s="74">
        <f t="shared" ref="U106" si="379">Y12</f>
        <v>1</v>
      </c>
      <c r="V106" s="74">
        <f t="shared" ref="V106" si="380">Z12</f>
        <v>2</v>
      </c>
      <c r="W106" s="74">
        <f t="shared" ref="W106" si="381">AA12</f>
        <v>1</v>
      </c>
      <c r="X106" s="74">
        <f t="shared" ref="X106" si="382">AB12</f>
        <v>1</v>
      </c>
      <c r="Y106" s="74">
        <f t="shared" ref="Y106" si="383">AC12</f>
        <v>1</v>
      </c>
      <c r="Z106" s="74">
        <f t="shared" ref="Z106" si="384">AD12</f>
        <v>0</v>
      </c>
      <c r="AA106" s="74">
        <f t="shared" ref="AA106" si="385">AE12</f>
        <v>1</v>
      </c>
      <c r="AB106" s="74">
        <f t="shared" ref="AB106" si="386">AF12</f>
        <v>1</v>
      </c>
      <c r="AC106" s="74">
        <f t="shared" ref="AC106" si="387">AG12</f>
        <v>0</v>
      </c>
      <c r="AD106" s="74">
        <f t="shared" ref="AD106" si="388">AH12</f>
        <v>0</v>
      </c>
      <c r="AE106" s="74">
        <f t="shared" ref="AE106" si="389">AI12</f>
        <v>0</v>
      </c>
      <c r="AF106" s="74">
        <f t="shared" ref="AF106" si="390">AJ12</f>
        <v>0</v>
      </c>
      <c r="AG106" s="74">
        <f t="shared" ref="AG106" si="391">AK12</f>
        <v>0</v>
      </c>
      <c r="AH106" s="74">
        <f t="shared" ref="AH106" si="392">AL12</f>
        <v>0</v>
      </c>
      <c r="AI106" s="74">
        <f t="shared" ref="AI106" si="393">AM12</f>
        <v>0</v>
      </c>
      <c r="AJ106" s="74">
        <f t="shared" ref="AJ106" si="394">AN12</f>
        <v>1</v>
      </c>
      <c r="AK106" s="74">
        <f t="shared" ref="AK106" si="395">AO12</f>
        <v>1</v>
      </c>
      <c r="AL106" s="74">
        <f t="shared" ref="AL106" si="396">AP12</f>
        <v>0</v>
      </c>
      <c r="AM106" s="74">
        <f t="shared" ref="AM106" si="397">AQ12</f>
        <v>0</v>
      </c>
      <c r="AN106" s="74">
        <f t="shared" ref="AN106" si="398">AR12</f>
        <v>0</v>
      </c>
      <c r="AO106" s="74">
        <f t="shared" ref="AO106" si="399">AS12</f>
        <v>0</v>
      </c>
      <c r="AP106" s="74">
        <f t="shared" ref="AP106" si="400">AT12</f>
        <v>0</v>
      </c>
      <c r="AQ106" s="74">
        <f t="shared" ref="AQ106" si="401">AU12</f>
        <v>0</v>
      </c>
      <c r="AR106" s="74">
        <f t="shared" ref="AR106" si="402">AV12</f>
        <v>0</v>
      </c>
      <c r="AS106" s="74">
        <f t="shared" ref="AS106" si="403">AW12</f>
        <v>0</v>
      </c>
      <c r="AT106" s="74">
        <f t="shared" ref="AT106" si="404">AX12</f>
        <v>0</v>
      </c>
      <c r="AU106" s="74">
        <f t="shared" ref="AU106" si="405">AY12</f>
        <v>0</v>
      </c>
      <c r="AV106" s="74">
        <f t="shared" ref="AV106" si="406">AZ12</f>
        <v>0</v>
      </c>
      <c r="AW106" s="74">
        <f t="shared" ref="AW106" si="407">BA12</f>
        <v>0</v>
      </c>
      <c r="AX106" s="74">
        <f t="shared" ref="AX106" si="408">BB12</f>
        <v>0</v>
      </c>
      <c r="AY106" s="74">
        <f t="shared" ref="AY106" si="409">BC12</f>
        <v>0</v>
      </c>
      <c r="AZ106" s="74">
        <f t="shared" ref="AZ106" si="410">BD12</f>
        <v>0</v>
      </c>
      <c r="BA106" s="74">
        <f t="shared" ref="BA106" si="411">BE12</f>
        <v>0</v>
      </c>
      <c r="BB106" s="74">
        <f t="shared" ref="BB106" si="412">BF12</f>
        <v>0</v>
      </c>
      <c r="BC106" s="74">
        <f t="shared" ref="BC106" si="413">BG12</f>
        <v>0</v>
      </c>
      <c r="BD106" s="74">
        <f t="shared" ref="BD106" si="414">BH12</f>
        <v>0</v>
      </c>
      <c r="BE106" s="74">
        <f t="shared" ref="BE106" si="415">BI12</f>
        <v>0</v>
      </c>
      <c r="BF106" s="74">
        <f t="shared" ref="BF106" si="416">BJ12</f>
        <v>0</v>
      </c>
      <c r="BG106" s="74">
        <f t="shared" ref="BG106" si="417">BK12</f>
        <v>0</v>
      </c>
      <c r="BH106" s="74">
        <f t="shared" ref="BH106" si="418">BL12</f>
        <v>0</v>
      </c>
      <c r="BI106" s="74">
        <f t="shared" ref="BI106" si="419">BM12</f>
        <v>1</v>
      </c>
      <c r="BJ106" s="74">
        <f t="shared" ref="BJ106" si="420">BN12</f>
        <v>0</v>
      </c>
      <c r="BK106" s="74">
        <f t="shared" ref="BK106" si="421">BO12</f>
        <v>0</v>
      </c>
      <c r="BL106" s="74">
        <f t="shared" ref="BL106" si="422">BP12</f>
        <v>0</v>
      </c>
      <c r="BM106" s="74">
        <f t="shared" ref="BM106" si="423">BQ12</f>
        <v>0</v>
      </c>
      <c r="BN106" s="74">
        <f t="shared" ref="BN106" si="424">BR12</f>
        <v>0</v>
      </c>
      <c r="BO106" s="74">
        <f t="shared" ref="BO106" si="425">BS12</f>
        <v>0</v>
      </c>
      <c r="BP106" s="74">
        <f t="shared" ref="BP106" si="426">BT12</f>
        <v>0</v>
      </c>
      <c r="BQ106" s="74">
        <f t="shared" ref="BQ106" si="427">BU12</f>
        <v>0</v>
      </c>
      <c r="BR106" s="74">
        <f t="shared" ref="BR106" si="428">BV12</f>
        <v>0</v>
      </c>
      <c r="BS106" s="74">
        <f t="shared" ref="BS106" si="429">BW12</f>
        <v>0</v>
      </c>
      <c r="BT106" s="74">
        <f t="shared" ref="BT106" si="430">BX12</f>
        <v>0</v>
      </c>
      <c r="BU106" s="74">
        <f t="shared" ref="BU106" si="431">BY12</f>
        <v>0</v>
      </c>
      <c r="BV106" s="74">
        <f t="shared" ref="BV106" si="432">BZ12</f>
        <v>0</v>
      </c>
      <c r="BW106" s="74">
        <f t="shared" ref="BW106" si="433">CA12</f>
        <v>0</v>
      </c>
      <c r="BX106" s="74">
        <f t="shared" ref="BX106" si="434">CB12</f>
        <v>0</v>
      </c>
      <c r="BY106" s="74">
        <f t="shared" ref="BY106" si="435">CC12</f>
        <v>0</v>
      </c>
      <c r="BZ106" s="74">
        <f t="shared" ref="BZ106" si="436">CD12</f>
        <v>0</v>
      </c>
      <c r="CA106" s="74">
        <f t="shared" ref="CA106" si="437">CE12</f>
        <v>0</v>
      </c>
      <c r="CB106" s="74">
        <f t="shared" ref="CB106" si="438">CF12</f>
        <v>0</v>
      </c>
      <c r="CC106" s="74">
        <f t="shared" ref="CC106" si="439">CG12</f>
        <v>0</v>
      </c>
      <c r="CD106" s="74">
        <f t="shared" ref="CD106" si="440">CH12</f>
        <v>0</v>
      </c>
      <c r="CE106" s="74">
        <f t="shared" ref="CE106" si="441">CI12</f>
        <v>0</v>
      </c>
      <c r="CF106" s="74">
        <f t="shared" ref="CF106" si="442">CJ12</f>
        <v>0</v>
      </c>
      <c r="CG106" s="74">
        <f t="shared" ref="CG106" si="443">CK12</f>
        <v>0</v>
      </c>
      <c r="CH106" s="74">
        <f t="shared" ref="CH106" si="444">CL12</f>
        <v>0</v>
      </c>
      <c r="CI106" s="160">
        <f t="shared" ref="CI106" si="445">CM12</f>
        <v>0</v>
      </c>
      <c r="CJ106" s="75"/>
      <c r="CK106" s="75"/>
      <c r="CL106" s="75"/>
      <c r="CM106" s="75"/>
      <c r="CP106" s="94">
        <v>40664</v>
      </c>
      <c r="CQ106" s="98">
        <f t="shared" ref="CQ106" si="446">C106/$C106</f>
        <v>1</v>
      </c>
      <c r="CR106" s="98">
        <f t="shared" si="6"/>
        <v>0.35</v>
      </c>
      <c r="CS106" s="98">
        <f t="shared" si="7"/>
        <v>0.4</v>
      </c>
      <c r="CT106" s="98">
        <f t="shared" si="8"/>
        <v>0.25</v>
      </c>
      <c r="CU106" s="98">
        <f t="shared" si="9"/>
        <v>0.25</v>
      </c>
      <c r="CV106" s="98">
        <f t="shared" si="10"/>
        <v>0.1</v>
      </c>
      <c r="CW106" s="98">
        <f t="shared" si="11"/>
        <v>0.1</v>
      </c>
      <c r="CX106" s="98">
        <f t="shared" si="12"/>
        <v>0.25</v>
      </c>
      <c r="CY106" s="98">
        <f t="shared" si="13"/>
        <v>0.1</v>
      </c>
      <c r="CZ106" s="98">
        <f t="shared" si="14"/>
        <v>0</v>
      </c>
      <c r="DA106" s="98">
        <f t="shared" si="15"/>
        <v>0.2</v>
      </c>
      <c r="DB106" s="98">
        <f t="shared" si="16"/>
        <v>0.05</v>
      </c>
      <c r="DC106" s="98">
        <f t="shared" si="17"/>
        <v>0.05</v>
      </c>
      <c r="DD106" s="98">
        <f t="shared" si="18"/>
        <v>0.1</v>
      </c>
      <c r="DE106" s="98">
        <f t="shared" si="19"/>
        <v>0.05</v>
      </c>
      <c r="DF106" s="98">
        <f t="shared" si="20"/>
        <v>0.1</v>
      </c>
      <c r="DG106" s="98">
        <f t="shared" si="21"/>
        <v>0</v>
      </c>
      <c r="DH106" s="98">
        <f t="shared" si="22"/>
        <v>0.15</v>
      </c>
      <c r="DI106" s="98">
        <f t="shared" si="23"/>
        <v>0.05</v>
      </c>
      <c r="DJ106" s="98">
        <f t="shared" si="24"/>
        <v>0.1</v>
      </c>
      <c r="DK106" s="98">
        <f t="shared" si="25"/>
        <v>0.05</v>
      </c>
      <c r="DL106" s="98">
        <f t="shared" si="26"/>
        <v>0.05</v>
      </c>
      <c r="DM106" s="98">
        <f t="shared" si="27"/>
        <v>0.05</v>
      </c>
      <c r="DN106" s="98">
        <f t="shared" si="28"/>
        <v>0</v>
      </c>
      <c r="DO106" s="98">
        <f t="shared" si="29"/>
        <v>0.05</v>
      </c>
      <c r="DP106" s="98">
        <f t="shared" si="30"/>
        <v>0.05</v>
      </c>
      <c r="DQ106" s="98">
        <f t="shared" si="31"/>
        <v>0</v>
      </c>
      <c r="DR106" s="98">
        <f t="shared" si="32"/>
        <v>0</v>
      </c>
      <c r="DS106" s="98">
        <f t="shared" si="33"/>
        <v>0</v>
      </c>
      <c r="DT106" s="98">
        <f t="shared" si="34"/>
        <v>0</v>
      </c>
      <c r="DU106" s="98">
        <f t="shared" si="35"/>
        <v>0</v>
      </c>
      <c r="DV106" s="98">
        <f t="shared" si="36"/>
        <v>0</v>
      </c>
      <c r="DW106" s="98">
        <f t="shared" si="37"/>
        <v>0</v>
      </c>
      <c r="DX106" s="98">
        <f t="shared" si="38"/>
        <v>0.05</v>
      </c>
      <c r="DY106" s="98">
        <f t="shared" si="39"/>
        <v>0.05</v>
      </c>
      <c r="DZ106" s="98">
        <f t="shared" si="40"/>
        <v>0</v>
      </c>
      <c r="EA106" s="98">
        <f t="shared" si="41"/>
        <v>0</v>
      </c>
      <c r="EB106" s="98">
        <f t="shared" si="42"/>
        <v>0</v>
      </c>
      <c r="EC106" s="98">
        <f t="shared" si="43"/>
        <v>0</v>
      </c>
      <c r="ED106" s="98">
        <f t="shared" si="44"/>
        <v>0</v>
      </c>
      <c r="EE106" s="98">
        <f t="shared" si="45"/>
        <v>0</v>
      </c>
      <c r="EF106" s="98">
        <f t="shared" si="46"/>
        <v>0</v>
      </c>
      <c r="EG106" s="98">
        <f t="shared" si="47"/>
        <v>0</v>
      </c>
      <c r="EH106" s="98">
        <f t="shared" si="48"/>
        <v>0</v>
      </c>
      <c r="EI106" s="98">
        <f t="shared" si="49"/>
        <v>0</v>
      </c>
      <c r="EJ106" s="98">
        <f t="shared" si="50"/>
        <v>0</v>
      </c>
      <c r="EK106" s="98">
        <f t="shared" si="51"/>
        <v>0</v>
      </c>
      <c r="EL106" s="98">
        <f t="shared" si="52"/>
        <v>0</v>
      </c>
      <c r="EM106" s="98">
        <f t="shared" si="53"/>
        <v>0</v>
      </c>
      <c r="EN106" s="98">
        <f t="shared" si="54"/>
        <v>0</v>
      </c>
      <c r="EO106" s="98">
        <f t="shared" si="55"/>
        <v>0</v>
      </c>
      <c r="EP106" s="98">
        <f t="shared" si="56"/>
        <v>0</v>
      </c>
      <c r="EQ106" s="98">
        <f t="shared" si="57"/>
        <v>0</v>
      </c>
      <c r="ER106" s="98">
        <f t="shared" si="58"/>
        <v>0</v>
      </c>
      <c r="ES106" s="98">
        <f t="shared" si="59"/>
        <v>0</v>
      </c>
      <c r="ET106" s="98">
        <f t="shared" si="60"/>
        <v>0</v>
      </c>
      <c r="EU106" s="98">
        <f t="shared" si="61"/>
        <v>0</v>
      </c>
      <c r="EV106" s="98">
        <f t="shared" si="62"/>
        <v>0</v>
      </c>
      <c r="EW106" s="98">
        <f t="shared" si="63"/>
        <v>0.05</v>
      </c>
      <c r="EX106" s="98">
        <f t="shared" si="64"/>
        <v>0</v>
      </c>
      <c r="EY106" s="98">
        <f t="shared" si="65"/>
        <v>0</v>
      </c>
      <c r="EZ106" s="98">
        <f t="shared" si="66"/>
        <v>0</v>
      </c>
      <c r="FA106" s="98">
        <f t="shared" si="67"/>
        <v>0</v>
      </c>
      <c r="FB106" s="98">
        <f t="shared" si="68"/>
        <v>0</v>
      </c>
      <c r="FC106" s="98">
        <f t="shared" si="69"/>
        <v>0</v>
      </c>
      <c r="FD106" s="98">
        <f t="shared" si="70"/>
        <v>0</v>
      </c>
      <c r="FE106" s="98">
        <f t="shared" si="71"/>
        <v>0</v>
      </c>
      <c r="FF106" s="98">
        <f t="shared" si="72"/>
        <v>0</v>
      </c>
      <c r="FG106" s="98">
        <f t="shared" si="73"/>
        <v>0</v>
      </c>
      <c r="FH106" s="98">
        <f t="shared" si="74"/>
        <v>0</v>
      </c>
      <c r="FI106" s="98">
        <f t="shared" si="75"/>
        <v>0</v>
      </c>
      <c r="FJ106" s="98">
        <f t="shared" si="76"/>
        <v>0</v>
      </c>
      <c r="FK106" s="98">
        <f t="shared" si="77"/>
        <v>0</v>
      </c>
      <c r="FL106" s="98">
        <f t="shared" si="78"/>
        <v>0</v>
      </c>
      <c r="FM106" s="98">
        <f t="shared" si="79"/>
        <v>0</v>
      </c>
      <c r="FN106" s="98">
        <f t="shared" si="80"/>
        <v>0</v>
      </c>
      <c r="FO106" s="98">
        <f t="shared" si="81"/>
        <v>0</v>
      </c>
      <c r="FP106" s="98">
        <f t="shared" si="82"/>
        <v>0</v>
      </c>
      <c r="FQ106" s="98">
        <f t="shared" si="83"/>
        <v>0</v>
      </c>
      <c r="FR106" s="98">
        <f t="shared" si="84"/>
        <v>0</v>
      </c>
      <c r="FS106" s="98">
        <f t="shared" si="85"/>
        <v>0</v>
      </c>
      <c r="FT106" s="98">
        <f t="shared" si="86"/>
        <v>0</v>
      </c>
      <c r="FU106" s="98">
        <f t="shared" si="87"/>
        <v>0</v>
      </c>
      <c r="FV106" s="98">
        <f t="shared" si="88"/>
        <v>0</v>
      </c>
      <c r="FW106" s="143">
        <f t="shared" si="89"/>
        <v>0</v>
      </c>
      <c r="GD106" s="96">
        <v>40664</v>
      </c>
      <c r="GE106" s="97">
        <f t="shared" si="94"/>
        <v>0</v>
      </c>
      <c r="GF106" s="97">
        <f t="shared" si="95"/>
        <v>0.65</v>
      </c>
      <c r="GG106" s="97">
        <f t="shared" si="96"/>
        <v>0.6</v>
      </c>
      <c r="GH106" s="97">
        <f t="shared" si="97"/>
        <v>0.75</v>
      </c>
      <c r="GI106" s="97">
        <f t="shared" si="98"/>
        <v>0.75</v>
      </c>
      <c r="GJ106" s="97">
        <f t="shared" si="99"/>
        <v>0.9</v>
      </c>
      <c r="GK106" s="97">
        <f t="shared" si="100"/>
        <v>0.9</v>
      </c>
      <c r="GL106" s="97">
        <f t="shared" si="101"/>
        <v>0.75</v>
      </c>
      <c r="GM106" s="97">
        <f t="shared" si="102"/>
        <v>0.9</v>
      </c>
      <c r="GN106" s="97">
        <f t="shared" si="103"/>
        <v>1</v>
      </c>
      <c r="GO106" s="97">
        <f t="shared" si="104"/>
        <v>0.8</v>
      </c>
      <c r="GP106" s="97">
        <f t="shared" si="105"/>
        <v>0.95</v>
      </c>
      <c r="GQ106" s="97">
        <f t="shared" si="106"/>
        <v>0.95</v>
      </c>
      <c r="GR106" s="97">
        <f t="shared" si="107"/>
        <v>0.9</v>
      </c>
      <c r="GS106" s="97">
        <f t="shared" si="108"/>
        <v>0.95</v>
      </c>
      <c r="GT106" s="97">
        <f t="shared" si="109"/>
        <v>0.9</v>
      </c>
      <c r="GU106" s="97">
        <f t="shared" si="110"/>
        <v>1</v>
      </c>
      <c r="GV106" s="97">
        <f t="shared" si="111"/>
        <v>0.85</v>
      </c>
      <c r="GW106" s="97">
        <f t="shared" si="112"/>
        <v>0.95</v>
      </c>
      <c r="GX106" s="97">
        <f t="shared" si="113"/>
        <v>0.9</v>
      </c>
      <c r="GY106" s="97">
        <f t="shared" si="114"/>
        <v>0.95</v>
      </c>
      <c r="GZ106" s="97">
        <f t="shared" si="115"/>
        <v>0.95</v>
      </c>
      <c r="HA106" s="97">
        <f t="shared" si="116"/>
        <v>0.95</v>
      </c>
      <c r="HB106" s="97">
        <f t="shared" si="117"/>
        <v>1</v>
      </c>
      <c r="HC106" s="97">
        <f t="shared" si="118"/>
        <v>0.95</v>
      </c>
      <c r="HD106" s="97">
        <f t="shared" si="119"/>
        <v>0.95</v>
      </c>
      <c r="HE106" s="97">
        <f t="shared" si="120"/>
        <v>1</v>
      </c>
      <c r="HF106" s="97">
        <f t="shared" si="121"/>
        <v>1</v>
      </c>
      <c r="HG106" s="97">
        <f t="shared" si="122"/>
        <v>1</v>
      </c>
      <c r="HH106" s="97">
        <f t="shared" si="123"/>
        <v>1</v>
      </c>
      <c r="HI106" s="97">
        <f t="shared" si="124"/>
        <v>1</v>
      </c>
      <c r="HJ106" s="97">
        <f t="shared" si="125"/>
        <v>1</v>
      </c>
      <c r="HK106" s="97">
        <f t="shared" si="126"/>
        <v>1</v>
      </c>
      <c r="HL106" s="97">
        <f t="shared" si="127"/>
        <v>0.95</v>
      </c>
      <c r="HM106" s="97">
        <f t="shared" si="128"/>
        <v>0.95</v>
      </c>
      <c r="HN106" s="97">
        <f t="shared" si="129"/>
        <v>1</v>
      </c>
      <c r="HO106" s="97">
        <f t="shared" si="130"/>
        <v>1</v>
      </c>
      <c r="HP106" s="97">
        <f t="shared" si="131"/>
        <v>1</v>
      </c>
      <c r="HQ106" s="97">
        <f t="shared" si="132"/>
        <v>1</v>
      </c>
      <c r="HR106" s="97">
        <f t="shared" si="133"/>
        <v>1</v>
      </c>
      <c r="HS106" s="97">
        <f t="shared" si="134"/>
        <v>1</v>
      </c>
      <c r="HT106" s="97">
        <f t="shared" si="135"/>
        <v>1</v>
      </c>
      <c r="HU106" s="97">
        <f t="shared" si="136"/>
        <v>1</v>
      </c>
      <c r="HV106" s="97">
        <f t="shared" si="137"/>
        <v>1</v>
      </c>
      <c r="HW106" s="97">
        <f t="shared" si="138"/>
        <v>1</v>
      </c>
      <c r="HX106" s="97">
        <f t="shared" si="139"/>
        <v>1</v>
      </c>
      <c r="HY106" s="97">
        <f t="shared" si="140"/>
        <v>1</v>
      </c>
      <c r="HZ106" s="97">
        <f t="shared" si="141"/>
        <v>1</v>
      </c>
      <c r="IA106" s="97">
        <f t="shared" si="142"/>
        <v>1</v>
      </c>
      <c r="IB106" s="97">
        <f t="shared" si="143"/>
        <v>1</v>
      </c>
      <c r="IC106" s="97">
        <f t="shared" si="144"/>
        <v>1</v>
      </c>
      <c r="ID106" s="97">
        <f t="shared" si="145"/>
        <v>1</v>
      </c>
      <c r="IE106" s="97">
        <f t="shared" si="146"/>
        <v>1</v>
      </c>
      <c r="IF106" s="97">
        <f t="shared" si="147"/>
        <v>1</v>
      </c>
      <c r="IG106" s="97">
        <f t="shared" si="148"/>
        <v>1</v>
      </c>
      <c r="IH106" s="97">
        <f t="shared" si="149"/>
        <v>1</v>
      </c>
      <c r="II106" s="97">
        <f t="shared" si="150"/>
        <v>1</v>
      </c>
      <c r="IJ106" s="97">
        <f t="shared" si="151"/>
        <v>1</v>
      </c>
      <c r="IK106" s="97">
        <f t="shared" si="152"/>
        <v>0.95</v>
      </c>
      <c r="IL106" s="97">
        <f t="shared" si="153"/>
        <v>1</v>
      </c>
      <c r="IM106" s="97">
        <f t="shared" si="154"/>
        <v>1</v>
      </c>
      <c r="IN106" s="97">
        <f t="shared" si="155"/>
        <v>1</v>
      </c>
      <c r="IO106" s="97">
        <f t="shared" si="156"/>
        <v>1</v>
      </c>
      <c r="IP106" s="97">
        <f t="shared" si="157"/>
        <v>1</v>
      </c>
      <c r="IQ106" s="97">
        <f t="shared" si="158"/>
        <v>1</v>
      </c>
      <c r="IR106" s="97">
        <f t="shared" si="159"/>
        <v>1</v>
      </c>
      <c r="IS106" s="97">
        <f t="shared" si="160"/>
        <v>1</v>
      </c>
      <c r="IT106" s="97">
        <f t="shared" si="161"/>
        <v>1</v>
      </c>
      <c r="IU106" s="97">
        <f t="shared" si="162"/>
        <v>1</v>
      </c>
      <c r="IV106" s="97">
        <f t="shared" si="163"/>
        <v>1</v>
      </c>
      <c r="IW106" s="97">
        <f t="shared" si="164"/>
        <v>1</v>
      </c>
      <c r="IX106" s="97">
        <f t="shared" si="165"/>
        <v>1</v>
      </c>
      <c r="IY106" s="97">
        <f t="shared" si="166"/>
        <v>1</v>
      </c>
      <c r="IZ106" s="97">
        <f t="shared" si="167"/>
        <v>1</v>
      </c>
      <c r="JA106" s="97">
        <f t="shared" si="168"/>
        <v>1</v>
      </c>
      <c r="JB106" s="97">
        <f t="shared" si="169"/>
        <v>1</v>
      </c>
      <c r="JC106" s="97">
        <f t="shared" si="170"/>
        <v>1</v>
      </c>
      <c r="JD106" s="97">
        <f t="shared" si="171"/>
        <v>1</v>
      </c>
      <c r="JE106" s="97">
        <f t="shared" si="172"/>
        <v>1</v>
      </c>
      <c r="JF106" s="97">
        <f t="shared" si="173"/>
        <v>1</v>
      </c>
      <c r="JG106" s="97">
        <f t="shared" si="174"/>
        <v>1</v>
      </c>
      <c r="JH106" s="97">
        <f t="shared" si="175"/>
        <v>1</v>
      </c>
      <c r="JI106" s="97">
        <f t="shared" si="176"/>
        <v>1</v>
      </c>
      <c r="JJ106" s="97">
        <f t="shared" si="177"/>
        <v>1</v>
      </c>
      <c r="JK106" s="157">
        <f t="shared" si="178"/>
        <v>1</v>
      </c>
    </row>
    <row r="107" spans="2:275" x14ac:dyDescent="0.35">
      <c r="B107" s="73">
        <v>40695</v>
      </c>
      <c r="C107" s="92">
        <f t="shared" ref="C107" si="447">H13</f>
        <v>13</v>
      </c>
      <c r="D107" s="92">
        <f t="shared" ref="D107" si="448">I13</f>
        <v>4</v>
      </c>
      <c r="E107" s="92">
        <f t="shared" ref="E107" si="449">J13</f>
        <v>7</v>
      </c>
      <c r="F107" s="92">
        <f t="shared" ref="F107" si="450">K13</f>
        <v>2</v>
      </c>
      <c r="G107" s="92">
        <f t="shared" ref="G107" si="451">L13</f>
        <v>2</v>
      </c>
      <c r="H107" s="92">
        <f t="shared" ref="H107" si="452">M13</f>
        <v>2</v>
      </c>
      <c r="I107" s="92">
        <f t="shared" ref="I107" si="453">N13</f>
        <v>1</v>
      </c>
      <c r="J107" s="92">
        <f t="shared" ref="J107" si="454">O13</f>
        <v>1</v>
      </c>
      <c r="K107" s="92">
        <f t="shared" ref="K107" si="455">P13</f>
        <v>1</v>
      </c>
      <c r="L107" s="92">
        <f t="shared" ref="L107" si="456">Q13</f>
        <v>0</v>
      </c>
      <c r="M107" s="92">
        <f t="shared" ref="M107" si="457">R13</f>
        <v>0</v>
      </c>
      <c r="N107" s="92">
        <f t="shared" ref="N107" si="458">S13</f>
        <v>0</v>
      </c>
      <c r="O107" s="92">
        <f t="shared" ref="O107" si="459">T13</f>
        <v>0</v>
      </c>
      <c r="P107" s="92">
        <f t="shared" ref="P107" si="460">U13</f>
        <v>2</v>
      </c>
      <c r="Q107" s="92">
        <f t="shared" ref="Q107" si="461">V13</f>
        <v>0</v>
      </c>
      <c r="R107" s="92">
        <f t="shared" ref="R107" si="462">W13</f>
        <v>0</v>
      </c>
      <c r="S107" s="92">
        <f t="shared" ref="S107" si="463">X13</f>
        <v>0</v>
      </c>
      <c r="T107" s="92">
        <f t="shared" ref="T107" si="464">Y13</f>
        <v>0</v>
      </c>
      <c r="U107" s="92">
        <f t="shared" ref="U107" si="465">Z13</f>
        <v>0</v>
      </c>
      <c r="V107" s="92">
        <f t="shared" ref="V107" si="466">AA13</f>
        <v>0</v>
      </c>
      <c r="W107" s="92">
        <f t="shared" ref="W107" si="467">AB13</f>
        <v>0</v>
      </c>
      <c r="X107" s="92">
        <f t="shared" ref="X107" si="468">AC13</f>
        <v>0</v>
      </c>
      <c r="Y107" s="92">
        <f t="shared" ref="Y107" si="469">AD13</f>
        <v>0</v>
      </c>
      <c r="Z107" s="92">
        <f t="shared" ref="Z107" si="470">AE13</f>
        <v>0</v>
      </c>
      <c r="AA107" s="92">
        <f t="shared" ref="AA107" si="471">AF13</f>
        <v>1</v>
      </c>
      <c r="AB107" s="92">
        <f t="shared" ref="AB107" si="472">AG13</f>
        <v>0</v>
      </c>
      <c r="AC107" s="92">
        <f t="shared" ref="AC107" si="473">AH13</f>
        <v>1</v>
      </c>
      <c r="AD107" s="92">
        <f t="shared" ref="AD107" si="474">AI13</f>
        <v>1</v>
      </c>
      <c r="AE107" s="92">
        <f t="shared" ref="AE107" si="475">AJ13</f>
        <v>1</v>
      </c>
      <c r="AF107" s="92">
        <f t="shared" ref="AF107" si="476">AK13</f>
        <v>0</v>
      </c>
      <c r="AG107" s="92">
        <f t="shared" ref="AG107" si="477">AL13</f>
        <v>0</v>
      </c>
      <c r="AH107" s="92">
        <f t="shared" ref="AH107" si="478">AM13</f>
        <v>0</v>
      </c>
      <c r="AI107" s="92">
        <f t="shared" ref="AI107" si="479">AN13</f>
        <v>0</v>
      </c>
      <c r="AJ107" s="92">
        <f t="shared" ref="AJ107" si="480">AO13</f>
        <v>0</v>
      </c>
      <c r="AK107" s="92">
        <f t="shared" ref="AK107" si="481">AP13</f>
        <v>0</v>
      </c>
      <c r="AL107" s="92">
        <f t="shared" ref="AL107" si="482">AQ13</f>
        <v>0</v>
      </c>
      <c r="AM107" s="92">
        <f t="shared" ref="AM107" si="483">AR13</f>
        <v>0</v>
      </c>
      <c r="AN107" s="92">
        <f t="shared" ref="AN107" si="484">AS13</f>
        <v>0</v>
      </c>
      <c r="AO107" s="92">
        <f t="shared" ref="AO107" si="485">AT13</f>
        <v>0</v>
      </c>
      <c r="AP107" s="92">
        <f t="shared" ref="AP107" si="486">AU13</f>
        <v>0</v>
      </c>
      <c r="AQ107" s="92">
        <f t="shared" ref="AQ107" si="487">AV13</f>
        <v>0</v>
      </c>
      <c r="AR107" s="92">
        <f t="shared" ref="AR107" si="488">AW13</f>
        <v>0</v>
      </c>
      <c r="AS107" s="92">
        <f t="shared" ref="AS107" si="489">AX13</f>
        <v>0</v>
      </c>
      <c r="AT107" s="92">
        <f t="shared" ref="AT107" si="490">AY13</f>
        <v>0</v>
      </c>
      <c r="AU107" s="92">
        <f t="shared" ref="AU107" si="491">AZ13</f>
        <v>0</v>
      </c>
      <c r="AV107" s="92">
        <f t="shared" ref="AV107" si="492">BA13</f>
        <v>0</v>
      </c>
      <c r="AW107" s="92">
        <f t="shared" ref="AW107" si="493">BB13</f>
        <v>0</v>
      </c>
      <c r="AX107" s="92">
        <f t="shared" ref="AX107" si="494">BC13</f>
        <v>0</v>
      </c>
      <c r="AY107" s="92">
        <f t="shared" ref="AY107" si="495">BD13</f>
        <v>0</v>
      </c>
      <c r="AZ107" s="92">
        <f t="shared" ref="AZ107" si="496">BE13</f>
        <v>0</v>
      </c>
      <c r="BA107" s="92">
        <f t="shared" ref="BA107" si="497">BF13</f>
        <v>0</v>
      </c>
      <c r="BB107" s="92">
        <f t="shared" ref="BB107" si="498">BG13</f>
        <v>0</v>
      </c>
      <c r="BC107" s="92">
        <f t="shared" ref="BC107" si="499">BH13</f>
        <v>0</v>
      </c>
      <c r="BD107" s="92">
        <f t="shared" ref="BD107" si="500">BI13</f>
        <v>0</v>
      </c>
      <c r="BE107" s="92">
        <f t="shared" ref="BE107" si="501">BJ13</f>
        <v>0</v>
      </c>
      <c r="BF107" s="92">
        <f t="shared" ref="BF107" si="502">BK13</f>
        <v>0</v>
      </c>
      <c r="BG107" s="92">
        <f t="shared" ref="BG107" si="503">BL13</f>
        <v>0</v>
      </c>
      <c r="BH107" s="92">
        <f t="shared" ref="BH107" si="504">BM13</f>
        <v>0</v>
      </c>
      <c r="BI107" s="92">
        <f t="shared" ref="BI107" si="505">BN13</f>
        <v>0</v>
      </c>
      <c r="BJ107" s="92">
        <f t="shared" ref="BJ107" si="506">BO13</f>
        <v>0</v>
      </c>
      <c r="BK107" s="92">
        <f t="shared" ref="BK107" si="507">BP13</f>
        <v>0</v>
      </c>
      <c r="BL107" s="92">
        <f t="shared" ref="BL107" si="508">BQ13</f>
        <v>0</v>
      </c>
      <c r="BM107" s="92">
        <f t="shared" ref="BM107" si="509">BR13</f>
        <v>0</v>
      </c>
      <c r="BN107" s="92">
        <f t="shared" ref="BN107" si="510">BS13</f>
        <v>0</v>
      </c>
      <c r="BO107" s="92">
        <f t="shared" ref="BO107" si="511">BT13</f>
        <v>0</v>
      </c>
      <c r="BP107" s="92">
        <f t="shared" ref="BP107" si="512">BU13</f>
        <v>0</v>
      </c>
      <c r="BQ107" s="92">
        <f t="shared" ref="BQ107" si="513">BV13</f>
        <v>0</v>
      </c>
      <c r="BR107" s="92">
        <f t="shared" ref="BR107" si="514">BW13</f>
        <v>0</v>
      </c>
      <c r="BS107" s="92">
        <f t="shared" ref="BS107" si="515">BX13</f>
        <v>0</v>
      </c>
      <c r="BT107" s="92">
        <f t="shared" ref="BT107" si="516">BY13</f>
        <v>0</v>
      </c>
      <c r="BU107" s="92">
        <f t="shared" ref="BU107" si="517">BZ13</f>
        <v>0</v>
      </c>
      <c r="BV107" s="92">
        <f t="shared" ref="BV107" si="518">CA13</f>
        <v>0</v>
      </c>
      <c r="BW107" s="92">
        <f t="shared" ref="BW107" si="519">CB13</f>
        <v>0</v>
      </c>
      <c r="BX107" s="92">
        <f t="shared" ref="BX107" si="520">CC13</f>
        <v>0</v>
      </c>
      <c r="BY107" s="92">
        <f t="shared" ref="BY107" si="521">CD13</f>
        <v>0</v>
      </c>
      <c r="BZ107" s="92">
        <f t="shared" ref="BZ107" si="522">CE13</f>
        <v>0</v>
      </c>
      <c r="CA107" s="92">
        <f t="shared" ref="CA107" si="523">CF13</f>
        <v>0</v>
      </c>
      <c r="CB107" s="92">
        <f t="shared" ref="CB107" si="524">CG13</f>
        <v>0</v>
      </c>
      <c r="CC107" s="92">
        <f t="shared" ref="CC107" si="525">CH13</f>
        <v>0</v>
      </c>
      <c r="CD107" s="92">
        <f t="shared" ref="CD107" si="526">CI13</f>
        <v>0</v>
      </c>
      <c r="CE107" s="92">
        <f t="shared" ref="CE107" si="527">CJ13</f>
        <v>0</v>
      </c>
      <c r="CF107" s="92">
        <f t="shared" ref="CF107" si="528">CK13</f>
        <v>0</v>
      </c>
      <c r="CG107" s="92">
        <f t="shared" ref="CG107" si="529">CL13</f>
        <v>0</v>
      </c>
      <c r="CH107" s="150">
        <f t="shared" ref="CH107" si="530">CM13</f>
        <v>0</v>
      </c>
      <c r="CI107" s="75"/>
      <c r="CJ107" s="75"/>
      <c r="CK107" s="75"/>
      <c r="CL107" s="75"/>
      <c r="CM107" s="75"/>
      <c r="CP107" s="94">
        <v>40695</v>
      </c>
      <c r="CQ107" s="98">
        <f t="shared" ref="CQ107" si="531">C107/$C107</f>
        <v>1</v>
      </c>
      <c r="CR107" s="98">
        <f t="shared" si="6"/>
        <v>0.30769230769230771</v>
      </c>
      <c r="CS107" s="98">
        <f t="shared" si="7"/>
        <v>0.53846153846153844</v>
      </c>
      <c r="CT107" s="98">
        <f t="shared" si="8"/>
        <v>0.15384615384615385</v>
      </c>
      <c r="CU107" s="98">
        <f t="shared" si="9"/>
        <v>0.15384615384615385</v>
      </c>
      <c r="CV107" s="98">
        <f t="shared" si="10"/>
        <v>0.15384615384615385</v>
      </c>
      <c r="CW107" s="98">
        <f t="shared" si="11"/>
        <v>7.6923076923076927E-2</v>
      </c>
      <c r="CX107" s="98">
        <f t="shared" si="12"/>
        <v>7.6923076923076927E-2</v>
      </c>
      <c r="CY107" s="98">
        <f t="shared" si="13"/>
        <v>7.6923076923076927E-2</v>
      </c>
      <c r="CZ107" s="98">
        <f t="shared" si="14"/>
        <v>0</v>
      </c>
      <c r="DA107" s="98">
        <f t="shared" si="15"/>
        <v>0</v>
      </c>
      <c r="DB107" s="98">
        <f t="shared" si="16"/>
        <v>0</v>
      </c>
      <c r="DC107" s="98">
        <f t="shared" si="17"/>
        <v>0</v>
      </c>
      <c r="DD107" s="98">
        <f t="shared" si="18"/>
        <v>0.15384615384615385</v>
      </c>
      <c r="DE107" s="98">
        <f t="shared" si="19"/>
        <v>0</v>
      </c>
      <c r="DF107" s="98">
        <f t="shared" si="20"/>
        <v>0</v>
      </c>
      <c r="DG107" s="98">
        <f t="shared" si="21"/>
        <v>0</v>
      </c>
      <c r="DH107" s="98">
        <f t="shared" si="22"/>
        <v>0</v>
      </c>
      <c r="DI107" s="98">
        <f t="shared" si="23"/>
        <v>0</v>
      </c>
      <c r="DJ107" s="98">
        <f t="shared" si="24"/>
        <v>0</v>
      </c>
      <c r="DK107" s="98">
        <f t="shared" si="25"/>
        <v>0</v>
      </c>
      <c r="DL107" s="98">
        <f t="shared" si="26"/>
        <v>0</v>
      </c>
      <c r="DM107" s="98">
        <f t="shared" si="27"/>
        <v>0</v>
      </c>
      <c r="DN107" s="98">
        <f t="shared" si="28"/>
        <v>0</v>
      </c>
      <c r="DO107" s="98">
        <f t="shared" si="29"/>
        <v>7.6923076923076927E-2</v>
      </c>
      <c r="DP107" s="98">
        <f t="shared" si="30"/>
        <v>0</v>
      </c>
      <c r="DQ107" s="98">
        <f t="shared" si="31"/>
        <v>7.6923076923076927E-2</v>
      </c>
      <c r="DR107" s="98">
        <f t="shared" si="32"/>
        <v>7.6923076923076927E-2</v>
      </c>
      <c r="DS107" s="98">
        <f t="shared" si="33"/>
        <v>7.6923076923076927E-2</v>
      </c>
      <c r="DT107" s="98">
        <f t="shared" si="34"/>
        <v>0</v>
      </c>
      <c r="DU107" s="98">
        <f t="shared" si="35"/>
        <v>0</v>
      </c>
      <c r="DV107" s="98">
        <f t="shared" si="36"/>
        <v>0</v>
      </c>
      <c r="DW107" s="98">
        <f t="shared" si="37"/>
        <v>0</v>
      </c>
      <c r="DX107" s="98">
        <f t="shared" si="38"/>
        <v>0</v>
      </c>
      <c r="DY107" s="98">
        <f t="shared" si="39"/>
        <v>0</v>
      </c>
      <c r="DZ107" s="98">
        <f t="shared" si="40"/>
        <v>0</v>
      </c>
      <c r="EA107" s="98">
        <f t="shared" si="41"/>
        <v>0</v>
      </c>
      <c r="EB107" s="98">
        <f t="shared" si="42"/>
        <v>0</v>
      </c>
      <c r="EC107" s="98">
        <f t="shared" si="43"/>
        <v>0</v>
      </c>
      <c r="ED107" s="98">
        <f t="shared" si="44"/>
        <v>0</v>
      </c>
      <c r="EE107" s="98">
        <f t="shared" si="45"/>
        <v>0</v>
      </c>
      <c r="EF107" s="98">
        <f t="shared" si="46"/>
        <v>0</v>
      </c>
      <c r="EG107" s="98">
        <f t="shared" si="47"/>
        <v>0</v>
      </c>
      <c r="EH107" s="98">
        <f t="shared" si="48"/>
        <v>0</v>
      </c>
      <c r="EI107" s="98">
        <f t="shared" si="49"/>
        <v>0</v>
      </c>
      <c r="EJ107" s="98">
        <f t="shared" si="50"/>
        <v>0</v>
      </c>
      <c r="EK107" s="98">
        <f t="shared" si="51"/>
        <v>0</v>
      </c>
      <c r="EL107" s="98">
        <f t="shared" si="52"/>
        <v>0</v>
      </c>
      <c r="EM107" s="98">
        <f t="shared" si="53"/>
        <v>0</v>
      </c>
      <c r="EN107" s="98">
        <f t="shared" si="54"/>
        <v>0</v>
      </c>
      <c r="EO107" s="98">
        <f t="shared" si="55"/>
        <v>0</v>
      </c>
      <c r="EP107" s="98">
        <f t="shared" si="56"/>
        <v>0</v>
      </c>
      <c r="EQ107" s="98">
        <f t="shared" si="57"/>
        <v>0</v>
      </c>
      <c r="ER107" s="98">
        <f t="shared" si="58"/>
        <v>0</v>
      </c>
      <c r="ES107" s="98">
        <f t="shared" si="59"/>
        <v>0</v>
      </c>
      <c r="ET107" s="98">
        <f t="shared" si="60"/>
        <v>0</v>
      </c>
      <c r="EU107" s="98">
        <f t="shared" si="61"/>
        <v>0</v>
      </c>
      <c r="EV107" s="98">
        <f t="shared" si="62"/>
        <v>0</v>
      </c>
      <c r="EW107" s="98">
        <f t="shared" si="63"/>
        <v>0</v>
      </c>
      <c r="EX107" s="98">
        <f t="shared" si="64"/>
        <v>0</v>
      </c>
      <c r="EY107" s="98">
        <f t="shared" si="65"/>
        <v>0</v>
      </c>
      <c r="EZ107" s="98">
        <f t="shared" si="66"/>
        <v>0</v>
      </c>
      <c r="FA107" s="98">
        <f t="shared" si="67"/>
        <v>0</v>
      </c>
      <c r="FB107" s="98">
        <f t="shared" si="68"/>
        <v>0</v>
      </c>
      <c r="FC107" s="98">
        <f t="shared" si="69"/>
        <v>0</v>
      </c>
      <c r="FD107" s="98">
        <f t="shared" si="70"/>
        <v>0</v>
      </c>
      <c r="FE107" s="98">
        <f t="shared" si="71"/>
        <v>0</v>
      </c>
      <c r="FF107" s="98">
        <f t="shared" si="72"/>
        <v>0</v>
      </c>
      <c r="FG107" s="98">
        <f t="shared" si="73"/>
        <v>0</v>
      </c>
      <c r="FH107" s="98">
        <f t="shared" si="74"/>
        <v>0</v>
      </c>
      <c r="FI107" s="98">
        <f t="shared" si="75"/>
        <v>0</v>
      </c>
      <c r="FJ107" s="98">
        <f t="shared" si="76"/>
        <v>0</v>
      </c>
      <c r="FK107" s="98">
        <f t="shared" si="77"/>
        <v>0</v>
      </c>
      <c r="FL107" s="98">
        <f t="shared" si="78"/>
        <v>0</v>
      </c>
      <c r="FM107" s="98">
        <f t="shared" si="79"/>
        <v>0</v>
      </c>
      <c r="FN107" s="98">
        <f t="shared" si="80"/>
        <v>0</v>
      </c>
      <c r="FO107" s="98">
        <f t="shared" si="81"/>
        <v>0</v>
      </c>
      <c r="FP107" s="98">
        <f t="shared" si="82"/>
        <v>0</v>
      </c>
      <c r="FQ107" s="98">
        <f t="shared" si="83"/>
        <v>0</v>
      </c>
      <c r="FR107" s="98">
        <f t="shared" si="84"/>
        <v>0</v>
      </c>
      <c r="FS107" s="98">
        <f t="shared" si="85"/>
        <v>0</v>
      </c>
      <c r="FT107" s="98">
        <f t="shared" si="86"/>
        <v>0</v>
      </c>
      <c r="FU107" s="98">
        <f t="shared" si="87"/>
        <v>0</v>
      </c>
      <c r="FV107" s="143">
        <f t="shared" si="88"/>
        <v>0</v>
      </c>
      <c r="FW107" s="97"/>
      <c r="GD107" s="96">
        <v>40695</v>
      </c>
      <c r="GE107" s="97">
        <f t="shared" si="94"/>
        <v>0</v>
      </c>
      <c r="GF107" s="97">
        <f t="shared" si="95"/>
        <v>0.69230769230769229</v>
      </c>
      <c r="GG107" s="97">
        <f t="shared" si="96"/>
        <v>0.46153846153846156</v>
      </c>
      <c r="GH107" s="97">
        <f t="shared" si="97"/>
        <v>0.84615384615384615</v>
      </c>
      <c r="GI107" s="97">
        <f t="shared" si="98"/>
        <v>0.84615384615384615</v>
      </c>
      <c r="GJ107" s="97">
        <f t="shared" si="99"/>
        <v>0.84615384615384615</v>
      </c>
      <c r="GK107" s="97">
        <f t="shared" si="100"/>
        <v>0.92307692307692313</v>
      </c>
      <c r="GL107" s="97">
        <f t="shared" si="101"/>
        <v>0.92307692307692313</v>
      </c>
      <c r="GM107" s="97">
        <f t="shared" si="102"/>
        <v>0.92307692307692313</v>
      </c>
      <c r="GN107" s="97">
        <f t="shared" si="103"/>
        <v>1</v>
      </c>
      <c r="GO107" s="97">
        <f t="shared" si="104"/>
        <v>1</v>
      </c>
      <c r="GP107" s="97">
        <f t="shared" si="105"/>
        <v>1</v>
      </c>
      <c r="GQ107" s="97">
        <f t="shared" si="106"/>
        <v>1</v>
      </c>
      <c r="GR107" s="97">
        <f t="shared" si="107"/>
        <v>0.84615384615384615</v>
      </c>
      <c r="GS107" s="97">
        <f t="shared" si="108"/>
        <v>1</v>
      </c>
      <c r="GT107" s="97">
        <f t="shared" si="109"/>
        <v>1</v>
      </c>
      <c r="GU107" s="97">
        <f t="shared" si="110"/>
        <v>1</v>
      </c>
      <c r="GV107" s="97">
        <f t="shared" si="111"/>
        <v>1</v>
      </c>
      <c r="GW107" s="97">
        <f t="shared" si="112"/>
        <v>1</v>
      </c>
      <c r="GX107" s="97">
        <f t="shared" si="113"/>
        <v>1</v>
      </c>
      <c r="GY107" s="97">
        <f t="shared" si="114"/>
        <v>1</v>
      </c>
      <c r="GZ107" s="97">
        <f t="shared" si="115"/>
        <v>1</v>
      </c>
      <c r="HA107" s="97">
        <f t="shared" si="116"/>
        <v>1</v>
      </c>
      <c r="HB107" s="97">
        <f t="shared" si="117"/>
        <v>1</v>
      </c>
      <c r="HC107" s="97">
        <f t="shared" si="118"/>
        <v>0.92307692307692313</v>
      </c>
      <c r="HD107" s="97">
        <f t="shared" si="119"/>
        <v>1</v>
      </c>
      <c r="HE107" s="97">
        <f t="shared" si="120"/>
        <v>0.92307692307692313</v>
      </c>
      <c r="HF107" s="97">
        <f t="shared" si="121"/>
        <v>0.92307692307692313</v>
      </c>
      <c r="HG107" s="97">
        <f t="shared" si="122"/>
        <v>0.92307692307692313</v>
      </c>
      <c r="HH107" s="97">
        <f t="shared" si="123"/>
        <v>1</v>
      </c>
      <c r="HI107" s="97">
        <f t="shared" si="124"/>
        <v>1</v>
      </c>
      <c r="HJ107" s="97">
        <f t="shared" si="125"/>
        <v>1</v>
      </c>
      <c r="HK107" s="97">
        <f t="shared" si="126"/>
        <v>1</v>
      </c>
      <c r="HL107" s="97">
        <f t="shared" si="127"/>
        <v>1</v>
      </c>
      <c r="HM107" s="97">
        <f t="shared" si="128"/>
        <v>1</v>
      </c>
      <c r="HN107" s="97">
        <f t="shared" si="129"/>
        <v>1</v>
      </c>
      <c r="HO107" s="97">
        <f t="shared" si="130"/>
        <v>1</v>
      </c>
      <c r="HP107" s="97">
        <f t="shared" si="131"/>
        <v>1</v>
      </c>
      <c r="HQ107" s="97">
        <f t="shared" si="132"/>
        <v>1</v>
      </c>
      <c r="HR107" s="97">
        <f t="shared" si="133"/>
        <v>1</v>
      </c>
      <c r="HS107" s="97">
        <f t="shared" si="134"/>
        <v>1</v>
      </c>
      <c r="HT107" s="97">
        <f t="shared" si="135"/>
        <v>1</v>
      </c>
      <c r="HU107" s="97">
        <f t="shared" si="136"/>
        <v>1</v>
      </c>
      <c r="HV107" s="97">
        <f t="shared" si="137"/>
        <v>1</v>
      </c>
      <c r="HW107" s="97">
        <f t="shared" si="138"/>
        <v>1</v>
      </c>
      <c r="HX107" s="97">
        <f t="shared" si="139"/>
        <v>1</v>
      </c>
      <c r="HY107" s="97">
        <f t="shared" si="140"/>
        <v>1</v>
      </c>
      <c r="HZ107" s="97">
        <f t="shared" si="141"/>
        <v>1</v>
      </c>
      <c r="IA107" s="97">
        <f t="shared" si="142"/>
        <v>1</v>
      </c>
      <c r="IB107" s="97">
        <f t="shared" si="143"/>
        <v>1</v>
      </c>
      <c r="IC107" s="97">
        <f t="shared" si="144"/>
        <v>1</v>
      </c>
      <c r="ID107" s="97">
        <f t="shared" si="145"/>
        <v>1</v>
      </c>
      <c r="IE107" s="97">
        <f t="shared" si="146"/>
        <v>1</v>
      </c>
      <c r="IF107" s="97">
        <f t="shared" si="147"/>
        <v>1</v>
      </c>
      <c r="IG107" s="97">
        <f t="shared" si="148"/>
        <v>1</v>
      </c>
      <c r="IH107" s="97">
        <f t="shared" si="149"/>
        <v>1</v>
      </c>
      <c r="II107" s="97">
        <f t="shared" si="150"/>
        <v>1</v>
      </c>
      <c r="IJ107" s="97">
        <f t="shared" si="151"/>
        <v>1</v>
      </c>
      <c r="IK107" s="97">
        <f t="shared" si="152"/>
        <v>1</v>
      </c>
      <c r="IL107" s="97">
        <f t="shared" si="153"/>
        <v>1</v>
      </c>
      <c r="IM107" s="97">
        <f t="shared" si="154"/>
        <v>1</v>
      </c>
      <c r="IN107" s="97">
        <f t="shared" si="155"/>
        <v>1</v>
      </c>
      <c r="IO107" s="97">
        <f t="shared" si="156"/>
        <v>1</v>
      </c>
      <c r="IP107" s="97">
        <f t="shared" si="157"/>
        <v>1</v>
      </c>
      <c r="IQ107" s="97">
        <f t="shared" si="158"/>
        <v>1</v>
      </c>
      <c r="IR107" s="97">
        <f t="shared" si="159"/>
        <v>1</v>
      </c>
      <c r="IS107" s="97">
        <f t="shared" si="160"/>
        <v>1</v>
      </c>
      <c r="IT107" s="97">
        <f t="shared" si="161"/>
        <v>1</v>
      </c>
      <c r="IU107" s="97">
        <f t="shared" si="162"/>
        <v>1</v>
      </c>
      <c r="IV107" s="97">
        <f t="shared" si="163"/>
        <v>1</v>
      </c>
      <c r="IW107" s="97">
        <f t="shared" si="164"/>
        <v>1</v>
      </c>
      <c r="IX107" s="97">
        <f t="shared" si="165"/>
        <v>1</v>
      </c>
      <c r="IY107" s="97">
        <f t="shared" si="166"/>
        <v>1</v>
      </c>
      <c r="IZ107" s="97">
        <f t="shared" si="167"/>
        <v>1</v>
      </c>
      <c r="JA107" s="97">
        <f t="shared" si="168"/>
        <v>1</v>
      </c>
      <c r="JB107" s="97">
        <f t="shared" si="169"/>
        <v>1</v>
      </c>
      <c r="JC107" s="97">
        <f t="shared" si="170"/>
        <v>1</v>
      </c>
      <c r="JD107" s="97">
        <f t="shared" si="171"/>
        <v>1</v>
      </c>
      <c r="JE107" s="97">
        <f t="shared" si="172"/>
        <v>1</v>
      </c>
      <c r="JF107" s="97">
        <f t="shared" si="173"/>
        <v>1</v>
      </c>
      <c r="JG107" s="97">
        <f t="shared" si="174"/>
        <v>1</v>
      </c>
      <c r="JH107" s="97">
        <f t="shared" si="175"/>
        <v>1</v>
      </c>
      <c r="JI107" s="97">
        <f t="shared" si="176"/>
        <v>1</v>
      </c>
      <c r="JJ107" s="157">
        <f t="shared" si="177"/>
        <v>1</v>
      </c>
    </row>
    <row r="108" spans="2:275" x14ac:dyDescent="0.35">
      <c r="B108" s="73">
        <v>40725</v>
      </c>
      <c r="C108" s="92">
        <f t="shared" ref="C108" si="532">I14</f>
        <v>7</v>
      </c>
      <c r="D108" s="92">
        <f t="shared" ref="D108" si="533">J14</f>
        <v>1</v>
      </c>
      <c r="E108" s="92">
        <f t="shared" ref="E108" si="534">K14</f>
        <v>2</v>
      </c>
      <c r="F108" s="92">
        <f t="shared" ref="F108" si="535">L14</f>
        <v>2</v>
      </c>
      <c r="G108" s="92">
        <f t="shared" ref="G108" si="536">M14</f>
        <v>1</v>
      </c>
      <c r="H108" s="92">
        <f t="shared" ref="H108" si="537">N14</f>
        <v>2</v>
      </c>
      <c r="I108" s="92">
        <f t="shared" ref="I108" si="538">O14</f>
        <v>2</v>
      </c>
      <c r="J108" s="92">
        <f t="shared" ref="J108" si="539">P14</f>
        <v>2</v>
      </c>
      <c r="K108" s="92">
        <f t="shared" ref="K108" si="540">Q14</f>
        <v>2</v>
      </c>
      <c r="L108" s="92">
        <f t="shared" ref="L108" si="541">R14</f>
        <v>2</v>
      </c>
      <c r="M108" s="92">
        <f t="shared" ref="M108" si="542">S14</f>
        <v>2</v>
      </c>
      <c r="N108" s="92">
        <f t="shared" ref="N108" si="543">T14</f>
        <v>2</v>
      </c>
      <c r="O108" s="92">
        <f t="shared" ref="O108" si="544">U14</f>
        <v>3</v>
      </c>
      <c r="P108" s="92">
        <f t="shared" ref="P108" si="545">V14</f>
        <v>2</v>
      </c>
      <c r="Q108" s="92">
        <f t="shared" ref="Q108" si="546">W14</f>
        <v>1</v>
      </c>
      <c r="R108" s="92">
        <f t="shared" ref="R108" si="547">X14</f>
        <v>1</v>
      </c>
      <c r="S108" s="92">
        <f t="shared" ref="S108" si="548">Y14</f>
        <v>2</v>
      </c>
      <c r="T108" s="92">
        <f t="shared" ref="T108" si="549">Z14</f>
        <v>2</v>
      </c>
      <c r="U108" s="92">
        <f t="shared" ref="U108" si="550">AA14</f>
        <v>1</v>
      </c>
      <c r="V108" s="92">
        <f t="shared" ref="V108" si="551">AB14</f>
        <v>1</v>
      </c>
      <c r="W108" s="92">
        <f t="shared" ref="W108" si="552">AC14</f>
        <v>1</v>
      </c>
      <c r="X108" s="92">
        <f t="shared" ref="X108" si="553">AD14</f>
        <v>1</v>
      </c>
      <c r="Y108" s="92">
        <f t="shared" ref="Y108" si="554">AE14</f>
        <v>2</v>
      </c>
      <c r="Z108" s="92">
        <f t="shared" ref="Z108" si="555">AF14</f>
        <v>2</v>
      </c>
      <c r="AA108" s="92">
        <f t="shared" ref="AA108" si="556">AG14</f>
        <v>1</v>
      </c>
      <c r="AB108" s="92">
        <f t="shared" ref="AB108" si="557">AH14</f>
        <v>2</v>
      </c>
      <c r="AC108" s="92">
        <f t="shared" ref="AC108" si="558">AI14</f>
        <v>0</v>
      </c>
      <c r="AD108" s="92">
        <f t="shared" ref="AD108" si="559">AJ14</f>
        <v>0</v>
      </c>
      <c r="AE108" s="92">
        <f t="shared" ref="AE108" si="560">AK14</f>
        <v>0</v>
      </c>
      <c r="AF108" s="92">
        <f t="shared" ref="AF108" si="561">AL14</f>
        <v>0</v>
      </c>
      <c r="AG108" s="92">
        <f t="shared" ref="AG108" si="562">AM14</f>
        <v>0</v>
      </c>
      <c r="AH108" s="92">
        <f t="shared" ref="AH108" si="563">AN14</f>
        <v>0</v>
      </c>
      <c r="AI108" s="92">
        <f t="shared" ref="AI108" si="564">AO14</f>
        <v>0</v>
      </c>
      <c r="AJ108" s="92">
        <f t="shared" ref="AJ108" si="565">AP14</f>
        <v>0</v>
      </c>
      <c r="AK108" s="92">
        <f t="shared" ref="AK108" si="566">AQ14</f>
        <v>0</v>
      </c>
      <c r="AL108" s="92">
        <f t="shared" ref="AL108" si="567">AR14</f>
        <v>0</v>
      </c>
      <c r="AM108" s="92">
        <f t="shared" ref="AM108" si="568">AS14</f>
        <v>0</v>
      </c>
      <c r="AN108" s="92">
        <f t="shared" ref="AN108" si="569">AT14</f>
        <v>0</v>
      </c>
      <c r="AO108" s="92">
        <f t="shared" ref="AO108" si="570">AU14</f>
        <v>0</v>
      </c>
      <c r="AP108" s="92">
        <f t="shared" ref="AP108" si="571">AV14</f>
        <v>0</v>
      </c>
      <c r="AQ108" s="92">
        <f t="shared" ref="AQ108" si="572">AW14</f>
        <v>0</v>
      </c>
      <c r="AR108" s="92">
        <f t="shared" ref="AR108" si="573">AX14</f>
        <v>0</v>
      </c>
      <c r="AS108" s="92">
        <f t="shared" ref="AS108" si="574">AY14</f>
        <v>0</v>
      </c>
      <c r="AT108" s="92">
        <f t="shared" ref="AT108" si="575">AZ14</f>
        <v>0</v>
      </c>
      <c r="AU108" s="92">
        <f t="shared" ref="AU108" si="576">BA14</f>
        <v>0</v>
      </c>
      <c r="AV108" s="92">
        <f t="shared" ref="AV108" si="577">BB14</f>
        <v>0</v>
      </c>
      <c r="AW108" s="92">
        <f t="shared" ref="AW108" si="578">BC14</f>
        <v>0</v>
      </c>
      <c r="AX108" s="92">
        <f t="shared" ref="AX108" si="579">BD14</f>
        <v>0</v>
      </c>
      <c r="AY108" s="92">
        <f t="shared" ref="AY108" si="580">BE14</f>
        <v>0</v>
      </c>
      <c r="AZ108" s="92">
        <f t="shared" ref="AZ108" si="581">BF14</f>
        <v>0</v>
      </c>
      <c r="BA108" s="92">
        <f t="shared" ref="BA108" si="582">BG14</f>
        <v>0</v>
      </c>
      <c r="BB108" s="92">
        <f t="shared" ref="BB108" si="583">BH14</f>
        <v>0</v>
      </c>
      <c r="BC108" s="92">
        <f t="shared" ref="BC108" si="584">BI14</f>
        <v>0</v>
      </c>
      <c r="BD108" s="92">
        <f t="shared" ref="BD108" si="585">BJ14</f>
        <v>0</v>
      </c>
      <c r="BE108" s="92">
        <f t="shared" ref="BE108" si="586">BK14</f>
        <v>0</v>
      </c>
      <c r="BF108" s="92">
        <f t="shared" ref="BF108" si="587">BL14</f>
        <v>0</v>
      </c>
      <c r="BG108" s="92">
        <f t="shared" ref="BG108" si="588">BM14</f>
        <v>0</v>
      </c>
      <c r="BH108" s="92">
        <f t="shared" ref="BH108" si="589">BN14</f>
        <v>0</v>
      </c>
      <c r="BI108" s="92">
        <f t="shared" ref="BI108" si="590">BO14</f>
        <v>0</v>
      </c>
      <c r="BJ108" s="92">
        <f t="shared" ref="BJ108" si="591">BP14</f>
        <v>0</v>
      </c>
      <c r="BK108" s="92">
        <f t="shared" ref="BK108" si="592">BQ14</f>
        <v>0</v>
      </c>
      <c r="BL108" s="92">
        <f t="shared" ref="BL108" si="593">BR14</f>
        <v>0</v>
      </c>
      <c r="BM108" s="92">
        <f t="shared" ref="BM108" si="594">BS14</f>
        <v>0</v>
      </c>
      <c r="BN108" s="92">
        <f t="shared" ref="BN108" si="595">BT14</f>
        <v>0</v>
      </c>
      <c r="BO108" s="92">
        <f t="shared" ref="BO108" si="596">BU14</f>
        <v>0</v>
      </c>
      <c r="BP108" s="92">
        <f t="shared" ref="BP108" si="597">BV14</f>
        <v>0</v>
      </c>
      <c r="BQ108" s="92">
        <f t="shared" ref="BQ108" si="598">BW14</f>
        <v>0</v>
      </c>
      <c r="BR108" s="92">
        <f t="shared" ref="BR108" si="599">BX14</f>
        <v>1</v>
      </c>
      <c r="BS108" s="92">
        <f t="shared" ref="BS108" si="600">BY14</f>
        <v>0</v>
      </c>
      <c r="BT108" s="92">
        <f t="shared" ref="BT108" si="601">BZ14</f>
        <v>0</v>
      </c>
      <c r="BU108" s="92">
        <f t="shared" ref="BU108" si="602">CA14</f>
        <v>0</v>
      </c>
      <c r="BV108" s="92">
        <f t="shared" ref="BV108" si="603">CB14</f>
        <v>0</v>
      </c>
      <c r="BW108" s="92">
        <f t="shared" ref="BW108" si="604">CC14</f>
        <v>0</v>
      </c>
      <c r="BX108" s="92">
        <f t="shared" ref="BX108" si="605">CD14</f>
        <v>0</v>
      </c>
      <c r="BY108" s="92">
        <f t="shared" ref="BY108" si="606">CE14</f>
        <v>0</v>
      </c>
      <c r="BZ108" s="92">
        <f t="shared" ref="BZ108" si="607">CF14</f>
        <v>0</v>
      </c>
      <c r="CA108" s="92">
        <f t="shared" ref="CA108" si="608">CG14</f>
        <v>0</v>
      </c>
      <c r="CB108" s="92">
        <f t="shared" ref="CB108" si="609">CH14</f>
        <v>0</v>
      </c>
      <c r="CC108" s="92">
        <f t="shared" ref="CC108" si="610">CI14</f>
        <v>0</v>
      </c>
      <c r="CD108" s="92">
        <f t="shared" ref="CD108" si="611">CJ14</f>
        <v>0</v>
      </c>
      <c r="CE108" s="92">
        <f t="shared" ref="CE108" si="612">CK14</f>
        <v>0</v>
      </c>
      <c r="CF108" s="92">
        <f t="shared" ref="CF108" si="613">CL14</f>
        <v>0</v>
      </c>
      <c r="CG108" s="150">
        <f t="shared" ref="CG108" si="614">CM14</f>
        <v>0</v>
      </c>
      <c r="CH108" s="75"/>
      <c r="CI108" s="75"/>
      <c r="CJ108" s="75"/>
      <c r="CK108" s="75"/>
      <c r="CL108" s="75"/>
      <c r="CM108" s="75"/>
      <c r="CP108" s="94">
        <f>B108</f>
        <v>40725</v>
      </c>
      <c r="CQ108" s="98">
        <f t="shared" ref="CQ108" si="615">C108/$C108</f>
        <v>1</v>
      </c>
      <c r="CR108" s="98">
        <f t="shared" si="6"/>
        <v>0.14285714285714285</v>
      </c>
      <c r="CS108" s="98">
        <f t="shared" si="7"/>
        <v>0.2857142857142857</v>
      </c>
      <c r="CT108" s="98">
        <f t="shared" si="8"/>
        <v>0.2857142857142857</v>
      </c>
      <c r="CU108" s="98">
        <f t="shared" si="9"/>
        <v>0.14285714285714285</v>
      </c>
      <c r="CV108" s="98">
        <f t="shared" si="10"/>
        <v>0.2857142857142857</v>
      </c>
      <c r="CW108" s="98">
        <f t="shared" si="11"/>
        <v>0.2857142857142857</v>
      </c>
      <c r="CX108" s="98">
        <f t="shared" si="12"/>
        <v>0.2857142857142857</v>
      </c>
      <c r="CY108" s="98">
        <f t="shared" si="13"/>
        <v>0.2857142857142857</v>
      </c>
      <c r="CZ108" s="98">
        <f t="shared" si="14"/>
        <v>0.2857142857142857</v>
      </c>
      <c r="DA108" s="98">
        <f t="shared" si="15"/>
        <v>0.2857142857142857</v>
      </c>
      <c r="DB108" s="98">
        <f t="shared" si="16"/>
        <v>0.2857142857142857</v>
      </c>
      <c r="DC108" s="98">
        <f t="shared" si="17"/>
        <v>0.42857142857142855</v>
      </c>
      <c r="DD108" s="98">
        <f t="shared" si="18"/>
        <v>0.2857142857142857</v>
      </c>
      <c r="DE108" s="98">
        <f t="shared" si="19"/>
        <v>0.14285714285714285</v>
      </c>
      <c r="DF108" s="98">
        <f t="shared" si="20"/>
        <v>0.14285714285714285</v>
      </c>
      <c r="DG108" s="98">
        <f t="shared" si="21"/>
        <v>0.2857142857142857</v>
      </c>
      <c r="DH108" s="98">
        <f t="shared" si="22"/>
        <v>0.2857142857142857</v>
      </c>
      <c r="DI108" s="98">
        <f t="shared" si="23"/>
        <v>0.14285714285714285</v>
      </c>
      <c r="DJ108" s="98">
        <f t="shared" si="24"/>
        <v>0.14285714285714285</v>
      </c>
      <c r="DK108" s="98">
        <f t="shared" si="25"/>
        <v>0.14285714285714285</v>
      </c>
      <c r="DL108" s="98">
        <f t="shared" si="26"/>
        <v>0.14285714285714285</v>
      </c>
      <c r="DM108" s="98">
        <f t="shared" si="27"/>
        <v>0.2857142857142857</v>
      </c>
      <c r="DN108" s="98">
        <f t="shared" si="28"/>
        <v>0.2857142857142857</v>
      </c>
      <c r="DO108" s="98">
        <f t="shared" si="29"/>
        <v>0.14285714285714285</v>
      </c>
      <c r="DP108" s="98">
        <f t="shared" si="30"/>
        <v>0.2857142857142857</v>
      </c>
      <c r="DQ108" s="98">
        <f t="shared" si="31"/>
        <v>0</v>
      </c>
      <c r="DR108" s="98">
        <f t="shared" si="32"/>
        <v>0</v>
      </c>
      <c r="DS108" s="98">
        <f t="shared" si="33"/>
        <v>0</v>
      </c>
      <c r="DT108" s="98">
        <f t="shared" si="34"/>
        <v>0</v>
      </c>
      <c r="DU108" s="98">
        <f t="shared" si="35"/>
        <v>0</v>
      </c>
      <c r="DV108" s="98">
        <f t="shared" si="36"/>
        <v>0</v>
      </c>
      <c r="DW108" s="98">
        <f t="shared" si="37"/>
        <v>0</v>
      </c>
      <c r="DX108" s="98">
        <f t="shared" si="38"/>
        <v>0</v>
      </c>
      <c r="DY108" s="98">
        <f t="shared" si="39"/>
        <v>0</v>
      </c>
      <c r="DZ108" s="98">
        <f t="shared" si="40"/>
        <v>0</v>
      </c>
      <c r="EA108" s="98">
        <f t="shared" si="41"/>
        <v>0</v>
      </c>
      <c r="EB108" s="98">
        <f t="shared" si="42"/>
        <v>0</v>
      </c>
      <c r="EC108" s="98">
        <f t="shared" si="43"/>
        <v>0</v>
      </c>
      <c r="ED108" s="98">
        <f t="shared" si="44"/>
        <v>0</v>
      </c>
      <c r="EE108" s="98">
        <f t="shared" si="45"/>
        <v>0</v>
      </c>
      <c r="EF108" s="98">
        <f t="shared" si="46"/>
        <v>0</v>
      </c>
      <c r="EG108" s="98">
        <f t="shared" si="47"/>
        <v>0</v>
      </c>
      <c r="EH108" s="98">
        <f t="shared" si="48"/>
        <v>0</v>
      </c>
      <c r="EI108" s="98">
        <f t="shared" si="49"/>
        <v>0</v>
      </c>
      <c r="EJ108" s="98">
        <f t="shared" si="50"/>
        <v>0</v>
      </c>
      <c r="EK108" s="98">
        <f t="shared" si="51"/>
        <v>0</v>
      </c>
      <c r="EL108" s="98">
        <f t="shared" si="52"/>
        <v>0</v>
      </c>
      <c r="EM108" s="98">
        <f t="shared" si="53"/>
        <v>0</v>
      </c>
      <c r="EN108" s="98">
        <f t="shared" si="54"/>
        <v>0</v>
      </c>
      <c r="EO108" s="98">
        <f t="shared" si="55"/>
        <v>0</v>
      </c>
      <c r="EP108" s="98">
        <f t="shared" si="56"/>
        <v>0</v>
      </c>
      <c r="EQ108" s="98">
        <f t="shared" si="57"/>
        <v>0</v>
      </c>
      <c r="ER108" s="98">
        <f t="shared" si="58"/>
        <v>0</v>
      </c>
      <c r="ES108" s="98">
        <f t="shared" si="59"/>
        <v>0</v>
      </c>
      <c r="ET108" s="98">
        <f t="shared" si="60"/>
        <v>0</v>
      </c>
      <c r="EU108" s="98">
        <f t="shared" si="61"/>
        <v>0</v>
      </c>
      <c r="EV108" s="98">
        <f t="shared" si="62"/>
        <v>0</v>
      </c>
      <c r="EW108" s="98">
        <f t="shared" si="63"/>
        <v>0</v>
      </c>
      <c r="EX108" s="98">
        <f t="shared" si="64"/>
        <v>0</v>
      </c>
      <c r="EY108" s="98">
        <f t="shared" si="65"/>
        <v>0</v>
      </c>
      <c r="EZ108" s="98">
        <f t="shared" si="66"/>
        <v>0</v>
      </c>
      <c r="FA108" s="98">
        <f t="shared" si="67"/>
        <v>0</v>
      </c>
      <c r="FB108" s="98">
        <f t="shared" si="68"/>
        <v>0</v>
      </c>
      <c r="FC108" s="98">
        <f t="shared" si="69"/>
        <v>0</v>
      </c>
      <c r="FD108" s="98">
        <f t="shared" si="70"/>
        <v>0</v>
      </c>
      <c r="FE108" s="98">
        <f t="shared" si="71"/>
        <v>0</v>
      </c>
      <c r="FF108" s="98">
        <f t="shared" si="72"/>
        <v>0.14285714285714285</v>
      </c>
      <c r="FG108" s="98">
        <f t="shared" si="73"/>
        <v>0</v>
      </c>
      <c r="FH108" s="98">
        <f t="shared" si="74"/>
        <v>0</v>
      </c>
      <c r="FI108" s="98">
        <f t="shared" si="75"/>
        <v>0</v>
      </c>
      <c r="FJ108" s="98">
        <f t="shared" si="76"/>
        <v>0</v>
      </c>
      <c r="FK108" s="98">
        <f t="shared" si="77"/>
        <v>0</v>
      </c>
      <c r="FL108" s="98">
        <f t="shared" si="78"/>
        <v>0</v>
      </c>
      <c r="FM108" s="98">
        <f t="shared" si="79"/>
        <v>0</v>
      </c>
      <c r="FN108" s="98">
        <f t="shared" si="80"/>
        <v>0</v>
      </c>
      <c r="FO108" s="98">
        <f t="shared" si="81"/>
        <v>0</v>
      </c>
      <c r="FP108" s="98">
        <f t="shared" si="82"/>
        <v>0</v>
      </c>
      <c r="FQ108" s="98">
        <f t="shared" si="83"/>
        <v>0</v>
      </c>
      <c r="FR108" s="98">
        <f t="shared" si="84"/>
        <v>0</v>
      </c>
      <c r="FS108" s="98">
        <f t="shared" si="85"/>
        <v>0</v>
      </c>
      <c r="FT108" s="98">
        <f t="shared" si="86"/>
        <v>0</v>
      </c>
      <c r="FU108" s="143">
        <f t="shared" si="87"/>
        <v>0</v>
      </c>
      <c r="FV108" s="97"/>
      <c r="FW108" s="97"/>
      <c r="GD108" s="96">
        <f>CP108</f>
        <v>40725</v>
      </c>
      <c r="GE108" s="97">
        <f t="shared" si="94"/>
        <v>0</v>
      </c>
      <c r="GF108" s="97">
        <f t="shared" si="95"/>
        <v>0.85714285714285721</v>
      </c>
      <c r="GG108" s="97">
        <f t="shared" si="96"/>
        <v>0.7142857142857143</v>
      </c>
      <c r="GH108" s="97">
        <f t="shared" si="97"/>
        <v>0.7142857142857143</v>
      </c>
      <c r="GI108" s="97">
        <f t="shared" si="98"/>
        <v>0.85714285714285721</v>
      </c>
      <c r="GJ108" s="97">
        <f t="shared" si="99"/>
        <v>0.7142857142857143</v>
      </c>
      <c r="GK108" s="97">
        <f t="shared" si="100"/>
        <v>0.7142857142857143</v>
      </c>
      <c r="GL108" s="97">
        <f t="shared" si="101"/>
        <v>0.7142857142857143</v>
      </c>
      <c r="GM108" s="97">
        <f t="shared" si="102"/>
        <v>0.7142857142857143</v>
      </c>
      <c r="GN108" s="97">
        <f t="shared" si="103"/>
        <v>0.7142857142857143</v>
      </c>
      <c r="GO108" s="97">
        <f t="shared" si="104"/>
        <v>0.7142857142857143</v>
      </c>
      <c r="GP108" s="97">
        <f t="shared" si="105"/>
        <v>0.7142857142857143</v>
      </c>
      <c r="GQ108" s="97">
        <f t="shared" si="106"/>
        <v>0.5714285714285714</v>
      </c>
      <c r="GR108" s="97">
        <f t="shared" si="107"/>
        <v>0.7142857142857143</v>
      </c>
      <c r="GS108" s="97">
        <f t="shared" si="108"/>
        <v>0.85714285714285721</v>
      </c>
      <c r="GT108" s="97">
        <f t="shared" si="109"/>
        <v>0.85714285714285721</v>
      </c>
      <c r="GU108" s="97">
        <f t="shared" si="110"/>
        <v>0.7142857142857143</v>
      </c>
      <c r="GV108" s="97">
        <f t="shared" si="111"/>
        <v>0.7142857142857143</v>
      </c>
      <c r="GW108" s="97">
        <f t="shared" si="112"/>
        <v>0.85714285714285721</v>
      </c>
      <c r="GX108" s="97">
        <f t="shared" si="113"/>
        <v>0.85714285714285721</v>
      </c>
      <c r="GY108" s="97">
        <f t="shared" si="114"/>
        <v>0.85714285714285721</v>
      </c>
      <c r="GZ108" s="97">
        <f t="shared" si="115"/>
        <v>0.85714285714285721</v>
      </c>
      <c r="HA108" s="97">
        <f t="shared" si="116"/>
        <v>0.7142857142857143</v>
      </c>
      <c r="HB108" s="97">
        <f t="shared" si="117"/>
        <v>0.7142857142857143</v>
      </c>
      <c r="HC108" s="97">
        <f t="shared" si="118"/>
        <v>0.85714285714285721</v>
      </c>
      <c r="HD108" s="97">
        <f t="shared" si="119"/>
        <v>0.7142857142857143</v>
      </c>
      <c r="HE108" s="97">
        <f t="shared" si="120"/>
        <v>1</v>
      </c>
      <c r="HF108" s="97">
        <f t="shared" si="121"/>
        <v>1</v>
      </c>
      <c r="HG108" s="97">
        <f t="shared" si="122"/>
        <v>1</v>
      </c>
      <c r="HH108" s="97">
        <f t="shared" si="123"/>
        <v>1</v>
      </c>
      <c r="HI108" s="97">
        <f t="shared" si="124"/>
        <v>1</v>
      </c>
      <c r="HJ108" s="97">
        <f t="shared" si="125"/>
        <v>1</v>
      </c>
      <c r="HK108" s="97">
        <f t="shared" si="126"/>
        <v>1</v>
      </c>
      <c r="HL108" s="97">
        <f t="shared" si="127"/>
        <v>1</v>
      </c>
      <c r="HM108" s="97">
        <f t="shared" si="128"/>
        <v>1</v>
      </c>
      <c r="HN108" s="97">
        <f t="shared" si="129"/>
        <v>1</v>
      </c>
      <c r="HO108" s="97">
        <f t="shared" si="130"/>
        <v>1</v>
      </c>
      <c r="HP108" s="97">
        <f t="shared" si="131"/>
        <v>1</v>
      </c>
      <c r="HQ108" s="97">
        <f t="shared" si="132"/>
        <v>1</v>
      </c>
      <c r="HR108" s="97">
        <f t="shared" si="133"/>
        <v>1</v>
      </c>
      <c r="HS108" s="97">
        <f t="shared" si="134"/>
        <v>1</v>
      </c>
      <c r="HT108" s="97">
        <f t="shared" si="135"/>
        <v>1</v>
      </c>
      <c r="HU108" s="97">
        <f t="shared" si="136"/>
        <v>1</v>
      </c>
      <c r="HV108" s="97">
        <f t="shared" si="137"/>
        <v>1</v>
      </c>
      <c r="HW108" s="97">
        <f t="shared" si="138"/>
        <v>1</v>
      </c>
      <c r="HX108" s="97">
        <f t="shared" si="139"/>
        <v>1</v>
      </c>
      <c r="HY108" s="97">
        <f t="shared" si="140"/>
        <v>1</v>
      </c>
      <c r="HZ108" s="97">
        <f t="shared" si="141"/>
        <v>1</v>
      </c>
      <c r="IA108" s="97">
        <f t="shared" si="142"/>
        <v>1</v>
      </c>
      <c r="IB108" s="97">
        <f t="shared" si="143"/>
        <v>1</v>
      </c>
      <c r="IC108" s="97">
        <f t="shared" si="144"/>
        <v>1</v>
      </c>
      <c r="ID108" s="97">
        <f t="shared" si="145"/>
        <v>1</v>
      </c>
      <c r="IE108" s="97">
        <f t="shared" si="146"/>
        <v>1</v>
      </c>
      <c r="IF108" s="97">
        <f t="shared" si="147"/>
        <v>1</v>
      </c>
      <c r="IG108" s="97">
        <f t="shared" si="148"/>
        <v>1</v>
      </c>
      <c r="IH108" s="97">
        <f t="shared" si="149"/>
        <v>1</v>
      </c>
      <c r="II108" s="97">
        <f t="shared" si="150"/>
        <v>1</v>
      </c>
      <c r="IJ108" s="97">
        <f t="shared" si="151"/>
        <v>1</v>
      </c>
      <c r="IK108" s="97">
        <f t="shared" si="152"/>
        <v>1</v>
      </c>
      <c r="IL108" s="97">
        <f t="shared" si="153"/>
        <v>1</v>
      </c>
      <c r="IM108" s="97">
        <f t="shared" si="154"/>
        <v>1</v>
      </c>
      <c r="IN108" s="97">
        <f t="shared" si="155"/>
        <v>1</v>
      </c>
      <c r="IO108" s="97">
        <f t="shared" si="156"/>
        <v>1</v>
      </c>
      <c r="IP108" s="97">
        <f t="shared" si="157"/>
        <v>1</v>
      </c>
      <c r="IQ108" s="97">
        <f t="shared" si="158"/>
        <v>1</v>
      </c>
      <c r="IR108" s="97">
        <f t="shared" si="159"/>
        <v>1</v>
      </c>
      <c r="IS108" s="97">
        <f t="shared" si="160"/>
        <v>1</v>
      </c>
      <c r="IT108" s="97">
        <f t="shared" si="161"/>
        <v>0.85714285714285721</v>
      </c>
      <c r="IU108" s="97">
        <f t="shared" si="162"/>
        <v>1</v>
      </c>
      <c r="IV108" s="97">
        <f t="shared" si="163"/>
        <v>1</v>
      </c>
      <c r="IW108" s="97">
        <f t="shared" si="164"/>
        <v>1</v>
      </c>
      <c r="IX108" s="97">
        <f t="shared" si="165"/>
        <v>1</v>
      </c>
      <c r="IY108" s="97">
        <f t="shared" si="166"/>
        <v>1</v>
      </c>
      <c r="IZ108" s="97">
        <f t="shared" si="167"/>
        <v>1</v>
      </c>
      <c r="JA108" s="97">
        <f t="shared" si="168"/>
        <v>1</v>
      </c>
      <c r="JB108" s="97">
        <f t="shared" si="169"/>
        <v>1</v>
      </c>
      <c r="JC108" s="97">
        <f t="shared" si="170"/>
        <v>1</v>
      </c>
      <c r="JD108" s="97">
        <f t="shared" si="171"/>
        <v>1</v>
      </c>
      <c r="JE108" s="97">
        <f t="shared" si="172"/>
        <v>1</v>
      </c>
      <c r="JF108" s="97">
        <f t="shared" si="173"/>
        <v>1</v>
      </c>
      <c r="JG108" s="97">
        <f t="shared" si="174"/>
        <v>1</v>
      </c>
      <c r="JH108" s="97">
        <f t="shared" si="175"/>
        <v>1</v>
      </c>
      <c r="JI108" s="157">
        <f t="shared" si="176"/>
        <v>1</v>
      </c>
      <c r="JJ108" s="99"/>
    </row>
    <row r="109" spans="2:275" x14ac:dyDescent="0.35">
      <c r="B109" s="73">
        <v>40756</v>
      </c>
      <c r="C109" s="92">
        <f t="shared" ref="C109" si="616">J15</f>
        <v>9</v>
      </c>
      <c r="D109" s="92">
        <f t="shared" ref="D109" si="617">K15</f>
        <v>2</v>
      </c>
      <c r="E109" s="92">
        <f t="shared" ref="E109" si="618">L15</f>
        <v>3</v>
      </c>
      <c r="F109" s="92">
        <f t="shared" ref="F109" si="619">M15</f>
        <v>2</v>
      </c>
      <c r="G109" s="92">
        <f t="shared" ref="G109" si="620">N15</f>
        <v>0</v>
      </c>
      <c r="H109" s="92">
        <f t="shared" ref="H109" si="621">O15</f>
        <v>3</v>
      </c>
      <c r="I109" s="92">
        <f t="shared" ref="I109" si="622">P15</f>
        <v>1</v>
      </c>
      <c r="J109" s="92">
        <f t="shared" ref="J109" si="623">Q15</f>
        <v>2</v>
      </c>
      <c r="K109" s="92">
        <f t="shared" ref="K109" si="624">R15</f>
        <v>1</v>
      </c>
      <c r="L109" s="92">
        <f t="shared" ref="L109" si="625">S15</f>
        <v>1</v>
      </c>
      <c r="M109" s="92">
        <f t="shared" ref="M109" si="626">T15</f>
        <v>1</v>
      </c>
      <c r="N109" s="92">
        <f t="shared" ref="N109" si="627">U15</f>
        <v>0</v>
      </c>
      <c r="O109" s="92">
        <f t="shared" ref="O109" si="628">V15</f>
        <v>0</v>
      </c>
      <c r="P109" s="92">
        <f t="shared" ref="P109" si="629">W15</f>
        <v>0</v>
      </c>
      <c r="Q109" s="92">
        <f t="shared" ref="Q109" si="630">X15</f>
        <v>0</v>
      </c>
      <c r="R109" s="92">
        <f t="shared" ref="R109" si="631">Y15</f>
        <v>0</v>
      </c>
      <c r="S109" s="92">
        <f t="shared" ref="S109" si="632">Z15</f>
        <v>0</v>
      </c>
      <c r="T109" s="92">
        <f t="shared" ref="T109" si="633">AA15</f>
        <v>0</v>
      </c>
      <c r="U109" s="92">
        <f t="shared" ref="U109" si="634">AB15</f>
        <v>0</v>
      </c>
      <c r="V109" s="92">
        <f t="shared" ref="V109" si="635">AC15</f>
        <v>0</v>
      </c>
      <c r="W109" s="92">
        <f t="shared" ref="W109" si="636">AD15</f>
        <v>0</v>
      </c>
      <c r="X109" s="92">
        <f t="shared" ref="X109" si="637">AE15</f>
        <v>0</v>
      </c>
      <c r="Y109" s="92">
        <f t="shared" ref="Y109" si="638">AF15</f>
        <v>0</v>
      </c>
      <c r="Z109" s="92">
        <f t="shared" ref="Z109" si="639">AG15</f>
        <v>0</v>
      </c>
      <c r="AA109" s="92">
        <f t="shared" ref="AA109" si="640">AH15</f>
        <v>0</v>
      </c>
      <c r="AB109" s="92">
        <f t="shared" ref="AB109" si="641">AI15</f>
        <v>0</v>
      </c>
      <c r="AC109" s="92">
        <f t="shared" ref="AC109" si="642">AJ15</f>
        <v>0</v>
      </c>
      <c r="AD109" s="92">
        <f t="shared" ref="AD109" si="643">AK15</f>
        <v>0</v>
      </c>
      <c r="AE109" s="92">
        <f t="shared" ref="AE109" si="644">AL15</f>
        <v>0</v>
      </c>
      <c r="AF109" s="92">
        <f t="shared" ref="AF109" si="645">AM15</f>
        <v>0</v>
      </c>
      <c r="AG109" s="92">
        <f t="shared" ref="AG109" si="646">AN15</f>
        <v>0</v>
      </c>
      <c r="AH109" s="92">
        <f t="shared" ref="AH109" si="647">AO15</f>
        <v>0</v>
      </c>
      <c r="AI109" s="92">
        <f t="shared" ref="AI109" si="648">AP15</f>
        <v>0</v>
      </c>
      <c r="AJ109" s="92">
        <f t="shared" ref="AJ109" si="649">AQ15</f>
        <v>0</v>
      </c>
      <c r="AK109" s="92">
        <f t="shared" ref="AK109" si="650">AR15</f>
        <v>0</v>
      </c>
      <c r="AL109" s="92">
        <f t="shared" ref="AL109" si="651">AS15</f>
        <v>0</v>
      </c>
      <c r="AM109" s="92">
        <f t="shared" ref="AM109" si="652">AT15</f>
        <v>0</v>
      </c>
      <c r="AN109" s="92">
        <f t="shared" ref="AN109" si="653">AU15</f>
        <v>0</v>
      </c>
      <c r="AO109" s="92">
        <f t="shared" ref="AO109" si="654">AV15</f>
        <v>0</v>
      </c>
      <c r="AP109" s="92">
        <f t="shared" ref="AP109" si="655">AW15</f>
        <v>0</v>
      </c>
      <c r="AQ109" s="92">
        <f t="shared" ref="AQ109" si="656">AX15</f>
        <v>0</v>
      </c>
      <c r="AR109" s="92">
        <f t="shared" ref="AR109" si="657">AY15</f>
        <v>0</v>
      </c>
      <c r="AS109" s="92">
        <f t="shared" ref="AS109" si="658">AZ15</f>
        <v>0</v>
      </c>
      <c r="AT109" s="92">
        <f t="shared" ref="AT109" si="659">BA15</f>
        <v>0</v>
      </c>
      <c r="AU109" s="92">
        <f t="shared" ref="AU109" si="660">BB15</f>
        <v>0</v>
      </c>
      <c r="AV109" s="92">
        <f t="shared" ref="AV109" si="661">BC15</f>
        <v>0</v>
      </c>
      <c r="AW109" s="92">
        <f t="shared" ref="AW109" si="662">BD15</f>
        <v>0</v>
      </c>
      <c r="AX109" s="92">
        <f t="shared" ref="AX109" si="663">BE15</f>
        <v>0</v>
      </c>
      <c r="AY109" s="92">
        <f t="shared" ref="AY109" si="664">BF15</f>
        <v>0</v>
      </c>
      <c r="AZ109" s="92">
        <f t="shared" ref="AZ109" si="665">BG15</f>
        <v>0</v>
      </c>
      <c r="BA109" s="92">
        <f t="shared" ref="BA109" si="666">BH15</f>
        <v>0</v>
      </c>
      <c r="BB109" s="92">
        <f t="shared" ref="BB109" si="667">BI15</f>
        <v>0</v>
      </c>
      <c r="BC109" s="92">
        <f t="shared" ref="BC109" si="668">BJ15</f>
        <v>0</v>
      </c>
      <c r="BD109" s="92">
        <f t="shared" ref="BD109" si="669">BK15</f>
        <v>0</v>
      </c>
      <c r="BE109" s="92">
        <f t="shared" ref="BE109" si="670">BL15</f>
        <v>0</v>
      </c>
      <c r="BF109" s="92">
        <f t="shared" ref="BF109" si="671">BM15</f>
        <v>0</v>
      </c>
      <c r="BG109" s="92">
        <f t="shared" ref="BG109" si="672">BN15</f>
        <v>0</v>
      </c>
      <c r="BH109" s="92">
        <f t="shared" ref="BH109" si="673">BO15</f>
        <v>0</v>
      </c>
      <c r="BI109" s="92">
        <f t="shared" ref="BI109" si="674">BP15</f>
        <v>0</v>
      </c>
      <c r="BJ109" s="92">
        <f t="shared" ref="BJ109" si="675">BQ15</f>
        <v>0</v>
      </c>
      <c r="BK109" s="92">
        <f t="shared" ref="BK109" si="676">BR15</f>
        <v>0</v>
      </c>
      <c r="BL109" s="92">
        <f t="shared" ref="BL109" si="677">BS15</f>
        <v>0</v>
      </c>
      <c r="BM109" s="92">
        <f t="shared" ref="BM109" si="678">BT15</f>
        <v>0</v>
      </c>
      <c r="BN109" s="92">
        <f t="shared" ref="BN109" si="679">BU15</f>
        <v>0</v>
      </c>
      <c r="BO109" s="92">
        <f t="shared" ref="BO109" si="680">BV15</f>
        <v>0</v>
      </c>
      <c r="BP109" s="92">
        <f t="shared" ref="BP109" si="681">BW15</f>
        <v>0</v>
      </c>
      <c r="BQ109" s="92">
        <f t="shared" ref="BQ109" si="682">BX15</f>
        <v>0</v>
      </c>
      <c r="BR109" s="92">
        <f t="shared" ref="BR109" si="683">BY15</f>
        <v>0</v>
      </c>
      <c r="BS109" s="92">
        <f t="shared" ref="BS109" si="684">BZ15</f>
        <v>0</v>
      </c>
      <c r="BT109" s="92">
        <f t="shared" ref="BT109" si="685">CA15</f>
        <v>0</v>
      </c>
      <c r="BU109" s="92">
        <f t="shared" ref="BU109" si="686">CB15</f>
        <v>0</v>
      </c>
      <c r="BV109" s="92">
        <f t="shared" ref="BV109" si="687">CC15</f>
        <v>0</v>
      </c>
      <c r="BW109" s="92">
        <f t="shared" ref="BW109" si="688">CD15</f>
        <v>0</v>
      </c>
      <c r="BX109" s="92">
        <f t="shared" ref="BX109" si="689">CE15</f>
        <v>0</v>
      </c>
      <c r="BY109" s="92">
        <f t="shared" ref="BY109" si="690">CF15</f>
        <v>0</v>
      </c>
      <c r="BZ109" s="92">
        <f t="shared" ref="BZ109" si="691">CG15</f>
        <v>0</v>
      </c>
      <c r="CA109" s="92">
        <f t="shared" ref="CA109" si="692">CH15</f>
        <v>0</v>
      </c>
      <c r="CB109" s="92">
        <f t="shared" ref="CB109" si="693">CI15</f>
        <v>0</v>
      </c>
      <c r="CC109" s="92">
        <f t="shared" ref="CC109" si="694">CJ15</f>
        <v>0</v>
      </c>
      <c r="CD109" s="92">
        <f t="shared" ref="CD109" si="695">CK15</f>
        <v>0</v>
      </c>
      <c r="CE109" s="92">
        <f t="shared" ref="CE109" si="696">CL15</f>
        <v>0</v>
      </c>
      <c r="CF109" s="150">
        <f t="shared" ref="CF109" si="697">CM15</f>
        <v>0</v>
      </c>
      <c r="CG109" s="75"/>
      <c r="CH109" s="75"/>
      <c r="CI109" s="75"/>
      <c r="CJ109" s="75"/>
      <c r="CK109" s="75"/>
      <c r="CL109" s="75"/>
      <c r="CM109" s="75"/>
      <c r="CP109" s="94">
        <v>40756</v>
      </c>
      <c r="CQ109" s="98">
        <f t="shared" ref="CQ109" si="698">C109/$C109</f>
        <v>1</v>
      </c>
      <c r="CR109" s="98">
        <f t="shared" si="6"/>
        <v>0.22222222222222221</v>
      </c>
      <c r="CS109" s="98">
        <f t="shared" si="7"/>
        <v>0.33333333333333331</v>
      </c>
      <c r="CT109" s="98">
        <f t="shared" si="8"/>
        <v>0.22222222222222221</v>
      </c>
      <c r="CU109" s="98">
        <f t="shared" si="9"/>
        <v>0</v>
      </c>
      <c r="CV109" s="98">
        <f t="shared" si="10"/>
        <v>0.33333333333333331</v>
      </c>
      <c r="CW109" s="98">
        <f t="shared" si="11"/>
        <v>0.1111111111111111</v>
      </c>
      <c r="CX109" s="98">
        <f t="shared" si="12"/>
        <v>0.22222222222222221</v>
      </c>
      <c r="CY109" s="98">
        <f t="shared" si="13"/>
        <v>0.1111111111111111</v>
      </c>
      <c r="CZ109" s="98">
        <f t="shared" si="14"/>
        <v>0.1111111111111111</v>
      </c>
      <c r="DA109" s="98">
        <f t="shared" si="15"/>
        <v>0.1111111111111111</v>
      </c>
      <c r="DB109" s="98">
        <f t="shared" si="16"/>
        <v>0</v>
      </c>
      <c r="DC109" s="98">
        <f t="shared" si="17"/>
        <v>0</v>
      </c>
      <c r="DD109" s="98">
        <f t="shared" si="18"/>
        <v>0</v>
      </c>
      <c r="DE109" s="98">
        <f t="shared" si="19"/>
        <v>0</v>
      </c>
      <c r="DF109" s="98">
        <f t="shared" si="20"/>
        <v>0</v>
      </c>
      <c r="DG109" s="98">
        <f t="shared" si="21"/>
        <v>0</v>
      </c>
      <c r="DH109" s="98">
        <f t="shared" si="22"/>
        <v>0</v>
      </c>
      <c r="DI109" s="98">
        <f t="shared" si="23"/>
        <v>0</v>
      </c>
      <c r="DJ109" s="98">
        <f t="shared" si="24"/>
        <v>0</v>
      </c>
      <c r="DK109" s="98">
        <f t="shared" si="25"/>
        <v>0</v>
      </c>
      <c r="DL109" s="98">
        <f t="shared" si="26"/>
        <v>0</v>
      </c>
      <c r="DM109" s="98">
        <f t="shared" si="27"/>
        <v>0</v>
      </c>
      <c r="DN109" s="98">
        <f t="shared" si="28"/>
        <v>0</v>
      </c>
      <c r="DO109" s="98">
        <f t="shared" si="29"/>
        <v>0</v>
      </c>
      <c r="DP109" s="98">
        <f t="shared" si="30"/>
        <v>0</v>
      </c>
      <c r="DQ109" s="98">
        <f t="shared" si="31"/>
        <v>0</v>
      </c>
      <c r="DR109" s="98">
        <f t="shared" si="32"/>
        <v>0</v>
      </c>
      <c r="DS109" s="98">
        <f t="shared" si="33"/>
        <v>0</v>
      </c>
      <c r="DT109" s="98">
        <f t="shared" si="34"/>
        <v>0</v>
      </c>
      <c r="DU109" s="98">
        <f t="shared" si="35"/>
        <v>0</v>
      </c>
      <c r="DV109" s="98">
        <f t="shared" si="36"/>
        <v>0</v>
      </c>
      <c r="DW109" s="98">
        <f t="shared" si="37"/>
        <v>0</v>
      </c>
      <c r="DX109" s="98">
        <f t="shared" si="38"/>
        <v>0</v>
      </c>
      <c r="DY109" s="98">
        <f t="shared" si="39"/>
        <v>0</v>
      </c>
      <c r="DZ109" s="98">
        <f t="shared" si="40"/>
        <v>0</v>
      </c>
      <c r="EA109" s="98">
        <f t="shared" si="41"/>
        <v>0</v>
      </c>
      <c r="EB109" s="98">
        <f t="shared" si="42"/>
        <v>0</v>
      </c>
      <c r="EC109" s="98">
        <f t="shared" si="43"/>
        <v>0</v>
      </c>
      <c r="ED109" s="98">
        <f t="shared" si="44"/>
        <v>0</v>
      </c>
      <c r="EE109" s="98">
        <f t="shared" si="45"/>
        <v>0</v>
      </c>
      <c r="EF109" s="98">
        <f t="shared" si="46"/>
        <v>0</v>
      </c>
      <c r="EG109" s="98">
        <f t="shared" si="47"/>
        <v>0</v>
      </c>
      <c r="EH109" s="98">
        <f t="shared" si="48"/>
        <v>0</v>
      </c>
      <c r="EI109" s="98">
        <f t="shared" si="49"/>
        <v>0</v>
      </c>
      <c r="EJ109" s="98">
        <f t="shared" si="50"/>
        <v>0</v>
      </c>
      <c r="EK109" s="98">
        <f t="shared" si="51"/>
        <v>0</v>
      </c>
      <c r="EL109" s="98">
        <f t="shared" si="52"/>
        <v>0</v>
      </c>
      <c r="EM109" s="98">
        <f t="shared" si="53"/>
        <v>0</v>
      </c>
      <c r="EN109" s="98">
        <f t="shared" si="54"/>
        <v>0</v>
      </c>
      <c r="EO109" s="98">
        <f t="shared" si="55"/>
        <v>0</v>
      </c>
      <c r="EP109" s="98">
        <f t="shared" si="56"/>
        <v>0</v>
      </c>
      <c r="EQ109" s="98">
        <f t="shared" si="57"/>
        <v>0</v>
      </c>
      <c r="ER109" s="98">
        <f t="shared" si="58"/>
        <v>0</v>
      </c>
      <c r="ES109" s="98">
        <f t="shared" si="59"/>
        <v>0</v>
      </c>
      <c r="ET109" s="98">
        <f t="shared" si="60"/>
        <v>0</v>
      </c>
      <c r="EU109" s="98">
        <f t="shared" si="61"/>
        <v>0</v>
      </c>
      <c r="EV109" s="98">
        <f t="shared" si="62"/>
        <v>0</v>
      </c>
      <c r="EW109" s="98">
        <f t="shared" si="63"/>
        <v>0</v>
      </c>
      <c r="EX109" s="98">
        <f t="shared" si="64"/>
        <v>0</v>
      </c>
      <c r="EY109" s="98">
        <f t="shared" si="65"/>
        <v>0</v>
      </c>
      <c r="EZ109" s="98">
        <f t="shared" si="66"/>
        <v>0</v>
      </c>
      <c r="FA109" s="98">
        <f t="shared" si="67"/>
        <v>0</v>
      </c>
      <c r="FB109" s="98">
        <f t="shared" si="68"/>
        <v>0</v>
      </c>
      <c r="FC109" s="98">
        <f t="shared" si="69"/>
        <v>0</v>
      </c>
      <c r="FD109" s="98">
        <f t="shared" si="70"/>
        <v>0</v>
      </c>
      <c r="FE109" s="98">
        <f t="shared" si="71"/>
        <v>0</v>
      </c>
      <c r="FF109" s="98">
        <f t="shared" si="72"/>
        <v>0</v>
      </c>
      <c r="FG109" s="98">
        <f t="shared" si="73"/>
        <v>0</v>
      </c>
      <c r="FH109" s="98">
        <f t="shared" si="74"/>
        <v>0</v>
      </c>
      <c r="FI109" s="98">
        <f t="shared" si="75"/>
        <v>0</v>
      </c>
      <c r="FJ109" s="98">
        <f t="shared" si="76"/>
        <v>0</v>
      </c>
      <c r="FK109" s="98">
        <f t="shared" si="77"/>
        <v>0</v>
      </c>
      <c r="FL109" s="98">
        <f t="shared" si="78"/>
        <v>0</v>
      </c>
      <c r="FM109" s="98">
        <f t="shared" si="79"/>
        <v>0</v>
      </c>
      <c r="FN109" s="98">
        <f t="shared" si="80"/>
        <v>0</v>
      </c>
      <c r="FO109" s="98">
        <f t="shared" si="81"/>
        <v>0</v>
      </c>
      <c r="FP109" s="98">
        <f t="shared" si="82"/>
        <v>0</v>
      </c>
      <c r="FQ109" s="98">
        <f t="shared" si="83"/>
        <v>0</v>
      </c>
      <c r="FR109" s="98">
        <f t="shared" si="84"/>
        <v>0</v>
      </c>
      <c r="FS109" s="98">
        <f t="shared" si="85"/>
        <v>0</v>
      </c>
      <c r="FT109" s="143">
        <f t="shared" si="86"/>
        <v>0</v>
      </c>
      <c r="FU109" s="97"/>
      <c r="FV109" s="97"/>
      <c r="FW109" s="97"/>
      <c r="GD109" s="96">
        <v>40756</v>
      </c>
      <c r="GE109" s="97">
        <f t="shared" si="94"/>
        <v>0</v>
      </c>
      <c r="GF109" s="97">
        <f t="shared" si="95"/>
        <v>0.77777777777777779</v>
      </c>
      <c r="GG109" s="97">
        <f t="shared" si="96"/>
        <v>0.66666666666666674</v>
      </c>
      <c r="GH109" s="97">
        <f t="shared" si="97"/>
        <v>0.77777777777777779</v>
      </c>
      <c r="GI109" s="97">
        <f t="shared" si="98"/>
        <v>1</v>
      </c>
      <c r="GJ109" s="97">
        <f t="shared" si="99"/>
        <v>0.66666666666666674</v>
      </c>
      <c r="GK109" s="97">
        <f t="shared" si="100"/>
        <v>0.88888888888888884</v>
      </c>
      <c r="GL109" s="97">
        <f t="shared" si="101"/>
        <v>0.77777777777777779</v>
      </c>
      <c r="GM109" s="97">
        <f t="shared" si="102"/>
        <v>0.88888888888888884</v>
      </c>
      <c r="GN109" s="97">
        <f t="shared" si="103"/>
        <v>0.88888888888888884</v>
      </c>
      <c r="GO109" s="97">
        <f t="shared" si="104"/>
        <v>0.88888888888888884</v>
      </c>
      <c r="GP109" s="97">
        <f t="shared" si="105"/>
        <v>1</v>
      </c>
      <c r="GQ109" s="97">
        <f t="shared" si="106"/>
        <v>1</v>
      </c>
      <c r="GR109" s="97">
        <f t="shared" si="107"/>
        <v>1</v>
      </c>
      <c r="GS109" s="97">
        <f t="shared" si="108"/>
        <v>1</v>
      </c>
      <c r="GT109" s="97">
        <f t="shared" si="109"/>
        <v>1</v>
      </c>
      <c r="GU109" s="97">
        <f t="shared" si="110"/>
        <v>1</v>
      </c>
      <c r="GV109" s="97">
        <f t="shared" si="111"/>
        <v>1</v>
      </c>
      <c r="GW109" s="97">
        <f t="shared" si="112"/>
        <v>1</v>
      </c>
      <c r="GX109" s="97">
        <f t="shared" si="113"/>
        <v>1</v>
      </c>
      <c r="GY109" s="97">
        <f t="shared" si="114"/>
        <v>1</v>
      </c>
      <c r="GZ109" s="97">
        <f t="shared" si="115"/>
        <v>1</v>
      </c>
      <c r="HA109" s="97">
        <f t="shared" si="116"/>
        <v>1</v>
      </c>
      <c r="HB109" s="97">
        <f t="shared" si="117"/>
        <v>1</v>
      </c>
      <c r="HC109" s="97">
        <f t="shared" si="118"/>
        <v>1</v>
      </c>
      <c r="HD109" s="97">
        <f t="shared" si="119"/>
        <v>1</v>
      </c>
      <c r="HE109" s="97">
        <f t="shared" si="120"/>
        <v>1</v>
      </c>
      <c r="HF109" s="97">
        <f t="shared" si="121"/>
        <v>1</v>
      </c>
      <c r="HG109" s="97">
        <f t="shared" si="122"/>
        <v>1</v>
      </c>
      <c r="HH109" s="97">
        <f t="shared" si="123"/>
        <v>1</v>
      </c>
      <c r="HI109" s="97">
        <f t="shared" si="124"/>
        <v>1</v>
      </c>
      <c r="HJ109" s="97">
        <f t="shared" si="125"/>
        <v>1</v>
      </c>
      <c r="HK109" s="97">
        <f t="shared" si="126"/>
        <v>1</v>
      </c>
      <c r="HL109" s="97">
        <f t="shared" si="127"/>
        <v>1</v>
      </c>
      <c r="HM109" s="97">
        <f t="shared" si="128"/>
        <v>1</v>
      </c>
      <c r="HN109" s="97">
        <f t="shared" si="129"/>
        <v>1</v>
      </c>
      <c r="HO109" s="97">
        <f t="shared" si="130"/>
        <v>1</v>
      </c>
      <c r="HP109" s="97">
        <f t="shared" si="131"/>
        <v>1</v>
      </c>
      <c r="HQ109" s="97">
        <f t="shared" si="132"/>
        <v>1</v>
      </c>
      <c r="HR109" s="97">
        <f t="shared" si="133"/>
        <v>1</v>
      </c>
      <c r="HS109" s="97">
        <f t="shared" si="134"/>
        <v>1</v>
      </c>
      <c r="HT109" s="97">
        <f t="shared" si="135"/>
        <v>1</v>
      </c>
      <c r="HU109" s="97">
        <f t="shared" si="136"/>
        <v>1</v>
      </c>
      <c r="HV109" s="97">
        <f t="shared" si="137"/>
        <v>1</v>
      </c>
      <c r="HW109" s="97">
        <f t="shared" si="138"/>
        <v>1</v>
      </c>
      <c r="HX109" s="97">
        <f t="shared" si="139"/>
        <v>1</v>
      </c>
      <c r="HY109" s="97">
        <f t="shared" si="140"/>
        <v>1</v>
      </c>
      <c r="HZ109" s="97">
        <f t="shared" si="141"/>
        <v>1</v>
      </c>
      <c r="IA109" s="97">
        <f t="shared" si="142"/>
        <v>1</v>
      </c>
      <c r="IB109" s="97">
        <f t="shared" si="143"/>
        <v>1</v>
      </c>
      <c r="IC109" s="97">
        <f t="shared" si="144"/>
        <v>1</v>
      </c>
      <c r="ID109" s="97">
        <f t="shared" si="145"/>
        <v>1</v>
      </c>
      <c r="IE109" s="97">
        <f t="shared" si="146"/>
        <v>1</v>
      </c>
      <c r="IF109" s="97">
        <f t="shared" si="147"/>
        <v>1</v>
      </c>
      <c r="IG109" s="97">
        <f t="shared" si="148"/>
        <v>1</v>
      </c>
      <c r="IH109" s="97">
        <f t="shared" si="149"/>
        <v>1</v>
      </c>
      <c r="II109" s="97">
        <f t="shared" si="150"/>
        <v>1</v>
      </c>
      <c r="IJ109" s="97">
        <f t="shared" si="151"/>
        <v>1</v>
      </c>
      <c r="IK109" s="97">
        <f t="shared" si="152"/>
        <v>1</v>
      </c>
      <c r="IL109" s="97">
        <f t="shared" si="153"/>
        <v>1</v>
      </c>
      <c r="IM109" s="97">
        <f t="shared" si="154"/>
        <v>1</v>
      </c>
      <c r="IN109" s="97">
        <f t="shared" si="155"/>
        <v>1</v>
      </c>
      <c r="IO109" s="97">
        <f t="shared" si="156"/>
        <v>1</v>
      </c>
      <c r="IP109" s="97">
        <f t="shared" si="157"/>
        <v>1</v>
      </c>
      <c r="IQ109" s="97">
        <f t="shared" si="158"/>
        <v>1</v>
      </c>
      <c r="IR109" s="97">
        <f t="shared" si="159"/>
        <v>1</v>
      </c>
      <c r="IS109" s="97">
        <f t="shared" si="160"/>
        <v>1</v>
      </c>
      <c r="IT109" s="97">
        <f t="shared" si="161"/>
        <v>1</v>
      </c>
      <c r="IU109" s="97">
        <f t="shared" si="162"/>
        <v>1</v>
      </c>
      <c r="IV109" s="97">
        <f t="shared" si="163"/>
        <v>1</v>
      </c>
      <c r="IW109" s="97">
        <f t="shared" si="164"/>
        <v>1</v>
      </c>
      <c r="IX109" s="97">
        <f t="shared" si="165"/>
        <v>1</v>
      </c>
      <c r="IY109" s="97">
        <f t="shared" si="166"/>
        <v>1</v>
      </c>
      <c r="IZ109" s="97">
        <f t="shared" si="167"/>
        <v>1</v>
      </c>
      <c r="JA109" s="97">
        <f t="shared" si="168"/>
        <v>1</v>
      </c>
      <c r="JB109" s="97">
        <f t="shared" si="169"/>
        <v>1</v>
      </c>
      <c r="JC109" s="97">
        <f t="shared" si="170"/>
        <v>1</v>
      </c>
      <c r="JD109" s="97">
        <f t="shared" si="171"/>
        <v>1</v>
      </c>
      <c r="JE109" s="97">
        <f t="shared" si="172"/>
        <v>1</v>
      </c>
      <c r="JF109" s="97">
        <f t="shared" si="173"/>
        <v>1</v>
      </c>
      <c r="JG109" s="97">
        <f t="shared" si="174"/>
        <v>1</v>
      </c>
      <c r="JH109" s="157">
        <f t="shared" si="175"/>
        <v>1</v>
      </c>
      <c r="JI109" s="99"/>
      <c r="JJ109" s="99"/>
    </row>
    <row r="110" spans="2:275" x14ac:dyDescent="0.35">
      <c r="B110" s="73">
        <v>40787</v>
      </c>
      <c r="C110" s="92">
        <f t="shared" ref="C110" si="699">K16</f>
        <v>19</v>
      </c>
      <c r="D110" s="92">
        <f t="shared" ref="D110" si="700">L16</f>
        <v>9</v>
      </c>
      <c r="E110" s="92">
        <f t="shared" ref="E110" si="701">M16</f>
        <v>2</v>
      </c>
      <c r="F110" s="92">
        <f t="shared" ref="F110" si="702">N16</f>
        <v>4</v>
      </c>
      <c r="G110" s="92">
        <f t="shared" ref="G110" si="703">O16</f>
        <v>1</v>
      </c>
      <c r="H110" s="92">
        <f t="shared" ref="H110" si="704">P16</f>
        <v>2</v>
      </c>
      <c r="I110" s="92">
        <f t="shared" ref="I110" si="705">Q16</f>
        <v>1</v>
      </c>
      <c r="J110" s="92">
        <f t="shared" ref="J110" si="706">R16</f>
        <v>2</v>
      </c>
      <c r="K110" s="92">
        <f t="shared" ref="K110" si="707">S16</f>
        <v>0</v>
      </c>
      <c r="L110" s="92">
        <f t="shared" ref="L110" si="708">T16</f>
        <v>1</v>
      </c>
      <c r="M110" s="92">
        <f t="shared" ref="M110" si="709">U16</f>
        <v>2</v>
      </c>
      <c r="N110" s="92">
        <f t="shared" ref="N110" si="710">V16</f>
        <v>2</v>
      </c>
      <c r="O110" s="92">
        <f t="shared" ref="O110" si="711">W16</f>
        <v>2</v>
      </c>
      <c r="P110" s="92">
        <f t="shared" ref="P110" si="712">X16</f>
        <v>1</v>
      </c>
      <c r="Q110" s="92">
        <f t="shared" ref="Q110" si="713">Y16</f>
        <v>2</v>
      </c>
      <c r="R110" s="92">
        <f t="shared" ref="R110" si="714">Z16</f>
        <v>1</v>
      </c>
      <c r="S110" s="92">
        <f t="shared" ref="S110" si="715">AA16</f>
        <v>1</v>
      </c>
      <c r="T110" s="92">
        <f t="shared" ref="T110" si="716">AB16</f>
        <v>2</v>
      </c>
      <c r="U110" s="92">
        <f t="shared" ref="U110" si="717">AC16</f>
        <v>1</v>
      </c>
      <c r="V110" s="92">
        <f t="shared" ref="V110" si="718">AD16</f>
        <v>1</v>
      </c>
      <c r="W110" s="92">
        <f t="shared" ref="W110" si="719">AE16</f>
        <v>1</v>
      </c>
      <c r="X110" s="92">
        <f t="shared" ref="X110" si="720">AF16</f>
        <v>1</v>
      </c>
      <c r="Y110" s="92">
        <f t="shared" ref="Y110" si="721">AG16</f>
        <v>0</v>
      </c>
      <c r="Z110" s="92">
        <f t="shared" ref="Z110" si="722">AH16</f>
        <v>0</v>
      </c>
      <c r="AA110" s="92">
        <f t="shared" ref="AA110" si="723">AI16</f>
        <v>1</v>
      </c>
      <c r="AB110" s="92">
        <f t="shared" ref="AB110" si="724">AJ16</f>
        <v>0</v>
      </c>
      <c r="AC110" s="92">
        <f t="shared" ref="AC110" si="725">AK16</f>
        <v>1</v>
      </c>
      <c r="AD110" s="92">
        <f t="shared" ref="AD110" si="726">AL16</f>
        <v>0</v>
      </c>
      <c r="AE110" s="92">
        <f t="shared" ref="AE110" si="727">AM16</f>
        <v>0</v>
      </c>
      <c r="AF110" s="92">
        <f t="shared" ref="AF110" si="728">AN16</f>
        <v>2</v>
      </c>
      <c r="AG110" s="92">
        <f t="shared" ref="AG110" si="729">AO16</f>
        <v>0</v>
      </c>
      <c r="AH110" s="92">
        <f t="shared" ref="AH110" si="730">AP16</f>
        <v>1</v>
      </c>
      <c r="AI110" s="92">
        <f t="shared" ref="AI110" si="731">AQ16</f>
        <v>0</v>
      </c>
      <c r="AJ110" s="92">
        <f t="shared" ref="AJ110" si="732">AR16</f>
        <v>0</v>
      </c>
      <c r="AK110" s="92">
        <f t="shared" ref="AK110" si="733">AS16</f>
        <v>0</v>
      </c>
      <c r="AL110" s="92">
        <f t="shared" ref="AL110" si="734">AT16</f>
        <v>1</v>
      </c>
      <c r="AM110" s="92">
        <f t="shared" ref="AM110" si="735">AU16</f>
        <v>0</v>
      </c>
      <c r="AN110" s="92">
        <f t="shared" ref="AN110" si="736">AV16</f>
        <v>0</v>
      </c>
      <c r="AO110" s="92">
        <f t="shared" ref="AO110" si="737">AW16</f>
        <v>0</v>
      </c>
      <c r="AP110" s="92">
        <f t="shared" ref="AP110" si="738">AX16</f>
        <v>0</v>
      </c>
      <c r="AQ110" s="92">
        <f t="shared" ref="AQ110" si="739">AY16</f>
        <v>0</v>
      </c>
      <c r="AR110" s="92">
        <f t="shared" ref="AR110" si="740">AZ16</f>
        <v>0</v>
      </c>
      <c r="AS110" s="92">
        <f t="shared" ref="AS110" si="741">BA16</f>
        <v>0</v>
      </c>
      <c r="AT110" s="92">
        <f t="shared" ref="AT110" si="742">BB16</f>
        <v>0</v>
      </c>
      <c r="AU110" s="92">
        <f t="shared" ref="AU110" si="743">BC16</f>
        <v>0</v>
      </c>
      <c r="AV110" s="92">
        <f t="shared" ref="AV110" si="744">BD16</f>
        <v>0</v>
      </c>
      <c r="AW110" s="92">
        <f t="shared" ref="AW110" si="745">BE16</f>
        <v>0</v>
      </c>
      <c r="AX110" s="92">
        <f t="shared" ref="AX110" si="746">BF16</f>
        <v>0</v>
      </c>
      <c r="AY110" s="92">
        <f t="shared" ref="AY110" si="747">BG16</f>
        <v>0</v>
      </c>
      <c r="AZ110" s="92">
        <f t="shared" ref="AZ110" si="748">BH16</f>
        <v>0</v>
      </c>
      <c r="BA110" s="92">
        <f t="shared" ref="BA110" si="749">BI16</f>
        <v>1</v>
      </c>
      <c r="BB110" s="92">
        <f t="shared" ref="BB110" si="750">BJ16</f>
        <v>0</v>
      </c>
      <c r="BC110" s="92">
        <f t="shared" ref="BC110" si="751">BK16</f>
        <v>1</v>
      </c>
      <c r="BD110" s="92">
        <f t="shared" ref="BD110" si="752">BL16</f>
        <v>0</v>
      </c>
      <c r="BE110" s="92">
        <f t="shared" ref="BE110" si="753">BM16</f>
        <v>0</v>
      </c>
      <c r="BF110" s="92">
        <f t="shared" ref="BF110" si="754">BN16</f>
        <v>0</v>
      </c>
      <c r="BG110" s="92">
        <f t="shared" ref="BG110" si="755">BO16</f>
        <v>0</v>
      </c>
      <c r="BH110" s="92">
        <f t="shared" ref="BH110" si="756">BP16</f>
        <v>0</v>
      </c>
      <c r="BI110" s="92">
        <f t="shared" ref="BI110" si="757">BQ16</f>
        <v>1</v>
      </c>
      <c r="BJ110" s="92">
        <f t="shared" ref="BJ110" si="758">BR16</f>
        <v>0</v>
      </c>
      <c r="BK110" s="92">
        <f t="shared" ref="BK110" si="759">BS16</f>
        <v>0</v>
      </c>
      <c r="BL110" s="92">
        <f t="shared" ref="BL110" si="760">BT16</f>
        <v>0</v>
      </c>
      <c r="BM110" s="92">
        <f t="shared" ref="BM110" si="761">BU16</f>
        <v>0</v>
      </c>
      <c r="BN110" s="92">
        <f t="shared" ref="BN110" si="762">BV16</f>
        <v>0</v>
      </c>
      <c r="BO110" s="92">
        <f t="shared" ref="BO110" si="763">BW16</f>
        <v>0</v>
      </c>
      <c r="BP110" s="92">
        <f t="shared" ref="BP110" si="764">BX16</f>
        <v>0</v>
      </c>
      <c r="BQ110" s="92">
        <f t="shared" ref="BQ110" si="765">BY16</f>
        <v>0</v>
      </c>
      <c r="BR110" s="92">
        <f t="shared" ref="BR110" si="766">BZ16</f>
        <v>0</v>
      </c>
      <c r="BS110" s="92">
        <f t="shared" ref="BS110" si="767">CA16</f>
        <v>0</v>
      </c>
      <c r="BT110" s="92">
        <f t="shared" ref="BT110" si="768">CB16</f>
        <v>0</v>
      </c>
      <c r="BU110" s="92">
        <f t="shared" ref="BU110" si="769">CC16</f>
        <v>0</v>
      </c>
      <c r="BV110" s="92">
        <f t="shared" ref="BV110" si="770">CD16</f>
        <v>0</v>
      </c>
      <c r="BW110" s="92">
        <f t="shared" ref="BW110" si="771">CE16</f>
        <v>0</v>
      </c>
      <c r="BX110" s="92">
        <f t="shared" ref="BX110" si="772">CF16</f>
        <v>0</v>
      </c>
      <c r="BY110" s="92">
        <f t="shared" ref="BY110" si="773">CG16</f>
        <v>0</v>
      </c>
      <c r="BZ110" s="92">
        <f t="shared" ref="BZ110" si="774">CH16</f>
        <v>0</v>
      </c>
      <c r="CA110" s="92">
        <f t="shared" ref="CA110" si="775">CI16</f>
        <v>0</v>
      </c>
      <c r="CB110" s="92">
        <f t="shared" ref="CB110" si="776">CJ16</f>
        <v>0</v>
      </c>
      <c r="CC110" s="92">
        <f t="shared" ref="CC110" si="777">CK16</f>
        <v>0</v>
      </c>
      <c r="CD110" s="92">
        <f t="shared" ref="CD110" si="778">CL16</f>
        <v>0</v>
      </c>
      <c r="CE110" s="150">
        <f t="shared" ref="CE110" si="779">CM16</f>
        <v>0</v>
      </c>
      <c r="CF110" s="75"/>
      <c r="CG110" s="75"/>
      <c r="CH110" s="75"/>
      <c r="CI110" s="75"/>
      <c r="CJ110" s="75"/>
      <c r="CK110" s="75"/>
      <c r="CL110" s="75"/>
      <c r="CM110" s="75"/>
      <c r="CP110" s="94">
        <v>40787</v>
      </c>
      <c r="CQ110" s="98">
        <f t="shared" ref="CQ110" si="780">C110/$C110</f>
        <v>1</v>
      </c>
      <c r="CR110" s="98">
        <f t="shared" si="6"/>
        <v>0.47368421052631576</v>
      </c>
      <c r="CS110" s="98">
        <f t="shared" si="7"/>
        <v>0.10526315789473684</v>
      </c>
      <c r="CT110" s="98">
        <f t="shared" si="8"/>
        <v>0.21052631578947367</v>
      </c>
      <c r="CU110" s="98">
        <f t="shared" si="9"/>
        <v>5.2631578947368418E-2</v>
      </c>
      <c r="CV110" s="98">
        <f t="shared" si="10"/>
        <v>0.10526315789473684</v>
      </c>
      <c r="CW110" s="98">
        <f t="shared" si="11"/>
        <v>5.2631578947368418E-2</v>
      </c>
      <c r="CX110" s="98">
        <f t="shared" si="12"/>
        <v>0.10526315789473684</v>
      </c>
      <c r="CY110" s="98">
        <f t="shared" si="13"/>
        <v>0</v>
      </c>
      <c r="CZ110" s="98">
        <f t="shared" si="14"/>
        <v>5.2631578947368418E-2</v>
      </c>
      <c r="DA110" s="98">
        <f t="shared" si="15"/>
        <v>0.10526315789473684</v>
      </c>
      <c r="DB110" s="98">
        <f t="shared" si="16"/>
        <v>0.10526315789473684</v>
      </c>
      <c r="DC110" s="98">
        <f t="shared" si="17"/>
        <v>0.10526315789473684</v>
      </c>
      <c r="DD110" s="98">
        <f t="shared" si="18"/>
        <v>5.2631578947368418E-2</v>
      </c>
      <c r="DE110" s="98">
        <f t="shared" si="19"/>
        <v>0.10526315789473684</v>
      </c>
      <c r="DF110" s="98">
        <f t="shared" si="20"/>
        <v>5.2631578947368418E-2</v>
      </c>
      <c r="DG110" s="98">
        <f t="shared" si="21"/>
        <v>5.2631578947368418E-2</v>
      </c>
      <c r="DH110" s="98">
        <f t="shared" si="22"/>
        <v>0.10526315789473684</v>
      </c>
      <c r="DI110" s="98">
        <f t="shared" si="23"/>
        <v>5.2631578947368418E-2</v>
      </c>
      <c r="DJ110" s="98">
        <f t="shared" si="24"/>
        <v>5.2631578947368418E-2</v>
      </c>
      <c r="DK110" s="98">
        <f t="shared" si="25"/>
        <v>5.2631578947368418E-2</v>
      </c>
      <c r="DL110" s="98">
        <f t="shared" si="26"/>
        <v>5.2631578947368418E-2</v>
      </c>
      <c r="DM110" s="98">
        <f t="shared" si="27"/>
        <v>0</v>
      </c>
      <c r="DN110" s="98">
        <f t="shared" si="28"/>
        <v>0</v>
      </c>
      <c r="DO110" s="98">
        <f t="shared" si="29"/>
        <v>5.2631578947368418E-2</v>
      </c>
      <c r="DP110" s="98">
        <f t="shared" si="30"/>
        <v>0</v>
      </c>
      <c r="DQ110" s="98">
        <f t="shared" si="31"/>
        <v>5.2631578947368418E-2</v>
      </c>
      <c r="DR110" s="98">
        <f t="shared" si="32"/>
        <v>0</v>
      </c>
      <c r="DS110" s="98">
        <f t="shared" si="33"/>
        <v>0</v>
      </c>
      <c r="DT110" s="98">
        <f t="shared" si="34"/>
        <v>0.10526315789473684</v>
      </c>
      <c r="DU110" s="98">
        <f t="shared" si="35"/>
        <v>0</v>
      </c>
      <c r="DV110" s="98">
        <f t="shared" si="36"/>
        <v>5.2631578947368418E-2</v>
      </c>
      <c r="DW110" s="98">
        <f t="shared" si="37"/>
        <v>0</v>
      </c>
      <c r="DX110" s="98">
        <f t="shared" si="38"/>
        <v>0</v>
      </c>
      <c r="DY110" s="98">
        <f t="shared" si="39"/>
        <v>0</v>
      </c>
      <c r="DZ110" s="98">
        <f t="shared" si="40"/>
        <v>5.2631578947368418E-2</v>
      </c>
      <c r="EA110" s="98">
        <f t="shared" si="41"/>
        <v>0</v>
      </c>
      <c r="EB110" s="98">
        <f t="shared" si="42"/>
        <v>0</v>
      </c>
      <c r="EC110" s="98">
        <f t="shared" si="43"/>
        <v>0</v>
      </c>
      <c r="ED110" s="98">
        <f t="shared" si="44"/>
        <v>0</v>
      </c>
      <c r="EE110" s="98">
        <f t="shared" si="45"/>
        <v>0</v>
      </c>
      <c r="EF110" s="98">
        <f t="shared" si="46"/>
        <v>0</v>
      </c>
      <c r="EG110" s="98">
        <f t="shared" si="47"/>
        <v>0</v>
      </c>
      <c r="EH110" s="98">
        <f t="shared" si="48"/>
        <v>0</v>
      </c>
      <c r="EI110" s="98">
        <f t="shared" si="49"/>
        <v>0</v>
      </c>
      <c r="EJ110" s="98">
        <f t="shared" si="50"/>
        <v>0</v>
      </c>
      <c r="EK110" s="98">
        <f t="shared" si="51"/>
        <v>0</v>
      </c>
      <c r="EL110" s="98">
        <f t="shared" si="52"/>
        <v>0</v>
      </c>
      <c r="EM110" s="98">
        <f t="shared" si="53"/>
        <v>0</v>
      </c>
      <c r="EN110" s="98">
        <f t="shared" si="54"/>
        <v>0</v>
      </c>
      <c r="EO110" s="98">
        <f t="shared" si="55"/>
        <v>5.2631578947368418E-2</v>
      </c>
      <c r="EP110" s="98">
        <f t="shared" si="56"/>
        <v>0</v>
      </c>
      <c r="EQ110" s="98">
        <f t="shared" si="57"/>
        <v>5.2631578947368418E-2</v>
      </c>
      <c r="ER110" s="98">
        <f t="shared" si="58"/>
        <v>0</v>
      </c>
      <c r="ES110" s="98">
        <f t="shared" si="59"/>
        <v>0</v>
      </c>
      <c r="ET110" s="98">
        <f t="shared" si="60"/>
        <v>0</v>
      </c>
      <c r="EU110" s="98">
        <f t="shared" si="61"/>
        <v>0</v>
      </c>
      <c r="EV110" s="98">
        <f t="shared" si="62"/>
        <v>0</v>
      </c>
      <c r="EW110" s="98">
        <f t="shared" si="63"/>
        <v>5.2631578947368418E-2</v>
      </c>
      <c r="EX110" s="98">
        <f t="shared" si="64"/>
        <v>0</v>
      </c>
      <c r="EY110" s="98">
        <f t="shared" si="65"/>
        <v>0</v>
      </c>
      <c r="EZ110" s="98">
        <f t="shared" si="66"/>
        <v>0</v>
      </c>
      <c r="FA110" s="98">
        <f t="shared" si="67"/>
        <v>0</v>
      </c>
      <c r="FB110" s="98">
        <f t="shared" si="68"/>
        <v>0</v>
      </c>
      <c r="FC110" s="98">
        <f t="shared" si="69"/>
        <v>0</v>
      </c>
      <c r="FD110" s="98">
        <f t="shared" si="70"/>
        <v>0</v>
      </c>
      <c r="FE110" s="98">
        <f t="shared" si="71"/>
        <v>0</v>
      </c>
      <c r="FF110" s="98">
        <f t="shared" si="72"/>
        <v>0</v>
      </c>
      <c r="FG110" s="98">
        <f t="shared" si="73"/>
        <v>0</v>
      </c>
      <c r="FH110" s="98">
        <f t="shared" si="74"/>
        <v>0</v>
      </c>
      <c r="FI110" s="98">
        <f t="shared" si="75"/>
        <v>0</v>
      </c>
      <c r="FJ110" s="98">
        <f t="shared" si="76"/>
        <v>0</v>
      </c>
      <c r="FK110" s="98">
        <f t="shared" si="77"/>
        <v>0</v>
      </c>
      <c r="FL110" s="98">
        <f t="shared" si="78"/>
        <v>0</v>
      </c>
      <c r="FM110" s="98">
        <f t="shared" si="79"/>
        <v>0</v>
      </c>
      <c r="FN110" s="98">
        <f t="shared" si="80"/>
        <v>0</v>
      </c>
      <c r="FO110" s="98">
        <f t="shared" si="81"/>
        <v>0</v>
      </c>
      <c r="FP110" s="98">
        <f t="shared" si="82"/>
        <v>0</v>
      </c>
      <c r="FQ110" s="98">
        <f t="shared" si="83"/>
        <v>0</v>
      </c>
      <c r="FR110" s="98">
        <f t="shared" si="84"/>
        <v>0</v>
      </c>
      <c r="FS110" s="143">
        <f t="shared" si="85"/>
        <v>0</v>
      </c>
      <c r="FT110" s="97"/>
      <c r="FU110" s="97"/>
      <c r="FV110" s="97"/>
      <c r="FW110" s="97"/>
      <c r="GD110" s="96">
        <v>40787</v>
      </c>
      <c r="GE110" s="97">
        <f t="shared" si="94"/>
        <v>0</v>
      </c>
      <c r="GF110" s="97">
        <f t="shared" si="95"/>
        <v>0.52631578947368429</v>
      </c>
      <c r="GG110" s="97">
        <f t="shared" si="96"/>
        <v>0.89473684210526316</v>
      </c>
      <c r="GH110" s="97">
        <f t="shared" si="97"/>
        <v>0.78947368421052633</v>
      </c>
      <c r="GI110" s="97">
        <f t="shared" si="98"/>
        <v>0.94736842105263164</v>
      </c>
      <c r="GJ110" s="97">
        <f t="shared" si="99"/>
        <v>0.89473684210526316</v>
      </c>
      <c r="GK110" s="97">
        <f t="shared" si="100"/>
        <v>0.94736842105263164</v>
      </c>
      <c r="GL110" s="97">
        <f t="shared" si="101"/>
        <v>0.89473684210526316</v>
      </c>
      <c r="GM110" s="97">
        <f t="shared" si="102"/>
        <v>1</v>
      </c>
      <c r="GN110" s="97">
        <f t="shared" si="103"/>
        <v>0.94736842105263164</v>
      </c>
      <c r="GO110" s="97">
        <f t="shared" si="104"/>
        <v>0.89473684210526316</v>
      </c>
      <c r="GP110" s="97">
        <f t="shared" si="105"/>
        <v>0.89473684210526316</v>
      </c>
      <c r="GQ110" s="97">
        <f t="shared" si="106"/>
        <v>0.89473684210526316</v>
      </c>
      <c r="GR110" s="97">
        <f t="shared" si="107"/>
        <v>0.94736842105263164</v>
      </c>
      <c r="GS110" s="97">
        <f t="shared" si="108"/>
        <v>0.89473684210526316</v>
      </c>
      <c r="GT110" s="97">
        <f t="shared" si="109"/>
        <v>0.94736842105263164</v>
      </c>
      <c r="GU110" s="97">
        <f t="shared" si="110"/>
        <v>0.94736842105263164</v>
      </c>
      <c r="GV110" s="97">
        <f t="shared" si="111"/>
        <v>0.89473684210526316</v>
      </c>
      <c r="GW110" s="97">
        <f t="shared" si="112"/>
        <v>0.94736842105263164</v>
      </c>
      <c r="GX110" s="97">
        <f t="shared" si="113"/>
        <v>0.94736842105263164</v>
      </c>
      <c r="GY110" s="97">
        <f t="shared" si="114"/>
        <v>0.94736842105263164</v>
      </c>
      <c r="GZ110" s="97">
        <f t="shared" si="115"/>
        <v>0.94736842105263164</v>
      </c>
      <c r="HA110" s="97">
        <f t="shared" si="116"/>
        <v>1</v>
      </c>
      <c r="HB110" s="97">
        <f t="shared" si="117"/>
        <v>1</v>
      </c>
      <c r="HC110" s="97">
        <f t="shared" si="118"/>
        <v>0.94736842105263164</v>
      </c>
      <c r="HD110" s="97">
        <f t="shared" si="119"/>
        <v>1</v>
      </c>
      <c r="HE110" s="97">
        <f t="shared" si="120"/>
        <v>0.94736842105263164</v>
      </c>
      <c r="HF110" s="97">
        <f t="shared" si="121"/>
        <v>1</v>
      </c>
      <c r="HG110" s="97">
        <f t="shared" si="122"/>
        <v>1</v>
      </c>
      <c r="HH110" s="97">
        <f t="shared" si="123"/>
        <v>0.89473684210526316</v>
      </c>
      <c r="HI110" s="97">
        <f t="shared" si="124"/>
        <v>1</v>
      </c>
      <c r="HJ110" s="97">
        <f t="shared" si="125"/>
        <v>0.94736842105263164</v>
      </c>
      <c r="HK110" s="97">
        <f t="shared" si="126"/>
        <v>1</v>
      </c>
      <c r="HL110" s="97">
        <f t="shared" si="127"/>
        <v>1</v>
      </c>
      <c r="HM110" s="97">
        <f t="shared" si="128"/>
        <v>1</v>
      </c>
      <c r="HN110" s="97">
        <f t="shared" si="129"/>
        <v>0.94736842105263164</v>
      </c>
      <c r="HO110" s="97">
        <f t="shared" si="130"/>
        <v>1</v>
      </c>
      <c r="HP110" s="97">
        <f t="shared" si="131"/>
        <v>1</v>
      </c>
      <c r="HQ110" s="97">
        <f t="shared" si="132"/>
        <v>1</v>
      </c>
      <c r="HR110" s="97">
        <f t="shared" si="133"/>
        <v>1</v>
      </c>
      <c r="HS110" s="97">
        <f t="shared" si="134"/>
        <v>1</v>
      </c>
      <c r="HT110" s="97">
        <f t="shared" si="135"/>
        <v>1</v>
      </c>
      <c r="HU110" s="97">
        <f t="shared" si="136"/>
        <v>1</v>
      </c>
      <c r="HV110" s="97">
        <f t="shared" si="137"/>
        <v>1</v>
      </c>
      <c r="HW110" s="97">
        <f t="shared" si="138"/>
        <v>1</v>
      </c>
      <c r="HX110" s="97">
        <f t="shared" si="139"/>
        <v>1</v>
      </c>
      <c r="HY110" s="97">
        <f t="shared" si="140"/>
        <v>1</v>
      </c>
      <c r="HZ110" s="97">
        <f t="shared" si="141"/>
        <v>1</v>
      </c>
      <c r="IA110" s="97">
        <f t="shared" si="142"/>
        <v>1</v>
      </c>
      <c r="IB110" s="97">
        <f t="shared" si="143"/>
        <v>1</v>
      </c>
      <c r="IC110" s="97">
        <f t="shared" si="144"/>
        <v>0.94736842105263164</v>
      </c>
      <c r="ID110" s="97">
        <f t="shared" si="145"/>
        <v>1</v>
      </c>
      <c r="IE110" s="97">
        <f t="shared" si="146"/>
        <v>0.94736842105263164</v>
      </c>
      <c r="IF110" s="97">
        <f t="shared" si="147"/>
        <v>1</v>
      </c>
      <c r="IG110" s="97">
        <f t="shared" si="148"/>
        <v>1</v>
      </c>
      <c r="IH110" s="97">
        <f t="shared" si="149"/>
        <v>1</v>
      </c>
      <c r="II110" s="97">
        <f t="shared" si="150"/>
        <v>1</v>
      </c>
      <c r="IJ110" s="97">
        <f t="shared" si="151"/>
        <v>1</v>
      </c>
      <c r="IK110" s="97">
        <f t="shared" si="152"/>
        <v>0.94736842105263164</v>
      </c>
      <c r="IL110" s="97">
        <f t="shared" si="153"/>
        <v>1</v>
      </c>
      <c r="IM110" s="97">
        <f t="shared" si="154"/>
        <v>1</v>
      </c>
      <c r="IN110" s="97">
        <f t="shared" si="155"/>
        <v>1</v>
      </c>
      <c r="IO110" s="97">
        <f t="shared" si="156"/>
        <v>1</v>
      </c>
      <c r="IP110" s="97">
        <f t="shared" si="157"/>
        <v>1</v>
      </c>
      <c r="IQ110" s="97">
        <f t="shared" si="158"/>
        <v>1</v>
      </c>
      <c r="IR110" s="97">
        <f t="shared" si="159"/>
        <v>1</v>
      </c>
      <c r="IS110" s="97">
        <f t="shared" si="160"/>
        <v>1</v>
      </c>
      <c r="IT110" s="97">
        <f t="shared" si="161"/>
        <v>1</v>
      </c>
      <c r="IU110" s="97">
        <f t="shared" si="162"/>
        <v>1</v>
      </c>
      <c r="IV110" s="97">
        <f t="shared" si="163"/>
        <v>1</v>
      </c>
      <c r="IW110" s="97">
        <f t="shared" si="164"/>
        <v>1</v>
      </c>
      <c r="IX110" s="97">
        <f t="shared" si="165"/>
        <v>1</v>
      </c>
      <c r="IY110" s="97">
        <f t="shared" si="166"/>
        <v>1</v>
      </c>
      <c r="IZ110" s="97">
        <f t="shared" si="167"/>
        <v>1</v>
      </c>
      <c r="JA110" s="97">
        <f t="shared" si="168"/>
        <v>1</v>
      </c>
      <c r="JB110" s="97">
        <f t="shared" si="169"/>
        <v>1</v>
      </c>
      <c r="JC110" s="97">
        <f t="shared" si="170"/>
        <v>1</v>
      </c>
      <c r="JD110" s="97">
        <f t="shared" si="171"/>
        <v>1</v>
      </c>
      <c r="JE110" s="97">
        <f t="shared" si="172"/>
        <v>1</v>
      </c>
      <c r="JF110" s="97">
        <f t="shared" si="173"/>
        <v>1</v>
      </c>
      <c r="JG110" s="157">
        <f t="shared" si="174"/>
        <v>1</v>
      </c>
      <c r="JH110" s="99"/>
      <c r="JI110" s="99"/>
      <c r="JJ110" s="99"/>
    </row>
    <row r="111" spans="2:275" x14ac:dyDescent="0.35">
      <c r="B111" s="73">
        <v>40817</v>
      </c>
      <c r="C111" s="92">
        <f t="shared" ref="C111" si="781">L17</f>
        <v>27</v>
      </c>
      <c r="D111" s="92">
        <f t="shared" ref="D111" si="782">M17</f>
        <v>7</v>
      </c>
      <c r="E111" s="92">
        <f t="shared" ref="E111" si="783">N17</f>
        <v>2</v>
      </c>
      <c r="F111" s="92">
        <f t="shared" ref="F111" si="784">O17</f>
        <v>1</v>
      </c>
      <c r="G111" s="92">
        <f t="shared" ref="G111" si="785">P17</f>
        <v>0</v>
      </c>
      <c r="H111" s="92">
        <f t="shared" ref="H111" si="786">Q17</f>
        <v>2</v>
      </c>
      <c r="I111" s="92">
        <f t="shared" ref="I111" si="787">R17</f>
        <v>1</v>
      </c>
      <c r="J111" s="92">
        <f t="shared" ref="J111" si="788">S17</f>
        <v>2</v>
      </c>
      <c r="K111" s="92">
        <f t="shared" ref="K111" si="789">T17</f>
        <v>1</v>
      </c>
      <c r="L111" s="92">
        <f t="shared" ref="L111" si="790">U17</f>
        <v>1</v>
      </c>
      <c r="M111" s="92">
        <f t="shared" ref="M111" si="791">V17</f>
        <v>1</v>
      </c>
      <c r="N111" s="92">
        <f t="shared" ref="N111" si="792">W17</f>
        <v>0</v>
      </c>
      <c r="O111" s="92">
        <f t="shared" ref="O111" si="793">X17</f>
        <v>1</v>
      </c>
      <c r="P111" s="92">
        <f t="shared" ref="P111" si="794">Y17</f>
        <v>0</v>
      </c>
      <c r="Q111" s="92">
        <f t="shared" ref="Q111" si="795">Z17</f>
        <v>1</v>
      </c>
      <c r="R111" s="92">
        <f t="shared" ref="R111" si="796">AA17</f>
        <v>2</v>
      </c>
      <c r="S111" s="92">
        <f t="shared" ref="S111" si="797">AB17</f>
        <v>0</v>
      </c>
      <c r="T111" s="92">
        <f t="shared" ref="T111" si="798">AC17</f>
        <v>1</v>
      </c>
      <c r="U111" s="92">
        <f t="shared" ref="U111" si="799">AD17</f>
        <v>1</v>
      </c>
      <c r="V111" s="92">
        <f t="shared" ref="V111" si="800">AE17</f>
        <v>1</v>
      </c>
      <c r="W111" s="92">
        <f t="shared" ref="W111" si="801">AF17</f>
        <v>0</v>
      </c>
      <c r="X111" s="92">
        <f t="shared" ref="X111" si="802">AG17</f>
        <v>1</v>
      </c>
      <c r="Y111" s="92">
        <f t="shared" ref="Y111" si="803">AH17</f>
        <v>0</v>
      </c>
      <c r="Z111" s="92">
        <f t="shared" ref="Z111" si="804">AI17</f>
        <v>2</v>
      </c>
      <c r="AA111" s="92">
        <f t="shared" ref="AA111" si="805">AJ17</f>
        <v>0</v>
      </c>
      <c r="AB111" s="92">
        <f t="shared" ref="AB111" si="806">AK17</f>
        <v>0</v>
      </c>
      <c r="AC111" s="92">
        <f t="shared" ref="AC111" si="807">AL17</f>
        <v>1</v>
      </c>
      <c r="AD111" s="92">
        <f t="shared" ref="AD111" si="808">AM17</f>
        <v>1</v>
      </c>
      <c r="AE111" s="92">
        <f t="shared" ref="AE111" si="809">AN17</f>
        <v>1</v>
      </c>
      <c r="AF111" s="92">
        <f t="shared" ref="AF111" si="810">AO17</f>
        <v>0</v>
      </c>
      <c r="AG111" s="92">
        <f t="shared" ref="AG111" si="811">AP17</f>
        <v>0</v>
      </c>
      <c r="AH111" s="92">
        <f t="shared" ref="AH111" si="812">AQ17</f>
        <v>0</v>
      </c>
      <c r="AI111" s="92">
        <f t="shared" ref="AI111" si="813">AR17</f>
        <v>0</v>
      </c>
      <c r="AJ111" s="92">
        <f t="shared" ref="AJ111" si="814">AS17</f>
        <v>1</v>
      </c>
      <c r="AK111" s="92">
        <f t="shared" ref="AK111" si="815">AT17</f>
        <v>0</v>
      </c>
      <c r="AL111" s="92">
        <f t="shared" ref="AL111" si="816">AU17</f>
        <v>1</v>
      </c>
      <c r="AM111" s="92">
        <f t="shared" ref="AM111" si="817">AV17</f>
        <v>0</v>
      </c>
      <c r="AN111" s="92">
        <f t="shared" ref="AN111" si="818">AW17</f>
        <v>0</v>
      </c>
      <c r="AO111" s="92">
        <f t="shared" ref="AO111" si="819">AX17</f>
        <v>1</v>
      </c>
      <c r="AP111" s="92">
        <f t="shared" ref="AP111" si="820">AY17</f>
        <v>0</v>
      </c>
      <c r="AQ111" s="92">
        <f t="shared" ref="AQ111" si="821">AZ17</f>
        <v>0</v>
      </c>
      <c r="AR111" s="92">
        <f t="shared" ref="AR111" si="822">BA17</f>
        <v>1</v>
      </c>
      <c r="AS111" s="92">
        <f t="shared" ref="AS111" si="823">BB17</f>
        <v>0</v>
      </c>
      <c r="AT111" s="92">
        <f t="shared" ref="AT111" si="824">BC17</f>
        <v>1</v>
      </c>
      <c r="AU111" s="92">
        <f t="shared" ref="AU111" si="825">BD17</f>
        <v>0</v>
      </c>
      <c r="AV111" s="92">
        <f t="shared" ref="AV111" si="826">BE17</f>
        <v>0</v>
      </c>
      <c r="AW111" s="92">
        <f t="shared" ref="AW111" si="827">BF17</f>
        <v>0</v>
      </c>
      <c r="AX111" s="92">
        <f t="shared" ref="AX111" si="828">BG17</f>
        <v>1</v>
      </c>
      <c r="AY111" s="92">
        <f t="shared" ref="AY111" si="829">BH17</f>
        <v>0</v>
      </c>
      <c r="AZ111" s="92">
        <f t="shared" ref="AZ111" si="830">BI17</f>
        <v>0</v>
      </c>
      <c r="BA111" s="92">
        <f t="shared" ref="BA111" si="831">BJ17</f>
        <v>0</v>
      </c>
      <c r="BB111" s="92">
        <f t="shared" ref="BB111" si="832">BK17</f>
        <v>1</v>
      </c>
      <c r="BC111" s="92">
        <f t="shared" ref="BC111" si="833">BL17</f>
        <v>0</v>
      </c>
      <c r="BD111" s="92">
        <f t="shared" ref="BD111" si="834">BM17</f>
        <v>0</v>
      </c>
      <c r="BE111" s="92">
        <f t="shared" ref="BE111" si="835">BN17</f>
        <v>1</v>
      </c>
      <c r="BF111" s="92">
        <f t="shared" ref="BF111" si="836">BO17</f>
        <v>0</v>
      </c>
      <c r="BG111" s="92">
        <f t="shared" ref="BG111" si="837">BP17</f>
        <v>0</v>
      </c>
      <c r="BH111" s="92">
        <f t="shared" ref="BH111" si="838">BQ17</f>
        <v>0</v>
      </c>
      <c r="BI111" s="92">
        <f t="shared" ref="BI111" si="839">BR17</f>
        <v>1</v>
      </c>
      <c r="BJ111" s="92">
        <f t="shared" ref="BJ111" si="840">BS17</f>
        <v>0</v>
      </c>
      <c r="BK111" s="92">
        <f t="shared" ref="BK111" si="841">BT17</f>
        <v>0</v>
      </c>
      <c r="BL111" s="92">
        <f t="shared" ref="BL111" si="842">BU17</f>
        <v>0</v>
      </c>
      <c r="BM111" s="92">
        <f t="shared" ref="BM111" si="843">BV17</f>
        <v>0</v>
      </c>
      <c r="BN111" s="92">
        <f t="shared" ref="BN111" si="844">BW17</f>
        <v>0</v>
      </c>
      <c r="BO111" s="92">
        <f t="shared" ref="BO111" si="845">BX17</f>
        <v>0</v>
      </c>
      <c r="BP111" s="92">
        <f t="shared" ref="BP111" si="846">BY17</f>
        <v>0</v>
      </c>
      <c r="BQ111" s="92">
        <f t="shared" ref="BQ111" si="847">BZ17</f>
        <v>0</v>
      </c>
      <c r="BR111" s="92">
        <f t="shared" ref="BR111" si="848">CA17</f>
        <v>0</v>
      </c>
      <c r="BS111" s="92">
        <f t="shared" ref="BS111" si="849">CB17</f>
        <v>0</v>
      </c>
      <c r="BT111" s="92">
        <f t="shared" ref="BT111" si="850">CC17</f>
        <v>0</v>
      </c>
      <c r="BU111" s="92">
        <f t="shared" ref="BU111" si="851">CD17</f>
        <v>0</v>
      </c>
      <c r="BV111" s="92">
        <f t="shared" ref="BV111" si="852">CE17</f>
        <v>0</v>
      </c>
      <c r="BW111" s="92">
        <f t="shared" ref="BW111" si="853">CF17</f>
        <v>0</v>
      </c>
      <c r="BX111" s="92">
        <f t="shared" ref="BX111" si="854">CG17</f>
        <v>0</v>
      </c>
      <c r="BY111" s="92">
        <f t="shared" ref="BY111" si="855">CH17</f>
        <v>0</v>
      </c>
      <c r="BZ111" s="92">
        <f t="shared" ref="BZ111" si="856">CI17</f>
        <v>0</v>
      </c>
      <c r="CA111" s="92">
        <f t="shared" ref="CA111" si="857">CJ17</f>
        <v>0</v>
      </c>
      <c r="CB111" s="92">
        <f t="shared" ref="CB111" si="858">CK17</f>
        <v>0</v>
      </c>
      <c r="CC111" s="92">
        <f t="shared" ref="CC111" si="859">CL17</f>
        <v>0</v>
      </c>
      <c r="CD111" s="150">
        <f t="shared" ref="CD111" si="860">CM17</f>
        <v>0</v>
      </c>
      <c r="CE111" s="75"/>
      <c r="CF111" s="75"/>
      <c r="CG111" s="75"/>
      <c r="CH111" s="75"/>
      <c r="CI111" s="75"/>
      <c r="CJ111" s="75"/>
      <c r="CK111" s="75"/>
      <c r="CL111" s="75"/>
      <c r="CM111" s="75"/>
      <c r="CP111" s="94">
        <v>40817</v>
      </c>
      <c r="CQ111" s="98">
        <f t="shared" ref="CQ111" si="861">C111/$C111</f>
        <v>1</v>
      </c>
      <c r="CR111" s="98">
        <f t="shared" si="6"/>
        <v>0.25925925925925924</v>
      </c>
      <c r="CS111" s="98">
        <f t="shared" si="7"/>
        <v>7.407407407407407E-2</v>
      </c>
      <c r="CT111" s="98">
        <f t="shared" si="8"/>
        <v>3.7037037037037035E-2</v>
      </c>
      <c r="CU111" s="98">
        <f t="shared" si="9"/>
        <v>0</v>
      </c>
      <c r="CV111" s="98">
        <f t="shared" si="10"/>
        <v>7.407407407407407E-2</v>
      </c>
      <c r="CW111" s="98">
        <f t="shared" si="11"/>
        <v>3.7037037037037035E-2</v>
      </c>
      <c r="CX111" s="98">
        <f t="shared" si="12"/>
        <v>7.407407407407407E-2</v>
      </c>
      <c r="CY111" s="98">
        <f t="shared" si="13"/>
        <v>3.7037037037037035E-2</v>
      </c>
      <c r="CZ111" s="98">
        <f t="shared" si="14"/>
        <v>3.7037037037037035E-2</v>
      </c>
      <c r="DA111" s="98">
        <f t="shared" si="15"/>
        <v>3.7037037037037035E-2</v>
      </c>
      <c r="DB111" s="98">
        <f t="shared" si="16"/>
        <v>0</v>
      </c>
      <c r="DC111" s="98">
        <f t="shared" si="17"/>
        <v>3.7037037037037035E-2</v>
      </c>
      <c r="DD111" s="98">
        <f t="shared" si="18"/>
        <v>0</v>
      </c>
      <c r="DE111" s="98">
        <f t="shared" si="19"/>
        <v>3.7037037037037035E-2</v>
      </c>
      <c r="DF111" s="98">
        <f t="shared" si="20"/>
        <v>7.407407407407407E-2</v>
      </c>
      <c r="DG111" s="98">
        <f t="shared" si="21"/>
        <v>0</v>
      </c>
      <c r="DH111" s="98">
        <f t="shared" si="22"/>
        <v>3.7037037037037035E-2</v>
      </c>
      <c r="DI111" s="98">
        <f t="shared" si="23"/>
        <v>3.7037037037037035E-2</v>
      </c>
      <c r="DJ111" s="98">
        <f t="shared" si="24"/>
        <v>3.7037037037037035E-2</v>
      </c>
      <c r="DK111" s="98">
        <f t="shared" si="25"/>
        <v>0</v>
      </c>
      <c r="DL111" s="98">
        <f t="shared" si="26"/>
        <v>3.7037037037037035E-2</v>
      </c>
      <c r="DM111" s="98">
        <f t="shared" si="27"/>
        <v>0</v>
      </c>
      <c r="DN111" s="98">
        <f t="shared" si="28"/>
        <v>7.407407407407407E-2</v>
      </c>
      <c r="DO111" s="98">
        <f t="shared" si="29"/>
        <v>0</v>
      </c>
      <c r="DP111" s="98">
        <f t="shared" si="30"/>
        <v>0</v>
      </c>
      <c r="DQ111" s="98">
        <f t="shared" si="31"/>
        <v>3.7037037037037035E-2</v>
      </c>
      <c r="DR111" s="98">
        <f t="shared" si="32"/>
        <v>3.7037037037037035E-2</v>
      </c>
      <c r="DS111" s="98">
        <f t="shared" si="33"/>
        <v>3.7037037037037035E-2</v>
      </c>
      <c r="DT111" s="98">
        <f t="shared" si="34"/>
        <v>0</v>
      </c>
      <c r="DU111" s="98">
        <f t="shared" si="35"/>
        <v>0</v>
      </c>
      <c r="DV111" s="98">
        <f t="shared" si="36"/>
        <v>0</v>
      </c>
      <c r="DW111" s="98">
        <f t="shared" si="37"/>
        <v>0</v>
      </c>
      <c r="DX111" s="98">
        <f t="shared" si="38"/>
        <v>3.7037037037037035E-2</v>
      </c>
      <c r="DY111" s="98">
        <f t="shared" si="39"/>
        <v>0</v>
      </c>
      <c r="DZ111" s="98">
        <f t="shared" si="40"/>
        <v>3.7037037037037035E-2</v>
      </c>
      <c r="EA111" s="98">
        <f t="shared" si="41"/>
        <v>0</v>
      </c>
      <c r="EB111" s="98">
        <f t="shared" si="42"/>
        <v>0</v>
      </c>
      <c r="EC111" s="98">
        <f t="shared" si="43"/>
        <v>3.7037037037037035E-2</v>
      </c>
      <c r="ED111" s="98">
        <f t="shared" si="44"/>
        <v>0</v>
      </c>
      <c r="EE111" s="98">
        <f t="shared" si="45"/>
        <v>0</v>
      </c>
      <c r="EF111" s="98">
        <f t="shared" si="46"/>
        <v>3.7037037037037035E-2</v>
      </c>
      <c r="EG111" s="98">
        <f t="shared" si="47"/>
        <v>0</v>
      </c>
      <c r="EH111" s="98">
        <f t="shared" si="48"/>
        <v>3.7037037037037035E-2</v>
      </c>
      <c r="EI111" s="98">
        <f t="shared" si="49"/>
        <v>0</v>
      </c>
      <c r="EJ111" s="98">
        <f t="shared" si="50"/>
        <v>0</v>
      </c>
      <c r="EK111" s="98">
        <f t="shared" si="51"/>
        <v>0</v>
      </c>
      <c r="EL111" s="98">
        <f t="shared" si="52"/>
        <v>3.7037037037037035E-2</v>
      </c>
      <c r="EM111" s="98">
        <f t="shared" si="53"/>
        <v>0</v>
      </c>
      <c r="EN111" s="98">
        <f t="shared" si="54"/>
        <v>0</v>
      </c>
      <c r="EO111" s="98">
        <f t="shared" si="55"/>
        <v>0</v>
      </c>
      <c r="EP111" s="98">
        <f t="shared" si="56"/>
        <v>3.7037037037037035E-2</v>
      </c>
      <c r="EQ111" s="98">
        <f t="shared" si="57"/>
        <v>0</v>
      </c>
      <c r="ER111" s="98">
        <f t="shared" si="58"/>
        <v>0</v>
      </c>
      <c r="ES111" s="98">
        <f t="shared" si="59"/>
        <v>3.7037037037037035E-2</v>
      </c>
      <c r="ET111" s="98">
        <f t="shared" si="60"/>
        <v>0</v>
      </c>
      <c r="EU111" s="98">
        <f t="shared" si="61"/>
        <v>0</v>
      </c>
      <c r="EV111" s="98">
        <f t="shared" si="62"/>
        <v>0</v>
      </c>
      <c r="EW111" s="98">
        <f t="shared" si="63"/>
        <v>3.7037037037037035E-2</v>
      </c>
      <c r="EX111" s="98">
        <f t="shared" si="64"/>
        <v>0</v>
      </c>
      <c r="EY111" s="98">
        <f t="shared" si="65"/>
        <v>0</v>
      </c>
      <c r="EZ111" s="98">
        <f t="shared" si="66"/>
        <v>0</v>
      </c>
      <c r="FA111" s="98">
        <f t="shared" si="67"/>
        <v>0</v>
      </c>
      <c r="FB111" s="98">
        <f t="shared" si="68"/>
        <v>0</v>
      </c>
      <c r="FC111" s="98">
        <f t="shared" si="69"/>
        <v>0</v>
      </c>
      <c r="FD111" s="98">
        <f t="shared" si="70"/>
        <v>0</v>
      </c>
      <c r="FE111" s="98">
        <f t="shared" si="71"/>
        <v>0</v>
      </c>
      <c r="FF111" s="98">
        <f t="shared" si="72"/>
        <v>0</v>
      </c>
      <c r="FG111" s="98">
        <f t="shared" si="73"/>
        <v>0</v>
      </c>
      <c r="FH111" s="98">
        <f t="shared" si="74"/>
        <v>0</v>
      </c>
      <c r="FI111" s="98">
        <f t="shared" si="75"/>
        <v>0</v>
      </c>
      <c r="FJ111" s="98">
        <f t="shared" si="76"/>
        <v>0</v>
      </c>
      <c r="FK111" s="98">
        <f t="shared" si="77"/>
        <v>0</v>
      </c>
      <c r="FL111" s="98">
        <f t="shared" si="78"/>
        <v>0</v>
      </c>
      <c r="FM111" s="98">
        <f t="shared" si="79"/>
        <v>0</v>
      </c>
      <c r="FN111" s="98">
        <f t="shared" si="80"/>
        <v>0</v>
      </c>
      <c r="FO111" s="98">
        <f t="shared" si="81"/>
        <v>0</v>
      </c>
      <c r="FP111" s="98">
        <f t="shared" si="82"/>
        <v>0</v>
      </c>
      <c r="FQ111" s="98">
        <f t="shared" si="83"/>
        <v>0</v>
      </c>
      <c r="FR111" s="143">
        <f t="shared" si="84"/>
        <v>0</v>
      </c>
      <c r="FS111" s="97"/>
      <c r="FT111" s="97"/>
      <c r="FU111" s="97"/>
      <c r="FV111" s="97"/>
      <c r="FW111" s="97"/>
      <c r="GD111" s="96">
        <v>40817</v>
      </c>
      <c r="GE111" s="97">
        <f t="shared" si="94"/>
        <v>0</v>
      </c>
      <c r="GF111" s="97">
        <f t="shared" si="95"/>
        <v>0.7407407407407407</v>
      </c>
      <c r="GG111" s="97">
        <f t="shared" si="96"/>
        <v>0.92592592592592593</v>
      </c>
      <c r="GH111" s="97">
        <f t="shared" si="97"/>
        <v>0.96296296296296302</v>
      </c>
      <c r="GI111" s="97">
        <f t="shared" si="98"/>
        <v>1</v>
      </c>
      <c r="GJ111" s="97">
        <f t="shared" si="99"/>
        <v>0.92592592592592593</v>
      </c>
      <c r="GK111" s="97">
        <f t="shared" si="100"/>
        <v>0.96296296296296302</v>
      </c>
      <c r="GL111" s="97">
        <f t="shared" si="101"/>
        <v>0.92592592592592593</v>
      </c>
      <c r="GM111" s="97">
        <f t="shared" si="102"/>
        <v>0.96296296296296302</v>
      </c>
      <c r="GN111" s="97">
        <f t="shared" si="103"/>
        <v>0.96296296296296302</v>
      </c>
      <c r="GO111" s="97">
        <f t="shared" si="104"/>
        <v>0.96296296296296302</v>
      </c>
      <c r="GP111" s="97">
        <f t="shared" si="105"/>
        <v>1</v>
      </c>
      <c r="GQ111" s="97">
        <f t="shared" si="106"/>
        <v>0.96296296296296302</v>
      </c>
      <c r="GR111" s="97">
        <f t="shared" si="107"/>
        <v>1</v>
      </c>
      <c r="GS111" s="97">
        <f t="shared" si="108"/>
        <v>0.96296296296296302</v>
      </c>
      <c r="GT111" s="97">
        <f t="shared" si="109"/>
        <v>0.92592592592592593</v>
      </c>
      <c r="GU111" s="97">
        <f t="shared" si="110"/>
        <v>1</v>
      </c>
      <c r="GV111" s="97">
        <f t="shared" si="111"/>
        <v>0.96296296296296302</v>
      </c>
      <c r="GW111" s="97">
        <f t="shared" si="112"/>
        <v>0.96296296296296302</v>
      </c>
      <c r="GX111" s="97">
        <f t="shared" si="113"/>
        <v>0.96296296296296302</v>
      </c>
      <c r="GY111" s="97">
        <f t="shared" si="114"/>
        <v>1</v>
      </c>
      <c r="GZ111" s="97">
        <f t="shared" si="115"/>
        <v>0.96296296296296302</v>
      </c>
      <c r="HA111" s="97">
        <f t="shared" si="116"/>
        <v>1</v>
      </c>
      <c r="HB111" s="97">
        <f t="shared" si="117"/>
        <v>0.92592592592592593</v>
      </c>
      <c r="HC111" s="97">
        <f t="shared" si="118"/>
        <v>1</v>
      </c>
      <c r="HD111" s="97">
        <f t="shared" si="119"/>
        <v>1</v>
      </c>
      <c r="HE111" s="97">
        <f t="shared" si="120"/>
        <v>0.96296296296296302</v>
      </c>
      <c r="HF111" s="97">
        <f t="shared" si="121"/>
        <v>0.96296296296296302</v>
      </c>
      <c r="HG111" s="97">
        <f t="shared" si="122"/>
        <v>0.96296296296296302</v>
      </c>
      <c r="HH111" s="97">
        <f t="shared" si="123"/>
        <v>1</v>
      </c>
      <c r="HI111" s="97">
        <f t="shared" si="124"/>
        <v>1</v>
      </c>
      <c r="HJ111" s="97">
        <f t="shared" si="125"/>
        <v>1</v>
      </c>
      <c r="HK111" s="97">
        <f t="shared" si="126"/>
        <v>1</v>
      </c>
      <c r="HL111" s="97">
        <f t="shared" si="127"/>
        <v>0.96296296296296302</v>
      </c>
      <c r="HM111" s="97">
        <f t="shared" si="128"/>
        <v>1</v>
      </c>
      <c r="HN111" s="97">
        <f t="shared" si="129"/>
        <v>0.96296296296296302</v>
      </c>
      <c r="HO111" s="97">
        <f t="shared" si="130"/>
        <v>1</v>
      </c>
      <c r="HP111" s="97">
        <f t="shared" si="131"/>
        <v>1</v>
      </c>
      <c r="HQ111" s="97">
        <f t="shared" si="132"/>
        <v>0.96296296296296302</v>
      </c>
      <c r="HR111" s="97">
        <f t="shared" si="133"/>
        <v>1</v>
      </c>
      <c r="HS111" s="97">
        <f t="shared" si="134"/>
        <v>1</v>
      </c>
      <c r="HT111" s="97">
        <f t="shared" si="135"/>
        <v>0.96296296296296302</v>
      </c>
      <c r="HU111" s="97">
        <f t="shared" si="136"/>
        <v>1</v>
      </c>
      <c r="HV111" s="97">
        <f t="shared" si="137"/>
        <v>0.96296296296296302</v>
      </c>
      <c r="HW111" s="97">
        <f t="shared" si="138"/>
        <v>1</v>
      </c>
      <c r="HX111" s="97">
        <f t="shared" si="139"/>
        <v>1</v>
      </c>
      <c r="HY111" s="97">
        <f t="shared" si="140"/>
        <v>1</v>
      </c>
      <c r="HZ111" s="97">
        <f t="shared" si="141"/>
        <v>0.96296296296296302</v>
      </c>
      <c r="IA111" s="97">
        <f t="shared" si="142"/>
        <v>1</v>
      </c>
      <c r="IB111" s="97">
        <f t="shared" si="143"/>
        <v>1</v>
      </c>
      <c r="IC111" s="97">
        <f t="shared" si="144"/>
        <v>1</v>
      </c>
      <c r="ID111" s="97">
        <f t="shared" si="145"/>
        <v>0.96296296296296302</v>
      </c>
      <c r="IE111" s="97">
        <f t="shared" si="146"/>
        <v>1</v>
      </c>
      <c r="IF111" s="97">
        <f t="shared" si="147"/>
        <v>1</v>
      </c>
      <c r="IG111" s="97">
        <f t="shared" si="148"/>
        <v>0.96296296296296302</v>
      </c>
      <c r="IH111" s="97">
        <f t="shared" si="149"/>
        <v>1</v>
      </c>
      <c r="II111" s="97">
        <f t="shared" si="150"/>
        <v>1</v>
      </c>
      <c r="IJ111" s="97">
        <f t="shared" si="151"/>
        <v>1</v>
      </c>
      <c r="IK111" s="97">
        <f t="shared" si="152"/>
        <v>0.96296296296296302</v>
      </c>
      <c r="IL111" s="97">
        <f t="shared" si="153"/>
        <v>1</v>
      </c>
      <c r="IM111" s="97">
        <f t="shared" si="154"/>
        <v>1</v>
      </c>
      <c r="IN111" s="97">
        <f t="shared" si="155"/>
        <v>1</v>
      </c>
      <c r="IO111" s="97">
        <f t="shared" si="156"/>
        <v>1</v>
      </c>
      <c r="IP111" s="97">
        <f t="shared" si="157"/>
        <v>1</v>
      </c>
      <c r="IQ111" s="97">
        <f t="shared" si="158"/>
        <v>1</v>
      </c>
      <c r="IR111" s="97">
        <f t="shared" si="159"/>
        <v>1</v>
      </c>
      <c r="IS111" s="97">
        <f t="shared" si="160"/>
        <v>1</v>
      </c>
      <c r="IT111" s="97">
        <f t="shared" si="161"/>
        <v>1</v>
      </c>
      <c r="IU111" s="97">
        <f t="shared" si="162"/>
        <v>1</v>
      </c>
      <c r="IV111" s="97">
        <f t="shared" si="163"/>
        <v>1</v>
      </c>
      <c r="IW111" s="97">
        <f t="shared" si="164"/>
        <v>1</v>
      </c>
      <c r="IX111" s="97">
        <f t="shared" si="165"/>
        <v>1</v>
      </c>
      <c r="IY111" s="97">
        <f t="shared" si="166"/>
        <v>1</v>
      </c>
      <c r="IZ111" s="97">
        <f t="shared" si="167"/>
        <v>1</v>
      </c>
      <c r="JA111" s="97">
        <f t="shared" si="168"/>
        <v>1</v>
      </c>
      <c r="JB111" s="97">
        <f t="shared" si="169"/>
        <v>1</v>
      </c>
      <c r="JC111" s="97">
        <f t="shared" si="170"/>
        <v>1</v>
      </c>
      <c r="JD111" s="97">
        <f t="shared" si="171"/>
        <v>1</v>
      </c>
      <c r="JE111" s="97">
        <f t="shared" si="172"/>
        <v>1</v>
      </c>
      <c r="JF111" s="157">
        <f t="shared" si="173"/>
        <v>1</v>
      </c>
      <c r="JG111" s="99"/>
      <c r="JH111" s="99"/>
      <c r="JI111" s="99"/>
      <c r="JJ111" s="99"/>
    </row>
    <row r="112" spans="2:275" x14ac:dyDescent="0.35">
      <c r="B112" s="73">
        <v>40848</v>
      </c>
      <c r="C112" s="92">
        <f t="shared" ref="C112" si="862">M18</f>
        <v>15</v>
      </c>
      <c r="D112" s="92">
        <f t="shared" ref="D112" si="863">N18</f>
        <v>4</v>
      </c>
      <c r="E112" s="92">
        <f t="shared" ref="E112" si="864">O18</f>
        <v>3</v>
      </c>
      <c r="F112" s="92">
        <f t="shared" ref="F112" si="865">P18</f>
        <v>2</v>
      </c>
      <c r="G112" s="92">
        <f t="shared" ref="G112" si="866">Q18</f>
        <v>2</v>
      </c>
      <c r="H112" s="92">
        <f t="shared" ref="H112" si="867">R18</f>
        <v>2</v>
      </c>
      <c r="I112" s="92">
        <f t="shared" ref="I112" si="868">S18</f>
        <v>0</v>
      </c>
      <c r="J112" s="92">
        <f t="shared" ref="J112" si="869">T18</f>
        <v>1</v>
      </c>
      <c r="K112" s="92">
        <f t="shared" ref="K112" si="870">U18</f>
        <v>0</v>
      </c>
      <c r="L112" s="92">
        <f t="shared" ref="L112" si="871">V18</f>
        <v>1</v>
      </c>
      <c r="M112" s="92">
        <f t="shared" ref="M112" si="872">W18</f>
        <v>0</v>
      </c>
      <c r="N112" s="92">
        <f t="shared" ref="N112" si="873">X18</f>
        <v>1</v>
      </c>
      <c r="O112" s="92">
        <f t="shared" ref="O112" si="874">Y18</f>
        <v>1</v>
      </c>
      <c r="P112" s="92">
        <f t="shared" ref="P112" si="875">Z18</f>
        <v>0</v>
      </c>
      <c r="Q112" s="92">
        <f t="shared" ref="Q112" si="876">AA18</f>
        <v>0</v>
      </c>
      <c r="R112" s="92">
        <f t="shared" ref="R112" si="877">AB18</f>
        <v>1</v>
      </c>
      <c r="S112" s="92">
        <f t="shared" ref="S112" si="878">AC18</f>
        <v>0</v>
      </c>
      <c r="T112" s="92">
        <f t="shared" ref="T112" si="879">AD18</f>
        <v>0</v>
      </c>
      <c r="U112" s="92">
        <f t="shared" ref="U112" si="880">AE18</f>
        <v>1</v>
      </c>
      <c r="V112" s="92">
        <f t="shared" ref="V112" si="881">AF18</f>
        <v>0</v>
      </c>
      <c r="W112" s="92">
        <f t="shared" ref="W112" si="882">AG18</f>
        <v>1</v>
      </c>
      <c r="X112" s="92">
        <f t="shared" ref="X112" si="883">AH18</f>
        <v>1</v>
      </c>
      <c r="Y112" s="92">
        <f t="shared" ref="Y112" si="884">AI18</f>
        <v>0</v>
      </c>
      <c r="Z112" s="92">
        <f t="shared" ref="Z112" si="885">AJ18</f>
        <v>0</v>
      </c>
      <c r="AA112" s="92">
        <f t="shared" ref="AA112" si="886">AK18</f>
        <v>0</v>
      </c>
      <c r="AB112" s="92">
        <f t="shared" ref="AB112" si="887">AL18</f>
        <v>0</v>
      </c>
      <c r="AC112" s="92">
        <f t="shared" ref="AC112" si="888">AM18</f>
        <v>0</v>
      </c>
      <c r="AD112" s="92">
        <f t="shared" ref="AD112" si="889">AN18</f>
        <v>0</v>
      </c>
      <c r="AE112" s="92">
        <f t="shared" ref="AE112" si="890">AO18</f>
        <v>0</v>
      </c>
      <c r="AF112" s="92">
        <f t="shared" ref="AF112" si="891">AP18</f>
        <v>0</v>
      </c>
      <c r="AG112" s="92">
        <f t="shared" ref="AG112" si="892">AQ18</f>
        <v>0</v>
      </c>
      <c r="AH112" s="92">
        <f t="shared" ref="AH112" si="893">AR18</f>
        <v>0</v>
      </c>
      <c r="AI112" s="92">
        <f t="shared" ref="AI112" si="894">AS18</f>
        <v>0</v>
      </c>
      <c r="AJ112" s="92">
        <f t="shared" ref="AJ112" si="895">AT18</f>
        <v>0</v>
      </c>
      <c r="AK112" s="92">
        <f t="shared" ref="AK112" si="896">AU18</f>
        <v>0</v>
      </c>
      <c r="AL112" s="92">
        <f t="shared" ref="AL112" si="897">AV18</f>
        <v>0</v>
      </c>
      <c r="AM112" s="92">
        <f t="shared" ref="AM112" si="898">AW18</f>
        <v>0</v>
      </c>
      <c r="AN112" s="92">
        <f t="shared" ref="AN112" si="899">AX18</f>
        <v>0</v>
      </c>
      <c r="AO112" s="92">
        <f t="shared" ref="AO112" si="900">AY18</f>
        <v>0</v>
      </c>
      <c r="AP112" s="92">
        <f t="shared" ref="AP112" si="901">AZ18</f>
        <v>0</v>
      </c>
      <c r="AQ112" s="92">
        <f t="shared" ref="AQ112" si="902">BA18</f>
        <v>0</v>
      </c>
      <c r="AR112" s="92">
        <f t="shared" ref="AR112" si="903">BB18</f>
        <v>0</v>
      </c>
      <c r="AS112" s="92">
        <f t="shared" ref="AS112" si="904">BC18</f>
        <v>0</v>
      </c>
      <c r="AT112" s="92">
        <f t="shared" ref="AT112" si="905">BD18</f>
        <v>0</v>
      </c>
      <c r="AU112" s="92">
        <f t="shared" ref="AU112" si="906">BE18</f>
        <v>0</v>
      </c>
      <c r="AV112" s="92">
        <f t="shared" ref="AV112" si="907">BF18</f>
        <v>0</v>
      </c>
      <c r="AW112" s="92">
        <f t="shared" ref="AW112" si="908">BG18</f>
        <v>0</v>
      </c>
      <c r="AX112" s="92">
        <f t="shared" ref="AX112" si="909">BH18</f>
        <v>0</v>
      </c>
      <c r="AY112" s="92">
        <f t="shared" ref="AY112" si="910">BI18</f>
        <v>0</v>
      </c>
      <c r="AZ112" s="92">
        <f t="shared" ref="AZ112" si="911">BJ18</f>
        <v>0</v>
      </c>
      <c r="BA112" s="92">
        <f t="shared" ref="BA112" si="912">BK18</f>
        <v>0</v>
      </c>
      <c r="BB112" s="92">
        <f t="shared" ref="BB112" si="913">BL18</f>
        <v>0</v>
      </c>
      <c r="BC112" s="92">
        <f t="shared" ref="BC112" si="914">BM18</f>
        <v>0</v>
      </c>
      <c r="BD112" s="92">
        <f t="shared" ref="BD112" si="915">BN18</f>
        <v>0</v>
      </c>
      <c r="BE112" s="92">
        <f t="shared" ref="BE112" si="916">BO18</f>
        <v>0</v>
      </c>
      <c r="BF112" s="92">
        <f t="shared" ref="BF112" si="917">BP18</f>
        <v>0</v>
      </c>
      <c r="BG112" s="92">
        <f t="shared" ref="BG112" si="918">BQ18</f>
        <v>0</v>
      </c>
      <c r="BH112" s="92">
        <f t="shared" ref="BH112" si="919">BR18</f>
        <v>0</v>
      </c>
      <c r="BI112" s="92">
        <f t="shared" ref="BI112" si="920">BS18</f>
        <v>0</v>
      </c>
      <c r="BJ112" s="92">
        <f t="shared" ref="BJ112" si="921">BT18</f>
        <v>0</v>
      </c>
      <c r="BK112" s="92">
        <f t="shared" ref="BK112" si="922">BU18</f>
        <v>0</v>
      </c>
      <c r="BL112" s="92">
        <f t="shared" ref="BL112" si="923">BV18</f>
        <v>0</v>
      </c>
      <c r="BM112" s="92">
        <f t="shared" ref="BM112" si="924">BW18</f>
        <v>0</v>
      </c>
      <c r="BN112" s="92">
        <f t="shared" ref="BN112" si="925">BX18</f>
        <v>0</v>
      </c>
      <c r="BO112" s="92">
        <f t="shared" ref="BO112" si="926">BY18</f>
        <v>0</v>
      </c>
      <c r="BP112" s="92">
        <f t="shared" ref="BP112" si="927">BZ18</f>
        <v>0</v>
      </c>
      <c r="BQ112" s="92">
        <f t="shared" ref="BQ112" si="928">CA18</f>
        <v>0</v>
      </c>
      <c r="BR112" s="92">
        <f t="shared" ref="BR112" si="929">CB18</f>
        <v>0</v>
      </c>
      <c r="BS112" s="92">
        <f t="shared" ref="BS112" si="930">CC18</f>
        <v>0</v>
      </c>
      <c r="BT112" s="92">
        <f t="shared" ref="BT112" si="931">CD18</f>
        <v>0</v>
      </c>
      <c r="BU112" s="92">
        <f t="shared" ref="BU112" si="932">CE18</f>
        <v>0</v>
      </c>
      <c r="BV112" s="92">
        <f t="shared" ref="BV112" si="933">CF18</f>
        <v>0</v>
      </c>
      <c r="BW112" s="92">
        <f t="shared" ref="BW112" si="934">CG18</f>
        <v>0</v>
      </c>
      <c r="BX112" s="92">
        <f t="shared" ref="BX112" si="935">CH18</f>
        <v>0</v>
      </c>
      <c r="BY112" s="92">
        <f t="shared" ref="BY112" si="936">CI18</f>
        <v>0</v>
      </c>
      <c r="BZ112" s="92">
        <f t="shared" ref="BZ112" si="937">CJ18</f>
        <v>0</v>
      </c>
      <c r="CA112" s="92">
        <f t="shared" ref="CA112" si="938">CK18</f>
        <v>0</v>
      </c>
      <c r="CB112" s="92">
        <f t="shared" ref="CB112" si="939">CL18</f>
        <v>0</v>
      </c>
      <c r="CC112" s="150">
        <f t="shared" ref="CC112" si="940">CM18</f>
        <v>0</v>
      </c>
      <c r="CD112" s="75"/>
      <c r="CE112" s="75"/>
      <c r="CF112" s="75"/>
      <c r="CG112" s="75"/>
      <c r="CH112" s="75"/>
      <c r="CI112" s="75"/>
      <c r="CJ112" s="75"/>
      <c r="CK112" s="75"/>
      <c r="CL112" s="75"/>
      <c r="CM112" s="75"/>
      <c r="CP112" s="94">
        <v>40848</v>
      </c>
      <c r="CQ112" s="98">
        <f t="shared" ref="CQ112" si="941">C112/$C112</f>
        <v>1</v>
      </c>
      <c r="CR112" s="98">
        <f t="shared" si="6"/>
        <v>0.26666666666666666</v>
      </c>
      <c r="CS112" s="98">
        <f t="shared" si="7"/>
        <v>0.2</v>
      </c>
      <c r="CT112" s="98">
        <f t="shared" si="8"/>
        <v>0.13333333333333333</v>
      </c>
      <c r="CU112" s="98">
        <f t="shared" si="9"/>
        <v>0.13333333333333333</v>
      </c>
      <c r="CV112" s="98">
        <f t="shared" si="10"/>
        <v>0.13333333333333333</v>
      </c>
      <c r="CW112" s="98">
        <f t="shared" si="11"/>
        <v>0</v>
      </c>
      <c r="CX112" s="98">
        <f t="shared" si="12"/>
        <v>6.6666666666666666E-2</v>
      </c>
      <c r="CY112" s="98">
        <f t="shared" si="13"/>
        <v>0</v>
      </c>
      <c r="CZ112" s="98">
        <f t="shared" si="14"/>
        <v>6.6666666666666666E-2</v>
      </c>
      <c r="DA112" s="98">
        <f t="shared" si="15"/>
        <v>0</v>
      </c>
      <c r="DB112" s="98">
        <f t="shared" si="16"/>
        <v>6.6666666666666666E-2</v>
      </c>
      <c r="DC112" s="98">
        <f t="shared" si="17"/>
        <v>6.6666666666666666E-2</v>
      </c>
      <c r="DD112" s="98">
        <f t="shared" si="18"/>
        <v>0</v>
      </c>
      <c r="DE112" s="98">
        <f t="shared" si="19"/>
        <v>0</v>
      </c>
      <c r="DF112" s="98">
        <f t="shared" si="20"/>
        <v>6.6666666666666666E-2</v>
      </c>
      <c r="DG112" s="98">
        <f t="shared" si="21"/>
        <v>0</v>
      </c>
      <c r="DH112" s="98">
        <f t="shared" si="22"/>
        <v>0</v>
      </c>
      <c r="DI112" s="98">
        <f t="shared" si="23"/>
        <v>6.6666666666666666E-2</v>
      </c>
      <c r="DJ112" s="98">
        <f t="shared" si="24"/>
        <v>0</v>
      </c>
      <c r="DK112" s="98">
        <f t="shared" si="25"/>
        <v>6.6666666666666666E-2</v>
      </c>
      <c r="DL112" s="98">
        <f t="shared" si="26"/>
        <v>6.6666666666666666E-2</v>
      </c>
      <c r="DM112" s="98">
        <f t="shared" si="27"/>
        <v>0</v>
      </c>
      <c r="DN112" s="98">
        <f t="shared" si="28"/>
        <v>0</v>
      </c>
      <c r="DO112" s="98">
        <f t="shared" si="29"/>
        <v>0</v>
      </c>
      <c r="DP112" s="98">
        <f t="shared" si="30"/>
        <v>0</v>
      </c>
      <c r="DQ112" s="98">
        <f t="shared" si="31"/>
        <v>0</v>
      </c>
      <c r="DR112" s="98">
        <f t="shared" si="32"/>
        <v>0</v>
      </c>
      <c r="DS112" s="98">
        <f t="shared" si="33"/>
        <v>0</v>
      </c>
      <c r="DT112" s="98">
        <f t="shared" si="34"/>
        <v>0</v>
      </c>
      <c r="DU112" s="98">
        <f t="shared" si="35"/>
        <v>0</v>
      </c>
      <c r="DV112" s="98">
        <f t="shared" si="36"/>
        <v>0</v>
      </c>
      <c r="DW112" s="98">
        <f t="shared" si="37"/>
        <v>0</v>
      </c>
      <c r="DX112" s="98">
        <f t="shared" si="38"/>
        <v>0</v>
      </c>
      <c r="DY112" s="98">
        <f t="shared" si="39"/>
        <v>0</v>
      </c>
      <c r="DZ112" s="98">
        <f t="shared" si="40"/>
        <v>0</v>
      </c>
      <c r="EA112" s="98">
        <f t="shared" si="41"/>
        <v>0</v>
      </c>
      <c r="EB112" s="98">
        <f t="shared" si="42"/>
        <v>0</v>
      </c>
      <c r="EC112" s="98">
        <f t="shared" si="43"/>
        <v>0</v>
      </c>
      <c r="ED112" s="98">
        <f t="shared" si="44"/>
        <v>0</v>
      </c>
      <c r="EE112" s="98">
        <f t="shared" si="45"/>
        <v>0</v>
      </c>
      <c r="EF112" s="98">
        <f t="shared" si="46"/>
        <v>0</v>
      </c>
      <c r="EG112" s="98">
        <f t="shared" si="47"/>
        <v>0</v>
      </c>
      <c r="EH112" s="98">
        <f t="shared" si="48"/>
        <v>0</v>
      </c>
      <c r="EI112" s="98">
        <f t="shared" si="49"/>
        <v>0</v>
      </c>
      <c r="EJ112" s="98">
        <f t="shared" si="50"/>
        <v>0</v>
      </c>
      <c r="EK112" s="98">
        <f t="shared" si="51"/>
        <v>0</v>
      </c>
      <c r="EL112" s="98">
        <f t="shared" si="52"/>
        <v>0</v>
      </c>
      <c r="EM112" s="98">
        <f t="shared" si="53"/>
        <v>0</v>
      </c>
      <c r="EN112" s="98">
        <f t="shared" si="54"/>
        <v>0</v>
      </c>
      <c r="EO112" s="98">
        <f t="shared" si="55"/>
        <v>0</v>
      </c>
      <c r="EP112" s="98">
        <f t="shared" si="56"/>
        <v>0</v>
      </c>
      <c r="EQ112" s="98">
        <f t="shared" si="57"/>
        <v>0</v>
      </c>
      <c r="ER112" s="98">
        <f t="shared" si="58"/>
        <v>0</v>
      </c>
      <c r="ES112" s="98">
        <f t="shared" si="59"/>
        <v>0</v>
      </c>
      <c r="ET112" s="98">
        <f t="shared" si="60"/>
        <v>0</v>
      </c>
      <c r="EU112" s="98">
        <f t="shared" si="61"/>
        <v>0</v>
      </c>
      <c r="EV112" s="98">
        <f t="shared" si="62"/>
        <v>0</v>
      </c>
      <c r="EW112" s="98">
        <f t="shared" si="63"/>
        <v>0</v>
      </c>
      <c r="EX112" s="98">
        <f t="shared" si="64"/>
        <v>0</v>
      </c>
      <c r="EY112" s="98">
        <f t="shared" si="65"/>
        <v>0</v>
      </c>
      <c r="EZ112" s="98">
        <f t="shared" si="66"/>
        <v>0</v>
      </c>
      <c r="FA112" s="98">
        <f t="shared" si="67"/>
        <v>0</v>
      </c>
      <c r="FB112" s="98">
        <f t="shared" si="68"/>
        <v>0</v>
      </c>
      <c r="FC112" s="98">
        <f t="shared" si="69"/>
        <v>0</v>
      </c>
      <c r="FD112" s="98">
        <f t="shared" si="70"/>
        <v>0</v>
      </c>
      <c r="FE112" s="98">
        <f t="shared" si="71"/>
        <v>0</v>
      </c>
      <c r="FF112" s="98">
        <f t="shared" si="72"/>
        <v>0</v>
      </c>
      <c r="FG112" s="98">
        <f t="shared" si="73"/>
        <v>0</v>
      </c>
      <c r="FH112" s="98">
        <f t="shared" si="74"/>
        <v>0</v>
      </c>
      <c r="FI112" s="98">
        <f t="shared" si="75"/>
        <v>0</v>
      </c>
      <c r="FJ112" s="98">
        <f t="shared" si="76"/>
        <v>0</v>
      </c>
      <c r="FK112" s="98">
        <f t="shared" si="77"/>
        <v>0</v>
      </c>
      <c r="FL112" s="98">
        <f t="shared" si="78"/>
        <v>0</v>
      </c>
      <c r="FM112" s="98">
        <f t="shared" si="79"/>
        <v>0</v>
      </c>
      <c r="FN112" s="98">
        <f t="shared" si="80"/>
        <v>0</v>
      </c>
      <c r="FO112" s="98">
        <f t="shared" si="81"/>
        <v>0</v>
      </c>
      <c r="FP112" s="98">
        <f t="shared" si="82"/>
        <v>0</v>
      </c>
      <c r="FQ112" s="143">
        <f t="shared" si="83"/>
        <v>0</v>
      </c>
      <c r="FR112" s="97"/>
      <c r="FS112" s="97"/>
      <c r="FT112" s="97"/>
      <c r="FU112" s="97"/>
      <c r="FV112" s="97"/>
      <c r="FW112" s="97"/>
      <c r="GD112" s="96">
        <v>40848</v>
      </c>
      <c r="GE112" s="97">
        <f t="shared" si="94"/>
        <v>0</v>
      </c>
      <c r="GF112" s="97">
        <f t="shared" si="95"/>
        <v>0.73333333333333339</v>
      </c>
      <c r="GG112" s="97">
        <f t="shared" si="96"/>
        <v>0.8</v>
      </c>
      <c r="GH112" s="97">
        <f t="shared" si="97"/>
        <v>0.8666666666666667</v>
      </c>
      <c r="GI112" s="97">
        <f t="shared" si="98"/>
        <v>0.8666666666666667</v>
      </c>
      <c r="GJ112" s="97">
        <f t="shared" si="99"/>
        <v>0.8666666666666667</v>
      </c>
      <c r="GK112" s="97">
        <f t="shared" si="100"/>
        <v>1</v>
      </c>
      <c r="GL112" s="97">
        <f t="shared" si="101"/>
        <v>0.93333333333333335</v>
      </c>
      <c r="GM112" s="97">
        <f t="shared" si="102"/>
        <v>1</v>
      </c>
      <c r="GN112" s="97">
        <f t="shared" si="103"/>
        <v>0.93333333333333335</v>
      </c>
      <c r="GO112" s="97">
        <f t="shared" si="104"/>
        <v>1</v>
      </c>
      <c r="GP112" s="97">
        <f t="shared" si="105"/>
        <v>0.93333333333333335</v>
      </c>
      <c r="GQ112" s="97">
        <f t="shared" si="106"/>
        <v>0.93333333333333335</v>
      </c>
      <c r="GR112" s="97">
        <f t="shared" si="107"/>
        <v>1</v>
      </c>
      <c r="GS112" s="97">
        <f t="shared" si="108"/>
        <v>1</v>
      </c>
      <c r="GT112" s="97">
        <f t="shared" si="109"/>
        <v>0.93333333333333335</v>
      </c>
      <c r="GU112" s="97">
        <f t="shared" si="110"/>
        <v>1</v>
      </c>
      <c r="GV112" s="97">
        <f t="shared" si="111"/>
        <v>1</v>
      </c>
      <c r="GW112" s="97">
        <f t="shared" si="112"/>
        <v>0.93333333333333335</v>
      </c>
      <c r="GX112" s="97">
        <f t="shared" si="113"/>
        <v>1</v>
      </c>
      <c r="GY112" s="97">
        <f t="shared" si="114"/>
        <v>0.93333333333333335</v>
      </c>
      <c r="GZ112" s="97">
        <f t="shared" si="115"/>
        <v>0.93333333333333335</v>
      </c>
      <c r="HA112" s="97">
        <f t="shared" si="116"/>
        <v>1</v>
      </c>
      <c r="HB112" s="97">
        <f t="shared" si="117"/>
        <v>1</v>
      </c>
      <c r="HC112" s="97">
        <f t="shared" si="118"/>
        <v>1</v>
      </c>
      <c r="HD112" s="97">
        <f t="shared" si="119"/>
        <v>1</v>
      </c>
      <c r="HE112" s="97">
        <f t="shared" si="120"/>
        <v>1</v>
      </c>
      <c r="HF112" s="97">
        <f t="shared" si="121"/>
        <v>1</v>
      </c>
      <c r="HG112" s="97">
        <f t="shared" si="122"/>
        <v>1</v>
      </c>
      <c r="HH112" s="97">
        <f t="shared" si="123"/>
        <v>1</v>
      </c>
      <c r="HI112" s="97">
        <f t="shared" si="124"/>
        <v>1</v>
      </c>
      <c r="HJ112" s="97">
        <f t="shared" si="125"/>
        <v>1</v>
      </c>
      <c r="HK112" s="97">
        <f t="shared" si="126"/>
        <v>1</v>
      </c>
      <c r="HL112" s="97">
        <f t="shared" si="127"/>
        <v>1</v>
      </c>
      <c r="HM112" s="97">
        <f t="shared" si="128"/>
        <v>1</v>
      </c>
      <c r="HN112" s="97">
        <f t="shared" si="129"/>
        <v>1</v>
      </c>
      <c r="HO112" s="97">
        <f t="shared" si="130"/>
        <v>1</v>
      </c>
      <c r="HP112" s="97">
        <f t="shared" si="131"/>
        <v>1</v>
      </c>
      <c r="HQ112" s="97">
        <f t="shared" si="132"/>
        <v>1</v>
      </c>
      <c r="HR112" s="97">
        <f t="shared" si="133"/>
        <v>1</v>
      </c>
      <c r="HS112" s="97">
        <f t="shared" si="134"/>
        <v>1</v>
      </c>
      <c r="HT112" s="97">
        <f t="shared" si="135"/>
        <v>1</v>
      </c>
      <c r="HU112" s="97">
        <f t="shared" si="136"/>
        <v>1</v>
      </c>
      <c r="HV112" s="97">
        <f t="shared" si="137"/>
        <v>1</v>
      </c>
      <c r="HW112" s="97">
        <f t="shared" si="138"/>
        <v>1</v>
      </c>
      <c r="HX112" s="97">
        <f t="shared" si="139"/>
        <v>1</v>
      </c>
      <c r="HY112" s="97">
        <f t="shared" si="140"/>
        <v>1</v>
      </c>
      <c r="HZ112" s="97">
        <f t="shared" si="141"/>
        <v>1</v>
      </c>
      <c r="IA112" s="97">
        <f t="shared" si="142"/>
        <v>1</v>
      </c>
      <c r="IB112" s="97">
        <f t="shared" si="143"/>
        <v>1</v>
      </c>
      <c r="IC112" s="97">
        <f t="shared" si="144"/>
        <v>1</v>
      </c>
      <c r="ID112" s="97">
        <f t="shared" si="145"/>
        <v>1</v>
      </c>
      <c r="IE112" s="97">
        <f t="shared" si="146"/>
        <v>1</v>
      </c>
      <c r="IF112" s="97">
        <f t="shared" si="147"/>
        <v>1</v>
      </c>
      <c r="IG112" s="97">
        <f t="shared" si="148"/>
        <v>1</v>
      </c>
      <c r="IH112" s="97">
        <f t="shared" si="149"/>
        <v>1</v>
      </c>
      <c r="II112" s="97">
        <f t="shared" si="150"/>
        <v>1</v>
      </c>
      <c r="IJ112" s="97">
        <f t="shared" si="151"/>
        <v>1</v>
      </c>
      <c r="IK112" s="97">
        <f t="shared" si="152"/>
        <v>1</v>
      </c>
      <c r="IL112" s="97">
        <f t="shared" si="153"/>
        <v>1</v>
      </c>
      <c r="IM112" s="97">
        <f t="shared" si="154"/>
        <v>1</v>
      </c>
      <c r="IN112" s="97">
        <f t="shared" si="155"/>
        <v>1</v>
      </c>
      <c r="IO112" s="97">
        <f t="shared" si="156"/>
        <v>1</v>
      </c>
      <c r="IP112" s="97">
        <f t="shared" si="157"/>
        <v>1</v>
      </c>
      <c r="IQ112" s="97">
        <f t="shared" si="158"/>
        <v>1</v>
      </c>
      <c r="IR112" s="97">
        <f t="shared" si="159"/>
        <v>1</v>
      </c>
      <c r="IS112" s="97">
        <f t="shared" si="160"/>
        <v>1</v>
      </c>
      <c r="IT112" s="97">
        <f t="shared" si="161"/>
        <v>1</v>
      </c>
      <c r="IU112" s="97">
        <f t="shared" si="162"/>
        <v>1</v>
      </c>
      <c r="IV112" s="97">
        <f t="shared" si="163"/>
        <v>1</v>
      </c>
      <c r="IW112" s="97">
        <f t="shared" si="164"/>
        <v>1</v>
      </c>
      <c r="IX112" s="97">
        <f t="shared" si="165"/>
        <v>1</v>
      </c>
      <c r="IY112" s="97">
        <f t="shared" si="166"/>
        <v>1</v>
      </c>
      <c r="IZ112" s="97">
        <f t="shared" si="167"/>
        <v>1</v>
      </c>
      <c r="JA112" s="97">
        <f t="shared" si="168"/>
        <v>1</v>
      </c>
      <c r="JB112" s="97">
        <f t="shared" si="169"/>
        <v>1</v>
      </c>
      <c r="JC112" s="97">
        <f t="shared" si="170"/>
        <v>1</v>
      </c>
      <c r="JD112" s="97">
        <f t="shared" si="171"/>
        <v>1</v>
      </c>
      <c r="JE112" s="157">
        <f t="shared" si="172"/>
        <v>1</v>
      </c>
      <c r="JF112" s="99"/>
      <c r="JG112" s="99"/>
      <c r="JH112" s="99"/>
      <c r="JI112" s="99"/>
      <c r="JJ112" s="99"/>
    </row>
    <row r="113" spans="2:270" x14ac:dyDescent="0.35">
      <c r="B113" s="73">
        <v>40878</v>
      </c>
      <c r="C113" s="92">
        <f t="shared" ref="C113" si="942">N19</f>
        <v>9</v>
      </c>
      <c r="D113" s="92">
        <f t="shared" ref="D113" si="943">O19</f>
        <v>1</v>
      </c>
      <c r="E113" s="92">
        <f t="shared" ref="E113" si="944">P19</f>
        <v>1</v>
      </c>
      <c r="F113" s="92">
        <f t="shared" ref="F113" si="945">Q19</f>
        <v>0</v>
      </c>
      <c r="G113" s="92">
        <f t="shared" ref="G113" si="946">R19</f>
        <v>1</v>
      </c>
      <c r="H113" s="92">
        <f t="shared" ref="H113" si="947">S19</f>
        <v>1</v>
      </c>
      <c r="I113" s="92">
        <f t="shared" ref="I113" si="948">T19</f>
        <v>0</v>
      </c>
      <c r="J113" s="92">
        <f t="shared" ref="J113" si="949">U19</f>
        <v>0</v>
      </c>
      <c r="K113" s="92">
        <f t="shared" ref="K113" si="950">V19</f>
        <v>1</v>
      </c>
      <c r="L113" s="92">
        <f t="shared" ref="L113" si="951">W19</f>
        <v>0</v>
      </c>
      <c r="M113" s="92">
        <f t="shared" ref="M113" si="952">X19</f>
        <v>0</v>
      </c>
      <c r="N113" s="92">
        <f t="shared" ref="N113" si="953">Y19</f>
        <v>0</v>
      </c>
      <c r="O113" s="92">
        <f t="shared" ref="O113" si="954">Z19</f>
        <v>0</v>
      </c>
      <c r="P113" s="92">
        <f t="shared" ref="P113" si="955">AA19</f>
        <v>0</v>
      </c>
      <c r="Q113" s="92">
        <f t="shared" ref="Q113" si="956">AB19</f>
        <v>0</v>
      </c>
      <c r="R113" s="92">
        <f t="shared" ref="R113" si="957">AC19</f>
        <v>0</v>
      </c>
      <c r="S113" s="92">
        <f t="shared" ref="S113" si="958">AD19</f>
        <v>0</v>
      </c>
      <c r="T113" s="92">
        <f t="shared" ref="T113" si="959">AE19</f>
        <v>0</v>
      </c>
      <c r="U113" s="92">
        <f t="shared" ref="U113" si="960">AF19</f>
        <v>0</v>
      </c>
      <c r="V113" s="92">
        <f t="shared" ref="V113" si="961">AG19</f>
        <v>0</v>
      </c>
      <c r="W113" s="92">
        <f t="shared" ref="W113" si="962">AH19</f>
        <v>0</v>
      </c>
      <c r="X113" s="92">
        <f t="shared" ref="X113" si="963">AI19</f>
        <v>0</v>
      </c>
      <c r="Y113" s="92">
        <f t="shared" ref="Y113" si="964">AJ19</f>
        <v>0</v>
      </c>
      <c r="Z113" s="92">
        <f t="shared" ref="Z113" si="965">AK19</f>
        <v>0</v>
      </c>
      <c r="AA113" s="92">
        <f t="shared" ref="AA113" si="966">AL19</f>
        <v>0</v>
      </c>
      <c r="AB113" s="92">
        <f t="shared" ref="AB113" si="967">AM19</f>
        <v>0</v>
      </c>
      <c r="AC113" s="92">
        <f t="shared" ref="AC113" si="968">AN19</f>
        <v>0</v>
      </c>
      <c r="AD113" s="92">
        <f t="shared" ref="AD113" si="969">AO19</f>
        <v>0</v>
      </c>
      <c r="AE113" s="92">
        <f t="shared" ref="AE113" si="970">AP19</f>
        <v>0</v>
      </c>
      <c r="AF113" s="92">
        <f t="shared" ref="AF113" si="971">AQ19</f>
        <v>0</v>
      </c>
      <c r="AG113" s="92">
        <f t="shared" ref="AG113" si="972">AR19</f>
        <v>0</v>
      </c>
      <c r="AH113" s="92">
        <f t="shared" ref="AH113" si="973">AS19</f>
        <v>0</v>
      </c>
      <c r="AI113" s="92">
        <f t="shared" ref="AI113" si="974">AT19</f>
        <v>0</v>
      </c>
      <c r="AJ113" s="92">
        <f t="shared" ref="AJ113" si="975">AU19</f>
        <v>0</v>
      </c>
      <c r="AK113" s="92">
        <f t="shared" ref="AK113" si="976">AV19</f>
        <v>0</v>
      </c>
      <c r="AL113" s="92">
        <f t="shared" ref="AL113" si="977">AW19</f>
        <v>0</v>
      </c>
      <c r="AM113" s="92">
        <f t="shared" ref="AM113" si="978">AX19</f>
        <v>0</v>
      </c>
      <c r="AN113" s="92">
        <f t="shared" ref="AN113" si="979">AY19</f>
        <v>0</v>
      </c>
      <c r="AO113" s="92">
        <f t="shared" ref="AO113" si="980">AZ19</f>
        <v>0</v>
      </c>
      <c r="AP113" s="92">
        <f t="shared" ref="AP113" si="981">BA19</f>
        <v>0</v>
      </c>
      <c r="AQ113" s="92">
        <f t="shared" ref="AQ113" si="982">BB19</f>
        <v>0</v>
      </c>
      <c r="AR113" s="92">
        <f t="shared" ref="AR113" si="983">BC19</f>
        <v>0</v>
      </c>
      <c r="AS113" s="92">
        <f t="shared" ref="AS113" si="984">BD19</f>
        <v>0</v>
      </c>
      <c r="AT113" s="92">
        <f t="shared" ref="AT113" si="985">BE19</f>
        <v>0</v>
      </c>
      <c r="AU113" s="92">
        <f t="shared" ref="AU113" si="986">BF19</f>
        <v>0</v>
      </c>
      <c r="AV113" s="92">
        <f t="shared" ref="AV113" si="987">BG19</f>
        <v>0</v>
      </c>
      <c r="AW113" s="92">
        <f t="shared" ref="AW113" si="988">BH19</f>
        <v>0</v>
      </c>
      <c r="AX113" s="92">
        <f t="shared" ref="AX113" si="989">BI19</f>
        <v>0</v>
      </c>
      <c r="AY113" s="92">
        <f t="shared" ref="AY113" si="990">BJ19</f>
        <v>0</v>
      </c>
      <c r="AZ113" s="92">
        <f t="shared" ref="AZ113" si="991">BK19</f>
        <v>0</v>
      </c>
      <c r="BA113" s="92">
        <f t="shared" ref="BA113" si="992">BL19</f>
        <v>0</v>
      </c>
      <c r="BB113" s="92">
        <f t="shared" ref="BB113" si="993">BM19</f>
        <v>0</v>
      </c>
      <c r="BC113" s="92">
        <f t="shared" ref="BC113" si="994">BN19</f>
        <v>0</v>
      </c>
      <c r="BD113" s="92">
        <f t="shared" ref="BD113" si="995">BO19</f>
        <v>0</v>
      </c>
      <c r="BE113" s="92">
        <f t="shared" ref="BE113" si="996">BP19</f>
        <v>0</v>
      </c>
      <c r="BF113" s="92">
        <f t="shared" ref="BF113" si="997">BQ19</f>
        <v>0</v>
      </c>
      <c r="BG113" s="92">
        <f t="shared" ref="BG113" si="998">BR19</f>
        <v>0</v>
      </c>
      <c r="BH113" s="92">
        <f t="shared" ref="BH113" si="999">BS19</f>
        <v>0</v>
      </c>
      <c r="BI113" s="92">
        <f t="shared" ref="BI113" si="1000">BT19</f>
        <v>0</v>
      </c>
      <c r="BJ113" s="92">
        <f t="shared" ref="BJ113" si="1001">BU19</f>
        <v>0</v>
      </c>
      <c r="BK113" s="92">
        <f t="shared" ref="BK113" si="1002">BV19</f>
        <v>0</v>
      </c>
      <c r="BL113" s="92">
        <f t="shared" ref="BL113" si="1003">BW19</f>
        <v>0</v>
      </c>
      <c r="BM113" s="92">
        <f t="shared" ref="BM113" si="1004">BX19</f>
        <v>0</v>
      </c>
      <c r="BN113" s="92">
        <f t="shared" ref="BN113" si="1005">BY19</f>
        <v>0</v>
      </c>
      <c r="BO113" s="92">
        <f t="shared" ref="BO113" si="1006">BZ19</f>
        <v>0</v>
      </c>
      <c r="BP113" s="92">
        <f t="shared" ref="BP113" si="1007">CA19</f>
        <v>0</v>
      </c>
      <c r="BQ113" s="92">
        <f t="shared" ref="BQ113" si="1008">CB19</f>
        <v>0</v>
      </c>
      <c r="BR113" s="92">
        <f t="shared" ref="BR113" si="1009">CC19</f>
        <v>0</v>
      </c>
      <c r="BS113" s="92">
        <f t="shared" ref="BS113" si="1010">CD19</f>
        <v>0</v>
      </c>
      <c r="BT113" s="92">
        <f t="shared" ref="BT113" si="1011">CE19</f>
        <v>0</v>
      </c>
      <c r="BU113" s="92">
        <f t="shared" ref="BU113" si="1012">CF19</f>
        <v>0</v>
      </c>
      <c r="BV113" s="92">
        <f t="shared" ref="BV113" si="1013">CG19</f>
        <v>0</v>
      </c>
      <c r="BW113" s="92">
        <f t="shared" ref="BW113" si="1014">CH19</f>
        <v>0</v>
      </c>
      <c r="BX113" s="92">
        <f t="shared" ref="BX113" si="1015">CI19</f>
        <v>0</v>
      </c>
      <c r="BY113" s="92">
        <f t="shared" ref="BY113" si="1016">CJ19</f>
        <v>0</v>
      </c>
      <c r="BZ113" s="92">
        <f t="shared" ref="BZ113" si="1017">CK19</f>
        <v>0</v>
      </c>
      <c r="CA113" s="92">
        <f t="shared" ref="CA113" si="1018">CL19</f>
        <v>0</v>
      </c>
      <c r="CB113" s="150">
        <f t="shared" ref="CB113" si="1019">CM19</f>
        <v>0</v>
      </c>
      <c r="CC113" s="75"/>
      <c r="CD113" s="75"/>
      <c r="CE113" s="75"/>
      <c r="CF113" s="75"/>
      <c r="CG113" s="75"/>
      <c r="CH113" s="75"/>
      <c r="CI113" s="75"/>
      <c r="CJ113" s="75"/>
      <c r="CK113" s="75"/>
      <c r="CL113" s="75"/>
      <c r="CM113" s="75"/>
      <c r="CP113" s="94">
        <v>40878</v>
      </c>
      <c r="CQ113" s="98">
        <f t="shared" ref="CQ113" si="1020">C113/$C113</f>
        <v>1</v>
      </c>
      <c r="CR113" s="98">
        <f t="shared" si="6"/>
        <v>0.1111111111111111</v>
      </c>
      <c r="CS113" s="98">
        <f t="shared" si="7"/>
        <v>0.1111111111111111</v>
      </c>
      <c r="CT113" s="98">
        <f t="shared" si="8"/>
        <v>0</v>
      </c>
      <c r="CU113" s="98">
        <f t="shared" si="9"/>
        <v>0.1111111111111111</v>
      </c>
      <c r="CV113" s="98">
        <f t="shared" si="10"/>
        <v>0.1111111111111111</v>
      </c>
      <c r="CW113" s="98">
        <f t="shared" si="11"/>
        <v>0</v>
      </c>
      <c r="CX113" s="98">
        <f t="shared" si="12"/>
        <v>0</v>
      </c>
      <c r="CY113" s="98">
        <f t="shared" si="13"/>
        <v>0.1111111111111111</v>
      </c>
      <c r="CZ113" s="98">
        <f t="shared" si="14"/>
        <v>0</v>
      </c>
      <c r="DA113" s="98">
        <f t="shared" si="15"/>
        <v>0</v>
      </c>
      <c r="DB113" s="98">
        <f t="shared" si="16"/>
        <v>0</v>
      </c>
      <c r="DC113" s="98">
        <f t="shared" si="17"/>
        <v>0</v>
      </c>
      <c r="DD113" s="98">
        <f t="shared" si="18"/>
        <v>0</v>
      </c>
      <c r="DE113" s="98">
        <f t="shared" si="19"/>
        <v>0</v>
      </c>
      <c r="DF113" s="98">
        <f t="shared" si="20"/>
        <v>0</v>
      </c>
      <c r="DG113" s="98">
        <f t="shared" si="21"/>
        <v>0</v>
      </c>
      <c r="DH113" s="98">
        <f t="shared" si="22"/>
        <v>0</v>
      </c>
      <c r="DI113" s="98">
        <f t="shared" si="23"/>
        <v>0</v>
      </c>
      <c r="DJ113" s="98">
        <f t="shared" si="24"/>
        <v>0</v>
      </c>
      <c r="DK113" s="98">
        <f t="shared" si="25"/>
        <v>0</v>
      </c>
      <c r="DL113" s="98">
        <f t="shared" si="26"/>
        <v>0</v>
      </c>
      <c r="DM113" s="98">
        <f t="shared" si="27"/>
        <v>0</v>
      </c>
      <c r="DN113" s="98">
        <f t="shared" si="28"/>
        <v>0</v>
      </c>
      <c r="DO113" s="98">
        <f t="shared" si="29"/>
        <v>0</v>
      </c>
      <c r="DP113" s="98">
        <f t="shared" si="30"/>
        <v>0</v>
      </c>
      <c r="DQ113" s="98">
        <f t="shared" si="31"/>
        <v>0</v>
      </c>
      <c r="DR113" s="98">
        <f t="shared" si="32"/>
        <v>0</v>
      </c>
      <c r="DS113" s="98">
        <f t="shared" si="33"/>
        <v>0</v>
      </c>
      <c r="DT113" s="98">
        <f t="shared" si="34"/>
        <v>0</v>
      </c>
      <c r="DU113" s="98">
        <f t="shared" si="35"/>
        <v>0</v>
      </c>
      <c r="DV113" s="98">
        <f t="shared" si="36"/>
        <v>0</v>
      </c>
      <c r="DW113" s="98">
        <f t="shared" si="37"/>
        <v>0</v>
      </c>
      <c r="DX113" s="98">
        <f t="shared" si="38"/>
        <v>0</v>
      </c>
      <c r="DY113" s="98">
        <f t="shared" si="39"/>
        <v>0</v>
      </c>
      <c r="DZ113" s="98">
        <f t="shared" si="40"/>
        <v>0</v>
      </c>
      <c r="EA113" s="98">
        <f t="shared" si="41"/>
        <v>0</v>
      </c>
      <c r="EB113" s="98">
        <f t="shared" si="42"/>
        <v>0</v>
      </c>
      <c r="EC113" s="98">
        <f t="shared" si="43"/>
        <v>0</v>
      </c>
      <c r="ED113" s="98">
        <f t="shared" si="44"/>
        <v>0</v>
      </c>
      <c r="EE113" s="98">
        <f t="shared" si="45"/>
        <v>0</v>
      </c>
      <c r="EF113" s="98">
        <f t="shared" si="46"/>
        <v>0</v>
      </c>
      <c r="EG113" s="98">
        <f t="shared" si="47"/>
        <v>0</v>
      </c>
      <c r="EH113" s="98">
        <f t="shared" si="48"/>
        <v>0</v>
      </c>
      <c r="EI113" s="98">
        <f t="shared" si="49"/>
        <v>0</v>
      </c>
      <c r="EJ113" s="98">
        <f t="shared" si="50"/>
        <v>0</v>
      </c>
      <c r="EK113" s="98">
        <f t="shared" si="51"/>
        <v>0</v>
      </c>
      <c r="EL113" s="98">
        <f t="shared" si="52"/>
        <v>0</v>
      </c>
      <c r="EM113" s="98">
        <f t="shared" si="53"/>
        <v>0</v>
      </c>
      <c r="EN113" s="98">
        <f t="shared" si="54"/>
        <v>0</v>
      </c>
      <c r="EO113" s="98">
        <f t="shared" si="55"/>
        <v>0</v>
      </c>
      <c r="EP113" s="98">
        <f t="shared" si="56"/>
        <v>0</v>
      </c>
      <c r="EQ113" s="98">
        <f t="shared" si="57"/>
        <v>0</v>
      </c>
      <c r="ER113" s="98">
        <f t="shared" si="58"/>
        <v>0</v>
      </c>
      <c r="ES113" s="98">
        <f t="shared" si="59"/>
        <v>0</v>
      </c>
      <c r="ET113" s="98">
        <f t="shared" si="60"/>
        <v>0</v>
      </c>
      <c r="EU113" s="98">
        <f t="shared" si="61"/>
        <v>0</v>
      </c>
      <c r="EV113" s="98">
        <f t="shared" si="62"/>
        <v>0</v>
      </c>
      <c r="EW113" s="98">
        <f t="shared" si="63"/>
        <v>0</v>
      </c>
      <c r="EX113" s="98">
        <f t="shared" si="64"/>
        <v>0</v>
      </c>
      <c r="EY113" s="98">
        <f t="shared" si="65"/>
        <v>0</v>
      </c>
      <c r="EZ113" s="98">
        <f t="shared" si="66"/>
        <v>0</v>
      </c>
      <c r="FA113" s="98">
        <f t="shared" si="67"/>
        <v>0</v>
      </c>
      <c r="FB113" s="98">
        <f t="shared" si="68"/>
        <v>0</v>
      </c>
      <c r="FC113" s="98">
        <f t="shared" si="69"/>
        <v>0</v>
      </c>
      <c r="FD113" s="98">
        <f t="shared" si="70"/>
        <v>0</v>
      </c>
      <c r="FE113" s="98">
        <f t="shared" si="71"/>
        <v>0</v>
      </c>
      <c r="FF113" s="98">
        <f t="shared" si="72"/>
        <v>0</v>
      </c>
      <c r="FG113" s="98">
        <f t="shared" si="73"/>
        <v>0</v>
      </c>
      <c r="FH113" s="98">
        <f t="shared" si="74"/>
        <v>0</v>
      </c>
      <c r="FI113" s="98">
        <f t="shared" si="75"/>
        <v>0</v>
      </c>
      <c r="FJ113" s="98">
        <f t="shared" si="76"/>
        <v>0</v>
      </c>
      <c r="FK113" s="98">
        <f t="shared" si="77"/>
        <v>0</v>
      </c>
      <c r="FL113" s="98">
        <f t="shared" si="78"/>
        <v>0</v>
      </c>
      <c r="FM113" s="98">
        <f t="shared" si="79"/>
        <v>0</v>
      </c>
      <c r="FN113" s="98">
        <f t="shared" si="80"/>
        <v>0</v>
      </c>
      <c r="FO113" s="98">
        <f t="shared" si="81"/>
        <v>0</v>
      </c>
      <c r="FP113" s="143">
        <f t="shared" si="82"/>
        <v>0</v>
      </c>
      <c r="FQ113" s="97"/>
      <c r="FR113" s="97"/>
      <c r="FS113" s="97"/>
      <c r="FT113" s="97"/>
      <c r="FU113" s="97"/>
      <c r="FV113" s="97"/>
      <c r="FW113" s="97"/>
      <c r="GD113" s="96">
        <v>40878</v>
      </c>
      <c r="GE113" s="97">
        <f t="shared" si="94"/>
        <v>0</v>
      </c>
      <c r="GF113" s="97">
        <f t="shared" si="95"/>
        <v>0.88888888888888884</v>
      </c>
      <c r="GG113" s="97">
        <f t="shared" si="96"/>
        <v>0.88888888888888884</v>
      </c>
      <c r="GH113" s="97">
        <f t="shared" si="97"/>
        <v>1</v>
      </c>
      <c r="GI113" s="97">
        <f t="shared" si="98"/>
        <v>0.88888888888888884</v>
      </c>
      <c r="GJ113" s="97">
        <f t="shared" si="99"/>
        <v>0.88888888888888884</v>
      </c>
      <c r="GK113" s="97">
        <f t="shared" si="100"/>
        <v>1</v>
      </c>
      <c r="GL113" s="97">
        <f t="shared" si="101"/>
        <v>1</v>
      </c>
      <c r="GM113" s="97">
        <f t="shared" si="102"/>
        <v>0.88888888888888884</v>
      </c>
      <c r="GN113" s="97">
        <f t="shared" si="103"/>
        <v>1</v>
      </c>
      <c r="GO113" s="97">
        <f t="shared" si="104"/>
        <v>1</v>
      </c>
      <c r="GP113" s="97">
        <f t="shared" si="105"/>
        <v>1</v>
      </c>
      <c r="GQ113" s="97">
        <f t="shared" si="106"/>
        <v>1</v>
      </c>
      <c r="GR113" s="97">
        <f t="shared" si="107"/>
        <v>1</v>
      </c>
      <c r="GS113" s="97">
        <f t="shared" si="108"/>
        <v>1</v>
      </c>
      <c r="GT113" s="97">
        <f t="shared" si="109"/>
        <v>1</v>
      </c>
      <c r="GU113" s="97">
        <f t="shared" si="110"/>
        <v>1</v>
      </c>
      <c r="GV113" s="97">
        <f t="shared" si="111"/>
        <v>1</v>
      </c>
      <c r="GW113" s="97">
        <f t="shared" si="112"/>
        <v>1</v>
      </c>
      <c r="GX113" s="97">
        <f t="shared" si="113"/>
        <v>1</v>
      </c>
      <c r="GY113" s="97">
        <f t="shared" si="114"/>
        <v>1</v>
      </c>
      <c r="GZ113" s="97">
        <f t="shared" si="115"/>
        <v>1</v>
      </c>
      <c r="HA113" s="97">
        <f t="shared" si="116"/>
        <v>1</v>
      </c>
      <c r="HB113" s="97">
        <f t="shared" si="117"/>
        <v>1</v>
      </c>
      <c r="HC113" s="97">
        <f t="shared" si="118"/>
        <v>1</v>
      </c>
      <c r="HD113" s="97">
        <f t="shared" si="119"/>
        <v>1</v>
      </c>
      <c r="HE113" s="97">
        <f t="shared" si="120"/>
        <v>1</v>
      </c>
      <c r="HF113" s="97">
        <f t="shared" si="121"/>
        <v>1</v>
      </c>
      <c r="HG113" s="97">
        <f t="shared" si="122"/>
        <v>1</v>
      </c>
      <c r="HH113" s="97">
        <f t="shared" si="123"/>
        <v>1</v>
      </c>
      <c r="HI113" s="97">
        <f t="shared" si="124"/>
        <v>1</v>
      </c>
      <c r="HJ113" s="97">
        <f t="shared" si="125"/>
        <v>1</v>
      </c>
      <c r="HK113" s="97">
        <f t="shared" si="126"/>
        <v>1</v>
      </c>
      <c r="HL113" s="97">
        <f t="shared" si="127"/>
        <v>1</v>
      </c>
      <c r="HM113" s="97">
        <f t="shared" si="128"/>
        <v>1</v>
      </c>
      <c r="HN113" s="97">
        <f t="shared" si="129"/>
        <v>1</v>
      </c>
      <c r="HO113" s="97">
        <f t="shared" si="130"/>
        <v>1</v>
      </c>
      <c r="HP113" s="97">
        <f t="shared" si="131"/>
        <v>1</v>
      </c>
      <c r="HQ113" s="97">
        <f t="shared" si="132"/>
        <v>1</v>
      </c>
      <c r="HR113" s="97">
        <f t="shared" si="133"/>
        <v>1</v>
      </c>
      <c r="HS113" s="97">
        <f t="shared" si="134"/>
        <v>1</v>
      </c>
      <c r="HT113" s="97">
        <f t="shared" si="135"/>
        <v>1</v>
      </c>
      <c r="HU113" s="97">
        <f t="shared" si="136"/>
        <v>1</v>
      </c>
      <c r="HV113" s="97">
        <f t="shared" si="137"/>
        <v>1</v>
      </c>
      <c r="HW113" s="97">
        <f t="shared" si="138"/>
        <v>1</v>
      </c>
      <c r="HX113" s="97">
        <f t="shared" si="139"/>
        <v>1</v>
      </c>
      <c r="HY113" s="97">
        <f t="shared" si="140"/>
        <v>1</v>
      </c>
      <c r="HZ113" s="97">
        <f t="shared" si="141"/>
        <v>1</v>
      </c>
      <c r="IA113" s="97">
        <f t="shared" si="142"/>
        <v>1</v>
      </c>
      <c r="IB113" s="97">
        <f t="shared" si="143"/>
        <v>1</v>
      </c>
      <c r="IC113" s="97">
        <f t="shared" si="144"/>
        <v>1</v>
      </c>
      <c r="ID113" s="97">
        <f t="shared" si="145"/>
        <v>1</v>
      </c>
      <c r="IE113" s="97">
        <f t="shared" si="146"/>
        <v>1</v>
      </c>
      <c r="IF113" s="97">
        <f t="shared" si="147"/>
        <v>1</v>
      </c>
      <c r="IG113" s="97">
        <f t="shared" si="148"/>
        <v>1</v>
      </c>
      <c r="IH113" s="97">
        <f t="shared" si="149"/>
        <v>1</v>
      </c>
      <c r="II113" s="97">
        <f t="shared" si="150"/>
        <v>1</v>
      </c>
      <c r="IJ113" s="97">
        <f t="shared" si="151"/>
        <v>1</v>
      </c>
      <c r="IK113" s="97">
        <f t="shared" si="152"/>
        <v>1</v>
      </c>
      <c r="IL113" s="97">
        <f t="shared" si="153"/>
        <v>1</v>
      </c>
      <c r="IM113" s="97">
        <f t="shared" si="154"/>
        <v>1</v>
      </c>
      <c r="IN113" s="97">
        <f t="shared" si="155"/>
        <v>1</v>
      </c>
      <c r="IO113" s="97">
        <f t="shared" si="156"/>
        <v>1</v>
      </c>
      <c r="IP113" s="97">
        <f t="shared" si="157"/>
        <v>1</v>
      </c>
      <c r="IQ113" s="97">
        <f t="shared" si="158"/>
        <v>1</v>
      </c>
      <c r="IR113" s="97">
        <f t="shared" si="159"/>
        <v>1</v>
      </c>
      <c r="IS113" s="97">
        <f t="shared" si="160"/>
        <v>1</v>
      </c>
      <c r="IT113" s="97">
        <f t="shared" si="161"/>
        <v>1</v>
      </c>
      <c r="IU113" s="97">
        <f t="shared" si="162"/>
        <v>1</v>
      </c>
      <c r="IV113" s="97">
        <f t="shared" si="163"/>
        <v>1</v>
      </c>
      <c r="IW113" s="97">
        <f t="shared" si="164"/>
        <v>1</v>
      </c>
      <c r="IX113" s="97">
        <f t="shared" si="165"/>
        <v>1</v>
      </c>
      <c r="IY113" s="97">
        <f t="shared" si="166"/>
        <v>1</v>
      </c>
      <c r="IZ113" s="97">
        <f t="shared" si="167"/>
        <v>1</v>
      </c>
      <c r="JA113" s="97">
        <f t="shared" si="168"/>
        <v>1</v>
      </c>
      <c r="JB113" s="97">
        <f t="shared" si="169"/>
        <v>1</v>
      </c>
      <c r="JC113" s="97">
        <f t="shared" si="170"/>
        <v>1</v>
      </c>
      <c r="JD113" s="157">
        <f t="shared" si="171"/>
        <v>1</v>
      </c>
      <c r="JE113" s="99"/>
      <c r="JF113" s="99"/>
      <c r="JG113" s="99"/>
      <c r="JH113" s="99"/>
      <c r="JI113" s="99"/>
      <c r="JJ113" s="99"/>
    </row>
    <row r="114" spans="2:270" x14ac:dyDescent="0.35">
      <c r="B114" s="73">
        <v>40909</v>
      </c>
      <c r="C114" s="92">
        <f t="shared" ref="C114" si="1021">O20</f>
        <v>8</v>
      </c>
      <c r="D114" s="92">
        <f t="shared" ref="D114" si="1022">P20</f>
        <v>1</v>
      </c>
      <c r="E114" s="92">
        <f t="shared" ref="E114" si="1023">Q20</f>
        <v>0</v>
      </c>
      <c r="F114" s="92">
        <f t="shared" ref="F114" si="1024">R20</f>
        <v>1</v>
      </c>
      <c r="G114" s="92">
        <f t="shared" ref="G114" si="1025">S20</f>
        <v>0</v>
      </c>
      <c r="H114" s="92">
        <f t="shared" ref="H114" si="1026">T20</f>
        <v>0</v>
      </c>
      <c r="I114" s="92">
        <f t="shared" ref="I114" si="1027">U20</f>
        <v>1</v>
      </c>
      <c r="J114" s="92">
        <f t="shared" ref="J114" si="1028">V20</f>
        <v>0</v>
      </c>
      <c r="K114" s="92">
        <f t="shared" ref="K114" si="1029">W20</f>
        <v>0</v>
      </c>
      <c r="L114" s="92">
        <f t="shared" ref="L114" si="1030">X20</f>
        <v>0</v>
      </c>
      <c r="M114" s="92">
        <f t="shared" ref="M114" si="1031">Y20</f>
        <v>0</v>
      </c>
      <c r="N114" s="92">
        <f t="shared" ref="N114" si="1032">Z20</f>
        <v>1</v>
      </c>
      <c r="O114" s="92">
        <f t="shared" ref="O114" si="1033">AA20</f>
        <v>0</v>
      </c>
      <c r="P114" s="92">
        <f t="shared" ref="P114" si="1034">AB20</f>
        <v>0</v>
      </c>
      <c r="Q114" s="92">
        <f t="shared" ref="Q114" si="1035">AC20</f>
        <v>0</v>
      </c>
      <c r="R114" s="92">
        <f t="shared" ref="R114" si="1036">AD20</f>
        <v>0</v>
      </c>
      <c r="S114" s="92">
        <f t="shared" ref="S114" si="1037">AE20</f>
        <v>0</v>
      </c>
      <c r="T114" s="92">
        <f t="shared" ref="T114" si="1038">AF20</f>
        <v>0</v>
      </c>
      <c r="U114" s="92">
        <f t="shared" ref="U114" si="1039">AG20</f>
        <v>0</v>
      </c>
      <c r="V114" s="92">
        <f t="shared" ref="V114" si="1040">AH20</f>
        <v>0</v>
      </c>
      <c r="W114" s="92">
        <f t="shared" ref="W114" si="1041">AI20</f>
        <v>1</v>
      </c>
      <c r="X114" s="92">
        <f t="shared" ref="X114" si="1042">AJ20</f>
        <v>0</v>
      </c>
      <c r="Y114" s="92">
        <f t="shared" ref="Y114" si="1043">AK20</f>
        <v>0</v>
      </c>
      <c r="Z114" s="92">
        <f t="shared" ref="Z114" si="1044">AL20</f>
        <v>0</v>
      </c>
      <c r="AA114" s="92">
        <f t="shared" ref="AA114" si="1045">AM20</f>
        <v>0</v>
      </c>
      <c r="AB114" s="92">
        <f t="shared" ref="AB114" si="1046">AN20</f>
        <v>0</v>
      </c>
      <c r="AC114" s="92">
        <f t="shared" ref="AC114" si="1047">AO20</f>
        <v>0</v>
      </c>
      <c r="AD114" s="92">
        <f t="shared" ref="AD114" si="1048">AP20</f>
        <v>0</v>
      </c>
      <c r="AE114" s="92">
        <f t="shared" ref="AE114" si="1049">AQ20</f>
        <v>0</v>
      </c>
      <c r="AF114" s="92">
        <f t="shared" ref="AF114" si="1050">AR20</f>
        <v>0</v>
      </c>
      <c r="AG114" s="92">
        <f t="shared" ref="AG114" si="1051">AS20</f>
        <v>0</v>
      </c>
      <c r="AH114" s="92">
        <f t="shared" ref="AH114" si="1052">AT20</f>
        <v>0</v>
      </c>
      <c r="AI114" s="92">
        <f t="shared" ref="AI114" si="1053">AU20</f>
        <v>0</v>
      </c>
      <c r="AJ114" s="92">
        <f t="shared" ref="AJ114" si="1054">AV20</f>
        <v>0</v>
      </c>
      <c r="AK114" s="92">
        <f t="shared" ref="AK114" si="1055">AW20</f>
        <v>0</v>
      </c>
      <c r="AL114" s="92">
        <f t="shared" ref="AL114" si="1056">AX20</f>
        <v>0</v>
      </c>
      <c r="AM114" s="92">
        <f t="shared" ref="AM114" si="1057">AY20</f>
        <v>0</v>
      </c>
      <c r="AN114" s="92">
        <f t="shared" ref="AN114" si="1058">AZ20</f>
        <v>0</v>
      </c>
      <c r="AO114" s="92">
        <f t="shared" ref="AO114" si="1059">BA20</f>
        <v>0</v>
      </c>
      <c r="AP114" s="92">
        <f t="shared" ref="AP114" si="1060">BB20</f>
        <v>0</v>
      </c>
      <c r="AQ114" s="92">
        <f t="shared" ref="AQ114" si="1061">BC20</f>
        <v>0</v>
      </c>
      <c r="AR114" s="92">
        <f t="shared" ref="AR114" si="1062">BD20</f>
        <v>0</v>
      </c>
      <c r="AS114" s="92">
        <f t="shared" ref="AS114" si="1063">BE20</f>
        <v>0</v>
      </c>
      <c r="AT114" s="92">
        <f t="shared" ref="AT114" si="1064">BF20</f>
        <v>0</v>
      </c>
      <c r="AU114" s="92">
        <f t="shared" ref="AU114" si="1065">BG20</f>
        <v>0</v>
      </c>
      <c r="AV114" s="92">
        <f t="shared" ref="AV114" si="1066">BH20</f>
        <v>0</v>
      </c>
      <c r="AW114" s="92">
        <f t="shared" ref="AW114" si="1067">BI20</f>
        <v>0</v>
      </c>
      <c r="AX114" s="92">
        <f t="shared" ref="AX114" si="1068">BJ20</f>
        <v>0</v>
      </c>
      <c r="AY114" s="92">
        <f t="shared" ref="AY114" si="1069">BK20</f>
        <v>0</v>
      </c>
      <c r="AZ114" s="92">
        <f t="shared" ref="AZ114" si="1070">BL20</f>
        <v>0</v>
      </c>
      <c r="BA114" s="92">
        <f t="shared" ref="BA114" si="1071">BM20</f>
        <v>0</v>
      </c>
      <c r="BB114" s="92">
        <f t="shared" ref="BB114" si="1072">BN20</f>
        <v>0</v>
      </c>
      <c r="BC114" s="92">
        <f t="shared" ref="BC114" si="1073">BO20</f>
        <v>0</v>
      </c>
      <c r="BD114" s="92">
        <f t="shared" ref="BD114" si="1074">BP20</f>
        <v>0</v>
      </c>
      <c r="BE114" s="92">
        <f t="shared" ref="BE114" si="1075">BQ20</f>
        <v>0</v>
      </c>
      <c r="BF114" s="92">
        <f t="shared" ref="BF114" si="1076">BR20</f>
        <v>0</v>
      </c>
      <c r="BG114" s="92">
        <f t="shared" ref="BG114" si="1077">BS20</f>
        <v>0</v>
      </c>
      <c r="BH114" s="92">
        <f t="shared" ref="BH114" si="1078">BT20</f>
        <v>0</v>
      </c>
      <c r="BI114" s="92">
        <f t="shared" ref="BI114" si="1079">BU20</f>
        <v>0</v>
      </c>
      <c r="BJ114" s="92">
        <f t="shared" ref="BJ114" si="1080">BV20</f>
        <v>0</v>
      </c>
      <c r="BK114" s="92">
        <f t="shared" ref="BK114" si="1081">BW20</f>
        <v>0</v>
      </c>
      <c r="BL114" s="92">
        <f t="shared" ref="BL114" si="1082">BX20</f>
        <v>0</v>
      </c>
      <c r="BM114" s="92">
        <f t="shared" ref="BM114" si="1083">BY20</f>
        <v>0</v>
      </c>
      <c r="BN114" s="92">
        <f t="shared" ref="BN114" si="1084">BZ20</f>
        <v>0</v>
      </c>
      <c r="BO114" s="92">
        <f t="shared" ref="BO114" si="1085">CA20</f>
        <v>0</v>
      </c>
      <c r="BP114" s="92">
        <f t="shared" ref="BP114" si="1086">CB20</f>
        <v>0</v>
      </c>
      <c r="BQ114" s="92">
        <f t="shared" ref="BQ114" si="1087">CC20</f>
        <v>0</v>
      </c>
      <c r="BR114" s="92">
        <f t="shared" ref="BR114" si="1088">CD20</f>
        <v>0</v>
      </c>
      <c r="BS114" s="92">
        <f t="shared" ref="BS114" si="1089">CE20</f>
        <v>0</v>
      </c>
      <c r="BT114" s="92">
        <f t="shared" ref="BT114" si="1090">CF20</f>
        <v>0</v>
      </c>
      <c r="BU114" s="92">
        <f t="shared" ref="BU114" si="1091">CG20</f>
        <v>0</v>
      </c>
      <c r="BV114" s="92">
        <f t="shared" ref="BV114" si="1092">CH20</f>
        <v>0</v>
      </c>
      <c r="BW114" s="92">
        <f t="shared" ref="BW114" si="1093">CI20</f>
        <v>0</v>
      </c>
      <c r="BX114" s="92">
        <f t="shared" ref="BX114" si="1094">CJ20</f>
        <v>0</v>
      </c>
      <c r="BY114" s="92">
        <f t="shared" ref="BY114" si="1095">CK20</f>
        <v>0</v>
      </c>
      <c r="BZ114" s="92">
        <f t="shared" ref="BZ114" si="1096">CL20</f>
        <v>0</v>
      </c>
      <c r="CA114" s="150">
        <f t="shared" ref="CA114" si="1097">CM20</f>
        <v>0</v>
      </c>
      <c r="CB114" s="75"/>
      <c r="CC114" s="75"/>
      <c r="CD114" s="75"/>
      <c r="CE114" s="75"/>
      <c r="CF114" s="75"/>
      <c r="CG114" s="75"/>
      <c r="CH114" s="75"/>
      <c r="CI114" s="75"/>
      <c r="CJ114" s="75"/>
      <c r="CK114" s="75"/>
      <c r="CL114" s="75"/>
      <c r="CM114" s="75"/>
      <c r="CP114" s="94">
        <v>40909</v>
      </c>
      <c r="CQ114" s="98">
        <f t="shared" ref="CQ114" si="1098">C114/$C114</f>
        <v>1</v>
      </c>
      <c r="CR114" s="98">
        <f t="shared" si="6"/>
        <v>0.125</v>
      </c>
      <c r="CS114" s="98">
        <f t="shared" si="7"/>
        <v>0</v>
      </c>
      <c r="CT114" s="98">
        <f t="shared" si="8"/>
        <v>0.125</v>
      </c>
      <c r="CU114" s="98">
        <f t="shared" si="9"/>
        <v>0</v>
      </c>
      <c r="CV114" s="98">
        <f t="shared" si="10"/>
        <v>0</v>
      </c>
      <c r="CW114" s="98">
        <f t="shared" si="11"/>
        <v>0.125</v>
      </c>
      <c r="CX114" s="98">
        <f t="shared" si="12"/>
        <v>0</v>
      </c>
      <c r="CY114" s="98">
        <f t="shared" si="13"/>
        <v>0</v>
      </c>
      <c r="CZ114" s="98">
        <f t="shared" si="14"/>
        <v>0</v>
      </c>
      <c r="DA114" s="98">
        <f t="shared" si="15"/>
        <v>0</v>
      </c>
      <c r="DB114" s="98">
        <f t="shared" si="16"/>
        <v>0.125</v>
      </c>
      <c r="DC114" s="98">
        <f t="shared" si="17"/>
        <v>0</v>
      </c>
      <c r="DD114" s="98">
        <f t="shared" si="18"/>
        <v>0</v>
      </c>
      <c r="DE114" s="98">
        <f t="shared" si="19"/>
        <v>0</v>
      </c>
      <c r="DF114" s="98">
        <f t="shared" si="20"/>
        <v>0</v>
      </c>
      <c r="DG114" s="98">
        <f t="shared" si="21"/>
        <v>0</v>
      </c>
      <c r="DH114" s="98">
        <f t="shared" si="22"/>
        <v>0</v>
      </c>
      <c r="DI114" s="98">
        <f t="shared" si="23"/>
        <v>0</v>
      </c>
      <c r="DJ114" s="98">
        <f t="shared" si="24"/>
        <v>0</v>
      </c>
      <c r="DK114" s="98">
        <f t="shared" si="25"/>
        <v>0.125</v>
      </c>
      <c r="DL114" s="98">
        <f t="shared" si="26"/>
        <v>0</v>
      </c>
      <c r="DM114" s="98">
        <f t="shared" si="27"/>
        <v>0</v>
      </c>
      <c r="DN114" s="98">
        <f t="shared" si="28"/>
        <v>0</v>
      </c>
      <c r="DO114" s="98">
        <f t="shared" si="29"/>
        <v>0</v>
      </c>
      <c r="DP114" s="98">
        <f t="shared" si="30"/>
        <v>0</v>
      </c>
      <c r="DQ114" s="98">
        <f t="shared" si="31"/>
        <v>0</v>
      </c>
      <c r="DR114" s="98">
        <f t="shared" si="32"/>
        <v>0</v>
      </c>
      <c r="DS114" s="98">
        <f t="shared" si="33"/>
        <v>0</v>
      </c>
      <c r="DT114" s="98">
        <f t="shared" si="34"/>
        <v>0</v>
      </c>
      <c r="DU114" s="98">
        <f t="shared" si="35"/>
        <v>0</v>
      </c>
      <c r="DV114" s="98">
        <f t="shared" si="36"/>
        <v>0</v>
      </c>
      <c r="DW114" s="98">
        <f t="shared" si="37"/>
        <v>0</v>
      </c>
      <c r="DX114" s="98">
        <f t="shared" si="38"/>
        <v>0</v>
      </c>
      <c r="DY114" s="98">
        <f t="shared" si="39"/>
        <v>0</v>
      </c>
      <c r="DZ114" s="98">
        <f t="shared" si="40"/>
        <v>0</v>
      </c>
      <c r="EA114" s="98">
        <f t="shared" si="41"/>
        <v>0</v>
      </c>
      <c r="EB114" s="98">
        <f t="shared" si="42"/>
        <v>0</v>
      </c>
      <c r="EC114" s="98">
        <f t="shared" si="43"/>
        <v>0</v>
      </c>
      <c r="ED114" s="98">
        <f t="shared" si="44"/>
        <v>0</v>
      </c>
      <c r="EE114" s="98">
        <f t="shared" si="45"/>
        <v>0</v>
      </c>
      <c r="EF114" s="98">
        <f t="shared" si="46"/>
        <v>0</v>
      </c>
      <c r="EG114" s="98">
        <f t="shared" si="47"/>
        <v>0</v>
      </c>
      <c r="EH114" s="98">
        <f t="shared" si="48"/>
        <v>0</v>
      </c>
      <c r="EI114" s="98">
        <f t="shared" si="49"/>
        <v>0</v>
      </c>
      <c r="EJ114" s="98">
        <f t="shared" si="50"/>
        <v>0</v>
      </c>
      <c r="EK114" s="98">
        <f t="shared" si="51"/>
        <v>0</v>
      </c>
      <c r="EL114" s="98">
        <f t="shared" si="52"/>
        <v>0</v>
      </c>
      <c r="EM114" s="98">
        <f t="shared" si="53"/>
        <v>0</v>
      </c>
      <c r="EN114" s="98">
        <f t="shared" si="54"/>
        <v>0</v>
      </c>
      <c r="EO114" s="98">
        <f t="shared" si="55"/>
        <v>0</v>
      </c>
      <c r="EP114" s="98">
        <f t="shared" si="56"/>
        <v>0</v>
      </c>
      <c r="EQ114" s="98">
        <f t="shared" si="57"/>
        <v>0</v>
      </c>
      <c r="ER114" s="98">
        <f t="shared" si="58"/>
        <v>0</v>
      </c>
      <c r="ES114" s="98">
        <f t="shared" si="59"/>
        <v>0</v>
      </c>
      <c r="ET114" s="98">
        <f t="shared" si="60"/>
        <v>0</v>
      </c>
      <c r="EU114" s="98">
        <f t="shared" si="61"/>
        <v>0</v>
      </c>
      <c r="EV114" s="98">
        <f t="shared" si="62"/>
        <v>0</v>
      </c>
      <c r="EW114" s="98">
        <f t="shared" si="63"/>
        <v>0</v>
      </c>
      <c r="EX114" s="98">
        <f t="shared" si="64"/>
        <v>0</v>
      </c>
      <c r="EY114" s="98">
        <f t="shared" si="65"/>
        <v>0</v>
      </c>
      <c r="EZ114" s="98">
        <f t="shared" si="66"/>
        <v>0</v>
      </c>
      <c r="FA114" s="98">
        <f t="shared" si="67"/>
        <v>0</v>
      </c>
      <c r="FB114" s="98">
        <f t="shared" si="68"/>
        <v>0</v>
      </c>
      <c r="FC114" s="98">
        <f t="shared" si="69"/>
        <v>0</v>
      </c>
      <c r="FD114" s="98">
        <f t="shared" si="70"/>
        <v>0</v>
      </c>
      <c r="FE114" s="98">
        <f t="shared" si="71"/>
        <v>0</v>
      </c>
      <c r="FF114" s="98">
        <f t="shared" si="72"/>
        <v>0</v>
      </c>
      <c r="FG114" s="98">
        <f t="shared" si="73"/>
        <v>0</v>
      </c>
      <c r="FH114" s="98">
        <f t="shared" si="74"/>
        <v>0</v>
      </c>
      <c r="FI114" s="98">
        <f t="shared" si="75"/>
        <v>0</v>
      </c>
      <c r="FJ114" s="98">
        <f t="shared" si="76"/>
        <v>0</v>
      </c>
      <c r="FK114" s="98">
        <f t="shared" si="77"/>
        <v>0</v>
      </c>
      <c r="FL114" s="98">
        <f t="shared" si="78"/>
        <v>0</v>
      </c>
      <c r="FM114" s="98">
        <f t="shared" si="79"/>
        <v>0</v>
      </c>
      <c r="FN114" s="98">
        <f t="shared" si="80"/>
        <v>0</v>
      </c>
      <c r="FO114" s="143">
        <f t="shared" si="81"/>
        <v>0</v>
      </c>
      <c r="FP114" s="97"/>
      <c r="FQ114" s="97"/>
      <c r="FR114" s="97"/>
      <c r="FS114" s="97"/>
      <c r="FT114" s="97"/>
      <c r="FU114" s="97"/>
      <c r="FV114" s="97"/>
      <c r="FW114" s="97"/>
      <c r="GD114" s="96">
        <v>40909</v>
      </c>
      <c r="GE114" s="97">
        <f t="shared" si="94"/>
        <v>0</v>
      </c>
      <c r="GF114" s="97">
        <f t="shared" si="95"/>
        <v>0.875</v>
      </c>
      <c r="GG114" s="97">
        <f t="shared" si="96"/>
        <v>1</v>
      </c>
      <c r="GH114" s="97">
        <f t="shared" si="97"/>
        <v>0.875</v>
      </c>
      <c r="GI114" s="97">
        <f t="shared" si="98"/>
        <v>1</v>
      </c>
      <c r="GJ114" s="97">
        <f t="shared" si="99"/>
        <v>1</v>
      </c>
      <c r="GK114" s="97">
        <f t="shared" si="100"/>
        <v>0.875</v>
      </c>
      <c r="GL114" s="97">
        <f t="shared" si="101"/>
        <v>1</v>
      </c>
      <c r="GM114" s="97">
        <f t="shared" si="102"/>
        <v>1</v>
      </c>
      <c r="GN114" s="97">
        <f t="shared" si="103"/>
        <v>1</v>
      </c>
      <c r="GO114" s="97">
        <f t="shared" si="104"/>
        <v>1</v>
      </c>
      <c r="GP114" s="97">
        <f t="shared" si="105"/>
        <v>0.875</v>
      </c>
      <c r="GQ114" s="97">
        <f t="shared" si="106"/>
        <v>1</v>
      </c>
      <c r="GR114" s="97">
        <f t="shared" si="107"/>
        <v>1</v>
      </c>
      <c r="GS114" s="97">
        <f t="shared" si="108"/>
        <v>1</v>
      </c>
      <c r="GT114" s="97">
        <f t="shared" si="109"/>
        <v>1</v>
      </c>
      <c r="GU114" s="97">
        <f t="shared" si="110"/>
        <v>1</v>
      </c>
      <c r="GV114" s="97">
        <f t="shared" si="111"/>
        <v>1</v>
      </c>
      <c r="GW114" s="97">
        <f t="shared" si="112"/>
        <v>1</v>
      </c>
      <c r="GX114" s="97">
        <f t="shared" si="113"/>
        <v>1</v>
      </c>
      <c r="GY114" s="97">
        <f t="shared" si="114"/>
        <v>0.875</v>
      </c>
      <c r="GZ114" s="97">
        <f t="shared" si="115"/>
        <v>1</v>
      </c>
      <c r="HA114" s="97">
        <f t="shared" si="116"/>
        <v>1</v>
      </c>
      <c r="HB114" s="97">
        <f t="shared" si="117"/>
        <v>1</v>
      </c>
      <c r="HC114" s="97">
        <f t="shared" si="118"/>
        <v>1</v>
      </c>
      <c r="HD114" s="97">
        <f t="shared" si="119"/>
        <v>1</v>
      </c>
      <c r="HE114" s="97">
        <f t="shared" si="120"/>
        <v>1</v>
      </c>
      <c r="HF114" s="97">
        <f t="shared" si="121"/>
        <v>1</v>
      </c>
      <c r="HG114" s="97">
        <f t="shared" si="122"/>
        <v>1</v>
      </c>
      <c r="HH114" s="97">
        <f t="shared" si="123"/>
        <v>1</v>
      </c>
      <c r="HI114" s="97">
        <f t="shared" si="124"/>
        <v>1</v>
      </c>
      <c r="HJ114" s="97">
        <f t="shared" si="125"/>
        <v>1</v>
      </c>
      <c r="HK114" s="97">
        <f t="shared" si="126"/>
        <v>1</v>
      </c>
      <c r="HL114" s="97">
        <f t="shared" si="127"/>
        <v>1</v>
      </c>
      <c r="HM114" s="97">
        <f t="shared" si="128"/>
        <v>1</v>
      </c>
      <c r="HN114" s="97">
        <f t="shared" si="129"/>
        <v>1</v>
      </c>
      <c r="HO114" s="97">
        <f t="shared" si="130"/>
        <v>1</v>
      </c>
      <c r="HP114" s="97">
        <f t="shared" si="131"/>
        <v>1</v>
      </c>
      <c r="HQ114" s="97">
        <f t="shared" si="132"/>
        <v>1</v>
      </c>
      <c r="HR114" s="97">
        <f t="shared" si="133"/>
        <v>1</v>
      </c>
      <c r="HS114" s="97">
        <f t="shared" si="134"/>
        <v>1</v>
      </c>
      <c r="HT114" s="97">
        <f t="shared" si="135"/>
        <v>1</v>
      </c>
      <c r="HU114" s="97">
        <f t="shared" si="136"/>
        <v>1</v>
      </c>
      <c r="HV114" s="97">
        <f t="shared" si="137"/>
        <v>1</v>
      </c>
      <c r="HW114" s="97">
        <f t="shared" si="138"/>
        <v>1</v>
      </c>
      <c r="HX114" s="97">
        <f t="shared" si="139"/>
        <v>1</v>
      </c>
      <c r="HY114" s="97">
        <f t="shared" si="140"/>
        <v>1</v>
      </c>
      <c r="HZ114" s="97">
        <f t="shared" si="141"/>
        <v>1</v>
      </c>
      <c r="IA114" s="97">
        <f t="shared" si="142"/>
        <v>1</v>
      </c>
      <c r="IB114" s="97">
        <f t="shared" si="143"/>
        <v>1</v>
      </c>
      <c r="IC114" s="97">
        <f t="shared" si="144"/>
        <v>1</v>
      </c>
      <c r="ID114" s="97">
        <f t="shared" si="145"/>
        <v>1</v>
      </c>
      <c r="IE114" s="97">
        <f t="shared" si="146"/>
        <v>1</v>
      </c>
      <c r="IF114" s="97">
        <f t="shared" si="147"/>
        <v>1</v>
      </c>
      <c r="IG114" s="97">
        <f t="shared" si="148"/>
        <v>1</v>
      </c>
      <c r="IH114" s="97">
        <f t="shared" si="149"/>
        <v>1</v>
      </c>
      <c r="II114" s="97">
        <f t="shared" si="150"/>
        <v>1</v>
      </c>
      <c r="IJ114" s="97">
        <f t="shared" si="151"/>
        <v>1</v>
      </c>
      <c r="IK114" s="97">
        <f t="shared" si="152"/>
        <v>1</v>
      </c>
      <c r="IL114" s="97">
        <f t="shared" si="153"/>
        <v>1</v>
      </c>
      <c r="IM114" s="97">
        <f t="shared" si="154"/>
        <v>1</v>
      </c>
      <c r="IN114" s="97">
        <f t="shared" si="155"/>
        <v>1</v>
      </c>
      <c r="IO114" s="97">
        <f t="shared" si="156"/>
        <v>1</v>
      </c>
      <c r="IP114" s="97">
        <f t="shared" si="157"/>
        <v>1</v>
      </c>
      <c r="IQ114" s="97">
        <f t="shared" si="158"/>
        <v>1</v>
      </c>
      <c r="IR114" s="97">
        <f t="shared" si="159"/>
        <v>1</v>
      </c>
      <c r="IS114" s="97">
        <f t="shared" si="160"/>
        <v>1</v>
      </c>
      <c r="IT114" s="97">
        <f t="shared" si="161"/>
        <v>1</v>
      </c>
      <c r="IU114" s="97">
        <f t="shared" si="162"/>
        <v>1</v>
      </c>
      <c r="IV114" s="97">
        <f t="shared" si="163"/>
        <v>1</v>
      </c>
      <c r="IW114" s="97">
        <f t="shared" si="164"/>
        <v>1</v>
      </c>
      <c r="IX114" s="97">
        <f t="shared" si="165"/>
        <v>1</v>
      </c>
      <c r="IY114" s="97">
        <f t="shared" si="166"/>
        <v>1</v>
      </c>
      <c r="IZ114" s="97">
        <f t="shared" si="167"/>
        <v>1</v>
      </c>
      <c r="JA114" s="97">
        <f t="shared" si="168"/>
        <v>1</v>
      </c>
      <c r="JB114" s="97">
        <f t="shared" si="169"/>
        <v>1</v>
      </c>
      <c r="JC114" s="157">
        <f t="shared" si="170"/>
        <v>1</v>
      </c>
      <c r="JD114" s="99"/>
      <c r="JE114" s="99"/>
      <c r="JF114" s="99"/>
      <c r="JG114" s="99"/>
      <c r="JH114" s="99"/>
      <c r="JI114" s="99"/>
      <c r="JJ114" s="99"/>
    </row>
    <row r="115" spans="2:270" x14ac:dyDescent="0.35">
      <c r="B115" s="73">
        <v>40940</v>
      </c>
      <c r="C115" s="92">
        <f t="shared" ref="C115" si="1099">P21</f>
        <v>6</v>
      </c>
      <c r="D115" s="92">
        <f t="shared" ref="D115" si="1100">Q21</f>
        <v>2</v>
      </c>
      <c r="E115" s="92">
        <f t="shared" ref="E115" si="1101">R21</f>
        <v>3</v>
      </c>
      <c r="F115" s="92">
        <f t="shared" ref="F115" si="1102">S21</f>
        <v>2</v>
      </c>
      <c r="G115" s="92">
        <f t="shared" ref="G115" si="1103">T21</f>
        <v>1</v>
      </c>
      <c r="H115" s="92">
        <f t="shared" ref="H115" si="1104">U21</f>
        <v>1</v>
      </c>
      <c r="I115" s="92">
        <f t="shared" ref="I115" si="1105">V21</f>
        <v>0</v>
      </c>
      <c r="J115" s="92">
        <f t="shared" ref="J115" si="1106">W21</f>
        <v>0</v>
      </c>
      <c r="K115" s="92">
        <f t="shared" ref="K115" si="1107">X21</f>
        <v>1</v>
      </c>
      <c r="L115" s="92">
        <f t="shared" ref="L115" si="1108">Y21</f>
        <v>0</v>
      </c>
      <c r="M115" s="92">
        <f t="shared" ref="M115" si="1109">Z21</f>
        <v>0</v>
      </c>
      <c r="N115" s="92">
        <f t="shared" ref="N115" si="1110">AA21</f>
        <v>0</v>
      </c>
      <c r="O115" s="92">
        <f t="shared" ref="O115" si="1111">AB21</f>
        <v>0</v>
      </c>
      <c r="P115" s="92">
        <f t="shared" ref="P115" si="1112">AC21</f>
        <v>0</v>
      </c>
      <c r="Q115" s="92">
        <f t="shared" ref="Q115" si="1113">AD21</f>
        <v>0</v>
      </c>
      <c r="R115" s="92">
        <f t="shared" ref="R115" si="1114">AE21</f>
        <v>0</v>
      </c>
      <c r="S115" s="92">
        <f t="shared" ref="S115" si="1115">AF21</f>
        <v>0</v>
      </c>
      <c r="T115" s="92">
        <f t="shared" ref="T115" si="1116">AG21</f>
        <v>0</v>
      </c>
      <c r="U115" s="92">
        <f t="shared" ref="U115" si="1117">AH21</f>
        <v>0</v>
      </c>
      <c r="V115" s="92">
        <f t="shared" ref="V115" si="1118">AI21</f>
        <v>0</v>
      </c>
      <c r="W115" s="92">
        <f t="shared" ref="W115" si="1119">AJ21</f>
        <v>0</v>
      </c>
      <c r="X115" s="92">
        <f t="shared" ref="X115" si="1120">AK21</f>
        <v>0</v>
      </c>
      <c r="Y115" s="92">
        <f t="shared" ref="Y115" si="1121">AL21</f>
        <v>0</v>
      </c>
      <c r="Z115" s="92">
        <f t="shared" ref="Z115" si="1122">AM21</f>
        <v>0</v>
      </c>
      <c r="AA115" s="92">
        <f t="shared" ref="AA115" si="1123">AN21</f>
        <v>0</v>
      </c>
      <c r="AB115" s="92">
        <f t="shared" ref="AB115" si="1124">AO21</f>
        <v>0</v>
      </c>
      <c r="AC115" s="92">
        <f t="shared" ref="AC115" si="1125">AP21</f>
        <v>0</v>
      </c>
      <c r="AD115" s="92">
        <f t="shared" ref="AD115" si="1126">AQ21</f>
        <v>0</v>
      </c>
      <c r="AE115" s="92">
        <f t="shared" ref="AE115" si="1127">AR21</f>
        <v>0</v>
      </c>
      <c r="AF115" s="92">
        <f t="shared" ref="AF115" si="1128">AS21</f>
        <v>0</v>
      </c>
      <c r="AG115" s="92">
        <f t="shared" ref="AG115" si="1129">AT21</f>
        <v>0</v>
      </c>
      <c r="AH115" s="92">
        <f t="shared" ref="AH115" si="1130">AU21</f>
        <v>0</v>
      </c>
      <c r="AI115" s="92">
        <f t="shared" ref="AI115" si="1131">AV21</f>
        <v>0</v>
      </c>
      <c r="AJ115" s="92">
        <f t="shared" ref="AJ115" si="1132">AW21</f>
        <v>0</v>
      </c>
      <c r="AK115" s="92">
        <f t="shared" ref="AK115" si="1133">AX21</f>
        <v>0</v>
      </c>
      <c r="AL115" s="92">
        <f t="shared" ref="AL115" si="1134">AY21</f>
        <v>0</v>
      </c>
      <c r="AM115" s="92">
        <f t="shared" ref="AM115" si="1135">AZ21</f>
        <v>0</v>
      </c>
      <c r="AN115" s="92">
        <f t="shared" ref="AN115" si="1136">BA21</f>
        <v>0</v>
      </c>
      <c r="AO115" s="92">
        <f t="shared" ref="AO115" si="1137">BB21</f>
        <v>0</v>
      </c>
      <c r="AP115" s="92">
        <f t="shared" ref="AP115" si="1138">BC21</f>
        <v>0</v>
      </c>
      <c r="AQ115" s="92">
        <f t="shared" ref="AQ115" si="1139">BD21</f>
        <v>0</v>
      </c>
      <c r="AR115" s="92">
        <f t="shared" ref="AR115" si="1140">BE21</f>
        <v>0</v>
      </c>
      <c r="AS115" s="92">
        <f t="shared" ref="AS115" si="1141">BF21</f>
        <v>0</v>
      </c>
      <c r="AT115" s="92">
        <f t="shared" ref="AT115" si="1142">BG21</f>
        <v>0</v>
      </c>
      <c r="AU115" s="92">
        <f t="shared" ref="AU115" si="1143">BH21</f>
        <v>0</v>
      </c>
      <c r="AV115" s="92">
        <f t="shared" ref="AV115" si="1144">BI21</f>
        <v>0</v>
      </c>
      <c r="AW115" s="92">
        <f t="shared" ref="AW115" si="1145">BJ21</f>
        <v>0</v>
      </c>
      <c r="AX115" s="92">
        <f t="shared" ref="AX115" si="1146">BK21</f>
        <v>0</v>
      </c>
      <c r="AY115" s="92">
        <f t="shared" ref="AY115" si="1147">BL21</f>
        <v>0</v>
      </c>
      <c r="AZ115" s="92">
        <f t="shared" ref="AZ115" si="1148">BM21</f>
        <v>0</v>
      </c>
      <c r="BA115" s="92">
        <f t="shared" ref="BA115" si="1149">BN21</f>
        <v>0</v>
      </c>
      <c r="BB115" s="92">
        <f t="shared" ref="BB115" si="1150">BO21</f>
        <v>0</v>
      </c>
      <c r="BC115" s="92">
        <f t="shared" ref="BC115" si="1151">BP21</f>
        <v>0</v>
      </c>
      <c r="BD115" s="92">
        <f t="shared" ref="BD115" si="1152">BQ21</f>
        <v>0</v>
      </c>
      <c r="BE115" s="92">
        <f t="shared" ref="BE115" si="1153">BR21</f>
        <v>0</v>
      </c>
      <c r="BF115" s="92">
        <f t="shared" ref="BF115" si="1154">BS21</f>
        <v>0</v>
      </c>
      <c r="BG115" s="92">
        <f t="shared" ref="BG115" si="1155">BT21</f>
        <v>0</v>
      </c>
      <c r="BH115" s="92">
        <f t="shared" ref="BH115" si="1156">BU21</f>
        <v>0</v>
      </c>
      <c r="BI115" s="92">
        <f t="shared" ref="BI115" si="1157">BV21</f>
        <v>0</v>
      </c>
      <c r="BJ115" s="92">
        <f t="shared" ref="BJ115" si="1158">BW21</f>
        <v>0</v>
      </c>
      <c r="BK115" s="92">
        <f t="shared" ref="BK115" si="1159">BX21</f>
        <v>0</v>
      </c>
      <c r="BL115" s="92">
        <f t="shared" ref="BL115" si="1160">BY21</f>
        <v>0</v>
      </c>
      <c r="BM115" s="92">
        <f t="shared" ref="BM115" si="1161">BZ21</f>
        <v>0</v>
      </c>
      <c r="BN115" s="92">
        <f t="shared" ref="BN115" si="1162">CA21</f>
        <v>0</v>
      </c>
      <c r="BO115" s="92">
        <f t="shared" ref="BO115" si="1163">CB21</f>
        <v>0</v>
      </c>
      <c r="BP115" s="92">
        <f t="shared" ref="BP115" si="1164">CC21</f>
        <v>0</v>
      </c>
      <c r="BQ115" s="92">
        <f t="shared" ref="BQ115" si="1165">CD21</f>
        <v>0</v>
      </c>
      <c r="BR115" s="92">
        <f t="shared" ref="BR115" si="1166">CE21</f>
        <v>0</v>
      </c>
      <c r="BS115" s="92">
        <f t="shared" ref="BS115" si="1167">CF21</f>
        <v>0</v>
      </c>
      <c r="BT115" s="92">
        <f t="shared" ref="BT115" si="1168">CG21</f>
        <v>0</v>
      </c>
      <c r="BU115" s="92">
        <f t="shared" ref="BU115" si="1169">CH21</f>
        <v>0</v>
      </c>
      <c r="BV115" s="92">
        <f t="shared" ref="BV115" si="1170">CI21</f>
        <v>0</v>
      </c>
      <c r="BW115" s="92">
        <f t="shared" ref="BW115" si="1171">CJ21</f>
        <v>0</v>
      </c>
      <c r="BX115" s="92">
        <f t="shared" ref="BX115" si="1172">CK21</f>
        <v>0</v>
      </c>
      <c r="BY115" s="92">
        <f t="shared" ref="BY115" si="1173">CL21</f>
        <v>0</v>
      </c>
      <c r="BZ115" s="150">
        <f t="shared" ref="BZ115" si="1174">CM21</f>
        <v>0</v>
      </c>
      <c r="CA115" s="75"/>
      <c r="CB115" s="75"/>
      <c r="CC115" s="75"/>
      <c r="CD115" s="75"/>
      <c r="CE115" s="75"/>
      <c r="CF115" s="75"/>
      <c r="CG115" s="75"/>
      <c r="CH115" s="75"/>
      <c r="CI115" s="75"/>
      <c r="CJ115" s="75"/>
      <c r="CK115" s="75"/>
      <c r="CL115" s="75"/>
      <c r="CM115" s="75"/>
      <c r="CP115" s="94">
        <v>40940</v>
      </c>
      <c r="CQ115" s="98">
        <f t="shared" ref="CQ115" si="1175">C115/$C115</f>
        <v>1</v>
      </c>
      <c r="CR115" s="98">
        <f t="shared" si="6"/>
        <v>0.33333333333333331</v>
      </c>
      <c r="CS115" s="98">
        <f t="shared" si="7"/>
        <v>0.5</v>
      </c>
      <c r="CT115" s="98">
        <f t="shared" si="8"/>
        <v>0.33333333333333331</v>
      </c>
      <c r="CU115" s="98">
        <f t="shared" si="9"/>
        <v>0.16666666666666666</v>
      </c>
      <c r="CV115" s="98">
        <f t="shared" si="10"/>
        <v>0.16666666666666666</v>
      </c>
      <c r="CW115" s="98">
        <f t="shared" si="11"/>
        <v>0</v>
      </c>
      <c r="CX115" s="98">
        <f t="shared" si="12"/>
        <v>0</v>
      </c>
      <c r="CY115" s="98">
        <f t="shared" si="13"/>
        <v>0.16666666666666666</v>
      </c>
      <c r="CZ115" s="98">
        <f t="shared" si="14"/>
        <v>0</v>
      </c>
      <c r="DA115" s="98">
        <f t="shared" si="15"/>
        <v>0</v>
      </c>
      <c r="DB115" s="98">
        <f t="shared" si="16"/>
        <v>0</v>
      </c>
      <c r="DC115" s="98">
        <f t="shared" si="17"/>
        <v>0</v>
      </c>
      <c r="DD115" s="98">
        <f t="shared" si="18"/>
        <v>0</v>
      </c>
      <c r="DE115" s="98">
        <f t="shared" si="19"/>
        <v>0</v>
      </c>
      <c r="DF115" s="98">
        <f t="shared" si="20"/>
        <v>0</v>
      </c>
      <c r="DG115" s="98">
        <f t="shared" si="21"/>
        <v>0</v>
      </c>
      <c r="DH115" s="98">
        <f t="shared" si="22"/>
        <v>0</v>
      </c>
      <c r="DI115" s="98">
        <f t="shared" si="23"/>
        <v>0</v>
      </c>
      <c r="DJ115" s="98">
        <f t="shared" si="24"/>
        <v>0</v>
      </c>
      <c r="DK115" s="98">
        <f t="shared" si="25"/>
        <v>0</v>
      </c>
      <c r="DL115" s="98">
        <f t="shared" si="26"/>
        <v>0</v>
      </c>
      <c r="DM115" s="98">
        <f t="shared" si="27"/>
        <v>0</v>
      </c>
      <c r="DN115" s="98">
        <f t="shared" si="28"/>
        <v>0</v>
      </c>
      <c r="DO115" s="98">
        <f t="shared" si="29"/>
        <v>0</v>
      </c>
      <c r="DP115" s="98">
        <f t="shared" si="30"/>
        <v>0</v>
      </c>
      <c r="DQ115" s="98">
        <f t="shared" si="31"/>
        <v>0</v>
      </c>
      <c r="DR115" s="98">
        <f t="shared" si="32"/>
        <v>0</v>
      </c>
      <c r="DS115" s="98">
        <f t="shared" si="33"/>
        <v>0</v>
      </c>
      <c r="DT115" s="98">
        <f t="shared" si="34"/>
        <v>0</v>
      </c>
      <c r="DU115" s="98">
        <f t="shared" si="35"/>
        <v>0</v>
      </c>
      <c r="DV115" s="98">
        <f t="shared" si="36"/>
        <v>0</v>
      </c>
      <c r="DW115" s="98">
        <f t="shared" si="37"/>
        <v>0</v>
      </c>
      <c r="DX115" s="98">
        <f t="shared" si="38"/>
        <v>0</v>
      </c>
      <c r="DY115" s="98">
        <f t="shared" si="39"/>
        <v>0</v>
      </c>
      <c r="DZ115" s="98">
        <f t="shared" si="40"/>
        <v>0</v>
      </c>
      <c r="EA115" s="98">
        <f t="shared" si="41"/>
        <v>0</v>
      </c>
      <c r="EB115" s="98">
        <f t="shared" si="42"/>
        <v>0</v>
      </c>
      <c r="EC115" s="98">
        <f t="shared" si="43"/>
        <v>0</v>
      </c>
      <c r="ED115" s="98">
        <f t="shared" si="44"/>
        <v>0</v>
      </c>
      <c r="EE115" s="98">
        <f t="shared" si="45"/>
        <v>0</v>
      </c>
      <c r="EF115" s="98">
        <f t="shared" si="46"/>
        <v>0</v>
      </c>
      <c r="EG115" s="98">
        <f t="shared" si="47"/>
        <v>0</v>
      </c>
      <c r="EH115" s="98">
        <f t="shared" si="48"/>
        <v>0</v>
      </c>
      <c r="EI115" s="98">
        <f t="shared" si="49"/>
        <v>0</v>
      </c>
      <c r="EJ115" s="98">
        <f t="shared" si="50"/>
        <v>0</v>
      </c>
      <c r="EK115" s="98">
        <f t="shared" si="51"/>
        <v>0</v>
      </c>
      <c r="EL115" s="98">
        <f t="shared" si="52"/>
        <v>0</v>
      </c>
      <c r="EM115" s="98">
        <f t="shared" si="53"/>
        <v>0</v>
      </c>
      <c r="EN115" s="98">
        <f t="shared" si="54"/>
        <v>0</v>
      </c>
      <c r="EO115" s="98">
        <f t="shared" si="55"/>
        <v>0</v>
      </c>
      <c r="EP115" s="98">
        <f t="shared" si="56"/>
        <v>0</v>
      </c>
      <c r="EQ115" s="98">
        <f t="shared" si="57"/>
        <v>0</v>
      </c>
      <c r="ER115" s="98">
        <f t="shared" si="58"/>
        <v>0</v>
      </c>
      <c r="ES115" s="98">
        <f t="shared" si="59"/>
        <v>0</v>
      </c>
      <c r="ET115" s="98">
        <f t="shared" si="60"/>
        <v>0</v>
      </c>
      <c r="EU115" s="98">
        <f t="shared" si="61"/>
        <v>0</v>
      </c>
      <c r="EV115" s="98">
        <f t="shared" si="62"/>
        <v>0</v>
      </c>
      <c r="EW115" s="98">
        <f t="shared" si="63"/>
        <v>0</v>
      </c>
      <c r="EX115" s="98">
        <f t="shared" si="64"/>
        <v>0</v>
      </c>
      <c r="EY115" s="98">
        <f t="shared" si="65"/>
        <v>0</v>
      </c>
      <c r="EZ115" s="98">
        <f t="shared" si="66"/>
        <v>0</v>
      </c>
      <c r="FA115" s="98">
        <f t="shared" si="67"/>
        <v>0</v>
      </c>
      <c r="FB115" s="98">
        <f t="shared" si="68"/>
        <v>0</v>
      </c>
      <c r="FC115" s="98">
        <f t="shared" si="69"/>
        <v>0</v>
      </c>
      <c r="FD115" s="98">
        <f t="shared" si="70"/>
        <v>0</v>
      </c>
      <c r="FE115" s="98">
        <f t="shared" si="71"/>
        <v>0</v>
      </c>
      <c r="FF115" s="98">
        <f t="shared" si="72"/>
        <v>0</v>
      </c>
      <c r="FG115" s="98">
        <f t="shared" si="73"/>
        <v>0</v>
      </c>
      <c r="FH115" s="98">
        <f t="shared" si="74"/>
        <v>0</v>
      </c>
      <c r="FI115" s="98">
        <f t="shared" si="75"/>
        <v>0</v>
      </c>
      <c r="FJ115" s="98">
        <f t="shared" si="76"/>
        <v>0</v>
      </c>
      <c r="FK115" s="98">
        <f t="shared" si="77"/>
        <v>0</v>
      </c>
      <c r="FL115" s="98">
        <f t="shared" si="78"/>
        <v>0</v>
      </c>
      <c r="FM115" s="98">
        <f t="shared" si="79"/>
        <v>0</v>
      </c>
      <c r="FN115" s="143">
        <f t="shared" si="80"/>
        <v>0</v>
      </c>
      <c r="FO115" s="97"/>
      <c r="FP115" s="97"/>
      <c r="FQ115" s="97"/>
      <c r="FR115" s="97"/>
      <c r="FS115" s="97"/>
      <c r="FT115" s="97"/>
      <c r="FU115" s="97"/>
      <c r="FV115" s="97"/>
      <c r="FW115" s="97"/>
      <c r="GD115" s="96">
        <v>40940</v>
      </c>
      <c r="GE115" s="97">
        <f t="shared" si="94"/>
        <v>0</v>
      </c>
      <c r="GF115" s="97">
        <f t="shared" si="95"/>
        <v>0.66666666666666674</v>
      </c>
      <c r="GG115" s="97">
        <f t="shared" si="96"/>
        <v>0.5</v>
      </c>
      <c r="GH115" s="97">
        <f t="shared" si="97"/>
        <v>0.66666666666666674</v>
      </c>
      <c r="GI115" s="97">
        <f t="shared" si="98"/>
        <v>0.83333333333333337</v>
      </c>
      <c r="GJ115" s="97">
        <f t="shared" si="99"/>
        <v>0.83333333333333337</v>
      </c>
      <c r="GK115" s="97">
        <f t="shared" si="100"/>
        <v>1</v>
      </c>
      <c r="GL115" s="97">
        <f t="shared" si="101"/>
        <v>1</v>
      </c>
      <c r="GM115" s="97">
        <f t="shared" si="102"/>
        <v>0.83333333333333337</v>
      </c>
      <c r="GN115" s="97">
        <f t="shared" si="103"/>
        <v>1</v>
      </c>
      <c r="GO115" s="97">
        <f t="shared" si="104"/>
        <v>1</v>
      </c>
      <c r="GP115" s="97">
        <f t="shared" si="105"/>
        <v>1</v>
      </c>
      <c r="GQ115" s="97">
        <f t="shared" si="106"/>
        <v>1</v>
      </c>
      <c r="GR115" s="97">
        <f t="shared" si="107"/>
        <v>1</v>
      </c>
      <c r="GS115" s="97">
        <f t="shared" si="108"/>
        <v>1</v>
      </c>
      <c r="GT115" s="97">
        <f t="shared" si="109"/>
        <v>1</v>
      </c>
      <c r="GU115" s="97">
        <f t="shared" si="110"/>
        <v>1</v>
      </c>
      <c r="GV115" s="97">
        <f t="shared" si="111"/>
        <v>1</v>
      </c>
      <c r="GW115" s="97">
        <f t="shared" si="112"/>
        <v>1</v>
      </c>
      <c r="GX115" s="97">
        <f t="shared" si="113"/>
        <v>1</v>
      </c>
      <c r="GY115" s="97">
        <f t="shared" si="114"/>
        <v>1</v>
      </c>
      <c r="GZ115" s="97">
        <f t="shared" si="115"/>
        <v>1</v>
      </c>
      <c r="HA115" s="97">
        <f t="shared" si="116"/>
        <v>1</v>
      </c>
      <c r="HB115" s="97">
        <f t="shared" si="117"/>
        <v>1</v>
      </c>
      <c r="HC115" s="97">
        <f t="shared" si="118"/>
        <v>1</v>
      </c>
      <c r="HD115" s="97">
        <f t="shared" si="119"/>
        <v>1</v>
      </c>
      <c r="HE115" s="97">
        <f t="shared" si="120"/>
        <v>1</v>
      </c>
      <c r="HF115" s="97">
        <f t="shared" si="121"/>
        <v>1</v>
      </c>
      <c r="HG115" s="97">
        <f t="shared" si="122"/>
        <v>1</v>
      </c>
      <c r="HH115" s="97">
        <f t="shared" si="123"/>
        <v>1</v>
      </c>
      <c r="HI115" s="97">
        <f t="shared" si="124"/>
        <v>1</v>
      </c>
      <c r="HJ115" s="97">
        <f t="shared" si="125"/>
        <v>1</v>
      </c>
      <c r="HK115" s="97">
        <f t="shared" si="126"/>
        <v>1</v>
      </c>
      <c r="HL115" s="97">
        <f t="shared" si="127"/>
        <v>1</v>
      </c>
      <c r="HM115" s="97">
        <f t="shared" si="128"/>
        <v>1</v>
      </c>
      <c r="HN115" s="97">
        <f t="shared" si="129"/>
        <v>1</v>
      </c>
      <c r="HO115" s="97">
        <f t="shared" si="130"/>
        <v>1</v>
      </c>
      <c r="HP115" s="97">
        <f t="shared" si="131"/>
        <v>1</v>
      </c>
      <c r="HQ115" s="97">
        <f t="shared" si="132"/>
        <v>1</v>
      </c>
      <c r="HR115" s="97">
        <f t="shared" si="133"/>
        <v>1</v>
      </c>
      <c r="HS115" s="97">
        <f t="shared" si="134"/>
        <v>1</v>
      </c>
      <c r="HT115" s="97">
        <f t="shared" si="135"/>
        <v>1</v>
      </c>
      <c r="HU115" s="97">
        <f t="shared" si="136"/>
        <v>1</v>
      </c>
      <c r="HV115" s="97">
        <f t="shared" si="137"/>
        <v>1</v>
      </c>
      <c r="HW115" s="97">
        <f t="shared" si="138"/>
        <v>1</v>
      </c>
      <c r="HX115" s="97">
        <f t="shared" si="139"/>
        <v>1</v>
      </c>
      <c r="HY115" s="97">
        <f t="shared" si="140"/>
        <v>1</v>
      </c>
      <c r="HZ115" s="97">
        <f t="shared" si="141"/>
        <v>1</v>
      </c>
      <c r="IA115" s="97">
        <f t="shared" si="142"/>
        <v>1</v>
      </c>
      <c r="IB115" s="97">
        <f t="shared" si="143"/>
        <v>1</v>
      </c>
      <c r="IC115" s="97">
        <f t="shared" si="144"/>
        <v>1</v>
      </c>
      <c r="ID115" s="97">
        <f t="shared" si="145"/>
        <v>1</v>
      </c>
      <c r="IE115" s="97">
        <f t="shared" si="146"/>
        <v>1</v>
      </c>
      <c r="IF115" s="97">
        <f t="shared" si="147"/>
        <v>1</v>
      </c>
      <c r="IG115" s="97">
        <f t="shared" si="148"/>
        <v>1</v>
      </c>
      <c r="IH115" s="97">
        <f t="shared" si="149"/>
        <v>1</v>
      </c>
      <c r="II115" s="97">
        <f t="shared" si="150"/>
        <v>1</v>
      </c>
      <c r="IJ115" s="97">
        <f t="shared" si="151"/>
        <v>1</v>
      </c>
      <c r="IK115" s="97">
        <f t="shared" si="152"/>
        <v>1</v>
      </c>
      <c r="IL115" s="97">
        <f t="shared" si="153"/>
        <v>1</v>
      </c>
      <c r="IM115" s="97">
        <f t="shared" si="154"/>
        <v>1</v>
      </c>
      <c r="IN115" s="97">
        <f t="shared" si="155"/>
        <v>1</v>
      </c>
      <c r="IO115" s="97">
        <f t="shared" si="156"/>
        <v>1</v>
      </c>
      <c r="IP115" s="97">
        <f t="shared" si="157"/>
        <v>1</v>
      </c>
      <c r="IQ115" s="97">
        <f t="shared" si="158"/>
        <v>1</v>
      </c>
      <c r="IR115" s="97">
        <f t="shared" si="159"/>
        <v>1</v>
      </c>
      <c r="IS115" s="97">
        <f t="shared" si="160"/>
        <v>1</v>
      </c>
      <c r="IT115" s="97">
        <f t="shared" si="161"/>
        <v>1</v>
      </c>
      <c r="IU115" s="97">
        <f t="shared" si="162"/>
        <v>1</v>
      </c>
      <c r="IV115" s="97">
        <f t="shared" si="163"/>
        <v>1</v>
      </c>
      <c r="IW115" s="97">
        <f t="shared" si="164"/>
        <v>1</v>
      </c>
      <c r="IX115" s="97">
        <f t="shared" si="165"/>
        <v>1</v>
      </c>
      <c r="IY115" s="97">
        <f t="shared" si="166"/>
        <v>1</v>
      </c>
      <c r="IZ115" s="97">
        <f t="shared" si="167"/>
        <v>1</v>
      </c>
      <c r="JA115" s="97">
        <f t="shared" si="168"/>
        <v>1</v>
      </c>
      <c r="JB115" s="157">
        <f t="shared" si="169"/>
        <v>1</v>
      </c>
      <c r="JC115" s="99"/>
      <c r="JD115" s="99"/>
      <c r="JE115" s="99"/>
      <c r="JF115" s="99"/>
      <c r="JG115" s="99"/>
      <c r="JH115" s="99"/>
      <c r="JI115" s="99"/>
      <c r="JJ115" s="99"/>
    </row>
    <row r="116" spans="2:270" x14ac:dyDescent="0.35">
      <c r="B116" s="73">
        <v>40969</v>
      </c>
      <c r="C116" s="92">
        <f t="shared" ref="C116" si="1176">Q22</f>
        <v>16</v>
      </c>
      <c r="D116" s="92">
        <f t="shared" ref="D116" si="1177">R22</f>
        <v>2</v>
      </c>
      <c r="E116" s="92">
        <f t="shared" ref="E116" si="1178">S22</f>
        <v>4</v>
      </c>
      <c r="F116" s="92">
        <f t="shared" ref="F116" si="1179">T22</f>
        <v>2</v>
      </c>
      <c r="G116" s="92">
        <f t="shared" ref="G116" si="1180">U22</f>
        <v>3</v>
      </c>
      <c r="H116" s="92">
        <f t="shared" ref="H116" si="1181">V22</f>
        <v>2</v>
      </c>
      <c r="I116" s="92">
        <f t="shared" ref="I116" si="1182">W22</f>
        <v>1</v>
      </c>
      <c r="J116" s="92">
        <f t="shared" ref="J116" si="1183">X22</f>
        <v>1</v>
      </c>
      <c r="K116" s="92">
        <f t="shared" ref="K116" si="1184">Y22</f>
        <v>1</v>
      </c>
      <c r="L116" s="92">
        <f t="shared" ref="L116" si="1185">Z22</f>
        <v>1</v>
      </c>
      <c r="M116" s="92">
        <f t="shared" ref="M116" si="1186">AA22</f>
        <v>1</v>
      </c>
      <c r="N116" s="92">
        <f t="shared" ref="N116" si="1187">AB22</f>
        <v>1</v>
      </c>
      <c r="O116" s="92">
        <f t="shared" ref="O116" si="1188">AC22</f>
        <v>0</v>
      </c>
      <c r="P116" s="92">
        <f t="shared" ref="P116" si="1189">AD22</f>
        <v>0</v>
      </c>
      <c r="Q116" s="92">
        <f t="shared" ref="Q116" si="1190">AE22</f>
        <v>0</v>
      </c>
      <c r="R116" s="92">
        <f t="shared" ref="R116" si="1191">AF22</f>
        <v>1</v>
      </c>
      <c r="S116" s="92">
        <f t="shared" ref="S116" si="1192">AG22</f>
        <v>1</v>
      </c>
      <c r="T116" s="92">
        <f t="shared" ref="T116" si="1193">AH22</f>
        <v>0</v>
      </c>
      <c r="U116" s="92">
        <f t="shared" ref="U116" si="1194">AI22</f>
        <v>1</v>
      </c>
      <c r="V116" s="92">
        <f t="shared" ref="V116" si="1195">AJ22</f>
        <v>0</v>
      </c>
      <c r="W116" s="92">
        <f t="shared" ref="W116" si="1196">AK22</f>
        <v>1</v>
      </c>
      <c r="X116" s="92">
        <f t="shared" ref="X116" si="1197">AL22</f>
        <v>0</v>
      </c>
      <c r="Y116" s="92">
        <f t="shared" ref="Y116" si="1198">AM22</f>
        <v>1</v>
      </c>
      <c r="Z116" s="92">
        <f t="shared" ref="Z116" si="1199">AN22</f>
        <v>0</v>
      </c>
      <c r="AA116" s="92">
        <f t="shared" ref="AA116" si="1200">AO22</f>
        <v>1</v>
      </c>
      <c r="AB116" s="92">
        <f t="shared" ref="AB116" si="1201">AP22</f>
        <v>0</v>
      </c>
      <c r="AC116" s="92">
        <f t="shared" ref="AC116" si="1202">AQ22</f>
        <v>0</v>
      </c>
      <c r="AD116" s="92">
        <f t="shared" ref="AD116" si="1203">AR22</f>
        <v>0</v>
      </c>
      <c r="AE116" s="92">
        <f t="shared" ref="AE116" si="1204">AS22</f>
        <v>0</v>
      </c>
      <c r="AF116" s="92">
        <f t="shared" ref="AF116" si="1205">AT22</f>
        <v>0</v>
      </c>
      <c r="AG116" s="92">
        <f t="shared" ref="AG116" si="1206">AU22</f>
        <v>1</v>
      </c>
      <c r="AH116" s="92">
        <f t="shared" ref="AH116" si="1207">AV22</f>
        <v>1</v>
      </c>
      <c r="AI116" s="92">
        <f t="shared" ref="AI116" si="1208">AW22</f>
        <v>1</v>
      </c>
      <c r="AJ116" s="92">
        <f t="shared" ref="AJ116" si="1209">AX22</f>
        <v>1</v>
      </c>
      <c r="AK116" s="92">
        <f t="shared" ref="AK116" si="1210">AY22</f>
        <v>1</v>
      </c>
      <c r="AL116" s="92">
        <f t="shared" ref="AL116" si="1211">AZ22</f>
        <v>0</v>
      </c>
      <c r="AM116" s="92">
        <f t="shared" ref="AM116" si="1212">BA22</f>
        <v>0</v>
      </c>
      <c r="AN116" s="92">
        <f t="shared" ref="AN116" si="1213">BB22</f>
        <v>0</v>
      </c>
      <c r="AO116" s="92">
        <f t="shared" ref="AO116" si="1214">BC22</f>
        <v>1</v>
      </c>
      <c r="AP116" s="92">
        <f t="shared" ref="AP116" si="1215">BD22</f>
        <v>1</v>
      </c>
      <c r="AQ116" s="92">
        <f t="shared" ref="AQ116" si="1216">BE22</f>
        <v>1</v>
      </c>
      <c r="AR116" s="92">
        <f t="shared" ref="AR116" si="1217">BF22</f>
        <v>0</v>
      </c>
      <c r="AS116" s="92">
        <f t="shared" ref="AS116" si="1218">BG22</f>
        <v>1</v>
      </c>
      <c r="AT116" s="92">
        <f t="shared" ref="AT116" si="1219">BH22</f>
        <v>1</v>
      </c>
      <c r="AU116" s="92">
        <f t="shared" ref="AU116" si="1220">BI22</f>
        <v>1</v>
      </c>
      <c r="AV116" s="92">
        <f t="shared" ref="AV116" si="1221">BJ22</f>
        <v>0</v>
      </c>
      <c r="AW116" s="92">
        <f t="shared" ref="AW116" si="1222">BK22</f>
        <v>0</v>
      </c>
      <c r="AX116" s="92">
        <f t="shared" ref="AX116" si="1223">BL22</f>
        <v>0</v>
      </c>
      <c r="AY116" s="92">
        <f t="shared" ref="AY116" si="1224">BM22</f>
        <v>0</v>
      </c>
      <c r="AZ116" s="92">
        <f t="shared" ref="AZ116" si="1225">BN22</f>
        <v>0</v>
      </c>
      <c r="BA116" s="92">
        <f t="shared" ref="BA116" si="1226">BO22</f>
        <v>0</v>
      </c>
      <c r="BB116" s="92">
        <f t="shared" ref="BB116" si="1227">BP22</f>
        <v>0</v>
      </c>
      <c r="BC116" s="92">
        <f t="shared" ref="BC116" si="1228">BQ22</f>
        <v>0</v>
      </c>
      <c r="BD116" s="92">
        <f t="shared" ref="BD116" si="1229">BR22</f>
        <v>1</v>
      </c>
      <c r="BE116" s="92">
        <f t="shared" ref="BE116" si="1230">BS22</f>
        <v>0</v>
      </c>
      <c r="BF116" s="92">
        <f t="shared" ref="BF116" si="1231">BT22</f>
        <v>1</v>
      </c>
      <c r="BG116" s="92">
        <f t="shared" ref="BG116" si="1232">BU22</f>
        <v>0</v>
      </c>
      <c r="BH116" s="92">
        <f t="shared" ref="BH116" si="1233">BV22</f>
        <v>0</v>
      </c>
      <c r="BI116" s="92">
        <f t="shared" ref="BI116" si="1234">BW22</f>
        <v>1</v>
      </c>
      <c r="BJ116" s="92">
        <f t="shared" ref="BJ116" si="1235">BX22</f>
        <v>1</v>
      </c>
      <c r="BK116" s="92">
        <f t="shared" ref="BK116" si="1236">BY22</f>
        <v>0</v>
      </c>
      <c r="BL116" s="92">
        <f t="shared" ref="BL116" si="1237">BZ22</f>
        <v>0</v>
      </c>
      <c r="BM116" s="92">
        <f t="shared" ref="BM116" si="1238">CA22</f>
        <v>0</v>
      </c>
      <c r="BN116" s="92">
        <f t="shared" ref="BN116" si="1239">CB22</f>
        <v>0</v>
      </c>
      <c r="BO116" s="92">
        <f t="shared" ref="BO116" si="1240">CC22</f>
        <v>0</v>
      </c>
      <c r="BP116" s="92">
        <f t="shared" ref="BP116" si="1241">CD22</f>
        <v>0</v>
      </c>
      <c r="BQ116" s="92">
        <f t="shared" ref="BQ116" si="1242">CE22</f>
        <v>0</v>
      </c>
      <c r="BR116" s="92">
        <f t="shared" ref="BR116" si="1243">CF22</f>
        <v>0</v>
      </c>
      <c r="BS116" s="92">
        <f t="shared" ref="BS116" si="1244">CG22</f>
        <v>0</v>
      </c>
      <c r="BT116" s="92">
        <f t="shared" ref="BT116" si="1245">CH22</f>
        <v>0</v>
      </c>
      <c r="BU116" s="92">
        <f t="shared" ref="BU116" si="1246">CI22</f>
        <v>0</v>
      </c>
      <c r="BV116" s="92">
        <f t="shared" ref="BV116" si="1247">CJ22</f>
        <v>0</v>
      </c>
      <c r="BW116" s="92">
        <f t="shared" ref="BW116" si="1248">CK22</f>
        <v>0</v>
      </c>
      <c r="BX116" s="92">
        <f t="shared" ref="BX116" si="1249">CL22</f>
        <v>0</v>
      </c>
      <c r="BY116" s="150">
        <f t="shared" ref="BY116" si="1250">CM22</f>
        <v>0</v>
      </c>
      <c r="BZ116" s="75"/>
      <c r="CA116" s="75"/>
      <c r="CB116" s="75"/>
      <c r="CC116" s="75"/>
      <c r="CD116" s="75"/>
      <c r="CE116" s="75"/>
      <c r="CF116" s="75"/>
      <c r="CG116" s="75"/>
      <c r="CH116" s="75"/>
      <c r="CI116" s="75"/>
      <c r="CJ116" s="75"/>
      <c r="CK116" s="75"/>
      <c r="CL116" s="75"/>
      <c r="CM116" s="75"/>
      <c r="CP116" s="94">
        <v>40969</v>
      </c>
      <c r="CQ116" s="98">
        <f t="shared" ref="CQ116" si="1251">C116/$C116</f>
        <v>1</v>
      </c>
      <c r="CR116" s="98">
        <f t="shared" si="6"/>
        <v>0.125</v>
      </c>
      <c r="CS116" s="98">
        <f t="shared" si="7"/>
        <v>0.25</v>
      </c>
      <c r="CT116" s="98">
        <f t="shared" si="8"/>
        <v>0.125</v>
      </c>
      <c r="CU116" s="98">
        <f t="shared" si="9"/>
        <v>0.1875</v>
      </c>
      <c r="CV116" s="98">
        <f t="shared" si="10"/>
        <v>0.125</v>
      </c>
      <c r="CW116" s="98">
        <f t="shared" si="11"/>
        <v>6.25E-2</v>
      </c>
      <c r="CX116" s="98">
        <f t="shared" si="12"/>
        <v>6.25E-2</v>
      </c>
      <c r="CY116" s="98">
        <f t="shared" si="13"/>
        <v>6.25E-2</v>
      </c>
      <c r="CZ116" s="98">
        <f t="shared" si="14"/>
        <v>6.25E-2</v>
      </c>
      <c r="DA116" s="98">
        <f t="shared" si="15"/>
        <v>6.25E-2</v>
      </c>
      <c r="DB116" s="98">
        <f t="shared" si="16"/>
        <v>6.25E-2</v>
      </c>
      <c r="DC116" s="98">
        <f t="shared" si="17"/>
        <v>0</v>
      </c>
      <c r="DD116" s="98">
        <f t="shared" si="18"/>
        <v>0</v>
      </c>
      <c r="DE116" s="98">
        <f t="shared" si="19"/>
        <v>0</v>
      </c>
      <c r="DF116" s="98">
        <f t="shared" si="20"/>
        <v>6.25E-2</v>
      </c>
      <c r="DG116" s="98">
        <f t="shared" si="21"/>
        <v>6.25E-2</v>
      </c>
      <c r="DH116" s="98">
        <f t="shared" si="22"/>
        <v>0</v>
      </c>
      <c r="DI116" s="98">
        <f t="shared" si="23"/>
        <v>6.25E-2</v>
      </c>
      <c r="DJ116" s="98">
        <f t="shared" si="24"/>
        <v>0</v>
      </c>
      <c r="DK116" s="98">
        <f t="shared" si="25"/>
        <v>6.25E-2</v>
      </c>
      <c r="DL116" s="98">
        <f t="shared" si="26"/>
        <v>0</v>
      </c>
      <c r="DM116" s="98">
        <f t="shared" si="27"/>
        <v>6.25E-2</v>
      </c>
      <c r="DN116" s="98">
        <f t="shared" si="28"/>
        <v>0</v>
      </c>
      <c r="DO116" s="98">
        <f t="shared" si="29"/>
        <v>6.25E-2</v>
      </c>
      <c r="DP116" s="98">
        <f t="shared" si="30"/>
        <v>0</v>
      </c>
      <c r="DQ116" s="98">
        <f t="shared" si="31"/>
        <v>0</v>
      </c>
      <c r="DR116" s="98">
        <f t="shared" si="32"/>
        <v>0</v>
      </c>
      <c r="DS116" s="98">
        <f t="shared" si="33"/>
        <v>0</v>
      </c>
      <c r="DT116" s="98">
        <f t="shared" si="34"/>
        <v>0</v>
      </c>
      <c r="DU116" s="98">
        <f t="shared" si="35"/>
        <v>6.25E-2</v>
      </c>
      <c r="DV116" s="98">
        <f t="shared" si="36"/>
        <v>6.25E-2</v>
      </c>
      <c r="DW116" s="98">
        <f t="shared" si="37"/>
        <v>6.25E-2</v>
      </c>
      <c r="DX116" s="98">
        <f t="shared" si="38"/>
        <v>6.25E-2</v>
      </c>
      <c r="DY116" s="98">
        <f t="shared" si="39"/>
        <v>6.25E-2</v>
      </c>
      <c r="DZ116" s="98">
        <f t="shared" si="40"/>
        <v>0</v>
      </c>
      <c r="EA116" s="98">
        <f t="shared" si="41"/>
        <v>0</v>
      </c>
      <c r="EB116" s="98">
        <f t="shared" si="42"/>
        <v>0</v>
      </c>
      <c r="EC116" s="98">
        <f t="shared" si="43"/>
        <v>6.25E-2</v>
      </c>
      <c r="ED116" s="98">
        <f t="shared" si="44"/>
        <v>6.25E-2</v>
      </c>
      <c r="EE116" s="98">
        <f t="shared" si="45"/>
        <v>6.25E-2</v>
      </c>
      <c r="EF116" s="98">
        <f t="shared" si="46"/>
        <v>0</v>
      </c>
      <c r="EG116" s="98">
        <f t="shared" si="47"/>
        <v>6.25E-2</v>
      </c>
      <c r="EH116" s="98">
        <f t="shared" si="48"/>
        <v>6.25E-2</v>
      </c>
      <c r="EI116" s="98">
        <f t="shared" si="49"/>
        <v>6.25E-2</v>
      </c>
      <c r="EJ116" s="98">
        <f t="shared" si="50"/>
        <v>0</v>
      </c>
      <c r="EK116" s="98">
        <f t="shared" si="51"/>
        <v>0</v>
      </c>
      <c r="EL116" s="98">
        <f t="shared" si="52"/>
        <v>0</v>
      </c>
      <c r="EM116" s="98">
        <f t="shared" si="53"/>
        <v>0</v>
      </c>
      <c r="EN116" s="98">
        <f t="shared" si="54"/>
        <v>0</v>
      </c>
      <c r="EO116" s="98">
        <f t="shared" si="55"/>
        <v>0</v>
      </c>
      <c r="EP116" s="98">
        <f t="shared" si="56"/>
        <v>0</v>
      </c>
      <c r="EQ116" s="98">
        <f t="shared" si="57"/>
        <v>0</v>
      </c>
      <c r="ER116" s="98">
        <f t="shared" si="58"/>
        <v>6.25E-2</v>
      </c>
      <c r="ES116" s="98">
        <f t="shared" si="59"/>
        <v>0</v>
      </c>
      <c r="ET116" s="98">
        <f t="shared" si="60"/>
        <v>6.25E-2</v>
      </c>
      <c r="EU116" s="98">
        <f t="shared" si="61"/>
        <v>0</v>
      </c>
      <c r="EV116" s="98">
        <f t="shared" si="62"/>
        <v>0</v>
      </c>
      <c r="EW116" s="98">
        <f t="shared" si="63"/>
        <v>6.25E-2</v>
      </c>
      <c r="EX116" s="98">
        <f t="shared" si="64"/>
        <v>6.25E-2</v>
      </c>
      <c r="EY116" s="98">
        <f t="shared" si="65"/>
        <v>0</v>
      </c>
      <c r="EZ116" s="98">
        <f t="shared" si="66"/>
        <v>0</v>
      </c>
      <c r="FA116" s="98">
        <f t="shared" si="67"/>
        <v>0</v>
      </c>
      <c r="FB116" s="98">
        <f t="shared" si="68"/>
        <v>0</v>
      </c>
      <c r="FC116" s="98">
        <f t="shared" si="69"/>
        <v>0</v>
      </c>
      <c r="FD116" s="98">
        <f t="shared" si="70"/>
        <v>0</v>
      </c>
      <c r="FE116" s="98">
        <f t="shared" si="71"/>
        <v>0</v>
      </c>
      <c r="FF116" s="98">
        <f t="shared" si="72"/>
        <v>0</v>
      </c>
      <c r="FG116" s="98">
        <f t="shared" si="73"/>
        <v>0</v>
      </c>
      <c r="FH116" s="98">
        <f t="shared" si="74"/>
        <v>0</v>
      </c>
      <c r="FI116" s="98">
        <f t="shared" si="75"/>
        <v>0</v>
      </c>
      <c r="FJ116" s="98">
        <f t="shared" si="76"/>
        <v>0</v>
      </c>
      <c r="FK116" s="98">
        <f t="shared" si="77"/>
        <v>0</v>
      </c>
      <c r="FL116" s="98">
        <f t="shared" si="78"/>
        <v>0</v>
      </c>
      <c r="FM116" s="143">
        <f t="shared" si="79"/>
        <v>0</v>
      </c>
      <c r="FN116" s="97"/>
      <c r="FO116" s="97"/>
      <c r="FP116" s="97"/>
      <c r="FQ116" s="97"/>
      <c r="FR116" s="97"/>
      <c r="FS116" s="97"/>
      <c r="FT116" s="97"/>
      <c r="FU116" s="97"/>
      <c r="FV116" s="97"/>
      <c r="FW116" s="97"/>
      <c r="GD116" s="96">
        <v>40969</v>
      </c>
      <c r="GE116" s="97">
        <f t="shared" si="94"/>
        <v>0</v>
      </c>
      <c r="GF116" s="97">
        <f t="shared" si="95"/>
        <v>0.875</v>
      </c>
      <c r="GG116" s="97">
        <f t="shared" si="96"/>
        <v>0.75</v>
      </c>
      <c r="GH116" s="97">
        <f t="shared" si="97"/>
        <v>0.875</v>
      </c>
      <c r="GI116" s="97">
        <f t="shared" si="98"/>
        <v>0.8125</v>
      </c>
      <c r="GJ116" s="97">
        <f t="shared" si="99"/>
        <v>0.875</v>
      </c>
      <c r="GK116" s="97">
        <f t="shared" si="100"/>
        <v>0.9375</v>
      </c>
      <c r="GL116" s="97">
        <f t="shared" si="101"/>
        <v>0.9375</v>
      </c>
      <c r="GM116" s="97">
        <f t="shared" si="102"/>
        <v>0.9375</v>
      </c>
      <c r="GN116" s="97">
        <f t="shared" si="103"/>
        <v>0.9375</v>
      </c>
      <c r="GO116" s="97">
        <f t="shared" si="104"/>
        <v>0.9375</v>
      </c>
      <c r="GP116" s="97">
        <f t="shared" si="105"/>
        <v>0.9375</v>
      </c>
      <c r="GQ116" s="97">
        <f t="shared" si="106"/>
        <v>1</v>
      </c>
      <c r="GR116" s="97">
        <f t="shared" si="107"/>
        <v>1</v>
      </c>
      <c r="GS116" s="97">
        <f t="shared" si="108"/>
        <v>1</v>
      </c>
      <c r="GT116" s="97">
        <f t="shared" si="109"/>
        <v>0.9375</v>
      </c>
      <c r="GU116" s="97">
        <f t="shared" si="110"/>
        <v>0.9375</v>
      </c>
      <c r="GV116" s="97">
        <f t="shared" si="111"/>
        <v>1</v>
      </c>
      <c r="GW116" s="97">
        <f t="shared" si="112"/>
        <v>0.9375</v>
      </c>
      <c r="GX116" s="97">
        <f t="shared" si="113"/>
        <v>1</v>
      </c>
      <c r="GY116" s="97">
        <f t="shared" si="114"/>
        <v>0.9375</v>
      </c>
      <c r="GZ116" s="97">
        <f t="shared" si="115"/>
        <v>1</v>
      </c>
      <c r="HA116" s="97">
        <f t="shared" si="116"/>
        <v>0.9375</v>
      </c>
      <c r="HB116" s="97">
        <f t="shared" si="117"/>
        <v>1</v>
      </c>
      <c r="HC116" s="97">
        <f t="shared" si="118"/>
        <v>0.9375</v>
      </c>
      <c r="HD116" s="97">
        <f t="shared" si="119"/>
        <v>1</v>
      </c>
      <c r="HE116" s="97">
        <f t="shared" si="120"/>
        <v>1</v>
      </c>
      <c r="HF116" s="97">
        <f t="shared" si="121"/>
        <v>1</v>
      </c>
      <c r="HG116" s="97">
        <f t="shared" si="122"/>
        <v>1</v>
      </c>
      <c r="HH116" s="97">
        <f t="shared" si="123"/>
        <v>1</v>
      </c>
      <c r="HI116" s="97">
        <f t="shared" si="124"/>
        <v>0.9375</v>
      </c>
      <c r="HJ116" s="97">
        <f t="shared" si="125"/>
        <v>0.9375</v>
      </c>
      <c r="HK116" s="97">
        <f t="shared" si="126"/>
        <v>0.9375</v>
      </c>
      <c r="HL116" s="97">
        <f t="shared" si="127"/>
        <v>0.9375</v>
      </c>
      <c r="HM116" s="97">
        <f t="shared" si="128"/>
        <v>0.9375</v>
      </c>
      <c r="HN116" s="97">
        <f t="shared" si="129"/>
        <v>1</v>
      </c>
      <c r="HO116" s="97">
        <f t="shared" si="130"/>
        <v>1</v>
      </c>
      <c r="HP116" s="97">
        <f t="shared" si="131"/>
        <v>1</v>
      </c>
      <c r="HQ116" s="97">
        <f t="shared" si="132"/>
        <v>0.9375</v>
      </c>
      <c r="HR116" s="97">
        <f t="shared" si="133"/>
        <v>0.9375</v>
      </c>
      <c r="HS116" s="97">
        <f t="shared" si="134"/>
        <v>0.9375</v>
      </c>
      <c r="HT116" s="97">
        <f t="shared" si="135"/>
        <v>1</v>
      </c>
      <c r="HU116" s="97">
        <f t="shared" si="136"/>
        <v>0.9375</v>
      </c>
      <c r="HV116" s="97">
        <f t="shared" si="137"/>
        <v>0.9375</v>
      </c>
      <c r="HW116" s="97">
        <f t="shared" si="138"/>
        <v>0.9375</v>
      </c>
      <c r="HX116" s="97">
        <f t="shared" si="139"/>
        <v>1</v>
      </c>
      <c r="HY116" s="97">
        <f t="shared" si="140"/>
        <v>1</v>
      </c>
      <c r="HZ116" s="97">
        <f t="shared" si="141"/>
        <v>1</v>
      </c>
      <c r="IA116" s="97">
        <f t="shared" si="142"/>
        <v>1</v>
      </c>
      <c r="IB116" s="97">
        <f t="shared" si="143"/>
        <v>1</v>
      </c>
      <c r="IC116" s="97">
        <f t="shared" si="144"/>
        <v>1</v>
      </c>
      <c r="ID116" s="97">
        <f t="shared" si="145"/>
        <v>1</v>
      </c>
      <c r="IE116" s="97">
        <f t="shared" si="146"/>
        <v>1</v>
      </c>
      <c r="IF116" s="97">
        <f t="shared" si="147"/>
        <v>0.9375</v>
      </c>
      <c r="IG116" s="97">
        <f t="shared" si="148"/>
        <v>1</v>
      </c>
      <c r="IH116" s="97">
        <f t="shared" si="149"/>
        <v>0.9375</v>
      </c>
      <c r="II116" s="97">
        <f t="shared" si="150"/>
        <v>1</v>
      </c>
      <c r="IJ116" s="97">
        <f t="shared" si="151"/>
        <v>1</v>
      </c>
      <c r="IK116" s="97">
        <f t="shared" si="152"/>
        <v>0.9375</v>
      </c>
      <c r="IL116" s="97">
        <f t="shared" si="153"/>
        <v>0.9375</v>
      </c>
      <c r="IM116" s="97">
        <f t="shared" si="154"/>
        <v>1</v>
      </c>
      <c r="IN116" s="97">
        <f t="shared" si="155"/>
        <v>1</v>
      </c>
      <c r="IO116" s="97">
        <f t="shared" si="156"/>
        <v>1</v>
      </c>
      <c r="IP116" s="97">
        <f t="shared" si="157"/>
        <v>1</v>
      </c>
      <c r="IQ116" s="97">
        <f t="shared" si="158"/>
        <v>1</v>
      </c>
      <c r="IR116" s="97">
        <f t="shared" si="159"/>
        <v>1</v>
      </c>
      <c r="IS116" s="97">
        <f t="shared" si="160"/>
        <v>1</v>
      </c>
      <c r="IT116" s="97">
        <f t="shared" si="161"/>
        <v>1</v>
      </c>
      <c r="IU116" s="97">
        <f t="shared" si="162"/>
        <v>1</v>
      </c>
      <c r="IV116" s="97">
        <f t="shared" si="163"/>
        <v>1</v>
      </c>
      <c r="IW116" s="97">
        <f t="shared" si="164"/>
        <v>1</v>
      </c>
      <c r="IX116" s="97">
        <f t="shared" si="165"/>
        <v>1</v>
      </c>
      <c r="IY116" s="97">
        <f t="shared" si="166"/>
        <v>1</v>
      </c>
      <c r="IZ116" s="97">
        <f t="shared" si="167"/>
        <v>1</v>
      </c>
      <c r="JA116" s="157">
        <f t="shared" si="168"/>
        <v>1</v>
      </c>
      <c r="JB116" s="99"/>
      <c r="JC116" s="99"/>
      <c r="JD116" s="99"/>
      <c r="JE116" s="99"/>
      <c r="JF116" s="99"/>
      <c r="JG116" s="99"/>
      <c r="JH116" s="99"/>
      <c r="JI116" s="99"/>
      <c r="JJ116" s="99"/>
    </row>
    <row r="117" spans="2:270" x14ac:dyDescent="0.35">
      <c r="B117" s="73">
        <v>41000</v>
      </c>
      <c r="C117" s="92">
        <f t="shared" ref="C117" si="1252">R23</f>
        <v>6</v>
      </c>
      <c r="D117" s="92">
        <f t="shared" ref="D117" si="1253">S23</f>
        <v>2</v>
      </c>
      <c r="E117" s="92">
        <f t="shared" ref="E117" si="1254">T23</f>
        <v>0</v>
      </c>
      <c r="F117" s="92">
        <f t="shared" ref="F117" si="1255">U23</f>
        <v>0</v>
      </c>
      <c r="G117" s="92">
        <f t="shared" ref="G117" si="1256">V23</f>
        <v>0</v>
      </c>
      <c r="H117" s="92">
        <f t="shared" ref="H117" si="1257">W23</f>
        <v>0</v>
      </c>
      <c r="I117" s="92">
        <f t="shared" ref="I117" si="1258">X23</f>
        <v>1</v>
      </c>
      <c r="J117" s="92">
        <f t="shared" ref="J117" si="1259">Y23</f>
        <v>0</v>
      </c>
      <c r="K117" s="92">
        <f t="shared" ref="K117" si="1260">Z23</f>
        <v>0</v>
      </c>
      <c r="L117" s="92">
        <f t="shared" ref="L117" si="1261">AA23</f>
        <v>0</v>
      </c>
      <c r="M117" s="92">
        <f t="shared" ref="M117" si="1262">AB23</f>
        <v>0</v>
      </c>
      <c r="N117" s="92">
        <f t="shared" ref="N117" si="1263">AC23</f>
        <v>0</v>
      </c>
      <c r="O117" s="92">
        <f t="shared" ref="O117" si="1264">AD23</f>
        <v>0</v>
      </c>
      <c r="P117" s="92">
        <f t="shared" ref="P117" si="1265">AE23</f>
        <v>0</v>
      </c>
      <c r="Q117" s="92">
        <f t="shared" ref="Q117" si="1266">AF23</f>
        <v>0</v>
      </c>
      <c r="R117" s="92">
        <f t="shared" ref="R117" si="1267">AG23</f>
        <v>0</v>
      </c>
      <c r="S117" s="92">
        <f t="shared" ref="S117" si="1268">AH23</f>
        <v>0</v>
      </c>
      <c r="T117" s="92">
        <f t="shared" ref="T117" si="1269">AI23</f>
        <v>0</v>
      </c>
      <c r="U117" s="92">
        <f t="shared" ref="U117" si="1270">AJ23</f>
        <v>0</v>
      </c>
      <c r="V117" s="92">
        <f t="shared" ref="V117" si="1271">AK23</f>
        <v>0</v>
      </c>
      <c r="W117" s="92">
        <f t="shared" ref="W117" si="1272">AL23</f>
        <v>0</v>
      </c>
      <c r="X117" s="92">
        <f t="shared" ref="X117" si="1273">AM23</f>
        <v>0</v>
      </c>
      <c r="Y117" s="92">
        <f t="shared" ref="Y117" si="1274">AN23</f>
        <v>0</v>
      </c>
      <c r="Z117" s="92">
        <f t="shared" ref="Z117" si="1275">AO23</f>
        <v>0</v>
      </c>
      <c r="AA117" s="92">
        <f t="shared" ref="AA117" si="1276">AP23</f>
        <v>0</v>
      </c>
      <c r="AB117" s="92">
        <f t="shared" ref="AB117" si="1277">AQ23</f>
        <v>0</v>
      </c>
      <c r="AC117" s="92">
        <f t="shared" ref="AC117" si="1278">AR23</f>
        <v>0</v>
      </c>
      <c r="AD117" s="92">
        <f t="shared" ref="AD117" si="1279">AS23</f>
        <v>0</v>
      </c>
      <c r="AE117" s="92">
        <f t="shared" ref="AE117" si="1280">AT23</f>
        <v>0</v>
      </c>
      <c r="AF117" s="92">
        <f t="shared" ref="AF117" si="1281">AU23</f>
        <v>0</v>
      </c>
      <c r="AG117" s="92">
        <f t="shared" ref="AG117" si="1282">AV23</f>
        <v>0</v>
      </c>
      <c r="AH117" s="92">
        <f t="shared" ref="AH117" si="1283">AW23</f>
        <v>0</v>
      </c>
      <c r="AI117" s="92">
        <f t="shared" ref="AI117" si="1284">AX23</f>
        <v>0</v>
      </c>
      <c r="AJ117" s="92">
        <f t="shared" ref="AJ117" si="1285">AY23</f>
        <v>0</v>
      </c>
      <c r="AK117" s="92">
        <f t="shared" ref="AK117" si="1286">AZ23</f>
        <v>0</v>
      </c>
      <c r="AL117" s="92">
        <f t="shared" ref="AL117" si="1287">BA23</f>
        <v>0</v>
      </c>
      <c r="AM117" s="92">
        <f t="shared" ref="AM117" si="1288">BB23</f>
        <v>0</v>
      </c>
      <c r="AN117" s="92">
        <f t="shared" ref="AN117" si="1289">BC23</f>
        <v>0</v>
      </c>
      <c r="AO117" s="92">
        <f t="shared" ref="AO117" si="1290">BD23</f>
        <v>0</v>
      </c>
      <c r="AP117" s="92">
        <f t="shared" ref="AP117" si="1291">BE23</f>
        <v>0</v>
      </c>
      <c r="AQ117" s="92">
        <f t="shared" ref="AQ117" si="1292">BF23</f>
        <v>0</v>
      </c>
      <c r="AR117" s="92">
        <f t="shared" ref="AR117" si="1293">BG23</f>
        <v>0</v>
      </c>
      <c r="AS117" s="92">
        <f t="shared" ref="AS117" si="1294">BH23</f>
        <v>0</v>
      </c>
      <c r="AT117" s="92">
        <f t="shared" ref="AT117" si="1295">BI23</f>
        <v>0</v>
      </c>
      <c r="AU117" s="92">
        <f t="shared" ref="AU117" si="1296">BJ23</f>
        <v>0</v>
      </c>
      <c r="AV117" s="92">
        <f t="shared" ref="AV117" si="1297">BK23</f>
        <v>0</v>
      </c>
      <c r="AW117" s="92">
        <f t="shared" ref="AW117" si="1298">BL23</f>
        <v>0</v>
      </c>
      <c r="AX117" s="92">
        <f t="shared" ref="AX117" si="1299">BM23</f>
        <v>0</v>
      </c>
      <c r="AY117" s="92">
        <f t="shared" ref="AY117" si="1300">BN23</f>
        <v>0</v>
      </c>
      <c r="AZ117" s="92">
        <f t="shared" ref="AZ117" si="1301">BO23</f>
        <v>0</v>
      </c>
      <c r="BA117" s="92">
        <f t="shared" ref="BA117" si="1302">BP23</f>
        <v>0</v>
      </c>
      <c r="BB117" s="92">
        <f t="shared" ref="BB117" si="1303">BQ23</f>
        <v>0</v>
      </c>
      <c r="BC117" s="92">
        <f t="shared" ref="BC117" si="1304">BR23</f>
        <v>0</v>
      </c>
      <c r="BD117" s="92">
        <f t="shared" ref="BD117" si="1305">BS23</f>
        <v>0</v>
      </c>
      <c r="BE117" s="92">
        <f t="shared" ref="BE117" si="1306">BT23</f>
        <v>0</v>
      </c>
      <c r="BF117" s="92">
        <f t="shared" ref="BF117" si="1307">BU23</f>
        <v>0</v>
      </c>
      <c r="BG117" s="92">
        <f t="shared" ref="BG117" si="1308">BV23</f>
        <v>0</v>
      </c>
      <c r="BH117" s="92">
        <f t="shared" ref="BH117" si="1309">BW23</f>
        <v>0</v>
      </c>
      <c r="BI117" s="92">
        <f t="shared" ref="BI117" si="1310">BX23</f>
        <v>0</v>
      </c>
      <c r="BJ117" s="92">
        <f t="shared" ref="BJ117" si="1311">BY23</f>
        <v>0</v>
      </c>
      <c r="BK117" s="92">
        <f t="shared" ref="BK117" si="1312">BZ23</f>
        <v>0</v>
      </c>
      <c r="BL117" s="92">
        <f t="shared" ref="BL117" si="1313">CA23</f>
        <v>0</v>
      </c>
      <c r="BM117" s="92">
        <f t="shared" ref="BM117" si="1314">CB23</f>
        <v>0</v>
      </c>
      <c r="BN117" s="92">
        <f t="shared" ref="BN117" si="1315">CC23</f>
        <v>0</v>
      </c>
      <c r="BO117" s="92">
        <f t="shared" ref="BO117" si="1316">CD23</f>
        <v>0</v>
      </c>
      <c r="BP117" s="92">
        <f t="shared" ref="BP117" si="1317">CE23</f>
        <v>0</v>
      </c>
      <c r="BQ117" s="92">
        <f t="shared" ref="BQ117" si="1318">CF23</f>
        <v>0</v>
      </c>
      <c r="BR117" s="92">
        <f t="shared" ref="BR117" si="1319">CG23</f>
        <v>0</v>
      </c>
      <c r="BS117" s="92">
        <f t="shared" ref="BS117" si="1320">CH23</f>
        <v>0</v>
      </c>
      <c r="BT117" s="92">
        <f t="shared" ref="BT117" si="1321">CI23</f>
        <v>0</v>
      </c>
      <c r="BU117" s="92">
        <f t="shared" ref="BU117" si="1322">CJ23</f>
        <v>0</v>
      </c>
      <c r="BV117" s="92">
        <f t="shared" ref="BV117" si="1323">CK23</f>
        <v>0</v>
      </c>
      <c r="BW117" s="92">
        <f t="shared" ref="BW117" si="1324">CL23</f>
        <v>0</v>
      </c>
      <c r="BX117" s="150">
        <f t="shared" ref="BX117" si="1325">CM23</f>
        <v>0</v>
      </c>
      <c r="BY117" s="75"/>
      <c r="BZ117" s="75"/>
      <c r="CA117" s="75"/>
      <c r="CB117" s="75"/>
      <c r="CC117" s="75"/>
      <c r="CD117" s="75"/>
      <c r="CE117" s="75"/>
      <c r="CF117" s="75"/>
      <c r="CG117" s="75"/>
      <c r="CH117" s="75"/>
      <c r="CI117" s="75"/>
      <c r="CJ117" s="75"/>
      <c r="CK117" s="75"/>
      <c r="CL117" s="75"/>
      <c r="CM117" s="75"/>
      <c r="CP117" s="94">
        <v>41000</v>
      </c>
      <c r="CQ117" s="98">
        <f t="shared" ref="CQ117" si="1326">C117/$C117</f>
        <v>1</v>
      </c>
      <c r="CR117" s="98">
        <f t="shared" si="6"/>
        <v>0.33333333333333331</v>
      </c>
      <c r="CS117" s="98">
        <f t="shared" si="7"/>
        <v>0</v>
      </c>
      <c r="CT117" s="98">
        <f t="shared" si="8"/>
        <v>0</v>
      </c>
      <c r="CU117" s="98">
        <f t="shared" si="9"/>
        <v>0</v>
      </c>
      <c r="CV117" s="98">
        <f t="shared" si="10"/>
        <v>0</v>
      </c>
      <c r="CW117" s="98">
        <f t="shared" si="11"/>
        <v>0.16666666666666666</v>
      </c>
      <c r="CX117" s="98">
        <f t="shared" si="12"/>
        <v>0</v>
      </c>
      <c r="CY117" s="98">
        <f t="shared" si="13"/>
        <v>0</v>
      </c>
      <c r="CZ117" s="98">
        <f t="shared" si="14"/>
        <v>0</v>
      </c>
      <c r="DA117" s="98">
        <f t="shared" si="15"/>
        <v>0</v>
      </c>
      <c r="DB117" s="98">
        <f t="shared" si="16"/>
        <v>0</v>
      </c>
      <c r="DC117" s="98">
        <f t="shared" si="17"/>
        <v>0</v>
      </c>
      <c r="DD117" s="98">
        <f t="shared" si="18"/>
        <v>0</v>
      </c>
      <c r="DE117" s="98">
        <f t="shared" si="19"/>
        <v>0</v>
      </c>
      <c r="DF117" s="98">
        <f t="shared" si="20"/>
        <v>0</v>
      </c>
      <c r="DG117" s="98">
        <f t="shared" si="21"/>
        <v>0</v>
      </c>
      <c r="DH117" s="98">
        <f t="shared" si="22"/>
        <v>0</v>
      </c>
      <c r="DI117" s="98">
        <f t="shared" si="23"/>
        <v>0</v>
      </c>
      <c r="DJ117" s="98">
        <f t="shared" si="24"/>
        <v>0</v>
      </c>
      <c r="DK117" s="98">
        <f t="shared" si="25"/>
        <v>0</v>
      </c>
      <c r="DL117" s="98">
        <f t="shared" si="26"/>
        <v>0</v>
      </c>
      <c r="DM117" s="98">
        <f t="shared" si="27"/>
        <v>0</v>
      </c>
      <c r="DN117" s="98">
        <f t="shared" si="28"/>
        <v>0</v>
      </c>
      <c r="DO117" s="98">
        <f t="shared" si="29"/>
        <v>0</v>
      </c>
      <c r="DP117" s="98">
        <f t="shared" si="30"/>
        <v>0</v>
      </c>
      <c r="DQ117" s="98">
        <f t="shared" si="31"/>
        <v>0</v>
      </c>
      <c r="DR117" s="98">
        <f t="shared" si="32"/>
        <v>0</v>
      </c>
      <c r="DS117" s="98">
        <f t="shared" si="33"/>
        <v>0</v>
      </c>
      <c r="DT117" s="98">
        <f t="shared" si="34"/>
        <v>0</v>
      </c>
      <c r="DU117" s="98">
        <f t="shared" si="35"/>
        <v>0</v>
      </c>
      <c r="DV117" s="98">
        <f t="shared" si="36"/>
        <v>0</v>
      </c>
      <c r="DW117" s="98">
        <f t="shared" si="37"/>
        <v>0</v>
      </c>
      <c r="DX117" s="98">
        <f t="shared" si="38"/>
        <v>0</v>
      </c>
      <c r="DY117" s="98">
        <f t="shared" si="39"/>
        <v>0</v>
      </c>
      <c r="DZ117" s="98">
        <f t="shared" si="40"/>
        <v>0</v>
      </c>
      <c r="EA117" s="98">
        <f t="shared" si="41"/>
        <v>0</v>
      </c>
      <c r="EB117" s="98">
        <f t="shared" si="42"/>
        <v>0</v>
      </c>
      <c r="EC117" s="98">
        <f t="shared" si="43"/>
        <v>0</v>
      </c>
      <c r="ED117" s="98">
        <f t="shared" si="44"/>
        <v>0</v>
      </c>
      <c r="EE117" s="98">
        <f t="shared" si="45"/>
        <v>0</v>
      </c>
      <c r="EF117" s="98">
        <f t="shared" si="46"/>
        <v>0</v>
      </c>
      <c r="EG117" s="98">
        <f t="shared" si="47"/>
        <v>0</v>
      </c>
      <c r="EH117" s="98">
        <f t="shared" si="48"/>
        <v>0</v>
      </c>
      <c r="EI117" s="98">
        <f t="shared" si="49"/>
        <v>0</v>
      </c>
      <c r="EJ117" s="98">
        <f t="shared" si="50"/>
        <v>0</v>
      </c>
      <c r="EK117" s="98">
        <f t="shared" si="51"/>
        <v>0</v>
      </c>
      <c r="EL117" s="98">
        <f t="shared" si="52"/>
        <v>0</v>
      </c>
      <c r="EM117" s="98">
        <f t="shared" si="53"/>
        <v>0</v>
      </c>
      <c r="EN117" s="98">
        <f t="shared" si="54"/>
        <v>0</v>
      </c>
      <c r="EO117" s="98">
        <f t="shared" si="55"/>
        <v>0</v>
      </c>
      <c r="EP117" s="98">
        <f t="shared" si="56"/>
        <v>0</v>
      </c>
      <c r="EQ117" s="98">
        <f t="shared" si="57"/>
        <v>0</v>
      </c>
      <c r="ER117" s="98">
        <f t="shared" si="58"/>
        <v>0</v>
      </c>
      <c r="ES117" s="98">
        <f t="shared" si="59"/>
        <v>0</v>
      </c>
      <c r="ET117" s="98">
        <f t="shared" si="60"/>
        <v>0</v>
      </c>
      <c r="EU117" s="98">
        <f t="shared" si="61"/>
        <v>0</v>
      </c>
      <c r="EV117" s="98">
        <f t="shared" si="62"/>
        <v>0</v>
      </c>
      <c r="EW117" s="98">
        <f t="shared" si="63"/>
        <v>0</v>
      </c>
      <c r="EX117" s="98">
        <f t="shared" si="64"/>
        <v>0</v>
      </c>
      <c r="EY117" s="98">
        <f t="shared" si="65"/>
        <v>0</v>
      </c>
      <c r="EZ117" s="98">
        <f t="shared" si="66"/>
        <v>0</v>
      </c>
      <c r="FA117" s="98">
        <f t="shared" si="67"/>
        <v>0</v>
      </c>
      <c r="FB117" s="98">
        <f t="shared" si="68"/>
        <v>0</v>
      </c>
      <c r="FC117" s="98">
        <f t="shared" si="69"/>
        <v>0</v>
      </c>
      <c r="FD117" s="98">
        <f t="shared" si="70"/>
        <v>0</v>
      </c>
      <c r="FE117" s="98">
        <f t="shared" si="71"/>
        <v>0</v>
      </c>
      <c r="FF117" s="98">
        <f t="shared" si="72"/>
        <v>0</v>
      </c>
      <c r="FG117" s="98">
        <f t="shared" si="73"/>
        <v>0</v>
      </c>
      <c r="FH117" s="98">
        <f t="shared" si="74"/>
        <v>0</v>
      </c>
      <c r="FI117" s="98">
        <f t="shared" si="75"/>
        <v>0</v>
      </c>
      <c r="FJ117" s="98">
        <f t="shared" si="76"/>
        <v>0</v>
      </c>
      <c r="FK117" s="98">
        <f t="shared" si="77"/>
        <v>0</v>
      </c>
      <c r="FL117" s="143">
        <f t="shared" si="78"/>
        <v>0</v>
      </c>
      <c r="FM117" s="97"/>
      <c r="FN117" s="97"/>
      <c r="FO117" s="97"/>
      <c r="FP117" s="97"/>
      <c r="FQ117" s="97"/>
      <c r="FR117" s="97"/>
      <c r="FS117" s="97"/>
      <c r="FT117" s="97"/>
      <c r="FU117" s="97"/>
      <c r="FV117" s="97"/>
      <c r="FW117" s="97"/>
      <c r="GD117" s="96">
        <v>41000</v>
      </c>
      <c r="GE117" s="97">
        <f t="shared" si="94"/>
        <v>0</v>
      </c>
      <c r="GF117" s="97">
        <f t="shared" si="95"/>
        <v>0.66666666666666674</v>
      </c>
      <c r="GG117" s="97">
        <f t="shared" si="96"/>
        <v>1</v>
      </c>
      <c r="GH117" s="97">
        <f t="shared" si="97"/>
        <v>1</v>
      </c>
      <c r="GI117" s="97">
        <f t="shared" si="98"/>
        <v>1</v>
      </c>
      <c r="GJ117" s="97">
        <f t="shared" si="99"/>
        <v>1</v>
      </c>
      <c r="GK117" s="97">
        <f t="shared" si="100"/>
        <v>0.83333333333333337</v>
      </c>
      <c r="GL117" s="97">
        <f t="shared" si="101"/>
        <v>1</v>
      </c>
      <c r="GM117" s="97">
        <f t="shared" si="102"/>
        <v>1</v>
      </c>
      <c r="GN117" s="97">
        <f t="shared" si="103"/>
        <v>1</v>
      </c>
      <c r="GO117" s="97">
        <f t="shared" si="104"/>
        <v>1</v>
      </c>
      <c r="GP117" s="97">
        <f t="shared" si="105"/>
        <v>1</v>
      </c>
      <c r="GQ117" s="97">
        <f t="shared" si="106"/>
        <v>1</v>
      </c>
      <c r="GR117" s="97">
        <f t="shared" si="107"/>
        <v>1</v>
      </c>
      <c r="GS117" s="97">
        <f t="shared" si="108"/>
        <v>1</v>
      </c>
      <c r="GT117" s="97">
        <f t="shared" si="109"/>
        <v>1</v>
      </c>
      <c r="GU117" s="97">
        <f t="shared" si="110"/>
        <v>1</v>
      </c>
      <c r="GV117" s="97">
        <f t="shared" si="111"/>
        <v>1</v>
      </c>
      <c r="GW117" s="97">
        <f t="shared" si="112"/>
        <v>1</v>
      </c>
      <c r="GX117" s="97">
        <f t="shared" si="113"/>
        <v>1</v>
      </c>
      <c r="GY117" s="97">
        <f t="shared" si="114"/>
        <v>1</v>
      </c>
      <c r="GZ117" s="97">
        <f t="shared" si="115"/>
        <v>1</v>
      </c>
      <c r="HA117" s="97">
        <f t="shared" si="116"/>
        <v>1</v>
      </c>
      <c r="HB117" s="97">
        <f t="shared" si="117"/>
        <v>1</v>
      </c>
      <c r="HC117" s="97">
        <f t="shared" si="118"/>
        <v>1</v>
      </c>
      <c r="HD117" s="97">
        <f t="shared" si="119"/>
        <v>1</v>
      </c>
      <c r="HE117" s="97">
        <f t="shared" si="120"/>
        <v>1</v>
      </c>
      <c r="HF117" s="97">
        <f t="shared" si="121"/>
        <v>1</v>
      </c>
      <c r="HG117" s="97">
        <f t="shared" si="122"/>
        <v>1</v>
      </c>
      <c r="HH117" s="97">
        <f t="shared" si="123"/>
        <v>1</v>
      </c>
      <c r="HI117" s="97">
        <f t="shared" si="124"/>
        <v>1</v>
      </c>
      <c r="HJ117" s="97">
        <f t="shared" si="125"/>
        <v>1</v>
      </c>
      <c r="HK117" s="97">
        <f t="shared" si="126"/>
        <v>1</v>
      </c>
      <c r="HL117" s="97">
        <f t="shared" si="127"/>
        <v>1</v>
      </c>
      <c r="HM117" s="97">
        <f t="shared" si="128"/>
        <v>1</v>
      </c>
      <c r="HN117" s="97">
        <f t="shared" si="129"/>
        <v>1</v>
      </c>
      <c r="HO117" s="97">
        <f t="shared" si="130"/>
        <v>1</v>
      </c>
      <c r="HP117" s="97">
        <f t="shared" si="131"/>
        <v>1</v>
      </c>
      <c r="HQ117" s="97">
        <f t="shared" si="132"/>
        <v>1</v>
      </c>
      <c r="HR117" s="97">
        <f t="shared" si="133"/>
        <v>1</v>
      </c>
      <c r="HS117" s="97">
        <f t="shared" si="134"/>
        <v>1</v>
      </c>
      <c r="HT117" s="97">
        <f t="shared" si="135"/>
        <v>1</v>
      </c>
      <c r="HU117" s="97">
        <f t="shared" si="136"/>
        <v>1</v>
      </c>
      <c r="HV117" s="97">
        <f t="shared" si="137"/>
        <v>1</v>
      </c>
      <c r="HW117" s="97">
        <f t="shared" si="138"/>
        <v>1</v>
      </c>
      <c r="HX117" s="97">
        <f t="shared" si="139"/>
        <v>1</v>
      </c>
      <c r="HY117" s="97">
        <f t="shared" si="140"/>
        <v>1</v>
      </c>
      <c r="HZ117" s="97">
        <f t="shared" si="141"/>
        <v>1</v>
      </c>
      <c r="IA117" s="97">
        <f t="shared" si="142"/>
        <v>1</v>
      </c>
      <c r="IB117" s="97">
        <f t="shared" si="143"/>
        <v>1</v>
      </c>
      <c r="IC117" s="97">
        <f t="shared" si="144"/>
        <v>1</v>
      </c>
      <c r="ID117" s="97">
        <f t="shared" si="145"/>
        <v>1</v>
      </c>
      <c r="IE117" s="97">
        <f t="shared" si="146"/>
        <v>1</v>
      </c>
      <c r="IF117" s="97">
        <f t="shared" si="147"/>
        <v>1</v>
      </c>
      <c r="IG117" s="97">
        <f t="shared" si="148"/>
        <v>1</v>
      </c>
      <c r="IH117" s="97">
        <f t="shared" si="149"/>
        <v>1</v>
      </c>
      <c r="II117" s="97">
        <f t="shared" si="150"/>
        <v>1</v>
      </c>
      <c r="IJ117" s="97">
        <f t="shared" si="151"/>
        <v>1</v>
      </c>
      <c r="IK117" s="97">
        <f t="shared" si="152"/>
        <v>1</v>
      </c>
      <c r="IL117" s="97">
        <f t="shared" si="153"/>
        <v>1</v>
      </c>
      <c r="IM117" s="97">
        <f t="shared" si="154"/>
        <v>1</v>
      </c>
      <c r="IN117" s="97">
        <f t="shared" si="155"/>
        <v>1</v>
      </c>
      <c r="IO117" s="97">
        <f t="shared" si="156"/>
        <v>1</v>
      </c>
      <c r="IP117" s="97">
        <f t="shared" si="157"/>
        <v>1</v>
      </c>
      <c r="IQ117" s="97">
        <f t="shared" si="158"/>
        <v>1</v>
      </c>
      <c r="IR117" s="97">
        <f t="shared" si="159"/>
        <v>1</v>
      </c>
      <c r="IS117" s="97">
        <f t="shared" si="160"/>
        <v>1</v>
      </c>
      <c r="IT117" s="97">
        <f t="shared" si="161"/>
        <v>1</v>
      </c>
      <c r="IU117" s="97">
        <f t="shared" si="162"/>
        <v>1</v>
      </c>
      <c r="IV117" s="97">
        <f t="shared" si="163"/>
        <v>1</v>
      </c>
      <c r="IW117" s="97">
        <f t="shared" si="164"/>
        <v>1</v>
      </c>
      <c r="IX117" s="97">
        <f t="shared" si="165"/>
        <v>1</v>
      </c>
      <c r="IY117" s="97">
        <f t="shared" si="166"/>
        <v>1</v>
      </c>
      <c r="IZ117" s="157">
        <f t="shared" si="167"/>
        <v>1</v>
      </c>
      <c r="JA117" s="99"/>
      <c r="JB117" s="99"/>
      <c r="JC117" s="99"/>
      <c r="JD117" s="99"/>
      <c r="JE117" s="99"/>
      <c r="JF117" s="99"/>
      <c r="JG117" s="99"/>
      <c r="JH117" s="99"/>
      <c r="JI117" s="99"/>
      <c r="JJ117" s="99"/>
    </row>
    <row r="118" spans="2:270" x14ac:dyDescent="0.35">
      <c r="B118" s="73">
        <v>41030</v>
      </c>
      <c r="C118" s="92">
        <f t="shared" ref="C118" si="1327">S24</f>
        <v>11</v>
      </c>
      <c r="D118" s="92">
        <f t="shared" ref="D118" si="1328">T24</f>
        <v>2</v>
      </c>
      <c r="E118" s="92">
        <f t="shared" ref="E118" si="1329">U24</f>
        <v>3</v>
      </c>
      <c r="F118" s="92">
        <f t="shared" ref="F118" si="1330">V24</f>
        <v>2</v>
      </c>
      <c r="G118" s="92">
        <f t="shared" ref="G118" si="1331">W24</f>
        <v>2</v>
      </c>
      <c r="H118" s="92">
        <f t="shared" ref="H118" si="1332">X24</f>
        <v>4</v>
      </c>
      <c r="I118" s="92">
        <f t="shared" ref="I118" si="1333">Y24</f>
        <v>3</v>
      </c>
      <c r="J118" s="92">
        <f t="shared" ref="J118" si="1334">Z24</f>
        <v>2</v>
      </c>
      <c r="K118" s="92">
        <f t="shared" ref="K118" si="1335">AA24</f>
        <v>2</v>
      </c>
      <c r="L118" s="92">
        <f t="shared" ref="L118" si="1336">AB24</f>
        <v>1</v>
      </c>
      <c r="M118" s="92">
        <f t="shared" ref="M118" si="1337">AC24</f>
        <v>2</v>
      </c>
      <c r="N118" s="92">
        <f t="shared" ref="N118" si="1338">AD24</f>
        <v>1</v>
      </c>
      <c r="O118" s="92">
        <f t="shared" ref="O118" si="1339">AE24</f>
        <v>0</v>
      </c>
      <c r="P118" s="92">
        <f t="shared" ref="P118" si="1340">AF24</f>
        <v>1</v>
      </c>
      <c r="Q118" s="92">
        <f t="shared" ref="Q118" si="1341">AG24</f>
        <v>1</v>
      </c>
      <c r="R118" s="92">
        <f t="shared" ref="R118" si="1342">AH24</f>
        <v>1</v>
      </c>
      <c r="S118" s="92">
        <f t="shared" ref="S118" si="1343">AI24</f>
        <v>0</v>
      </c>
      <c r="T118" s="92">
        <f t="shared" ref="T118" si="1344">AJ24</f>
        <v>0</v>
      </c>
      <c r="U118" s="92">
        <f t="shared" ref="U118" si="1345">AK24</f>
        <v>0</v>
      </c>
      <c r="V118" s="92">
        <f t="shared" ref="V118" si="1346">AL24</f>
        <v>0</v>
      </c>
      <c r="W118" s="92">
        <f t="shared" ref="W118" si="1347">AM24</f>
        <v>0</v>
      </c>
      <c r="X118" s="92">
        <f t="shared" ref="X118" si="1348">AN24</f>
        <v>0</v>
      </c>
      <c r="Y118" s="92">
        <f t="shared" ref="Y118" si="1349">AO24</f>
        <v>0</v>
      </c>
      <c r="Z118" s="92">
        <f t="shared" ref="Z118" si="1350">AP24</f>
        <v>0</v>
      </c>
      <c r="AA118" s="92">
        <f t="shared" ref="AA118" si="1351">AQ24</f>
        <v>0</v>
      </c>
      <c r="AB118" s="92">
        <f t="shared" ref="AB118" si="1352">AR24</f>
        <v>0</v>
      </c>
      <c r="AC118" s="92">
        <f t="shared" ref="AC118" si="1353">AS24</f>
        <v>0</v>
      </c>
      <c r="AD118" s="92">
        <f t="shared" ref="AD118" si="1354">AT24</f>
        <v>0</v>
      </c>
      <c r="AE118" s="92">
        <f t="shared" ref="AE118" si="1355">AU24</f>
        <v>0</v>
      </c>
      <c r="AF118" s="92">
        <f t="shared" ref="AF118" si="1356">AV24</f>
        <v>0</v>
      </c>
      <c r="AG118" s="92">
        <f t="shared" ref="AG118" si="1357">AW24</f>
        <v>0</v>
      </c>
      <c r="AH118" s="92">
        <f t="shared" ref="AH118" si="1358">AX24</f>
        <v>0</v>
      </c>
      <c r="AI118" s="92">
        <f t="shared" ref="AI118" si="1359">AY24</f>
        <v>0</v>
      </c>
      <c r="AJ118" s="92">
        <f t="shared" ref="AJ118" si="1360">AZ24</f>
        <v>0</v>
      </c>
      <c r="AK118" s="92">
        <f t="shared" ref="AK118" si="1361">BA24</f>
        <v>0</v>
      </c>
      <c r="AL118" s="92">
        <f t="shared" ref="AL118" si="1362">BB24</f>
        <v>0</v>
      </c>
      <c r="AM118" s="92">
        <f t="shared" ref="AM118" si="1363">BC24</f>
        <v>0</v>
      </c>
      <c r="AN118" s="92">
        <f t="shared" ref="AN118" si="1364">BD24</f>
        <v>0</v>
      </c>
      <c r="AO118" s="92">
        <f t="shared" ref="AO118" si="1365">BE24</f>
        <v>0</v>
      </c>
      <c r="AP118" s="92">
        <f t="shared" ref="AP118" si="1366">BF24</f>
        <v>0</v>
      </c>
      <c r="AQ118" s="92">
        <f t="shared" ref="AQ118" si="1367">BG24</f>
        <v>0</v>
      </c>
      <c r="AR118" s="92">
        <f t="shared" ref="AR118" si="1368">BH24</f>
        <v>0</v>
      </c>
      <c r="AS118" s="92">
        <f t="shared" ref="AS118" si="1369">BI24</f>
        <v>0</v>
      </c>
      <c r="AT118" s="92">
        <f t="shared" ref="AT118" si="1370">BJ24</f>
        <v>0</v>
      </c>
      <c r="AU118" s="92">
        <f t="shared" ref="AU118" si="1371">BK24</f>
        <v>0</v>
      </c>
      <c r="AV118" s="92">
        <f t="shared" ref="AV118" si="1372">BL24</f>
        <v>0</v>
      </c>
      <c r="AW118" s="92">
        <f t="shared" ref="AW118" si="1373">BM24</f>
        <v>0</v>
      </c>
      <c r="AX118" s="92">
        <f t="shared" ref="AX118" si="1374">BN24</f>
        <v>0</v>
      </c>
      <c r="AY118" s="92">
        <f t="shared" ref="AY118" si="1375">BO24</f>
        <v>0</v>
      </c>
      <c r="AZ118" s="92">
        <f t="shared" ref="AZ118" si="1376">BP24</f>
        <v>0</v>
      </c>
      <c r="BA118" s="92">
        <f t="shared" ref="BA118" si="1377">BQ24</f>
        <v>0</v>
      </c>
      <c r="BB118" s="92">
        <f t="shared" ref="BB118" si="1378">BR24</f>
        <v>0</v>
      </c>
      <c r="BC118" s="92">
        <f t="shared" ref="BC118" si="1379">BS24</f>
        <v>0</v>
      </c>
      <c r="BD118" s="92">
        <f t="shared" ref="BD118" si="1380">BT24</f>
        <v>0</v>
      </c>
      <c r="BE118" s="92">
        <f t="shared" ref="BE118" si="1381">BU24</f>
        <v>0</v>
      </c>
      <c r="BF118" s="92">
        <f t="shared" ref="BF118" si="1382">BV24</f>
        <v>0</v>
      </c>
      <c r="BG118" s="92">
        <f t="shared" ref="BG118" si="1383">BW24</f>
        <v>0</v>
      </c>
      <c r="BH118" s="92">
        <f t="shared" ref="BH118" si="1384">BX24</f>
        <v>0</v>
      </c>
      <c r="BI118" s="92">
        <f t="shared" ref="BI118" si="1385">BY24</f>
        <v>0</v>
      </c>
      <c r="BJ118" s="92">
        <f t="shared" ref="BJ118" si="1386">BZ24</f>
        <v>0</v>
      </c>
      <c r="BK118" s="92">
        <f t="shared" ref="BK118" si="1387">CA24</f>
        <v>0</v>
      </c>
      <c r="BL118" s="92">
        <f t="shared" ref="BL118" si="1388">CB24</f>
        <v>0</v>
      </c>
      <c r="BM118" s="92">
        <f t="shared" ref="BM118" si="1389">CC24</f>
        <v>0</v>
      </c>
      <c r="BN118" s="92">
        <f t="shared" ref="BN118" si="1390">CD24</f>
        <v>0</v>
      </c>
      <c r="BO118" s="92">
        <f t="shared" ref="BO118" si="1391">CE24</f>
        <v>0</v>
      </c>
      <c r="BP118" s="92">
        <f t="shared" ref="BP118" si="1392">CF24</f>
        <v>0</v>
      </c>
      <c r="BQ118" s="92">
        <f t="shared" ref="BQ118" si="1393">CG24</f>
        <v>0</v>
      </c>
      <c r="BR118" s="92">
        <f t="shared" ref="BR118" si="1394">CH24</f>
        <v>0</v>
      </c>
      <c r="BS118" s="92">
        <f t="shared" ref="BS118" si="1395">CI24</f>
        <v>0</v>
      </c>
      <c r="BT118" s="92">
        <f t="shared" ref="BT118" si="1396">CJ24</f>
        <v>0</v>
      </c>
      <c r="BU118" s="92">
        <f t="shared" ref="BU118" si="1397">CK24</f>
        <v>0</v>
      </c>
      <c r="BV118" s="92">
        <f t="shared" ref="BV118" si="1398">CL24</f>
        <v>0</v>
      </c>
      <c r="BW118" s="150">
        <f t="shared" ref="BW118" si="1399">CM24</f>
        <v>0</v>
      </c>
      <c r="BX118" s="75"/>
      <c r="BY118" s="75"/>
      <c r="BZ118" s="75"/>
      <c r="CA118" s="75"/>
      <c r="CB118" s="75"/>
      <c r="CC118" s="75"/>
      <c r="CD118" s="75"/>
      <c r="CE118" s="75"/>
      <c r="CF118" s="75"/>
      <c r="CG118" s="75"/>
      <c r="CH118" s="75"/>
      <c r="CI118" s="75"/>
      <c r="CJ118" s="75"/>
      <c r="CK118" s="75"/>
      <c r="CL118" s="75"/>
      <c r="CM118" s="75"/>
      <c r="CP118" s="94">
        <v>41030</v>
      </c>
      <c r="CQ118" s="98">
        <f t="shared" ref="CQ118" si="1400">C118/$C118</f>
        <v>1</v>
      </c>
      <c r="CR118" s="98">
        <f t="shared" si="6"/>
        <v>0.18181818181818182</v>
      </c>
      <c r="CS118" s="98">
        <f t="shared" si="7"/>
        <v>0.27272727272727271</v>
      </c>
      <c r="CT118" s="98">
        <f t="shared" si="8"/>
        <v>0.18181818181818182</v>
      </c>
      <c r="CU118" s="98">
        <f t="shared" si="9"/>
        <v>0.18181818181818182</v>
      </c>
      <c r="CV118" s="98">
        <f t="shared" si="10"/>
        <v>0.36363636363636365</v>
      </c>
      <c r="CW118" s="98">
        <f t="shared" si="11"/>
        <v>0.27272727272727271</v>
      </c>
      <c r="CX118" s="98">
        <f t="shared" si="12"/>
        <v>0.18181818181818182</v>
      </c>
      <c r="CY118" s="98">
        <f t="shared" si="13"/>
        <v>0.18181818181818182</v>
      </c>
      <c r="CZ118" s="98">
        <f t="shared" si="14"/>
        <v>9.0909090909090912E-2</v>
      </c>
      <c r="DA118" s="98">
        <f t="shared" si="15"/>
        <v>0.18181818181818182</v>
      </c>
      <c r="DB118" s="98">
        <f t="shared" si="16"/>
        <v>9.0909090909090912E-2</v>
      </c>
      <c r="DC118" s="98">
        <f t="shared" si="17"/>
        <v>0</v>
      </c>
      <c r="DD118" s="98">
        <f t="shared" si="18"/>
        <v>9.0909090909090912E-2</v>
      </c>
      <c r="DE118" s="98">
        <f t="shared" si="19"/>
        <v>9.0909090909090912E-2</v>
      </c>
      <c r="DF118" s="98">
        <f t="shared" si="20"/>
        <v>9.0909090909090912E-2</v>
      </c>
      <c r="DG118" s="98">
        <f t="shared" si="21"/>
        <v>0</v>
      </c>
      <c r="DH118" s="98">
        <f t="shared" si="22"/>
        <v>0</v>
      </c>
      <c r="DI118" s="98">
        <f t="shared" si="23"/>
        <v>0</v>
      </c>
      <c r="DJ118" s="98">
        <f t="shared" si="24"/>
        <v>0</v>
      </c>
      <c r="DK118" s="98">
        <f t="shared" si="25"/>
        <v>0</v>
      </c>
      <c r="DL118" s="98">
        <f t="shared" si="26"/>
        <v>0</v>
      </c>
      <c r="DM118" s="98">
        <f t="shared" si="27"/>
        <v>0</v>
      </c>
      <c r="DN118" s="98">
        <f t="shared" si="28"/>
        <v>0</v>
      </c>
      <c r="DO118" s="98">
        <f t="shared" si="29"/>
        <v>0</v>
      </c>
      <c r="DP118" s="98">
        <f t="shared" si="30"/>
        <v>0</v>
      </c>
      <c r="DQ118" s="98">
        <f t="shared" si="31"/>
        <v>0</v>
      </c>
      <c r="DR118" s="98">
        <f t="shared" si="32"/>
        <v>0</v>
      </c>
      <c r="DS118" s="98">
        <f t="shared" si="33"/>
        <v>0</v>
      </c>
      <c r="DT118" s="98">
        <f t="shared" si="34"/>
        <v>0</v>
      </c>
      <c r="DU118" s="98">
        <f t="shared" si="35"/>
        <v>0</v>
      </c>
      <c r="DV118" s="98">
        <f t="shared" si="36"/>
        <v>0</v>
      </c>
      <c r="DW118" s="98">
        <f t="shared" si="37"/>
        <v>0</v>
      </c>
      <c r="DX118" s="98">
        <f t="shared" si="38"/>
        <v>0</v>
      </c>
      <c r="DY118" s="98">
        <f t="shared" si="39"/>
        <v>0</v>
      </c>
      <c r="DZ118" s="98">
        <f t="shared" si="40"/>
        <v>0</v>
      </c>
      <c r="EA118" s="98">
        <f t="shared" si="41"/>
        <v>0</v>
      </c>
      <c r="EB118" s="98">
        <f t="shared" si="42"/>
        <v>0</v>
      </c>
      <c r="EC118" s="98">
        <f t="shared" si="43"/>
        <v>0</v>
      </c>
      <c r="ED118" s="98">
        <f t="shared" si="44"/>
        <v>0</v>
      </c>
      <c r="EE118" s="98">
        <f t="shared" si="45"/>
        <v>0</v>
      </c>
      <c r="EF118" s="98">
        <f t="shared" si="46"/>
        <v>0</v>
      </c>
      <c r="EG118" s="98">
        <f t="shared" si="47"/>
        <v>0</v>
      </c>
      <c r="EH118" s="98">
        <f t="shared" si="48"/>
        <v>0</v>
      </c>
      <c r="EI118" s="98">
        <f t="shared" si="49"/>
        <v>0</v>
      </c>
      <c r="EJ118" s="98">
        <f t="shared" si="50"/>
        <v>0</v>
      </c>
      <c r="EK118" s="98">
        <f t="shared" si="51"/>
        <v>0</v>
      </c>
      <c r="EL118" s="98">
        <f t="shared" si="52"/>
        <v>0</v>
      </c>
      <c r="EM118" s="98">
        <f t="shared" si="53"/>
        <v>0</v>
      </c>
      <c r="EN118" s="98">
        <f t="shared" si="54"/>
        <v>0</v>
      </c>
      <c r="EO118" s="98">
        <f t="shared" si="55"/>
        <v>0</v>
      </c>
      <c r="EP118" s="98">
        <f t="shared" si="56"/>
        <v>0</v>
      </c>
      <c r="EQ118" s="98">
        <f t="shared" si="57"/>
        <v>0</v>
      </c>
      <c r="ER118" s="98">
        <f t="shared" si="58"/>
        <v>0</v>
      </c>
      <c r="ES118" s="98">
        <f t="shared" si="59"/>
        <v>0</v>
      </c>
      <c r="ET118" s="98">
        <f t="shared" si="60"/>
        <v>0</v>
      </c>
      <c r="EU118" s="98">
        <f t="shared" si="61"/>
        <v>0</v>
      </c>
      <c r="EV118" s="98">
        <f t="shared" si="62"/>
        <v>0</v>
      </c>
      <c r="EW118" s="98">
        <f t="shared" si="63"/>
        <v>0</v>
      </c>
      <c r="EX118" s="98">
        <f t="shared" si="64"/>
        <v>0</v>
      </c>
      <c r="EY118" s="98">
        <f t="shared" si="65"/>
        <v>0</v>
      </c>
      <c r="EZ118" s="98">
        <f t="shared" si="66"/>
        <v>0</v>
      </c>
      <c r="FA118" s="98">
        <f t="shared" si="67"/>
        <v>0</v>
      </c>
      <c r="FB118" s="98">
        <f t="shared" si="68"/>
        <v>0</v>
      </c>
      <c r="FC118" s="98">
        <f t="shared" si="69"/>
        <v>0</v>
      </c>
      <c r="FD118" s="98">
        <f t="shared" si="70"/>
        <v>0</v>
      </c>
      <c r="FE118" s="98">
        <f t="shared" si="71"/>
        <v>0</v>
      </c>
      <c r="FF118" s="98">
        <f t="shared" si="72"/>
        <v>0</v>
      </c>
      <c r="FG118" s="98">
        <f t="shared" si="73"/>
        <v>0</v>
      </c>
      <c r="FH118" s="98">
        <f t="shared" si="74"/>
        <v>0</v>
      </c>
      <c r="FI118" s="98">
        <f t="shared" si="75"/>
        <v>0</v>
      </c>
      <c r="FJ118" s="98">
        <f t="shared" si="76"/>
        <v>0</v>
      </c>
      <c r="FK118" s="143">
        <f t="shared" si="77"/>
        <v>0</v>
      </c>
      <c r="FL118" s="97"/>
      <c r="FM118" s="97"/>
      <c r="FN118" s="97"/>
      <c r="FO118" s="97"/>
      <c r="FP118" s="97"/>
      <c r="FQ118" s="97"/>
      <c r="FR118" s="97"/>
      <c r="FS118" s="97"/>
      <c r="FT118" s="97"/>
      <c r="FU118" s="97"/>
      <c r="FV118" s="97"/>
      <c r="FW118" s="97"/>
      <c r="GD118" s="96">
        <v>41030</v>
      </c>
      <c r="GE118" s="97">
        <f t="shared" si="94"/>
        <v>0</v>
      </c>
      <c r="GF118" s="97">
        <f t="shared" si="95"/>
        <v>0.81818181818181812</v>
      </c>
      <c r="GG118" s="97">
        <f t="shared" si="96"/>
        <v>0.72727272727272729</v>
      </c>
      <c r="GH118" s="97">
        <f t="shared" si="97"/>
        <v>0.81818181818181812</v>
      </c>
      <c r="GI118" s="97">
        <f t="shared" si="98"/>
        <v>0.81818181818181812</v>
      </c>
      <c r="GJ118" s="97">
        <f t="shared" si="99"/>
        <v>0.63636363636363635</v>
      </c>
      <c r="GK118" s="97">
        <f t="shared" si="100"/>
        <v>0.72727272727272729</v>
      </c>
      <c r="GL118" s="97">
        <f t="shared" si="101"/>
        <v>0.81818181818181812</v>
      </c>
      <c r="GM118" s="97">
        <f t="shared" si="102"/>
        <v>0.81818181818181812</v>
      </c>
      <c r="GN118" s="97">
        <f t="shared" si="103"/>
        <v>0.90909090909090906</v>
      </c>
      <c r="GO118" s="97">
        <f t="shared" si="104"/>
        <v>0.81818181818181812</v>
      </c>
      <c r="GP118" s="97">
        <f t="shared" si="105"/>
        <v>0.90909090909090906</v>
      </c>
      <c r="GQ118" s="97">
        <f t="shared" si="106"/>
        <v>1</v>
      </c>
      <c r="GR118" s="97">
        <f t="shared" si="107"/>
        <v>0.90909090909090906</v>
      </c>
      <c r="GS118" s="97">
        <f t="shared" si="108"/>
        <v>0.90909090909090906</v>
      </c>
      <c r="GT118" s="97">
        <f t="shared" si="109"/>
        <v>0.90909090909090906</v>
      </c>
      <c r="GU118" s="97">
        <f t="shared" si="110"/>
        <v>1</v>
      </c>
      <c r="GV118" s="97">
        <f t="shared" si="111"/>
        <v>1</v>
      </c>
      <c r="GW118" s="97">
        <f t="shared" si="112"/>
        <v>1</v>
      </c>
      <c r="GX118" s="97">
        <f t="shared" si="113"/>
        <v>1</v>
      </c>
      <c r="GY118" s="97">
        <f t="shared" si="114"/>
        <v>1</v>
      </c>
      <c r="GZ118" s="97">
        <f t="shared" si="115"/>
        <v>1</v>
      </c>
      <c r="HA118" s="97">
        <f t="shared" si="116"/>
        <v>1</v>
      </c>
      <c r="HB118" s="97">
        <f t="shared" si="117"/>
        <v>1</v>
      </c>
      <c r="HC118" s="97">
        <f t="shared" si="118"/>
        <v>1</v>
      </c>
      <c r="HD118" s="97">
        <f t="shared" si="119"/>
        <v>1</v>
      </c>
      <c r="HE118" s="97">
        <f t="shared" si="120"/>
        <v>1</v>
      </c>
      <c r="HF118" s="97">
        <f t="shared" si="121"/>
        <v>1</v>
      </c>
      <c r="HG118" s="97">
        <f t="shared" si="122"/>
        <v>1</v>
      </c>
      <c r="HH118" s="97">
        <f t="shared" si="123"/>
        <v>1</v>
      </c>
      <c r="HI118" s="97">
        <f t="shared" si="124"/>
        <v>1</v>
      </c>
      <c r="HJ118" s="97">
        <f t="shared" si="125"/>
        <v>1</v>
      </c>
      <c r="HK118" s="97">
        <f t="shared" si="126"/>
        <v>1</v>
      </c>
      <c r="HL118" s="97">
        <f t="shared" si="127"/>
        <v>1</v>
      </c>
      <c r="HM118" s="97">
        <f t="shared" si="128"/>
        <v>1</v>
      </c>
      <c r="HN118" s="97">
        <f t="shared" si="129"/>
        <v>1</v>
      </c>
      <c r="HO118" s="97">
        <f t="shared" si="130"/>
        <v>1</v>
      </c>
      <c r="HP118" s="97">
        <f t="shared" si="131"/>
        <v>1</v>
      </c>
      <c r="HQ118" s="97">
        <f t="shared" si="132"/>
        <v>1</v>
      </c>
      <c r="HR118" s="97">
        <f t="shared" si="133"/>
        <v>1</v>
      </c>
      <c r="HS118" s="97">
        <f t="shared" si="134"/>
        <v>1</v>
      </c>
      <c r="HT118" s="97">
        <f t="shared" si="135"/>
        <v>1</v>
      </c>
      <c r="HU118" s="97">
        <f t="shared" si="136"/>
        <v>1</v>
      </c>
      <c r="HV118" s="97">
        <f t="shared" si="137"/>
        <v>1</v>
      </c>
      <c r="HW118" s="97">
        <f t="shared" si="138"/>
        <v>1</v>
      </c>
      <c r="HX118" s="97">
        <f t="shared" si="139"/>
        <v>1</v>
      </c>
      <c r="HY118" s="97">
        <f t="shared" si="140"/>
        <v>1</v>
      </c>
      <c r="HZ118" s="97">
        <f t="shared" si="141"/>
        <v>1</v>
      </c>
      <c r="IA118" s="97">
        <f t="shared" si="142"/>
        <v>1</v>
      </c>
      <c r="IB118" s="97">
        <f t="shared" si="143"/>
        <v>1</v>
      </c>
      <c r="IC118" s="97">
        <f t="shared" si="144"/>
        <v>1</v>
      </c>
      <c r="ID118" s="97">
        <f t="shared" si="145"/>
        <v>1</v>
      </c>
      <c r="IE118" s="97">
        <f t="shared" si="146"/>
        <v>1</v>
      </c>
      <c r="IF118" s="97">
        <f t="shared" si="147"/>
        <v>1</v>
      </c>
      <c r="IG118" s="97">
        <f t="shared" si="148"/>
        <v>1</v>
      </c>
      <c r="IH118" s="97">
        <f t="shared" si="149"/>
        <v>1</v>
      </c>
      <c r="II118" s="97">
        <f t="shared" si="150"/>
        <v>1</v>
      </c>
      <c r="IJ118" s="97">
        <f t="shared" si="151"/>
        <v>1</v>
      </c>
      <c r="IK118" s="97">
        <f t="shared" si="152"/>
        <v>1</v>
      </c>
      <c r="IL118" s="97">
        <f t="shared" si="153"/>
        <v>1</v>
      </c>
      <c r="IM118" s="97">
        <f t="shared" si="154"/>
        <v>1</v>
      </c>
      <c r="IN118" s="97">
        <f t="shared" si="155"/>
        <v>1</v>
      </c>
      <c r="IO118" s="97">
        <f t="shared" si="156"/>
        <v>1</v>
      </c>
      <c r="IP118" s="97">
        <f t="shared" si="157"/>
        <v>1</v>
      </c>
      <c r="IQ118" s="97">
        <f t="shared" si="158"/>
        <v>1</v>
      </c>
      <c r="IR118" s="97">
        <f t="shared" si="159"/>
        <v>1</v>
      </c>
      <c r="IS118" s="97">
        <f t="shared" si="160"/>
        <v>1</v>
      </c>
      <c r="IT118" s="97">
        <f t="shared" si="161"/>
        <v>1</v>
      </c>
      <c r="IU118" s="97">
        <f t="shared" si="162"/>
        <v>1</v>
      </c>
      <c r="IV118" s="97">
        <f t="shared" si="163"/>
        <v>1</v>
      </c>
      <c r="IW118" s="97">
        <f t="shared" si="164"/>
        <v>1</v>
      </c>
      <c r="IX118" s="97">
        <f t="shared" si="165"/>
        <v>1</v>
      </c>
      <c r="IY118" s="157">
        <f t="shared" si="166"/>
        <v>1</v>
      </c>
      <c r="IZ118" s="99"/>
      <c r="JA118" s="99"/>
      <c r="JB118" s="99"/>
      <c r="JC118" s="99"/>
      <c r="JD118" s="99"/>
      <c r="JE118" s="99"/>
      <c r="JF118" s="99"/>
      <c r="JG118" s="99"/>
      <c r="JH118" s="99"/>
      <c r="JI118" s="99"/>
      <c r="JJ118" s="99"/>
    </row>
    <row r="119" spans="2:270" x14ac:dyDescent="0.35">
      <c r="B119" s="73">
        <v>41061</v>
      </c>
      <c r="C119" s="92">
        <f t="shared" ref="C119" si="1401">T25</f>
        <v>5</v>
      </c>
      <c r="D119" s="92">
        <f t="shared" ref="D119" si="1402">U25</f>
        <v>0</v>
      </c>
      <c r="E119" s="92">
        <f t="shared" ref="E119" si="1403">V25</f>
        <v>1</v>
      </c>
      <c r="F119" s="92">
        <f t="shared" ref="F119" si="1404">W25</f>
        <v>0</v>
      </c>
      <c r="G119" s="92">
        <f t="shared" ref="G119" si="1405">X25</f>
        <v>0</v>
      </c>
      <c r="H119" s="92">
        <f t="shared" ref="H119" si="1406">Y25</f>
        <v>0</v>
      </c>
      <c r="I119" s="92">
        <f t="shared" ref="I119" si="1407">Z25</f>
        <v>0</v>
      </c>
      <c r="J119" s="92">
        <f t="shared" ref="J119" si="1408">AA25</f>
        <v>0</v>
      </c>
      <c r="K119" s="92">
        <f t="shared" ref="K119" si="1409">AB25</f>
        <v>1</v>
      </c>
      <c r="L119" s="92">
        <f t="shared" ref="L119" si="1410">AC25</f>
        <v>0</v>
      </c>
      <c r="M119" s="92">
        <f t="shared" ref="M119" si="1411">AD25</f>
        <v>0</v>
      </c>
      <c r="N119" s="92">
        <f t="shared" ref="N119" si="1412">AE25</f>
        <v>1</v>
      </c>
      <c r="O119" s="92">
        <f t="shared" ref="O119" si="1413">AF25</f>
        <v>0</v>
      </c>
      <c r="P119" s="92">
        <f t="shared" ref="P119" si="1414">AG25</f>
        <v>1</v>
      </c>
      <c r="Q119" s="92">
        <f t="shared" ref="Q119" si="1415">AH25</f>
        <v>0</v>
      </c>
      <c r="R119" s="92">
        <f t="shared" ref="R119" si="1416">AI25</f>
        <v>0</v>
      </c>
      <c r="S119" s="92">
        <f t="shared" ref="S119" si="1417">AJ25</f>
        <v>1</v>
      </c>
      <c r="T119" s="92">
        <f t="shared" ref="T119" si="1418">AK25</f>
        <v>0</v>
      </c>
      <c r="U119" s="92">
        <f t="shared" ref="U119" si="1419">AL25</f>
        <v>1</v>
      </c>
      <c r="V119" s="92">
        <f t="shared" ref="V119" si="1420">AM25</f>
        <v>0</v>
      </c>
      <c r="W119" s="92">
        <f t="shared" ref="W119" si="1421">AN25</f>
        <v>0</v>
      </c>
      <c r="X119" s="92">
        <f t="shared" ref="X119" si="1422">AO25</f>
        <v>0</v>
      </c>
      <c r="Y119" s="92">
        <f t="shared" ref="Y119" si="1423">AP25</f>
        <v>0</v>
      </c>
      <c r="Z119" s="92">
        <f t="shared" ref="Z119" si="1424">AQ25</f>
        <v>0</v>
      </c>
      <c r="AA119" s="92">
        <f t="shared" ref="AA119" si="1425">AR25</f>
        <v>0</v>
      </c>
      <c r="AB119" s="92">
        <f t="shared" ref="AB119" si="1426">AS25</f>
        <v>1</v>
      </c>
      <c r="AC119" s="92">
        <f t="shared" ref="AC119" si="1427">AT25</f>
        <v>0</v>
      </c>
      <c r="AD119" s="92">
        <f t="shared" ref="AD119" si="1428">AU25</f>
        <v>0</v>
      </c>
      <c r="AE119" s="92">
        <f t="shared" ref="AE119" si="1429">AV25</f>
        <v>0</v>
      </c>
      <c r="AF119" s="92">
        <f t="shared" ref="AF119" si="1430">AW25</f>
        <v>0</v>
      </c>
      <c r="AG119" s="92">
        <f t="shared" ref="AG119" si="1431">AX25</f>
        <v>0</v>
      </c>
      <c r="AH119" s="92">
        <f t="shared" ref="AH119" si="1432">AY25</f>
        <v>0</v>
      </c>
      <c r="AI119" s="92">
        <f t="shared" ref="AI119" si="1433">AZ25</f>
        <v>0</v>
      </c>
      <c r="AJ119" s="92">
        <f t="shared" ref="AJ119" si="1434">BA25</f>
        <v>0</v>
      </c>
      <c r="AK119" s="92">
        <f t="shared" ref="AK119" si="1435">BB25</f>
        <v>0</v>
      </c>
      <c r="AL119" s="92">
        <f t="shared" ref="AL119" si="1436">BC25</f>
        <v>0</v>
      </c>
      <c r="AM119" s="92">
        <f t="shared" ref="AM119" si="1437">BD25</f>
        <v>0</v>
      </c>
      <c r="AN119" s="92">
        <f t="shared" ref="AN119" si="1438">BE25</f>
        <v>0</v>
      </c>
      <c r="AO119" s="92">
        <f t="shared" ref="AO119" si="1439">BF25</f>
        <v>0</v>
      </c>
      <c r="AP119" s="92">
        <f t="shared" ref="AP119" si="1440">BG25</f>
        <v>0</v>
      </c>
      <c r="AQ119" s="92">
        <f t="shared" ref="AQ119" si="1441">BH25</f>
        <v>0</v>
      </c>
      <c r="AR119" s="92">
        <f t="shared" ref="AR119" si="1442">BI25</f>
        <v>0</v>
      </c>
      <c r="AS119" s="92">
        <f t="shared" ref="AS119" si="1443">BJ25</f>
        <v>0</v>
      </c>
      <c r="AT119" s="92">
        <f t="shared" ref="AT119" si="1444">BK25</f>
        <v>0</v>
      </c>
      <c r="AU119" s="92">
        <f t="shared" ref="AU119" si="1445">BL25</f>
        <v>0</v>
      </c>
      <c r="AV119" s="92">
        <f t="shared" ref="AV119" si="1446">BM25</f>
        <v>0</v>
      </c>
      <c r="AW119" s="92">
        <f t="shared" ref="AW119" si="1447">BN25</f>
        <v>0</v>
      </c>
      <c r="AX119" s="92">
        <f t="shared" ref="AX119" si="1448">BO25</f>
        <v>0</v>
      </c>
      <c r="AY119" s="92">
        <f t="shared" ref="AY119" si="1449">BP25</f>
        <v>0</v>
      </c>
      <c r="AZ119" s="92">
        <f t="shared" ref="AZ119" si="1450">BQ25</f>
        <v>0</v>
      </c>
      <c r="BA119" s="92">
        <f t="shared" ref="BA119" si="1451">BR25</f>
        <v>0</v>
      </c>
      <c r="BB119" s="92">
        <f t="shared" ref="BB119" si="1452">BS25</f>
        <v>0</v>
      </c>
      <c r="BC119" s="92">
        <f t="shared" ref="BC119" si="1453">BT25</f>
        <v>0</v>
      </c>
      <c r="BD119" s="92">
        <f t="shared" ref="BD119" si="1454">BU25</f>
        <v>0</v>
      </c>
      <c r="BE119" s="92">
        <f t="shared" ref="BE119" si="1455">BV25</f>
        <v>0</v>
      </c>
      <c r="BF119" s="92">
        <f t="shared" ref="BF119" si="1456">BW25</f>
        <v>0</v>
      </c>
      <c r="BG119" s="92">
        <f t="shared" ref="BG119" si="1457">BX25</f>
        <v>0</v>
      </c>
      <c r="BH119" s="92">
        <f t="shared" ref="BH119" si="1458">BY25</f>
        <v>0</v>
      </c>
      <c r="BI119" s="92">
        <f t="shared" ref="BI119" si="1459">BZ25</f>
        <v>0</v>
      </c>
      <c r="BJ119" s="92">
        <f t="shared" ref="BJ119" si="1460">CA25</f>
        <v>0</v>
      </c>
      <c r="BK119" s="92">
        <f t="shared" ref="BK119" si="1461">CB25</f>
        <v>0</v>
      </c>
      <c r="BL119" s="92">
        <f t="shared" ref="BL119" si="1462">CC25</f>
        <v>0</v>
      </c>
      <c r="BM119" s="92">
        <f t="shared" ref="BM119" si="1463">CD25</f>
        <v>0</v>
      </c>
      <c r="BN119" s="92">
        <f t="shared" ref="BN119" si="1464">CE25</f>
        <v>0</v>
      </c>
      <c r="BO119" s="92">
        <f t="shared" ref="BO119" si="1465">CF25</f>
        <v>0</v>
      </c>
      <c r="BP119" s="92">
        <f t="shared" ref="BP119" si="1466">CG25</f>
        <v>0</v>
      </c>
      <c r="BQ119" s="92">
        <f t="shared" ref="BQ119" si="1467">CH25</f>
        <v>0</v>
      </c>
      <c r="BR119" s="92">
        <f t="shared" ref="BR119" si="1468">CI25</f>
        <v>0</v>
      </c>
      <c r="BS119" s="92">
        <f t="shared" ref="BS119" si="1469">CJ25</f>
        <v>0</v>
      </c>
      <c r="BT119" s="92">
        <f t="shared" ref="BT119" si="1470">CK25</f>
        <v>0</v>
      </c>
      <c r="BU119" s="92">
        <f t="shared" ref="BU119" si="1471">CL25</f>
        <v>0</v>
      </c>
      <c r="BV119" s="150">
        <f t="shared" ref="BV119" si="1472">CM25</f>
        <v>0</v>
      </c>
      <c r="BW119" s="75"/>
      <c r="BX119" s="75"/>
      <c r="BY119" s="75"/>
      <c r="BZ119" s="75"/>
      <c r="CA119" s="75"/>
      <c r="CB119" s="75"/>
      <c r="CC119" s="75"/>
      <c r="CD119" s="75"/>
      <c r="CE119" s="75"/>
      <c r="CF119" s="75"/>
      <c r="CG119" s="75"/>
      <c r="CH119" s="75"/>
      <c r="CI119" s="75"/>
      <c r="CJ119" s="75"/>
      <c r="CK119" s="75"/>
      <c r="CL119" s="75"/>
      <c r="CM119" s="75"/>
      <c r="CP119" s="94">
        <v>41061</v>
      </c>
      <c r="CQ119" s="98">
        <f t="shared" ref="CQ119" si="1473">C119/$C119</f>
        <v>1</v>
      </c>
      <c r="CR119" s="98">
        <f t="shared" si="6"/>
        <v>0</v>
      </c>
      <c r="CS119" s="98">
        <f t="shared" si="7"/>
        <v>0.2</v>
      </c>
      <c r="CT119" s="98">
        <f t="shared" si="8"/>
        <v>0</v>
      </c>
      <c r="CU119" s="98">
        <f t="shared" si="9"/>
        <v>0</v>
      </c>
      <c r="CV119" s="98">
        <f t="shared" si="10"/>
        <v>0</v>
      </c>
      <c r="CW119" s="98">
        <f t="shared" si="11"/>
        <v>0</v>
      </c>
      <c r="CX119" s="98">
        <f t="shared" si="12"/>
        <v>0</v>
      </c>
      <c r="CY119" s="98">
        <f t="shared" si="13"/>
        <v>0.2</v>
      </c>
      <c r="CZ119" s="98">
        <f t="shared" si="14"/>
        <v>0</v>
      </c>
      <c r="DA119" s="98">
        <f t="shared" si="15"/>
        <v>0</v>
      </c>
      <c r="DB119" s="98">
        <f t="shared" si="16"/>
        <v>0.2</v>
      </c>
      <c r="DC119" s="98">
        <f t="shared" si="17"/>
        <v>0</v>
      </c>
      <c r="DD119" s="98">
        <f t="shared" si="18"/>
        <v>0.2</v>
      </c>
      <c r="DE119" s="98">
        <f t="shared" si="19"/>
        <v>0</v>
      </c>
      <c r="DF119" s="98">
        <f t="shared" si="20"/>
        <v>0</v>
      </c>
      <c r="DG119" s="98">
        <f t="shared" si="21"/>
        <v>0.2</v>
      </c>
      <c r="DH119" s="98">
        <f t="shared" si="22"/>
        <v>0</v>
      </c>
      <c r="DI119" s="98">
        <f t="shared" si="23"/>
        <v>0.2</v>
      </c>
      <c r="DJ119" s="98">
        <f t="shared" si="24"/>
        <v>0</v>
      </c>
      <c r="DK119" s="98">
        <f t="shared" si="25"/>
        <v>0</v>
      </c>
      <c r="DL119" s="98">
        <f t="shared" si="26"/>
        <v>0</v>
      </c>
      <c r="DM119" s="98">
        <f t="shared" si="27"/>
        <v>0</v>
      </c>
      <c r="DN119" s="98">
        <f t="shared" si="28"/>
        <v>0</v>
      </c>
      <c r="DO119" s="98">
        <f t="shared" si="29"/>
        <v>0</v>
      </c>
      <c r="DP119" s="98">
        <f t="shared" si="30"/>
        <v>0.2</v>
      </c>
      <c r="DQ119" s="98">
        <f t="shared" si="31"/>
        <v>0</v>
      </c>
      <c r="DR119" s="98">
        <f t="shared" si="32"/>
        <v>0</v>
      </c>
      <c r="DS119" s="98">
        <f t="shared" si="33"/>
        <v>0</v>
      </c>
      <c r="DT119" s="98">
        <f t="shared" si="34"/>
        <v>0</v>
      </c>
      <c r="DU119" s="98">
        <f t="shared" si="35"/>
        <v>0</v>
      </c>
      <c r="DV119" s="98">
        <f t="shared" si="36"/>
        <v>0</v>
      </c>
      <c r="DW119" s="98">
        <f t="shared" si="37"/>
        <v>0</v>
      </c>
      <c r="DX119" s="98">
        <f t="shared" si="38"/>
        <v>0</v>
      </c>
      <c r="DY119" s="98">
        <f t="shared" si="39"/>
        <v>0</v>
      </c>
      <c r="DZ119" s="98">
        <f t="shared" si="40"/>
        <v>0</v>
      </c>
      <c r="EA119" s="98">
        <f t="shared" si="41"/>
        <v>0</v>
      </c>
      <c r="EB119" s="98">
        <f t="shared" si="42"/>
        <v>0</v>
      </c>
      <c r="EC119" s="98">
        <f t="shared" si="43"/>
        <v>0</v>
      </c>
      <c r="ED119" s="98">
        <f t="shared" si="44"/>
        <v>0</v>
      </c>
      <c r="EE119" s="98">
        <f t="shared" si="45"/>
        <v>0</v>
      </c>
      <c r="EF119" s="98">
        <f t="shared" si="46"/>
        <v>0</v>
      </c>
      <c r="EG119" s="98">
        <f t="shared" si="47"/>
        <v>0</v>
      </c>
      <c r="EH119" s="98">
        <f t="shared" si="48"/>
        <v>0</v>
      </c>
      <c r="EI119" s="98">
        <f t="shared" si="49"/>
        <v>0</v>
      </c>
      <c r="EJ119" s="98">
        <f t="shared" si="50"/>
        <v>0</v>
      </c>
      <c r="EK119" s="98">
        <f t="shared" si="51"/>
        <v>0</v>
      </c>
      <c r="EL119" s="98">
        <f t="shared" si="52"/>
        <v>0</v>
      </c>
      <c r="EM119" s="98">
        <f t="shared" si="53"/>
        <v>0</v>
      </c>
      <c r="EN119" s="98">
        <f t="shared" si="54"/>
        <v>0</v>
      </c>
      <c r="EO119" s="98">
        <f t="shared" si="55"/>
        <v>0</v>
      </c>
      <c r="EP119" s="98">
        <f t="shared" si="56"/>
        <v>0</v>
      </c>
      <c r="EQ119" s="98">
        <f t="shared" si="57"/>
        <v>0</v>
      </c>
      <c r="ER119" s="98">
        <f t="shared" si="58"/>
        <v>0</v>
      </c>
      <c r="ES119" s="98">
        <f t="shared" si="59"/>
        <v>0</v>
      </c>
      <c r="ET119" s="98">
        <f t="shared" si="60"/>
        <v>0</v>
      </c>
      <c r="EU119" s="98">
        <f t="shared" si="61"/>
        <v>0</v>
      </c>
      <c r="EV119" s="98">
        <f t="shared" si="62"/>
        <v>0</v>
      </c>
      <c r="EW119" s="98">
        <f t="shared" si="63"/>
        <v>0</v>
      </c>
      <c r="EX119" s="98">
        <f t="shared" si="64"/>
        <v>0</v>
      </c>
      <c r="EY119" s="98">
        <f t="shared" si="65"/>
        <v>0</v>
      </c>
      <c r="EZ119" s="98">
        <f t="shared" si="66"/>
        <v>0</v>
      </c>
      <c r="FA119" s="98">
        <f t="shared" si="67"/>
        <v>0</v>
      </c>
      <c r="FB119" s="98">
        <f t="shared" si="68"/>
        <v>0</v>
      </c>
      <c r="FC119" s="98">
        <f t="shared" si="69"/>
        <v>0</v>
      </c>
      <c r="FD119" s="98">
        <f t="shared" si="70"/>
        <v>0</v>
      </c>
      <c r="FE119" s="98">
        <f t="shared" si="71"/>
        <v>0</v>
      </c>
      <c r="FF119" s="98">
        <f t="shared" si="72"/>
        <v>0</v>
      </c>
      <c r="FG119" s="98">
        <f t="shared" si="73"/>
        <v>0</v>
      </c>
      <c r="FH119" s="98">
        <f t="shared" si="74"/>
        <v>0</v>
      </c>
      <c r="FI119" s="98">
        <f t="shared" si="75"/>
        <v>0</v>
      </c>
      <c r="FJ119" s="143">
        <f t="shared" si="76"/>
        <v>0</v>
      </c>
      <c r="FK119" s="97"/>
      <c r="FL119" s="97"/>
      <c r="FM119" s="97"/>
      <c r="FN119" s="97"/>
      <c r="FO119" s="97"/>
      <c r="FP119" s="97"/>
      <c r="FQ119" s="97"/>
      <c r="FR119" s="97"/>
      <c r="FS119" s="97"/>
      <c r="FT119" s="97"/>
      <c r="FU119" s="97"/>
      <c r="FV119" s="97"/>
      <c r="FW119" s="97"/>
      <c r="GD119" s="96">
        <v>41061</v>
      </c>
      <c r="GE119" s="97">
        <f t="shared" si="94"/>
        <v>0</v>
      </c>
      <c r="GF119" s="97">
        <f t="shared" si="95"/>
        <v>1</v>
      </c>
      <c r="GG119" s="97">
        <f t="shared" si="96"/>
        <v>0.8</v>
      </c>
      <c r="GH119" s="97">
        <f t="shared" si="97"/>
        <v>1</v>
      </c>
      <c r="GI119" s="97">
        <f t="shared" si="98"/>
        <v>1</v>
      </c>
      <c r="GJ119" s="97">
        <f t="shared" si="99"/>
        <v>1</v>
      </c>
      <c r="GK119" s="97">
        <f t="shared" si="100"/>
        <v>1</v>
      </c>
      <c r="GL119" s="97">
        <f t="shared" si="101"/>
        <v>1</v>
      </c>
      <c r="GM119" s="97">
        <f t="shared" si="102"/>
        <v>0.8</v>
      </c>
      <c r="GN119" s="97">
        <f t="shared" si="103"/>
        <v>1</v>
      </c>
      <c r="GO119" s="97">
        <f t="shared" si="104"/>
        <v>1</v>
      </c>
      <c r="GP119" s="97">
        <f t="shared" si="105"/>
        <v>0.8</v>
      </c>
      <c r="GQ119" s="97">
        <f t="shared" si="106"/>
        <v>1</v>
      </c>
      <c r="GR119" s="97">
        <f t="shared" si="107"/>
        <v>0.8</v>
      </c>
      <c r="GS119" s="97">
        <f t="shared" si="108"/>
        <v>1</v>
      </c>
      <c r="GT119" s="97">
        <f t="shared" si="109"/>
        <v>1</v>
      </c>
      <c r="GU119" s="97">
        <f t="shared" si="110"/>
        <v>0.8</v>
      </c>
      <c r="GV119" s="97">
        <f t="shared" si="111"/>
        <v>1</v>
      </c>
      <c r="GW119" s="97">
        <f t="shared" si="112"/>
        <v>0.8</v>
      </c>
      <c r="GX119" s="97">
        <f t="shared" si="113"/>
        <v>1</v>
      </c>
      <c r="GY119" s="97">
        <f t="shared" si="114"/>
        <v>1</v>
      </c>
      <c r="GZ119" s="97">
        <f t="shared" si="115"/>
        <v>1</v>
      </c>
      <c r="HA119" s="97">
        <f t="shared" si="116"/>
        <v>1</v>
      </c>
      <c r="HB119" s="97">
        <f t="shared" si="117"/>
        <v>1</v>
      </c>
      <c r="HC119" s="97">
        <f t="shared" si="118"/>
        <v>1</v>
      </c>
      <c r="HD119" s="97">
        <f t="shared" si="119"/>
        <v>0.8</v>
      </c>
      <c r="HE119" s="97">
        <f t="shared" si="120"/>
        <v>1</v>
      </c>
      <c r="HF119" s="97">
        <f t="shared" si="121"/>
        <v>1</v>
      </c>
      <c r="HG119" s="97">
        <f t="shared" si="122"/>
        <v>1</v>
      </c>
      <c r="HH119" s="97">
        <f t="shared" si="123"/>
        <v>1</v>
      </c>
      <c r="HI119" s="97">
        <f t="shared" si="124"/>
        <v>1</v>
      </c>
      <c r="HJ119" s="97">
        <f t="shared" si="125"/>
        <v>1</v>
      </c>
      <c r="HK119" s="97">
        <f t="shared" si="126"/>
        <v>1</v>
      </c>
      <c r="HL119" s="97">
        <f t="shared" si="127"/>
        <v>1</v>
      </c>
      <c r="HM119" s="97">
        <f t="shared" si="128"/>
        <v>1</v>
      </c>
      <c r="HN119" s="97">
        <f t="shared" si="129"/>
        <v>1</v>
      </c>
      <c r="HO119" s="97">
        <f t="shared" si="130"/>
        <v>1</v>
      </c>
      <c r="HP119" s="97">
        <f t="shared" si="131"/>
        <v>1</v>
      </c>
      <c r="HQ119" s="97">
        <f t="shared" si="132"/>
        <v>1</v>
      </c>
      <c r="HR119" s="97">
        <f t="shared" si="133"/>
        <v>1</v>
      </c>
      <c r="HS119" s="97">
        <f t="shared" si="134"/>
        <v>1</v>
      </c>
      <c r="HT119" s="97">
        <f t="shared" si="135"/>
        <v>1</v>
      </c>
      <c r="HU119" s="97">
        <f t="shared" si="136"/>
        <v>1</v>
      </c>
      <c r="HV119" s="97">
        <f t="shared" si="137"/>
        <v>1</v>
      </c>
      <c r="HW119" s="97">
        <f t="shared" si="138"/>
        <v>1</v>
      </c>
      <c r="HX119" s="97">
        <f t="shared" si="139"/>
        <v>1</v>
      </c>
      <c r="HY119" s="97">
        <f t="shared" si="140"/>
        <v>1</v>
      </c>
      <c r="HZ119" s="97">
        <f t="shared" si="141"/>
        <v>1</v>
      </c>
      <c r="IA119" s="97">
        <f t="shared" si="142"/>
        <v>1</v>
      </c>
      <c r="IB119" s="97">
        <f t="shared" si="143"/>
        <v>1</v>
      </c>
      <c r="IC119" s="97">
        <f t="shared" si="144"/>
        <v>1</v>
      </c>
      <c r="ID119" s="97">
        <f t="shared" si="145"/>
        <v>1</v>
      </c>
      <c r="IE119" s="97">
        <f t="shared" si="146"/>
        <v>1</v>
      </c>
      <c r="IF119" s="97">
        <f t="shared" si="147"/>
        <v>1</v>
      </c>
      <c r="IG119" s="97">
        <f t="shared" si="148"/>
        <v>1</v>
      </c>
      <c r="IH119" s="97">
        <f t="shared" si="149"/>
        <v>1</v>
      </c>
      <c r="II119" s="97">
        <f t="shared" si="150"/>
        <v>1</v>
      </c>
      <c r="IJ119" s="97">
        <f t="shared" si="151"/>
        <v>1</v>
      </c>
      <c r="IK119" s="97">
        <f t="shared" si="152"/>
        <v>1</v>
      </c>
      <c r="IL119" s="97">
        <f t="shared" si="153"/>
        <v>1</v>
      </c>
      <c r="IM119" s="97">
        <f t="shared" si="154"/>
        <v>1</v>
      </c>
      <c r="IN119" s="97">
        <f t="shared" si="155"/>
        <v>1</v>
      </c>
      <c r="IO119" s="97">
        <f t="shared" si="156"/>
        <v>1</v>
      </c>
      <c r="IP119" s="97">
        <f t="shared" si="157"/>
        <v>1</v>
      </c>
      <c r="IQ119" s="97">
        <f t="shared" si="158"/>
        <v>1</v>
      </c>
      <c r="IR119" s="97">
        <f t="shared" si="159"/>
        <v>1</v>
      </c>
      <c r="IS119" s="97">
        <f t="shared" si="160"/>
        <v>1</v>
      </c>
      <c r="IT119" s="97">
        <f t="shared" si="161"/>
        <v>1</v>
      </c>
      <c r="IU119" s="97">
        <f t="shared" si="162"/>
        <v>1</v>
      </c>
      <c r="IV119" s="97">
        <f t="shared" si="163"/>
        <v>1</v>
      </c>
      <c r="IW119" s="97">
        <f t="shared" si="164"/>
        <v>1</v>
      </c>
      <c r="IX119" s="157">
        <f t="shared" si="165"/>
        <v>1</v>
      </c>
      <c r="IY119" s="99"/>
      <c r="IZ119" s="99"/>
      <c r="JA119" s="99"/>
      <c r="JB119" s="99"/>
      <c r="JC119" s="99"/>
      <c r="JD119" s="99"/>
      <c r="JE119" s="99"/>
      <c r="JF119" s="99"/>
      <c r="JG119" s="99"/>
      <c r="JH119" s="99"/>
      <c r="JI119" s="99"/>
      <c r="JJ119" s="99"/>
    </row>
    <row r="120" spans="2:270" x14ac:dyDescent="0.35">
      <c r="B120" s="73">
        <v>41091</v>
      </c>
      <c r="C120" s="92">
        <f t="shared" ref="C120" si="1474">U26</f>
        <v>15</v>
      </c>
      <c r="D120" s="92">
        <f t="shared" ref="D120" si="1475">V26</f>
        <v>3</v>
      </c>
      <c r="E120" s="92">
        <f t="shared" ref="E120" si="1476">W26</f>
        <v>3</v>
      </c>
      <c r="F120" s="92">
        <f t="shared" ref="F120" si="1477">X26</f>
        <v>2</v>
      </c>
      <c r="G120" s="92">
        <f t="shared" ref="G120" si="1478">Y26</f>
        <v>2</v>
      </c>
      <c r="H120" s="92">
        <f t="shared" ref="H120" si="1479">Z26</f>
        <v>2</v>
      </c>
      <c r="I120" s="92">
        <f t="shared" ref="I120" si="1480">AA26</f>
        <v>3</v>
      </c>
      <c r="J120" s="92">
        <f t="shared" ref="J120" si="1481">AB26</f>
        <v>2</v>
      </c>
      <c r="K120" s="92">
        <f t="shared" ref="K120" si="1482">AC26</f>
        <v>3</v>
      </c>
      <c r="L120" s="92">
        <f t="shared" ref="L120" si="1483">AD26</f>
        <v>3</v>
      </c>
      <c r="M120" s="92">
        <f t="shared" ref="M120" si="1484">AE26</f>
        <v>3</v>
      </c>
      <c r="N120" s="92">
        <f t="shared" ref="N120" si="1485">AF26</f>
        <v>2</v>
      </c>
      <c r="O120" s="92">
        <f t="shared" ref="O120" si="1486">AG26</f>
        <v>2</v>
      </c>
      <c r="P120" s="92">
        <f t="shared" ref="P120" si="1487">AH26</f>
        <v>1</v>
      </c>
      <c r="Q120" s="92">
        <f t="shared" ref="Q120" si="1488">AI26</f>
        <v>1</v>
      </c>
      <c r="R120" s="92">
        <f t="shared" ref="R120" si="1489">AJ26</f>
        <v>2</v>
      </c>
      <c r="S120" s="92">
        <f t="shared" ref="S120" si="1490">AK26</f>
        <v>2</v>
      </c>
      <c r="T120" s="92">
        <f t="shared" ref="T120" si="1491">AL26</f>
        <v>2</v>
      </c>
      <c r="U120" s="92">
        <f t="shared" ref="U120" si="1492">AM26</f>
        <v>1</v>
      </c>
      <c r="V120" s="92">
        <f t="shared" ref="V120" si="1493">AN26</f>
        <v>1</v>
      </c>
      <c r="W120" s="92">
        <f t="shared" ref="W120" si="1494">AO26</f>
        <v>1</v>
      </c>
      <c r="X120" s="92">
        <f t="shared" ref="X120" si="1495">AP26</f>
        <v>1</v>
      </c>
      <c r="Y120" s="92">
        <f t="shared" ref="Y120" si="1496">AQ26</f>
        <v>1</v>
      </c>
      <c r="Z120" s="92">
        <f t="shared" ref="Z120" si="1497">AR26</f>
        <v>2</v>
      </c>
      <c r="AA120" s="92">
        <f t="shared" ref="AA120" si="1498">AS26</f>
        <v>0</v>
      </c>
      <c r="AB120" s="92">
        <f t="shared" ref="AB120" si="1499">AT26</f>
        <v>0</v>
      </c>
      <c r="AC120" s="92">
        <f t="shared" ref="AC120" si="1500">AU26</f>
        <v>1</v>
      </c>
      <c r="AD120" s="92">
        <f t="shared" ref="AD120" si="1501">AV26</f>
        <v>1</v>
      </c>
      <c r="AE120" s="92">
        <f t="shared" ref="AE120" si="1502">AW26</f>
        <v>1</v>
      </c>
      <c r="AF120" s="92">
        <f t="shared" ref="AF120" si="1503">AX26</f>
        <v>1</v>
      </c>
      <c r="AG120" s="92">
        <f t="shared" ref="AG120" si="1504">AY26</f>
        <v>1</v>
      </c>
      <c r="AH120" s="92">
        <f t="shared" ref="AH120" si="1505">AZ26</f>
        <v>1</v>
      </c>
      <c r="AI120" s="92">
        <f t="shared" ref="AI120" si="1506">BA26</f>
        <v>2</v>
      </c>
      <c r="AJ120" s="92">
        <f t="shared" ref="AJ120" si="1507">BB26</f>
        <v>0</v>
      </c>
      <c r="AK120" s="92">
        <f t="shared" ref="AK120" si="1508">BC26</f>
        <v>1</v>
      </c>
      <c r="AL120" s="92">
        <f t="shared" ref="AL120" si="1509">BD26</f>
        <v>1</v>
      </c>
      <c r="AM120" s="92">
        <f t="shared" ref="AM120" si="1510">BE26</f>
        <v>1</v>
      </c>
      <c r="AN120" s="92">
        <f t="shared" ref="AN120" si="1511">BF26</f>
        <v>0</v>
      </c>
      <c r="AO120" s="92">
        <f t="shared" ref="AO120" si="1512">BG26</f>
        <v>1</v>
      </c>
      <c r="AP120" s="92">
        <f t="shared" ref="AP120" si="1513">BH26</f>
        <v>0</v>
      </c>
      <c r="AQ120" s="92">
        <f t="shared" ref="AQ120" si="1514">BI26</f>
        <v>1</v>
      </c>
      <c r="AR120" s="92">
        <f t="shared" ref="AR120" si="1515">BJ26</f>
        <v>1</v>
      </c>
      <c r="AS120" s="92">
        <f t="shared" ref="AS120" si="1516">BK26</f>
        <v>0</v>
      </c>
      <c r="AT120" s="92">
        <f t="shared" ref="AT120" si="1517">BL26</f>
        <v>1</v>
      </c>
      <c r="AU120" s="92">
        <f t="shared" ref="AU120" si="1518">BM26</f>
        <v>0</v>
      </c>
      <c r="AV120" s="92">
        <f t="shared" ref="AV120" si="1519">BN26</f>
        <v>0</v>
      </c>
      <c r="AW120" s="92">
        <f t="shared" ref="AW120" si="1520">BO26</f>
        <v>0</v>
      </c>
      <c r="AX120" s="92">
        <f t="shared" ref="AX120" si="1521">BP26</f>
        <v>0</v>
      </c>
      <c r="AY120" s="92">
        <f t="shared" ref="AY120" si="1522">BQ26</f>
        <v>0</v>
      </c>
      <c r="AZ120" s="92">
        <f t="shared" ref="AZ120" si="1523">BR26</f>
        <v>0</v>
      </c>
      <c r="BA120" s="92">
        <f t="shared" ref="BA120" si="1524">BS26</f>
        <v>0</v>
      </c>
      <c r="BB120" s="92">
        <f t="shared" ref="BB120" si="1525">BT26</f>
        <v>0</v>
      </c>
      <c r="BC120" s="92">
        <f t="shared" ref="BC120" si="1526">BU26</f>
        <v>0</v>
      </c>
      <c r="BD120" s="92">
        <f t="shared" ref="BD120" si="1527">BV26</f>
        <v>0</v>
      </c>
      <c r="BE120" s="92">
        <f t="shared" ref="BE120" si="1528">BW26</f>
        <v>0</v>
      </c>
      <c r="BF120" s="92">
        <f t="shared" ref="BF120" si="1529">BX26</f>
        <v>0</v>
      </c>
      <c r="BG120" s="92">
        <f t="shared" ref="BG120" si="1530">BY26</f>
        <v>0</v>
      </c>
      <c r="BH120" s="92">
        <f t="shared" ref="BH120" si="1531">BZ26</f>
        <v>0</v>
      </c>
      <c r="BI120" s="92">
        <f t="shared" ref="BI120" si="1532">CA26</f>
        <v>0</v>
      </c>
      <c r="BJ120" s="92">
        <f t="shared" ref="BJ120" si="1533">CB26</f>
        <v>0</v>
      </c>
      <c r="BK120" s="92">
        <f t="shared" ref="BK120" si="1534">CC26</f>
        <v>0</v>
      </c>
      <c r="BL120" s="92">
        <f t="shared" ref="BL120" si="1535">CD26</f>
        <v>0</v>
      </c>
      <c r="BM120" s="92">
        <f t="shared" ref="BM120" si="1536">CE26</f>
        <v>0</v>
      </c>
      <c r="BN120" s="92">
        <f t="shared" ref="BN120" si="1537">CF26</f>
        <v>0</v>
      </c>
      <c r="BO120" s="92">
        <f t="shared" ref="BO120" si="1538">CG26</f>
        <v>0</v>
      </c>
      <c r="BP120" s="92">
        <f t="shared" ref="BP120" si="1539">CH26</f>
        <v>0</v>
      </c>
      <c r="BQ120" s="92">
        <f t="shared" ref="BQ120" si="1540">CI26</f>
        <v>0</v>
      </c>
      <c r="BR120" s="92">
        <f t="shared" ref="BR120" si="1541">CJ26</f>
        <v>0</v>
      </c>
      <c r="BS120" s="92">
        <f t="shared" ref="BS120" si="1542">CK26</f>
        <v>0</v>
      </c>
      <c r="BT120" s="92">
        <f t="shared" ref="BT120" si="1543">CL26</f>
        <v>0</v>
      </c>
      <c r="BU120" s="150">
        <f t="shared" ref="BU120" si="1544">CM26</f>
        <v>0</v>
      </c>
      <c r="BV120" s="75"/>
      <c r="BW120" s="75"/>
      <c r="BX120" s="75"/>
      <c r="BY120" s="75"/>
      <c r="BZ120" s="75"/>
      <c r="CA120" s="75"/>
      <c r="CB120" s="75"/>
      <c r="CC120" s="75"/>
      <c r="CD120" s="75"/>
      <c r="CE120" s="75"/>
      <c r="CF120" s="75"/>
      <c r="CG120" s="75"/>
      <c r="CH120" s="75"/>
      <c r="CI120" s="75"/>
      <c r="CJ120" s="75"/>
      <c r="CK120" s="75"/>
      <c r="CL120" s="75"/>
      <c r="CM120" s="75"/>
      <c r="CP120" s="94">
        <v>41091</v>
      </c>
      <c r="CQ120" s="98">
        <f t="shared" ref="CQ120" si="1545">C120/$C120</f>
        <v>1</v>
      </c>
      <c r="CR120" s="98">
        <f t="shared" si="6"/>
        <v>0.2</v>
      </c>
      <c r="CS120" s="98">
        <f t="shared" si="7"/>
        <v>0.2</v>
      </c>
      <c r="CT120" s="98">
        <f t="shared" si="8"/>
        <v>0.13333333333333333</v>
      </c>
      <c r="CU120" s="98">
        <f t="shared" si="9"/>
        <v>0.13333333333333333</v>
      </c>
      <c r="CV120" s="98">
        <f t="shared" si="10"/>
        <v>0.13333333333333333</v>
      </c>
      <c r="CW120" s="98">
        <f t="shared" si="11"/>
        <v>0.2</v>
      </c>
      <c r="CX120" s="98">
        <f t="shared" si="12"/>
        <v>0.13333333333333333</v>
      </c>
      <c r="CY120" s="98">
        <f t="shared" si="13"/>
        <v>0.2</v>
      </c>
      <c r="CZ120" s="98">
        <f t="shared" si="14"/>
        <v>0.2</v>
      </c>
      <c r="DA120" s="98">
        <f t="shared" si="15"/>
        <v>0.2</v>
      </c>
      <c r="DB120" s="98">
        <f t="shared" si="16"/>
        <v>0.13333333333333333</v>
      </c>
      <c r="DC120" s="98">
        <f t="shared" si="17"/>
        <v>0.13333333333333333</v>
      </c>
      <c r="DD120" s="98">
        <f t="shared" si="18"/>
        <v>6.6666666666666666E-2</v>
      </c>
      <c r="DE120" s="98">
        <f t="shared" si="19"/>
        <v>6.6666666666666666E-2</v>
      </c>
      <c r="DF120" s="98">
        <f t="shared" si="20"/>
        <v>0.13333333333333333</v>
      </c>
      <c r="DG120" s="98">
        <f t="shared" si="21"/>
        <v>0.13333333333333333</v>
      </c>
      <c r="DH120" s="98">
        <f t="shared" si="22"/>
        <v>0.13333333333333333</v>
      </c>
      <c r="DI120" s="98">
        <f t="shared" si="23"/>
        <v>6.6666666666666666E-2</v>
      </c>
      <c r="DJ120" s="98">
        <f t="shared" si="24"/>
        <v>6.6666666666666666E-2</v>
      </c>
      <c r="DK120" s="98">
        <f t="shared" si="25"/>
        <v>6.6666666666666666E-2</v>
      </c>
      <c r="DL120" s="98">
        <f t="shared" si="26"/>
        <v>6.6666666666666666E-2</v>
      </c>
      <c r="DM120" s="98">
        <f t="shared" si="27"/>
        <v>6.6666666666666666E-2</v>
      </c>
      <c r="DN120" s="98">
        <f t="shared" si="28"/>
        <v>0.13333333333333333</v>
      </c>
      <c r="DO120" s="98">
        <f t="shared" si="29"/>
        <v>0</v>
      </c>
      <c r="DP120" s="98">
        <f t="shared" si="30"/>
        <v>0</v>
      </c>
      <c r="DQ120" s="98">
        <f t="shared" si="31"/>
        <v>6.6666666666666666E-2</v>
      </c>
      <c r="DR120" s="98">
        <f t="shared" si="32"/>
        <v>6.6666666666666666E-2</v>
      </c>
      <c r="DS120" s="98">
        <f t="shared" si="33"/>
        <v>6.6666666666666666E-2</v>
      </c>
      <c r="DT120" s="98">
        <f t="shared" si="34"/>
        <v>6.6666666666666666E-2</v>
      </c>
      <c r="DU120" s="98">
        <f t="shared" si="35"/>
        <v>6.6666666666666666E-2</v>
      </c>
      <c r="DV120" s="98">
        <f t="shared" si="36"/>
        <v>6.6666666666666666E-2</v>
      </c>
      <c r="DW120" s="98">
        <f t="shared" si="37"/>
        <v>0.13333333333333333</v>
      </c>
      <c r="DX120" s="98">
        <f t="shared" si="38"/>
        <v>0</v>
      </c>
      <c r="DY120" s="98">
        <f t="shared" si="39"/>
        <v>6.6666666666666666E-2</v>
      </c>
      <c r="DZ120" s="98">
        <f t="shared" si="40"/>
        <v>6.6666666666666666E-2</v>
      </c>
      <c r="EA120" s="98">
        <f t="shared" si="41"/>
        <v>6.6666666666666666E-2</v>
      </c>
      <c r="EB120" s="98">
        <f t="shared" si="42"/>
        <v>0</v>
      </c>
      <c r="EC120" s="98">
        <f t="shared" si="43"/>
        <v>6.6666666666666666E-2</v>
      </c>
      <c r="ED120" s="98">
        <f t="shared" si="44"/>
        <v>0</v>
      </c>
      <c r="EE120" s="98">
        <f t="shared" si="45"/>
        <v>6.6666666666666666E-2</v>
      </c>
      <c r="EF120" s="98">
        <f t="shared" si="46"/>
        <v>6.6666666666666666E-2</v>
      </c>
      <c r="EG120" s="98">
        <f t="shared" si="47"/>
        <v>0</v>
      </c>
      <c r="EH120" s="98">
        <f t="shared" si="48"/>
        <v>6.6666666666666666E-2</v>
      </c>
      <c r="EI120" s="98">
        <f t="shared" si="49"/>
        <v>0</v>
      </c>
      <c r="EJ120" s="98">
        <f t="shared" si="50"/>
        <v>0</v>
      </c>
      <c r="EK120" s="98">
        <f t="shared" si="51"/>
        <v>0</v>
      </c>
      <c r="EL120" s="98">
        <f t="shared" si="52"/>
        <v>0</v>
      </c>
      <c r="EM120" s="98">
        <f t="shared" si="53"/>
        <v>0</v>
      </c>
      <c r="EN120" s="98">
        <f t="shared" si="54"/>
        <v>0</v>
      </c>
      <c r="EO120" s="98">
        <f t="shared" si="55"/>
        <v>0</v>
      </c>
      <c r="EP120" s="98">
        <f t="shared" si="56"/>
        <v>0</v>
      </c>
      <c r="EQ120" s="98">
        <f t="shared" si="57"/>
        <v>0</v>
      </c>
      <c r="ER120" s="98">
        <f t="shared" si="58"/>
        <v>0</v>
      </c>
      <c r="ES120" s="98">
        <f t="shared" si="59"/>
        <v>0</v>
      </c>
      <c r="ET120" s="98">
        <f t="shared" si="60"/>
        <v>0</v>
      </c>
      <c r="EU120" s="98">
        <f t="shared" si="61"/>
        <v>0</v>
      </c>
      <c r="EV120" s="98">
        <f t="shared" si="62"/>
        <v>0</v>
      </c>
      <c r="EW120" s="98">
        <f t="shared" si="63"/>
        <v>0</v>
      </c>
      <c r="EX120" s="98">
        <f t="shared" si="64"/>
        <v>0</v>
      </c>
      <c r="EY120" s="98">
        <f t="shared" si="65"/>
        <v>0</v>
      </c>
      <c r="EZ120" s="98">
        <f t="shared" si="66"/>
        <v>0</v>
      </c>
      <c r="FA120" s="98">
        <f t="shared" si="67"/>
        <v>0</v>
      </c>
      <c r="FB120" s="98">
        <f t="shared" si="68"/>
        <v>0</v>
      </c>
      <c r="FC120" s="98">
        <f t="shared" si="69"/>
        <v>0</v>
      </c>
      <c r="FD120" s="98">
        <f t="shared" si="70"/>
        <v>0</v>
      </c>
      <c r="FE120" s="98">
        <f t="shared" si="71"/>
        <v>0</v>
      </c>
      <c r="FF120" s="98">
        <f t="shared" si="72"/>
        <v>0</v>
      </c>
      <c r="FG120" s="98">
        <f t="shared" si="73"/>
        <v>0</v>
      </c>
      <c r="FH120" s="98">
        <f t="shared" si="74"/>
        <v>0</v>
      </c>
      <c r="FI120" s="143">
        <f t="shared" si="75"/>
        <v>0</v>
      </c>
      <c r="FJ120" s="97"/>
      <c r="FK120" s="97"/>
      <c r="FL120" s="97"/>
      <c r="FM120" s="97"/>
      <c r="FN120" s="97"/>
      <c r="FO120" s="97"/>
      <c r="FP120" s="97"/>
      <c r="FQ120" s="97"/>
      <c r="FR120" s="97"/>
      <c r="FS120" s="97"/>
      <c r="FT120" s="97"/>
      <c r="FU120" s="97"/>
      <c r="FV120" s="97"/>
      <c r="FW120" s="97"/>
      <c r="GD120" s="96">
        <v>41091</v>
      </c>
      <c r="GE120" s="97">
        <f t="shared" si="94"/>
        <v>0</v>
      </c>
      <c r="GF120" s="97">
        <f t="shared" si="95"/>
        <v>0.8</v>
      </c>
      <c r="GG120" s="97">
        <f t="shared" si="96"/>
        <v>0.8</v>
      </c>
      <c r="GH120" s="97">
        <f t="shared" si="97"/>
        <v>0.8666666666666667</v>
      </c>
      <c r="GI120" s="97">
        <f t="shared" si="98"/>
        <v>0.8666666666666667</v>
      </c>
      <c r="GJ120" s="97">
        <f t="shared" si="99"/>
        <v>0.8666666666666667</v>
      </c>
      <c r="GK120" s="97">
        <f t="shared" si="100"/>
        <v>0.8</v>
      </c>
      <c r="GL120" s="97">
        <f t="shared" si="101"/>
        <v>0.8666666666666667</v>
      </c>
      <c r="GM120" s="97">
        <f t="shared" si="102"/>
        <v>0.8</v>
      </c>
      <c r="GN120" s="97">
        <f t="shared" si="103"/>
        <v>0.8</v>
      </c>
      <c r="GO120" s="97">
        <f t="shared" si="104"/>
        <v>0.8</v>
      </c>
      <c r="GP120" s="97">
        <f t="shared" si="105"/>
        <v>0.8666666666666667</v>
      </c>
      <c r="GQ120" s="97">
        <f t="shared" si="106"/>
        <v>0.8666666666666667</v>
      </c>
      <c r="GR120" s="97">
        <f t="shared" si="107"/>
        <v>0.93333333333333335</v>
      </c>
      <c r="GS120" s="97">
        <f t="shared" si="108"/>
        <v>0.93333333333333335</v>
      </c>
      <c r="GT120" s="97">
        <f t="shared" si="109"/>
        <v>0.8666666666666667</v>
      </c>
      <c r="GU120" s="97">
        <f t="shared" si="110"/>
        <v>0.8666666666666667</v>
      </c>
      <c r="GV120" s="97">
        <f t="shared" si="111"/>
        <v>0.8666666666666667</v>
      </c>
      <c r="GW120" s="97">
        <f t="shared" si="112"/>
        <v>0.93333333333333335</v>
      </c>
      <c r="GX120" s="97">
        <f t="shared" si="113"/>
        <v>0.93333333333333335</v>
      </c>
      <c r="GY120" s="97">
        <f t="shared" si="114"/>
        <v>0.93333333333333335</v>
      </c>
      <c r="GZ120" s="97">
        <f t="shared" si="115"/>
        <v>0.93333333333333335</v>
      </c>
      <c r="HA120" s="97">
        <f t="shared" si="116"/>
        <v>0.93333333333333335</v>
      </c>
      <c r="HB120" s="97">
        <f t="shared" si="117"/>
        <v>0.8666666666666667</v>
      </c>
      <c r="HC120" s="97">
        <f t="shared" si="118"/>
        <v>1</v>
      </c>
      <c r="HD120" s="97">
        <f t="shared" si="119"/>
        <v>1</v>
      </c>
      <c r="HE120" s="97">
        <f t="shared" si="120"/>
        <v>0.93333333333333335</v>
      </c>
      <c r="HF120" s="97">
        <f t="shared" si="121"/>
        <v>0.93333333333333335</v>
      </c>
      <c r="HG120" s="97">
        <f t="shared" si="122"/>
        <v>0.93333333333333335</v>
      </c>
      <c r="HH120" s="97">
        <f t="shared" si="123"/>
        <v>0.93333333333333335</v>
      </c>
      <c r="HI120" s="97">
        <f t="shared" si="124"/>
        <v>0.93333333333333335</v>
      </c>
      <c r="HJ120" s="97">
        <f t="shared" si="125"/>
        <v>0.93333333333333335</v>
      </c>
      <c r="HK120" s="97">
        <f t="shared" si="126"/>
        <v>0.8666666666666667</v>
      </c>
      <c r="HL120" s="97">
        <f t="shared" si="127"/>
        <v>1</v>
      </c>
      <c r="HM120" s="97">
        <f t="shared" si="128"/>
        <v>0.93333333333333335</v>
      </c>
      <c r="HN120" s="97">
        <f t="shared" si="129"/>
        <v>0.93333333333333335</v>
      </c>
      <c r="HO120" s="97">
        <f t="shared" si="130"/>
        <v>0.93333333333333335</v>
      </c>
      <c r="HP120" s="97">
        <f t="shared" si="131"/>
        <v>1</v>
      </c>
      <c r="HQ120" s="97">
        <f t="shared" si="132"/>
        <v>0.93333333333333335</v>
      </c>
      <c r="HR120" s="97">
        <f t="shared" si="133"/>
        <v>1</v>
      </c>
      <c r="HS120" s="97">
        <f t="shared" si="134"/>
        <v>0.93333333333333335</v>
      </c>
      <c r="HT120" s="97">
        <f t="shared" si="135"/>
        <v>0.93333333333333335</v>
      </c>
      <c r="HU120" s="97">
        <f t="shared" si="136"/>
        <v>1</v>
      </c>
      <c r="HV120" s="97">
        <f t="shared" si="137"/>
        <v>0.93333333333333335</v>
      </c>
      <c r="HW120" s="97">
        <f t="shared" si="138"/>
        <v>1</v>
      </c>
      <c r="HX120" s="97">
        <f t="shared" si="139"/>
        <v>1</v>
      </c>
      <c r="HY120" s="97">
        <f t="shared" si="140"/>
        <v>1</v>
      </c>
      <c r="HZ120" s="97">
        <f t="shared" si="141"/>
        <v>1</v>
      </c>
      <c r="IA120" s="97">
        <f t="shared" si="142"/>
        <v>1</v>
      </c>
      <c r="IB120" s="97">
        <f t="shared" si="143"/>
        <v>1</v>
      </c>
      <c r="IC120" s="97">
        <f t="shared" si="144"/>
        <v>1</v>
      </c>
      <c r="ID120" s="97">
        <f t="shared" si="145"/>
        <v>1</v>
      </c>
      <c r="IE120" s="97">
        <f t="shared" si="146"/>
        <v>1</v>
      </c>
      <c r="IF120" s="97">
        <f t="shared" si="147"/>
        <v>1</v>
      </c>
      <c r="IG120" s="97">
        <f t="shared" si="148"/>
        <v>1</v>
      </c>
      <c r="IH120" s="97">
        <f t="shared" si="149"/>
        <v>1</v>
      </c>
      <c r="II120" s="97">
        <f t="shared" si="150"/>
        <v>1</v>
      </c>
      <c r="IJ120" s="97">
        <f t="shared" si="151"/>
        <v>1</v>
      </c>
      <c r="IK120" s="97">
        <f t="shared" si="152"/>
        <v>1</v>
      </c>
      <c r="IL120" s="97">
        <f t="shared" si="153"/>
        <v>1</v>
      </c>
      <c r="IM120" s="97">
        <f t="shared" si="154"/>
        <v>1</v>
      </c>
      <c r="IN120" s="97">
        <f t="shared" si="155"/>
        <v>1</v>
      </c>
      <c r="IO120" s="97">
        <f t="shared" si="156"/>
        <v>1</v>
      </c>
      <c r="IP120" s="97">
        <f t="shared" si="157"/>
        <v>1</v>
      </c>
      <c r="IQ120" s="97">
        <f t="shared" si="158"/>
        <v>1</v>
      </c>
      <c r="IR120" s="97">
        <f t="shared" si="159"/>
        <v>1</v>
      </c>
      <c r="IS120" s="97">
        <f t="shared" si="160"/>
        <v>1</v>
      </c>
      <c r="IT120" s="97">
        <f t="shared" si="161"/>
        <v>1</v>
      </c>
      <c r="IU120" s="97">
        <f t="shared" si="162"/>
        <v>1</v>
      </c>
      <c r="IV120" s="97">
        <f t="shared" si="163"/>
        <v>1</v>
      </c>
      <c r="IW120" s="157">
        <f t="shared" si="164"/>
        <v>1</v>
      </c>
      <c r="IX120" s="99"/>
      <c r="IY120" s="99"/>
      <c r="IZ120" s="99"/>
      <c r="JA120" s="99"/>
      <c r="JB120" s="99"/>
      <c r="JC120" s="99"/>
      <c r="JD120" s="99"/>
      <c r="JE120" s="99"/>
      <c r="JF120" s="99"/>
      <c r="JG120" s="99"/>
      <c r="JH120" s="99"/>
      <c r="JI120" s="99"/>
      <c r="JJ120" s="99"/>
    </row>
    <row r="121" spans="2:270" x14ac:dyDescent="0.35">
      <c r="B121" s="73">
        <v>41122</v>
      </c>
      <c r="C121" s="92">
        <f t="shared" ref="C121" si="1546">V27</f>
        <v>10</v>
      </c>
      <c r="D121" s="92">
        <f t="shared" ref="D121" si="1547">W27</f>
        <v>1</v>
      </c>
      <c r="E121" s="92">
        <f t="shared" ref="E121" si="1548">X27</f>
        <v>1</v>
      </c>
      <c r="F121" s="92">
        <f t="shared" ref="F121" si="1549">Y27</f>
        <v>2</v>
      </c>
      <c r="G121" s="92">
        <f t="shared" ref="G121" si="1550">Z27</f>
        <v>2</v>
      </c>
      <c r="H121" s="92">
        <f t="shared" ref="H121" si="1551">AA27</f>
        <v>1</v>
      </c>
      <c r="I121" s="92">
        <f t="shared" ref="I121" si="1552">AB27</f>
        <v>0</v>
      </c>
      <c r="J121" s="92">
        <f t="shared" ref="J121" si="1553">AC27</f>
        <v>0</v>
      </c>
      <c r="K121" s="92">
        <f t="shared" ref="K121" si="1554">AD27</f>
        <v>1</v>
      </c>
      <c r="L121" s="92">
        <f t="shared" ref="L121" si="1555">AE27</f>
        <v>1</v>
      </c>
      <c r="M121" s="92">
        <f t="shared" ref="M121" si="1556">AF27</f>
        <v>0</v>
      </c>
      <c r="N121" s="92">
        <f t="shared" ref="N121" si="1557">AG27</f>
        <v>0</v>
      </c>
      <c r="O121" s="92">
        <f t="shared" ref="O121" si="1558">AH27</f>
        <v>1</v>
      </c>
      <c r="P121" s="92">
        <f t="shared" ref="P121" si="1559">AI27</f>
        <v>0</v>
      </c>
      <c r="Q121" s="92">
        <f t="shared" ref="Q121" si="1560">AJ27</f>
        <v>1</v>
      </c>
      <c r="R121" s="92">
        <f t="shared" ref="R121" si="1561">AK27</f>
        <v>1</v>
      </c>
      <c r="S121" s="92">
        <f t="shared" ref="S121" si="1562">AL27</f>
        <v>0</v>
      </c>
      <c r="T121" s="92">
        <f t="shared" ref="T121" si="1563">AM27</f>
        <v>2</v>
      </c>
      <c r="U121" s="92">
        <f t="shared" ref="U121" si="1564">AN27</f>
        <v>0</v>
      </c>
      <c r="V121" s="92">
        <f t="shared" ref="V121" si="1565">AO27</f>
        <v>0</v>
      </c>
      <c r="W121" s="92">
        <f t="shared" ref="W121" si="1566">AP27</f>
        <v>1</v>
      </c>
      <c r="X121" s="92">
        <f t="shared" ref="X121" si="1567">AQ27</f>
        <v>0</v>
      </c>
      <c r="Y121" s="92">
        <f t="shared" ref="Y121" si="1568">AR27</f>
        <v>0</v>
      </c>
      <c r="Z121" s="92">
        <f t="shared" ref="Z121" si="1569">AS27</f>
        <v>0</v>
      </c>
      <c r="AA121" s="92">
        <f t="shared" ref="AA121" si="1570">AT27</f>
        <v>0</v>
      </c>
      <c r="AB121" s="92">
        <f t="shared" ref="AB121" si="1571">AU27</f>
        <v>0</v>
      </c>
      <c r="AC121" s="92">
        <f t="shared" ref="AC121" si="1572">AV27</f>
        <v>0</v>
      </c>
      <c r="AD121" s="92">
        <f t="shared" ref="AD121" si="1573">AW27</f>
        <v>0</v>
      </c>
      <c r="AE121" s="92">
        <f t="shared" ref="AE121" si="1574">AX27</f>
        <v>0</v>
      </c>
      <c r="AF121" s="92">
        <f t="shared" ref="AF121" si="1575">AY27</f>
        <v>0</v>
      </c>
      <c r="AG121" s="92">
        <f t="shared" ref="AG121" si="1576">AZ27</f>
        <v>0</v>
      </c>
      <c r="AH121" s="92">
        <f t="shared" ref="AH121" si="1577">BA27</f>
        <v>0</v>
      </c>
      <c r="AI121" s="92">
        <f t="shared" ref="AI121" si="1578">BB27</f>
        <v>0</v>
      </c>
      <c r="AJ121" s="92">
        <f t="shared" ref="AJ121" si="1579">BC27</f>
        <v>0</v>
      </c>
      <c r="AK121" s="92">
        <f t="shared" ref="AK121" si="1580">BD27</f>
        <v>0</v>
      </c>
      <c r="AL121" s="92">
        <f t="shared" ref="AL121" si="1581">BE27</f>
        <v>0</v>
      </c>
      <c r="AM121" s="92">
        <f t="shared" ref="AM121" si="1582">BF27</f>
        <v>0</v>
      </c>
      <c r="AN121" s="92">
        <f t="shared" ref="AN121" si="1583">BG27</f>
        <v>0</v>
      </c>
      <c r="AO121" s="92">
        <f t="shared" ref="AO121" si="1584">BH27</f>
        <v>0</v>
      </c>
      <c r="AP121" s="92">
        <f t="shared" ref="AP121" si="1585">BI27</f>
        <v>0</v>
      </c>
      <c r="AQ121" s="92">
        <f t="shared" ref="AQ121" si="1586">BJ27</f>
        <v>0</v>
      </c>
      <c r="AR121" s="92">
        <f t="shared" ref="AR121" si="1587">BK27</f>
        <v>0</v>
      </c>
      <c r="AS121" s="92">
        <f t="shared" ref="AS121" si="1588">BL27</f>
        <v>0</v>
      </c>
      <c r="AT121" s="92">
        <f t="shared" ref="AT121" si="1589">BM27</f>
        <v>0</v>
      </c>
      <c r="AU121" s="92">
        <f t="shared" ref="AU121" si="1590">BN27</f>
        <v>0</v>
      </c>
      <c r="AV121" s="92">
        <f t="shared" ref="AV121" si="1591">BO27</f>
        <v>0</v>
      </c>
      <c r="AW121" s="92">
        <f t="shared" ref="AW121" si="1592">BP27</f>
        <v>0</v>
      </c>
      <c r="AX121" s="92">
        <f t="shared" ref="AX121" si="1593">BQ27</f>
        <v>0</v>
      </c>
      <c r="AY121" s="92">
        <f t="shared" ref="AY121" si="1594">BR27</f>
        <v>0</v>
      </c>
      <c r="AZ121" s="92">
        <f t="shared" ref="AZ121" si="1595">BS27</f>
        <v>0</v>
      </c>
      <c r="BA121" s="92">
        <f t="shared" ref="BA121" si="1596">BT27</f>
        <v>0</v>
      </c>
      <c r="BB121" s="92">
        <f t="shared" ref="BB121" si="1597">BU27</f>
        <v>0</v>
      </c>
      <c r="BC121" s="92">
        <f t="shared" ref="BC121" si="1598">BV27</f>
        <v>0</v>
      </c>
      <c r="BD121" s="92">
        <f t="shared" ref="BD121" si="1599">BW27</f>
        <v>0</v>
      </c>
      <c r="BE121" s="92">
        <f t="shared" ref="BE121" si="1600">BX27</f>
        <v>0</v>
      </c>
      <c r="BF121" s="92">
        <f t="shared" ref="BF121" si="1601">BY27</f>
        <v>0</v>
      </c>
      <c r="BG121" s="92">
        <f t="shared" ref="BG121" si="1602">BZ27</f>
        <v>0</v>
      </c>
      <c r="BH121" s="92">
        <f t="shared" ref="BH121" si="1603">CA27</f>
        <v>0</v>
      </c>
      <c r="BI121" s="92">
        <f t="shared" ref="BI121" si="1604">CB27</f>
        <v>0</v>
      </c>
      <c r="BJ121" s="92">
        <f t="shared" ref="BJ121" si="1605">CC27</f>
        <v>0</v>
      </c>
      <c r="BK121" s="92">
        <f t="shared" ref="BK121" si="1606">CD27</f>
        <v>0</v>
      </c>
      <c r="BL121" s="92">
        <f t="shared" ref="BL121" si="1607">CE27</f>
        <v>0</v>
      </c>
      <c r="BM121" s="92">
        <f t="shared" ref="BM121" si="1608">CF27</f>
        <v>0</v>
      </c>
      <c r="BN121" s="92">
        <f t="shared" ref="BN121" si="1609">CG27</f>
        <v>0</v>
      </c>
      <c r="BO121" s="92">
        <f t="shared" ref="BO121" si="1610">CH27</f>
        <v>0</v>
      </c>
      <c r="BP121" s="92">
        <f t="shared" ref="BP121" si="1611">CI27</f>
        <v>0</v>
      </c>
      <c r="BQ121" s="92">
        <f t="shared" ref="BQ121" si="1612">CJ27</f>
        <v>0</v>
      </c>
      <c r="BR121" s="92">
        <f t="shared" ref="BR121" si="1613">CK27</f>
        <v>0</v>
      </c>
      <c r="BS121" s="92">
        <f t="shared" ref="BS121" si="1614">CL27</f>
        <v>0</v>
      </c>
      <c r="BT121" s="150">
        <f t="shared" ref="BT121" si="1615">CM27</f>
        <v>0</v>
      </c>
      <c r="BU121" s="75"/>
      <c r="BV121" s="75"/>
      <c r="BW121" s="75"/>
      <c r="BX121" s="75"/>
      <c r="BY121" s="75"/>
      <c r="BZ121" s="75"/>
      <c r="CA121" s="75"/>
      <c r="CB121" s="75"/>
      <c r="CC121" s="75"/>
      <c r="CD121" s="75"/>
      <c r="CE121" s="75"/>
      <c r="CF121" s="75"/>
      <c r="CG121" s="75"/>
      <c r="CH121" s="75"/>
      <c r="CI121" s="75"/>
      <c r="CJ121" s="75"/>
      <c r="CK121" s="75"/>
      <c r="CL121" s="75"/>
      <c r="CM121" s="75"/>
      <c r="CP121" s="94">
        <v>41122</v>
      </c>
      <c r="CQ121" s="98">
        <f t="shared" ref="CQ121" si="1616">C121/$C121</f>
        <v>1</v>
      </c>
      <c r="CR121" s="98">
        <f t="shared" si="6"/>
        <v>0.1</v>
      </c>
      <c r="CS121" s="98">
        <f t="shared" si="7"/>
        <v>0.1</v>
      </c>
      <c r="CT121" s="98">
        <f t="shared" si="8"/>
        <v>0.2</v>
      </c>
      <c r="CU121" s="98">
        <f t="shared" si="9"/>
        <v>0.2</v>
      </c>
      <c r="CV121" s="98">
        <f t="shared" si="10"/>
        <v>0.1</v>
      </c>
      <c r="CW121" s="98">
        <f t="shared" si="11"/>
        <v>0</v>
      </c>
      <c r="CX121" s="98">
        <f t="shared" si="12"/>
        <v>0</v>
      </c>
      <c r="CY121" s="98">
        <f t="shared" si="13"/>
        <v>0.1</v>
      </c>
      <c r="CZ121" s="98">
        <f t="shared" si="14"/>
        <v>0.1</v>
      </c>
      <c r="DA121" s="98">
        <f t="shared" si="15"/>
        <v>0</v>
      </c>
      <c r="DB121" s="98">
        <f t="shared" si="16"/>
        <v>0</v>
      </c>
      <c r="DC121" s="98">
        <f t="shared" si="17"/>
        <v>0.1</v>
      </c>
      <c r="DD121" s="98">
        <f t="shared" si="18"/>
        <v>0</v>
      </c>
      <c r="DE121" s="98">
        <f t="shared" si="19"/>
        <v>0.1</v>
      </c>
      <c r="DF121" s="98">
        <f t="shared" si="20"/>
        <v>0.1</v>
      </c>
      <c r="DG121" s="98">
        <f t="shared" si="21"/>
        <v>0</v>
      </c>
      <c r="DH121" s="98">
        <f t="shared" si="22"/>
        <v>0.2</v>
      </c>
      <c r="DI121" s="98">
        <f t="shared" si="23"/>
        <v>0</v>
      </c>
      <c r="DJ121" s="98">
        <f t="shared" si="24"/>
        <v>0</v>
      </c>
      <c r="DK121" s="98">
        <f t="shared" si="25"/>
        <v>0.1</v>
      </c>
      <c r="DL121" s="98">
        <f t="shared" si="26"/>
        <v>0</v>
      </c>
      <c r="DM121" s="98">
        <f t="shared" si="27"/>
        <v>0</v>
      </c>
      <c r="DN121" s="98">
        <f t="shared" si="28"/>
        <v>0</v>
      </c>
      <c r="DO121" s="98">
        <f t="shared" si="29"/>
        <v>0</v>
      </c>
      <c r="DP121" s="98">
        <f t="shared" si="30"/>
        <v>0</v>
      </c>
      <c r="DQ121" s="98">
        <f t="shared" si="31"/>
        <v>0</v>
      </c>
      <c r="DR121" s="98">
        <f t="shared" si="32"/>
        <v>0</v>
      </c>
      <c r="DS121" s="98">
        <f t="shared" si="33"/>
        <v>0</v>
      </c>
      <c r="DT121" s="98">
        <f t="shared" si="34"/>
        <v>0</v>
      </c>
      <c r="DU121" s="98">
        <f t="shared" si="35"/>
        <v>0</v>
      </c>
      <c r="DV121" s="98">
        <f t="shared" si="36"/>
        <v>0</v>
      </c>
      <c r="DW121" s="98">
        <f t="shared" si="37"/>
        <v>0</v>
      </c>
      <c r="DX121" s="98">
        <f t="shared" si="38"/>
        <v>0</v>
      </c>
      <c r="DY121" s="98">
        <f t="shared" si="39"/>
        <v>0</v>
      </c>
      <c r="DZ121" s="98">
        <f t="shared" si="40"/>
        <v>0</v>
      </c>
      <c r="EA121" s="98">
        <f t="shared" si="41"/>
        <v>0</v>
      </c>
      <c r="EB121" s="98">
        <f t="shared" si="42"/>
        <v>0</v>
      </c>
      <c r="EC121" s="98">
        <f t="shared" si="43"/>
        <v>0</v>
      </c>
      <c r="ED121" s="98">
        <f t="shared" si="44"/>
        <v>0</v>
      </c>
      <c r="EE121" s="98">
        <f t="shared" si="45"/>
        <v>0</v>
      </c>
      <c r="EF121" s="98">
        <f t="shared" si="46"/>
        <v>0</v>
      </c>
      <c r="EG121" s="98">
        <f t="shared" si="47"/>
        <v>0</v>
      </c>
      <c r="EH121" s="98">
        <f t="shared" si="48"/>
        <v>0</v>
      </c>
      <c r="EI121" s="98">
        <f t="shared" si="49"/>
        <v>0</v>
      </c>
      <c r="EJ121" s="98">
        <f t="shared" si="50"/>
        <v>0</v>
      </c>
      <c r="EK121" s="98">
        <f t="shared" si="51"/>
        <v>0</v>
      </c>
      <c r="EL121" s="98">
        <f t="shared" si="52"/>
        <v>0</v>
      </c>
      <c r="EM121" s="98">
        <f t="shared" si="53"/>
        <v>0</v>
      </c>
      <c r="EN121" s="98">
        <f t="shared" si="54"/>
        <v>0</v>
      </c>
      <c r="EO121" s="98">
        <f t="shared" si="55"/>
        <v>0</v>
      </c>
      <c r="EP121" s="98">
        <f t="shared" si="56"/>
        <v>0</v>
      </c>
      <c r="EQ121" s="98">
        <f t="shared" si="57"/>
        <v>0</v>
      </c>
      <c r="ER121" s="98">
        <f t="shared" si="58"/>
        <v>0</v>
      </c>
      <c r="ES121" s="98">
        <f t="shared" si="59"/>
        <v>0</v>
      </c>
      <c r="ET121" s="98">
        <f t="shared" si="60"/>
        <v>0</v>
      </c>
      <c r="EU121" s="98">
        <f t="shared" si="61"/>
        <v>0</v>
      </c>
      <c r="EV121" s="98">
        <f t="shared" si="62"/>
        <v>0</v>
      </c>
      <c r="EW121" s="98">
        <f t="shared" si="63"/>
        <v>0</v>
      </c>
      <c r="EX121" s="98">
        <f t="shared" si="64"/>
        <v>0</v>
      </c>
      <c r="EY121" s="98">
        <f t="shared" si="65"/>
        <v>0</v>
      </c>
      <c r="EZ121" s="98">
        <f t="shared" si="66"/>
        <v>0</v>
      </c>
      <c r="FA121" s="98">
        <f t="shared" si="67"/>
        <v>0</v>
      </c>
      <c r="FB121" s="98">
        <f t="shared" si="68"/>
        <v>0</v>
      </c>
      <c r="FC121" s="98">
        <f t="shared" si="69"/>
        <v>0</v>
      </c>
      <c r="FD121" s="98">
        <f t="shared" si="70"/>
        <v>0</v>
      </c>
      <c r="FE121" s="98">
        <f t="shared" si="71"/>
        <v>0</v>
      </c>
      <c r="FF121" s="98">
        <f t="shared" si="72"/>
        <v>0</v>
      </c>
      <c r="FG121" s="98">
        <f t="shared" si="73"/>
        <v>0</v>
      </c>
      <c r="FH121" s="143">
        <f t="shared" si="74"/>
        <v>0</v>
      </c>
      <c r="FI121" s="97"/>
      <c r="FJ121" s="97"/>
      <c r="FK121" s="97"/>
      <c r="FL121" s="97"/>
      <c r="FM121" s="97"/>
      <c r="FN121" s="97"/>
      <c r="FO121" s="97"/>
      <c r="FP121" s="97"/>
      <c r="FQ121" s="97"/>
      <c r="FR121" s="97"/>
      <c r="FS121" s="97"/>
      <c r="FT121" s="97"/>
      <c r="FU121" s="97"/>
      <c r="FV121" s="97"/>
      <c r="FW121" s="97"/>
      <c r="GD121" s="96">
        <v>41122</v>
      </c>
      <c r="GE121" s="97">
        <f t="shared" si="94"/>
        <v>0</v>
      </c>
      <c r="GF121" s="97">
        <f t="shared" si="95"/>
        <v>0.9</v>
      </c>
      <c r="GG121" s="97">
        <f t="shared" si="96"/>
        <v>0.9</v>
      </c>
      <c r="GH121" s="97">
        <f t="shared" si="97"/>
        <v>0.8</v>
      </c>
      <c r="GI121" s="97">
        <f t="shared" si="98"/>
        <v>0.8</v>
      </c>
      <c r="GJ121" s="97">
        <f t="shared" si="99"/>
        <v>0.9</v>
      </c>
      <c r="GK121" s="97">
        <f t="shared" si="100"/>
        <v>1</v>
      </c>
      <c r="GL121" s="97">
        <f t="shared" si="101"/>
        <v>1</v>
      </c>
      <c r="GM121" s="97">
        <f t="shared" si="102"/>
        <v>0.9</v>
      </c>
      <c r="GN121" s="97">
        <f t="shared" si="103"/>
        <v>0.9</v>
      </c>
      <c r="GO121" s="97">
        <f t="shared" si="104"/>
        <v>1</v>
      </c>
      <c r="GP121" s="97">
        <f t="shared" si="105"/>
        <v>1</v>
      </c>
      <c r="GQ121" s="97">
        <f t="shared" si="106"/>
        <v>0.9</v>
      </c>
      <c r="GR121" s="97">
        <f t="shared" si="107"/>
        <v>1</v>
      </c>
      <c r="GS121" s="97">
        <f t="shared" si="108"/>
        <v>0.9</v>
      </c>
      <c r="GT121" s="97">
        <f t="shared" si="109"/>
        <v>0.9</v>
      </c>
      <c r="GU121" s="97">
        <f t="shared" si="110"/>
        <v>1</v>
      </c>
      <c r="GV121" s="97">
        <f t="shared" si="111"/>
        <v>0.8</v>
      </c>
      <c r="GW121" s="97">
        <f t="shared" si="112"/>
        <v>1</v>
      </c>
      <c r="GX121" s="97">
        <f t="shared" si="113"/>
        <v>1</v>
      </c>
      <c r="GY121" s="97">
        <f t="shared" si="114"/>
        <v>0.9</v>
      </c>
      <c r="GZ121" s="97">
        <f t="shared" si="115"/>
        <v>1</v>
      </c>
      <c r="HA121" s="97">
        <f t="shared" si="116"/>
        <v>1</v>
      </c>
      <c r="HB121" s="97">
        <f t="shared" si="117"/>
        <v>1</v>
      </c>
      <c r="HC121" s="97">
        <f t="shared" si="118"/>
        <v>1</v>
      </c>
      <c r="HD121" s="97">
        <f t="shared" si="119"/>
        <v>1</v>
      </c>
      <c r="HE121" s="97">
        <f t="shared" si="120"/>
        <v>1</v>
      </c>
      <c r="HF121" s="97">
        <f t="shared" si="121"/>
        <v>1</v>
      </c>
      <c r="HG121" s="97">
        <f t="shared" si="122"/>
        <v>1</v>
      </c>
      <c r="HH121" s="97">
        <f t="shared" si="123"/>
        <v>1</v>
      </c>
      <c r="HI121" s="97">
        <f t="shared" si="124"/>
        <v>1</v>
      </c>
      <c r="HJ121" s="97">
        <f t="shared" si="125"/>
        <v>1</v>
      </c>
      <c r="HK121" s="97">
        <f t="shared" si="126"/>
        <v>1</v>
      </c>
      <c r="HL121" s="97">
        <f t="shared" si="127"/>
        <v>1</v>
      </c>
      <c r="HM121" s="97">
        <f t="shared" si="128"/>
        <v>1</v>
      </c>
      <c r="HN121" s="97">
        <f t="shared" si="129"/>
        <v>1</v>
      </c>
      <c r="HO121" s="97">
        <f t="shared" si="130"/>
        <v>1</v>
      </c>
      <c r="HP121" s="97">
        <f t="shared" si="131"/>
        <v>1</v>
      </c>
      <c r="HQ121" s="97">
        <f t="shared" si="132"/>
        <v>1</v>
      </c>
      <c r="HR121" s="97">
        <f t="shared" si="133"/>
        <v>1</v>
      </c>
      <c r="HS121" s="97">
        <f t="shared" si="134"/>
        <v>1</v>
      </c>
      <c r="HT121" s="97">
        <f t="shared" si="135"/>
        <v>1</v>
      </c>
      <c r="HU121" s="97">
        <f t="shared" si="136"/>
        <v>1</v>
      </c>
      <c r="HV121" s="97">
        <f t="shared" si="137"/>
        <v>1</v>
      </c>
      <c r="HW121" s="97">
        <f t="shared" si="138"/>
        <v>1</v>
      </c>
      <c r="HX121" s="97">
        <f t="shared" si="139"/>
        <v>1</v>
      </c>
      <c r="HY121" s="97">
        <f t="shared" si="140"/>
        <v>1</v>
      </c>
      <c r="HZ121" s="97">
        <f t="shared" si="141"/>
        <v>1</v>
      </c>
      <c r="IA121" s="97">
        <f t="shared" si="142"/>
        <v>1</v>
      </c>
      <c r="IB121" s="97">
        <f t="shared" si="143"/>
        <v>1</v>
      </c>
      <c r="IC121" s="97">
        <f t="shared" si="144"/>
        <v>1</v>
      </c>
      <c r="ID121" s="97">
        <f t="shared" si="145"/>
        <v>1</v>
      </c>
      <c r="IE121" s="97">
        <f t="shared" si="146"/>
        <v>1</v>
      </c>
      <c r="IF121" s="97">
        <f t="shared" si="147"/>
        <v>1</v>
      </c>
      <c r="IG121" s="97">
        <f t="shared" si="148"/>
        <v>1</v>
      </c>
      <c r="IH121" s="97">
        <f t="shared" si="149"/>
        <v>1</v>
      </c>
      <c r="II121" s="97">
        <f t="shared" si="150"/>
        <v>1</v>
      </c>
      <c r="IJ121" s="97">
        <f t="shared" si="151"/>
        <v>1</v>
      </c>
      <c r="IK121" s="97">
        <f t="shared" si="152"/>
        <v>1</v>
      </c>
      <c r="IL121" s="97">
        <f t="shared" si="153"/>
        <v>1</v>
      </c>
      <c r="IM121" s="97">
        <f t="shared" si="154"/>
        <v>1</v>
      </c>
      <c r="IN121" s="97">
        <f t="shared" si="155"/>
        <v>1</v>
      </c>
      <c r="IO121" s="97">
        <f t="shared" si="156"/>
        <v>1</v>
      </c>
      <c r="IP121" s="97">
        <f t="shared" si="157"/>
        <v>1</v>
      </c>
      <c r="IQ121" s="97">
        <f t="shared" si="158"/>
        <v>1</v>
      </c>
      <c r="IR121" s="97">
        <f t="shared" si="159"/>
        <v>1</v>
      </c>
      <c r="IS121" s="97">
        <f t="shared" si="160"/>
        <v>1</v>
      </c>
      <c r="IT121" s="97">
        <f t="shared" si="161"/>
        <v>1</v>
      </c>
      <c r="IU121" s="97">
        <f t="shared" si="162"/>
        <v>1</v>
      </c>
      <c r="IV121" s="157">
        <f t="shared" si="163"/>
        <v>1</v>
      </c>
      <c r="IW121" s="99"/>
      <c r="IX121" s="99"/>
      <c r="IY121" s="99"/>
      <c r="IZ121" s="99"/>
      <c r="JA121" s="99"/>
      <c r="JB121" s="99"/>
      <c r="JC121" s="99"/>
      <c r="JD121" s="99"/>
      <c r="JE121" s="99"/>
      <c r="JF121" s="99"/>
      <c r="JG121" s="99"/>
      <c r="JH121" s="99"/>
      <c r="JI121" s="99"/>
      <c r="JJ121" s="99"/>
    </row>
    <row r="122" spans="2:270" x14ac:dyDescent="0.35">
      <c r="B122" s="73">
        <v>41153</v>
      </c>
      <c r="C122" s="92">
        <f t="shared" ref="C122" si="1617">W28</f>
        <v>5</v>
      </c>
      <c r="D122" s="92">
        <f t="shared" ref="D122" si="1618">X28</f>
        <v>0</v>
      </c>
      <c r="E122" s="92">
        <f t="shared" ref="E122" si="1619">Y28</f>
        <v>1</v>
      </c>
      <c r="F122" s="92">
        <f t="shared" ref="F122" si="1620">Z28</f>
        <v>0</v>
      </c>
      <c r="G122" s="92">
        <f t="shared" ref="G122" si="1621">AA28</f>
        <v>1</v>
      </c>
      <c r="H122" s="92">
        <f t="shared" ref="H122" si="1622">AB28</f>
        <v>0</v>
      </c>
      <c r="I122" s="92">
        <f t="shared" ref="I122" si="1623">AC28</f>
        <v>0</v>
      </c>
      <c r="J122" s="92">
        <f t="shared" ref="J122" si="1624">AD28</f>
        <v>1</v>
      </c>
      <c r="K122" s="92">
        <f t="shared" ref="K122" si="1625">AE28</f>
        <v>1</v>
      </c>
      <c r="L122" s="92">
        <f t="shared" ref="L122" si="1626">AF28</f>
        <v>1</v>
      </c>
      <c r="M122" s="92">
        <f t="shared" ref="M122" si="1627">AG28</f>
        <v>2</v>
      </c>
      <c r="N122" s="92">
        <f t="shared" ref="N122" si="1628">AH28</f>
        <v>0</v>
      </c>
      <c r="O122" s="92">
        <f t="shared" ref="O122" si="1629">AI28</f>
        <v>1</v>
      </c>
      <c r="P122" s="92">
        <f t="shared" ref="P122" si="1630">AJ28</f>
        <v>1</v>
      </c>
      <c r="Q122" s="92">
        <f t="shared" ref="Q122" si="1631">AK28</f>
        <v>0</v>
      </c>
      <c r="R122" s="92">
        <f t="shared" ref="R122" si="1632">AL28</f>
        <v>0</v>
      </c>
      <c r="S122" s="92">
        <f t="shared" ref="S122" si="1633">AM28</f>
        <v>0</v>
      </c>
      <c r="T122" s="92">
        <f t="shared" ref="T122" si="1634">AN28</f>
        <v>0</v>
      </c>
      <c r="U122" s="92">
        <f t="shared" ref="U122" si="1635">AO28</f>
        <v>1</v>
      </c>
      <c r="V122" s="92">
        <f t="shared" ref="V122" si="1636">AP28</f>
        <v>0</v>
      </c>
      <c r="W122" s="92">
        <f t="shared" ref="W122" si="1637">AQ28</f>
        <v>0</v>
      </c>
      <c r="X122" s="92">
        <f t="shared" ref="X122" si="1638">AR28</f>
        <v>0</v>
      </c>
      <c r="Y122" s="92">
        <f t="shared" ref="Y122" si="1639">AS28</f>
        <v>1</v>
      </c>
      <c r="Z122" s="92">
        <f t="shared" ref="Z122" si="1640">AT28</f>
        <v>0</v>
      </c>
      <c r="AA122" s="92">
        <f t="shared" ref="AA122" si="1641">AU28</f>
        <v>0</v>
      </c>
      <c r="AB122" s="92">
        <f t="shared" ref="AB122" si="1642">AV28</f>
        <v>0</v>
      </c>
      <c r="AC122" s="92">
        <f t="shared" ref="AC122" si="1643">AW28</f>
        <v>0</v>
      </c>
      <c r="AD122" s="92">
        <f t="shared" ref="AD122" si="1644">AX28</f>
        <v>1</v>
      </c>
      <c r="AE122" s="92">
        <f t="shared" ref="AE122" si="1645">AY28</f>
        <v>0</v>
      </c>
      <c r="AF122" s="92">
        <f t="shared" ref="AF122" si="1646">AZ28</f>
        <v>0</v>
      </c>
      <c r="AG122" s="92">
        <f t="shared" ref="AG122" si="1647">BA28</f>
        <v>0</v>
      </c>
      <c r="AH122" s="92">
        <f t="shared" ref="AH122" si="1648">BB28</f>
        <v>0</v>
      </c>
      <c r="AI122" s="92">
        <f t="shared" ref="AI122" si="1649">BC28</f>
        <v>0</v>
      </c>
      <c r="AJ122" s="92">
        <f t="shared" ref="AJ122" si="1650">BD28</f>
        <v>0</v>
      </c>
      <c r="AK122" s="92">
        <f t="shared" ref="AK122" si="1651">BE28</f>
        <v>1</v>
      </c>
      <c r="AL122" s="92">
        <f t="shared" ref="AL122" si="1652">BF28</f>
        <v>0</v>
      </c>
      <c r="AM122" s="92">
        <f t="shared" ref="AM122" si="1653">BG28</f>
        <v>0</v>
      </c>
      <c r="AN122" s="92">
        <f t="shared" ref="AN122" si="1654">BH28</f>
        <v>0</v>
      </c>
      <c r="AO122" s="92">
        <f t="shared" ref="AO122" si="1655">BI28</f>
        <v>0</v>
      </c>
      <c r="AP122" s="92">
        <f t="shared" ref="AP122" si="1656">BJ28</f>
        <v>0</v>
      </c>
      <c r="AQ122" s="92">
        <f t="shared" ref="AQ122" si="1657">BK28</f>
        <v>0</v>
      </c>
      <c r="AR122" s="92">
        <f t="shared" ref="AR122" si="1658">BL28</f>
        <v>1</v>
      </c>
      <c r="AS122" s="92">
        <f t="shared" ref="AS122" si="1659">BM28</f>
        <v>0</v>
      </c>
      <c r="AT122" s="92">
        <f t="shared" ref="AT122" si="1660">BN28</f>
        <v>0</v>
      </c>
      <c r="AU122" s="92">
        <f t="shared" ref="AU122" si="1661">BO28</f>
        <v>0</v>
      </c>
      <c r="AV122" s="92">
        <f t="shared" ref="AV122" si="1662">BP28</f>
        <v>1</v>
      </c>
      <c r="AW122" s="92">
        <f t="shared" ref="AW122" si="1663">BQ28</f>
        <v>0</v>
      </c>
      <c r="AX122" s="92">
        <f t="shared" ref="AX122" si="1664">BR28</f>
        <v>1</v>
      </c>
      <c r="AY122" s="92">
        <f t="shared" ref="AY122" si="1665">BS28</f>
        <v>1</v>
      </c>
      <c r="AZ122" s="92">
        <f t="shared" ref="AZ122" si="1666">BT28</f>
        <v>1</v>
      </c>
      <c r="BA122" s="92">
        <f t="shared" ref="BA122" si="1667">BU28</f>
        <v>1</v>
      </c>
      <c r="BB122" s="92">
        <f t="shared" ref="BB122" si="1668">BV28</f>
        <v>1</v>
      </c>
      <c r="BC122" s="92">
        <f t="shared" ref="BC122" si="1669">BW28</f>
        <v>1</v>
      </c>
      <c r="BD122" s="92">
        <f t="shared" ref="BD122" si="1670">BX28</f>
        <v>0</v>
      </c>
      <c r="BE122" s="92">
        <f t="shared" ref="BE122" si="1671">BY28</f>
        <v>1</v>
      </c>
      <c r="BF122" s="92">
        <f t="shared" ref="BF122" si="1672">BZ28</f>
        <v>1</v>
      </c>
      <c r="BG122" s="92">
        <f t="shared" ref="BG122" si="1673">CA28</f>
        <v>1</v>
      </c>
      <c r="BH122" s="92">
        <f t="shared" ref="BH122" si="1674">CB28</f>
        <v>1</v>
      </c>
      <c r="BI122" s="92">
        <f t="shared" ref="BI122" si="1675">CC28</f>
        <v>0</v>
      </c>
      <c r="BJ122" s="92">
        <f t="shared" ref="BJ122" si="1676">CD28</f>
        <v>0</v>
      </c>
      <c r="BK122" s="92">
        <f t="shared" ref="BK122" si="1677">CE28</f>
        <v>0</v>
      </c>
      <c r="BL122" s="92">
        <f t="shared" ref="BL122" si="1678">CF28</f>
        <v>0</v>
      </c>
      <c r="BM122" s="92">
        <f t="shared" ref="BM122" si="1679">CG28</f>
        <v>0</v>
      </c>
      <c r="BN122" s="92">
        <f t="shared" ref="BN122" si="1680">CH28</f>
        <v>0</v>
      </c>
      <c r="BO122" s="92">
        <f t="shared" ref="BO122" si="1681">CI28</f>
        <v>0</v>
      </c>
      <c r="BP122" s="92">
        <f t="shared" ref="BP122" si="1682">CJ28</f>
        <v>0</v>
      </c>
      <c r="BQ122" s="92">
        <f t="shared" ref="BQ122" si="1683">CK28</f>
        <v>0</v>
      </c>
      <c r="BR122" s="92">
        <f t="shared" ref="BR122" si="1684">CL28</f>
        <v>0</v>
      </c>
      <c r="BS122" s="150">
        <f t="shared" ref="BS122" si="1685">CM28</f>
        <v>0</v>
      </c>
      <c r="BT122" s="75"/>
      <c r="BU122" s="75"/>
      <c r="BV122" s="75"/>
      <c r="BW122" s="75"/>
      <c r="BX122" s="75"/>
      <c r="BY122" s="75"/>
      <c r="BZ122" s="75"/>
      <c r="CA122" s="75"/>
      <c r="CB122" s="75"/>
      <c r="CC122" s="75"/>
      <c r="CD122" s="75"/>
      <c r="CE122" s="75"/>
      <c r="CF122" s="75"/>
      <c r="CG122" s="75"/>
      <c r="CH122" s="75"/>
      <c r="CI122" s="75"/>
      <c r="CJ122" s="75"/>
      <c r="CK122" s="75"/>
      <c r="CL122" s="75"/>
      <c r="CM122" s="75"/>
      <c r="CP122" s="94">
        <v>41153</v>
      </c>
      <c r="CQ122" s="98">
        <f t="shared" ref="CQ122" si="1686">C122/$C122</f>
        <v>1</v>
      </c>
      <c r="CR122" s="98">
        <f t="shared" si="6"/>
        <v>0</v>
      </c>
      <c r="CS122" s="98">
        <f t="shared" si="7"/>
        <v>0.2</v>
      </c>
      <c r="CT122" s="98">
        <f t="shared" si="8"/>
        <v>0</v>
      </c>
      <c r="CU122" s="98">
        <f t="shared" si="9"/>
        <v>0.2</v>
      </c>
      <c r="CV122" s="98">
        <f t="shared" si="10"/>
        <v>0</v>
      </c>
      <c r="CW122" s="98">
        <f t="shared" si="11"/>
        <v>0</v>
      </c>
      <c r="CX122" s="98">
        <f t="shared" si="12"/>
        <v>0.2</v>
      </c>
      <c r="CY122" s="98">
        <f t="shared" si="13"/>
        <v>0.2</v>
      </c>
      <c r="CZ122" s="98">
        <f t="shared" si="14"/>
        <v>0.2</v>
      </c>
      <c r="DA122" s="98">
        <f t="shared" si="15"/>
        <v>0.4</v>
      </c>
      <c r="DB122" s="98">
        <f t="shared" si="16"/>
        <v>0</v>
      </c>
      <c r="DC122" s="98">
        <f t="shared" si="17"/>
        <v>0.2</v>
      </c>
      <c r="DD122" s="98">
        <f t="shared" si="18"/>
        <v>0.2</v>
      </c>
      <c r="DE122" s="98">
        <f t="shared" si="19"/>
        <v>0</v>
      </c>
      <c r="DF122" s="98">
        <f t="shared" si="20"/>
        <v>0</v>
      </c>
      <c r="DG122" s="98">
        <f t="shared" si="21"/>
        <v>0</v>
      </c>
      <c r="DH122" s="98">
        <f t="shared" si="22"/>
        <v>0</v>
      </c>
      <c r="DI122" s="98">
        <f t="shared" si="23"/>
        <v>0.2</v>
      </c>
      <c r="DJ122" s="98">
        <f t="shared" si="24"/>
        <v>0</v>
      </c>
      <c r="DK122" s="98">
        <f t="shared" si="25"/>
        <v>0</v>
      </c>
      <c r="DL122" s="98">
        <f t="shared" si="26"/>
        <v>0</v>
      </c>
      <c r="DM122" s="98">
        <f t="shared" si="27"/>
        <v>0.2</v>
      </c>
      <c r="DN122" s="98">
        <f t="shared" si="28"/>
        <v>0</v>
      </c>
      <c r="DO122" s="98">
        <f t="shared" si="29"/>
        <v>0</v>
      </c>
      <c r="DP122" s="98">
        <f t="shared" si="30"/>
        <v>0</v>
      </c>
      <c r="DQ122" s="98">
        <f t="shared" si="31"/>
        <v>0</v>
      </c>
      <c r="DR122" s="98">
        <f t="shared" si="32"/>
        <v>0.2</v>
      </c>
      <c r="DS122" s="98">
        <f t="shared" si="33"/>
        <v>0</v>
      </c>
      <c r="DT122" s="98">
        <f t="shared" si="34"/>
        <v>0</v>
      </c>
      <c r="DU122" s="98">
        <f t="shared" si="35"/>
        <v>0</v>
      </c>
      <c r="DV122" s="98">
        <f t="shared" si="36"/>
        <v>0</v>
      </c>
      <c r="DW122" s="98">
        <f t="shared" si="37"/>
        <v>0</v>
      </c>
      <c r="DX122" s="98">
        <f t="shared" si="38"/>
        <v>0</v>
      </c>
      <c r="DY122" s="98">
        <f t="shared" si="39"/>
        <v>0.2</v>
      </c>
      <c r="DZ122" s="98">
        <f t="shared" si="40"/>
        <v>0</v>
      </c>
      <c r="EA122" s="98">
        <f t="shared" si="41"/>
        <v>0</v>
      </c>
      <c r="EB122" s="98">
        <f t="shared" si="42"/>
        <v>0</v>
      </c>
      <c r="EC122" s="98">
        <f t="shared" si="43"/>
        <v>0</v>
      </c>
      <c r="ED122" s="98">
        <f t="shared" si="44"/>
        <v>0</v>
      </c>
      <c r="EE122" s="98">
        <f t="shared" si="45"/>
        <v>0</v>
      </c>
      <c r="EF122" s="98">
        <f t="shared" si="46"/>
        <v>0.2</v>
      </c>
      <c r="EG122" s="98">
        <f t="shared" si="47"/>
        <v>0</v>
      </c>
      <c r="EH122" s="98">
        <f t="shared" si="48"/>
        <v>0</v>
      </c>
      <c r="EI122" s="98">
        <f t="shared" si="49"/>
        <v>0</v>
      </c>
      <c r="EJ122" s="98">
        <f t="shared" si="50"/>
        <v>0.2</v>
      </c>
      <c r="EK122" s="98">
        <f t="shared" si="51"/>
        <v>0</v>
      </c>
      <c r="EL122" s="98">
        <f t="shared" si="52"/>
        <v>0.2</v>
      </c>
      <c r="EM122" s="98">
        <f t="shared" si="53"/>
        <v>0.2</v>
      </c>
      <c r="EN122" s="98">
        <f t="shared" si="54"/>
        <v>0.2</v>
      </c>
      <c r="EO122" s="98">
        <f t="shared" si="55"/>
        <v>0.2</v>
      </c>
      <c r="EP122" s="98">
        <f t="shared" si="56"/>
        <v>0.2</v>
      </c>
      <c r="EQ122" s="98">
        <f t="shared" si="57"/>
        <v>0.2</v>
      </c>
      <c r="ER122" s="98">
        <f t="shared" si="58"/>
        <v>0</v>
      </c>
      <c r="ES122" s="98">
        <f t="shared" si="59"/>
        <v>0.2</v>
      </c>
      <c r="ET122" s="98">
        <f t="shared" si="60"/>
        <v>0.2</v>
      </c>
      <c r="EU122" s="98">
        <f t="shared" si="61"/>
        <v>0.2</v>
      </c>
      <c r="EV122" s="98">
        <f t="shared" si="62"/>
        <v>0.2</v>
      </c>
      <c r="EW122" s="98">
        <f t="shared" si="63"/>
        <v>0</v>
      </c>
      <c r="EX122" s="98">
        <f t="shared" si="64"/>
        <v>0</v>
      </c>
      <c r="EY122" s="98">
        <f t="shared" si="65"/>
        <v>0</v>
      </c>
      <c r="EZ122" s="98">
        <f t="shared" si="66"/>
        <v>0</v>
      </c>
      <c r="FA122" s="98">
        <f t="shared" si="67"/>
        <v>0</v>
      </c>
      <c r="FB122" s="98">
        <f t="shared" si="68"/>
        <v>0</v>
      </c>
      <c r="FC122" s="98">
        <f t="shared" si="69"/>
        <v>0</v>
      </c>
      <c r="FD122" s="98">
        <f t="shared" si="70"/>
        <v>0</v>
      </c>
      <c r="FE122" s="98">
        <f t="shared" si="71"/>
        <v>0</v>
      </c>
      <c r="FF122" s="98">
        <f t="shared" si="72"/>
        <v>0</v>
      </c>
      <c r="FG122" s="143">
        <f t="shared" si="73"/>
        <v>0</v>
      </c>
      <c r="FH122" s="97"/>
      <c r="FI122" s="97"/>
      <c r="FJ122" s="97"/>
      <c r="FK122" s="97"/>
      <c r="FL122" s="97"/>
      <c r="FM122" s="97"/>
      <c r="FN122" s="97"/>
      <c r="FO122" s="97"/>
      <c r="FP122" s="97"/>
      <c r="FQ122" s="97"/>
      <c r="FR122" s="97"/>
      <c r="FS122" s="97"/>
      <c r="FT122" s="97"/>
      <c r="FU122" s="97"/>
      <c r="FV122" s="97"/>
      <c r="FW122" s="97"/>
      <c r="GD122" s="96">
        <v>41153</v>
      </c>
      <c r="GE122" s="97">
        <f t="shared" si="94"/>
        <v>0</v>
      </c>
      <c r="GF122" s="97">
        <f t="shared" si="95"/>
        <v>1</v>
      </c>
      <c r="GG122" s="97">
        <f t="shared" si="96"/>
        <v>0.8</v>
      </c>
      <c r="GH122" s="97">
        <f t="shared" si="97"/>
        <v>1</v>
      </c>
      <c r="GI122" s="97">
        <f t="shared" si="98"/>
        <v>0.8</v>
      </c>
      <c r="GJ122" s="97">
        <f t="shared" si="99"/>
        <v>1</v>
      </c>
      <c r="GK122" s="97">
        <f t="shared" si="100"/>
        <v>1</v>
      </c>
      <c r="GL122" s="97">
        <f t="shared" si="101"/>
        <v>0.8</v>
      </c>
      <c r="GM122" s="97">
        <f t="shared" si="102"/>
        <v>0.8</v>
      </c>
      <c r="GN122" s="97">
        <f t="shared" si="103"/>
        <v>0.8</v>
      </c>
      <c r="GO122" s="97">
        <f t="shared" si="104"/>
        <v>0.6</v>
      </c>
      <c r="GP122" s="97">
        <f t="shared" si="105"/>
        <v>1</v>
      </c>
      <c r="GQ122" s="97">
        <f t="shared" si="106"/>
        <v>0.8</v>
      </c>
      <c r="GR122" s="97">
        <f t="shared" si="107"/>
        <v>0.8</v>
      </c>
      <c r="GS122" s="97">
        <f t="shared" si="108"/>
        <v>1</v>
      </c>
      <c r="GT122" s="97">
        <f t="shared" si="109"/>
        <v>1</v>
      </c>
      <c r="GU122" s="97">
        <f t="shared" si="110"/>
        <v>1</v>
      </c>
      <c r="GV122" s="97">
        <f t="shared" si="111"/>
        <v>1</v>
      </c>
      <c r="GW122" s="97">
        <f t="shared" si="112"/>
        <v>0.8</v>
      </c>
      <c r="GX122" s="97">
        <f t="shared" si="113"/>
        <v>1</v>
      </c>
      <c r="GY122" s="97">
        <f t="shared" si="114"/>
        <v>1</v>
      </c>
      <c r="GZ122" s="97">
        <f t="shared" si="115"/>
        <v>1</v>
      </c>
      <c r="HA122" s="97">
        <f t="shared" si="116"/>
        <v>0.8</v>
      </c>
      <c r="HB122" s="97">
        <f t="shared" si="117"/>
        <v>1</v>
      </c>
      <c r="HC122" s="97">
        <f t="shared" si="118"/>
        <v>1</v>
      </c>
      <c r="HD122" s="97">
        <f t="shared" si="119"/>
        <v>1</v>
      </c>
      <c r="HE122" s="97">
        <f t="shared" si="120"/>
        <v>1</v>
      </c>
      <c r="HF122" s="97">
        <f t="shared" si="121"/>
        <v>0.8</v>
      </c>
      <c r="HG122" s="97">
        <f t="shared" si="122"/>
        <v>1</v>
      </c>
      <c r="HH122" s="97">
        <f t="shared" si="123"/>
        <v>1</v>
      </c>
      <c r="HI122" s="97">
        <f t="shared" si="124"/>
        <v>1</v>
      </c>
      <c r="HJ122" s="97">
        <f t="shared" si="125"/>
        <v>1</v>
      </c>
      <c r="HK122" s="97">
        <f t="shared" si="126"/>
        <v>1</v>
      </c>
      <c r="HL122" s="97">
        <f t="shared" si="127"/>
        <v>1</v>
      </c>
      <c r="HM122" s="97">
        <f t="shared" si="128"/>
        <v>0.8</v>
      </c>
      <c r="HN122" s="97">
        <f t="shared" si="129"/>
        <v>1</v>
      </c>
      <c r="HO122" s="97">
        <f t="shared" si="130"/>
        <v>1</v>
      </c>
      <c r="HP122" s="97">
        <f t="shared" si="131"/>
        <v>1</v>
      </c>
      <c r="HQ122" s="97">
        <f t="shared" si="132"/>
        <v>1</v>
      </c>
      <c r="HR122" s="97">
        <f t="shared" si="133"/>
        <v>1</v>
      </c>
      <c r="HS122" s="97">
        <f t="shared" si="134"/>
        <v>1</v>
      </c>
      <c r="HT122" s="97">
        <f t="shared" si="135"/>
        <v>0.8</v>
      </c>
      <c r="HU122" s="97">
        <f t="shared" si="136"/>
        <v>1</v>
      </c>
      <c r="HV122" s="97">
        <f t="shared" si="137"/>
        <v>1</v>
      </c>
      <c r="HW122" s="97">
        <f t="shared" si="138"/>
        <v>1</v>
      </c>
      <c r="HX122" s="97">
        <f t="shared" si="139"/>
        <v>0.8</v>
      </c>
      <c r="HY122" s="97">
        <f t="shared" si="140"/>
        <v>1</v>
      </c>
      <c r="HZ122" s="97">
        <f t="shared" si="141"/>
        <v>0.8</v>
      </c>
      <c r="IA122" s="97">
        <f t="shared" si="142"/>
        <v>0.8</v>
      </c>
      <c r="IB122" s="97">
        <f t="shared" si="143"/>
        <v>0.8</v>
      </c>
      <c r="IC122" s="97">
        <f t="shared" si="144"/>
        <v>0.8</v>
      </c>
      <c r="ID122" s="97">
        <f t="shared" si="145"/>
        <v>0.8</v>
      </c>
      <c r="IE122" s="97">
        <f t="shared" si="146"/>
        <v>0.8</v>
      </c>
      <c r="IF122" s="97">
        <f t="shared" si="147"/>
        <v>1</v>
      </c>
      <c r="IG122" s="97">
        <f t="shared" si="148"/>
        <v>0.8</v>
      </c>
      <c r="IH122" s="97">
        <f t="shared" si="149"/>
        <v>0.8</v>
      </c>
      <c r="II122" s="97">
        <f t="shared" si="150"/>
        <v>0.8</v>
      </c>
      <c r="IJ122" s="97">
        <f t="shared" si="151"/>
        <v>0.8</v>
      </c>
      <c r="IK122" s="97">
        <f t="shared" si="152"/>
        <v>1</v>
      </c>
      <c r="IL122" s="97">
        <f t="shared" si="153"/>
        <v>1</v>
      </c>
      <c r="IM122" s="97">
        <f t="shared" si="154"/>
        <v>1</v>
      </c>
      <c r="IN122" s="97">
        <f t="shared" si="155"/>
        <v>1</v>
      </c>
      <c r="IO122" s="97">
        <f t="shared" si="156"/>
        <v>1</v>
      </c>
      <c r="IP122" s="97">
        <f t="shared" si="157"/>
        <v>1</v>
      </c>
      <c r="IQ122" s="97">
        <f t="shared" si="158"/>
        <v>1</v>
      </c>
      <c r="IR122" s="97">
        <f t="shared" si="159"/>
        <v>1</v>
      </c>
      <c r="IS122" s="97">
        <f t="shared" si="160"/>
        <v>1</v>
      </c>
      <c r="IT122" s="97">
        <f t="shared" si="161"/>
        <v>1</v>
      </c>
      <c r="IU122" s="157">
        <f t="shared" si="162"/>
        <v>1</v>
      </c>
      <c r="IV122" s="99"/>
      <c r="IW122" s="99"/>
      <c r="IX122" s="99"/>
      <c r="IY122" s="99"/>
      <c r="IZ122" s="99"/>
      <c r="JA122" s="99"/>
      <c r="JB122" s="99"/>
      <c r="JC122" s="99"/>
      <c r="JD122" s="99"/>
      <c r="JE122" s="99"/>
      <c r="JF122" s="99"/>
      <c r="JG122" s="99"/>
      <c r="JH122" s="99"/>
      <c r="JI122" s="99"/>
      <c r="JJ122" s="99"/>
    </row>
    <row r="123" spans="2:270" x14ac:dyDescent="0.35">
      <c r="B123" s="73">
        <v>41183</v>
      </c>
      <c r="C123" s="92">
        <f t="shared" ref="C123" si="1687">X29</f>
        <v>14</v>
      </c>
      <c r="D123" s="92">
        <f t="shared" ref="D123" si="1688">Y29</f>
        <v>3</v>
      </c>
      <c r="E123" s="92">
        <f t="shared" ref="E123" si="1689">Z29</f>
        <v>0</v>
      </c>
      <c r="F123" s="92">
        <f t="shared" ref="F123" si="1690">AA29</f>
        <v>1</v>
      </c>
      <c r="G123" s="92">
        <f t="shared" ref="G123" si="1691">AB29</f>
        <v>1</v>
      </c>
      <c r="H123" s="92">
        <f t="shared" ref="H123" si="1692">AC29</f>
        <v>0</v>
      </c>
      <c r="I123" s="92">
        <f t="shared" ref="I123" si="1693">AD29</f>
        <v>0</v>
      </c>
      <c r="J123" s="92">
        <f t="shared" ref="J123" si="1694">AE29</f>
        <v>0</v>
      </c>
      <c r="K123" s="92">
        <f t="shared" ref="K123" si="1695">AF29</f>
        <v>0</v>
      </c>
      <c r="L123" s="92">
        <f t="shared" ref="L123" si="1696">AG29</f>
        <v>0</v>
      </c>
      <c r="M123" s="92">
        <f t="shared" ref="M123" si="1697">AH29</f>
        <v>0</v>
      </c>
      <c r="N123" s="92">
        <f t="shared" ref="N123" si="1698">AI29</f>
        <v>0</v>
      </c>
      <c r="O123" s="92">
        <f t="shared" ref="O123" si="1699">AJ29</f>
        <v>0</v>
      </c>
      <c r="P123" s="92">
        <f t="shared" ref="P123" si="1700">AK29</f>
        <v>0</v>
      </c>
      <c r="Q123" s="92">
        <f t="shared" ref="Q123" si="1701">AL29</f>
        <v>0</v>
      </c>
      <c r="R123" s="92">
        <f t="shared" ref="R123" si="1702">AM29</f>
        <v>0</v>
      </c>
      <c r="S123" s="92">
        <f t="shared" ref="S123" si="1703">AN29</f>
        <v>0</v>
      </c>
      <c r="T123" s="92">
        <f t="shared" ref="T123" si="1704">AO29</f>
        <v>0</v>
      </c>
      <c r="U123" s="92">
        <f t="shared" ref="U123" si="1705">AP29</f>
        <v>0</v>
      </c>
      <c r="V123" s="92">
        <f t="shared" ref="V123" si="1706">AQ29</f>
        <v>0</v>
      </c>
      <c r="W123" s="92">
        <f t="shared" ref="W123" si="1707">AR29</f>
        <v>0</v>
      </c>
      <c r="X123" s="92">
        <f t="shared" ref="X123" si="1708">AS29</f>
        <v>0</v>
      </c>
      <c r="Y123" s="92">
        <f t="shared" ref="Y123" si="1709">AT29</f>
        <v>0</v>
      </c>
      <c r="Z123" s="92">
        <f t="shared" ref="Z123" si="1710">AU29</f>
        <v>0</v>
      </c>
      <c r="AA123" s="92">
        <f t="shared" ref="AA123" si="1711">AV29</f>
        <v>0</v>
      </c>
      <c r="AB123" s="92">
        <f t="shared" ref="AB123" si="1712">AW29</f>
        <v>0</v>
      </c>
      <c r="AC123" s="92">
        <f t="shared" ref="AC123" si="1713">AX29</f>
        <v>0</v>
      </c>
      <c r="AD123" s="92">
        <f t="shared" ref="AD123" si="1714">AY29</f>
        <v>0</v>
      </c>
      <c r="AE123" s="92">
        <f t="shared" ref="AE123" si="1715">AZ29</f>
        <v>0</v>
      </c>
      <c r="AF123" s="92">
        <f t="shared" ref="AF123" si="1716">BA29</f>
        <v>0</v>
      </c>
      <c r="AG123" s="92">
        <f t="shared" ref="AG123" si="1717">BB29</f>
        <v>0</v>
      </c>
      <c r="AH123" s="92">
        <f t="shared" ref="AH123" si="1718">BC29</f>
        <v>0</v>
      </c>
      <c r="AI123" s="92">
        <f t="shared" ref="AI123" si="1719">BD29</f>
        <v>0</v>
      </c>
      <c r="AJ123" s="92">
        <f t="shared" ref="AJ123" si="1720">BE29</f>
        <v>0</v>
      </c>
      <c r="AK123" s="92">
        <f t="shared" ref="AK123" si="1721">BF29</f>
        <v>0</v>
      </c>
      <c r="AL123" s="92">
        <f t="shared" ref="AL123" si="1722">BG29</f>
        <v>0</v>
      </c>
      <c r="AM123" s="92">
        <f t="shared" ref="AM123" si="1723">BH29</f>
        <v>0</v>
      </c>
      <c r="AN123" s="92">
        <f t="shared" ref="AN123" si="1724">BI29</f>
        <v>0</v>
      </c>
      <c r="AO123" s="92">
        <f t="shared" ref="AO123" si="1725">BJ29</f>
        <v>0</v>
      </c>
      <c r="AP123" s="92">
        <f t="shared" ref="AP123" si="1726">BK29</f>
        <v>0</v>
      </c>
      <c r="AQ123" s="92">
        <f t="shared" ref="AQ123" si="1727">BL29</f>
        <v>0</v>
      </c>
      <c r="AR123" s="92">
        <f t="shared" ref="AR123" si="1728">BM29</f>
        <v>0</v>
      </c>
      <c r="AS123" s="92">
        <f t="shared" ref="AS123" si="1729">BN29</f>
        <v>0</v>
      </c>
      <c r="AT123" s="92">
        <f t="shared" ref="AT123" si="1730">BO29</f>
        <v>0</v>
      </c>
      <c r="AU123" s="92">
        <f t="shared" ref="AU123" si="1731">BP29</f>
        <v>0</v>
      </c>
      <c r="AV123" s="92">
        <f t="shared" ref="AV123" si="1732">BQ29</f>
        <v>0</v>
      </c>
      <c r="AW123" s="92">
        <f t="shared" ref="AW123" si="1733">BR29</f>
        <v>0</v>
      </c>
      <c r="AX123" s="92">
        <f t="shared" ref="AX123" si="1734">BS29</f>
        <v>0</v>
      </c>
      <c r="AY123" s="92">
        <f t="shared" ref="AY123" si="1735">BT29</f>
        <v>0</v>
      </c>
      <c r="AZ123" s="92">
        <f t="shared" ref="AZ123" si="1736">BU29</f>
        <v>0</v>
      </c>
      <c r="BA123" s="92">
        <f t="shared" ref="BA123" si="1737">BV29</f>
        <v>0</v>
      </c>
      <c r="BB123" s="92">
        <f t="shared" ref="BB123" si="1738">BW29</f>
        <v>0</v>
      </c>
      <c r="BC123" s="92">
        <f t="shared" ref="BC123" si="1739">BX29</f>
        <v>0</v>
      </c>
      <c r="BD123" s="92">
        <f t="shared" ref="BD123" si="1740">BY29</f>
        <v>0</v>
      </c>
      <c r="BE123" s="92">
        <f t="shared" ref="BE123" si="1741">BZ29</f>
        <v>0</v>
      </c>
      <c r="BF123" s="92">
        <f t="shared" ref="BF123" si="1742">CA29</f>
        <v>0</v>
      </c>
      <c r="BG123" s="92">
        <f t="shared" ref="BG123" si="1743">CB29</f>
        <v>0</v>
      </c>
      <c r="BH123" s="92">
        <f t="shared" ref="BH123" si="1744">CC29</f>
        <v>0</v>
      </c>
      <c r="BI123" s="92">
        <f t="shared" ref="BI123" si="1745">CD29</f>
        <v>0</v>
      </c>
      <c r="BJ123" s="92">
        <f t="shared" ref="BJ123" si="1746">CE29</f>
        <v>0</v>
      </c>
      <c r="BK123" s="92">
        <f t="shared" ref="BK123" si="1747">CF29</f>
        <v>0</v>
      </c>
      <c r="BL123" s="92">
        <f t="shared" ref="BL123" si="1748">CG29</f>
        <v>0</v>
      </c>
      <c r="BM123" s="92">
        <f t="shared" ref="BM123" si="1749">CH29</f>
        <v>0</v>
      </c>
      <c r="BN123" s="92">
        <f t="shared" ref="BN123" si="1750">CI29</f>
        <v>0</v>
      </c>
      <c r="BO123" s="92">
        <f t="shared" ref="BO123" si="1751">CJ29</f>
        <v>0</v>
      </c>
      <c r="BP123" s="92">
        <f t="shared" ref="BP123" si="1752">CK29</f>
        <v>0</v>
      </c>
      <c r="BQ123" s="92">
        <f t="shared" ref="BQ123" si="1753">CL29</f>
        <v>0</v>
      </c>
      <c r="BR123" s="150">
        <f t="shared" ref="BR123" si="1754">CM29</f>
        <v>0</v>
      </c>
      <c r="BS123" s="75"/>
      <c r="BT123" s="75"/>
      <c r="BU123" s="75"/>
      <c r="BV123" s="75"/>
      <c r="BW123" s="75"/>
      <c r="BX123" s="75"/>
      <c r="BY123" s="75"/>
      <c r="BZ123" s="75"/>
      <c r="CA123" s="75"/>
      <c r="CB123" s="75"/>
      <c r="CC123" s="75"/>
      <c r="CD123" s="75"/>
      <c r="CE123" s="75"/>
      <c r="CF123" s="75"/>
      <c r="CG123" s="75"/>
      <c r="CH123" s="75"/>
      <c r="CI123" s="75"/>
      <c r="CJ123" s="75"/>
      <c r="CK123" s="75"/>
      <c r="CL123" s="75"/>
      <c r="CM123" s="75"/>
      <c r="CP123" s="94">
        <v>41183</v>
      </c>
      <c r="CQ123" s="98">
        <f t="shared" ref="CQ123" si="1755">C123/$C123</f>
        <v>1</v>
      </c>
      <c r="CR123" s="98">
        <f t="shared" si="6"/>
        <v>0.21428571428571427</v>
      </c>
      <c r="CS123" s="98">
        <f t="shared" si="7"/>
        <v>0</v>
      </c>
      <c r="CT123" s="98">
        <f t="shared" si="8"/>
        <v>7.1428571428571425E-2</v>
      </c>
      <c r="CU123" s="98">
        <f t="shared" si="9"/>
        <v>7.1428571428571425E-2</v>
      </c>
      <c r="CV123" s="98">
        <f t="shared" si="10"/>
        <v>0</v>
      </c>
      <c r="CW123" s="98">
        <f t="shared" si="11"/>
        <v>0</v>
      </c>
      <c r="CX123" s="98">
        <f t="shared" si="12"/>
        <v>0</v>
      </c>
      <c r="CY123" s="98">
        <f t="shared" si="13"/>
        <v>0</v>
      </c>
      <c r="CZ123" s="98">
        <f t="shared" si="14"/>
        <v>0</v>
      </c>
      <c r="DA123" s="98">
        <f t="shared" si="15"/>
        <v>0</v>
      </c>
      <c r="DB123" s="98">
        <f t="shared" si="16"/>
        <v>0</v>
      </c>
      <c r="DC123" s="98">
        <f t="shared" si="17"/>
        <v>0</v>
      </c>
      <c r="DD123" s="98">
        <f t="shared" si="18"/>
        <v>0</v>
      </c>
      <c r="DE123" s="98">
        <f t="shared" si="19"/>
        <v>0</v>
      </c>
      <c r="DF123" s="98">
        <f t="shared" si="20"/>
        <v>0</v>
      </c>
      <c r="DG123" s="98">
        <f t="shared" si="21"/>
        <v>0</v>
      </c>
      <c r="DH123" s="98">
        <f t="shared" si="22"/>
        <v>0</v>
      </c>
      <c r="DI123" s="98">
        <f t="shared" si="23"/>
        <v>0</v>
      </c>
      <c r="DJ123" s="98">
        <f t="shared" si="24"/>
        <v>0</v>
      </c>
      <c r="DK123" s="98">
        <f t="shared" si="25"/>
        <v>0</v>
      </c>
      <c r="DL123" s="98">
        <f t="shared" si="26"/>
        <v>0</v>
      </c>
      <c r="DM123" s="98">
        <f t="shared" si="27"/>
        <v>0</v>
      </c>
      <c r="DN123" s="98">
        <f t="shared" si="28"/>
        <v>0</v>
      </c>
      <c r="DO123" s="98">
        <f t="shared" si="29"/>
        <v>0</v>
      </c>
      <c r="DP123" s="98">
        <f t="shared" si="30"/>
        <v>0</v>
      </c>
      <c r="DQ123" s="98">
        <f t="shared" si="31"/>
        <v>0</v>
      </c>
      <c r="DR123" s="98">
        <f t="shared" si="32"/>
        <v>0</v>
      </c>
      <c r="DS123" s="98">
        <f t="shared" si="33"/>
        <v>0</v>
      </c>
      <c r="DT123" s="98">
        <f t="shared" si="34"/>
        <v>0</v>
      </c>
      <c r="DU123" s="98">
        <f t="shared" si="35"/>
        <v>0</v>
      </c>
      <c r="DV123" s="98">
        <f t="shared" si="36"/>
        <v>0</v>
      </c>
      <c r="DW123" s="98">
        <f t="shared" si="37"/>
        <v>0</v>
      </c>
      <c r="DX123" s="98">
        <f t="shared" si="38"/>
        <v>0</v>
      </c>
      <c r="DY123" s="98">
        <f t="shared" si="39"/>
        <v>0</v>
      </c>
      <c r="DZ123" s="98">
        <f t="shared" si="40"/>
        <v>0</v>
      </c>
      <c r="EA123" s="98">
        <f t="shared" si="41"/>
        <v>0</v>
      </c>
      <c r="EB123" s="98">
        <f t="shared" si="42"/>
        <v>0</v>
      </c>
      <c r="EC123" s="98">
        <f t="shared" si="43"/>
        <v>0</v>
      </c>
      <c r="ED123" s="98">
        <f t="shared" si="44"/>
        <v>0</v>
      </c>
      <c r="EE123" s="98">
        <f t="shared" si="45"/>
        <v>0</v>
      </c>
      <c r="EF123" s="98">
        <f t="shared" si="46"/>
        <v>0</v>
      </c>
      <c r="EG123" s="98">
        <f t="shared" si="47"/>
        <v>0</v>
      </c>
      <c r="EH123" s="98">
        <f t="shared" si="48"/>
        <v>0</v>
      </c>
      <c r="EI123" s="98">
        <f t="shared" si="49"/>
        <v>0</v>
      </c>
      <c r="EJ123" s="98">
        <f t="shared" si="50"/>
        <v>0</v>
      </c>
      <c r="EK123" s="98">
        <f t="shared" si="51"/>
        <v>0</v>
      </c>
      <c r="EL123" s="98">
        <f t="shared" si="52"/>
        <v>0</v>
      </c>
      <c r="EM123" s="98">
        <f t="shared" si="53"/>
        <v>0</v>
      </c>
      <c r="EN123" s="98">
        <f t="shared" si="54"/>
        <v>0</v>
      </c>
      <c r="EO123" s="98">
        <f t="shared" si="55"/>
        <v>0</v>
      </c>
      <c r="EP123" s="98">
        <f t="shared" si="56"/>
        <v>0</v>
      </c>
      <c r="EQ123" s="98">
        <f t="shared" si="57"/>
        <v>0</v>
      </c>
      <c r="ER123" s="98">
        <f t="shared" si="58"/>
        <v>0</v>
      </c>
      <c r="ES123" s="98">
        <f t="shared" si="59"/>
        <v>0</v>
      </c>
      <c r="ET123" s="98">
        <f t="shared" si="60"/>
        <v>0</v>
      </c>
      <c r="EU123" s="98">
        <f t="shared" si="61"/>
        <v>0</v>
      </c>
      <c r="EV123" s="98">
        <f t="shared" si="62"/>
        <v>0</v>
      </c>
      <c r="EW123" s="98">
        <f t="shared" si="63"/>
        <v>0</v>
      </c>
      <c r="EX123" s="98">
        <f t="shared" si="64"/>
        <v>0</v>
      </c>
      <c r="EY123" s="98">
        <f t="shared" si="65"/>
        <v>0</v>
      </c>
      <c r="EZ123" s="98">
        <f t="shared" si="66"/>
        <v>0</v>
      </c>
      <c r="FA123" s="98">
        <f t="shared" si="67"/>
        <v>0</v>
      </c>
      <c r="FB123" s="98">
        <f t="shared" si="68"/>
        <v>0</v>
      </c>
      <c r="FC123" s="98">
        <f t="shared" si="69"/>
        <v>0</v>
      </c>
      <c r="FD123" s="98">
        <f t="shared" si="70"/>
        <v>0</v>
      </c>
      <c r="FE123" s="98">
        <f t="shared" si="71"/>
        <v>0</v>
      </c>
      <c r="FF123" s="143">
        <f t="shared" si="72"/>
        <v>0</v>
      </c>
      <c r="FG123" s="97"/>
      <c r="FH123" s="97"/>
      <c r="FI123" s="97"/>
      <c r="FJ123" s="97"/>
      <c r="FK123" s="97"/>
      <c r="FL123" s="97"/>
      <c r="FM123" s="97"/>
      <c r="FN123" s="97"/>
      <c r="FO123" s="97"/>
      <c r="FP123" s="97"/>
      <c r="FQ123" s="97"/>
      <c r="FR123" s="97"/>
      <c r="FS123" s="97"/>
      <c r="FT123" s="97"/>
      <c r="FU123" s="97"/>
      <c r="FV123" s="97"/>
      <c r="FW123" s="97"/>
      <c r="GD123" s="96">
        <v>41183</v>
      </c>
      <c r="GE123" s="97">
        <f t="shared" si="94"/>
        <v>0</v>
      </c>
      <c r="GF123" s="97">
        <f t="shared" si="95"/>
        <v>0.7857142857142857</v>
      </c>
      <c r="GG123" s="97">
        <f t="shared" si="96"/>
        <v>1</v>
      </c>
      <c r="GH123" s="97">
        <f t="shared" si="97"/>
        <v>0.9285714285714286</v>
      </c>
      <c r="GI123" s="97">
        <f t="shared" si="98"/>
        <v>0.9285714285714286</v>
      </c>
      <c r="GJ123" s="97">
        <f t="shared" si="99"/>
        <v>1</v>
      </c>
      <c r="GK123" s="97">
        <f t="shared" si="100"/>
        <v>1</v>
      </c>
      <c r="GL123" s="97">
        <f t="shared" si="101"/>
        <v>1</v>
      </c>
      <c r="GM123" s="97">
        <f t="shared" si="102"/>
        <v>1</v>
      </c>
      <c r="GN123" s="97">
        <f t="shared" si="103"/>
        <v>1</v>
      </c>
      <c r="GO123" s="97">
        <f t="shared" si="104"/>
        <v>1</v>
      </c>
      <c r="GP123" s="97">
        <f t="shared" si="105"/>
        <v>1</v>
      </c>
      <c r="GQ123" s="97">
        <f t="shared" si="106"/>
        <v>1</v>
      </c>
      <c r="GR123" s="97">
        <f t="shared" si="107"/>
        <v>1</v>
      </c>
      <c r="GS123" s="97">
        <f t="shared" si="108"/>
        <v>1</v>
      </c>
      <c r="GT123" s="97">
        <f t="shared" si="109"/>
        <v>1</v>
      </c>
      <c r="GU123" s="97">
        <f t="shared" si="110"/>
        <v>1</v>
      </c>
      <c r="GV123" s="97">
        <f t="shared" si="111"/>
        <v>1</v>
      </c>
      <c r="GW123" s="97">
        <f t="shared" si="112"/>
        <v>1</v>
      </c>
      <c r="GX123" s="97">
        <f t="shared" si="113"/>
        <v>1</v>
      </c>
      <c r="GY123" s="97">
        <f t="shared" si="114"/>
        <v>1</v>
      </c>
      <c r="GZ123" s="97">
        <f t="shared" si="115"/>
        <v>1</v>
      </c>
      <c r="HA123" s="97">
        <f t="shared" si="116"/>
        <v>1</v>
      </c>
      <c r="HB123" s="97">
        <f t="shared" si="117"/>
        <v>1</v>
      </c>
      <c r="HC123" s="97">
        <f t="shared" si="118"/>
        <v>1</v>
      </c>
      <c r="HD123" s="97">
        <f t="shared" si="119"/>
        <v>1</v>
      </c>
      <c r="HE123" s="97">
        <f t="shared" si="120"/>
        <v>1</v>
      </c>
      <c r="HF123" s="97">
        <f t="shared" si="121"/>
        <v>1</v>
      </c>
      <c r="HG123" s="97">
        <f t="shared" si="122"/>
        <v>1</v>
      </c>
      <c r="HH123" s="97">
        <f t="shared" si="123"/>
        <v>1</v>
      </c>
      <c r="HI123" s="97">
        <f t="shared" si="124"/>
        <v>1</v>
      </c>
      <c r="HJ123" s="97">
        <f t="shared" si="125"/>
        <v>1</v>
      </c>
      <c r="HK123" s="97">
        <f t="shared" si="126"/>
        <v>1</v>
      </c>
      <c r="HL123" s="97">
        <f t="shared" si="127"/>
        <v>1</v>
      </c>
      <c r="HM123" s="97">
        <f t="shared" si="128"/>
        <v>1</v>
      </c>
      <c r="HN123" s="97">
        <f t="shared" si="129"/>
        <v>1</v>
      </c>
      <c r="HO123" s="97">
        <f t="shared" si="130"/>
        <v>1</v>
      </c>
      <c r="HP123" s="97">
        <f t="shared" si="131"/>
        <v>1</v>
      </c>
      <c r="HQ123" s="97">
        <f t="shared" si="132"/>
        <v>1</v>
      </c>
      <c r="HR123" s="97">
        <f t="shared" si="133"/>
        <v>1</v>
      </c>
      <c r="HS123" s="97">
        <f t="shared" si="134"/>
        <v>1</v>
      </c>
      <c r="HT123" s="97">
        <f t="shared" si="135"/>
        <v>1</v>
      </c>
      <c r="HU123" s="97">
        <f t="shared" si="136"/>
        <v>1</v>
      </c>
      <c r="HV123" s="97">
        <f t="shared" si="137"/>
        <v>1</v>
      </c>
      <c r="HW123" s="97">
        <f t="shared" si="138"/>
        <v>1</v>
      </c>
      <c r="HX123" s="97">
        <f t="shared" si="139"/>
        <v>1</v>
      </c>
      <c r="HY123" s="97">
        <f t="shared" si="140"/>
        <v>1</v>
      </c>
      <c r="HZ123" s="97">
        <f t="shared" si="141"/>
        <v>1</v>
      </c>
      <c r="IA123" s="97">
        <f t="shared" si="142"/>
        <v>1</v>
      </c>
      <c r="IB123" s="97">
        <f t="shared" si="143"/>
        <v>1</v>
      </c>
      <c r="IC123" s="97">
        <f t="shared" si="144"/>
        <v>1</v>
      </c>
      <c r="ID123" s="97">
        <f t="shared" si="145"/>
        <v>1</v>
      </c>
      <c r="IE123" s="97">
        <f t="shared" si="146"/>
        <v>1</v>
      </c>
      <c r="IF123" s="97">
        <f t="shared" si="147"/>
        <v>1</v>
      </c>
      <c r="IG123" s="97">
        <f t="shared" si="148"/>
        <v>1</v>
      </c>
      <c r="IH123" s="97">
        <f t="shared" si="149"/>
        <v>1</v>
      </c>
      <c r="II123" s="97">
        <f t="shared" si="150"/>
        <v>1</v>
      </c>
      <c r="IJ123" s="97">
        <f t="shared" si="151"/>
        <v>1</v>
      </c>
      <c r="IK123" s="97">
        <f t="shared" si="152"/>
        <v>1</v>
      </c>
      <c r="IL123" s="97">
        <f t="shared" si="153"/>
        <v>1</v>
      </c>
      <c r="IM123" s="97">
        <f t="shared" si="154"/>
        <v>1</v>
      </c>
      <c r="IN123" s="97">
        <f t="shared" si="155"/>
        <v>1</v>
      </c>
      <c r="IO123" s="97">
        <f t="shared" si="156"/>
        <v>1</v>
      </c>
      <c r="IP123" s="97">
        <f t="shared" si="157"/>
        <v>1</v>
      </c>
      <c r="IQ123" s="97">
        <f t="shared" si="158"/>
        <v>1</v>
      </c>
      <c r="IR123" s="97">
        <f t="shared" si="159"/>
        <v>1</v>
      </c>
      <c r="IS123" s="97">
        <f t="shared" si="160"/>
        <v>1</v>
      </c>
      <c r="IT123" s="157">
        <f t="shared" si="161"/>
        <v>1</v>
      </c>
      <c r="IU123" s="99"/>
      <c r="IV123" s="99"/>
      <c r="IW123" s="99"/>
      <c r="IX123" s="99"/>
      <c r="IY123" s="99"/>
      <c r="IZ123" s="99"/>
      <c r="JA123" s="99"/>
      <c r="JB123" s="99"/>
      <c r="JC123" s="99"/>
      <c r="JD123" s="99"/>
      <c r="JE123" s="99"/>
      <c r="JF123" s="99"/>
      <c r="JG123" s="99"/>
      <c r="JH123" s="99"/>
      <c r="JI123" s="99"/>
      <c r="JJ123" s="99"/>
    </row>
    <row r="124" spans="2:270" x14ac:dyDescent="0.35">
      <c r="B124" s="73">
        <v>41214</v>
      </c>
      <c r="C124" s="92">
        <f t="shared" ref="C124" si="1756">Y30</f>
        <v>14</v>
      </c>
      <c r="D124" s="92">
        <f t="shared" ref="D124" si="1757">Z30</f>
        <v>1</v>
      </c>
      <c r="E124" s="92">
        <f t="shared" ref="E124" si="1758">AA30</f>
        <v>2</v>
      </c>
      <c r="F124" s="92">
        <f t="shared" ref="F124" si="1759">AB30</f>
        <v>0</v>
      </c>
      <c r="G124" s="92">
        <f t="shared" ref="G124" si="1760">AC30</f>
        <v>0</v>
      </c>
      <c r="H124" s="92">
        <f t="shared" ref="H124" si="1761">AD30</f>
        <v>1</v>
      </c>
      <c r="I124" s="92">
        <f t="shared" ref="I124" si="1762">AE30</f>
        <v>0</v>
      </c>
      <c r="J124" s="92">
        <f t="shared" ref="J124" si="1763">AF30</f>
        <v>1</v>
      </c>
      <c r="K124" s="92">
        <f t="shared" ref="K124" si="1764">AG30</f>
        <v>0</v>
      </c>
      <c r="L124" s="92">
        <f t="shared" ref="L124" si="1765">AH30</f>
        <v>1</v>
      </c>
      <c r="M124" s="92">
        <f t="shared" ref="M124" si="1766">AI30</f>
        <v>0</v>
      </c>
      <c r="N124" s="92">
        <f t="shared" ref="N124" si="1767">AJ30</f>
        <v>0</v>
      </c>
      <c r="O124" s="92">
        <f t="shared" ref="O124" si="1768">AK30</f>
        <v>0</v>
      </c>
      <c r="P124" s="92">
        <f t="shared" ref="P124" si="1769">AL30</f>
        <v>0</v>
      </c>
      <c r="Q124" s="92">
        <f t="shared" ref="Q124" si="1770">AM30</f>
        <v>0</v>
      </c>
      <c r="R124" s="92">
        <f t="shared" ref="R124" si="1771">AN30</f>
        <v>0</v>
      </c>
      <c r="S124" s="92">
        <f t="shared" ref="S124" si="1772">AO30</f>
        <v>0</v>
      </c>
      <c r="T124" s="92">
        <f t="shared" ref="T124" si="1773">AP30</f>
        <v>0</v>
      </c>
      <c r="U124" s="92">
        <f t="shared" ref="U124" si="1774">AQ30</f>
        <v>0</v>
      </c>
      <c r="V124" s="92">
        <f t="shared" ref="V124" si="1775">AR30</f>
        <v>0</v>
      </c>
      <c r="W124" s="92">
        <f t="shared" ref="W124" si="1776">AS30</f>
        <v>0</v>
      </c>
      <c r="X124" s="92">
        <f t="shared" ref="X124" si="1777">AT30</f>
        <v>0</v>
      </c>
      <c r="Y124" s="92">
        <f t="shared" ref="Y124" si="1778">AU30</f>
        <v>0</v>
      </c>
      <c r="Z124" s="92">
        <f t="shared" ref="Z124" si="1779">AV30</f>
        <v>0</v>
      </c>
      <c r="AA124" s="92">
        <f t="shared" ref="AA124" si="1780">AW30</f>
        <v>0</v>
      </c>
      <c r="AB124" s="92">
        <f t="shared" ref="AB124" si="1781">AX30</f>
        <v>0</v>
      </c>
      <c r="AC124" s="92">
        <f t="shared" ref="AC124" si="1782">AY30</f>
        <v>0</v>
      </c>
      <c r="AD124" s="92">
        <f t="shared" ref="AD124" si="1783">AZ30</f>
        <v>0</v>
      </c>
      <c r="AE124" s="92">
        <f t="shared" ref="AE124" si="1784">BA30</f>
        <v>0</v>
      </c>
      <c r="AF124" s="92">
        <f t="shared" ref="AF124" si="1785">BB30</f>
        <v>0</v>
      </c>
      <c r="AG124" s="92">
        <f t="shared" ref="AG124" si="1786">BC30</f>
        <v>0</v>
      </c>
      <c r="AH124" s="92">
        <f t="shared" ref="AH124" si="1787">BD30</f>
        <v>0</v>
      </c>
      <c r="AI124" s="92">
        <f t="shared" ref="AI124" si="1788">BE30</f>
        <v>0</v>
      </c>
      <c r="AJ124" s="92">
        <f t="shared" ref="AJ124" si="1789">BF30</f>
        <v>0</v>
      </c>
      <c r="AK124" s="92">
        <f t="shared" ref="AK124" si="1790">BG30</f>
        <v>0</v>
      </c>
      <c r="AL124" s="92">
        <f t="shared" ref="AL124" si="1791">BH30</f>
        <v>0</v>
      </c>
      <c r="AM124" s="92">
        <f t="shared" ref="AM124" si="1792">BI30</f>
        <v>0</v>
      </c>
      <c r="AN124" s="92">
        <f t="shared" ref="AN124" si="1793">BJ30</f>
        <v>0</v>
      </c>
      <c r="AO124" s="92">
        <f t="shared" ref="AO124" si="1794">BK30</f>
        <v>0</v>
      </c>
      <c r="AP124" s="92">
        <f t="shared" ref="AP124" si="1795">BL30</f>
        <v>0</v>
      </c>
      <c r="AQ124" s="92">
        <f t="shared" ref="AQ124" si="1796">BM30</f>
        <v>0</v>
      </c>
      <c r="AR124" s="92">
        <f t="shared" ref="AR124" si="1797">BN30</f>
        <v>0</v>
      </c>
      <c r="AS124" s="92">
        <f t="shared" ref="AS124" si="1798">BO30</f>
        <v>0</v>
      </c>
      <c r="AT124" s="92">
        <f t="shared" ref="AT124" si="1799">BP30</f>
        <v>0</v>
      </c>
      <c r="AU124" s="92">
        <f t="shared" ref="AU124" si="1800">BQ30</f>
        <v>0</v>
      </c>
      <c r="AV124" s="92">
        <f t="shared" ref="AV124" si="1801">BR30</f>
        <v>0</v>
      </c>
      <c r="AW124" s="92">
        <f t="shared" ref="AW124" si="1802">BS30</f>
        <v>0</v>
      </c>
      <c r="AX124" s="92">
        <f t="shared" ref="AX124" si="1803">BT30</f>
        <v>0</v>
      </c>
      <c r="AY124" s="92">
        <f t="shared" ref="AY124" si="1804">BU30</f>
        <v>0</v>
      </c>
      <c r="AZ124" s="92">
        <f t="shared" ref="AZ124" si="1805">BV30</f>
        <v>0</v>
      </c>
      <c r="BA124" s="92">
        <f t="shared" ref="BA124" si="1806">BW30</f>
        <v>0</v>
      </c>
      <c r="BB124" s="92">
        <f t="shared" ref="BB124" si="1807">BX30</f>
        <v>0</v>
      </c>
      <c r="BC124" s="92">
        <f t="shared" ref="BC124" si="1808">BY30</f>
        <v>0</v>
      </c>
      <c r="BD124" s="92">
        <f t="shared" ref="BD124" si="1809">BZ30</f>
        <v>0</v>
      </c>
      <c r="BE124" s="92">
        <f t="shared" ref="BE124" si="1810">CA30</f>
        <v>0</v>
      </c>
      <c r="BF124" s="92">
        <f t="shared" ref="BF124" si="1811">CB30</f>
        <v>0</v>
      </c>
      <c r="BG124" s="92">
        <f t="shared" ref="BG124" si="1812">CC30</f>
        <v>0</v>
      </c>
      <c r="BH124" s="92">
        <f t="shared" ref="BH124" si="1813">CD30</f>
        <v>0</v>
      </c>
      <c r="BI124" s="92">
        <f t="shared" ref="BI124" si="1814">CE30</f>
        <v>0</v>
      </c>
      <c r="BJ124" s="92">
        <f t="shared" ref="BJ124" si="1815">CF30</f>
        <v>0</v>
      </c>
      <c r="BK124" s="92">
        <f t="shared" ref="BK124" si="1816">CG30</f>
        <v>0</v>
      </c>
      <c r="BL124" s="92">
        <f t="shared" ref="BL124" si="1817">CH30</f>
        <v>0</v>
      </c>
      <c r="BM124" s="92">
        <f t="shared" ref="BM124" si="1818">CI30</f>
        <v>0</v>
      </c>
      <c r="BN124" s="92">
        <f t="shared" ref="BN124" si="1819">CJ30</f>
        <v>0</v>
      </c>
      <c r="BO124" s="92">
        <f t="shared" ref="BO124" si="1820">CK30</f>
        <v>0</v>
      </c>
      <c r="BP124" s="92">
        <f t="shared" ref="BP124" si="1821">CL30</f>
        <v>0</v>
      </c>
      <c r="BQ124" s="150">
        <f t="shared" ref="BQ124" si="1822">CM30</f>
        <v>0</v>
      </c>
      <c r="BR124" s="75"/>
      <c r="BS124" s="75"/>
      <c r="BT124" s="75"/>
      <c r="BU124" s="75"/>
      <c r="BV124" s="75"/>
      <c r="BW124" s="75"/>
      <c r="BX124" s="75"/>
      <c r="BY124" s="75"/>
      <c r="BZ124" s="75"/>
      <c r="CA124" s="75"/>
      <c r="CB124" s="75"/>
      <c r="CC124" s="75"/>
      <c r="CD124" s="75"/>
      <c r="CE124" s="75"/>
      <c r="CF124" s="75"/>
      <c r="CG124" s="75"/>
      <c r="CH124" s="75"/>
      <c r="CI124" s="75"/>
      <c r="CJ124" s="75"/>
      <c r="CK124" s="75"/>
      <c r="CL124" s="75"/>
      <c r="CM124" s="75"/>
      <c r="CP124" s="94">
        <v>41214</v>
      </c>
      <c r="CQ124" s="98">
        <f t="shared" ref="CQ124" si="1823">C124/$C124</f>
        <v>1</v>
      </c>
      <c r="CR124" s="98">
        <f t="shared" si="6"/>
        <v>7.1428571428571425E-2</v>
      </c>
      <c r="CS124" s="98">
        <f t="shared" si="7"/>
        <v>0.14285714285714285</v>
      </c>
      <c r="CT124" s="98">
        <f t="shared" si="8"/>
        <v>0</v>
      </c>
      <c r="CU124" s="98">
        <f t="shared" si="9"/>
        <v>0</v>
      </c>
      <c r="CV124" s="98">
        <f t="shared" si="10"/>
        <v>7.1428571428571425E-2</v>
      </c>
      <c r="CW124" s="98">
        <f t="shared" si="11"/>
        <v>0</v>
      </c>
      <c r="CX124" s="98">
        <f t="shared" si="12"/>
        <v>7.1428571428571425E-2</v>
      </c>
      <c r="CY124" s="98">
        <f t="shared" si="13"/>
        <v>0</v>
      </c>
      <c r="CZ124" s="98">
        <f t="shared" si="14"/>
        <v>7.1428571428571425E-2</v>
      </c>
      <c r="DA124" s="98">
        <f t="shared" si="15"/>
        <v>0</v>
      </c>
      <c r="DB124" s="98">
        <f t="shared" si="16"/>
        <v>0</v>
      </c>
      <c r="DC124" s="98">
        <f t="shared" si="17"/>
        <v>0</v>
      </c>
      <c r="DD124" s="98">
        <f t="shared" si="18"/>
        <v>0</v>
      </c>
      <c r="DE124" s="98">
        <f t="shared" si="19"/>
        <v>0</v>
      </c>
      <c r="DF124" s="98">
        <f t="shared" si="20"/>
        <v>0</v>
      </c>
      <c r="DG124" s="98">
        <f t="shared" si="21"/>
        <v>0</v>
      </c>
      <c r="DH124" s="98">
        <f t="shared" si="22"/>
        <v>0</v>
      </c>
      <c r="DI124" s="98">
        <f t="shared" si="23"/>
        <v>0</v>
      </c>
      <c r="DJ124" s="98">
        <f t="shared" si="24"/>
        <v>0</v>
      </c>
      <c r="DK124" s="98">
        <f t="shared" si="25"/>
        <v>0</v>
      </c>
      <c r="DL124" s="98">
        <f t="shared" si="26"/>
        <v>0</v>
      </c>
      <c r="DM124" s="98">
        <f t="shared" si="27"/>
        <v>0</v>
      </c>
      <c r="DN124" s="98">
        <f t="shared" si="28"/>
        <v>0</v>
      </c>
      <c r="DO124" s="98">
        <f t="shared" si="29"/>
        <v>0</v>
      </c>
      <c r="DP124" s="98">
        <f t="shared" si="30"/>
        <v>0</v>
      </c>
      <c r="DQ124" s="98">
        <f t="shared" si="31"/>
        <v>0</v>
      </c>
      <c r="DR124" s="98">
        <f t="shared" si="32"/>
        <v>0</v>
      </c>
      <c r="DS124" s="98">
        <f t="shared" si="33"/>
        <v>0</v>
      </c>
      <c r="DT124" s="98">
        <f t="shared" si="34"/>
        <v>0</v>
      </c>
      <c r="DU124" s="98">
        <f t="shared" si="35"/>
        <v>0</v>
      </c>
      <c r="DV124" s="98">
        <f t="shared" si="36"/>
        <v>0</v>
      </c>
      <c r="DW124" s="98">
        <f t="shared" si="37"/>
        <v>0</v>
      </c>
      <c r="DX124" s="98">
        <f t="shared" si="38"/>
        <v>0</v>
      </c>
      <c r="DY124" s="98">
        <f t="shared" si="39"/>
        <v>0</v>
      </c>
      <c r="DZ124" s="98">
        <f t="shared" si="40"/>
        <v>0</v>
      </c>
      <c r="EA124" s="98">
        <f t="shared" si="41"/>
        <v>0</v>
      </c>
      <c r="EB124" s="98">
        <f t="shared" si="42"/>
        <v>0</v>
      </c>
      <c r="EC124" s="98">
        <f t="shared" si="43"/>
        <v>0</v>
      </c>
      <c r="ED124" s="98">
        <f t="shared" si="44"/>
        <v>0</v>
      </c>
      <c r="EE124" s="98">
        <f t="shared" si="45"/>
        <v>0</v>
      </c>
      <c r="EF124" s="98">
        <f t="shared" si="46"/>
        <v>0</v>
      </c>
      <c r="EG124" s="98">
        <f t="shared" si="47"/>
        <v>0</v>
      </c>
      <c r="EH124" s="98">
        <f t="shared" si="48"/>
        <v>0</v>
      </c>
      <c r="EI124" s="98">
        <f t="shared" si="49"/>
        <v>0</v>
      </c>
      <c r="EJ124" s="98">
        <f t="shared" si="50"/>
        <v>0</v>
      </c>
      <c r="EK124" s="98">
        <f t="shared" si="51"/>
        <v>0</v>
      </c>
      <c r="EL124" s="98">
        <f t="shared" si="52"/>
        <v>0</v>
      </c>
      <c r="EM124" s="98">
        <f t="shared" si="53"/>
        <v>0</v>
      </c>
      <c r="EN124" s="98">
        <f t="shared" si="54"/>
        <v>0</v>
      </c>
      <c r="EO124" s="98">
        <f t="shared" si="55"/>
        <v>0</v>
      </c>
      <c r="EP124" s="98">
        <f t="shared" si="56"/>
        <v>0</v>
      </c>
      <c r="EQ124" s="98">
        <f t="shared" si="57"/>
        <v>0</v>
      </c>
      <c r="ER124" s="98">
        <f t="shared" si="58"/>
        <v>0</v>
      </c>
      <c r="ES124" s="98">
        <f t="shared" si="59"/>
        <v>0</v>
      </c>
      <c r="ET124" s="98">
        <f t="shared" si="60"/>
        <v>0</v>
      </c>
      <c r="EU124" s="98">
        <f t="shared" si="61"/>
        <v>0</v>
      </c>
      <c r="EV124" s="98">
        <f t="shared" si="62"/>
        <v>0</v>
      </c>
      <c r="EW124" s="98">
        <f t="shared" si="63"/>
        <v>0</v>
      </c>
      <c r="EX124" s="98">
        <f t="shared" si="64"/>
        <v>0</v>
      </c>
      <c r="EY124" s="98">
        <f t="shared" si="65"/>
        <v>0</v>
      </c>
      <c r="EZ124" s="98">
        <f t="shared" si="66"/>
        <v>0</v>
      </c>
      <c r="FA124" s="98">
        <f t="shared" si="67"/>
        <v>0</v>
      </c>
      <c r="FB124" s="98">
        <f t="shared" si="68"/>
        <v>0</v>
      </c>
      <c r="FC124" s="98">
        <f t="shared" si="69"/>
        <v>0</v>
      </c>
      <c r="FD124" s="98">
        <f t="shared" si="70"/>
        <v>0</v>
      </c>
      <c r="FE124" s="143">
        <f t="shared" si="71"/>
        <v>0</v>
      </c>
      <c r="FF124" s="97"/>
      <c r="FG124" s="97"/>
      <c r="FH124" s="97"/>
      <c r="FI124" s="97"/>
      <c r="FJ124" s="97"/>
      <c r="FK124" s="97"/>
      <c r="FL124" s="97"/>
      <c r="FM124" s="97"/>
      <c r="FN124" s="97"/>
      <c r="FO124" s="97"/>
      <c r="FP124" s="97"/>
      <c r="FQ124" s="97"/>
      <c r="FR124" s="97"/>
      <c r="FS124" s="97"/>
      <c r="FT124" s="97"/>
      <c r="FU124" s="97"/>
      <c r="FV124" s="97"/>
      <c r="FW124" s="97"/>
      <c r="GD124" s="96">
        <v>41214</v>
      </c>
      <c r="GE124" s="97">
        <f t="shared" si="94"/>
        <v>0</v>
      </c>
      <c r="GF124" s="97">
        <f t="shared" si="95"/>
        <v>0.9285714285714286</v>
      </c>
      <c r="GG124" s="97">
        <f t="shared" si="96"/>
        <v>0.85714285714285721</v>
      </c>
      <c r="GH124" s="97">
        <f t="shared" si="97"/>
        <v>1</v>
      </c>
      <c r="GI124" s="97">
        <f t="shared" si="98"/>
        <v>1</v>
      </c>
      <c r="GJ124" s="97">
        <f t="shared" si="99"/>
        <v>0.9285714285714286</v>
      </c>
      <c r="GK124" s="97">
        <f t="shared" si="100"/>
        <v>1</v>
      </c>
      <c r="GL124" s="97">
        <f t="shared" si="101"/>
        <v>0.9285714285714286</v>
      </c>
      <c r="GM124" s="97">
        <f t="shared" si="102"/>
        <v>1</v>
      </c>
      <c r="GN124" s="97">
        <f t="shared" si="103"/>
        <v>0.9285714285714286</v>
      </c>
      <c r="GO124" s="97">
        <f t="shared" si="104"/>
        <v>1</v>
      </c>
      <c r="GP124" s="97">
        <f t="shared" si="105"/>
        <v>1</v>
      </c>
      <c r="GQ124" s="97">
        <f t="shared" si="106"/>
        <v>1</v>
      </c>
      <c r="GR124" s="97">
        <f t="shared" si="107"/>
        <v>1</v>
      </c>
      <c r="GS124" s="97">
        <f t="shared" si="108"/>
        <v>1</v>
      </c>
      <c r="GT124" s="97">
        <f t="shared" si="109"/>
        <v>1</v>
      </c>
      <c r="GU124" s="97">
        <f t="shared" si="110"/>
        <v>1</v>
      </c>
      <c r="GV124" s="97">
        <f t="shared" si="111"/>
        <v>1</v>
      </c>
      <c r="GW124" s="97">
        <f t="shared" si="112"/>
        <v>1</v>
      </c>
      <c r="GX124" s="97">
        <f t="shared" si="113"/>
        <v>1</v>
      </c>
      <c r="GY124" s="97">
        <f t="shared" si="114"/>
        <v>1</v>
      </c>
      <c r="GZ124" s="97">
        <f t="shared" si="115"/>
        <v>1</v>
      </c>
      <c r="HA124" s="97">
        <f t="shared" si="116"/>
        <v>1</v>
      </c>
      <c r="HB124" s="97">
        <f t="shared" si="117"/>
        <v>1</v>
      </c>
      <c r="HC124" s="97">
        <f t="shared" si="118"/>
        <v>1</v>
      </c>
      <c r="HD124" s="97">
        <f t="shared" si="119"/>
        <v>1</v>
      </c>
      <c r="HE124" s="97">
        <f t="shared" si="120"/>
        <v>1</v>
      </c>
      <c r="HF124" s="97">
        <f t="shared" si="121"/>
        <v>1</v>
      </c>
      <c r="HG124" s="97">
        <f t="shared" si="122"/>
        <v>1</v>
      </c>
      <c r="HH124" s="97">
        <f t="shared" si="123"/>
        <v>1</v>
      </c>
      <c r="HI124" s="97">
        <f t="shared" si="124"/>
        <v>1</v>
      </c>
      <c r="HJ124" s="97">
        <f t="shared" si="125"/>
        <v>1</v>
      </c>
      <c r="HK124" s="97">
        <f t="shared" si="126"/>
        <v>1</v>
      </c>
      <c r="HL124" s="97">
        <f t="shared" si="127"/>
        <v>1</v>
      </c>
      <c r="HM124" s="97">
        <f t="shared" si="128"/>
        <v>1</v>
      </c>
      <c r="HN124" s="97">
        <f t="shared" si="129"/>
        <v>1</v>
      </c>
      <c r="HO124" s="97">
        <f t="shared" si="130"/>
        <v>1</v>
      </c>
      <c r="HP124" s="97">
        <f t="shared" si="131"/>
        <v>1</v>
      </c>
      <c r="HQ124" s="97">
        <f t="shared" si="132"/>
        <v>1</v>
      </c>
      <c r="HR124" s="97">
        <f t="shared" si="133"/>
        <v>1</v>
      </c>
      <c r="HS124" s="97">
        <f t="shared" si="134"/>
        <v>1</v>
      </c>
      <c r="HT124" s="97">
        <f t="shared" si="135"/>
        <v>1</v>
      </c>
      <c r="HU124" s="97">
        <f t="shared" si="136"/>
        <v>1</v>
      </c>
      <c r="HV124" s="97">
        <f t="shared" si="137"/>
        <v>1</v>
      </c>
      <c r="HW124" s="97">
        <f t="shared" si="138"/>
        <v>1</v>
      </c>
      <c r="HX124" s="97">
        <f t="shared" si="139"/>
        <v>1</v>
      </c>
      <c r="HY124" s="97">
        <f t="shared" si="140"/>
        <v>1</v>
      </c>
      <c r="HZ124" s="97">
        <f t="shared" si="141"/>
        <v>1</v>
      </c>
      <c r="IA124" s="97">
        <f t="shared" si="142"/>
        <v>1</v>
      </c>
      <c r="IB124" s="97">
        <f t="shared" si="143"/>
        <v>1</v>
      </c>
      <c r="IC124" s="97">
        <f t="shared" si="144"/>
        <v>1</v>
      </c>
      <c r="ID124" s="97">
        <f t="shared" si="145"/>
        <v>1</v>
      </c>
      <c r="IE124" s="97">
        <f t="shared" si="146"/>
        <v>1</v>
      </c>
      <c r="IF124" s="97">
        <f t="shared" si="147"/>
        <v>1</v>
      </c>
      <c r="IG124" s="97">
        <f t="shared" si="148"/>
        <v>1</v>
      </c>
      <c r="IH124" s="97">
        <f t="shared" si="149"/>
        <v>1</v>
      </c>
      <c r="II124" s="97">
        <f t="shared" si="150"/>
        <v>1</v>
      </c>
      <c r="IJ124" s="97">
        <f t="shared" si="151"/>
        <v>1</v>
      </c>
      <c r="IK124" s="97">
        <f t="shared" si="152"/>
        <v>1</v>
      </c>
      <c r="IL124" s="97">
        <f t="shared" si="153"/>
        <v>1</v>
      </c>
      <c r="IM124" s="97">
        <f t="shared" si="154"/>
        <v>1</v>
      </c>
      <c r="IN124" s="97">
        <f t="shared" si="155"/>
        <v>1</v>
      </c>
      <c r="IO124" s="97">
        <f t="shared" si="156"/>
        <v>1</v>
      </c>
      <c r="IP124" s="97">
        <f t="shared" si="157"/>
        <v>1</v>
      </c>
      <c r="IQ124" s="97">
        <f t="shared" si="158"/>
        <v>1</v>
      </c>
      <c r="IR124" s="97">
        <f t="shared" si="159"/>
        <v>1</v>
      </c>
      <c r="IS124" s="157">
        <f t="shared" si="160"/>
        <v>1</v>
      </c>
      <c r="IT124" s="99"/>
      <c r="IU124" s="99"/>
      <c r="IV124" s="99"/>
      <c r="IW124" s="99"/>
      <c r="IX124" s="99"/>
      <c r="IY124" s="99"/>
      <c r="IZ124" s="99"/>
      <c r="JA124" s="99"/>
      <c r="JB124" s="99"/>
      <c r="JC124" s="99"/>
      <c r="JD124" s="99"/>
      <c r="JE124" s="99"/>
      <c r="JF124" s="99"/>
      <c r="JG124" s="99"/>
      <c r="JH124" s="99"/>
      <c r="JI124" s="99"/>
      <c r="JJ124" s="99"/>
    </row>
    <row r="125" spans="2:270" x14ac:dyDescent="0.35">
      <c r="B125" s="73">
        <v>41244</v>
      </c>
      <c r="C125" s="92">
        <f t="shared" ref="C125" si="1824">Z31</f>
        <v>11</v>
      </c>
      <c r="D125" s="92">
        <f t="shared" ref="D125" si="1825">AA31</f>
        <v>3</v>
      </c>
      <c r="E125" s="92">
        <f t="shared" ref="E125" si="1826">AB31</f>
        <v>2</v>
      </c>
      <c r="F125" s="92">
        <f t="shared" ref="F125" si="1827">AC31</f>
        <v>2</v>
      </c>
      <c r="G125" s="92">
        <f t="shared" ref="G125" si="1828">AD31</f>
        <v>2</v>
      </c>
      <c r="H125" s="92">
        <f t="shared" ref="H125" si="1829">AE31</f>
        <v>1</v>
      </c>
      <c r="I125" s="92">
        <f t="shared" ref="I125" si="1830">AF31</f>
        <v>2</v>
      </c>
      <c r="J125" s="92">
        <f t="shared" ref="J125" si="1831">AG31</f>
        <v>2</v>
      </c>
      <c r="K125" s="92">
        <f t="shared" ref="K125" si="1832">AH31</f>
        <v>1</v>
      </c>
      <c r="L125" s="92">
        <f t="shared" ref="L125" si="1833">AI31</f>
        <v>1</v>
      </c>
      <c r="M125" s="92">
        <f t="shared" ref="M125" si="1834">AJ31</f>
        <v>3</v>
      </c>
      <c r="N125" s="92">
        <f t="shared" ref="N125" si="1835">AK31</f>
        <v>1</v>
      </c>
      <c r="O125" s="92">
        <f t="shared" ref="O125" si="1836">AL31</f>
        <v>1</v>
      </c>
      <c r="P125" s="92">
        <f t="shared" ref="P125" si="1837">AM31</f>
        <v>1</v>
      </c>
      <c r="Q125" s="92">
        <f t="shared" ref="Q125" si="1838">AN31</f>
        <v>1</v>
      </c>
      <c r="R125" s="92">
        <f t="shared" ref="R125" si="1839">AO31</f>
        <v>1</v>
      </c>
      <c r="S125" s="92">
        <f t="shared" ref="S125" si="1840">AP31</f>
        <v>1</v>
      </c>
      <c r="T125" s="92">
        <f t="shared" ref="T125" si="1841">AQ31</f>
        <v>1</v>
      </c>
      <c r="U125" s="92">
        <f t="shared" ref="U125" si="1842">AR31</f>
        <v>1</v>
      </c>
      <c r="V125" s="92">
        <f t="shared" ref="V125" si="1843">AS31</f>
        <v>1</v>
      </c>
      <c r="W125" s="92">
        <f t="shared" ref="W125" si="1844">AT31</f>
        <v>1</v>
      </c>
      <c r="X125" s="92">
        <f t="shared" ref="X125" si="1845">AU31</f>
        <v>0</v>
      </c>
      <c r="Y125" s="92">
        <f t="shared" ref="Y125" si="1846">AV31</f>
        <v>1</v>
      </c>
      <c r="Z125" s="92">
        <f t="shared" ref="Z125" si="1847">AW31</f>
        <v>0</v>
      </c>
      <c r="AA125" s="92">
        <f t="shared" ref="AA125" si="1848">AX31</f>
        <v>0</v>
      </c>
      <c r="AB125" s="92">
        <f t="shared" ref="AB125" si="1849">AY31</f>
        <v>0</v>
      </c>
      <c r="AC125" s="92">
        <f t="shared" ref="AC125" si="1850">AZ31</f>
        <v>0</v>
      </c>
      <c r="AD125" s="92">
        <f t="shared" ref="AD125" si="1851">BA31</f>
        <v>0</v>
      </c>
      <c r="AE125" s="92">
        <f t="shared" ref="AE125" si="1852">BB31</f>
        <v>0</v>
      </c>
      <c r="AF125" s="92">
        <f t="shared" ref="AF125" si="1853">BC31</f>
        <v>0</v>
      </c>
      <c r="AG125" s="92">
        <f t="shared" ref="AG125" si="1854">BD31</f>
        <v>0</v>
      </c>
      <c r="AH125" s="92">
        <f t="shared" ref="AH125" si="1855">BE31</f>
        <v>0</v>
      </c>
      <c r="AI125" s="92">
        <f t="shared" ref="AI125" si="1856">BF31</f>
        <v>0</v>
      </c>
      <c r="AJ125" s="92">
        <f t="shared" ref="AJ125" si="1857">BG31</f>
        <v>0</v>
      </c>
      <c r="AK125" s="92">
        <f t="shared" ref="AK125" si="1858">BH31</f>
        <v>0</v>
      </c>
      <c r="AL125" s="92">
        <f t="shared" ref="AL125" si="1859">BI31</f>
        <v>0</v>
      </c>
      <c r="AM125" s="92">
        <f t="shared" ref="AM125" si="1860">BJ31</f>
        <v>0</v>
      </c>
      <c r="AN125" s="92">
        <f t="shared" ref="AN125" si="1861">BK31</f>
        <v>0</v>
      </c>
      <c r="AO125" s="92">
        <f t="shared" ref="AO125" si="1862">BL31</f>
        <v>0</v>
      </c>
      <c r="AP125" s="92">
        <f t="shared" ref="AP125" si="1863">BM31</f>
        <v>0</v>
      </c>
      <c r="AQ125" s="92">
        <f t="shared" ref="AQ125" si="1864">BN31</f>
        <v>0</v>
      </c>
      <c r="AR125" s="92">
        <f t="shared" ref="AR125" si="1865">BO31</f>
        <v>0</v>
      </c>
      <c r="AS125" s="92">
        <f t="shared" ref="AS125" si="1866">BP31</f>
        <v>0</v>
      </c>
      <c r="AT125" s="92">
        <f t="shared" ref="AT125" si="1867">BQ31</f>
        <v>0</v>
      </c>
      <c r="AU125" s="92">
        <f t="shared" ref="AU125" si="1868">BR31</f>
        <v>0</v>
      </c>
      <c r="AV125" s="92">
        <f t="shared" ref="AV125" si="1869">BS31</f>
        <v>0</v>
      </c>
      <c r="AW125" s="92">
        <f t="shared" ref="AW125" si="1870">BT31</f>
        <v>0</v>
      </c>
      <c r="AX125" s="92">
        <f t="shared" ref="AX125" si="1871">BU31</f>
        <v>0</v>
      </c>
      <c r="AY125" s="92">
        <f t="shared" ref="AY125" si="1872">BV31</f>
        <v>0</v>
      </c>
      <c r="AZ125" s="92">
        <f t="shared" ref="AZ125" si="1873">BW31</f>
        <v>0</v>
      </c>
      <c r="BA125" s="92">
        <f t="shared" ref="BA125" si="1874">BX31</f>
        <v>0</v>
      </c>
      <c r="BB125" s="92">
        <f t="shared" ref="BB125" si="1875">BY31</f>
        <v>0</v>
      </c>
      <c r="BC125" s="92">
        <f t="shared" ref="BC125" si="1876">BZ31</f>
        <v>0</v>
      </c>
      <c r="BD125" s="92">
        <f t="shared" ref="BD125" si="1877">CA31</f>
        <v>0</v>
      </c>
      <c r="BE125" s="92">
        <f t="shared" ref="BE125" si="1878">CB31</f>
        <v>0</v>
      </c>
      <c r="BF125" s="92">
        <f t="shared" ref="BF125" si="1879">CC31</f>
        <v>0</v>
      </c>
      <c r="BG125" s="92">
        <f t="shared" ref="BG125" si="1880">CD31</f>
        <v>0</v>
      </c>
      <c r="BH125" s="92">
        <f t="shared" ref="BH125" si="1881">CE31</f>
        <v>0</v>
      </c>
      <c r="BI125" s="92">
        <f t="shared" ref="BI125" si="1882">CF31</f>
        <v>0</v>
      </c>
      <c r="BJ125" s="92">
        <f t="shared" ref="BJ125" si="1883">CG31</f>
        <v>0</v>
      </c>
      <c r="BK125" s="92">
        <f t="shared" ref="BK125" si="1884">CH31</f>
        <v>0</v>
      </c>
      <c r="BL125" s="92">
        <f t="shared" ref="BL125" si="1885">CI31</f>
        <v>0</v>
      </c>
      <c r="BM125" s="92">
        <f t="shared" ref="BM125" si="1886">CJ31</f>
        <v>0</v>
      </c>
      <c r="BN125" s="92">
        <f t="shared" ref="BN125" si="1887">CK31</f>
        <v>0</v>
      </c>
      <c r="BO125" s="92">
        <f t="shared" ref="BO125" si="1888">CL31</f>
        <v>0</v>
      </c>
      <c r="BP125" s="150">
        <f t="shared" ref="BP125" si="1889">CM31</f>
        <v>0</v>
      </c>
      <c r="BQ125" s="75"/>
      <c r="BR125" s="75"/>
      <c r="BS125" s="75"/>
      <c r="BT125" s="75"/>
      <c r="BU125" s="75"/>
      <c r="BV125" s="75"/>
      <c r="BW125" s="75"/>
      <c r="BX125" s="75"/>
      <c r="BY125" s="75"/>
      <c r="BZ125" s="75"/>
      <c r="CA125" s="75"/>
      <c r="CB125" s="75"/>
      <c r="CC125" s="75"/>
      <c r="CD125" s="75"/>
      <c r="CE125" s="75"/>
      <c r="CF125" s="75"/>
      <c r="CG125" s="75"/>
      <c r="CH125" s="75"/>
      <c r="CI125" s="75"/>
      <c r="CJ125" s="75"/>
      <c r="CK125" s="75"/>
      <c r="CL125" s="75"/>
      <c r="CM125" s="75"/>
      <c r="CP125" s="94">
        <v>41244</v>
      </c>
      <c r="CQ125" s="98">
        <f t="shared" ref="CQ125" si="1890">C125/$C125</f>
        <v>1</v>
      </c>
      <c r="CR125" s="98">
        <f t="shared" si="6"/>
        <v>0.27272727272727271</v>
      </c>
      <c r="CS125" s="98">
        <f t="shared" si="7"/>
        <v>0.18181818181818182</v>
      </c>
      <c r="CT125" s="98">
        <f t="shared" si="8"/>
        <v>0.18181818181818182</v>
      </c>
      <c r="CU125" s="98">
        <f t="shared" si="9"/>
        <v>0.18181818181818182</v>
      </c>
      <c r="CV125" s="98">
        <f t="shared" si="10"/>
        <v>9.0909090909090912E-2</v>
      </c>
      <c r="CW125" s="98">
        <f t="shared" si="11"/>
        <v>0.18181818181818182</v>
      </c>
      <c r="CX125" s="98">
        <f t="shared" si="12"/>
        <v>0.18181818181818182</v>
      </c>
      <c r="CY125" s="98">
        <f t="shared" si="13"/>
        <v>9.0909090909090912E-2</v>
      </c>
      <c r="CZ125" s="98">
        <f t="shared" si="14"/>
        <v>9.0909090909090912E-2</v>
      </c>
      <c r="DA125" s="98">
        <f t="shared" si="15"/>
        <v>0.27272727272727271</v>
      </c>
      <c r="DB125" s="98">
        <f t="shared" si="16"/>
        <v>9.0909090909090912E-2</v>
      </c>
      <c r="DC125" s="98">
        <f t="shared" si="17"/>
        <v>9.0909090909090912E-2</v>
      </c>
      <c r="DD125" s="98">
        <f t="shared" si="18"/>
        <v>9.0909090909090912E-2</v>
      </c>
      <c r="DE125" s="98">
        <f t="shared" si="19"/>
        <v>9.0909090909090912E-2</v>
      </c>
      <c r="DF125" s="98">
        <f t="shared" si="20"/>
        <v>9.0909090909090912E-2</v>
      </c>
      <c r="DG125" s="98">
        <f t="shared" si="21"/>
        <v>9.0909090909090912E-2</v>
      </c>
      <c r="DH125" s="98">
        <f t="shared" si="22"/>
        <v>9.0909090909090912E-2</v>
      </c>
      <c r="DI125" s="98">
        <f t="shared" si="23"/>
        <v>9.0909090909090912E-2</v>
      </c>
      <c r="DJ125" s="98">
        <f t="shared" si="24"/>
        <v>9.0909090909090912E-2</v>
      </c>
      <c r="DK125" s="98">
        <f t="shared" si="25"/>
        <v>9.0909090909090912E-2</v>
      </c>
      <c r="DL125" s="98">
        <f t="shared" si="26"/>
        <v>0</v>
      </c>
      <c r="DM125" s="98">
        <f t="shared" si="27"/>
        <v>9.0909090909090912E-2</v>
      </c>
      <c r="DN125" s="98">
        <f t="shared" si="28"/>
        <v>0</v>
      </c>
      <c r="DO125" s="98">
        <f t="shared" si="29"/>
        <v>0</v>
      </c>
      <c r="DP125" s="98">
        <f t="shared" si="30"/>
        <v>0</v>
      </c>
      <c r="DQ125" s="98">
        <f t="shared" si="31"/>
        <v>0</v>
      </c>
      <c r="DR125" s="98">
        <f t="shared" si="32"/>
        <v>0</v>
      </c>
      <c r="DS125" s="98">
        <f t="shared" si="33"/>
        <v>0</v>
      </c>
      <c r="DT125" s="98">
        <f t="shared" si="34"/>
        <v>0</v>
      </c>
      <c r="DU125" s="98">
        <f t="shared" si="35"/>
        <v>0</v>
      </c>
      <c r="DV125" s="98">
        <f t="shared" si="36"/>
        <v>0</v>
      </c>
      <c r="DW125" s="98">
        <f t="shared" si="37"/>
        <v>0</v>
      </c>
      <c r="DX125" s="98">
        <f t="shared" si="38"/>
        <v>0</v>
      </c>
      <c r="DY125" s="98">
        <f t="shared" si="39"/>
        <v>0</v>
      </c>
      <c r="DZ125" s="98">
        <f t="shared" si="40"/>
        <v>0</v>
      </c>
      <c r="EA125" s="98">
        <f t="shared" si="41"/>
        <v>0</v>
      </c>
      <c r="EB125" s="98">
        <f t="shared" si="42"/>
        <v>0</v>
      </c>
      <c r="EC125" s="98">
        <f t="shared" si="43"/>
        <v>0</v>
      </c>
      <c r="ED125" s="98">
        <f t="shared" si="44"/>
        <v>0</v>
      </c>
      <c r="EE125" s="98">
        <f t="shared" si="45"/>
        <v>0</v>
      </c>
      <c r="EF125" s="98">
        <f t="shared" si="46"/>
        <v>0</v>
      </c>
      <c r="EG125" s="98">
        <f t="shared" si="47"/>
        <v>0</v>
      </c>
      <c r="EH125" s="98">
        <f t="shared" si="48"/>
        <v>0</v>
      </c>
      <c r="EI125" s="98">
        <f t="shared" si="49"/>
        <v>0</v>
      </c>
      <c r="EJ125" s="98">
        <f t="shared" si="50"/>
        <v>0</v>
      </c>
      <c r="EK125" s="98">
        <f t="shared" si="51"/>
        <v>0</v>
      </c>
      <c r="EL125" s="98">
        <f t="shared" si="52"/>
        <v>0</v>
      </c>
      <c r="EM125" s="98">
        <f t="shared" si="53"/>
        <v>0</v>
      </c>
      <c r="EN125" s="98">
        <f t="shared" si="54"/>
        <v>0</v>
      </c>
      <c r="EO125" s="98">
        <f t="shared" si="55"/>
        <v>0</v>
      </c>
      <c r="EP125" s="98">
        <f t="shared" si="56"/>
        <v>0</v>
      </c>
      <c r="EQ125" s="98">
        <f t="shared" si="57"/>
        <v>0</v>
      </c>
      <c r="ER125" s="98">
        <f t="shared" si="58"/>
        <v>0</v>
      </c>
      <c r="ES125" s="98">
        <f t="shared" si="59"/>
        <v>0</v>
      </c>
      <c r="ET125" s="98">
        <f t="shared" si="60"/>
        <v>0</v>
      </c>
      <c r="EU125" s="98">
        <f t="shared" si="61"/>
        <v>0</v>
      </c>
      <c r="EV125" s="98">
        <f t="shared" si="62"/>
        <v>0</v>
      </c>
      <c r="EW125" s="98">
        <f t="shared" si="63"/>
        <v>0</v>
      </c>
      <c r="EX125" s="98">
        <f t="shared" si="64"/>
        <v>0</v>
      </c>
      <c r="EY125" s="98">
        <f t="shared" si="65"/>
        <v>0</v>
      </c>
      <c r="EZ125" s="98">
        <f t="shared" si="66"/>
        <v>0</v>
      </c>
      <c r="FA125" s="98">
        <f t="shared" si="67"/>
        <v>0</v>
      </c>
      <c r="FB125" s="98">
        <f t="shared" si="68"/>
        <v>0</v>
      </c>
      <c r="FC125" s="98">
        <f t="shared" si="69"/>
        <v>0</v>
      </c>
      <c r="FD125" s="143">
        <f t="shared" si="70"/>
        <v>0</v>
      </c>
      <c r="FE125" s="97"/>
      <c r="FF125" s="97"/>
      <c r="FG125" s="97"/>
      <c r="FH125" s="97"/>
      <c r="FI125" s="97"/>
      <c r="FJ125" s="97"/>
      <c r="FK125" s="97"/>
      <c r="FL125" s="97"/>
      <c r="FM125" s="97"/>
      <c r="FN125" s="97"/>
      <c r="FO125" s="97"/>
      <c r="FP125" s="97"/>
      <c r="FQ125" s="97"/>
      <c r="FR125" s="97"/>
      <c r="FS125" s="97"/>
      <c r="FT125" s="97"/>
      <c r="FU125" s="97"/>
      <c r="FV125" s="97"/>
      <c r="FW125" s="97"/>
      <c r="GD125" s="96">
        <v>41244</v>
      </c>
      <c r="GE125" s="97">
        <f t="shared" si="94"/>
        <v>0</v>
      </c>
      <c r="GF125" s="97">
        <f t="shared" si="95"/>
        <v>0.72727272727272729</v>
      </c>
      <c r="GG125" s="97">
        <f t="shared" si="96"/>
        <v>0.81818181818181812</v>
      </c>
      <c r="GH125" s="97">
        <f t="shared" si="97"/>
        <v>0.81818181818181812</v>
      </c>
      <c r="GI125" s="97">
        <f t="shared" si="98"/>
        <v>0.81818181818181812</v>
      </c>
      <c r="GJ125" s="97">
        <f t="shared" si="99"/>
        <v>0.90909090909090906</v>
      </c>
      <c r="GK125" s="97">
        <f t="shared" si="100"/>
        <v>0.81818181818181812</v>
      </c>
      <c r="GL125" s="97">
        <f t="shared" si="101"/>
        <v>0.81818181818181812</v>
      </c>
      <c r="GM125" s="97">
        <f t="shared" si="102"/>
        <v>0.90909090909090906</v>
      </c>
      <c r="GN125" s="97">
        <f t="shared" si="103"/>
        <v>0.90909090909090906</v>
      </c>
      <c r="GO125" s="97">
        <f t="shared" si="104"/>
        <v>0.72727272727272729</v>
      </c>
      <c r="GP125" s="97">
        <f t="shared" si="105"/>
        <v>0.90909090909090906</v>
      </c>
      <c r="GQ125" s="97">
        <f t="shared" si="106"/>
        <v>0.90909090909090906</v>
      </c>
      <c r="GR125" s="97">
        <f t="shared" si="107"/>
        <v>0.90909090909090906</v>
      </c>
      <c r="GS125" s="97">
        <f t="shared" si="108"/>
        <v>0.90909090909090906</v>
      </c>
      <c r="GT125" s="97">
        <f t="shared" si="109"/>
        <v>0.90909090909090906</v>
      </c>
      <c r="GU125" s="97">
        <f t="shared" si="110"/>
        <v>0.90909090909090906</v>
      </c>
      <c r="GV125" s="97">
        <f t="shared" si="111"/>
        <v>0.90909090909090906</v>
      </c>
      <c r="GW125" s="97">
        <f t="shared" si="112"/>
        <v>0.90909090909090906</v>
      </c>
      <c r="GX125" s="97">
        <f t="shared" si="113"/>
        <v>0.90909090909090906</v>
      </c>
      <c r="GY125" s="97">
        <f t="shared" si="114"/>
        <v>0.90909090909090906</v>
      </c>
      <c r="GZ125" s="97">
        <f t="shared" si="115"/>
        <v>1</v>
      </c>
      <c r="HA125" s="97">
        <f t="shared" si="116"/>
        <v>0.90909090909090906</v>
      </c>
      <c r="HB125" s="97">
        <f t="shared" si="117"/>
        <v>1</v>
      </c>
      <c r="HC125" s="97">
        <f t="shared" si="118"/>
        <v>1</v>
      </c>
      <c r="HD125" s="97">
        <f t="shared" si="119"/>
        <v>1</v>
      </c>
      <c r="HE125" s="97">
        <f t="shared" si="120"/>
        <v>1</v>
      </c>
      <c r="HF125" s="97">
        <f t="shared" si="121"/>
        <v>1</v>
      </c>
      <c r="HG125" s="97">
        <f t="shared" si="122"/>
        <v>1</v>
      </c>
      <c r="HH125" s="97">
        <f t="shared" si="123"/>
        <v>1</v>
      </c>
      <c r="HI125" s="97">
        <f t="shared" si="124"/>
        <v>1</v>
      </c>
      <c r="HJ125" s="97">
        <f t="shared" si="125"/>
        <v>1</v>
      </c>
      <c r="HK125" s="97">
        <f t="shared" si="126"/>
        <v>1</v>
      </c>
      <c r="HL125" s="97">
        <f t="shared" si="127"/>
        <v>1</v>
      </c>
      <c r="HM125" s="97">
        <f t="shared" si="128"/>
        <v>1</v>
      </c>
      <c r="HN125" s="97">
        <f t="shared" si="129"/>
        <v>1</v>
      </c>
      <c r="HO125" s="97">
        <f t="shared" si="130"/>
        <v>1</v>
      </c>
      <c r="HP125" s="97">
        <f t="shared" si="131"/>
        <v>1</v>
      </c>
      <c r="HQ125" s="97">
        <f t="shared" si="132"/>
        <v>1</v>
      </c>
      <c r="HR125" s="97">
        <f t="shared" si="133"/>
        <v>1</v>
      </c>
      <c r="HS125" s="97">
        <f t="shared" si="134"/>
        <v>1</v>
      </c>
      <c r="HT125" s="97">
        <f t="shared" si="135"/>
        <v>1</v>
      </c>
      <c r="HU125" s="97">
        <f t="shared" si="136"/>
        <v>1</v>
      </c>
      <c r="HV125" s="97">
        <f t="shared" si="137"/>
        <v>1</v>
      </c>
      <c r="HW125" s="97">
        <f t="shared" si="138"/>
        <v>1</v>
      </c>
      <c r="HX125" s="97">
        <f t="shared" si="139"/>
        <v>1</v>
      </c>
      <c r="HY125" s="97">
        <f t="shared" si="140"/>
        <v>1</v>
      </c>
      <c r="HZ125" s="97">
        <f t="shared" si="141"/>
        <v>1</v>
      </c>
      <c r="IA125" s="97">
        <f t="shared" si="142"/>
        <v>1</v>
      </c>
      <c r="IB125" s="97">
        <f t="shared" si="143"/>
        <v>1</v>
      </c>
      <c r="IC125" s="97">
        <f t="shared" si="144"/>
        <v>1</v>
      </c>
      <c r="ID125" s="97">
        <f t="shared" si="145"/>
        <v>1</v>
      </c>
      <c r="IE125" s="97">
        <f t="shared" si="146"/>
        <v>1</v>
      </c>
      <c r="IF125" s="97">
        <f t="shared" si="147"/>
        <v>1</v>
      </c>
      <c r="IG125" s="97">
        <f t="shared" si="148"/>
        <v>1</v>
      </c>
      <c r="IH125" s="97">
        <f t="shared" si="149"/>
        <v>1</v>
      </c>
      <c r="II125" s="97">
        <f t="shared" si="150"/>
        <v>1</v>
      </c>
      <c r="IJ125" s="97">
        <f t="shared" si="151"/>
        <v>1</v>
      </c>
      <c r="IK125" s="97">
        <f t="shared" si="152"/>
        <v>1</v>
      </c>
      <c r="IL125" s="97">
        <f t="shared" si="153"/>
        <v>1</v>
      </c>
      <c r="IM125" s="97">
        <f t="shared" si="154"/>
        <v>1</v>
      </c>
      <c r="IN125" s="97">
        <f t="shared" si="155"/>
        <v>1</v>
      </c>
      <c r="IO125" s="97">
        <f t="shared" si="156"/>
        <v>1</v>
      </c>
      <c r="IP125" s="97">
        <f t="shared" si="157"/>
        <v>1</v>
      </c>
      <c r="IQ125" s="97">
        <f t="shared" si="158"/>
        <v>1</v>
      </c>
      <c r="IR125" s="157">
        <f t="shared" si="159"/>
        <v>1</v>
      </c>
      <c r="IS125" s="99"/>
      <c r="IT125" s="99"/>
      <c r="IU125" s="99"/>
      <c r="IV125" s="99"/>
      <c r="IW125" s="99"/>
      <c r="IX125" s="99"/>
      <c r="IY125" s="99"/>
      <c r="IZ125" s="99"/>
      <c r="JA125" s="99"/>
      <c r="JB125" s="99"/>
      <c r="JC125" s="99"/>
      <c r="JD125" s="99"/>
      <c r="JE125" s="99"/>
      <c r="JF125" s="99"/>
      <c r="JG125" s="99"/>
      <c r="JH125" s="99"/>
      <c r="JI125" s="99"/>
      <c r="JJ125" s="99"/>
    </row>
    <row r="126" spans="2:270" x14ac:dyDescent="0.35">
      <c r="B126" s="73">
        <v>41275</v>
      </c>
      <c r="C126" s="92">
        <f t="shared" ref="C126" si="1891">AA32</f>
        <v>7</v>
      </c>
      <c r="D126" s="92">
        <f t="shared" ref="D126" si="1892">AB32</f>
        <v>2</v>
      </c>
      <c r="E126" s="92">
        <f t="shared" ref="E126" si="1893">AC32</f>
        <v>1</v>
      </c>
      <c r="F126" s="92">
        <f t="shared" ref="F126" si="1894">AD32</f>
        <v>1</v>
      </c>
      <c r="G126" s="92">
        <f t="shared" ref="G126" si="1895">AE32</f>
        <v>1</v>
      </c>
      <c r="H126" s="92">
        <f t="shared" ref="H126" si="1896">AF32</f>
        <v>2</v>
      </c>
      <c r="I126" s="92">
        <f t="shared" ref="I126" si="1897">AG32</f>
        <v>2</v>
      </c>
      <c r="J126" s="92">
        <f t="shared" ref="J126" si="1898">AH32</f>
        <v>0</v>
      </c>
      <c r="K126" s="92">
        <f t="shared" ref="K126" si="1899">AI32</f>
        <v>2</v>
      </c>
      <c r="L126" s="92">
        <f t="shared" ref="L126" si="1900">AJ32</f>
        <v>1</v>
      </c>
      <c r="M126" s="92">
        <f t="shared" ref="M126" si="1901">AK32</f>
        <v>2</v>
      </c>
      <c r="N126" s="92">
        <f t="shared" ref="N126" si="1902">AL32</f>
        <v>1</v>
      </c>
      <c r="O126" s="92">
        <f t="shared" ref="O126" si="1903">AM32</f>
        <v>2</v>
      </c>
      <c r="P126" s="92">
        <f t="shared" ref="P126" si="1904">AN32</f>
        <v>2</v>
      </c>
      <c r="Q126" s="92">
        <f t="shared" ref="Q126" si="1905">AO32</f>
        <v>3</v>
      </c>
      <c r="R126" s="92">
        <f t="shared" ref="R126" si="1906">AP32</f>
        <v>1</v>
      </c>
      <c r="S126" s="92">
        <f t="shared" ref="S126" si="1907">AQ32</f>
        <v>2</v>
      </c>
      <c r="T126" s="92">
        <f t="shared" ref="T126" si="1908">AR32</f>
        <v>1</v>
      </c>
      <c r="U126" s="92">
        <f t="shared" ref="U126" si="1909">AS32</f>
        <v>1</v>
      </c>
      <c r="V126" s="92">
        <f t="shared" ref="V126" si="1910">AT32</f>
        <v>1</v>
      </c>
      <c r="W126" s="92">
        <f t="shared" ref="W126" si="1911">AU32</f>
        <v>1</v>
      </c>
      <c r="X126" s="92">
        <f t="shared" ref="X126" si="1912">AV32</f>
        <v>0</v>
      </c>
      <c r="Y126" s="92">
        <f t="shared" ref="Y126" si="1913">AW32</f>
        <v>1</v>
      </c>
      <c r="Z126" s="92">
        <f t="shared" ref="Z126" si="1914">AX32</f>
        <v>3</v>
      </c>
      <c r="AA126" s="92">
        <f t="shared" ref="AA126" si="1915">AY32</f>
        <v>1</v>
      </c>
      <c r="AB126" s="92">
        <f t="shared" ref="AB126" si="1916">AZ32</f>
        <v>1</v>
      </c>
      <c r="AC126" s="92">
        <f t="shared" ref="AC126" si="1917">BA32</f>
        <v>1</v>
      </c>
      <c r="AD126" s="92">
        <f t="shared" ref="AD126" si="1918">BB32</f>
        <v>0</v>
      </c>
      <c r="AE126" s="92">
        <f t="shared" ref="AE126" si="1919">BC32</f>
        <v>1</v>
      </c>
      <c r="AF126" s="92">
        <f t="shared" ref="AF126" si="1920">BD32</f>
        <v>1</v>
      </c>
      <c r="AG126" s="92">
        <f t="shared" ref="AG126" si="1921">BE32</f>
        <v>1</v>
      </c>
      <c r="AH126" s="92">
        <f t="shared" ref="AH126" si="1922">BF32</f>
        <v>1</v>
      </c>
      <c r="AI126" s="92">
        <f t="shared" ref="AI126" si="1923">BG32</f>
        <v>1</v>
      </c>
      <c r="AJ126" s="92">
        <f t="shared" ref="AJ126" si="1924">BH32</f>
        <v>0</v>
      </c>
      <c r="AK126" s="92">
        <f t="shared" ref="AK126" si="1925">BI32</f>
        <v>2</v>
      </c>
      <c r="AL126" s="92">
        <f t="shared" ref="AL126" si="1926">BJ32</f>
        <v>1</v>
      </c>
      <c r="AM126" s="92">
        <f t="shared" ref="AM126" si="1927">BK32</f>
        <v>1</v>
      </c>
      <c r="AN126" s="92">
        <f t="shared" ref="AN126" si="1928">BL32</f>
        <v>2</v>
      </c>
      <c r="AO126" s="92">
        <f t="shared" ref="AO126" si="1929">BM32</f>
        <v>1</v>
      </c>
      <c r="AP126" s="92">
        <f t="shared" ref="AP126" si="1930">BN32</f>
        <v>1</v>
      </c>
      <c r="AQ126" s="92">
        <f t="shared" ref="AQ126" si="1931">BO32</f>
        <v>1</v>
      </c>
      <c r="AR126" s="92">
        <f t="shared" ref="AR126" si="1932">BP32</f>
        <v>1</v>
      </c>
      <c r="AS126" s="92">
        <f t="shared" ref="AS126" si="1933">BQ32</f>
        <v>0</v>
      </c>
      <c r="AT126" s="92">
        <f t="shared" ref="AT126" si="1934">BR32</f>
        <v>2</v>
      </c>
      <c r="AU126" s="92">
        <f t="shared" ref="AU126" si="1935">BS32</f>
        <v>2</v>
      </c>
      <c r="AV126" s="92">
        <f t="shared" ref="AV126" si="1936">BT32</f>
        <v>0</v>
      </c>
      <c r="AW126" s="92">
        <f t="shared" ref="AW126" si="1937">BU32</f>
        <v>1</v>
      </c>
      <c r="AX126" s="92">
        <f t="shared" ref="AX126" si="1938">BV32</f>
        <v>0</v>
      </c>
      <c r="AY126" s="92">
        <f t="shared" ref="AY126" si="1939">BW32</f>
        <v>1</v>
      </c>
      <c r="AZ126" s="92">
        <f t="shared" ref="AZ126" si="1940">BX32</f>
        <v>0</v>
      </c>
      <c r="BA126" s="92">
        <f t="shared" ref="BA126" si="1941">BY32</f>
        <v>1</v>
      </c>
      <c r="BB126" s="92">
        <f t="shared" ref="BB126" si="1942">BZ32</f>
        <v>0</v>
      </c>
      <c r="BC126" s="92">
        <f t="shared" ref="BC126" si="1943">CA32</f>
        <v>0</v>
      </c>
      <c r="BD126" s="92">
        <f t="shared" ref="BD126" si="1944">CB32</f>
        <v>1</v>
      </c>
      <c r="BE126" s="92">
        <f t="shared" ref="BE126" si="1945">CC32</f>
        <v>1</v>
      </c>
      <c r="BF126" s="92">
        <f t="shared" ref="BF126" si="1946">CD32</f>
        <v>0</v>
      </c>
      <c r="BG126" s="92">
        <f t="shared" ref="BG126" si="1947">CE32</f>
        <v>0</v>
      </c>
      <c r="BH126" s="92">
        <f t="shared" ref="BH126" si="1948">CF32</f>
        <v>0</v>
      </c>
      <c r="BI126" s="92">
        <f t="shared" ref="BI126" si="1949">CG32</f>
        <v>0</v>
      </c>
      <c r="BJ126" s="92">
        <f t="shared" ref="BJ126" si="1950">CH32</f>
        <v>0</v>
      </c>
      <c r="BK126" s="92">
        <f t="shared" ref="BK126" si="1951">CI32</f>
        <v>1</v>
      </c>
      <c r="BL126" s="92">
        <f t="shared" ref="BL126" si="1952">CJ32</f>
        <v>0</v>
      </c>
      <c r="BM126" s="92">
        <f t="shared" ref="BM126" si="1953">CK32</f>
        <v>0</v>
      </c>
      <c r="BN126" s="92">
        <f t="shared" ref="BN126" si="1954">CL32</f>
        <v>0</v>
      </c>
      <c r="BO126" s="150">
        <f t="shared" ref="BO126" si="1955">CM32</f>
        <v>0</v>
      </c>
      <c r="BP126" s="75"/>
      <c r="BQ126" s="75"/>
      <c r="BR126" s="75"/>
      <c r="BS126" s="75"/>
      <c r="BT126" s="75"/>
      <c r="BU126" s="75"/>
      <c r="BV126" s="75"/>
      <c r="BW126" s="75"/>
      <c r="BX126" s="75"/>
      <c r="BY126" s="75"/>
      <c r="BZ126" s="75"/>
      <c r="CA126" s="75"/>
      <c r="CB126" s="75"/>
      <c r="CC126" s="75"/>
      <c r="CD126" s="75"/>
      <c r="CE126" s="75"/>
      <c r="CF126" s="75"/>
      <c r="CG126" s="75"/>
      <c r="CH126" s="75"/>
      <c r="CI126" s="75"/>
      <c r="CJ126" s="75"/>
      <c r="CK126" s="75"/>
      <c r="CL126" s="75"/>
      <c r="CM126" s="75"/>
      <c r="CP126" s="94">
        <v>41275</v>
      </c>
      <c r="CQ126" s="98">
        <f t="shared" ref="CQ126" si="1956">C126/$C126</f>
        <v>1</v>
      </c>
      <c r="CR126" s="98">
        <f t="shared" si="6"/>
        <v>0.2857142857142857</v>
      </c>
      <c r="CS126" s="98">
        <f t="shared" si="7"/>
        <v>0.14285714285714285</v>
      </c>
      <c r="CT126" s="98">
        <f t="shared" si="8"/>
        <v>0.14285714285714285</v>
      </c>
      <c r="CU126" s="98">
        <f t="shared" si="9"/>
        <v>0.14285714285714285</v>
      </c>
      <c r="CV126" s="98">
        <f t="shared" si="10"/>
        <v>0.2857142857142857</v>
      </c>
      <c r="CW126" s="98">
        <f t="shared" si="11"/>
        <v>0.2857142857142857</v>
      </c>
      <c r="CX126" s="98">
        <f t="shared" si="12"/>
        <v>0</v>
      </c>
      <c r="CY126" s="98">
        <f t="shared" si="13"/>
        <v>0.2857142857142857</v>
      </c>
      <c r="CZ126" s="98">
        <f t="shared" si="14"/>
        <v>0.14285714285714285</v>
      </c>
      <c r="DA126" s="98">
        <f t="shared" si="15"/>
        <v>0.2857142857142857</v>
      </c>
      <c r="DB126" s="98">
        <f t="shared" si="16"/>
        <v>0.14285714285714285</v>
      </c>
      <c r="DC126" s="98">
        <f t="shared" si="17"/>
        <v>0.2857142857142857</v>
      </c>
      <c r="DD126" s="98">
        <f t="shared" si="18"/>
        <v>0.2857142857142857</v>
      </c>
      <c r="DE126" s="98">
        <f t="shared" si="19"/>
        <v>0.42857142857142855</v>
      </c>
      <c r="DF126" s="98">
        <f t="shared" si="20"/>
        <v>0.14285714285714285</v>
      </c>
      <c r="DG126" s="98">
        <f t="shared" si="21"/>
        <v>0.2857142857142857</v>
      </c>
      <c r="DH126" s="98">
        <f t="shared" si="22"/>
        <v>0.14285714285714285</v>
      </c>
      <c r="DI126" s="98">
        <f t="shared" si="23"/>
        <v>0.14285714285714285</v>
      </c>
      <c r="DJ126" s="98">
        <f t="shared" si="24"/>
        <v>0.14285714285714285</v>
      </c>
      <c r="DK126" s="98">
        <f t="shared" si="25"/>
        <v>0.14285714285714285</v>
      </c>
      <c r="DL126" s="98">
        <f t="shared" si="26"/>
        <v>0</v>
      </c>
      <c r="DM126" s="98">
        <f t="shared" si="27"/>
        <v>0.14285714285714285</v>
      </c>
      <c r="DN126" s="98">
        <f t="shared" si="28"/>
        <v>0.42857142857142855</v>
      </c>
      <c r="DO126" s="98">
        <f t="shared" si="29"/>
        <v>0.14285714285714285</v>
      </c>
      <c r="DP126" s="98">
        <f t="shared" si="30"/>
        <v>0.14285714285714285</v>
      </c>
      <c r="DQ126" s="98">
        <f t="shared" si="31"/>
        <v>0.14285714285714285</v>
      </c>
      <c r="DR126" s="98">
        <f t="shared" si="32"/>
        <v>0</v>
      </c>
      <c r="DS126" s="98">
        <f t="shared" si="33"/>
        <v>0.14285714285714285</v>
      </c>
      <c r="DT126" s="98">
        <f t="shared" si="34"/>
        <v>0.14285714285714285</v>
      </c>
      <c r="DU126" s="98">
        <f t="shared" si="35"/>
        <v>0.14285714285714285</v>
      </c>
      <c r="DV126" s="98">
        <f t="shared" si="36"/>
        <v>0.14285714285714285</v>
      </c>
      <c r="DW126" s="98">
        <f t="shared" si="37"/>
        <v>0.14285714285714285</v>
      </c>
      <c r="DX126" s="98">
        <f t="shared" si="38"/>
        <v>0</v>
      </c>
      <c r="DY126" s="98">
        <f t="shared" si="39"/>
        <v>0.2857142857142857</v>
      </c>
      <c r="DZ126" s="98">
        <f t="shared" si="40"/>
        <v>0.14285714285714285</v>
      </c>
      <c r="EA126" s="98">
        <f t="shared" si="41"/>
        <v>0.14285714285714285</v>
      </c>
      <c r="EB126" s="98">
        <f t="shared" si="42"/>
        <v>0.2857142857142857</v>
      </c>
      <c r="EC126" s="98">
        <f t="shared" si="43"/>
        <v>0.14285714285714285</v>
      </c>
      <c r="ED126" s="98">
        <f t="shared" si="44"/>
        <v>0.14285714285714285</v>
      </c>
      <c r="EE126" s="98">
        <f t="shared" si="45"/>
        <v>0.14285714285714285</v>
      </c>
      <c r="EF126" s="98">
        <f t="shared" si="46"/>
        <v>0.14285714285714285</v>
      </c>
      <c r="EG126" s="98">
        <f t="shared" si="47"/>
        <v>0</v>
      </c>
      <c r="EH126" s="98">
        <f t="shared" si="48"/>
        <v>0.2857142857142857</v>
      </c>
      <c r="EI126" s="98">
        <f t="shared" si="49"/>
        <v>0.2857142857142857</v>
      </c>
      <c r="EJ126" s="98">
        <f t="shared" si="50"/>
        <v>0</v>
      </c>
      <c r="EK126" s="98">
        <f t="shared" si="51"/>
        <v>0.14285714285714285</v>
      </c>
      <c r="EL126" s="98">
        <f t="shared" si="52"/>
        <v>0</v>
      </c>
      <c r="EM126" s="98">
        <f t="shared" si="53"/>
        <v>0.14285714285714285</v>
      </c>
      <c r="EN126" s="98">
        <f t="shared" si="54"/>
        <v>0</v>
      </c>
      <c r="EO126" s="98">
        <f t="shared" si="55"/>
        <v>0.14285714285714285</v>
      </c>
      <c r="EP126" s="98">
        <f t="shared" si="56"/>
        <v>0</v>
      </c>
      <c r="EQ126" s="98">
        <f t="shared" si="57"/>
        <v>0</v>
      </c>
      <c r="ER126" s="98">
        <f t="shared" si="58"/>
        <v>0.14285714285714285</v>
      </c>
      <c r="ES126" s="98">
        <f t="shared" si="59"/>
        <v>0.14285714285714285</v>
      </c>
      <c r="ET126" s="98">
        <f t="shared" si="60"/>
        <v>0</v>
      </c>
      <c r="EU126" s="98">
        <f t="shared" si="61"/>
        <v>0</v>
      </c>
      <c r="EV126" s="98">
        <f t="shared" si="62"/>
        <v>0</v>
      </c>
      <c r="EW126" s="98">
        <f t="shared" si="63"/>
        <v>0</v>
      </c>
      <c r="EX126" s="98">
        <f t="shared" si="64"/>
        <v>0</v>
      </c>
      <c r="EY126" s="98">
        <f t="shared" si="65"/>
        <v>0.14285714285714285</v>
      </c>
      <c r="EZ126" s="98">
        <f t="shared" si="66"/>
        <v>0</v>
      </c>
      <c r="FA126" s="98">
        <f t="shared" si="67"/>
        <v>0</v>
      </c>
      <c r="FB126" s="98">
        <f t="shared" si="68"/>
        <v>0</v>
      </c>
      <c r="FC126" s="143">
        <f t="shared" si="69"/>
        <v>0</v>
      </c>
      <c r="FD126" s="97"/>
      <c r="FE126" s="97"/>
      <c r="FF126" s="97"/>
      <c r="FG126" s="97"/>
      <c r="FH126" s="97"/>
      <c r="FI126" s="97"/>
      <c r="FJ126" s="97"/>
      <c r="FK126" s="97"/>
      <c r="FL126" s="97"/>
      <c r="FM126" s="97"/>
      <c r="FN126" s="97"/>
      <c r="FO126" s="97"/>
      <c r="FP126" s="97"/>
      <c r="FQ126" s="97"/>
      <c r="FR126" s="97"/>
      <c r="FS126" s="97"/>
      <c r="FT126" s="97"/>
      <c r="FU126" s="97"/>
      <c r="FV126" s="97"/>
      <c r="FW126" s="97"/>
      <c r="GD126" s="96">
        <v>41275</v>
      </c>
      <c r="GE126" s="97">
        <f t="shared" si="94"/>
        <v>0</v>
      </c>
      <c r="GF126" s="97">
        <f t="shared" si="95"/>
        <v>0.7142857142857143</v>
      </c>
      <c r="GG126" s="97">
        <f t="shared" si="96"/>
        <v>0.85714285714285721</v>
      </c>
      <c r="GH126" s="97">
        <f t="shared" si="97"/>
        <v>0.85714285714285721</v>
      </c>
      <c r="GI126" s="97">
        <f t="shared" si="98"/>
        <v>0.85714285714285721</v>
      </c>
      <c r="GJ126" s="97">
        <f t="shared" si="99"/>
        <v>0.7142857142857143</v>
      </c>
      <c r="GK126" s="97">
        <f t="shared" si="100"/>
        <v>0.7142857142857143</v>
      </c>
      <c r="GL126" s="97">
        <f t="shared" si="101"/>
        <v>1</v>
      </c>
      <c r="GM126" s="97">
        <f t="shared" si="102"/>
        <v>0.7142857142857143</v>
      </c>
      <c r="GN126" s="97">
        <f t="shared" si="103"/>
        <v>0.85714285714285721</v>
      </c>
      <c r="GO126" s="97">
        <f t="shared" si="104"/>
        <v>0.7142857142857143</v>
      </c>
      <c r="GP126" s="97">
        <f t="shared" si="105"/>
        <v>0.85714285714285721</v>
      </c>
      <c r="GQ126" s="97">
        <f t="shared" si="106"/>
        <v>0.7142857142857143</v>
      </c>
      <c r="GR126" s="97">
        <f t="shared" si="107"/>
        <v>0.7142857142857143</v>
      </c>
      <c r="GS126" s="97">
        <f t="shared" si="108"/>
        <v>0.5714285714285714</v>
      </c>
      <c r="GT126" s="97">
        <f t="shared" si="109"/>
        <v>0.85714285714285721</v>
      </c>
      <c r="GU126" s="97">
        <f t="shared" si="110"/>
        <v>0.7142857142857143</v>
      </c>
      <c r="GV126" s="97">
        <f t="shared" si="111"/>
        <v>0.85714285714285721</v>
      </c>
      <c r="GW126" s="97">
        <f t="shared" si="112"/>
        <v>0.85714285714285721</v>
      </c>
      <c r="GX126" s="97">
        <f t="shared" si="113"/>
        <v>0.85714285714285721</v>
      </c>
      <c r="GY126" s="97">
        <f t="shared" si="114"/>
        <v>0.85714285714285721</v>
      </c>
      <c r="GZ126" s="97">
        <f t="shared" si="115"/>
        <v>1</v>
      </c>
      <c r="HA126" s="97">
        <f t="shared" si="116"/>
        <v>0.85714285714285721</v>
      </c>
      <c r="HB126" s="97">
        <f t="shared" si="117"/>
        <v>0.5714285714285714</v>
      </c>
      <c r="HC126" s="97">
        <f t="shared" si="118"/>
        <v>0.85714285714285721</v>
      </c>
      <c r="HD126" s="97">
        <f t="shared" si="119"/>
        <v>0.85714285714285721</v>
      </c>
      <c r="HE126" s="97">
        <f t="shared" si="120"/>
        <v>0.85714285714285721</v>
      </c>
      <c r="HF126" s="97">
        <f t="shared" si="121"/>
        <v>1</v>
      </c>
      <c r="HG126" s="97">
        <f t="shared" si="122"/>
        <v>0.85714285714285721</v>
      </c>
      <c r="HH126" s="97">
        <f t="shared" si="123"/>
        <v>0.85714285714285721</v>
      </c>
      <c r="HI126" s="97">
        <f t="shared" si="124"/>
        <v>0.85714285714285721</v>
      </c>
      <c r="HJ126" s="97">
        <f t="shared" si="125"/>
        <v>0.85714285714285721</v>
      </c>
      <c r="HK126" s="97">
        <f t="shared" si="126"/>
        <v>0.85714285714285721</v>
      </c>
      <c r="HL126" s="97">
        <f t="shared" si="127"/>
        <v>1</v>
      </c>
      <c r="HM126" s="97">
        <f t="shared" si="128"/>
        <v>0.7142857142857143</v>
      </c>
      <c r="HN126" s="97">
        <f t="shared" si="129"/>
        <v>0.85714285714285721</v>
      </c>
      <c r="HO126" s="97">
        <f t="shared" si="130"/>
        <v>0.85714285714285721</v>
      </c>
      <c r="HP126" s="97">
        <f t="shared" si="131"/>
        <v>0.7142857142857143</v>
      </c>
      <c r="HQ126" s="97">
        <f t="shared" si="132"/>
        <v>0.85714285714285721</v>
      </c>
      <c r="HR126" s="97">
        <f t="shared" si="133"/>
        <v>0.85714285714285721</v>
      </c>
      <c r="HS126" s="97">
        <f t="shared" si="134"/>
        <v>0.85714285714285721</v>
      </c>
      <c r="HT126" s="97">
        <f t="shared" si="135"/>
        <v>0.85714285714285721</v>
      </c>
      <c r="HU126" s="97">
        <f t="shared" si="136"/>
        <v>1</v>
      </c>
      <c r="HV126" s="97">
        <f t="shared" si="137"/>
        <v>0.7142857142857143</v>
      </c>
      <c r="HW126" s="97">
        <f t="shared" si="138"/>
        <v>0.7142857142857143</v>
      </c>
      <c r="HX126" s="97">
        <f t="shared" si="139"/>
        <v>1</v>
      </c>
      <c r="HY126" s="97">
        <f t="shared" si="140"/>
        <v>0.85714285714285721</v>
      </c>
      <c r="HZ126" s="97">
        <f t="shared" si="141"/>
        <v>1</v>
      </c>
      <c r="IA126" s="97">
        <f t="shared" si="142"/>
        <v>0.85714285714285721</v>
      </c>
      <c r="IB126" s="97">
        <f t="shared" si="143"/>
        <v>1</v>
      </c>
      <c r="IC126" s="97">
        <f t="shared" si="144"/>
        <v>0.85714285714285721</v>
      </c>
      <c r="ID126" s="97">
        <f t="shared" si="145"/>
        <v>1</v>
      </c>
      <c r="IE126" s="97">
        <f t="shared" si="146"/>
        <v>1</v>
      </c>
      <c r="IF126" s="97">
        <f t="shared" si="147"/>
        <v>0.85714285714285721</v>
      </c>
      <c r="IG126" s="97">
        <f t="shared" si="148"/>
        <v>0.85714285714285721</v>
      </c>
      <c r="IH126" s="97">
        <f t="shared" si="149"/>
        <v>1</v>
      </c>
      <c r="II126" s="97">
        <f t="shared" si="150"/>
        <v>1</v>
      </c>
      <c r="IJ126" s="97">
        <f t="shared" si="151"/>
        <v>1</v>
      </c>
      <c r="IK126" s="97">
        <f t="shared" si="152"/>
        <v>1</v>
      </c>
      <c r="IL126" s="97">
        <f t="shared" si="153"/>
        <v>1</v>
      </c>
      <c r="IM126" s="97">
        <f t="shared" si="154"/>
        <v>0.85714285714285721</v>
      </c>
      <c r="IN126" s="97">
        <f t="shared" si="155"/>
        <v>1</v>
      </c>
      <c r="IO126" s="97">
        <f t="shared" si="156"/>
        <v>1</v>
      </c>
      <c r="IP126" s="97">
        <f t="shared" si="157"/>
        <v>1</v>
      </c>
      <c r="IQ126" s="157">
        <f t="shared" si="158"/>
        <v>1</v>
      </c>
      <c r="IR126" s="99"/>
      <c r="IS126" s="99"/>
      <c r="IT126" s="99"/>
      <c r="IU126" s="99"/>
      <c r="IV126" s="99"/>
      <c r="IW126" s="99"/>
      <c r="IX126" s="99"/>
      <c r="IY126" s="99"/>
      <c r="IZ126" s="99"/>
      <c r="JA126" s="99"/>
      <c r="JB126" s="99"/>
      <c r="JC126" s="99"/>
      <c r="JD126" s="99"/>
      <c r="JE126" s="99"/>
      <c r="JF126" s="99"/>
      <c r="JG126" s="99"/>
      <c r="JH126" s="99"/>
      <c r="JI126" s="99"/>
      <c r="JJ126" s="99"/>
    </row>
    <row r="127" spans="2:270" x14ac:dyDescent="0.35">
      <c r="B127" s="73">
        <v>41306</v>
      </c>
      <c r="C127" s="92">
        <f t="shared" ref="C127" si="1957">AB33</f>
        <v>11</v>
      </c>
      <c r="D127" s="92">
        <f t="shared" ref="D127" si="1958">AC33</f>
        <v>1</v>
      </c>
      <c r="E127" s="92">
        <f t="shared" ref="E127" si="1959">AD33</f>
        <v>2</v>
      </c>
      <c r="F127" s="92">
        <f t="shared" ref="F127" si="1960">AE33</f>
        <v>1</v>
      </c>
      <c r="G127" s="92">
        <f t="shared" ref="G127" si="1961">AF33</f>
        <v>0</v>
      </c>
      <c r="H127" s="92">
        <f t="shared" ref="H127" si="1962">AG33</f>
        <v>0</v>
      </c>
      <c r="I127" s="92">
        <f t="shared" ref="I127" si="1963">AH33</f>
        <v>0</v>
      </c>
      <c r="J127" s="92">
        <f t="shared" ref="J127" si="1964">AI33</f>
        <v>0</v>
      </c>
      <c r="K127" s="92">
        <f t="shared" ref="K127" si="1965">AJ33</f>
        <v>0</v>
      </c>
      <c r="L127" s="92">
        <f t="shared" ref="L127" si="1966">AK33</f>
        <v>0</v>
      </c>
      <c r="M127" s="92">
        <f t="shared" ref="M127" si="1967">AL33</f>
        <v>0</v>
      </c>
      <c r="N127" s="92">
        <f t="shared" ref="N127" si="1968">AM33</f>
        <v>0</v>
      </c>
      <c r="O127" s="92">
        <f t="shared" ref="O127" si="1969">AN33</f>
        <v>0</v>
      </c>
      <c r="P127" s="92">
        <f t="shared" ref="P127" si="1970">AO33</f>
        <v>0</v>
      </c>
      <c r="Q127" s="92">
        <f t="shared" ref="Q127" si="1971">AP33</f>
        <v>0</v>
      </c>
      <c r="R127" s="92">
        <f t="shared" ref="R127" si="1972">AQ33</f>
        <v>0</v>
      </c>
      <c r="S127" s="92">
        <f t="shared" ref="S127" si="1973">AR33</f>
        <v>0</v>
      </c>
      <c r="T127" s="92">
        <f t="shared" ref="T127" si="1974">AS33</f>
        <v>0</v>
      </c>
      <c r="U127" s="92">
        <f t="shared" ref="U127" si="1975">AT33</f>
        <v>0</v>
      </c>
      <c r="V127" s="92">
        <f t="shared" ref="V127" si="1976">AU33</f>
        <v>0</v>
      </c>
      <c r="W127" s="92">
        <f t="shared" ref="W127" si="1977">AV33</f>
        <v>0</v>
      </c>
      <c r="X127" s="92">
        <f t="shared" ref="X127" si="1978">AW33</f>
        <v>0</v>
      </c>
      <c r="Y127" s="92">
        <f t="shared" ref="Y127" si="1979">AX33</f>
        <v>0</v>
      </c>
      <c r="Z127" s="92">
        <f t="shared" ref="Z127" si="1980">AY33</f>
        <v>0</v>
      </c>
      <c r="AA127" s="92">
        <f t="shared" ref="AA127" si="1981">AZ33</f>
        <v>0</v>
      </c>
      <c r="AB127" s="92">
        <f t="shared" ref="AB127" si="1982">BA33</f>
        <v>0</v>
      </c>
      <c r="AC127" s="92">
        <f t="shared" ref="AC127" si="1983">BB33</f>
        <v>0</v>
      </c>
      <c r="AD127" s="92">
        <f t="shared" ref="AD127" si="1984">BC33</f>
        <v>0</v>
      </c>
      <c r="AE127" s="92">
        <f t="shared" ref="AE127" si="1985">BD33</f>
        <v>0</v>
      </c>
      <c r="AF127" s="92">
        <f t="shared" ref="AF127" si="1986">BE33</f>
        <v>0</v>
      </c>
      <c r="AG127" s="92">
        <f t="shared" ref="AG127" si="1987">BF33</f>
        <v>0</v>
      </c>
      <c r="AH127" s="92">
        <f t="shared" ref="AH127" si="1988">BG33</f>
        <v>0</v>
      </c>
      <c r="AI127" s="92">
        <f t="shared" ref="AI127" si="1989">BH33</f>
        <v>0</v>
      </c>
      <c r="AJ127" s="92">
        <f t="shared" ref="AJ127" si="1990">BI33</f>
        <v>0</v>
      </c>
      <c r="AK127" s="92">
        <f t="shared" ref="AK127" si="1991">BJ33</f>
        <v>0</v>
      </c>
      <c r="AL127" s="92">
        <f t="shared" ref="AL127" si="1992">BK33</f>
        <v>0</v>
      </c>
      <c r="AM127" s="92">
        <f t="shared" ref="AM127" si="1993">BL33</f>
        <v>0</v>
      </c>
      <c r="AN127" s="92">
        <f t="shared" ref="AN127" si="1994">BM33</f>
        <v>0</v>
      </c>
      <c r="AO127" s="92">
        <f t="shared" ref="AO127" si="1995">BN33</f>
        <v>0</v>
      </c>
      <c r="AP127" s="92">
        <f t="shared" ref="AP127" si="1996">BO33</f>
        <v>0</v>
      </c>
      <c r="AQ127" s="92">
        <f t="shared" ref="AQ127" si="1997">BP33</f>
        <v>0</v>
      </c>
      <c r="AR127" s="92">
        <f t="shared" ref="AR127" si="1998">BQ33</f>
        <v>0</v>
      </c>
      <c r="AS127" s="92">
        <f t="shared" ref="AS127" si="1999">BR33</f>
        <v>0</v>
      </c>
      <c r="AT127" s="92">
        <f t="shared" ref="AT127" si="2000">BS33</f>
        <v>0</v>
      </c>
      <c r="AU127" s="92">
        <f t="shared" ref="AU127" si="2001">BT33</f>
        <v>0</v>
      </c>
      <c r="AV127" s="92">
        <f t="shared" ref="AV127" si="2002">BU33</f>
        <v>0</v>
      </c>
      <c r="AW127" s="92">
        <f t="shared" ref="AW127" si="2003">BV33</f>
        <v>0</v>
      </c>
      <c r="AX127" s="92">
        <f t="shared" ref="AX127" si="2004">BW33</f>
        <v>0</v>
      </c>
      <c r="AY127" s="92">
        <f t="shared" ref="AY127" si="2005">BX33</f>
        <v>0</v>
      </c>
      <c r="AZ127" s="92">
        <f t="shared" ref="AZ127" si="2006">BY33</f>
        <v>0</v>
      </c>
      <c r="BA127" s="92">
        <f t="shared" ref="BA127" si="2007">BZ33</f>
        <v>0</v>
      </c>
      <c r="BB127" s="92">
        <f t="shared" ref="BB127" si="2008">CA33</f>
        <v>0</v>
      </c>
      <c r="BC127" s="92">
        <f t="shared" ref="BC127" si="2009">CB33</f>
        <v>0</v>
      </c>
      <c r="BD127" s="92">
        <f t="shared" ref="BD127" si="2010">CC33</f>
        <v>0</v>
      </c>
      <c r="BE127" s="92">
        <f t="shared" ref="BE127" si="2011">CD33</f>
        <v>0</v>
      </c>
      <c r="BF127" s="92">
        <f t="shared" ref="BF127" si="2012">CE33</f>
        <v>0</v>
      </c>
      <c r="BG127" s="92">
        <f t="shared" ref="BG127" si="2013">CF33</f>
        <v>0</v>
      </c>
      <c r="BH127" s="92">
        <f t="shared" ref="BH127" si="2014">CG33</f>
        <v>0</v>
      </c>
      <c r="BI127" s="92">
        <f t="shared" ref="BI127" si="2015">CH33</f>
        <v>0</v>
      </c>
      <c r="BJ127" s="92">
        <f t="shared" ref="BJ127" si="2016">CI33</f>
        <v>0</v>
      </c>
      <c r="BK127" s="92">
        <f t="shared" ref="BK127" si="2017">CJ33</f>
        <v>0</v>
      </c>
      <c r="BL127" s="92">
        <f t="shared" ref="BL127" si="2018">CK33</f>
        <v>0</v>
      </c>
      <c r="BM127" s="92">
        <f t="shared" ref="BM127" si="2019">CL33</f>
        <v>0</v>
      </c>
      <c r="BN127" s="150">
        <f t="shared" ref="BN127" si="2020">CM33</f>
        <v>0</v>
      </c>
      <c r="BO127" s="75"/>
      <c r="BP127" s="75"/>
      <c r="BQ127" s="75"/>
      <c r="BR127" s="75"/>
      <c r="BS127" s="75"/>
      <c r="BT127" s="75"/>
      <c r="BU127" s="75"/>
      <c r="BV127" s="75"/>
      <c r="BW127" s="75"/>
      <c r="BX127" s="75"/>
      <c r="BY127" s="75"/>
      <c r="BZ127" s="75"/>
      <c r="CA127" s="75"/>
      <c r="CB127" s="75"/>
      <c r="CC127" s="75"/>
      <c r="CD127" s="75"/>
      <c r="CE127" s="75"/>
      <c r="CF127" s="75"/>
      <c r="CG127" s="75"/>
      <c r="CH127" s="75"/>
      <c r="CI127" s="75"/>
      <c r="CJ127" s="75"/>
      <c r="CK127" s="75"/>
      <c r="CL127" s="75"/>
      <c r="CM127" s="75"/>
      <c r="CP127" s="94">
        <v>41306</v>
      </c>
      <c r="CQ127" s="98">
        <f t="shared" ref="CQ127" si="2021">C127/$C127</f>
        <v>1</v>
      </c>
      <c r="CR127" s="98">
        <f t="shared" si="6"/>
        <v>9.0909090909090912E-2</v>
      </c>
      <c r="CS127" s="98">
        <f t="shared" si="7"/>
        <v>0.18181818181818182</v>
      </c>
      <c r="CT127" s="98">
        <f t="shared" si="8"/>
        <v>9.0909090909090912E-2</v>
      </c>
      <c r="CU127" s="98">
        <f t="shared" si="9"/>
        <v>0</v>
      </c>
      <c r="CV127" s="98">
        <f t="shared" si="10"/>
        <v>0</v>
      </c>
      <c r="CW127" s="98">
        <f t="shared" si="11"/>
        <v>0</v>
      </c>
      <c r="CX127" s="98">
        <f t="shared" si="12"/>
        <v>0</v>
      </c>
      <c r="CY127" s="98">
        <f t="shared" si="13"/>
        <v>0</v>
      </c>
      <c r="CZ127" s="98">
        <f t="shared" si="14"/>
        <v>0</v>
      </c>
      <c r="DA127" s="98">
        <f t="shared" si="15"/>
        <v>0</v>
      </c>
      <c r="DB127" s="98">
        <f t="shared" si="16"/>
        <v>0</v>
      </c>
      <c r="DC127" s="98">
        <f t="shared" si="17"/>
        <v>0</v>
      </c>
      <c r="DD127" s="98">
        <f t="shared" si="18"/>
        <v>0</v>
      </c>
      <c r="DE127" s="98">
        <f t="shared" si="19"/>
        <v>0</v>
      </c>
      <c r="DF127" s="98">
        <f t="shared" si="20"/>
        <v>0</v>
      </c>
      <c r="DG127" s="98">
        <f t="shared" si="21"/>
        <v>0</v>
      </c>
      <c r="DH127" s="98">
        <f t="shared" si="22"/>
        <v>0</v>
      </c>
      <c r="DI127" s="98">
        <f t="shared" si="23"/>
        <v>0</v>
      </c>
      <c r="DJ127" s="98">
        <f t="shared" si="24"/>
        <v>0</v>
      </c>
      <c r="DK127" s="98">
        <f t="shared" si="25"/>
        <v>0</v>
      </c>
      <c r="DL127" s="98">
        <f t="shared" si="26"/>
        <v>0</v>
      </c>
      <c r="DM127" s="98">
        <f t="shared" si="27"/>
        <v>0</v>
      </c>
      <c r="DN127" s="98">
        <f t="shared" si="28"/>
        <v>0</v>
      </c>
      <c r="DO127" s="98">
        <f t="shared" si="29"/>
        <v>0</v>
      </c>
      <c r="DP127" s="98">
        <f t="shared" si="30"/>
        <v>0</v>
      </c>
      <c r="DQ127" s="98">
        <f t="shared" si="31"/>
        <v>0</v>
      </c>
      <c r="DR127" s="98">
        <f t="shared" si="32"/>
        <v>0</v>
      </c>
      <c r="DS127" s="98">
        <f t="shared" si="33"/>
        <v>0</v>
      </c>
      <c r="DT127" s="98">
        <f t="shared" si="34"/>
        <v>0</v>
      </c>
      <c r="DU127" s="98">
        <f t="shared" si="35"/>
        <v>0</v>
      </c>
      <c r="DV127" s="98">
        <f t="shared" si="36"/>
        <v>0</v>
      </c>
      <c r="DW127" s="98">
        <f t="shared" si="37"/>
        <v>0</v>
      </c>
      <c r="DX127" s="98">
        <f t="shared" si="38"/>
        <v>0</v>
      </c>
      <c r="DY127" s="98">
        <f t="shared" si="39"/>
        <v>0</v>
      </c>
      <c r="DZ127" s="98">
        <f t="shared" si="40"/>
        <v>0</v>
      </c>
      <c r="EA127" s="98">
        <f t="shared" si="41"/>
        <v>0</v>
      </c>
      <c r="EB127" s="98">
        <f t="shared" si="42"/>
        <v>0</v>
      </c>
      <c r="EC127" s="98">
        <f t="shared" si="43"/>
        <v>0</v>
      </c>
      <c r="ED127" s="98">
        <f t="shared" si="44"/>
        <v>0</v>
      </c>
      <c r="EE127" s="98">
        <f t="shared" si="45"/>
        <v>0</v>
      </c>
      <c r="EF127" s="98">
        <f t="shared" si="46"/>
        <v>0</v>
      </c>
      <c r="EG127" s="98">
        <f t="shared" si="47"/>
        <v>0</v>
      </c>
      <c r="EH127" s="98">
        <f t="shared" si="48"/>
        <v>0</v>
      </c>
      <c r="EI127" s="98">
        <f t="shared" si="49"/>
        <v>0</v>
      </c>
      <c r="EJ127" s="98">
        <f t="shared" si="50"/>
        <v>0</v>
      </c>
      <c r="EK127" s="98">
        <f t="shared" si="51"/>
        <v>0</v>
      </c>
      <c r="EL127" s="98">
        <f t="shared" si="52"/>
        <v>0</v>
      </c>
      <c r="EM127" s="98">
        <f t="shared" si="53"/>
        <v>0</v>
      </c>
      <c r="EN127" s="98">
        <f t="shared" si="54"/>
        <v>0</v>
      </c>
      <c r="EO127" s="98">
        <f t="shared" si="55"/>
        <v>0</v>
      </c>
      <c r="EP127" s="98">
        <f t="shared" si="56"/>
        <v>0</v>
      </c>
      <c r="EQ127" s="98">
        <f t="shared" si="57"/>
        <v>0</v>
      </c>
      <c r="ER127" s="98">
        <f t="shared" si="58"/>
        <v>0</v>
      </c>
      <c r="ES127" s="98">
        <f t="shared" si="59"/>
        <v>0</v>
      </c>
      <c r="ET127" s="98">
        <f t="shared" si="60"/>
        <v>0</v>
      </c>
      <c r="EU127" s="98">
        <f t="shared" si="61"/>
        <v>0</v>
      </c>
      <c r="EV127" s="98">
        <f t="shared" si="62"/>
        <v>0</v>
      </c>
      <c r="EW127" s="98">
        <f t="shared" si="63"/>
        <v>0</v>
      </c>
      <c r="EX127" s="98">
        <f t="shared" si="64"/>
        <v>0</v>
      </c>
      <c r="EY127" s="98">
        <f t="shared" si="65"/>
        <v>0</v>
      </c>
      <c r="EZ127" s="98">
        <f t="shared" si="66"/>
        <v>0</v>
      </c>
      <c r="FA127" s="98">
        <f t="shared" si="67"/>
        <v>0</v>
      </c>
      <c r="FB127" s="143">
        <f t="shared" si="68"/>
        <v>0</v>
      </c>
      <c r="FC127" s="97"/>
      <c r="FD127" s="97"/>
      <c r="FE127" s="97"/>
      <c r="FF127" s="97"/>
      <c r="FG127" s="97"/>
      <c r="FH127" s="97"/>
      <c r="FI127" s="97"/>
      <c r="FJ127" s="97"/>
      <c r="FK127" s="97"/>
      <c r="FL127" s="97"/>
      <c r="FM127" s="97"/>
      <c r="FN127" s="97"/>
      <c r="FO127" s="97"/>
      <c r="FP127" s="97"/>
      <c r="FQ127" s="97"/>
      <c r="FR127" s="97"/>
      <c r="FS127" s="97"/>
      <c r="FT127" s="97"/>
      <c r="FU127" s="97"/>
      <c r="FV127" s="97"/>
      <c r="FW127" s="97"/>
      <c r="GD127" s="96">
        <v>41306</v>
      </c>
      <c r="GE127" s="97">
        <f t="shared" si="94"/>
        <v>0</v>
      </c>
      <c r="GF127" s="97">
        <f t="shared" si="95"/>
        <v>0.90909090909090906</v>
      </c>
      <c r="GG127" s="97">
        <f t="shared" si="96"/>
        <v>0.81818181818181812</v>
      </c>
      <c r="GH127" s="97">
        <f t="shared" si="97"/>
        <v>0.90909090909090906</v>
      </c>
      <c r="GI127" s="97">
        <f t="shared" si="98"/>
        <v>1</v>
      </c>
      <c r="GJ127" s="97">
        <f t="shared" si="99"/>
        <v>1</v>
      </c>
      <c r="GK127" s="97">
        <f t="shared" si="100"/>
        <v>1</v>
      </c>
      <c r="GL127" s="97">
        <f t="shared" si="101"/>
        <v>1</v>
      </c>
      <c r="GM127" s="97">
        <f t="shared" si="102"/>
        <v>1</v>
      </c>
      <c r="GN127" s="97">
        <f t="shared" si="103"/>
        <v>1</v>
      </c>
      <c r="GO127" s="97">
        <f t="shared" si="104"/>
        <v>1</v>
      </c>
      <c r="GP127" s="97">
        <f t="shared" si="105"/>
        <v>1</v>
      </c>
      <c r="GQ127" s="97">
        <f t="shared" si="106"/>
        <v>1</v>
      </c>
      <c r="GR127" s="97">
        <f t="shared" si="107"/>
        <v>1</v>
      </c>
      <c r="GS127" s="97">
        <f t="shared" si="108"/>
        <v>1</v>
      </c>
      <c r="GT127" s="97">
        <f t="shared" si="109"/>
        <v>1</v>
      </c>
      <c r="GU127" s="97">
        <f t="shared" si="110"/>
        <v>1</v>
      </c>
      <c r="GV127" s="97">
        <f t="shared" si="111"/>
        <v>1</v>
      </c>
      <c r="GW127" s="97">
        <f t="shared" si="112"/>
        <v>1</v>
      </c>
      <c r="GX127" s="97">
        <f t="shared" si="113"/>
        <v>1</v>
      </c>
      <c r="GY127" s="97">
        <f t="shared" si="114"/>
        <v>1</v>
      </c>
      <c r="GZ127" s="97">
        <f t="shared" si="115"/>
        <v>1</v>
      </c>
      <c r="HA127" s="97">
        <f t="shared" si="116"/>
        <v>1</v>
      </c>
      <c r="HB127" s="97">
        <f t="shared" si="117"/>
        <v>1</v>
      </c>
      <c r="HC127" s="97">
        <f t="shared" si="118"/>
        <v>1</v>
      </c>
      <c r="HD127" s="97">
        <f t="shared" si="119"/>
        <v>1</v>
      </c>
      <c r="HE127" s="97">
        <f t="shared" si="120"/>
        <v>1</v>
      </c>
      <c r="HF127" s="97">
        <f t="shared" si="121"/>
        <v>1</v>
      </c>
      <c r="HG127" s="97">
        <f t="shared" si="122"/>
        <v>1</v>
      </c>
      <c r="HH127" s="97">
        <f t="shared" si="123"/>
        <v>1</v>
      </c>
      <c r="HI127" s="97">
        <f t="shared" si="124"/>
        <v>1</v>
      </c>
      <c r="HJ127" s="97">
        <f t="shared" si="125"/>
        <v>1</v>
      </c>
      <c r="HK127" s="97">
        <f t="shared" si="126"/>
        <v>1</v>
      </c>
      <c r="HL127" s="97">
        <f t="shared" si="127"/>
        <v>1</v>
      </c>
      <c r="HM127" s="97">
        <f t="shared" si="128"/>
        <v>1</v>
      </c>
      <c r="HN127" s="97">
        <f t="shared" si="129"/>
        <v>1</v>
      </c>
      <c r="HO127" s="97">
        <f t="shared" si="130"/>
        <v>1</v>
      </c>
      <c r="HP127" s="97">
        <f t="shared" si="131"/>
        <v>1</v>
      </c>
      <c r="HQ127" s="97">
        <f t="shared" si="132"/>
        <v>1</v>
      </c>
      <c r="HR127" s="97">
        <f t="shared" si="133"/>
        <v>1</v>
      </c>
      <c r="HS127" s="97">
        <f t="shared" si="134"/>
        <v>1</v>
      </c>
      <c r="HT127" s="97">
        <f t="shared" si="135"/>
        <v>1</v>
      </c>
      <c r="HU127" s="97">
        <f t="shared" si="136"/>
        <v>1</v>
      </c>
      <c r="HV127" s="97">
        <f t="shared" si="137"/>
        <v>1</v>
      </c>
      <c r="HW127" s="97">
        <f t="shared" si="138"/>
        <v>1</v>
      </c>
      <c r="HX127" s="97">
        <f t="shared" si="139"/>
        <v>1</v>
      </c>
      <c r="HY127" s="97">
        <f t="shared" si="140"/>
        <v>1</v>
      </c>
      <c r="HZ127" s="97">
        <f t="shared" si="141"/>
        <v>1</v>
      </c>
      <c r="IA127" s="97">
        <f t="shared" si="142"/>
        <v>1</v>
      </c>
      <c r="IB127" s="97">
        <f t="shared" si="143"/>
        <v>1</v>
      </c>
      <c r="IC127" s="97">
        <f t="shared" si="144"/>
        <v>1</v>
      </c>
      <c r="ID127" s="97">
        <f t="shared" si="145"/>
        <v>1</v>
      </c>
      <c r="IE127" s="97">
        <f t="shared" si="146"/>
        <v>1</v>
      </c>
      <c r="IF127" s="97">
        <f t="shared" si="147"/>
        <v>1</v>
      </c>
      <c r="IG127" s="97">
        <f t="shared" si="148"/>
        <v>1</v>
      </c>
      <c r="IH127" s="97">
        <f t="shared" si="149"/>
        <v>1</v>
      </c>
      <c r="II127" s="97">
        <f t="shared" si="150"/>
        <v>1</v>
      </c>
      <c r="IJ127" s="97">
        <f t="shared" si="151"/>
        <v>1</v>
      </c>
      <c r="IK127" s="97">
        <f t="shared" si="152"/>
        <v>1</v>
      </c>
      <c r="IL127" s="97">
        <f t="shared" si="153"/>
        <v>1</v>
      </c>
      <c r="IM127" s="97">
        <f t="shared" si="154"/>
        <v>1</v>
      </c>
      <c r="IN127" s="97">
        <f t="shared" si="155"/>
        <v>1</v>
      </c>
      <c r="IO127" s="97">
        <f t="shared" si="156"/>
        <v>1</v>
      </c>
      <c r="IP127" s="157">
        <f t="shared" si="157"/>
        <v>1</v>
      </c>
      <c r="IQ127" s="99"/>
      <c r="IR127" s="99"/>
      <c r="IS127" s="99"/>
      <c r="IT127" s="99"/>
      <c r="IU127" s="99"/>
      <c r="IV127" s="99"/>
      <c r="IW127" s="99"/>
      <c r="IX127" s="99"/>
      <c r="IY127" s="99"/>
      <c r="IZ127" s="99"/>
      <c r="JA127" s="99"/>
      <c r="JB127" s="99"/>
      <c r="JC127" s="99"/>
      <c r="JD127" s="99"/>
      <c r="JE127" s="99"/>
      <c r="JF127" s="99"/>
      <c r="JG127" s="99"/>
      <c r="JH127" s="99"/>
      <c r="JI127" s="99"/>
      <c r="JJ127" s="99"/>
    </row>
    <row r="128" spans="2:270" x14ac:dyDescent="0.35">
      <c r="B128" s="73">
        <v>41334</v>
      </c>
      <c r="C128" s="92">
        <f t="shared" ref="C128" si="2022">AC34</f>
        <v>15</v>
      </c>
      <c r="D128" s="92">
        <f t="shared" ref="D128" si="2023">AD34</f>
        <v>3</v>
      </c>
      <c r="E128" s="92">
        <f t="shared" ref="E128" si="2024">AE34</f>
        <v>5</v>
      </c>
      <c r="F128" s="92">
        <f t="shared" ref="F128" si="2025">AF34</f>
        <v>4</v>
      </c>
      <c r="G128" s="92">
        <f t="shared" ref="G128" si="2026">AG34</f>
        <v>1</v>
      </c>
      <c r="H128" s="92">
        <f t="shared" ref="H128" si="2027">AH34</f>
        <v>2</v>
      </c>
      <c r="I128" s="92">
        <f t="shared" ref="I128" si="2028">AI34</f>
        <v>1</v>
      </c>
      <c r="J128" s="92">
        <f t="shared" ref="J128" si="2029">AJ34</f>
        <v>2</v>
      </c>
      <c r="K128" s="92">
        <f t="shared" ref="K128" si="2030">AK34</f>
        <v>1</v>
      </c>
      <c r="L128" s="92">
        <f t="shared" ref="L128" si="2031">AL34</f>
        <v>0</v>
      </c>
      <c r="M128" s="92">
        <f t="shared" ref="M128" si="2032">AM34</f>
        <v>0</v>
      </c>
      <c r="N128" s="92">
        <f t="shared" ref="N128" si="2033">AN34</f>
        <v>0</v>
      </c>
      <c r="O128" s="92">
        <f t="shared" ref="O128" si="2034">AO34</f>
        <v>1</v>
      </c>
      <c r="P128" s="92">
        <f t="shared" ref="P128" si="2035">AP34</f>
        <v>0</v>
      </c>
      <c r="Q128" s="92">
        <f t="shared" ref="Q128" si="2036">AQ34</f>
        <v>0</v>
      </c>
      <c r="R128" s="92">
        <f t="shared" ref="R128" si="2037">AR34</f>
        <v>0</v>
      </c>
      <c r="S128" s="92">
        <f t="shared" ref="S128" si="2038">AS34</f>
        <v>0</v>
      </c>
      <c r="T128" s="92">
        <f t="shared" ref="T128" si="2039">AT34</f>
        <v>0</v>
      </c>
      <c r="U128" s="92">
        <f t="shared" ref="U128" si="2040">AU34</f>
        <v>0</v>
      </c>
      <c r="V128" s="92">
        <f t="shared" ref="V128" si="2041">AV34</f>
        <v>1</v>
      </c>
      <c r="W128" s="92">
        <f t="shared" ref="W128" si="2042">AW34</f>
        <v>0</v>
      </c>
      <c r="X128" s="92">
        <f t="shared" ref="X128" si="2043">AX34</f>
        <v>0</v>
      </c>
      <c r="Y128" s="92">
        <f t="shared" ref="Y128" si="2044">AY34</f>
        <v>0</v>
      </c>
      <c r="Z128" s="92">
        <f t="shared" ref="Z128" si="2045">AZ34</f>
        <v>0</v>
      </c>
      <c r="AA128" s="92">
        <f t="shared" ref="AA128" si="2046">BA34</f>
        <v>0</v>
      </c>
      <c r="AB128" s="92">
        <f t="shared" ref="AB128" si="2047">BB34</f>
        <v>0</v>
      </c>
      <c r="AC128" s="92">
        <f t="shared" ref="AC128" si="2048">BC34</f>
        <v>0</v>
      </c>
      <c r="AD128" s="92">
        <f t="shared" ref="AD128" si="2049">BD34</f>
        <v>0</v>
      </c>
      <c r="AE128" s="92">
        <f t="shared" ref="AE128" si="2050">BE34</f>
        <v>0</v>
      </c>
      <c r="AF128" s="92">
        <f t="shared" ref="AF128" si="2051">BF34</f>
        <v>0</v>
      </c>
      <c r="AG128" s="92">
        <f t="shared" ref="AG128" si="2052">BG34</f>
        <v>0</v>
      </c>
      <c r="AH128" s="92">
        <f t="shared" ref="AH128" si="2053">BH34</f>
        <v>0</v>
      </c>
      <c r="AI128" s="92">
        <f t="shared" ref="AI128" si="2054">BI34</f>
        <v>0</v>
      </c>
      <c r="AJ128" s="92">
        <f t="shared" ref="AJ128" si="2055">BJ34</f>
        <v>0</v>
      </c>
      <c r="AK128" s="92">
        <f t="shared" ref="AK128" si="2056">BK34</f>
        <v>0</v>
      </c>
      <c r="AL128" s="92">
        <f t="shared" ref="AL128" si="2057">BL34</f>
        <v>0</v>
      </c>
      <c r="AM128" s="92">
        <f t="shared" ref="AM128" si="2058">BM34</f>
        <v>0</v>
      </c>
      <c r="AN128" s="92">
        <f t="shared" ref="AN128" si="2059">BN34</f>
        <v>0</v>
      </c>
      <c r="AO128" s="92">
        <f t="shared" ref="AO128" si="2060">BO34</f>
        <v>0</v>
      </c>
      <c r="AP128" s="92">
        <f t="shared" ref="AP128" si="2061">BP34</f>
        <v>0</v>
      </c>
      <c r="AQ128" s="92">
        <f t="shared" ref="AQ128" si="2062">BQ34</f>
        <v>0</v>
      </c>
      <c r="AR128" s="92">
        <f t="shared" ref="AR128" si="2063">BR34</f>
        <v>0</v>
      </c>
      <c r="AS128" s="92">
        <f t="shared" ref="AS128" si="2064">BS34</f>
        <v>1</v>
      </c>
      <c r="AT128" s="92">
        <f t="shared" ref="AT128" si="2065">BT34</f>
        <v>0</v>
      </c>
      <c r="AU128" s="92">
        <f t="shared" ref="AU128" si="2066">BU34</f>
        <v>1</v>
      </c>
      <c r="AV128" s="92">
        <f t="shared" ref="AV128" si="2067">BV34</f>
        <v>1</v>
      </c>
      <c r="AW128" s="92">
        <f t="shared" ref="AW128" si="2068">BW34</f>
        <v>0</v>
      </c>
      <c r="AX128" s="92">
        <f t="shared" ref="AX128" si="2069">BX34</f>
        <v>0</v>
      </c>
      <c r="AY128" s="92">
        <f t="shared" ref="AY128" si="2070">BY34</f>
        <v>0</v>
      </c>
      <c r="AZ128" s="92">
        <f t="shared" ref="AZ128" si="2071">BZ34</f>
        <v>0</v>
      </c>
      <c r="BA128" s="92">
        <f t="shared" ref="BA128" si="2072">CA34</f>
        <v>0</v>
      </c>
      <c r="BB128" s="92">
        <f t="shared" ref="BB128" si="2073">CB34</f>
        <v>0</v>
      </c>
      <c r="BC128" s="92">
        <f t="shared" ref="BC128" si="2074">CC34</f>
        <v>0</v>
      </c>
      <c r="BD128" s="92">
        <f t="shared" ref="BD128" si="2075">CD34</f>
        <v>0</v>
      </c>
      <c r="BE128" s="92">
        <f t="shared" ref="BE128" si="2076">CE34</f>
        <v>0</v>
      </c>
      <c r="BF128" s="92">
        <f t="shared" ref="BF128" si="2077">CF34</f>
        <v>0</v>
      </c>
      <c r="BG128" s="92">
        <f t="shared" ref="BG128" si="2078">CG34</f>
        <v>0</v>
      </c>
      <c r="BH128" s="92">
        <f t="shared" ref="BH128" si="2079">CH34</f>
        <v>0</v>
      </c>
      <c r="BI128" s="92">
        <f t="shared" ref="BI128" si="2080">CI34</f>
        <v>0</v>
      </c>
      <c r="BJ128" s="92">
        <f t="shared" ref="BJ128" si="2081">CJ34</f>
        <v>0</v>
      </c>
      <c r="BK128" s="92">
        <f t="shared" ref="BK128" si="2082">CK34</f>
        <v>0</v>
      </c>
      <c r="BL128" s="92">
        <f t="shared" ref="BL128" si="2083">CL34</f>
        <v>0</v>
      </c>
      <c r="BM128" s="150">
        <f t="shared" ref="BM128" si="2084">CM34</f>
        <v>0</v>
      </c>
      <c r="BN128" s="75"/>
      <c r="BO128" s="75"/>
      <c r="BP128" s="75"/>
      <c r="BQ128" s="75"/>
      <c r="BR128" s="75"/>
      <c r="BS128" s="75"/>
      <c r="BT128" s="75"/>
      <c r="BU128" s="75"/>
      <c r="BV128" s="75"/>
      <c r="BW128" s="75"/>
      <c r="BX128" s="75"/>
      <c r="BY128" s="75"/>
      <c r="BZ128" s="75"/>
      <c r="CA128" s="75"/>
      <c r="CB128" s="75"/>
      <c r="CC128" s="75"/>
      <c r="CD128" s="75"/>
      <c r="CE128" s="75"/>
      <c r="CF128" s="75"/>
      <c r="CG128" s="75"/>
      <c r="CH128" s="75"/>
      <c r="CI128" s="75"/>
      <c r="CJ128" s="75"/>
      <c r="CK128" s="75"/>
      <c r="CL128" s="75"/>
      <c r="CM128" s="75"/>
      <c r="CP128" s="94">
        <v>41334</v>
      </c>
      <c r="CQ128" s="98">
        <f t="shared" ref="CQ128" si="2085">C128/$C128</f>
        <v>1</v>
      </c>
      <c r="CR128" s="98">
        <f t="shared" si="6"/>
        <v>0.2</v>
      </c>
      <c r="CS128" s="98">
        <f t="shared" si="7"/>
        <v>0.33333333333333331</v>
      </c>
      <c r="CT128" s="98">
        <f t="shared" si="8"/>
        <v>0.26666666666666666</v>
      </c>
      <c r="CU128" s="98">
        <f t="shared" si="9"/>
        <v>6.6666666666666666E-2</v>
      </c>
      <c r="CV128" s="98">
        <f t="shared" si="10"/>
        <v>0.13333333333333333</v>
      </c>
      <c r="CW128" s="98">
        <f t="shared" si="11"/>
        <v>6.6666666666666666E-2</v>
      </c>
      <c r="CX128" s="98">
        <f t="shared" si="12"/>
        <v>0.13333333333333333</v>
      </c>
      <c r="CY128" s="98">
        <f t="shared" si="13"/>
        <v>6.6666666666666666E-2</v>
      </c>
      <c r="CZ128" s="98">
        <f t="shared" si="14"/>
        <v>0</v>
      </c>
      <c r="DA128" s="98">
        <f t="shared" si="15"/>
        <v>0</v>
      </c>
      <c r="DB128" s="98">
        <f t="shared" si="16"/>
        <v>0</v>
      </c>
      <c r="DC128" s="98">
        <f t="shared" si="17"/>
        <v>6.6666666666666666E-2</v>
      </c>
      <c r="DD128" s="98">
        <f t="shared" si="18"/>
        <v>0</v>
      </c>
      <c r="DE128" s="98">
        <f t="shared" si="19"/>
        <v>0</v>
      </c>
      <c r="DF128" s="98">
        <f t="shared" si="20"/>
        <v>0</v>
      </c>
      <c r="DG128" s="98">
        <f t="shared" si="21"/>
        <v>0</v>
      </c>
      <c r="DH128" s="98">
        <f t="shared" si="22"/>
        <v>0</v>
      </c>
      <c r="DI128" s="98">
        <f t="shared" si="23"/>
        <v>0</v>
      </c>
      <c r="DJ128" s="98">
        <f t="shared" si="24"/>
        <v>6.6666666666666666E-2</v>
      </c>
      <c r="DK128" s="98">
        <f t="shared" si="25"/>
        <v>0</v>
      </c>
      <c r="DL128" s="98">
        <f t="shared" si="26"/>
        <v>0</v>
      </c>
      <c r="DM128" s="98">
        <f t="shared" si="27"/>
        <v>0</v>
      </c>
      <c r="DN128" s="98">
        <f t="shared" si="28"/>
        <v>0</v>
      </c>
      <c r="DO128" s="98">
        <f t="shared" si="29"/>
        <v>0</v>
      </c>
      <c r="DP128" s="98">
        <f t="shared" si="30"/>
        <v>0</v>
      </c>
      <c r="DQ128" s="98">
        <f t="shared" si="31"/>
        <v>0</v>
      </c>
      <c r="DR128" s="98">
        <f t="shared" si="32"/>
        <v>0</v>
      </c>
      <c r="DS128" s="98">
        <f t="shared" si="33"/>
        <v>0</v>
      </c>
      <c r="DT128" s="98">
        <f t="shared" si="34"/>
        <v>0</v>
      </c>
      <c r="DU128" s="98">
        <f t="shared" si="35"/>
        <v>0</v>
      </c>
      <c r="DV128" s="98">
        <f t="shared" si="36"/>
        <v>0</v>
      </c>
      <c r="DW128" s="98">
        <f t="shared" si="37"/>
        <v>0</v>
      </c>
      <c r="DX128" s="98">
        <f t="shared" si="38"/>
        <v>0</v>
      </c>
      <c r="DY128" s="98">
        <f t="shared" si="39"/>
        <v>0</v>
      </c>
      <c r="DZ128" s="98">
        <f t="shared" si="40"/>
        <v>0</v>
      </c>
      <c r="EA128" s="98">
        <f t="shared" si="41"/>
        <v>0</v>
      </c>
      <c r="EB128" s="98">
        <f t="shared" si="42"/>
        <v>0</v>
      </c>
      <c r="EC128" s="98">
        <f t="shared" si="43"/>
        <v>0</v>
      </c>
      <c r="ED128" s="98">
        <f t="shared" si="44"/>
        <v>0</v>
      </c>
      <c r="EE128" s="98">
        <f t="shared" si="45"/>
        <v>0</v>
      </c>
      <c r="EF128" s="98">
        <f t="shared" si="46"/>
        <v>0</v>
      </c>
      <c r="EG128" s="98">
        <f t="shared" si="47"/>
        <v>6.6666666666666666E-2</v>
      </c>
      <c r="EH128" s="98">
        <f t="shared" si="48"/>
        <v>0</v>
      </c>
      <c r="EI128" s="98">
        <f t="shared" si="49"/>
        <v>6.6666666666666666E-2</v>
      </c>
      <c r="EJ128" s="98">
        <f t="shared" si="50"/>
        <v>6.6666666666666666E-2</v>
      </c>
      <c r="EK128" s="98">
        <f t="shared" si="51"/>
        <v>0</v>
      </c>
      <c r="EL128" s="98">
        <f t="shared" si="52"/>
        <v>0</v>
      </c>
      <c r="EM128" s="98">
        <f t="shared" si="53"/>
        <v>0</v>
      </c>
      <c r="EN128" s="98">
        <f t="shared" si="54"/>
        <v>0</v>
      </c>
      <c r="EO128" s="98">
        <f t="shared" si="55"/>
        <v>0</v>
      </c>
      <c r="EP128" s="98">
        <f t="shared" si="56"/>
        <v>0</v>
      </c>
      <c r="EQ128" s="98">
        <f t="shared" si="57"/>
        <v>0</v>
      </c>
      <c r="ER128" s="98">
        <f t="shared" si="58"/>
        <v>0</v>
      </c>
      <c r="ES128" s="98">
        <f t="shared" si="59"/>
        <v>0</v>
      </c>
      <c r="ET128" s="98">
        <f t="shared" si="60"/>
        <v>0</v>
      </c>
      <c r="EU128" s="98">
        <f t="shared" si="61"/>
        <v>0</v>
      </c>
      <c r="EV128" s="98">
        <f t="shared" si="62"/>
        <v>0</v>
      </c>
      <c r="EW128" s="98">
        <f t="shared" si="63"/>
        <v>0</v>
      </c>
      <c r="EX128" s="98">
        <f t="shared" si="64"/>
        <v>0</v>
      </c>
      <c r="EY128" s="98">
        <f t="shared" si="65"/>
        <v>0</v>
      </c>
      <c r="EZ128" s="98">
        <f t="shared" si="66"/>
        <v>0</v>
      </c>
      <c r="FA128" s="143">
        <f t="shared" si="67"/>
        <v>0</v>
      </c>
      <c r="FB128" s="97"/>
      <c r="FC128" s="97"/>
      <c r="FD128" s="97"/>
      <c r="FE128" s="97"/>
      <c r="FF128" s="97"/>
      <c r="FG128" s="97"/>
      <c r="FH128" s="97"/>
      <c r="FI128" s="97"/>
      <c r="FJ128" s="97"/>
      <c r="FK128" s="97"/>
      <c r="FL128" s="97"/>
      <c r="FM128" s="97"/>
      <c r="FN128" s="97"/>
      <c r="FO128" s="97"/>
      <c r="FP128" s="97"/>
      <c r="FQ128" s="97"/>
      <c r="FR128" s="97"/>
      <c r="FS128" s="97"/>
      <c r="FT128" s="97"/>
      <c r="FU128" s="97"/>
      <c r="FV128" s="97"/>
      <c r="FW128" s="97"/>
      <c r="GD128" s="96">
        <v>41334</v>
      </c>
      <c r="GE128" s="97">
        <f t="shared" si="94"/>
        <v>0</v>
      </c>
      <c r="GF128" s="97">
        <f t="shared" si="95"/>
        <v>0.8</v>
      </c>
      <c r="GG128" s="97">
        <f t="shared" si="96"/>
        <v>0.66666666666666674</v>
      </c>
      <c r="GH128" s="97">
        <f t="shared" si="97"/>
        <v>0.73333333333333339</v>
      </c>
      <c r="GI128" s="97">
        <f t="shared" si="98"/>
        <v>0.93333333333333335</v>
      </c>
      <c r="GJ128" s="97">
        <f t="shared" si="99"/>
        <v>0.8666666666666667</v>
      </c>
      <c r="GK128" s="97">
        <f t="shared" si="100"/>
        <v>0.93333333333333335</v>
      </c>
      <c r="GL128" s="97">
        <f t="shared" si="101"/>
        <v>0.8666666666666667</v>
      </c>
      <c r="GM128" s="97">
        <f t="shared" si="102"/>
        <v>0.93333333333333335</v>
      </c>
      <c r="GN128" s="97">
        <f t="shared" si="103"/>
        <v>1</v>
      </c>
      <c r="GO128" s="97">
        <f t="shared" si="104"/>
        <v>1</v>
      </c>
      <c r="GP128" s="97">
        <f t="shared" si="105"/>
        <v>1</v>
      </c>
      <c r="GQ128" s="97">
        <f t="shared" si="106"/>
        <v>0.93333333333333335</v>
      </c>
      <c r="GR128" s="97">
        <f t="shared" si="107"/>
        <v>1</v>
      </c>
      <c r="GS128" s="97">
        <f t="shared" si="108"/>
        <v>1</v>
      </c>
      <c r="GT128" s="97">
        <f t="shared" si="109"/>
        <v>1</v>
      </c>
      <c r="GU128" s="97">
        <f t="shared" si="110"/>
        <v>1</v>
      </c>
      <c r="GV128" s="97">
        <f t="shared" si="111"/>
        <v>1</v>
      </c>
      <c r="GW128" s="97">
        <f t="shared" si="112"/>
        <v>1</v>
      </c>
      <c r="GX128" s="97">
        <f t="shared" si="113"/>
        <v>0.93333333333333335</v>
      </c>
      <c r="GY128" s="97">
        <f t="shared" si="114"/>
        <v>1</v>
      </c>
      <c r="GZ128" s="97">
        <f t="shared" si="115"/>
        <v>1</v>
      </c>
      <c r="HA128" s="97">
        <f t="shared" si="116"/>
        <v>1</v>
      </c>
      <c r="HB128" s="97">
        <f t="shared" si="117"/>
        <v>1</v>
      </c>
      <c r="HC128" s="97">
        <f t="shared" si="118"/>
        <v>1</v>
      </c>
      <c r="HD128" s="97">
        <f t="shared" si="119"/>
        <v>1</v>
      </c>
      <c r="HE128" s="97">
        <f t="shared" si="120"/>
        <v>1</v>
      </c>
      <c r="HF128" s="97">
        <f t="shared" si="121"/>
        <v>1</v>
      </c>
      <c r="HG128" s="97">
        <f t="shared" si="122"/>
        <v>1</v>
      </c>
      <c r="HH128" s="97">
        <f t="shared" si="123"/>
        <v>1</v>
      </c>
      <c r="HI128" s="97">
        <f t="shared" si="124"/>
        <v>1</v>
      </c>
      <c r="HJ128" s="97">
        <f t="shared" si="125"/>
        <v>1</v>
      </c>
      <c r="HK128" s="97">
        <f t="shared" si="126"/>
        <v>1</v>
      </c>
      <c r="HL128" s="97">
        <f t="shared" si="127"/>
        <v>1</v>
      </c>
      <c r="HM128" s="97">
        <f t="shared" si="128"/>
        <v>1</v>
      </c>
      <c r="HN128" s="97">
        <f t="shared" si="129"/>
        <v>1</v>
      </c>
      <c r="HO128" s="97">
        <f t="shared" si="130"/>
        <v>1</v>
      </c>
      <c r="HP128" s="97">
        <f t="shared" si="131"/>
        <v>1</v>
      </c>
      <c r="HQ128" s="97">
        <f t="shared" si="132"/>
        <v>1</v>
      </c>
      <c r="HR128" s="97">
        <f t="shared" si="133"/>
        <v>1</v>
      </c>
      <c r="HS128" s="97">
        <f t="shared" si="134"/>
        <v>1</v>
      </c>
      <c r="HT128" s="97">
        <f t="shared" si="135"/>
        <v>1</v>
      </c>
      <c r="HU128" s="97">
        <f t="shared" si="136"/>
        <v>0.93333333333333335</v>
      </c>
      <c r="HV128" s="97">
        <f t="shared" si="137"/>
        <v>1</v>
      </c>
      <c r="HW128" s="97">
        <f t="shared" si="138"/>
        <v>0.93333333333333335</v>
      </c>
      <c r="HX128" s="97">
        <f t="shared" si="139"/>
        <v>0.93333333333333335</v>
      </c>
      <c r="HY128" s="97">
        <f t="shared" si="140"/>
        <v>1</v>
      </c>
      <c r="HZ128" s="97">
        <f t="shared" si="141"/>
        <v>1</v>
      </c>
      <c r="IA128" s="97">
        <f t="shared" si="142"/>
        <v>1</v>
      </c>
      <c r="IB128" s="97">
        <f t="shared" si="143"/>
        <v>1</v>
      </c>
      <c r="IC128" s="97">
        <f t="shared" si="144"/>
        <v>1</v>
      </c>
      <c r="ID128" s="97">
        <f t="shared" si="145"/>
        <v>1</v>
      </c>
      <c r="IE128" s="97">
        <f t="shared" si="146"/>
        <v>1</v>
      </c>
      <c r="IF128" s="97">
        <f t="shared" si="147"/>
        <v>1</v>
      </c>
      <c r="IG128" s="97">
        <f t="shared" si="148"/>
        <v>1</v>
      </c>
      <c r="IH128" s="97">
        <f t="shared" si="149"/>
        <v>1</v>
      </c>
      <c r="II128" s="97">
        <f t="shared" si="150"/>
        <v>1</v>
      </c>
      <c r="IJ128" s="97">
        <f t="shared" si="151"/>
        <v>1</v>
      </c>
      <c r="IK128" s="97">
        <f t="shared" si="152"/>
        <v>1</v>
      </c>
      <c r="IL128" s="97">
        <f t="shared" si="153"/>
        <v>1</v>
      </c>
      <c r="IM128" s="97">
        <f t="shared" si="154"/>
        <v>1</v>
      </c>
      <c r="IN128" s="97">
        <f t="shared" si="155"/>
        <v>1</v>
      </c>
      <c r="IO128" s="157">
        <f t="shared" si="156"/>
        <v>1</v>
      </c>
      <c r="IP128" s="99"/>
      <c r="IQ128" s="99"/>
      <c r="IR128" s="99"/>
      <c r="IS128" s="99"/>
      <c r="IT128" s="99"/>
      <c r="IU128" s="99"/>
      <c r="IV128" s="99"/>
      <c r="IW128" s="99"/>
      <c r="IX128" s="99"/>
      <c r="IY128" s="99"/>
      <c r="IZ128" s="99"/>
      <c r="JA128" s="99"/>
      <c r="JB128" s="99"/>
      <c r="JC128" s="99"/>
      <c r="JD128" s="99"/>
      <c r="JE128" s="99"/>
      <c r="JF128" s="99"/>
      <c r="JG128" s="99"/>
      <c r="JH128" s="99"/>
      <c r="JI128" s="99"/>
      <c r="JJ128" s="99"/>
    </row>
    <row r="129" spans="2:270" x14ac:dyDescent="0.35">
      <c r="B129" s="73">
        <v>41365</v>
      </c>
      <c r="C129" s="92">
        <f t="shared" ref="C129" si="2086">AD35</f>
        <v>14</v>
      </c>
      <c r="D129" s="92">
        <f t="shared" ref="D129" si="2087">AE35</f>
        <v>5</v>
      </c>
      <c r="E129" s="92">
        <f t="shared" ref="E129" si="2088">AF35</f>
        <v>5</v>
      </c>
      <c r="F129" s="92">
        <f t="shared" ref="F129" si="2089">AG35</f>
        <v>1</v>
      </c>
      <c r="G129" s="92">
        <f t="shared" ref="G129" si="2090">AH35</f>
        <v>1</v>
      </c>
      <c r="H129" s="92">
        <f t="shared" ref="H129" si="2091">AI35</f>
        <v>1</v>
      </c>
      <c r="I129" s="92">
        <f t="shared" ref="I129" si="2092">AJ35</f>
        <v>1</v>
      </c>
      <c r="J129" s="92">
        <f t="shared" ref="J129" si="2093">AK35</f>
        <v>1</v>
      </c>
      <c r="K129" s="92">
        <f t="shared" ref="K129" si="2094">AL35</f>
        <v>2</v>
      </c>
      <c r="L129" s="92">
        <f t="shared" ref="L129" si="2095">AM35</f>
        <v>1</v>
      </c>
      <c r="M129" s="92">
        <f t="shared" ref="M129" si="2096">AN35</f>
        <v>1</v>
      </c>
      <c r="N129" s="92">
        <f t="shared" ref="N129" si="2097">AO35</f>
        <v>3</v>
      </c>
      <c r="O129" s="92">
        <f t="shared" ref="O129" si="2098">AP35</f>
        <v>1</v>
      </c>
      <c r="P129" s="92">
        <f t="shared" ref="P129" si="2099">AQ35</f>
        <v>1</v>
      </c>
      <c r="Q129" s="92">
        <f t="shared" ref="Q129" si="2100">AR35</f>
        <v>1</v>
      </c>
      <c r="R129" s="92">
        <f t="shared" ref="R129" si="2101">AS35</f>
        <v>0</v>
      </c>
      <c r="S129" s="92">
        <f t="shared" ref="S129" si="2102">AT35</f>
        <v>1</v>
      </c>
      <c r="T129" s="92">
        <f t="shared" ref="T129" si="2103">AU35</f>
        <v>0</v>
      </c>
      <c r="U129" s="92">
        <f t="shared" ref="U129" si="2104">AV35</f>
        <v>1</v>
      </c>
      <c r="V129" s="92">
        <f t="shared" ref="V129" si="2105">AW35</f>
        <v>0</v>
      </c>
      <c r="W129" s="92">
        <f t="shared" ref="W129" si="2106">AX35</f>
        <v>1</v>
      </c>
      <c r="X129" s="92">
        <f t="shared" ref="X129" si="2107">AY35</f>
        <v>0</v>
      </c>
      <c r="Y129" s="92">
        <f t="shared" ref="Y129" si="2108">AZ35</f>
        <v>0</v>
      </c>
      <c r="Z129" s="92">
        <f t="shared" ref="Z129" si="2109">BA35</f>
        <v>1</v>
      </c>
      <c r="AA129" s="92">
        <f t="shared" ref="AA129" si="2110">BB35</f>
        <v>0</v>
      </c>
      <c r="AB129" s="92">
        <f t="shared" ref="AB129" si="2111">BC35</f>
        <v>1</v>
      </c>
      <c r="AC129" s="92">
        <f t="shared" ref="AC129" si="2112">BD35</f>
        <v>0</v>
      </c>
      <c r="AD129" s="92">
        <f t="shared" ref="AD129" si="2113">BE35</f>
        <v>1</v>
      </c>
      <c r="AE129" s="92">
        <f t="shared" ref="AE129" si="2114">BF35</f>
        <v>0</v>
      </c>
      <c r="AF129" s="92">
        <f t="shared" ref="AF129" si="2115">BG35</f>
        <v>1</v>
      </c>
      <c r="AG129" s="92">
        <f t="shared" ref="AG129" si="2116">BH35</f>
        <v>1</v>
      </c>
      <c r="AH129" s="92">
        <f t="shared" ref="AH129" si="2117">BI35</f>
        <v>0</v>
      </c>
      <c r="AI129" s="92">
        <f t="shared" ref="AI129" si="2118">BJ35</f>
        <v>1</v>
      </c>
      <c r="AJ129" s="92">
        <f t="shared" ref="AJ129" si="2119">BK35</f>
        <v>0</v>
      </c>
      <c r="AK129" s="92">
        <f t="shared" ref="AK129" si="2120">BL35</f>
        <v>0</v>
      </c>
      <c r="AL129" s="92">
        <f t="shared" ref="AL129" si="2121">BM35</f>
        <v>0</v>
      </c>
      <c r="AM129" s="92">
        <f t="shared" ref="AM129" si="2122">BN35</f>
        <v>0</v>
      </c>
      <c r="AN129" s="92">
        <f t="shared" ref="AN129" si="2123">BO35</f>
        <v>0</v>
      </c>
      <c r="AO129" s="92">
        <f t="shared" ref="AO129" si="2124">BP35</f>
        <v>0</v>
      </c>
      <c r="AP129" s="92">
        <f t="shared" ref="AP129" si="2125">BQ35</f>
        <v>0</v>
      </c>
      <c r="AQ129" s="92">
        <f t="shared" ref="AQ129" si="2126">BR35</f>
        <v>0</v>
      </c>
      <c r="AR129" s="92">
        <f t="shared" ref="AR129" si="2127">BS35</f>
        <v>0</v>
      </c>
      <c r="AS129" s="92">
        <f t="shared" ref="AS129" si="2128">BT35</f>
        <v>0</v>
      </c>
      <c r="AT129" s="92">
        <f t="shared" ref="AT129" si="2129">BU35</f>
        <v>0</v>
      </c>
      <c r="AU129" s="92">
        <f t="shared" ref="AU129" si="2130">BV35</f>
        <v>0</v>
      </c>
      <c r="AV129" s="92">
        <f t="shared" ref="AV129" si="2131">BW35</f>
        <v>0</v>
      </c>
      <c r="AW129" s="92">
        <f t="shared" ref="AW129" si="2132">BX35</f>
        <v>0</v>
      </c>
      <c r="AX129" s="92">
        <f t="shared" ref="AX129" si="2133">BY35</f>
        <v>0</v>
      </c>
      <c r="AY129" s="92">
        <f t="shared" ref="AY129" si="2134">BZ35</f>
        <v>0</v>
      </c>
      <c r="AZ129" s="92">
        <f t="shared" ref="AZ129" si="2135">CA35</f>
        <v>0</v>
      </c>
      <c r="BA129" s="92">
        <f t="shared" ref="BA129" si="2136">CB35</f>
        <v>0</v>
      </c>
      <c r="BB129" s="92">
        <f t="shared" ref="BB129" si="2137">CC35</f>
        <v>0</v>
      </c>
      <c r="BC129" s="92">
        <f t="shared" ref="BC129" si="2138">CD35</f>
        <v>0</v>
      </c>
      <c r="BD129" s="92">
        <f t="shared" ref="BD129" si="2139">CE35</f>
        <v>0</v>
      </c>
      <c r="BE129" s="92">
        <f t="shared" ref="BE129" si="2140">CF35</f>
        <v>0</v>
      </c>
      <c r="BF129" s="92">
        <f t="shared" ref="BF129" si="2141">CG35</f>
        <v>0</v>
      </c>
      <c r="BG129" s="92">
        <f t="shared" ref="BG129" si="2142">CH35</f>
        <v>0</v>
      </c>
      <c r="BH129" s="92">
        <f t="shared" ref="BH129" si="2143">CI35</f>
        <v>0</v>
      </c>
      <c r="BI129" s="92">
        <f t="shared" ref="BI129" si="2144">CJ35</f>
        <v>0</v>
      </c>
      <c r="BJ129" s="92">
        <f t="shared" ref="BJ129" si="2145">CK35</f>
        <v>0</v>
      </c>
      <c r="BK129" s="92">
        <f t="shared" ref="BK129" si="2146">CL35</f>
        <v>0</v>
      </c>
      <c r="BL129" s="150">
        <f t="shared" ref="BL129" si="2147">CM35</f>
        <v>0</v>
      </c>
      <c r="BM129" s="75"/>
      <c r="BN129" s="75"/>
      <c r="BO129" s="75"/>
      <c r="BP129" s="75"/>
      <c r="BQ129" s="75"/>
      <c r="BR129" s="75"/>
      <c r="BS129" s="75"/>
      <c r="BT129" s="75"/>
      <c r="BU129" s="75"/>
      <c r="BV129" s="75"/>
      <c r="BW129" s="75"/>
      <c r="BX129" s="75"/>
      <c r="BY129" s="75"/>
      <c r="BZ129" s="75"/>
      <c r="CA129" s="75"/>
      <c r="CB129" s="75"/>
      <c r="CC129" s="75"/>
      <c r="CD129" s="75"/>
      <c r="CE129" s="75"/>
      <c r="CF129" s="75"/>
      <c r="CG129" s="75"/>
      <c r="CH129" s="75"/>
      <c r="CI129" s="75"/>
      <c r="CJ129" s="75"/>
      <c r="CK129" s="75"/>
      <c r="CL129" s="75"/>
      <c r="CM129" s="75"/>
      <c r="CP129" s="94">
        <v>41365</v>
      </c>
      <c r="CQ129" s="98">
        <f t="shared" ref="CQ129" si="2148">C129/$C129</f>
        <v>1</v>
      </c>
      <c r="CR129" s="98">
        <f t="shared" si="6"/>
        <v>0.35714285714285715</v>
      </c>
      <c r="CS129" s="98">
        <f t="shared" si="7"/>
        <v>0.35714285714285715</v>
      </c>
      <c r="CT129" s="98">
        <f t="shared" si="8"/>
        <v>7.1428571428571425E-2</v>
      </c>
      <c r="CU129" s="98">
        <f t="shared" si="9"/>
        <v>7.1428571428571425E-2</v>
      </c>
      <c r="CV129" s="98">
        <f t="shared" si="10"/>
        <v>7.1428571428571425E-2</v>
      </c>
      <c r="CW129" s="98">
        <f t="shared" si="11"/>
        <v>7.1428571428571425E-2</v>
      </c>
      <c r="CX129" s="98">
        <f t="shared" si="12"/>
        <v>7.1428571428571425E-2</v>
      </c>
      <c r="CY129" s="98">
        <f t="shared" si="13"/>
        <v>0.14285714285714285</v>
      </c>
      <c r="CZ129" s="98">
        <f t="shared" si="14"/>
        <v>7.1428571428571425E-2</v>
      </c>
      <c r="DA129" s="98">
        <f t="shared" si="15"/>
        <v>7.1428571428571425E-2</v>
      </c>
      <c r="DB129" s="98">
        <f t="shared" si="16"/>
        <v>0.21428571428571427</v>
      </c>
      <c r="DC129" s="98">
        <f t="shared" si="17"/>
        <v>7.1428571428571425E-2</v>
      </c>
      <c r="DD129" s="98">
        <f t="shared" si="18"/>
        <v>7.1428571428571425E-2</v>
      </c>
      <c r="DE129" s="98">
        <f t="shared" si="19"/>
        <v>7.1428571428571425E-2</v>
      </c>
      <c r="DF129" s="98">
        <f t="shared" si="20"/>
        <v>0</v>
      </c>
      <c r="DG129" s="98">
        <f t="shared" si="21"/>
        <v>7.1428571428571425E-2</v>
      </c>
      <c r="DH129" s="98">
        <f t="shared" si="22"/>
        <v>0</v>
      </c>
      <c r="DI129" s="98">
        <f t="shared" si="23"/>
        <v>7.1428571428571425E-2</v>
      </c>
      <c r="DJ129" s="98">
        <f t="shared" si="24"/>
        <v>0</v>
      </c>
      <c r="DK129" s="98">
        <f t="shared" si="25"/>
        <v>7.1428571428571425E-2</v>
      </c>
      <c r="DL129" s="98">
        <f t="shared" si="26"/>
        <v>0</v>
      </c>
      <c r="DM129" s="98">
        <f t="shared" si="27"/>
        <v>0</v>
      </c>
      <c r="DN129" s="98">
        <f t="shared" si="28"/>
        <v>7.1428571428571425E-2</v>
      </c>
      <c r="DO129" s="98">
        <f t="shared" si="29"/>
        <v>0</v>
      </c>
      <c r="DP129" s="98">
        <f t="shared" si="30"/>
        <v>7.1428571428571425E-2</v>
      </c>
      <c r="DQ129" s="98">
        <f t="shared" si="31"/>
        <v>0</v>
      </c>
      <c r="DR129" s="98">
        <f t="shared" si="32"/>
        <v>7.1428571428571425E-2</v>
      </c>
      <c r="DS129" s="98">
        <f t="shared" si="33"/>
        <v>0</v>
      </c>
      <c r="DT129" s="98">
        <f t="shared" si="34"/>
        <v>7.1428571428571425E-2</v>
      </c>
      <c r="DU129" s="98">
        <f t="shared" si="35"/>
        <v>7.1428571428571425E-2</v>
      </c>
      <c r="DV129" s="98">
        <f t="shared" si="36"/>
        <v>0</v>
      </c>
      <c r="DW129" s="98">
        <f t="shared" si="37"/>
        <v>7.1428571428571425E-2</v>
      </c>
      <c r="DX129" s="98">
        <f t="shared" si="38"/>
        <v>0</v>
      </c>
      <c r="DY129" s="98">
        <f t="shared" si="39"/>
        <v>0</v>
      </c>
      <c r="DZ129" s="98">
        <f t="shared" si="40"/>
        <v>0</v>
      </c>
      <c r="EA129" s="98">
        <f t="shared" si="41"/>
        <v>0</v>
      </c>
      <c r="EB129" s="98">
        <f t="shared" si="42"/>
        <v>0</v>
      </c>
      <c r="EC129" s="98">
        <f t="shared" si="43"/>
        <v>0</v>
      </c>
      <c r="ED129" s="98">
        <f t="shared" si="44"/>
        <v>0</v>
      </c>
      <c r="EE129" s="98">
        <f t="shared" si="45"/>
        <v>0</v>
      </c>
      <c r="EF129" s="98">
        <f t="shared" si="46"/>
        <v>0</v>
      </c>
      <c r="EG129" s="98">
        <f t="shared" si="47"/>
        <v>0</v>
      </c>
      <c r="EH129" s="98">
        <f t="shared" si="48"/>
        <v>0</v>
      </c>
      <c r="EI129" s="98">
        <f t="shared" si="49"/>
        <v>0</v>
      </c>
      <c r="EJ129" s="98">
        <f t="shared" si="50"/>
        <v>0</v>
      </c>
      <c r="EK129" s="98">
        <f t="shared" si="51"/>
        <v>0</v>
      </c>
      <c r="EL129" s="98">
        <f t="shared" si="52"/>
        <v>0</v>
      </c>
      <c r="EM129" s="98">
        <f t="shared" si="53"/>
        <v>0</v>
      </c>
      <c r="EN129" s="98">
        <f t="shared" si="54"/>
        <v>0</v>
      </c>
      <c r="EO129" s="98">
        <f t="shared" si="55"/>
        <v>0</v>
      </c>
      <c r="EP129" s="98">
        <f t="shared" si="56"/>
        <v>0</v>
      </c>
      <c r="EQ129" s="98">
        <f t="shared" si="57"/>
        <v>0</v>
      </c>
      <c r="ER129" s="98">
        <f t="shared" si="58"/>
        <v>0</v>
      </c>
      <c r="ES129" s="98">
        <f t="shared" si="59"/>
        <v>0</v>
      </c>
      <c r="ET129" s="98">
        <f t="shared" si="60"/>
        <v>0</v>
      </c>
      <c r="EU129" s="98">
        <f t="shared" si="61"/>
        <v>0</v>
      </c>
      <c r="EV129" s="98">
        <f t="shared" si="62"/>
        <v>0</v>
      </c>
      <c r="EW129" s="98">
        <f t="shared" si="63"/>
        <v>0</v>
      </c>
      <c r="EX129" s="98">
        <f t="shared" si="64"/>
        <v>0</v>
      </c>
      <c r="EY129" s="98">
        <f t="shared" si="65"/>
        <v>0</v>
      </c>
      <c r="EZ129" s="143">
        <f t="shared" si="66"/>
        <v>0</v>
      </c>
      <c r="FA129" s="97"/>
      <c r="FB129" s="97"/>
      <c r="FC129" s="97"/>
      <c r="FD129" s="97"/>
      <c r="FE129" s="97"/>
      <c r="FF129" s="97"/>
      <c r="FG129" s="97"/>
      <c r="FH129" s="97"/>
      <c r="FI129" s="97"/>
      <c r="FJ129" s="97"/>
      <c r="FK129" s="97"/>
      <c r="FL129" s="97"/>
      <c r="FM129" s="97"/>
      <c r="FN129" s="97"/>
      <c r="FO129" s="97"/>
      <c r="FP129" s="97"/>
      <c r="FQ129" s="97"/>
      <c r="FR129" s="97"/>
      <c r="FS129" s="97"/>
      <c r="FT129" s="97"/>
      <c r="FU129" s="97"/>
      <c r="FV129" s="97"/>
      <c r="FW129" s="97"/>
      <c r="GD129" s="96">
        <v>41365</v>
      </c>
      <c r="GE129" s="97">
        <f t="shared" si="94"/>
        <v>0</v>
      </c>
      <c r="GF129" s="97">
        <f t="shared" si="95"/>
        <v>0.64285714285714279</v>
      </c>
      <c r="GG129" s="97">
        <f t="shared" si="96"/>
        <v>0.64285714285714279</v>
      </c>
      <c r="GH129" s="97">
        <f t="shared" si="97"/>
        <v>0.9285714285714286</v>
      </c>
      <c r="GI129" s="97">
        <f t="shared" si="98"/>
        <v>0.9285714285714286</v>
      </c>
      <c r="GJ129" s="97">
        <f t="shared" si="99"/>
        <v>0.9285714285714286</v>
      </c>
      <c r="GK129" s="97">
        <f t="shared" si="100"/>
        <v>0.9285714285714286</v>
      </c>
      <c r="GL129" s="97">
        <f t="shared" si="101"/>
        <v>0.9285714285714286</v>
      </c>
      <c r="GM129" s="97">
        <f t="shared" si="102"/>
        <v>0.85714285714285721</v>
      </c>
      <c r="GN129" s="97">
        <f t="shared" si="103"/>
        <v>0.9285714285714286</v>
      </c>
      <c r="GO129" s="97">
        <f t="shared" si="104"/>
        <v>0.9285714285714286</v>
      </c>
      <c r="GP129" s="97">
        <f t="shared" si="105"/>
        <v>0.7857142857142857</v>
      </c>
      <c r="GQ129" s="97">
        <f t="shared" si="106"/>
        <v>0.9285714285714286</v>
      </c>
      <c r="GR129" s="97">
        <f t="shared" si="107"/>
        <v>0.9285714285714286</v>
      </c>
      <c r="GS129" s="97">
        <f t="shared" si="108"/>
        <v>0.9285714285714286</v>
      </c>
      <c r="GT129" s="97">
        <f t="shared" si="109"/>
        <v>1</v>
      </c>
      <c r="GU129" s="97">
        <f t="shared" si="110"/>
        <v>0.9285714285714286</v>
      </c>
      <c r="GV129" s="97">
        <f t="shared" si="111"/>
        <v>1</v>
      </c>
      <c r="GW129" s="97">
        <f t="shared" si="112"/>
        <v>0.9285714285714286</v>
      </c>
      <c r="GX129" s="97">
        <f t="shared" si="113"/>
        <v>1</v>
      </c>
      <c r="GY129" s="97">
        <f t="shared" si="114"/>
        <v>0.9285714285714286</v>
      </c>
      <c r="GZ129" s="97">
        <f t="shared" si="115"/>
        <v>1</v>
      </c>
      <c r="HA129" s="97">
        <f t="shared" si="116"/>
        <v>1</v>
      </c>
      <c r="HB129" s="97">
        <f t="shared" si="117"/>
        <v>0.9285714285714286</v>
      </c>
      <c r="HC129" s="97">
        <f t="shared" si="118"/>
        <v>1</v>
      </c>
      <c r="HD129" s="97">
        <f t="shared" si="119"/>
        <v>0.9285714285714286</v>
      </c>
      <c r="HE129" s="97">
        <f t="shared" si="120"/>
        <v>1</v>
      </c>
      <c r="HF129" s="97">
        <f t="shared" si="121"/>
        <v>0.9285714285714286</v>
      </c>
      <c r="HG129" s="97">
        <f t="shared" si="122"/>
        <v>1</v>
      </c>
      <c r="HH129" s="97">
        <f t="shared" si="123"/>
        <v>0.9285714285714286</v>
      </c>
      <c r="HI129" s="97">
        <f t="shared" si="124"/>
        <v>0.9285714285714286</v>
      </c>
      <c r="HJ129" s="97">
        <f t="shared" si="125"/>
        <v>1</v>
      </c>
      <c r="HK129" s="97">
        <f t="shared" si="126"/>
        <v>0.9285714285714286</v>
      </c>
      <c r="HL129" s="97">
        <f t="shared" si="127"/>
        <v>1</v>
      </c>
      <c r="HM129" s="97">
        <f t="shared" si="128"/>
        <v>1</v>
      </c>
      <c r="HN129" s="97">
        <f t="shared" si="129"/>
        <v>1</v>
      </c>
      <c r="HO129" s="97">
        <f t="shared" si="130"/>
        <v>1</v>
      </c>
      <c r="HP129" s="97">
        <f t="shared" si="131"/>
        <v>1</v>
      </c>
      <c r="HQ129" s="97">
        <f t="shared" si="132"/>
        <v>1</v>
      </c>
      <c r="HR129" s="97">
        <f t="shared" si="133"/>
        <v>1</v>
      </c>
      <c r="HS129" s="97">
        <f t="shared" si="134"/>
        <v>1</v>
      </c>
      <c r="HT129" s="97">
        <f t="shared" si="135"/>
        <v>1</v>
      </c>
      <c r="HU129" s="97">
        <f t="shared" si="136"/>
        <v>1</v>
      </c>
      <c r="HV129" s="97">
        <f t="shared" si="137"/>
        <v>1</v>
      </c>
      <c r="HW129" s="97">
        <f t="shared" si="138"/>
        <v>1</v>
      </c>
      <c r="HX129" s="97">
        <f t="shared" si="139"/>
        <v>1</v>
      </c>
      <c r="HY129" s="97">
        <f t="shared" si="140"/>
        <v>1</v>
      </c>
      <c r="HZ129" s="97">
        <f t="shared" si="141"/>
        <v>1</v>
      </c>
      <c r="IA129" s="97">
        <f t="shared" si="142"/>
        <v>1</v>
      </c>
      <c r="IB129" s="97">
        <f t="shared" si="143"/>
        <v>1</v>
      </c>
      <c r="IC129" s="97">
        <f t="shared" si="144"/>
        <v>1</v>
      </c>
      <c r="ID129" s="97">
        <f t="shared" si="145"/>
        <v>1</v>
      </c>
      <c r="IE129" s="97">
        <f t="shared" si="146"/>
        <v>1</v>
      </c>
      <c r="IF129" s="97">
        <f t="shared" si="147"/>
        <v>1</v>
      </c>
      <c r="IG129" s="97">
        <f t="shared" si="148"/>
        <v>1</v>
      </c>
      <c r="IH129" s="97">
        <f t="shared" si="149"/>
        <v>1</v>
      </c>
      <c r="II129" s="97">
        <f t="shared" si="150"/>
        <v>1</v>
      </c>
      <c r="IJ129" s="97">
        <f t="shared" si="151"/>
        <v>1</v>
      </c>
      <c r="IK129" s="97">
        <f t="shared" si="152"/>
        <v>1</v>
      </c>
      <c r="IL129" s="97">
        <f t="shared" si="153"/>
        <v>1</v>
      </c>
      <c r="IM129" s="97">
        <f t="shared" si="154"/>
        <v>1</v>
      </c>
      <c r="IN129" s="157">
        <f t="shared" si="155"/>
        <v>1</v>
      </c>
      <c r="IO129" s="99"/>
      <c r="IP129" s="99"/>
      <c r="IQ129" s="99"/>
      <c r="IR129" s="99"/>
      <c r="IS129" s="99"/>
      <c r="IT129" s="99"/>
      <c r="IU129" s="99"/>
      <c r="IV129" s="99"/>
      <c r="IW129" s="99"/>
      <c r="IX129" s="99"/>
      <c r="IY129" s="99"/>
      <c r="IZ129" s="99"/>
      <c r="JA129" s="99"/>
      <c r="JB129" s="99"/>
      <c r="JC129" s="99"/>
      <c r="JD129" s="99"/>
      <c r="JE129" s="99"/>
      <c r="JF129" s="99"/>
      <c r="JG129" s="99"/>
      <c r="JH129" s="99"/>
      <c r="JI129" s="99"/>
      <c r="JJ129" s="99"/>
    </row>
    <row r="130" spans="2:270" x14ac:dyDescent="0.35">
      <c r="B130" s="73">
        <v>41395</v>
      </c>
      <c r="C130" s="92">
        <f t="shared" ref="C130" si="2149">AE36</f>
        <v>12</v>
      </c>
      <c r="D130" s="92">
        <f t="shared" ref="D130" si="2150">AF36</f>
        <v>2</v>
      </c>
      <c r="E130" s="92">
        <f t="shared" ref="E130" si="2151">AG36</f>
        <v>3</v>
      </c>
      <c r="F130" s="92">
        <f t="shared" ref="F130" si="2152">AH36</f>
        <v>4</v>
      </c>
      <c r="G130" s="92">
        <f t="shared" ref="G130" si="2153">AI36</f>
        <v>3</v>
      </c>
      <c r="H130" s="92">
        <f t="shared" ref="H130" si="2154">AJ36</f>
        <v>2</v>
      </c>
      <c r="I130" s="92">
        <f t="shared" ref="I130" si="2155">AK36</f>
        <v>2</v>
      </c>
      <c r="J130" s="92">
        <f t="shared" ref="J130" si="2156">AL36</f>
        <v>2</v>
      </c>
      <c r="K130" s="92">
        <f t="shared" ref="K130" si="2157">AM36</f>
        <v>2</v>
      </c>
      <c r="L130" s="92">
        <f t="shared" ref="L130" si="2158">AN36</f>
        <v>1</v>
      </c>
      <c r="M130" s="92">
        <f t="shared" ref="M130" si="2159">AO36</f>
        <v>1</v>
      </c>
      <c r="N130" s="92">
        <f t="shared" ref="N130" si="2160">AP36</f>
        <v>2</v>
      </c>
      <c r="O130" s="92">
        <f t="shared" ref="O130" si="2161">AQ36</f>
        <v>1</v>
      </c>
      <c r="P130" s="92">
        <f t="shared" ref="P130" si="2162">AR36</f>
        <v>0</v>
      </c>
      <c r="Q130" s="92">
        <f t="shared" ref="Q130" si="2163">AS36</f>
        <v>1</v>
      </c>
      <c r="R130" s="92">
        <f t="shared" ref="R130" si="2164">AT36</f>
        <v>1</v>
      </c>
      <c r="S130" s="92">
        <f t="shared" ref="S130" si="2165">AU36</f>
        <v>2</v>
      </c>
      <c r="T130" s="92">
        <f t="shared" ref="T130" si="2166">AV36</f>
        <v>2</v>
      </c>
      <c r="U130" s="92">
        <f t="shared" ref="U130" si="2167">AW36</f>
        <v>0</v>
      </c>
      <c r="V130" s="92">
        <f t="shared" ref="V130" si="2168">AX36</f>
        <v>1</v>
      </c>
      <c r="W130" s="92">
        <f t="shared" ref="W130" si="2169">AY36</f>
        <v>1</v>
      </c>
      <c r="X130" s="92">
        <f t="shared" ref="X130" si="2170">AZ36</f>
        <v>0</v>
      </c>
      <c r="Y130" s="92">
        <f t="shared" ref="Y130" si="2171">BA36</f>
        <v>1</v>
      </c>
      <c r="Z130" s="92">
        <f t="shared" ref="Z130" si="2172">BB36</f>
        <v>1</v>
      </c>
      <c r="AA130" s="92">
        <f t="shared" ref="AA130" si="2173">BC36</f>
        <v>1</v>
      </c>
      <c r="AB130" s="92">
        <f t="shared" ref="AB130" si="2174">BD36</f>
        <v>1</v>
      </c>
      <c r="AC130" s="92">
        <f t="shared" ref="AC130" si="2175">BE36</f>
        <v>1</v>
      </c>
      <c r="AD130" s="92">
        <f t="shared" ref="AD130" si="2176">BF36</f>
        <v>1</v>
      </c>
      <c r="AE130" s="92">
        <f t="shared" ref="AE130" si="2177">BG36</f>
        <v>1</v>
      </c>
      <c r="AF130" s="92">
        <f t="shared" ref="AF130" si="2178">BH36</f>
        <v>1</v>
      </c>
      <c r="AG130" s="92">
        <f t="shared" ref="AG130" si="2179">BI36</f>
        <v>0</v>
      </c>
      <c r="AH130" s="92">
        <f t="shared" ref="AH130" si="2180">BJ36</f>
        <v>0</v>
      </c>
      <c r="AI130" s="92">
        <f t="shared" ref="AI130" si="2181">BK36</f>
        <v>0</v>
      </c>
      <c r="AJ130" s="92">
        <f t="shared" ref="AJ130" si="2182">BL36</f>
        <v>0</v>
      </c>
      <c r="AK130" s="92">
        <f t="shared" ref="AK130" si="2183">BM36</f>
        <v>0</v>
      </c>
      <c r="AL130" s="92">
        <f t="shared" ref="AL130" si="2184">BN36</f>
        <v>0</v>
      </c>
      <c r="AM130" s="92">
        <f t="shared" ref="AM130" si="2185">BO36</f>
        <v>0</v>
      </c>
      <c r="AN130" s="92">
        <f t="shared" ref="AN130" si="2186">BP36</f>
        <v>0</v>
      </c>
      <c r="AO130" s="92">
        <f t="shared" ref="AO130" si="2187">BQ36</f>
        <v>0</v>
      </c>
      <c r="AP130" s="92">
        <f t="shared" ref="AP130" si="2188">BR36</f>
        <v>0</v>
      </c>
      <c r="AQ130" s="92">
        <f t="shared" ref="AQ130" si="2189">BS36</f>
        <v>0</v>
      </c>
      <c r="AR130" s="92">
        <f t="shared" ref="AR130" si="2190">BT36</f>
        <v>0</v>
      </c>
      <c r="AS130" s="92">
        <f t="shared" ref="AS130" si="2191">BU36</f>
        <v>0</v>
      </c>
      <c r="AT130" s="92">
        <f t="shared" ref="AT130" si="2192">BV36</f>
        <v>0</v>
      </c>
      <c r="AU130" s="92">
        <f t="shared" ref="AU130" si="2193">BW36</f>
        <v>0</v>
      </c>
      <c r="AV130" s="92">
        <f t="shared" ref="AV130" si="2194">BX36</f>
        <v>0</v>
      </c>
      <c r="AW130" s="92">
        <f t="shared" ref="AW130" si="2195">BY36</f>
        <v>0</v>
      </c>
      <c r="AX130" s="92">
        <f t="shared" ref="AX130" si="2196">BZ36</f>
        <v>0</v>
      </c>
      <c r="AY130" s="92">
        <f t="shared" ref="AY130" si="2197">CA36</f>
        <v>0</v>
      </c>
      <c r="AZ130" s="92">
        <f t="shared" ref="AZ130" si="2198">CB36</f>
        <v>0</v>
      </c>
      <c r="BA130" s="92">
        <f t="shared" ref="BA130" si="2199">CC36</f>
        <v>0</v>
      </c>
      <c r="BB130" s="92">
        <f t="shared" ref="BB130" si="2200">CD36</f>
        <v>0</v>
      </c>
      <c r="BC130" s="92">
        <f t="shared" ref="BC130" si="2201">CE36</f>
        <v>0</v>
      </c>
      <c r="BD130" s="92">
        <f t="shared" ref="BD130" si="2202">CF36</f>
        <v>0</v>
      </c>
      <c r="BE130" s="92">
        <f t="shared" ref="BE130" si="2203">CG36</f>
        <v>0</v>
      </c>
      <c r="BF130" s="92">
        <f t="shared" ref="BF130" si="2204">CH36</f>
        <v>0</v>
      </c>
      <c r="BG130" s="92">
        <f t="shared" ref="BG130" si="2205">CI36</f>
        <v>0</v>
      </c>
      <c r="BH130" s="92">
        <f t="shared" ref="BH130" si="2206">CJ36</f>
        <v>0</v>
      </c>
      <c r="BI130" s="92">
        <f t="shared" ref="BI130" si="2207">CK36</f>
        <v>0</v>
      </c>
      <c r="BJ130" s="92">
        <f t="shared" ref="BJ130" si="2208">CL36</f>
        <v>0</v>
      </c>
      <c r="BK130" s="150">
        <f t="shared" ref="BK130" si="2209">CM36</f>
        <v>0</v>
      </c>
      <c r="BL130" s="75"/>
      <c r="BM130" s="75"/>
      <c r="BN130" s="75"/>
      <c r="BO130" s="75"/>
      <c r="BP130" s="75"/>
      <c r="BQ130" s="75"/>
      <c r="BR130" s="75"/>
      <c r="BS130" s="75"/>
      <c r="BT130" s="75"/>
      <c r="BU130" s="75"/>
      <c r="BV130" s="75"/>
      <c r="BW130" s="75"/>
      <c r="BX130" s="75"/>
      <c r="BY130" s="75"/>
      <c r="BZ130" s="75"/>
      <c r="CA130" s="75"/>
      <c r="CB130" s="75"/>
      <c r="CC130" s="75"/>
      <c r="CD130" s="75"/>
      <c r="CE130" s="75"/>
      <c r="CF130" s="75"/>
      <c r="CG130" s="75"/>
      <c r="CH130" s="75"/>
      <c r="CI130" s="75"/>
      <c r="CJ130" s="75"/>
      <c r="CK130" s="75"/>
      <c r="CL130" s="75"/>
      <c r="CM130" s="75"/>
      <c r="CP130" s="94">
        <v>41395</v>
      </c>
      <c r="CQ130" s="98">
        <f t="shared" ref="CQ130" si="2210">C130/$C130</f>
        <v>1</v>
      </c>
      <c r="CR130" s="98">
        <f t="shared" si="6"/>
        <v>0.16666666666666666</v>
      </c>
      <c r="CS130" s="98">
        <f t="shared" si="7"/>
        <v>0.25</v>
      </c>
      <c r="CT130" s="98">
        <f t="shared" si="8"/>
        <v>0.33333333333333331</v>
      </c>
      <c r="CU130" s="98">
        <f t="shared" si="9"/>
        <v>0.25</v>
      </c>
      <c r="CV130" s="98">
        <f t="shared" si="10"/>
        <v>0.16666666666666666</v>
      </c>
      <c r="CW130" s="98">
        <f t="shared" si="11"/>
        <v>0.16666666666666666</v>
      </c>
      <c r="CX130" s="98">
        <f t="shared" si="12"/>
        <v>0.16666666666666666</v>
      </c>
      <c r="CY130" s="98">
        <f t="shared" si="13"/>
        <v>0.16666666666666666</v>
      </c>
      <c r="CZ130" s="98">
        <f t="shared" si="14"/>
        <v>8.3333333333333329E-2</v>
      </c>
      <c r="DA130" s="98">
        <f t="shared" si="15"/>
        <v>8.3333333333333329E-2</v>
      </c>
      <c r="DB130" s="98">
        <f t="shared" si="16"/>
        <v>0.16666666666666666</v>
      </c>
      <c r="DC130" s="98">
        <f t="shared" si="17"/>
        <v>8.3333333333333329E-2</v>
      </c>
      <c r="DD130" s="98">
        <f t="shared" si="18"/>
        <v>0</v>
      </c>
      <c r="DE130" s="98">
        <f t="shared" si="19"/>
        <v>8.3333333333333329E-2</v>
      </c>
      <c r="DF130" s="98">
        <f t="shared" si="20"/>
        <v>8.3333333333333329E-2</v>
      </c>
      <c r="DG130" s="98">
        <f t="shared" si="21"/>
        <v>0.16666666666666666</v>
      </c>
      <c r="DH130" s="98">
        <f t="shared" si="22"/>
        <v>0.16666666666666666</v>
      </c>
      <c r="DI130" s="98">
        <f t="shared" si="23"/>
        <v>0</v>
      </c>
      <c r="DJ130" s="98">
        <f t="shared" si="24"/>
        <v>8.3333333333333329E-2</v>
      </c>
      <c r="DK130" s="98">
        <f t="shared" si="25"/>
        <v>8.3333333333333329E-2</v>
      </c>
      <c r="DL130" s="98">
        <f t="shared" si="26"/>
        <v>0</v>
      </c>
      <c r="DM130" s="98">
        <f t="shared" si="27"/>
        <v>8.3333333333333329E-2</v>
      </c>
      <c r="DN130" s="98">
        <f t="shared" si="28"/>
        <v>8.3333333333333329E-2</v>
      </c>
      <c r="DO130" s="98">
        <f t="shared" si="29"/>
        <v>8.3333333333333329E-2</v>
      </c>
      <c r="DP130" s="98">
        <f t="shared" si="30"/>
        <v>8.3333333333333329E-2</v>
      </c>
      <c r="DQ130" s="98">
        <f t="shared" si="31"/>
        <v>8.3333333333333329E-2</v>
      </c>
      <c r="DR130" s="98">
        <f t="shared" si="32"/>
        <v>8.3333333333333329E-2</v>
      </c>
      <c r="DS130" s="98">
        <f t="shared" si="33"/>
        <v>8.3333333333333329E-2</v>
      </c>
      <c r="DT130" s="98">
        <f t="shared" si="34"/>
        <v>8.3333333333333329E-2</v>
      </c>
      <c r="DU130" s="98">
        <f t="shared" si="35"/>
        <v>0</v>
      </c>
      <c r="DV130" s="98">
        <f t="shared" si="36"/>
        <v>0</v>
      </c>
      <c r="DW130" s="98">
        <f t="shared" si="37"/>
        <v>0</v>
      </c>
      <c r="DX130" s="98">
        <f t="shared" si="38"/>
        <v>0</v>
      </c>
      <c r="DY130" s="98">
        <f t="shared" si="39"/>
        <v>0</v>
      </c>
      <c r="DZ130" s="98">
        <f t="shared" si="40"/>
        <v>0</v>
      </c>
      <c r="EA130" s="98">
        <f t="shared" si="41"/>
        <v>0</v>
      </c>
      <c r="EB130" s="98">
        <f t="shared" si="42"/>
        <v>0</v>
      </c>
      <c r="EC130" s="98">
        <f t="shared" si="43"/>
        <v>0</v>
      </c>
      <c r="ED130" s="98">
        <f t="shared" si="44"/>
        <v>0</v>
      </c>
      <c r="EE130" s="98">
        <f t="shared" si="45"/>
        <v>0</v>
      </c>
      <c r="EF130" s="98">
        <f t="shared" si="46"/>
        <v>0</v>
      </c>
      <c r="EG130" s="98">
        <f t="shared" si="47"/>
        <v>0</v>
      </c>
      <c r="EH130" s="98">
        <f t="shared" si="48"/>
        <v>0</v>
      </c>
      <c r="EI130" s="98">
        <f t="shared" si="49"/>
        <v>0</v>
      </c>
      <c r="EJ130" s="98">
        <f t="shared" si="50"/>
        <v>0</v>
      </c>
      <c r="EK130" s="98">
        <f t="shared" si="51"/>
        <v>0</v>
      </c>
      <c r="EL130" s="98">
        <f t="shared" si="52"/>
        <v>0</v>
      </c>
      <c r="EM130" s="98">
        <f t="shared" si="53"/>
        <v>0</v>
      </c>
      <c r="EN130" s="98">
        <f t="shared" si="54"/>
        <v>0</v>
      </c>
      <c r="EO130" s="98">
        <f t="shared" si="55"/>
        <v>0</v>
      </c>
      <c r="EP130" s="98">
        <f t="shared" si="56"/>
        <v>0</v>
      </c>
      <c r="EQ130" s="98">
        <f t="shared" si="57"/>
        <v>0</v>
      </c>
      <c r="ER130" s="98">
        <f t="shared" si="58"/>
        <v>0</v>
      </c>
      <c r="ES130" s="98">
        <f t="shared" si="59"/>
        <v>0</v>
      </c>
      <c r="ET130" s="98">
        <f t="shared" si="60"/>
        <v>0</v>
      </c>
      <c r="EU130" s="98">
        <f t="shared" si="61"/>
        <v>0</v>
      </c>
      <c r="EV130" s="98">
        <f t="shared" si="62"/>
        <v>0</v>
      </c>
      <c r="EW130" s="98">
        <f t="shared" si="63"/>
        <v>0</v>
      </c>
      <c r="EX130" s="98">
        <f t="shared" si="64"/>
        <v>0</v>
      </c>
      <c r="EY130" s="143">
        <f t="shared" si="65"/>
        <v>0</v>
      </c>
      <c r="EZ130" s="97"/>
      <c r="FA130" s="97"/>
      <c r="FB130" s="97"/>
      <c r="FC130" s="97"/>
      <c r="FD130" s="97"/>
      <c r="FE130" s="97"/>
      <c r="FF130" s="97"/>
      <c r="FG130" s="97"/>
      <c r="FH130" s="97"/>
      <c r="FI130" s="97"/>
      <c r="FJ130" s="97"/>
      <c r="FK130" s="97"/>
      <c r="FL130" s="97"/>
      <c r="FM130" s="97"/>
      <c r="FN130" s="97"/>
      <c r="FO130" s="97"/>
      <c r="FP130" s="97"/>
      <c r="FQ130" s="97"/>
      <c r="FR130" s="97"/>
      <c r="FS130" s="97"/>
      <c r="FT130" s="97"/>
      <c r="FU130" s="97"/>
      <c r="FV130" s="97"/>
      <c r="FW130" s="97"/>
      <c r="GD130" s="96">
        <v>41395</v>
      </c>
      <c r="GE130" s="97">
        <f t="shared" si="94"/>
        <v>0</v>
      </c>
      <c r="GF130" s="97">
        <f t="shared" si="95"/>
        <v>0.83333333333333337</v>
      </c>
      <c r="GG130" s="97">
        <f t="shared" si="96"/>
        <v>0.75</v>
      </c>
      <c r="GH130" s="97">
        <f t="shared" si="97"/>
        <v>0.66666666666666674</v>
      </c>
      <c r="GI130" s="97">
        <f t="shared" si="98"/>
        <v>0.75</v>
      </c>
      <c r="GJ130" s="97">
        <f t="shared" si="99"/>
        <v>0.83333333333333337</v>
      </c>
      <c r="GK130" s="97">
        <f t="shared" si="100"/>
        <v>0.83333333333333337</v>
      </c>
      <c r="GL130" s="97">
        <f t="shared" si="101"/>
        <v>0.83333333333333337</v>
      </c>
      <c r="GM130" s="97">
        <f t="shared" si="102"/>
        <v>0.83333333333333337</v>
      </c>
      <c r="GN130" s="97">
        <f t="shared" si="103"/>
        <v>0.91666666666666663</v>
      </c>
      <c r="GO130" s="97">
        <f t="shared" si="104"/>
        <v>0.91666666666666663</v>
      </c>
      <c r="GP130" s="97">
        <f t="shared" si="105"/>
        <v>0.83333333333333337</v>
      </c>
      <c r="GQ130" s="97">
        <f t="shared" si="106"/>
        <v>0.91666666666666663</v>
      </c>
      <c r="GR130" s="97">
        <f t="shared" si="107"/>
        <v>1</v>
      </c>
      <c r="GS130" s="97">
        <f t="shared" si="108"/>
        <v>0.91666666666666663</v>
      </c>
      <c r="GT130" s="97">
        <f t="shared" si="109"/>
        <v>0.91666666666666663</v>
      </c>
      <c r="GU130" s="97">
        <f t="shared" si="110"/>
        <v>0.83333333333333337</v>
      </c>
      <c r="GV130" s="97">
        <f t="shared" si="111"/>
        <v>0.83333333333333337</v>
      </c>
      <c r="GW130" s="97">
        <f t="shared" si="112"/>
        <v>1</v>
      </c>
      <c r="GX130" s="97">
        <f t="shared" si="113"/>
        <v>0.91666666666666663</v>
      </c>
      <c r="GY130" s="97">
        <f t="shared" si="114"/>
        <v>0.91666666666666663</v>
      </c>
      <c r="GZ130" s="97">
        <f t="shared" si="115"/>
        <v>1</v>
      </c>
      <c r="HA130" s="97">
        <f t="shared" si="116"/>
        <v>0.91666666666666663</v>
      </c>
      <c r="HB130" s="97">
        <f t="shared" si="117"/>
        <v>0.91666666666666663</v>
      </c>
      <c r="HC130" s="97">
        <f t="shared" si="118"/>
        <v>0.91666666666666663</v>
      </c>
      <c r="HD130" s="97">
        <f t="shared" si="119"/>
        <v>0.91666666666666663</v>
      </c>
      <c r="HE130" s="97">
        <f t="shared" si="120"/>
        <v>0.91666666666666663</v>
      </c>
      <c r="HF130" s="97">
        <f t="shared" si="121"/>
        <v>0.91666666666666663</v>
      </c>
      <c r="HG130" s="97">
        <f t="shared" si="122"/>
        <v>0.91666666666666663</v>
      </c>
      <c r="HH130" s="97">
        <f t="shared" si="123"/>
        <v>0.91666666666666663</v>
      </c>
      <c r="HI130" s="97">
        <f t="shared" si="124"/>
        <v>1</v>
      </c>
      <c r="HJ130" s="97">
        <f t="shared" si="125"/>
        <v>1</v>
      </c>
      <c r="HK130" s="97">
        <f t="shared" si="126"/>
        <v>1</v>
      </c>
      <c r="HL130" s="97">
        <f t="shared" si="127"/>
        <v>1</v>
      </c>
      <c r="HM130" s="97">
        <f t="shared" si="128"/>
        <v>1</v>
      </c>
      <c r="HN130" s="97">
        <f t="shared" si="129"/>
        <v>1</v>
      </c>
      <c r="HO130" s="97">
        <f t="shared" si="130"/>
        <v>1</v>
      </c>
      <c r="HP130" s="97">
        <f t="shared" si="131"/>
        <v>1</v>
      </c>
      <c r="HQ130" s="97">
        <f t="shared" si="132"/>
        <v>1</v>
      </c>
      <c r="HR130" s="97">
        <f t="shared" si="133"/>
        <v>1</v>
      </c>
      <c r="HS130" s="97">
        <f t="shared" si="134"/>
        <v>1</v>
      </c>
      <c r="HT130" s="97">
        <f t="shared" si="135"/>
        <v>1</v>
      </c>
      <c r="HU130" s="97">
        <f t="shared" si="136"/>
        <v>1</v>
      </c>
      <c r="HV130" s="97">
        <f t="shared" si="137"/>
        <v>1</v>
      </c>
      <c r="HW130" s="97">
        <f t="shared" si="138"/>
        <v>1</v>
      </c>
      <c r="HX130" s="97">
        <f t="shared" si="139"/>
        <v>1</v>
      </c>
      <c r="HY130" s="97">
        <f t="shared" si="140"/>
        <v>1</v>
      </c>
      <c r="HZ130" s="97">
        <f t="shared" si="141"/>
        <v>1</v>
      </c>
      <c r="IA130" s="97">
        <f t="shared" si="142"/>
        <v>1</v>
      </c>
      <c r="IB130" s="97">
        <f t="shared" si="143"/>
        <v>1</v>
      </c>
      <c r="IC130" s="97">
        <f t="shared" si="144"/>
        <v>1</v>
      </c>
      <c r="ID130" s="97">
        <f t="shared" si="145"/>
        <v>1</v>
      </c>
      <c r="IE130" s="97">
        <f t="shared" si="146"/>
        <v>1</v>
      </c>
      <c r="IF130" s="97">
        <f t="shared" si="147"/>
        <v>1</v>
      </c>
      <c r="IG130" s="97">
        <f t="shared" si="148"/>
        <v>1</v>
      </c>
      <c r="IH130" s="97">
        <f t="shared" si="149"/>
        <v>1</v>
      </c>
      <c r="II130" s="97">
        <f t="shared" si="150"/>
        <v>1</v>
      </c>
      <c r="IJ130" s="97">
        <f t="shared" si="151"/>
        <v>1</v>
      </c>
      <c r="IK130" s="97">
        <f t="shared" si="152"/>
        <v>1</v>
      </c>
      <c r="IL130" s="97">
        <f t="shared" si="153"/>
        <v>1</v>
      </c>
      <c r="IM130" s="157">
        <f t="shared" si="154"/>
        <v>1</v>
      </c>
      <c r="IN130" s="99"/>
      <c r="IO130" s="99"/>
      <c r="IP130" s="99"/>
      <c r="IQ130" s="99"/>
      <c r="IR130" s="99"/>
      <c r="IS130" s="99"/>
      <c r="IT130" s="99"/>
      <c r="IU130" s="99"/>
      <c r="IV130" s="99"/>
      <c r="IW130" s="99"/>
      <c r="IX130" s="99"/>
      <c r="IY130" s="99"/>
      <c r="IZ130" s="99"/>
      <c r="JA130" s="99"/>
      <c r="JB130" s="99"/>
      <c r="JC130" s="99"/>
      <c r="JD130" s="99"/>
      <c r="JE130" s="99"/>
      <c r="JF130" s="99"/>
      <c r="JG130" s="99"/>
      <c r="JH130" s="99"/>
      <c r="JI130" s="99"/>
      <c r="JJ130" s="99"/>
    </row>
    <row r="131" spans="2:270" x14ac:dyDescent="0.35">
      <c r="B131" s="73">
        <v>41426</v>
      </c>
      <c r="C131" s="92">
        <f t="shared" ref="C131" si="2211">AF37</f>
        <v>9</v>
      </c>
      <c r="D131" s="92">
        <f t="shared" ref="D131" si="2212">AG37</f>
        <v>0</v>
      </c>
      <c r="E131" s="92">
        <f t="shared" ref="E131" si="2213">AH37</f>
        <v>0</v>
      </c>
      <c r="F131" s="92">
        <f t="shared" ref="F131" si="2214">AI37</f>
        <v>0</v>
      </c>
      <c r="G131" s="92">
        <f t="shared" ref="G131" si="2215">AJ37</f>
        <v>0</v>
      </c>
      <c r="H131" s="92">
        <f t="shared" ref="H131" si="2216">AK37</f>
        <v>0</v>
      </c>
      <c r="I131" s="92">
        <f t="shared" ref="I131" si="2217">AL37</f>
        <v>0</v>
      </c>
      <c r="J131" s="92">
        <f t="shared" ref="J131" si="2218">AM37</f>
        <v>0</v>
      </c>
      <c r="K131" s="92">
        <f t="shared" ref="K131" si="2219">AN37</f>
        <v>0</v>
      </c>
      <c r="L131" s="92">
        <f t="shared" ref="L131" si="2220">AO37</f>
        <v>0</v>
      </c>
      <c r="M131" s="92">
        <f t="shared" ref="M131" si="2221">AP37</f>
        <v>0</v>
      </c>
      <c r="N131" s="92">
        <f t="shared" ref="N131" si="2222">AQ37</f>
        <v>0</v>
      </c>
      <c r="O131" s="92">
        <f t="shared" ref="O131" si="2223">AR37</f>
        <v>0</v>
      </c>
      <c r="P131" s="92">
        <f t="shared" ref="P131" si="2224">AS37</f>
        <v>0</v>
      </c>
      <c r="Q131" s="92">
        <f t="shared" ref="Q131" si="2225">AT37</f>
        <v>0</v>
      </c>
      <c r="R131" s="92">
        <f t="shared" ref="R131" si="2226">AU37</f>
        <v>0</v>
      </c>
      <c r="S131" s="92">
        <f t="shared" ref="S131" si="2227">AV37</f>
        <v>0</v>
      </c>
      <c r="T131" s="92">
        <f t="shared" ref="T131" si="2228">AW37</f>
        <v>0</v>
      </c>
      <c r="U131" s="92">
        <f t="shared" ref="U131" si="2229">AX37</f>
        <v>0</v>
      </c>
      <c r="V131" s="92">
        <f t="shared" ref="V131" si="2230">AY37</f>
        <v>0</v>
      </c>
      <c r="W131" s="92">
        <f t="shared" ref="W131" si="2231">AZ37</f>
        <v>0</v>
      </c>
      <c r="X131" s="92">
        <f t="shared" ref="X131" si="2232">BA37</f>
        <v>0</v>
      </c>
      <c r="Y131" s="92">
        <f t="shared" ref="Y131" si="2233">BB37</f>
        <v>0</v>
      </c>
      <c r="Z131" s="92">
        <f t="shared" ref="Z131" si="2234">BC37</f>
        <v>0</v>
      </c>
      <c r="AA131" s="92">
        <f t="shared" ref="AA131" si="2235">BD37</f>
        <v>0</v>
      </c>
      <c r="AB131" s="92">
        <f t="shared" ref="AB131" si="2236">BE37</f>
        <v>0</v>
      </c>
      <c r="AC131" s="92">
        <f t="shared" ref="AC131" si="2237">BF37</f>
        <v>0</v>
      </c>
      <c r="AD131" s="92">
        <f t="shared" ref="AD131" si="2238">BG37</f>
        <v>0</v>
      </c>
      <c r="AE131" s="92">
        <f t="shared" ref="AE131" si="2239">BH37</f>
        <v>0</v>
      </c>
      <c r="AF131" s="92">
        <f t="shared" ref="AF131" si="2240">BI37</f>
        <v>0</v>
      </c>
      <c r="AG131" s="92">
        <f t="shared" ref="AG131" si="2241">BJ37</f>
        <v>0</v>
      </c>
      <c r="AH131" s="92">
        <f t="shared" ref="AH131" si="2242">BK37</f>
        <v>0</v>
      </c>
      <c r="AI131" s="92">
        <f t="shared" ref="AI131" si="2243">BL37</f>
        <v>0</v>
      </c>
      <c r="AJ131" s="92">
        <f t="shared" ref="AJ131" si="2244">BM37</f>
        <v>0</v>
      </c>
      <c r="AK131" s="92">
        <f t="shared" ref="AK131" si="2245">BN37</f>
        <v>1</v>
      </c>
      <c r="AL131" s="92">
        <f t="shared" ref="AL131" si="2246">BO37</f>
        <v>0</v>
      </c>
      <c r="AM131" s="92">
        <f t="shared" ref="AM131" si="2247">BP37</f>
        <v>0</v>
      </c>
      <c r="AN131" s="92">
        <f t="shared" ref="AN131" si="2248">BQ37</f>
        <v>0</v>
      </c>
      <c r="AO131" s="92">
        <f t="shared" ref="AO131" si="2249">BR37</f>
        <v>0</v>
      </c>
      <c r="AP131" s="92">
        <f t="shared" ref="AP131" si="2250">BS37</f>
        <v>0</v>
      </c>
      <c r="AQ131" s="92">
        <f t="shared" ref="AQ131" si="2251">BT37</f>
        <v>0</v>
      </c>
      <c r="AR131" s="92">
        <f t="shared" ref="AR131" si="2252">BU37</f>
        <v>0</v>
      </c>
      <c r="AS131" s="92">
        <f t="shared" ref="AS131" si="2253">BV37</f>
        <v>0</v>
      </c>
      <c r="AT131" s="92">
        <f t="shared" ref="AT131" si="2254">BW37</f>
        <v>0</v>
      </c>
      <c r="AU131" s="92">
        <f t="shared" ref="AU131" si="2255">BX37</f>
        <v>0</v>
      </c>
      <c r="AV131" s="92">
        <f t="shared" ref="AV131" si="2256">BY37</f>
        <v>0</v>
      </c>
      <c r="AW131" s="92">
        <f t="shared" ref="AW131" si="2257">BZ37</f>
        <v>0</v>
      </c>
      <c r="AX131" s="92">
        <f t="shared" ref="AX131" si="2258">CA37</f>
        <v>0</v>
      </c>
      <c r="AY131" s="92">
        <f t="shared" ref="AY131" si="2259">CB37</f>
        <v>0</v>
      </c>
      <c r="AZ131" s="92">
        <f t="shared" ref="AZ131" si="2260">CC37</f>
        <v>0</v>
      </c>
      <c r="BA131" s="92">
        <f t="shared" ref="BA131" si="2261">CD37</f>
        <v>0</v>
      </c>
      <c r="BB131" s="92">
        <f t="shared" ref="BB131" si="2262">CE37</f>
        <v>0</v>
      </c>
      <c r="BC131" s="92">
        <f t="shared" ref="BC131" si="2263">CF37</f>
        <v>0</v>
      </c>
      <c r="BD131" s="92">
        <f t="shared" ref="BD131" si="2264">CG37</f>
        <v>0</v>
      </c>
      <c r="BE131" s="92">
        <f t="shared" ref="BE131" si="2265">CH37</f>
        <v>0</v>
      </c>
      <c r="BF131" s="92">
        <f t="shared" ref="BF131" si="2266">CI37</f>
        <v>0</v>
      </c>
      <c r="BG131" s="92">
        <f t="shared" ref="BG131" si="2267">CJ37</f>
        <v>0</v>
      </c>
      <c r="BH131" s="92">
        <f t="shared" ref="BH131" si="2268">CK37</f>
        <v>0</v>
      </c>
      <c r="BI131" s="92">
        <f t="shared" ref="BI131" si="2269">CL37</f>
        <v>0</v>
      </c>
      <c r="BJ131" s="150">
        <f t="shared" ref="BJ131" si="2270">CM37</f>
        <v>0</v>
      </c>
      <c r="BK131" s="75"/>
      <c r="BL131" s="75"/>
      <c r="BM131" s="75"/>
      <c r="BN131" s="75"/>
      <c r="BO131" s="75"/>
      <c r="BP131" s="75"/>
      <c r="BQ131" s="75"/>
      <c r="BR131" s="75"/>
      <c r="BS131" s="75"/>
      <c r="BT131" s="75"/>
      <c r="BU131" s="75"/>
      <c r="BV131" s="75"/>
      <c r="BW131" s="75"/>
      <c r="BX131" s="75"/>
      <c r="BY131" s="75"/>
      <c r="BZ131" s="75"/>
      <c r="CA131" s="75"/>
      <c r="CB131" s="75"/>
      <c r="CC131" s="75"/>
      <c r="CD131" s="75"/>
      <c r="CE131" s="75"/>
      <c r="CF131" s="75"/>
      <c r="CG131" s="75"/>
      <c r="CH131" s="75"/>
      <c r="CI131" s="75"/>
      <c r="CJ131" s="75"/>
      <c r="CK131" s="75"/>
      <c r="CL131" s="75"/>
      <c r="CM131" s="75"/>
      <c r="CP131" s="94">
        <v>41426</v>
      </c>
      <c r="CQ131" s="98">
        <f t="shared" ref="CQ131" si="2271">C131/$C131</f>
        <v>1</v>
      </c>
      <c r="CR131" s="98">
        <f t="shared" si="6"/>
        <v>0</v>
      </c>
      <c r="CS131" s="98">
        <f t="shared" si="7"/>
        <v>0</v>
      </c>
      <c r="CT131" s="98">
        <f t="shared" si="8"/>
        <v>0</v>
      </c>
      <c r="CU131" s="98">
        <f t="shared" si="9"/>
        <v>0</v>
      </c>
      <c r="CV131" s="98">
        <f t="shared" si="10"/>
        <v>0</v>
      </c>
      <c r="CW131" s="98">
        <f t="shared" si="11"/>
        <v>0</v>
      </c>
      <c r="CX131" s="98">
        <f t="shared" si="12"/>
        <v>0</v>
      </c>
      <c r="CY131" s="98">
        <f t="shared" si="13"/>
        <v>0</v>
      </c>
      <c r="CZ131" s="98">
        <f t="shared" si="14"/>
        <v>0</v>
      </c>
      <c r="DA131" s="98">
        <f t="shared" si="15"/>
        <v>0</v>
      </c>
      <c r="DB131" s="98">
        <f t="shared" si="16"/>
        <v>0</v>
      </c>
      <c r="DC131" s="98">
        <f t="shared" si="17"/>
        <v>0</v>
      </c>
      <c r="DD131" s="98">
        <f t="shared" si="18"/>
        <v>0</v>
      </c>
      <c r="DE131" s="98">
        <f t="shared" si="19"/>
        <v>0</v>
      </c>
      <c r="DF131" s="98">
        <f t="shared" si="20"/>
        <v>0</v>
      </c>
      <c r="DG131" s="98">
        <f t="shared" si="21"/>
        <v>0</v>
      </c>
      <c r="DH131" s="98">
        <f t="shared" si="22"/>
        <v>0</v>
      </c>
      <c r="DI131" s="98">
        <f t="shared" si="23"/>
        <v>0</v>
      </c>
      <c r="DJ131" s="98">
        <f t="shared" si="24"/>
        <v>0</v>
      </c>
      <c r="DK131" s="98">
        <f t="shared" si="25"/>
        <v>0</v>
      </c>
      <c r="DL131" s="98">
        <f t="shared" si="26"/>
        <v>0</v>
      </c>
      <c r="DM131" s="98">
        <f t="shared" si="27"/>
        <v>0</v>
      </c>
      <c r="DN131" s="98">
        <f t="shared" si="28"/>
        <v>0</v>
      </c>
      <c r="DO131" s="98">
        <f t="shared" si="29"/>
        <v>0</v>
      </c>
      <c r="DP131" s="98">
        <f t="shared" si="30"/>
        <v>0</v>
      </c>
      <c r="DQ131" s="98">
        <f t="shared" si="31"/>
        <v>0</v>
      </c>
      <c r="DR131" s="98">
        <f t="shared" si="32"/>
        <v>0</v>
      </c>
      <c r="DS131" s="98">
        <f t="shared" si="33"/>
        <v>0</v>
      </c>
      <c r="DT131" s="98">
        <f t="shared" si="34"/>
        <v>0</v>
      </c>
      <c r="DU131" s="98">
        <f t="shared" si="35"/>
        <v>0</v>
      </c>
      <c r="DV131" s="98">
        <f t="shared" si="36"/>
        <v>0</v>
      </c>
      <c r="DW131" s="98">
        <f t="shared" si="37"/>
        <v>0</v>
      </c>
      <c r="DX131" s="98">
        <f t="shared" si="38"/>
        <v>0</v>
      </c>
      <c r="DY131" s="98">
        <f t="shared" si="39"/>
        <v>0.1111111111111111</v>
      </c>
      <c r="DZ131" s="98">
        <f t="shared" si="40"/>
        <v>0</v>
      </c>
      <c r="EA131" s="98">
        <f t="shared" si="41"/>
        <v>0</v>
      </c>
      <c r="EB131" s="98">
        <f t="shared" si="42"/>
        <v>0</v>
      </c>
      <c r="EC131" s="98">
        <f t="shared" si="43"/>
        <v>0</v>
      </c>
      <c r="ED131" s="98">
        <f t="shared" si="44"/>
        <v>0</v>
      </c>
      <c r="EE131" s="98">
        <f t="shared" si="45"/>
        <v>0</v>
      </c>
      <c r="EF131" s="98">
        <f t="shared" si="46"/>
        <v>0</v>
      </c>
      <c r="EG131" s="98">
        <f t="shared" si="47"/>
        <v>0</v>
      </c>
      <c r="EH131" s="98">
        <f t="shared" si="48"/>
        <v>0</v>
      </c>
      <c r="EI131" s="98">
        <f t="shared" si="49"/>
        <v>0</v>
      </c>
      <c r="EJ131" s="98">
        <f t="shared" si="50"/>
        <v>0</v>
      </c>
      <c r="EK131" s="98">
        <f t="shared" si="51"/>
        <v>0</v>
      </c>
      <c r="EL131" s="98">
        <f t="shared" si="52"/>
        <v>0</v>
      </c>
      <c r="EM131" s="98">
        <f t="shared" si="53"/>
        <v>0</v>
      </c>
      <c r="EN131" s="98">
        <f t="shared" si="54"/>
        <v>0</v>
      </c>
      <c r="EO131" s="98">
        <f t="shared" si="55"/>
        <v>0</v>
      </c>
      <c r="EP131" s="98">
        <f t="shared" si="56"/>
        <v>0</v>
      </c>
      <c r="EQ131" s="98">
        <f t="shared" si="57"/>
        <v>0</v>
      </c>
      <c r="ER131" s="98">
        <f t="shared" si="58"/>
        <v>0</v>
      </c>
      <c r="ES131" s="98">
        <f t="shared" si="59"/>
        <v>0</v>
      </c>
      <c r="ET131" s="98">
        <f t="shared" si="60"/>
        <v>0</v>
      </c>
      <c r="EU131" s="98">
        <f t="shared" si="61"/>
        <v>0</v>
      </c>
      <c r="EV131" s="98">
        <f t="shared" si="62"/>
        <v>0</v>
      </c>
      <c r="EW131" s="98">
        <f t="shared" si="63"/>
        <v>0</v>
      </c>
      <c r="EX131" s="143">
        <f t="shared" si="64"/>
        <v>0</v>
      </c>
      <c r="EY131" s="97"/>
      <c r="EZ131" s="97"/>
      <c r="FA131" s="97"/>
      <c r="FB131" s="97"/>
      <c r="FC131" s="97"/>
      <c r="FD131" s="97"/>
      <c r="FE131" s="97"/>
      <c r="FF131" s="97"/>
      <c r="FG131" s="97"/>
      <c r="FH131" s="97"/>
      <c r="FI131" s="97"/>
      <c r="FJ131" s="97"/>
      <c r="FK131" s="97"/>
      <c r="FL131" s="97"/>
      <c r="FM131" s="97"/>
      <c r="FN131" s="97"/>
      <c r="FO131" s="97"/>
      <c r="FP131" s="97"/>
      <c r="FQ131" s="97"/>
      <c r="FR131" s="97"/>
      <c r="FS131" s="97"/>
      <c r="FT131" s="97"/>
      <c r="FU131" s="97"/>
      <c r="FV131" s="97"/>
      <c r="FW131" s="97"/>
      <c r="GD131" s="96">
        <v>41426</v>
      </c>
      <c r="GE131" s="97">
        <f t="shared" si="94"/>
        <v>0</v>
      </c>
      <c r="GF131" s="97">
        <f t="shared" si="95"/>
        <v>1</v>
      </c>
      <c r="GG131" s="97">
        <f t="shared" si="96"/>
        <v>1</v>
      </c>
      <c r="GH131" s="97">
        <f t="shared" si="97"/>
        <v>1</v>
      </c>
      <c r="GI131" s="97">
        <f t="shared" si="98"/>
        <v>1</v>
      </c>
      <c r="GJ131" s="97">
        <f t="shared" si="99"/>
        <v>1</v>
      </c>
      <c r="GK131" s="97">
        <f t="shared" si="100"/>
        <v>1</v>
      </c>
      <c r="GL131" s="97">
        <f t="shared" si="101"/>
        <v>1</v>
      </c>
      <c r="GM131" s="97">
        <f t="shared" si="102"/>
        <v>1</v>
      </c>
      <c r="GN131" s="97">
        <f t="shared" si="103"/>
        <v>1</v>
      </c>
      <c r="GO131" s="97">
        <f t="shared" si="104"/>
        <v>1</v>
      </c>
      <c r="GP131" s="97">
        <f t="shared" si="105"/>
        <v>1</v>
      </c>
      <c r="GQ131" s="97">
        <f t="shared" si="106"/>
        <v>1</v>
      </c>
      <c r="GR131" s="97">
        <f t="shared" si="107"/>
        <v>1</v>
      </c>
      <c r="GS131" s="97">
        <f t="shared" si="108"/>
        <v>1</v>
      </c>
      <c r="GT131" s="97">
        <f t="shared" si="109"/>
        <v>1</v>
      </c>
      <c r="GU131" s="97">
        <f t="shared" si="110"/>
        <v>1</v>
      </c>
      <c r="GV131" s="97">
        <f t="shared" si="111"/>
        <v>1</v>
      </c>
      <c r="GW131" s="97">
        <f t="shared" si="112"/>
        <v>1</v>
      </c>
      <c r="GX131" s="97">
        <f t="shared" si="113"/>
        <v>1</v>
      </c>
      <c r="GY131" s="97">
        <f t="shared" si="114"/>
        <v>1</v>
      </c>
      <c r="GZ131" s="97">
        <f t="shared" si="115"/>
        <v>1</v>
      </c>
      <c r="HA131" s="97">
        <f t="shared" si="116"/>
        <v>1</v>
      </c>
      <c r="HB131" s="97">
        <f t="shared" si="117"/>
        <v>1</v>
      </c>
      <c r="HC131" s="97">
        <f t="shared" si="118"/>
        <v>1</v>
      </c>
      <c r="HD131" s="97">
        <f t="shared" si="119"/>
        <v>1</v>
      </c>
      <c r="HE131" s="97">
        <f t="shared" si="120"/>
        <v>1</v>
      </c>
      <c r="HF131" s="97">
        <f t="shared" si="121"/>
        <v>1</v>
      </c>
      <c r="HG131" s="97">
        <f t="shared" si="122"/>
        <v>1</v>
      </c>
      <c r="HH131" s="97">
        <f t="shared" si="123"/>
        <v>1</v>
      </c>
      <c r="HI131" s="97">
        <f t="shared" si="124"/>
        <v>1</v>
      </c>
      <c r="HJ131" s="97">
        <f t="shared" si="125"/>
        <v>1</v>
      </c>
      <c r="HK131" s="97">
        <f t="shared" si="126"/>
        <v>1</v>
      </c>
      <c r="HL131" s="97">
        <f t="shared" si="127"/>
        <v>1</v>
      </c>
      <c r="HM131" s="97">
        <f t="shared" si="128"/>
        <v>0.88888888888888884</v>
      </c>
      <c r="HN131" s="97">
        <f t="shared" si="129"/>
        <v>1</v>
      </c>
      <c r="HO131" s="97">
        <f t="shared" si="130"/>
        <v>1</v>
      </c>
      <c r="HP131" s="97">
        <f t="shared" si="131"/>
        <v>1</v>
      </c>
      <c r="HQ131" s="97">
        <f t="shared" si="132"/>
        <v>1</v>
      </c>
      <c r="HR131" s="97">
        <f t="shared" si="133"/>
        <v>1</v>
      </c>
      <c r="HS131" s="97">
        <f t="shared" si="134"/>
        <v>1</v>
      </c>
      <c r="HT131" s="97">
        <f t="shared" si="135"/>
        <v>1</v>
      </c>
      <c r="HU131" s="97">
        <f t="shared" si="136"/>
        <v>1</v>
      </c>
      <c r="HV131" s="97">
        <f t="shared" si="137"/>
        <v>1</v>
      </c>
      <c r="HW131" s="97">
        <f t="shared" si="138"/>
        <v>1</v>
      </c>
      <c r="HX131" s="97">
        <f t="shared" si="139"/>
        <v>1</v>
      </c>
      <c r="HY131" s="97">
        <f t="shared" si="140"/>
        <v>1</v>
      </c>
      <c r="HZ131" s="97">
        <f t="shared" si="141"/>
        <v>1</v>
      </c>
      <c r="IA131" s="97">
        <f t="shared" si="142"/>
        <v>1</v>
      </c>
      <c r="IB131" s="97">
        <f t="shared" si="143"/>
        <v>1</v>
      </c>
      <c r="IC131" s="97">
        <f t="shared" si="144"/>
        <v>1</v>
      </c>
      <c r="ID131" s="97">
        <f t="shared" si="145"/>
        <v>1</v>
      </c>
      <c r="IE131" s="97">
        <f t="shared" si="146"/>
        <v>1</v>
      </c>
      <c r="IF131" s="97">
        <f t="shared" si="147"/>
        <v>1</v>
      </c>
      <c r="IG131" s="97">
        <f t="shared" si="148"/>
        <v>1</v>
      </c>
      <c r="IH131" s="97">
        <f t="shared" si="149"/>
        <v>1</v>
      </c>
      <c r="II131" s="97">
        <f t="shared" si="150"/>
        <v>1</v>
      </c>
      <c r="IJ131" s="97">
        <f t="shared" si="151"/>
        <v>1</v>
      </c>
      <c r="IK131" s="97">
        <f t="shared" si="152"/>
        <v>1</v>
      </c>
      <c r="IL131" s="157">
        <f t="shared" si="153"/>
        <v>1</v>
      </c>
      <c r="IM131" s="99"/>
      <c r="IN131" s="99"/>
      <c r="IO131" s="99"/>
      <c r="IP131" s="99"/>
      <c r="IQ131" s="99"/>
      <c r="IR131" s="99"/>
      <c r="IS131" s="99"/>
      <c r="IT131" s="99"/>
      <c r="IU131" s="99"/>
      <c r="IV131" s="99"/>
      <c r="IW131" s="99"/>
      <c r="IX131" s="99"/>
      <c r="IY131" s="99"/>
      <c r="IZ131" s="99"/>
      <c r="JA131" s="99"/>
      <c r="JB131" s="99"/>
      <c r="JC131" s="99"/>
      <c r="JD131" s="99"/>
      <c r="JE131" s="99"/>
      <c r="JF131" s="99"/>
      <c r="JG131" s="99"/>
      <c r="JH131" s="99"/>
      <c r="JI131" s="99"/>
      <c r="JJ131" s="99"/>
    </row>
    <row r="132" spans="2:270" x14ac:dyDescent="0.35">
      <c r="B132" s="73">
        <v>41456</v>
      </c>
      <c r="C132" s="92">
        <f t="shared" ref="C132" si="2272">AG38</f>
        <v>13</v>
      </c>
      <c r="D132" s="92">
        <f t="shared" ref="D132" si="2273">AH38</f>
        <v>1</v>
      </c>
      <c r="E132" s="92">
        <f t="shared" ref="E132" si="2274">AI38</f>
        <v>1</v>
      </c>
      <c r="F132" s="92">
        <f t="shared" ref="F132" si="2275">AJ38</f>
        <v>1</v>
      </c>
      <c r="G132" s="92">
        <f t="shared" ref="G132" si="2276">AK38</f>
        <v>1</v>
      </c>
      <c r="H132" s="92">
        <f t="shared" ref="H132" si="2277">AL38</f>
        <v>0</v>
      </c>
      <c r="I132" s="92">
        <f t="shared" ref="I132" si="2278">AM38</f>
        <v>0</v>
      </c>
      <c r="J132" s="92">
        <f t="shared" ref="J132" si="2279">AN38</f>
        <v>0</v>
      </c>
      <c r="K132" s="92">
        <f t="shared" ref="K132" si="2280">AO38</f>
        <v>0</v>
      </c>
      <c r="L132" s="92">
        <f t="shared" ref="L132" si="2281">AP38</f>
        <v>1</v>
      </c>
      <c r="M132" s="92">
        <f t="shared" ref="M132" si="2282">AQ38</f>
        <v>0</v>
      </c>
      <c r="N132" s="92">
        <f t="shared" ref="N132" si="2283">AR38</f>
        <v>0</v>
      </c>
      <c r="O132" s="92">
        <f t="shared" ref="O132" si="2284">AS38</f>
        <v>0</v>
      </c>
      <c r="P132" s="92">
        <f t="shared" ref="P132" si="2285">AT38</f>
        <v>0</v>
      </c>
      <c r="Q132" s="92">
        <f t="shared" ref="Q132" si="2286">AU38</f>
        <v>0</v>
      </c>
      <c r="R132" s="92">
        <f t="shared" ref="R132" si="2287">AV38</f>
        <v>0</v>
      </c>
      <c r="S132" s="92">
        <f t="shared" ref="S132" si="2288">AW38</f>
        <v>0</v>
      </c>
      <c r="T132" s="92">
        <f t="shared" ref="T132" si="2289">AX38</f>
        <v>0</v>
      </c>
      <c r="U132" s="92">
        <f t="shared" ref="U132" si="2290">AY38</f>
        <v>0</v>
      </c>
      <c r="V132" s="92">
        <f t="shared" ref="V132" si="2291">AZ38</f>
        <v>0</v>
      </c>
      <c r="W132" s="92">
        <f t="shared" ref="W132" si="2292">BA38</f>
        <v>0</v>
      </c>
      <c r="X132" s="92">
        <f t="shared" ref="X132" si="2293">BB38</f>
        <v>0</v>
      </c>
      <c r="Y132" s="92">
        <f t="shared" ref="Y132" si="2294">BC38</f>
        <v>0</v>
      </c>
      <c r="Z132" s="92">
        <f t="shared" ref="Z132" si="2295">BD38</f>
        <v>0</v>
      </c>
      <c r="AA132" s="92">
        <f t="shared" ref="AA132" si="2296">BE38</f>
        <v>0</v>
      </c>
      <c r="AB132" s="92">
        <f t="shared" ref="AB132" si="2297">BF38</f>
        <v>0</v>
      </c>
      <c r="AC132" s="92">
        <f t="shared" ref="AC132" si="2298">BG38</f>
        <v>0</v>
      </c>
      <c r="AD132" s="92">
        <f t="shared" ref="AD132" si="2299">BH38</f>
        <v>0</v>
      </c>
      <c r="AE132" s="92">
        <f t="shared" ref="AE132" si="2300">BI38</f>
        <v>0</v>
      </c>
      <c r="AF132" s="92">
        <f t="shared" ref="AF132" si="2301">BJ38</f>
        <v>0</v>
      </c>
      <c r="AG132" s="92">
        <f t="shared" ref="AG132" si="2302">BK38</f>
        <v>0</v>
      </c>
      <c r="AH132" s="92">
        <f t="shared" ref="AH132" si="2303">BL38</f>
        <v>0</v>
      </c>
      <c r="AI132" s="92">
        <f t="shared" ref="AI132" si="2304">BM38</f>
        <v>0</v>
      </c>
      <c r="AJ132" s="92">
        <f t="shared" ref="AJ132" si="2305">BN38</f>
        <v>0</v>
      </c>
      <c r="AK132" s="92">
        <f t="shared" ref="AK132" si="2306">BO38</f>
        <v>0</v>
      </c>
      <c r="AL132" s="92">
        <f t="shared" ref="AL132" si="2307">BP38</f>
        <v>0</v>
      </c>
      <c r="AM132" s="92">
        <f t="shared" ref="AM132" si="2308">BQ38</f>
        <v>0</v>
      </c>
      <c r="AN132" s="92">
        <f t="shared" ref="AN132" si="2309">BR38</f>
        <v>0</v>
      </c>
      <c r="AO132" s="92">
        <f t="shared" ref="AO132" si="2310">BS38</f>
        <v>0</v>
      </c>
      <c r="AP132" s="92">
        <f t="shared" ref="AP132" si="2311">BT38</f>
        <v>0</v>
      </c>
      <c r="AQ132" s="92">
        <f t="shared" ref="AQ132" si="2312">BU38</f>
        <v>0</v>
      </c>
      <c r="AR132" s="92">
        <f t="shared" ref="AR132" si="2313">BV38</f>
        <v>0</v>
      </c>
      <c r="AS132" s="92">
        <f t="shared" ref="AS132" si="2314">BW38</f>
        <v>0</v>
      </c>
      <c r="AT132" s="92">
        <f t="shared" ref="AT132" si="2315">BX38</f>
        <v>0</v>
      </c>
      <c r="AU132" s="92">
        <f t="shared" ref="AU132" si="2316">BY38</f>
        <v>0</v>
      </c>
      <c r="AV132" s="92">
        <f t="shared" ref="AV132" si="2317">BZ38</f>
        <v>0</v>
      </c>
      <c r="AW132" s="92">
        <f t="shared" ref="AW132" si="2318">CA38</f>
        <v>0</v>
      </c>
      <c r="AX132" s="92">
        <f t="shared" ref="AX132" si="2319">CB38</f>
        <v>0</v>
      </c>
      <c r="AY132" s="92">
        <f t="shared" ref="AY132" si="2320">CC38</f>
        <v>0</v>
      </c>
      <c r="AZ132" s="92">
        <f t="shared" ref="AZ132" si="2321">CD38</f>
        <v>0</v>
      </c>
      <c r="BA132" s="92">
        <f t="shared" ref="BA132" si="2322">CE38</f>
        <v>0</v>
      </c>
      <c r="BB132" s="92">
        <f t="shared" ref="BB132" si="2323">CF38</f>
        <v>0</v>
      </c>
      <c r="BC132" s="92">
        <f t="shared" ref="BC132" si="2324">CG38</f>
        <v>0</v>
      </c>
      <c r="BD132" s="92">
        <f t="shared" ref="BD132" si="2325">CH38</f>
        <v>0</v>
      </c>
      <c r="BE132" s="92">
        <f t="shared" ref="BE132" si="2326">CI38</f>
        <v>0</v>
      </c>
      <c r="BF132" s="92">
        <f t="shared" ref="BF132" si="2327">CJ38</f>
        <v>0</v>
      </c>
      <c r="BG132" s="92">
        <f t="shared" ref="BG132" si="2328">CK38</f>
        <v>0</v>
      </c>
      <c r="BH132" s="92">
        <f t="shared" ref="BH132" si="2329">CL38</f>
        <v>0</v>
      </c>
      <c r="BI132" s="150">
        <f t="shared" ref="BI132" si="2330">CM38</f>
        <v>0</v>
      </c>
      <c r="BJ132" s="75"/>
      <c r="BK132" s="75"/>
      <c r="BL132" s="75"/>
      <c r="BM132" s="75"/>
      <c r="BN132" s="75"/>
      <c r="BO132" s="75"/>
      <c r="BP132" s="75"/>
      <c r="BQ132" s="75"/>
      <c r="BR132" s="75"/>
      <c r="BS132" s="75"/>
      <c r="BT132" s="75"/>
      <c r="BU132" s="75"/>
      <c r="BV132" s="75"/>
      <c r="BW132" s="75"/>
      <c r="BX132" s="75"/>
      <c r="BY132" s="75"/>
      <c r="BZ132" s="75"/>
      <c r="CA132" s="75"/>
      <c r="CB132" s="75"/>
      <c r="CC132" s="75"/>
      <c r="CD132" s="75"/>
      <c r="CE132" s="75"/>
      <c r="CF132" s="75"/>
      <c r="CG132" s="75"/>
      <c r="CH132" s="75"/>
      <c r="CI132" s="75"/>
      <c r="CJ132" s="75"/>
      <c r="CK132" s="75"/>
      <c r="CL132" s="75"/>
      <c r="CM132" s="75"/>
      <c r="CP132" s="94">
        <v>41456</v>
      </c>
      <c r="CQ132" s="98">
        <f t="shared" ref="CQ132" si="2331">C132/$C132</f>
        <v>1</v>
      </c>
      <c r="CR132" s="98">
        <f t="shared" si="6"/>
        <v>7.6923076923076927E-2</v>
      </c>
      <c r="CS132" s="98">
        <f t="shared" si="7"/>
        <v>7.6923076923076927E-2</v>
      </c>
      <c r="CT132" s="98">
        <f t="shared" si="8"/>
        <v>7.6923076923076927E-2</v>
      </c>
      <c r="CU132" s="98">
        <f t="shared" si="9"/>
        <v>7.6923076923076927E-2</v>
      </c>
      <c r="CV132" s="98">
        <f t="shared" si="10"/>
        <v>0</v>
      </c>
      <c r="CW132" s="98">
        <f t="shared" si="11"/>
        <v>0</v>
      </c>
      <c r="CX132" s="98">
        <f t="shared" si="12"/>
        <v>0</v>
      </c>
      <c r="CY132" s="98">
        <f t="shared" si="13"/>
        <v>0</v>
      </c>
      <c r="CZ132" s="98">
        <f t="shared" si="14"/>
        <v>7.6923076923076927E-2</v>
      </c>
      <c r="DA132" s="98">
        <f t="shared" si="15"/>
        <v>0</v>
      </c>
      <c r="DB132" s="98">
        <f t="shared" si="16"/>
        <v>0</v>
      </c>
      <c r="DC132" s="98">
        <f t="shared" si="17"/>
        <v>0</v>
      </c>
      <c r="DD132" s="98">
        <f t="shared" si="18"/>
        <v>0</v>
      </c>
      <c r="DE132" s="98">
        <f t="shared" si="19"/>
        <v>0</v>
      </c>
      <c r="DF132" s="98">
        <f t="shared" si="20"/>
        <v>0</v>
      </c>
      <c r="DG132" s="98">
        <f t="shared" si="21"/>
        <v>0</v>
      </c>
      <c r="DH132" s="98">
        <f t="shared" si="22"/>
        <v>0</v>
      </c>
      <c r="DI132" s="98">
        <f t="shared" si="23"/>
        <v>0</v>
      </c>
      <c r="DJ132" s="98">
        <f t="shared" si="24"/>
        <v>0</v>
      </c>
      <c r="DK132" s="98">
        <f t="shared" si="25"/>
        <v>0</v>
      </c>
      <c r="DL132" s="98">
        <f t="shared" si="26"/>
        <v>0</v>
      </c>
      <c r="DM132" s="98">
        <f t="shared" si="27"/>
        <v>0</v>
      </c>
      <c r="DN132" s="98">
        <f t="shared" si="28"/>
        <v>0</v>
      </c>
      <c r="DO132" s="98">
        <f t="shared" si="29"/>
        <v>0</v>
      </c>
      <c r="DP132" s="98">
        <f t="shared" si="30"/>
        <v>0</v>
      </c>
      <c r="DQ132" s="98">
        <f t="shared" si="31"/>
        <v>0</v>
      </c>
      <c r="DR132" s="98">
        <f t="shared" si="32"/>
        <v>0</v>
      </c>
      <c r="DS132" s="98">
        <f t="shared" si="33"/>
        <v>0</v>
      </c>
      <c r="DT132" s="98">
        <f t="shared" si="34"/>
        <v>0</v>
      </c>
      <c r="DU132" s="98">
        <f t="shared" si="35"/>
        <v>0</v>
      </c>
      <c r="DV132" s="98">
        <f t="shared" si="36"/>
        <v>0</v>
      </c>
      <c r="DW132" s="98">
        <f t="shared" si="37"/>
        <v>0</v>
      </c>
      <c r="DX132" s="98">
        <f t="shared" si="38"/>
        <v>0</v>
      </c>
      <c r="DY132" s="98">
        <f t="shared" si="39"/>
        <v>0</v>
      </c>
      <c r="DZ132" s="98">
        <f t="shared" si="40"/>
        <v>0</v>
      </c>
      <c r="EA132" s="98">
        <f t="shared" si="41"/>
        <v>0</v>
      </c>
      <c r="EB132" s="98">
        <f t="shared" si="42"/>
        <v>0</v>
      </c>
      <c r="EC132" s="98">
        <f t="shared" si="43"/>
        <v>0</v>
      </c>
      <c r="ED132" s="98">
        <f t="shared" si="44"/>
        <v>0</v>
      </c>
      <c r="EE132" s="98">
        <f t="shared" si="45"/>
        <v>0</v>
      </c>
      <c r="EF132" s="98">
        <f t="shared" si="46"/>
        <v>0</v>
      </c>
      <c r="EG132" s="98">
        <f t="shared" si="47"/>
        <v>0</v>
      </c>
      <c r="EH132" s="98">
        <f t="shared" si="48"/>
        <v>0</v>
      </c>
      <c r="EI132" s="98">
        <f t="shared" si="49"/>
        <v>0</v>
      </c>
      <c r="EJ132" s="98">
        <f t="shared" si="50"/>
        <v>0</v>
      </c>
      <c r="EK132" s="98">
        <f t="shared" si="51"/>
        <v>0</v>
      </c>
      <c r="EL132" s="98">
        <f t="shared" si="52"/>
        <v>0</v>
      </c>
      <c r="EM132" s="98">
        <f t="shared" si="53"/>
        <v>0</v>
      </c>
      <c r="EN132" s="98">
        <f t="shared" si="54"/>
        <v>0</v>
      </c>
      <c r="EO132" s="98">
        <f t="shared" si="55"/>
        <v>0</v>
      </c>
      <c r="EP132" s="98">
        <f t="shared" si="56"/>
        <v>0</v>
      </c>
      <c r="EQ132" s="98">
        <f t="shared" si="57"/>
        <v>0</v>
      </c>
      <c r="ER132" s="98">
        <f t="shared" si="58"/>
        <v>0</v>
      </c>
      <c r="ES132" s="98">
        <f t="shared" si="59"/>
        <v>0</v>
      </c>
      <c r="ET132" s="98">
        <f t="shared" si="60"/>
        <v>0</v>
      </c>
      <c r="EU132" s="98">
        <f t="shared" si="61"/>
        <v>0</v>
      </c>
      <c r="EV132" s="98">
        <f t="shared" si="62"/>
        <v>0</v>
      </c>
      <c r="EW132" s="143">
        <f t="shared" si="63"/>
        <v>0</v>
      </c>
      <c r="EX132" s="97"/>
      <c r="EY132" s="97"/>
      <c r="EZ132" s="97"/>
      <c r="FA132" s="97"/>
      <c r="FB132" s="97"/>
      <c r="FC132" s="97"/>
      <c r="FD132" s="97"/>
      <c r="FE132" s="97"/>
      <c r="FF132" s="97"/>
      <c r="FG132" s="97"/>
      <c r="FH132" s="97"/>
      <c r="FI132" s="97"/>
      <c r="FJ132" s="97"/>
      <c r="FK132" s="97"/>
      <c r="FL132" s="97"/>
      <c r="FM132" s="97"/>
      <c r="FN132" s="97"/>
      <c r="FO132" s="97"/>
      <c r="FP132" s="97"/>
      <c r="FQ132" s="97"/>
      <c r="FR132" s="97"/>
      <c r="FS132" s="97"/>
      <c r="FT132" s="97"/>
      <c r="FU132" s="97"/>
      <c r="FV132" s="97"/>
      <c r="FW132" s="97"/>
      <c r="GD132" s="96">
        <v>41456</v>
      </c>
      <c r="GE132" s="97">
        <f t="shared" si="94"/>
        <v>0</v>
      </c>
      <c r="GF132" s="97">
        <f t="shared" si="95"/>
        <v>0.92307692307692313</v>
      </c>
      <c r="GG132" s="97">
        <f t="shared" si="96"/>
        <v>0.92307692307692313</v>
      </c>
      <c r="GH132" s="97">
        <f t="shared" si="97"/>
        <v>0.92307692307692313</v>
      </c>
      <c r="GI132" s="97">
        <f t="shared" si="98"/>
        <v>0.92307692307692313</v>
      </c>
      <c r="GJ132" s="97">
        <f t="shared" si="99"/>
        <v>1</v>
      </c>
      <c r="GK132" s="97">
        <f t="shared" si="100"/>
        <v>1</v>
      </c>
      <c r="GL132" s="97">
        <f t="shared" si="101"/>
        <v>1</v>
      </c>
      <c r="GM132" s="97">
        <f t="shared" si="102"/>
        <v>1</v>
      </c>
      <c r="GN132" s="97">
        <f t="shared" si="103"/>
        <v>0.92307692307692313</v>
      </c>
      <c r="GO132" s="97">
        <f t="shared" si="104"/>
        <v>1</v>
      </c>
      <c r="GP132" s="97">
        <f t="shared" si="105"/>
        <v>1</v>
      </c>
      <c r="GQ132" s="97">
        <f t="shared" si="106"/>
        <v>1</v>
      </c>
      <c r="GR132" s="97">
        <f t="shared" si="107"/>
        <v>1</v>
      </c>
      <c r="GS132" s="97">
        <f t="shared" si="108"/>
        <v>1</v>
      </c>
      <c r="GT132" s="97">
        <f t="shared" si="109"/>
        <v>1</v>
      </c>
      <c r="GU132" s="97">
        <f t="shared" si="110"/>
        <v>1</v>
      </c>
      <c r="GV132" s="97">
        <f t="shared" si="111"/>
        <v>1</v>
      </c>
      <c r="GW132" s="97">
        <f t="shared" si="112"/>
        <v>1</v>
      </c>
      <c r="GX132" s="97">
        <f t="shared" si="113"/>
        <v>1</v>
      </c>
      <c r="GY132" s="97">
        <f t="shared" si="114"/>
        <v>1</v>
      </c>
      <c r="GZ132" s="97">
        <f t="shared" si="115"/>
        <v>1</v>
      </c>
      <c r="HA132" s="97">
        <f t="shared" si="116"/>
        <v>1</v>
      </c>
      <c r="HB132" s="97">
        <f t="shared" si="117"/>
        <v>1</v>
      </c>
      <c r="HC132" s="97">
        <f t="shared" si="118"/>
        <v>1</v>
      </c>
      <c r="HD132" s="97">
        <f t="shared" si="119"/>
        <v>1</v>
      </c>
      <c r="HE132" s="97">
        <f t="shared" si="120"/>
        <v>1</v>
      </c>
      <c r="HF132" s="97">
        <f t="shared" si="121"/>
        <v>1</v>
      </c>
      <c r="HG132" s="97">
        <f t="shared" si="122"/>
        <v>1</v>
      </c>
      <c r="HH132" s="97">
        <f t="shared" si="123"/>
        <v>1</v>
      </c>
      <c r="HI132" s="97">
        <f t="shared" si="124"/>
        <v>1</v>
      </c>
      <c r="HJ132" s="97">
        <f t="shared" si="125"/>
        <v>1</v>
      </c>
      <c r="HK132" s="97">
        <f t="shared" si="126"/>
        <v>1</v>
      </c>
      <c r="HL132" s="97">
        <f t="shared" si="127"/>
        <v>1</v>
      </c>
      <c r="HM132" s="97">
        <f t="shared" si="128"/>
        <v>1</v>
      </c>
      <c r="HN132" s="97">
        <f t="shared" si="129"/>
        <v>1</v>
      </c>
      <c r="HO132" s="97">
        <f t="shared" si="130"/>
        <v>1</v>
      </c>
      <c r="HP132" s="97">
        <f t="shared" si="131"/>
        <v>1</v>
      </c>
      <c r="HQ132" s="97">
        <f t="shared" si="132"/>
        <v>1</v>
      </c>
      <c r="HR132" s="97">
        <f t="shared" si="133"/>
        <v>1</v>
      </c>
      <c r="HS132" s="97">
        <f t="shared" si="134"/>
        <v>1</v>
      </c>
      <c r="HT132" s="97">
        <f t="shared" si="135"/>
        <v>1</v>
      </c>
      <c r="HU132" s="97">
        <f t="shared" si="136"/>
        <v>1</v>
      </c>
      <c r="HV132" s="97">
        <f t="shared" si="137"/>
        <v>1</v>
      </c>
      <c r="HW132" s="97">
        <f t="shared" si="138"/>
        <v>1</v>
      </c>
      <c r="HX132" s="97">
        <f t="shared" si="139"/>
        <v>1</v>
      </c>
      <c r="HY132" s="97">
        <f t="shared" si="140"/>
        <v>1</v>
      </c>
      <c r="HZ132" s="97">
        <f t="shared" si="141"/>
        <v>1</v>
      </c>
      <c r="IA132" s="97">
        <f t="shared" si="142"/>
        <v>1</v>
      </c>
      <c r="IB132" s="97">
        <f t="shared" si="143"/>
        <v>1</v>
      </c>
      <c r="IC132" s="97">
        <f t="shared" si="144"/>
        <v>1</v>
      </c>
      <c r="ID132" s="97">
        <f t="shared" si="145"/>
        <v>1</v>
      </c>
      <c r="IE132" s="97">
        <f t="shared" si="146"/>
        <v>1</v>
      </c>
      <c r="IF132" s="97">
        <f t="shared" si="147"/>
        <v>1</v>
      </c>
      <c r="IG132" s="97">
        <f t="shared" si="148"/>
        <v>1</v>
      </c>
      <c r="IH132" s="97">
        <f t="shared" si="149"/>
        <v>1</v>
      </c>
      <c r="II132" s="97">
        <f t="shared" si="150"/>
        <v>1</v>
      </c>
      <c r="IJ132" s="97">
        <f t="shared" si="151"/>
        <v>1</v>
      </c>
      <c r="IK132" s="157">
        <f t="shared" si="152"/>
        <v>1</v>
      </c>
      <c r="IL132" s="99"/>
      <c r="IM132" s="99"/>
      <c r="IN132" s="99"/>
      <c r="IO132" s="99"/>
      <c r="IP132" s="99"/>
      <c r="IQ132" s="99"/>
      <c r="IR132" s="99"/>
      <c r="IS132" s="99"/>
      <c r="IT132" s="99"/>
      <c r="IU132" s="99"/>
      <c r="IV132" s="99"/>
      <c r="IW132" s="99"/>
      <c r="IX132" s="99"/>
      <c r="IY132" s="99"/>
      <c r="IZ132" s="99"/>
      <c r="JA132" s="99"/>
      <c r="JB132" s="99"/>
      <c r="JC132" s="99"/>
      <c r="JD132" s="99"/>
      <c r="JE132" s="99"/>
      <c r="JF132" s="99"/>
      <c r="JG132" s="99"/>
      <c r="JH132" s="99"/>
      <c r="JI132" s="99"/>
      <c r="JJ132" s="99"/>
    </row>
    <row r="133" spans="2:270" x14ac:dyDescent="0.35">
      <c r="B133" s="73">
        <v>41487</v>
      </c>
      <c r="C133" s="92">
        <f t="shared" ref="C133" si="2332">AH39</f>
        <v>7</v>
      </c>
      <c r="D133" s="92">
        <f t="shared" ref="D133" si="2333">AI39</f>
        <v>2</v>
      </c>
      <c r="E133" s="92">
        <f t="shared" ref="E133" si="2334">AJ39</f>
        <v>0</v>
      </c>
      <c r="F133" s="92">
        <f t="shared" ref="F133" si="2335">AK39</f>
        <v>0</v>
      </c>
      <c r="G133" s="92">
        <f t="shared" ref="G133" si="2336">AL39</f>
        <v>1</v>
      </c>
      <c r="H133" s="92">
        <f t="shared" ref="H133" si="2337">AM39</f>
        <v>1</v>
      </c>
      <c r="I133" s="92">
        <f t="shared" ref="I133" si="2338">AN39</f>
        <v>0</v>
      </c>
      <c r="J133" s="92">
        <f t="shared" ref="J133" si="2339">AO39</f>
        <v>0</v>
      </c>
      <c r="K133" s="92">
        <f t="shared" ref="K133" si="2340">AP39</f>
        <v>0</v>
      </c>
      <c r="L133" s="92">
        <f t="shared" ref="L133" si="2341">AQ39</f>
        <v>0</v>
      </c>
      <c r="M133" s="92">
        <f t="shared" ref="M133" si="2342">AR39</f>
        <v>0</v>
      </c>
      <c r="N133" s="92">
        <f t="shared" ref="N133" si="2343">AS39</f>
        <v>0</v>
      </c>
      <c r="O133" s="92">
        <f t="shared" ref="O133" si="2344">AT39</f>
        <v>0</v>
      </c>
      <c r="P133" s="92">
        <f t="shared" ref="P133" si="2345">AU39</f>
        <v>0</v>
      </c>
      <c r="Q133" s="92">
        <f t="shared" ref="Q133" si="2346">AV39</f>
        <v>0</v>
      </c>
      <c r="R133" s="92">
        <f t="shared" ref="R133" si="2347">AW39</f>
        <v>0</v>
      </c>
      <c r="S133" s="92">
        <f t="shared" ref="S133" si="2348">AX39</f>
        <v>0</v>
      </c>
      <c r="T133" s="92">
        <f t="shared" ref="T133" si="2349">AY39</f>
        <v>0</v>
      </c>
      <c r="U133" s="92">
        <f t="shared" ref="U133" si="2350">AZ39</f>
        <v>0</v>
      </c>
      <c r="V133" s="92">
        <f t="shared" ref="V133" si="2351">BA39</f>
        <v>0</v>
      </c>
      <c r="W133" s="92">
        <f t="shared" ref="W133" si="2352">BB39</f>
        <v>0</v>
      </c>
      <c r="X133" s="92">
        <f t="shared" ref="X133" si="2353">BC39</f>
        <v>0</v>
      </c>
      <c r="Y133" s="92">
        <f t="shared" ref="Y133" si="2354">BD39</f>
        <v>0</v>
      </c>
      <c r="Z133" s="92">
        <f t="shared" ref="Z133" si="2355">BE39</f>
        <v>0</v>
      </c>
      <c r="AA133" s="92">
        <f t="shared" ref="AA133" si="2356">BF39</f>
        <v>0</v>
      </c>
      <c r="AB133" s="92">
        <f t="shared" ref="AB133" si="2357">BG39</f>
        <v>0</v>
      </c>
      <c r="AC133" s="92">
        <f t="shared" ref="AC133" si="2358">BH39</f>
        <v>0</v>
      </c>
      <c r="AD133" s="92">
        <f t="shared" ref="AD133" si="2359">BI39</f>
        <v>0</v>
      </c>
      <c r="AE133" s="92">
        <f t="shared" ref="AE133" si="2360">BJ39</f>
        <v>0</v>
      </c>
      <c r="AF133" s="92">
        <f t="shared" ref="AF133" si="2361">BK39</f>
        <v>0</v>
      </c>
      <c r="AG133" s="92">
        <f t="shared" ref="AG133" si="2362">BL39</f>
        <v>0</v>
      </c>
      <c r="AH133" s="92">
        <f t="shared" ref="AH133" si="2363">BM39</f>
        <v>0</v>
      </c>
      <c r="AI133" s="92">
        <f t="shared" ref="AI133" si="2364">BN39</f>
        <v>0</v>
      </c>
      <c r="AJ133" s="92">
        <f t="shared" ref="AJ133" si="2365">BO39</f>
        <v>0</v>
      </c>
      <c r="AK133" s="92">
        <f t="shared" ref="AK133" si="2366">BP39</f>
        <v>0</v>
      </c>
      <c r="AL133" s="92">
        <f t="shared" ref="AL133" si="2367">BQ39</f>
        <v>0</v>
      </c>
      <c r="AM133" s="92">
        <f t="shared" ref="AM133" si="2368">BR39</f>
        <v>0</v>
      </c>
      <c r="AN133" s="92">
        <f t="shared" ref="AN133" si="2369">BS39</f>
        <v>0</v>
      </c>
      <c r="AO133" s="92">
        <f t="shared" ref="AO133" si="2370">BT39</f>
        <v>0</v>
      </c>
      <c r="AP133" s="92">
        <f t="shared" ref="AP133" si="2371">BU39</f>
        <v>0</v>
      </c>
      <c r="AQ133" s="92">
        <f t="shared" ref="AQ133" si="2372">BV39</f>
        <v>0</v>
      </c>
      <c r="AR133" s="92">
        <f t="shared" ref="AR133" si="2373">BW39</f>
        <v>0</v>
      </c>
      <c r="AS133" s="92">
        <f t="shared" ref="AS133" si="2374">BX39</f>
        <v>0</v>
      </c>
      <c r="AT133" s="92">
        <f t="shared" ref="AT133" si="2375">BY39</f>
        <v>0</v>
      </c>
      <c r="AU133" s="92">
        <f t="shared" ref="AU133" si="2376">BZ39</f>
        <v>0</v>
      </c>
      <c r="AV133" s="92">
        <f t="shared" ref="AV133" si="2377">CA39</f>
        <v>0</v>
      </c>
      <c r="AW133" s="92">
        <f t="shared" ref="AW133" si="2378">CB39</f>
        <v>0</v>
      </c>
      <c r="AX133" s="92">
        <f t="shared" ref="AX133" si="2379">CC39</f>
        <v>0</v>
      </c>
      <c r="AY133" s="92">
        <f t="shared" ref="AY133" si="2380">CD39</f>
        <v>0</v>
      </c>
      <c r="AZ133" s="92">
        <f t="shared" ref="AZ133" si="2381">CE39</f>
        <v>0</v>
      </c>
      <c r="BA133" s="92">
        <f t="shared" ref="BA133" si="2382">CF39</f>
        <v>0</v>
      </c>
      <c r="BB133" s="92">
        <f t="shared" ref="BB133" si="2383">CG39</f>
        <v>0</v>
      </c>
      <c r="BC133" s="92">
        <f t="shared" ref="BC133" si="2384">CH39</f>
        <v>0</v>
      </c>
      <c r="BD133" s="92">
        <f t="shared" ref="BD133" si="2385">CI39</f>
        <v>0</v>
      </c>
      <c r="BE133" s="92">
        <f t="shared" ref="BE133" si="2386">CJ39</f>
        <v>0</v>
      </c>
      <c r="BF133" s="92">
        <f t="shared" ref="BF133" si="2387">CK39</f>
        <v>0</v>
      </c>
      <c r="BG133" s="92">
        <f t="shared" ref="BG133" si="2388">CL39</f>
        <v>0</v>
      </c>
      <c r="BH133" s="150">
        <f t="shared" ref="BH133" si="2389">CM39</f>
        <v>0</v>
      </c>
      <c r="BI133" s="75"/>
      <c r="BJ133" s="75"/>
      <c r="BK133" s="75"/>
      <c r="BL133" s="75"/>
      <c r="BM133" s="75"/>
      <c r="BN133" s="75"/>
      <c r="BO133" s="75"/>
      <c r="BP133" s="75"/>
      <c r="BQ133" s="75"/>
      <c r="BR133" s="75"/>
      <c r="BS133" s="75"/>
      <c r="BT133" s="75"/>
      <c r="BU133" s="75"/>
      <c r="BV133" s="75"/>
      <c r="BW133" s="75"/>
      <c r="BX133" s="75"/>
      <c r="BY133" s="75"/>
      <c r="BZ133" s="75"/>
      <c r="CA133" s="75"/>
      <c r="CB133" s="75"/>
      <c r="CC133" s="75"/>
      <c r="CD133" s="75"/>
      <c r="CE133" s="75"/>
      <c r="CF133" s="75"/>
      <c r="CG133" s="75"/>
      <c r="CH133" s="75"/>
      <c r="CI133" s="75"/>
      <c r="CJ133" s="75"/>
      <c r="CK133" s="75"/>
      <c r="CL133" s="75"/>
      <c r="CM133" s="75"/>
      <c r="CP133" s="94">
        <v>41487</v>
      </c>
      <c r="CQ133" s="98">
        <f t="shared" ref="CQ133" si="2390">C133/$C133</f>
        <v>1</v>
      </c>
      <c r="CR133" s="98">
        <f t="shared" si="6"/>
        <v>0.2857142857142857</v>
      </c>
      <c r="CS133" s="98">
        <f t="shared" si="7"/>
        <v>0</v>
      </c>
      <c r="CT133" s="98">
        <f t="shared" si="8"/>
        <v>0</v>
      </c>
      <c r="CU133" s="98">
        <f t="shared" si="9"/>
        <v>0.14285714285714285</v>
      </c>
      <c r="CV133" s="98">
        <f t="shared" si="10"/>
        <v>0.14285714285714285</v>
      </c>
      <c r="CW133" s="98">
        <f t="shared" si="11"/>
        <v>0</v>
      </c>
      <c r="CX133" s="98">
        <f t="shared" si="12"/>
        <v>0</v>
      </c>
      <c r="CY133" s="98">
        <f t="shared" si="13"/>
        <v>0</v>
      </c>
      <c r="CZ133" s="98">
        <f t="shared" si="14"/>
        <v>0</v>
      </c>
      <c r="DA133" s="98">
        <f t="shared" si="15"/>
        <v>0</v>
      </c>
      <c r="DB133" s="98">
        <f t="shared" si="16"/>
        <v>0</v>
      </c>
      <c r="DC133" s="98">
        <f t="shared" si="17"/>
        <v>0</v>
      </c>
      <c r="DD133" s="98">
        <f t="shared" si="18"/>
        <v>0</v>
      </c>
      <c r="DE133" s="98">
        <f t="shared" si="19"/>
        <v>0</v>
      </c>
      <c r="DF133" s="98">
        <f t="shared" si="20"/>
        <v>0</v>
      </c>
      <c r="DG133" s="98">
        <f t="shared" si="21"/>
        <v>0</v>
      </c>
      <c r="DH133" s="98">
        <f t="shared" si="22"/>
        <v>0</v>
      </c>
      <c r="DI133" s="98">
        <f t="shared" si="23"/>
        <v>0</v>
      </c>
      <c r="DJ133" s="98">
        <f t="shared" si="24"/>
        <v>0</v>
      </c>
      <c r="DK133" s="98">
        <f t="shared" si="25"/>
        <v>0</v>
      </c>
      <c r="DL133" s="98">
        <f t="shared" si="26"/>
        <v>0</v>
      </c>
      <c r="DM133" s="98">
        <f t="shared" si="27"/>
        <v>0</v>
      </c>
      <c r="DN133" s="98">
        <f t="shared" si="28"/>
        <v>0</v>
      </c>
      <c r="DO133" s="98">
        <f t="shared" si="29"/>
        <v>0</v>
      </c>
      <c r="DP133" s="98">
        <f t="shared" si="30"/>
        <v>0</v>
      </c>
      <c r="DQ133" s="98">
        <f t="shared" si="31"/>
        <v>0</v>
      </c>
      <c r="DR133" s="98">
        <f t="shared" si="32"/>
        <v>0</v>
      </c>
      <c r="DS133" s="98">
        <f t="shared" si="33"/>
        <v>0</v>
      </c>
      <c r="DT133" s="98">
        <f t="shared" si="34"/>
        <v>0</v>
      </c>
      <c r="DU133" s="98">
        <f t="shared" si="35"/>
        <v>0</v>
      </c>
      <c r="DV133" s="98">
        <f t="shared" si="36"/>
        <v>0</v>
      </c>
      <c r="DW133" s="98">
        <f t="shared" si="37"/>
        <v>0</v>
      </c>
      <c r="DX133" s="98">
        <f t="shared" si="38"/>
        <v>0</v>
      </c>
      <c r="DY133" s="98">
        <f t="shared" si="39"/>
        <v>0</v>
      </c>
      <c r="DZ133" s="98">
        <f t="shared" si="40"/>
        <v>0</v>
      </c>
      <c r="EA133" s="98">
        <f t="shared" si="41"/>
        <v>0</v>
      </c>
      <c r="EB133" s="98">
        <f t="shared" si="42"/>
        <v>0</v>
      </c>
      <c r="EC133" s="98">
        <f t="shared" si="43"/>
        <v>0</v>
      </c>
      <c r="ED133" s="98">
        <f t="shared" si="44"/>
        <v>0</v>
      </c>
      <c r="EE133" s="98">
        <f t="shared" si="45"/>
        <v>0</v>
      </c>
      <c r="EF133" s="98">
        <f t="shared" si="46"/>
        <v>0</v>
      </c>
      <c r="EG133" s="98">
        <f t="shared" si="47"/>
        <v>0</v>
      </c>
      <c r="EH133" s="98">
        <f t="shared" si="48"/>
        <v>0</v>
      </c>
      <c r="EI133" s="98">
        <f t="shared" si="49"/>
        <v>0</v>
      </c>
      <c r="EJ133" s="98">
        <f t="shared" si="50"/>
        <v>0</v>
      </c>
      <c r="EK133" s="98">
        <f t="shared" si="51"/>
        <v>0</v>
      </c>
      <c r="EL133" s="98">
        <f t="shared" si="52"/>
        <v>0</v>
      </c>
      <c r="EM133" s="98">
        <f t="shared" si="53"/>
        <v>0</v>
      </c>
      <c r="EN133" s="98">
        <f t="shared" si="54"/>
        <v>0</v>
      </c>
      <c r="EO133" s="98">
        <f t="shared" si="55"/>
        <v>0</v>
      </c>
      <c r="EP133" s="98">
        <f t="shared" si="56"/>
        <v>0</v>
      </c>
      <c r="EQ133" s="98">
        <f t="shared" si="57"/>
        <v>0</v>
      </c>
      <c r="ER133" s="98">
        <f t="shared" si="58"/>
        <v>0</v>
      </c>
      <c r="ES133" s="98">
        <f t="shared" si="59"/>
        <v>0</v>
      </c>
      <c r="ET133" s="98">
        <f t="shared" si="60"/>
        <v>0</v>
      </c>
      <c r="EU133" s="98">
        <f t="shared" si="61"/>
        <v>0</v>
      </c>
      <c r="EV133" s="143">
        <f t="shared" si="62"/>
        <v>0</v>
      </c>
      <c r="EW133" s="97"/>
      <c r="EX133" s="97"/>
      <c r="EY133" s="97"/>
      <c r="EZ133" s="97"/>
      <c r="FA133" s="97"/>
      <c r="FB133" s="97"/>
      <c r="FC133" s="97"/>
      <c r="FD133" s="97"/>
      <c r="FE133" s="97"/>
      <c r="FF133" s="97"/>
      <c r="FG133" s="97"/>
      <c r="FH133" s="97"/>
      <c r="FI133" s="97"/>
      <c r="FJ133" s="97"/>
      <c r="FK133" s="97"/>
      <c r="FL133" s="97"/>
      <c r="FM133" s="97"/>
      <c r="FN133" s="97"/>
      <c r="FO133" s="97"/>
      <c r="FP133" s="97"/>
      <c r="FQ133" s="97"/>
      <c r="FR133" s="97"/>
      <c r="FS133" s="97"/>
      <c r="FT133" s="97"/>
      <c r="FU133" s="97"/>
      <c r="FV133" s="97"/>
      <c r="FW133" s="97"/>
      <c r="GD133" s="96">
        <v>41487</v>
      </c>
      <c r="GE133" s="97">
        <f t="shared" si="94"/>
        <v>0</v>
      </c>
      <c r="GF133" s="97">
        <f t="shared" si="95"/>
        <v>0.7142857142857143</v>
      </c>
      <c r="GG133" s="97">
        <f t="shared" si="96"/>
        <v>1</v>
      </c>
      <c r="GH133" s="97">
        <f t="shared" si="97"/>
        <v>1</v>
      </c>
      <c r="GI133" s="97">
        <f t="shared" si="98"/>
        <v>0.85714285714285721</v>
      </c>
      <c r="GJ133" s="97">
        <f t="shared" si="99"/>
        <v>0.85714285714285721</v>
      </c>
      <c r="GK133" s="97">
        <f t="shared" si="100"/>
        <v>1</v>
      </c>
      <c r="GL133" s="97">
        <f t="shared" si="101"/>
        <v>1</v>
      </c>
      <c r="GM133" s="97">
        <f t="shared" si="102"/>
        <v>1</v>
      </c>
      <c r="GN133" s="97">
        <f t="shared" si="103"/>
        <v>1</v>
      </c>
      <c r="GO133" s="97">
        <f t="shared" si="104"/>
        <v>1</v>
      </c>
      <c r="GP133" s="97">
        <f t="shared" si="105"/>
        <v>1</v>
      </c>
      <c r="GQ133" s="97">
        <f t="shared" si="106"/>
        <v>1</v>
      </c>
      <c r="GR133" s="97">
        <f t="shared" si="107"/>
        <v>1</v>
      </c>
      <c r="GS133" s="97">
        <f t="shared" si="108"/>
        <v>1</v>
      </c>
      <c r="GT133" s="97">
        <f t="shared" si="109"/>
        <v>1</v>
      </c>
      <c r="GU133" s="97">
        <f t="shared" si="110"/>
        <v>1</v>
      </c>
      <c r="GV133" s="97">
        <f t="shared" si="111"/>
        <v>1</v>
      </c>
      <c r="GW133" s="97">
        <f t="shared" si="112"/>
        <v>1</v>
      </c>
      <c r="GX133" s="97">
        <f t="shared" si="113"/>
        <v>1</v>
      </c>
      <c r="GY133" s="97">
        <f t="shared" si="114"/>
        <v>1</v>
      </c>
      <c r="GZ133" s="97">
        <f t="shared" si="115"/>
        <v>1</v>
      </c>
      <c r="HA133" s="97">
        <f t="shared" si="116"/>
        <v>1</v>
      </c>
      <c r="HB133" s="97">
        <f t="shared" si="117"/>
        <v>1</v>
      </c>
      <c r="HC133" s="97">
        <f t="shared" si="118"/>
        <v>1</v>
      </c>
      <c r="HD133" s="97">
        <f t="shared" si="119"/>
        <v>1</v>
      </c>
      <c r="HE133" s="97">
        <f t="shared" si="120"/>
        <v>1</v>
      </c>
      <c r="HF133" s="97">
        <f t="shared" si="121"/>
        <v>1</v>
      </c>
      <c r="HG133" s="97">
        <f t="shared" si="122"/>
        <v>1</v>
      </c>
      <c r="HH133" s="97">
        <f t="shared" si="123"/>
        <v>1</v>
      </c>
      <c r="HI133" s="97">
        <f t="shared" si="124"/>
        <v>1</v>
      </c>
      <c r="HJ133" s="97">
        <f t="shared" si="125"/>
        <v>1</v>
      </c>
      <c r="HK133" s="97">
        <f t="shared" si="126"/>
        <v>1</v>
      </c>
      <c r="HL133" s="97">
        <f t="shared" si="127"/>
        <v>1</v>
      </c>
      <c r="HM133" s="97">
        <f t="shared" si="128"/>
        <v>1</v>
      </c>
      <c r="HN133" s="97">
        <f t="shared" si="129"/>
        <v>1</v>
      </c>
      <c r="HO133" s="97">
        <f t="shared" si="130"/>
        <v>1</v>
      </c>
      <c r="HP133" s="97">
        <f t="shared" si="131"/>
        <v>1</v>
      </c>
      <c r="HQ133" s="97">
        <f t="shared" si="132"/>
        <v>1</v>
      </c>
      <c r="HR133" s="97">
        <f t="shared" si="133"/>
        <v>1</v>
      </c>
      <c r="HS133" s="97">
        <f t="shared" si="134"/>
        <v>1</v>
      </c>
      <c r="HT133" s="97">
        <f t="shared" si="135"/>
        <v>1</v>
      </c>
      <c r="HU133" s="97">
        <f t="shared" si="136"/>
        <v>1</v>
      </c>
      <c r="HV133" s="97">
        <f t="shared" si="137"/>
        <v>1</v>
      </c>
      <c r="HW133" s="97">
        <f t="shared" si="138"/>
        <v>1</v>
      </c>
      <c r="HX133" s="97">
        <f t="shared" si="139"/>
        <v>1</v>
      </c>
      <c r="HY133" s="97">
        <f t="shared" si="140"/>
        <v>1</v>
      </c>
      <c r="HZ133" s="97">
        <f t="shared" si="141"/>
        <v>1</v>
      </c>
      <c r="IA133" s="97">
        <f t="shared" si="142"/>
        <v>1</v>
      </c>
      <c r="IB133" s="97">
        <f t="shared" si="143"/>
        <v>1</v>
      </c>
      <c r="IC133" s="97">
        <f t="shared" si="144"/>
        <v>1</v>
      </c>
      <c r="ID133" s="97">
        <f t="shared" si="145"/>
        <v>1</v>
      </c>
      <c r="IE133" s="97">
        <f t="shared" si="146"/>
        <v>1</v>
      </c>
      <c r="IF133" s="97">
        <f t="shared" si="147"/>
        <v>1</v>
      </c>
      <c r="IG133" s="97">
        <f t="shared" si="148"/>
        <v>1</v>
      </c>
      <c r="IH133" s="97">
        <f t="shared" si="149"/>
        <v>1</v>
      </c>
      <c r="II133" s="97">
        <f t="shared" si="150"/>
        <v>1</v>
      </c>
      <c r="IJ133" s="157">
        <f t="shared" si="151"/>
        <v>1</v>
      </c>
      <c r="IK133" s="99"/>
      <c r="IL133" s="99"/>
      <c r="IM133" s="99"/>
      <c r="IN133" s="99"/>
      <c r="IO133" s="99"/>
      <c r="IP133" s="99"/>
      <c r="IQ133" s="99"/>
      <c r="IR133" s="99"/>
      <c r="IS133" s="99"/>
      <c r="IT133" s="99"/>
      <c r="IU133" s="99"/>
      <c r="IV133" s="99"/>
      <c r="IW133" s="99"/>
      <c r="IX133" s="99"/>
      <c r="IY133" s="99"/>
      <c r="IZ133" s="99"/>
      <c r="JA133" s="99"/>
      <c r="JB133" s="99"/>
      <c r="JC133" s="99"/>
      <c r="JD133" s="99"/>
      <c r="JE133" s="99"/>
      <c r="JF133" s="99"/>
      <c r="JG133" s="99"/>
      <c r="JH133" s="99"/>
      <c r="JI133" s="99"/>
      <c r="JJ133" s="99"/>
    </row>
    <row r="134" spans="2:270" x14ac:dyDescent="0.35">
      <c r="B134" s="73">
        <v>41518</v>
      </c>
      <c r="C134" s="92">
        <f t="shared" ref="C134" si="2391">AI40</f>
        <v>7</v>
      </c>
      <c r="D134" s="92">
        <f t="shared" ref="D134" si="2392">AJ40</f>
        <v>4</v>
      </c>
      <c r="E134" s="92">
        <f t="shared" ref="E134" si="2393">AK40</f>
        <v>3</v>
      </c>
      <c r="F134" s="92">
        <f t="shared" ref="F134" si="2394">AL40</f>
        <v>1</v>
      </c>
      <c r="G134" s="92">
        <f t="shared" ref="G134" si="2395">AM40</f>
        <v>1</v>
      </c>
      <c r="H134" s="92">
        <f t="shared" ref="H134" si="2396">AN40</f>
        <v>0</v>
      </c>
      <c r="I134" s="92">
        <f t="shared" ref="I134" si="2397">AO40</f>
        <v>0</v>
      </c>
      <c r="J134" s="92">
        <f t="shared" ref="J134" si="2398">AP40</f>
        <v>0</v>
      </c>
      <c r="K134" s="92">
        <f t="shared" ref="K134" si="2399">AQ40</f>
        <v>1</v>
      </c>
      <c r="L134" s="92">
        <f t="shared" ref="L134" si="2400">AR40</f>
        <v>0</v>
      </c>
      <c r="M134" s="92">
        <f t="shared" ref="M134" si="2401">AS40</f>
        <v>0</v>
      </c>
      <c r="N134" s="92">
        <f t="shared" ref="N134" si="2402">AT40</f>
        <v>0</v>
      </c>
      <c r="O134" s="92">
        <f t="shared" ref="O134" si="2403">AU40</f>
        <v>0</v>
      </c>
      <c r="P134" s="92">
        <f t="shared" ref="P134" si="2404">AV40</f>
        <v>0</v>
      </c>
      <c r="Q134" s="92">
        <f t="shared" ref="Q134" si="2405">AW40</f>
        <v>0</v>
      </c>
      <c r="R134" s="92">
        <f t="shared" ref="R134" si="2406">AX40</f>
        <v>0</v>
      </c>
      <c r="S134" s="92">
        <f t="shared" ref="S134" si="2407">AY40</f>
        <v>0</v>
      </c>
      <c r="T134" s="92">
        <f t="shared" ref="T134" si="2408">AZ40</f>
        <v>0</v>
      </c>
      <c r="U134" s="92">
        <f t="shared" ref="U134" si="2409">BA40</f>
        <v>0</v>
      </c>
      <c r="V134" s="92">
        <f t="shared" ref="V134" si="2410">BB40</f>
        <v>0</v>
      </c>
      <c r="W134" s="92">
        <f t="shared" ref="W134" si="2411">BC40</f>
        <v>0</v>
      </c>
      <c r="X134" s="92">
        <f t="shared" ref="X134" si="2412">BD40</f>
        <v>0</v>
      </c>
      <c r="Y134" s="92">
        <f t="shared" ref="Y134" si="2413">BE40</f>
        <v>0</v>
      </c>
      <c r="Z134" s="92">
        <f t="shared" ref="Z134" si="2414">BF40</f>
        <v>0</v>
      </c>
      <c r="AA134" s="92">
        <f t="shared" ref="AA134" si="2415">BG40</f>
        <v>0</v>
      </c>
      <c r="AB134" s="92">
        <f t="shared" ref="AB134" si="2416">BH40</f>
        <v>0</v>
      </c>
      <c r="AC134" s="92">
        <f t="shared" ref="AC134" si="2417">BI40</f>
        <v>0</v>
      </c>
      <c r="AD134" s="92">
        <f t="shared" ref="AD134" si="2418">BJ40</f>
        <v>0</v>
      </c>
      <c r="AE134" s="92">
        <f t="shared" ref="AE134" si="2419">BK40</f>
        <v>0</v>
      </c>
      <c r="AF134" s="92">
        <f t="shared" ref="AF134" si="2420">BL40</f>
        <v>0</v>
      </c>
      <c r="AG134" s="92">
        <f t="shared" ref="AG134" si="2421">BM40</f>
        <v>0</v>
      </c>
      <c r="AH134" s="92">
        <f t="shared" ref="AH134" si="2422">BN40</f>
        <v>0</v>
      </c>
      <c r="AI134" s="92">
        <f t="shared" ref="AI134" si="2423">BO40</f>
        <v>0</v>
      </c>
      <c r="AJ134" s="92">
        <f t="shared" ref="AJ134" si="2424">BP40</f>
        <v>0</v>
      </c>
      <c r="AK134" s="92">
        <f t="shared" ref="AK134" si="2425">BQ40</f>
        <v>0</v>
      </c>
      <c r="AL134" s="92">
        <f t="shared" ref="AL134" si="2426">BR40</f>
        <v>0</v>
      </c>
      <c r="AM134" s="92">
        <f t="shared" ref="AM134" si="2427">BS40</f>
        <v>0</v>
      </c>
      <c r="AN134" s="92">
        <f t="shared" ref="AN134" si="2428">BT40</f>
        <v>0</v>
      </c>
      <c r="AO134" s="92">
        <f t="shared" ref="AO134" si="2429">BU40</f>
        <v>0</v>
      </c>
      <c r="AP134" s="92">
        <f t="shared" ref="AP134" si="2430">BV40</f>
        <v>0</v>
      </c>
      <c r="AQ134" s="92">
        <f t="shared" ref="AQ134" si="2431">BW40</f>
        <v>0</v>
      </c>
      <c r="AR134" s="92">
        <f t="shared" ref="AR134" si="2432">BX40</f>
        <v>0</v>
      </c>
      <c r="AS134" s="92">
        <f t="shared" ref="AS134" si="2433">BY40</f>
        <v>0</v>
      </c>
      <c r="AT134" s="92">
        <f t="shared" ref="AT134" si="2434">BZ40</f>
        <v>0</v>
      </c>
      <c r="AU134" s="92">
        <f t="shared" ref="AU134" si="2435">CA40</f>
        <v>0</v>
      </c>
      <c r="AV134" s="92">
        <f t="shared" ref="AV134" si="2436">CB40</f>
        <v>0</v>
      </c>
      <c r="AW134" s="92">
        <f t="shared" ref="AW134" si="2437">CC40</f>
        <v>0</v>
      </c>
      <c r="AX134" s="92">
        <f t="shared" ref="AX134" si="2438">CD40</f>
        <v>0</v>
      </c>
      <c r="AY134" s="92">
        <f t="shared" ref="AY134" si="2439">CE40</f>
        <v>0</v>
      </c>
      <c r="AZ134" s="92">
        <f t="shared" ref="AZ134" si="2440">CF40</f>
        <v>0</v>
      </c>
      <c r="BA134" s="92">
        <f t="shared" ref="BA134" si="2441">CG40</f>
        <v>0</v>
      </c>
      <c r="BB134" s="92">
        <f t="shared" ref="BB134" si="2442">CH40</f>
        <v>0</v>
      </c>
      <c r="BC134" s="92">
        <f t="shared" ref="BC134" si="2443">CI40</f>
        <v>0</v>
      </c>
      <c r="BD134" s="92">
        <f t="shared" ref="BD134" si="2444">CJ40</f>
        <v>0</v>
      </c>
      <c r="BE134" s="92">
        <f t="shared" ref="BE134" si="2445">CK40</f>
        <v>0</v>
      </c>
      <c r="BF134" s="92">
        <f t="shared" ref="BF134" si="2446">CL40</f>
        <v>0</v>
      </c>
      <c r="BG134" s="150">
        <f t="shared" ref="BG134" si="2447">CM40</f>
        <v>0</v>
      </c>
      <c r="BH134" s="75"/>
      <c r="BI134" s="75"/>
      <c r="BJ134" s="75"/>
      <c r="BK134" s="75"/>
      <c r="BL134" s="75"/>
      <c r="BM134" s="75"/>
      <c r="BN134" s="75"/>
      <c r="BO134" s="75"/>
      <c r="BP134" s="75"/>
      <c r="BQ134" s="75"/>
      <c r="BR134" s="75"/>
      <c r="BS134" s="75"/>
      <c r="BT134" s="75"/>
      <c r="BU134" s="75"/>
      <c r="BV134" s="75"/>
      <c r="BW134" s="75"/>
      <c r="BX134" s="75"/>
      <c r="BY134" s="75"/>
      <c r="BZ134" s="75"/>
      <c r="CA134" s="75"/>
      <c r="CB134" s="75"/>
      <c r="CC134" s="75"/>
      <c r="CD134" s="75"/>
      <c r="CE134" s="75"/>
      <c r="CF134" s="75"/>
      <c r="CG134" s="75"/>
      <c r="CH134" s="75"/>
      <c r="CI134" s="75"/>
      <c r="CJ134" s="75"/>
      <c r="CK134" s="75"/>
      <c r="CL134" s="75"/>
      <c r="CM134" s="75"/>
      <c r="CP134" s="94">
        <v>41518</v>
      </c>
      <c r="CQ134" s="98">
        <f t="shared" ref="CQ134" si="2448">C134/$C134</f>
        <v>1</v>
      </c>
      <c r="CR134" s="98">
        <f t="shared" si="6"/>
        <v>0.5714285714285714</v>
      </c>
      <c r="CS134" s="98">
        <f t="shared" si="7"/>
        <v>0.42857142857142855</v>
      </c>
      <c r="CT134" s="98">
        <f t="shared" si="8"/>
        <v>0.14285714285714285</v>
      </c>
      <c r="CU134" s="98">
        <f t="shared" si="9"/>
        <v>0.14285714285714285</v>
      </c>
      <c r="CV134" s="98">
        <f t="shared" si="10"/>
        <v>0</v>
      </c>
      <c r="CW134" s="98">
        <f t="shared" si="11"/>
        <v>0</v>
      </c>
      <c r="CX134" s="98">
        <f t="shared" si="12"/>
        <v>0</v>
      </c>
      <c r="CY134" s="98">
        <f t="shared" si="13"/>
        <v>0.14285714285714285</v>
      </c>
      <c r="CZ134" s="98">
        <f t="shared" si="14"/>
        <v>0</v>
      </c>
      <c r="DA134" s="98">
        <f t="shared" si="15"/>
        <v>0</v>
      </c>
      <c r="DB134" s="98">
        <f t="shared" si="16"/>
        <v>0</v>
      </c>
      <c r="DC134" s="98">
        <f t="shared" si="17"/>
        <v>0</v>
      </c>
      <c r="DD134" s="98">
        <f t="shared" si="18"/>
        <v>0</v>
      </c>
      <c r="DE134" s="98">
        <f t="shared" si="19"/>
        <v>0</v>
      </c>
      <c r="DF134" s="98">
        <f t="shared" si="20"/>
        <v>0</v>
      </c>
      <c r="DG134" s="98">
        <f t="shared" si="21"/>
        <v>0</v>
      </c>
      <c r="DH134" s="98">
        <f t="shared" si="22"/>
        <v>0</v>
      </c>
      <c r="DI134" s="98">
        <f t="shared" si="23"/>
        <v>0</v>
      </c>
      <c r="DJ134" s="98">
        <f t="shared" si="24"/>
        <v>0</v>
      </c>
      <c r="DK134" s="98">
        <f t="shared" si="25"/>
        <v>0</v>
      </c>
      <c r="DL134" s="98">
        <f t="shared" si="26"/>
        <v>0</v>
      </c>
      <c r="DM134" s="98">
        <f t="shared" si="27"/>
        <v>0</v>
      </c>
      <c r="DN134" s="98">
        <f t="shared" si="28"/>
        <v>0</v>
      </c>
      <c r="DO134" s="98">
        <f t="shared" si="29"/>
        <v>0</v>
      </c>
      <c r="DP134" s="98">
        <f t="shared" si="30"/>
        <v>0</v>
      </c>
      <c r="DQ134" s="98">
        <f t="shared" si="31"/>
        <v>0</v>
      </c>
      <c r="DR134" s="98">
        <f t="shared" si="32"/>
        <v>0</v>
      </c>
      <c r="DS134" s="98">
        <f t="shared" si="33"/>
        <v>0</v>
      </c>
      <c r="DT134" s="98">
        <f t="shared" si="34"/>
        <v>0</v>
      </c>
      <c r="DU134" s="98">
        <f t="shared" si="35"/>
        <v>0</v>
      </c>
      <c r="DV134" s="98">
        <f t="shared" si="36"/>
        <v>0</v>
      </c>
      <c r="DW134" s="98">
        <f t="shared" si="37"/>
        <v>0</v>
      </c>
      <c r="DX134" s="98">
        <f t="shared" si="38"/>
        <v>0</v>
      </c>
      <c r="DY134" s="98">
        <f t="shared" si="39"/>
        <v>0</v>
      </c>
      <c r="DZ134" s="98">
        <f t="shared" si="40"/>
        <v>0</v>
      </c>
      <c r="EA134" s="98">
        <f t="shared" si="41"/>
        <v>0</v>
      </c>
      <c r="EB134" s="98">
        <f t="shared" si="42"/>
        <v>0</v>
      </c>
      <c r="EC134" s="98">
        <f t="shared" si="43"/>
        <v>0</v>
      </c>
      <c r="ED134" s="98">
        <f t="shared" si="44"/>
        <v>0</v>
      </c>
      <c r="EE134" s="98">
        <f t="shared" si="45"/>
        <v>0</v>
      </c>
      <c r="EF134" s="98">
        <f t="shared" si="46"/>
        <v>0</v>
      </c>
      <c r="EG134" s="98">
        <f t="shared" si="47"/>
        <v>0</v>
      </c>
      <c r="EH134" s="98">
        <f t="shared" si="48"/>
        <v>0</v>
      </c>
      <c r="EI134" s="98">
        <f t="shared" si="49"/>
        <v>0</v>
      </c>
      <c r="EJ134" s="98">
        <f t="shared" si="50"/>
        <v>0</v>
      </c>
      <c r="EK134" s="98">
        <f t="shared" si="51"/>
        <v>0</v>
      </c>
      <c r="EL134" s="98">
        <f t="shared" si="52"/>
        <v>0</v>
      </c>
      <c r="EM134" s="98">
        <f t="shared" si="53"/>
        <v>0</v>
      </c>
      <c r="EN134" s="98">
        <f t="shared" si="54"/>
        <v>0</v>
      </c>
      <c r="EO134" s="98">
        <f t="shared" si="55"/>
        <v>0</v>
      </c>
      <c r="EP134" s="98">
        <f t="shared" si="56"/>
        <v>0</v>
      </c>
      <c r="EQ134" s="98">
        <f t="shared" si="57"/>
        <v>0</v>
      </c>
      <c r="ER134" s="98">
        <f t="shared" si="58"/>
        <v>0</v>
      </c>
      <c r="ES134" s="98">
        <f t="shared" si="59"/>
        <v>0</v>
      </c>
      <c r="ET134" s="98">
        <f t="shared" si="60"/>
        <v>0</v>
      </c>
      <c r="EU134" s="143">
        <f t="shared" si="61"/>
        <v>0</v>
      </c>
      <c r="EV134" s="97"/>
      <c r="EW134" s="97"/>
      <c r="EX134" s="97"/>
      <c r="EY134" s="97"/>
      <c r="EZ134" s="97"/>
      <c r="FA134" s="97"/>
      <c r="FB134" s="97"/>
      <c r="FC134" s="97"/>
      <c r="FD134" s="97"/>
      <c r="FE134" s="97"/>
      <c r="FF134" s="97"/>
      <c r="FG134" s="97"/>
      <c r="FH134" s="97"/>
      <c r="FI134" s="97"/>
      <c r="FJ134" s="97"/>
      <c r="FK134" s="97"/>
      <c r="FL134" s="97"/>
      <c r="FM134" s="97"/>
      <c r="FN134" s="97"/>
      <c r="FO134" s="97"/>
      <c r="FP134" s="97"/>
      <c r="FQ134" s="97"/>
      <c r="FR134" s="97"/>
      <c r="FS134" s="97"/>
      <c r="FT134" s="97"/>
      <c r="FU134" s="97"/>
      <c r="FV134" s="97"/>
      <c r="FW134" s="97"/>
      <c r="GD134" s="96">
        <v>41518</v>
      </c>
      <c r="GE134" s="97">
        <f t="shared" ref="GE134:GE165" si="2449">1-CQ134</f>
        <v>0</v>
      </c>
      <c r="GF134" s="97">
        <f t="shared" si="95"/>
        <v>0.4285714285714286</v>
      </c>
      <c r="GG134" s="97">
        <f t="shared" si="96"/>
        <v>0.5714285714285714</v>
      </c>
      <c r="GH134" s="97">
        <f t="shared" si="97"/>
        <v>0.85714285714285721</v>
      </c>
      <c r="GI134" s="97">
        <f t="shared" si="98"/>
        <v>0.85714285714285721</v>
      </c>
      <c r="GJ134" s="97">
        <f t="shared" si="99"/>
        <v>1</v>
      </c>
      <c r="GK134" s="97">
        <f t="shared" si="100"/>
        <v>1</v>
      </c>
      <c r="GL134" s="97">
        <f t="shared" si="101"/>
        <v>1</v>
      </c>
      <c r="GM134" s="97">
        <f t="shared" si="102"/>
        <v>0.85714285714285721</v>
      </c>
      <c r="GN134" s="97">
        <f t="shared" si="103"/>
        <v>1</v>
      </c>
      <c r="GO134" s="97">
        <f t="shared" si="104"/>
        <v>1</v>
      </c>
      <c r="GP134" s="97">
        <f t="shared" si="105"/>
        <v>1</v>
      </c>
      <c r="GQ134" s="97">
        <f t="shared" si="106"/>
        <v>1</v>
      </c>
      <c r="GR134" s="97">
        <f t="shared" si="107"/>
        <v>1</v>
      </c>
      <c r="GS134" s="97">
        <f t="shared" si="108"/>
        <v>1</v>
      </c>
      <c r="GT134" s="97">
        <f t="shared" si="109"/>
        <v>1</v>
      </c>
      <c r="GU134" s="97">
        <f t="shared" si="110"/>
        <v>1</v>
      </c>
      <c r="GV134" s="97">
        <f t="shared" si="111"/>
        <v>1</v>
      </c>
      <c r="GW134" s="97">
        <f t="shared" si="112"/>
        <v>1</v>
      </c>
      <c r="GX134" s="97">
        <f t="shared" si="113"/>
        <v>1</v>
      </c>
      <c r="GY134" s="97">
        <f t="shared" si="114"/>
        <v>1</v>
      </c>
      <c r="GZ134" s="97">
        <f t="shared" si="115"/>
        <v>1</v>
      </c>
      <c r="HA134" s="97">
        <f t="shared" si="116"/>
        <v>1</v>
      </c>
      <c r="HB134" s="97">
        <f t="shared" si="117"/>
        <v>1</v>
      </c>
      <c r="HC134" s="97">
        <f t="shared" si="118"/>
        <v>1</v>
      </c>
      <c r="HD134" s="97">
        <f t="shared" si="119"/>
        <v>1</v>
      </c>
      <c r="HE134" s="97">
        <f t="shared" si="120"/>
        <v>1</v>
      </c>
      <c r="HF134" s="97">
        <f t="shared" si="121"/>
        <v>1</v>
      </c>
      <c r="HG134" s="97">
        <f t="shared" si="122"/>
        <v>1</v>
      </c>
      <c r="HH134" s="97">
        <f t="shared" si="123"/>
        <v>1</v>
      </c>
      <c r="HI134" s="97">
        <f t="shared" si="124"/>
        <v>1</v>
      </c>
      <c r="HJ134" s="97">
        <f t="shared" si="125"/>
        <v>1</v>
      </c>
      <c r="HK134" s="97">
        <f t="shared" si="126"/>
        <v>1</v>
      </c>
      <c r="HL134" s="97">
        <f t="shared" si="127"/>
        <v>1</v>
      </c>
      <c r="HM134" s="97">
        <f t="shared" si="128"/>
        <v>1</v>
      </c>
      <c r="HN134" s="97">
        <f t="shared" si="129"/>
        <v>1</v>
      </c>
      <c r="HO134" s="97">
        <f t="shared" si="130"/>
        <v>1</v>
      </c>
      <c r="HP134" s="97">
        <f t="shared" si="131"/>
        <v>1</v>
      </c>
      <c r="HQ134" s="97">
        <f t="shared" si="132"/>
        <v>1</v>
      </c>
      <c r="HR134" s="97">
        <f t="shared" si="133"/>
        <v>1</v>
      </c>
      <c r="HS134" s="97">
        <f t="shared" si="134"/>
        <v>1</v>
      </c>
      <c r="HT134" s="97">
        <f t="shared" si="135"/>
        <v>1</v>
      </c>
      <c r="HU134" s="97">
        <f t="shared" si="136"/>
        <v>1</v>
      </c>
      <c r="HV134" s="97">
        <f t="shared" si="137"/>
        <v>1</v>
      </c>
      <c r="HW134" s="97">
        <f t="shared" si="138"/>
        <v>1</v>
      </c>
      <c r="HX134" s="97">
        <f t="shared" si="139"/>
        <v>1</v>
      </c>
      <c r="HY134" s="97">
        <f t="shared" si="140"/>
        <v>1</v>
      </c>
      <c r="HZ134" s="97">
        <f t="shared" si="141"/>
        <v>1</v>
      </c>
      <c r="IA134" s="97">
        <f t="shared" si="142"/>
        <v>1</v>
      </c>
      <c r="IB134" s="97">
        <f t="shared" si="143"/>
        <v>1</v>
      </c>
      <c r="IC134" s="97">
        <f t="shared" si="144"/>
        <v>1</v>
      </c>
      <c r="ID134" s="97">
        <f t="shared" si="145"/>
        <v>1</v>
      </c>
      <c r="IE134" s="97">
        <f t="shared" si="146"/>
        <v>1</v>
      </c>
      <c r="IF134" s="97">
        <f t="shared" si="147"/>
        <v>1</v>
      </c>
      <c r="IG134" s="97">
        <f t="shared" si="148"/>
        <v>1</v>
      </c>
      <c r="IH134" s="97">
        <f t="shared" si="149"/>
        <v>1</v>
      </c>
      <c r="II134" s="157">
        <f t="shared" si="150"/>
        <v>1</v>
      </c>
      <c r="IJ134" s="99"/>
      <c r="IK134" s="99"/>
      <c r="IL134" s="99"/>
      <c r="IM134" s="99"/>
      <c r="IN134" s="99"/>
      <c r="IO134" s="99"/>
      <c r="IP134" s="99"/>
      <c r="IQ134" s="99"/>
      <c r="IR134" s="99"/>
      <c r="IS134" s="99"/>
      <c r="IT134" s="99"/>
      <c r="IU134" s="99"/>
      <c r="IV134" s="99"/>
      <c r="IW134" s="99"/>
      <c r="IX134" s="99"/>
      <c r="IY134" s="99"/>
      <c r="IZ134" s="99"/>
      <c r="JA134" s="99"/>
      <c r="JB134" s="99"/>
      <c r="JC134" s="99"/>
      <c r="JD134" s="99"/>
      <c r="JE134" s="99"/>
      <c r="JF134" s="99"/>
      <c r="JG134" s="99"/>
      <c r="JH134" s="99"/>
      <c r="JI134" s="99"/>
      <c r="JJ134" s="99"/>
    </row>
    <row r="135" spans="2:270" x14ac:dyDescent="0.35">
      <c r="B135" s="73">
        <v>41548</v>
      </c>
      <c r="C135" s="92">
        <f t="shared" ref="C135" si="2450">AJ41</f>
        <v>6</v>
      </c>
      <c r="D135" s="92">
        <f t="shared" ref="D135" si="2451">AK41</f>
        <v>0</v>
      </c>
      <c r="E135" s="92">
        <f t="shared" ref="E135" si="2452">AL41</f>
        <v>0</v>
      </c>
      <c r="F135" s="92">
        <f t="shared" ref="F135" si="2453">AM41</f>
        <v>1</v>
      </c>
      <c r="G135" s="92">
        <f t="shared" ref="G135" si="2454">AN41</f>
        <v>0</v>
      </c>
      <c r="H135" s="92">
        <f t="shared" ref="H135" si="2455">AO41</f>
        <v>0</v>
      </c>
      <c r="I135" s="92">
        <f t="shared" ref="I135" si="2456">AP41</f>
        <v>0</v>
      </c>
      <c r="J135" s="92">
        <f t="shared" ref="J135" si="2457">AQ41</f>
        <v>0</v>
      </c>
      <c r="K135" s="92">
        <f t="shared" ref="K135" si="2458">AR41</f>
        <v>0</v>
      </c>
      <c r="L135" s="92">
        <f t="shared" ref="L135" si="2459">AS41</f>
        <v>0</v>
      </c>
      <c r="M135" s="92">
        <f t="shared" ref="M135" si="2460">AT41</f>
        <v>0</v>
      </c>
      <c r="N135" s="92">
        <f t="shared" ref="N135" si="2461">AU41</f>
        <v>0</v>
      </c>
      <c r="O135" s="92">
        <f t="shared" ref="O135" si="2462">AV41</f>
        <v>0</v>
      </c>
      <c r="P135" s="92">
        <f t="shared" ref="P135" si="2463">AW41</f>
        <v>0</v>
      </c>
      <c r="Q135" s="92">
        <f t="shared" ref="Q135" si="2464">AX41</f>
        <v>0</v>
      </c>
      <c r="R135" s="92">
        <f t="shared" ref="R135" si="2465">AY41</f>
        <v>0</v>
      </c>
      <c r="S135" s="92">
        <f t="shared" ref="S135" si="2466">AZ41</f>
        <v>0</v>
      </c>
      <c r="T135" s="92">
        <f t="shared" ref="T135" si="2467">BA41</f>
        <v>0</v>
      </c>
      <c r="U135" s="92">
        <f t="shared" ref="U135" si="2468">BB41</f>
        <v>0</v>
      </c>
      <c r="V135" s="92">
        <f t="shared" ref="V135" si="2469">BC41</f>
        <v>0</v>
      </c>
      <c r="W135" s="92">
        <f t="shared" ref="W135" si="2470">BD41</f>
        <v>0</v>
      </c>
      <c r="X135" s="92">
        <f t="shared" ref="X135" si="2471">BE41</f>
        <v>0</v>
      </c>
      <c r="Y135" s="92">
        <f t="shared" ref="Y135" si="2472">BF41</f>
        <v>0</v>
      </c>
      <c r="Z135" s="92">
        <f t="shared" ref="Z135" si="2473">BG41</f>
        <v>0</v>
      </c>
      <c r="AA135" s="92">
        <f t="shared" ref="AA135" si="2474">BH41</f>
        <v>0</v>
      </c>
      <c r="AB135" s="92">
        <f t="shared" ref="AB135" si="2475">BI41</f>
        <v>0</v>
      </c>
      <c r="AC135" s="92">
        <f t="shared" ref="AC135" si="2476">BJ41</f>
        <v>0</v>
      </c>
      <c r="AD135" s="92">
        <f t="shared" ref="AD135" si="2477">BK41</f>
        <v>0</v>
      </c>
      <c r="AE135" s="92">
        <f t="shared" ref="AE135" si="2478">BL41</f>
        <v>0</v>
      </c>
      <c r="AF135" s="92">
        <f t="shared" ref="AF135" si="2479">BM41</f>
        <v>0</v>
      </c>
      <c r="AG135" s="92">
        <f t="shared" ref="AG135" si="2480">BN41</f>
        <v>0</v>
      </c>
      <c r="AH135" s="92">
        <f t="shared" ref="AH135" si="2481">BO41</f>
        <v>0</v>
      </c>
      <c r="AI135" s="92">
        <f t="shared" ref="AI135" si="2482">BP41</f>
        <v>0</v>
      </c>
      <c r="AJ135" s="92">
        <f t="shared" ref="AJ135" si="2483">BQ41</f>
        <v>0</v>
      </c>
      <c r="AK135" s="92">
        <f t="shared" ref="AK135" si="2484">BR41</f>
        <v>0</v>
      </c>
      <c r="AL135" s="92">
        <f t="shared" ref="AL135" si="2485">BS41</f>
        <v>0</v>
      </c>
      <c r="AM135" s="92">
        <f t="shared" ref="AM135" si="2486">BT41</f>
        <v>0</v>
      </c>
      <c r="AN135" s="92">
        <f t="shared" ref="AN135" si="2487">BU41</f>
        <v>0</v>
      </c>
      <c r="AO135" s="92">
        <f t="shared" ref="AO135" si="2488">BV41</f>
        <v>0</v>
      </c>
      <c r="AP135" s="92">
        <f t="shared" ref="AP135" si="2489">BW41</f>
        <v>0</v>
      </c>
      <c r="AQ135" s="92">
        <f t="shared" ref="AQ135" si="2490">BX41</f>
        <v>0</v>
      </c>
      <c r="AR135" s="92">
        <f t="shared" ref="AR135" si="2491">BY41</f>
        <v>0</v>
      </c>
      <c r="AS135" s="92">
        <f t="shared" ref="AS135" si="2492">BZ41</f>
        <v>0</v>
      </c>
      <c r="AT135" s="92">
        <f t="shared" ref="AT135" si="2493">CA41</f>
        <v>0</v>
      </c>
      <c r="AU135" s="92">
        <f t="shared" ref="AU135" si="2494">CB41</f>
        <v>0</v>
      </c>
      <c r="AV135" s="92">
        <f t="shared" ref="AV135" si="2495">CC41</f>
        <v>0</v>
      </c>
      <c r="AW135" s="92">
        <f t="shared" ref="AW135" si="2496">CD41</f>
        <v>0</v>
      </c>
      <c r="AX135" s="92">
        <f t="shared" ref="AX135" si="2497">CE41</f>
        <v>0</v>
      </c>
      <c r="AY135" s="92">
        <f t="shared" ref="AY135" si="2498">CF41</f>
        <v>0</v>
      </c>
      <c r="AZ135" s="92">
        <f t="shared" ref="AZ135" si="2499">CG41</f>
        <v>0</v>
      </c>
      <c r="BA135" s="92">
        <f t="shared" ref="BA135" si="2500">CH41</f>
        <v>0</v>
      </c>
      <c r="BB135" s="92">
        <f t="shared" ref="BB135" si="2501">CI41</f>
        <v>0</v>
      </c>
      <c r="BC135" s="92">
        <f t="shared" ref="BC135" si="2502">CJ41</f>
        <v>0</v>
      </c>
      <c r="BD135" s="92">
        <f t="shared" ref="BD135" si="2503">CK41</f>
        <v>0</v>
      </c>
      <c r="BE135" s="92">
        <f t="shared" ref="BE135" si="2504">CL41</f>
        <v>0</v>
      </c>
      <c r="BF135" s="150">
        <f t="shared" ref="BF135" si="2505">CM41</f>
        <v>0</v>
      </c>
      <c r="BG135" s="75"/>
      <c r="BH135" s="75"/>
      <c r="BI135" s="75"/>
      <c r="BJ135" s="75"/>
      <c r="BK135" s="75"/>
      <c r="BL135" s="75"/>
      <c r="BM135" s="75"/>
      <c r="BN135" s="75"/>
      <c r="BO135" s="75"/>
      <c r="BP135" s="75"/>
      <c r="BQ135" s="75"/>
      <c r="BR135" s="75"/>
      <c r="BS135" s="75"/>
      <c r="BT135" s="75"/>
      <c r="BU135" s="75"/>
      <c r="BV135" s="75"/>
      <c r="BW135" s="75"/>
      <c r="BX135" s="75"/>
      <c r="BY135" s="75"/>
      <c r="BZ135" s="75"/>
      <c r="CA135" s="75"/>
      <c r="CB135" s="75"/>
      <c r="CC135" s="75"/>
      <c r="CD135" s="75"/>
      <c r="CE135" s="75"/>
      <c r="CF135" s="75"/>
      <c r="CG135" s="75"/>
      <c r="CH135" s="75"/>
      <c r="CI135" s="75"/>
      <c r="CJ135" s="75"/>
      <c r="CK135" s="75"/>
      <c r="CL135" s="75"/>
      <c r="CM135" s="75"/>
      <c r="CP135" s="94">
        <v>41548</v>
      </c>
      <c r="CQ135" s="98">
        <f t="shared" ref="CQ135" si="2506">C135/$C135</f>
        <v>1</v>
      </c>
      <c r="CR135" s="98">
        <f t="shared" si="6"/>
        <v>0</v>
      </c>
      <c r="CS135" s="98">
        <f t="shared" si="7"/>
        <v>0</v>
      </c>
      <c r="CT135" s="98">
        <f t="shared" si="8"/>
        <v>0.16666666666666666</v>
      </c>
      <c r="CU135" s="98">
        <f t="shared" si="9"/>
        <v>0</v>
      </c>
      <c r="CV135" s="98">
        <f t="shared" si="10"/>
        <v>0</v>
      </c>
      <c r="CW135" s="98">
        <f t="shared" si="11"/>
        <v>0</v>
      </c>
      <c r="CX135" s="98">
        <f t="shared" si="12"/>
        <v>0</v>
      </c>
      <c r="CY135" s="98">
        <f t="shared" si="13"/>
        <v>0</v>
      </c>
      <c r="CZ135" s="98">
        <f t="shared" si="14"/>
        <v>0</v>
      </c>
      <c r="DA135" s="98">
        <f t="shared" si="15"/>
        <v>0</v>
      </c>
      <c r="DB135" s="98">
        <f t="shared" si="16"/>
        <v>0</v>
      </c>
      <c r="DC135" s="98">
        <f t="shared" si="17"/>
        <v>0</v>
      </c>
      <c r="DD135" s="98">
        <f t="shared" si="18"/>
        <v>0</v>
      </c>
      <c r="DE135" s="98">
        <f t="shared" si="19"/>
        <v>0</v>
      </c>
      <c r="DF135" s="98">
        <f t="shared" si="20"/>
        <v>0</v>
      </c>
      <c r="DG135" s="98">
        <f t="shared" si="21"/>
        <v>0</v>
      </c>
      <c r="DH135" s="98">
        <f t="shared" si="22"/>
        <v>0</v>
      </c>
      <c r="DI135" s="98">
        <f t="shared" si="23"/>
        <v>0</v>
      </c>
      <c r="DJ135" s="98">
        <f t="shared" si="24"/>
        <v>0</v>
      </c>
      <c r="DK135" s="98">
        <f t="shared" si="25"/>
        <v>0</v>
      </c>
      <c r="DL135" s="98">
        <f t="shared" si="26"/>
        <v>0</v>
      </c>
      <c r="DM135" s="98">
        <f t="shared" si="27"/>
        <v>0</v>
      </c>
      <c r="DN135" s="98">
        <f t="shared" si="28"/>
        <v>0</v>
      </c>
      <c r="DO135" s="98">
        <f t="shared" si="29"/>
        <v>0</v>
      </c>
      <c r="DP135" s="98">
        <f t="shared" si="30"/>
        <v>0</v>
      </c>
      <c r="DQ135" s="98">
        <f t="shared" si="31"/>
        <v>0</v>
      </c>
      <c r="DR135" s="98">
        <f t="shared" si="32"/>
        <v>0</v>
      </c>
      <c r="DS135" s="98">
        <f t="shared" si="33"/>
        <v>0</v>
      </c>
      <c r="DT135" s="98">
        <f t="shared" si="34"/>
        <v>0</v>
      </c>
      <c r="DU135" s="98">
        <f t="shared" si="35"/>
        <v>0</v>
      </c>
      <c r="DV135" s="98">
        <f t="shared" si="36"/>
        <v>0</v>
      </c>
      <c r="DW135" s="98">
        <f t="shared" si="37"/>
        <v>0</v>
      </c>
      <c r="DX135" s="98">
        <f t="shared" si="38"/>
        <v>0</v>
      </c>
      <c r="DY135" s="98">
        <f t="shared" si="39"/>
        <v>0</v>
      </c>
      <c r="DZ135" s="98">
        <f t="shared" si="40"/>
        <v>0</v>
      </c>
      <c r="EA135" s="98">
        <f t="shared" si="41"/>
        <v>0</v>
      </c>
      <c r="EB135" s="98">
        <f t="shared" si="42"/>
        <v>0</v>
      </c>
      <c r="EC135" s="98">
        <f t="shared" si="43"/>
        <v>0</v>
      </c>
      <c r="ED135" s="98">
        <f t="shared" si="44"/>
        <v>0</v>
      </c>
      <c r="EE135" s="98">
        <f t="shared" si="45"/>
        <v>0</v>
      </c>
      <c r="EF135" s="98">
        <f t="shared" si="46"/>
        <v>0</v>
      </c>
      <c r="EG135" s="98">
        <f t="shared" si="47"/>
        <v>0</v>
      </c>
      <c r="EH135" s="98">
        <f t="shared" si="48"/>
        <v>0</v>
      </c>
      <c r="EI135" s="98">
        <f t="shared" si="49"/>
        <v>0</v>
      </c>
      <c r="EJ135" s="98">
        <f t="shared" si="50"/>
        <v>0</v>
      </c>
      <c r="EK135" s="98">
        <f t="shared" si="51"/>
        <v>0</v>
      </c>
      <c r="EL135" s="98">
        <f t="shared" si="52"/>
        <v>0</v>
      </c>
      <c r="EM135" s="98">
        <f t="shared" si="53"/>
        <v>0</v>
      </c>
      <c r="EN135" s="98">
        <f t="shared" si="54"/>
        <v>0</v>
      </c>
      <c r="EO135" s="98">
        <f t="shared" si="55"/>
        <v>0</v>
      </c>
      <c r="EP135" s="98">
        <f t="shared" si="56"/>
        <v>0</v>
      </c>
      <c r="EQ135" s="98">
        <f t="shared" si="57"/>
        <v>0</v>
      </c>
      <c r="ER135" s="98">
        <f t="shared" si="58"/>
        <v>0</v>
      </c>
      <c r="ES135" s="98">
        <f t="shared" si="59"/>
        <v>0</v>
      </c>
      <c r="ET135" s="143">
        <f t="shared" si="60"/>
        <v>0</v>
      </c>
      <c r="EU135" s="97"/>
      <c r="EV135" s="97"/>
      <c r="EW135" s="97"/>
      <c r="EX135" s="97"/>
      <c r="EY135" s="97"/>
      <c r="EZ135" s="97"/>
      <c r="FA135" s="97"/>
      <c r="FB135" s="97"/>
      <c r="FC135" s="97"/>
      <c r="FD135" s="97"/>
      <c r="FE135" s="97"/>
      <c r="FF135" s="97"/>
      <c r="FG135" s="97"/>
      <c r="FH135" s="97"/>
      <c r="FI135" s="97"/>
      <c r="FJ135" s="97"/>
      <c r="FK135" s="97"/>
      <c r="FL135" s="97"/>
      <c r="FM135" s="97"/>
      <c r="FN135" s="97"/>
      <c r="FO135" s="97"/>
      <c r="FP135" s="97"/>
      <c r="FQ135" s="97"/>
      <c r="FR135" s="97"/>
      <c r="FS135" s="97"/>
      <c r="FT135" s="97"/>
      <c r="FU135" s="97"/>
      <c r="FV135" s="97"/>
      <c r="FW135" s="97"/>
      <c r="GD135" s="96">
        <v>41548</v>
      </c>
      <c r="GE135" s="97">
        <f t="shared" si="2449"/>
        <v>0</v>
      </c>
      <c r="GF135" s="97">
        <f t="shared" si="95"/>
        <v>1</v>
      </c>
      <c r="GG135" s="97">
        <f t="shared" si="96"/>
        <v>1</v>
      </c>
      <c r="GH135" s="97">
        <f t="shared" si="97"/>
        <v>0.83333333333333337</v>
      </c>
      <c r="GI135" s="97">
        <f t="shared" si="98"/>
        <v>1</v>
      </c>
      <c r="GJ135" s="97">
        <f t="shared" si="99"/>
        <v>1</v>
      </c>
      <c r="GK135" s="97">
        <f t="shared" si="100"/>
        <v>1</v>
      </c>
      <c r="GL135" s="97">
        <f t="shared" si="101"/>
        <v>1</v>
      </c>
      <c r="GM135" s="97">
        <f t="shared" si="102"/>
        <v>1</v>
      </c>
      <c r="GN135" s="97">
        <f t="shared" si="103"/>
        <v>1</v>
      </c>
      <c r="GO135" s="97">
        <f t="shared" si="104"/>
        <v>1</v>
      </c>
      <c r="GP135" s="97">
        <f t="shared" si="105"/>
        <v>1</v>
      </c>
      <c r="GQ135" s="97">
        <f t="shared" si="106"/>
        <v>1</v>
      </c>
      <c r="GR135" s="97">
        <f t="shared" si="107"/>
        <v>1</v>
      </c>
      <c r="GS135" s="97">
        <f t="shared" si="108"/>
        <v>1</v>
      </c>
      <c r="GT135" s="97">
        <f t="shared" si="109"/>
        <v>1</v>
      </c>
      <c r="GU135" s="97">
        <f t="shared" si="110"/>
        <v>1</v>
      </c>
      <c r="GV135" s="97">
        <f t="shared" si="111"/>
        <v>1</v>
      </c>
      <c r="GW135" s="97">
        <f t="shared" si="112"/>
        <v>1</v>
      </c>
      <c r="GX135" s="97">
        <f t="shared" si="113"/>
        <v>1</v>
      </c>
      <c r="GY135" s="97">
        <f t="shared" si="114"/>
        <v>1</v>
      </c>
      <c r="GZ135" s="97">
        <f t="shared" si="115"/>
        <v>1</v>
      </c>
      <c r="HA135" s="97">
        <f t="shared" si="116"/>
        <v>1</v>
      </c>
      <c r="HB135" s="97">
        <f t="shared" si="117"/>
        <v>1</v>
      </c>
      <c r="HC135" s="97">
        <f t="shared" si="118"/>
        <v>1</v>
      </c>
      <c r="HD135" s="97">
        <f t="shared" si="119"/>
        <v>1</v>
      </c>
      <c r="HE135" s="97">
        <f t="shared" si="120"/>
        <v>1</v>
      </c>
      <c r="HF135" s="97">
        <f t="shared" si="121"/>
        <v>1</v>
      </c>
      <c r="HG135" s="97">
        <f t="shared" si="122"/>
        <v>1</v>
      </c>
      <c r="HH135" s="97">
        <f t="shared" si="123"/>
        <v>1</v>
      </c>
      <c r="HI135" s="97">
        <f t="shared" si="124"/>
        <v>1</v>
      </c>
      <c r="HJ135" s="97">
        <f t="shared" si="125"/>
        <v>1</v>
      </c>
      <c r="HK135" s="97">
        <f t="shared" si="126"/>
        <v>1</v>
      </c>
      <c r="HL135" s="97">
        <f t="shared" si="127"/>
        <v>1</v>
      </c>
      <c r="HM135" s="97">
        <f t="shared" si="128"/>
        <v>1</v>
      </c>
      <c r="HN135" s="97">
        <f t="shared" si="129"/>
        <v>1</v>
      </c>
      <c r="HO135" s="97">
        <f t="shared" si="130"/>
        <v>1</v>
      </c>
      <c r="HP135" s="97">
        <f t="shared" si="131"/>
        <v>1</v>
      </c>
      <c r="HQ135" s="97">
        <f t="shared" si="132"/>
        <v>1</v>
      </c>
      <c r="HR135" s="97">
        <f t="shared" si="133"/>
        <v>1</v>
      </c>
      <c r="HS135" s="97">
        <f t="shared" si="134"/>
        <v>1</v>
      </c>
      <c r="HT135" s="97">
        <f t="shared" si="135"/>
        <v>1</v>
      </c>
      <c r="HU135" s="97">
        <f t="shared" si="136"/>
        <v>1</v>
      </c>
      <c r="HV135" s="97">
        <f t="shared" si="137"/>
        <v>1</v>
      </c>
      <c r="HW135" s="97">
        <f t="shared" si="138"/>
        <v>1</v>
      </c>
      <c r="HX135" s="97">
        <f t="shared" si="139"/>
        <v>1</v>
      </c>
      <c r="HY135" s="97">
        <f t="shared" si="140"/>
        <v>1</v>
      </c>
      <c r="HZ135" s="97">
        <f t="shared" si="141"/>
        <v>1</v>
      </c>
      <c r="IA135" s="97">
        <f t="shared" si="142"/>
        <v>1</v>
      </c>
      <c r="IB135" s="97">
        <f t="shared" si="143"/>
        <v>1</v>
      </c>
      <c r="IC135" s="97">
        <f t="shared" si="144"/>
        <v>1</v>
      </c>
      <c r="ID135" s="97">
        <f t="shared" si="145"/>
        <v>1</v>
      </c>
      <c r="IE135" s="97">
        <f t="shared" si="146"/>
        <v>1</v>
      </c>
      <c r="IF135" s="97">
        <f t="shared" si="147"/>
        <v>1</v>
      </c>
      <c r="IG135" s="97">
        <f t="shared" si="148"/>
        <v>1</v>
      </c>
      <c r="IH135" s="157">
        <f t="shared" si="149"/>
        <v>1</v>
      </c>
      <c r="II135" s="99"/>
      <c r="IJ135" s="99"/>
      <c r="IK135" s="99"/>
      <c r="IL135" s="99"/>
      <c r="IM135" s="99"/>
      <c r="IN135" s="99"/>
      <c r="IO135" s="99"/>
      <c r="IP135" s="99"/>
      <c r="IQ135" s="99"/>
      <c r="IR135" s="99"/>
      <c r="IS135" s="99"/>
      <c r="IT135" s="99"/>
      <c r="IU135" s="99"/>
      <c r="IV135" s="99"/>
      <c r="IW135" s="99"/>
      <c r="IX135" s="99"/>
      <c r="IY135" s="99"/>
      <c r="IZ135" s="99"/>
      <c r="JA135" s="99"/>
      <c r="JB135" s="99"/>
      <c r="JC135" s="99"/>
      <c r="JD135" s="99"/>
      <c r="JE135" s="99"/>
      <c r="JF135" s="99"/>
      <c r="JG135" s="99"/>
      <c r="JH135" s="99"/>
      <c r="JI135" s="99"/>
      <c r="JJ135" s="99"/>
    </row>
    <row r="136" spans="2:270" x14ac:dyDescent="0.35">
      <c r="B136" s="73">
        <v>41579</v>
      </c>
      <c r="C136" s="92">
        <f t="shared" ref="C136" si="2507">AK42</f>
        <v>7</v>
      </c>
      <c r="D136" s="92">
        <f t="shared" ref="D136" si="2508">AL42</f>
        <v>1</v>
      </c>
      <c r="E136" s="92">
        <f t="shared" ref="E136" si="2509">AM42</f>
        <v>1</v>
      </c>
      <c r="F136" s="92">
        <f t="shared" ref="F136" si="2510">AN42</f>
        <v>2</v>
      </c>
      <c r="G136" s="92">
        <f t="shared" ref="G136" si="2511">AO42</f>
        <v>1</v>
      </c>
      <c r="H136" s="92">
        <f t="shared" ref="H136" si="2512">AP42</f>
        <v>0</v>
      </c>
      <c r="I136" s="92">
        <f t="shared" ref="I136" si="2513">AQ42</f>
        <v>1</v>
      </c>
      <c r="J136" s="92">
        <f t="shared" ref="J136" si="2514">AR42</f>
        <v>1</v>
      </c>
      <c r="K136" s="92">
        <f t="shared" ref="K136" si="2515">AS42</f>
        <v>1</v>
      </c>
      <c r="L136" s="92">
        <f t="shared" ref="L136" si="2516">AT42</f>
        <v>1</v>
      </c>
      <c r="M136" s="92">
        <f t="shared" ref="M136" si="2517">AU42</f>
        <v>0</v>
      </c>
      <c r="N136" s="92">
        <f t="shared" ref="N136" si="2518">AV42</f>
        <v>0</v>
      </c>
      <c r="O136" s="92">
        <f t="shared" ref="O136" si="2519">AW42</f>
        <v>0</v>
      </c>
      <c r="P136" s="92">
        <f t="shared" ref="P136" si="2520">AX42</f>
        <v>1</v>
      </c>
      <c r="Q136" s="92">
        <f t="shared" ref="Q136" si="2521">AY42</f>
        <v>1</v>
      </c>
      <c r="R136" s="92">
        <f t="shared" ref="R136" si="2522">AZ42</f>
        <v>0</v>
      </c>
      <c r="S136" s="92">
        <f t="shared" ref="S136" si="2523">BA42</f>
        <v>0</v>
      </c>
      <c r="T136" s="92">
        <f t="shared" ref="T136" si="2524">BB42</f>
        <v>0</v>
      </c>
      <c r="U136" s="92">
        <f t="shared" ref="U136" si="2525">BC42</f>
        <v>0</v>
      </c>
      <c r="V136" s="92">
        <f t="shared" ref="V136" si="2526">BD42</f>
        <v>0</v>
      </c>
      <c r="W136" s="92">
        <f t="shared" ref="W136" si="2527">BE42</f>
        <v>0</v>
      </c>
      <c r="X136" s="92">
        <f t="shared" ref="X136" si="2528">BF42</f>
        <v>0</v>
      </c>
      <c r="Y136" s="92">
        <f t="shared" ref="Y136" si="2529">BG42</f>
        <v>0</v>
      </c>
      <c r="Z136" s="92">
        <f t="shared" ref="Z136" si="2530">BH42</f>
        <v>0</v>
      </c>
      <c r="AA136" s="92">
        <f t="shared" ref="AA136" si="2531">BI42</f>
        <v>0</v>
      </c>
      <c r="AB136" s="92">
        <f t="shared" ref="AB136" si="2532">BJ42</f>
        <v>0</v>
      </c>
      <c r="AC136" s="92">
        <f t="shared" ref="AC136" si="2533">BK42</f>
        <v>1</v>
      </c>
      <c r="AD136" s="92">
        <f t="shared" ref="AD136" si="2534">BL42</f>
        <v>0</v>
      </c>
      <c r="AE136" s="92">
        <f t="shared" ref="AE136" si="2535">BM42</f>
        <v>0</v>
      </c>
      <c r="AF136" s="92">
        <f t="shared" ref="AF136" si="2536">BN42</f>
        <v>0</v>
      </c>
      <c r="AG136" s="92">
        <f t="shared" ref="AG136" si="2537">BO42</f>
        <v>0</v>
      </c>
      <c r="AH136" s="92">
        <f t="shared" ref="AH136" si="2538">BP42</f>
        <v>0</v>
      </c>
      <c r="AI136" s="92">
        <f t="shared" ref="AI136" si="2539">BQ42</f>
        <v>0</v>
      </c>
      <c r="AJ136" s="92">
        <f t="shared" ref="AJ136" si="2540">BR42</f>
        <v>0</v>
      </c>
      <c r="AK136" s="92">
        <f t="shared" ref="AK136" si="2541">BS42</f>
        <v>0</v>
      </c>
      <c r="AL136" s="92">
        <f t="shared" ref="AL136" si="2542">BT42</f>
        <v>0</v>
      </c>
      <c r="AM136" s="92">
        <f t="shared" ref="AM136" si="2543">BU42</f>
        <v>1</v>
      </c>
      <c r="AN136" s="92">
        <f t="shared" ref="AN136" si="2544">BV42</f>
        <v>0</v>
      </c>
      <c r="AO136" s="92">
        <f t="shared" ref="AO136" si="2545">BW42</f>
        <v>0</v>
      </c>
      <c r="AP136" s="92">
        <f t="shared" ref="AP136" si="2546">BX42</f>
        <v>0</v>
      </c>
      <c r="AQ136" s="92">
        <f t="shared" ref="AQ136" si="2547">BY42</f>
        <v>1</v>
      </c>
      <c r="AR136" s="92">
        <f t="shared" ref="AR136" si="2548">BZ42</f>
        <v>0</v>
      </c>
      <c r="AS136" s="92">
        <f t="shared" ref="AS136" si="2549">CA42</f>
        <v>0</v>
      </c>
      <c r="AT136" s="92">
        <f t="shared" ref="AT136" si="2550">CB42</f>
        <v>0</v>
      </c>
      <c r="AU136" s="92">
        <f t="shared" ref="AU136" si="2551">CC42</f>
        <v>0</v>
      </c>
      <c r="AV136" s="92">
        <f t="shared" ref="AV136" si="2552">CD42</f>
        <v>0</v>
      </c>
      <c r="AW136" s="92">
        <f t="shared" ref="AW136" si="2553">CE42</f>
        <v>0</v>
      </c>
      <c r="AX136" s="92">
        <f t="shared" ref="AX136" si="2554">CF42</f>
        <v>0</v>
      </c>
      <c r="AY136" s="92">
        <f t="shared" ref="AY136" si="2555">CG42</f>
        <v>0</v>
      </c>
      <c r="AZ136" s="92">
        <f t="shared" ref="AZ136" si="2556">CH42</f>
        <v>0</v>
      </c>
      <c r="BA136" s="92">
        <f t="shared" ref="BA136" si="2557">CI42</f>
        <v>0</v>
      </c>
      <c r="BB136" s="92">
        <f t="shared" ref="BB136" si="2558">CJ42</f>
        <v>0</v>
      </c>
      <c r="BC136" s="92">
        <f t="shared" ref="BC136" si="2559">CK42</f>
        <v>0</v>
      </c>
      <c r="BD136" s="92">
        <f t="shared" ref="BD136" si="2560">CL42</f>
        <v>0</v>
      </c>
      <c r="BE136" s="150">
        <f t="shared" ref="BE136" si="2561">CM42</f>
        <v>0</v>
      </c>
      <c r="BF136" s="75"/>
      <c r="BG136" s="75"/>
      <c r="BH136" s="75"/>
      <c r="BI136" s="75"/>
      <c r="BJ136" s="75"/>
      <c r="BK136" s="75"/>
      <c r="BL136" s="75"/>
      <c r="BM136" s="75"/>
      <c r="BN136" s="75"/>
      <c r="BO136" s="75"/>
      <c r="BP136" s="75"/>
      <c r="BQ136" s="75"/>
      <c r="BR136" s="75"/>
      <c r="BS136" s="75"/>
      <c r="BT136" s="75"/>
      <c r="BU136" s="75"/>
      <c r="BV136" s="75"/>
      <c r="BW136" s="75"/>
      <c r="BX136" s="75"/>
      <c r="BY136" s="75"/>
      <c r="BZ136" s="75"/>
      <c r="CA136" s="75"/>
      <c r="CB136" s="75"/>
      <c r="CC136" s="75"/>
      <c r="CD136" s="75"/>
      <c r="CE136" s="75"/>
      <c r="CF136" s="75"/>
      <c r="CG136" s="75"/>
      <c r="CH136" s="75"/>
      <c r="CI136" s="75"/>
      <c r="CJ136" s="75"/>
      <c r="CK136" s="75"/>
      <c r="CL136" s="75"/>
      <c r="CM136" s="75"/>
      <c r="CP136" s="94">
        <v>41579</v>
      </c>
      <c r="CQ136" s="98">
        <f t="shared" ref="CQ136" si="2562">C136/$C136</f>
        <v>1</v>
      </c>
      <c r="CR136" s="98">
        <f t="shared" si="6"/>
        <v>0.14285714285714285</v>
      </c>
      <c r="CS136" s="98">
        <f t="shared" si="7"/>
        <v>0.14285714285714285</v>
      </c>
      <c r="CT136" s="98">
        <f t="shared" si="8"/>
        <v>0.2857142857142857</v>
      </c>
      <c r="CU136" s="98">
        <f t="shared" si="9"/>
        <v>0.14285714285714285</v>
      </c>
      <c r="CV136" s="98">
        <f t="shared" si="10"/>
        <v>0</v>
      </c>
      <c r="CW136" s="98">
        <f t="shared" si="11"/>
        <v>0.14285714285714285</v>
      </c>
      <c r="CX136" s="98">
        <f t="shared" si="12"/>
        <v>0.14285714285714285</v>
      </c>
      <c r="CY136" s="98">
        <f t="shared" si="13"/>
        <v>0.14285714285714285</v>
      </c>
      <c r="CZ136" s="98">
        <f t="shared" si="14"/>
        <v>0.14285714285714285</v>
      </c>
      <c r="DA136" s="98">
        <f t="shared" si="15"/>
        <v>0</v>
      </c>
      <c r="DB136" s="98">
        <f t="shared" si="16"/>
        <v>0</v>
      </c>
      <c r="DC136" s="98">
        <f t="shared" si="17"/>
        <v>0</v>
      </c>
      <c r="DD136" s="98">
        <f t="shared" si="18"/>
        <v>0.14285714285714285</v>
      </c>
      <c r="DE136" s="98">
        <f t="shared" si="19"/>
        <v>0.14285714285714285</v>
      </c>
      <c r="DF136" s="98">
        <f t="shared" si="20"/>
        <v>0</v>
      </c>
      <c r="DG136" s="98">
        <f t="shared" si="21"/>
        <v>0</v>
      </c>
      <c r="DH136" s="98">
        <f t="shared" si="22"/>
        <v>0</v>
      </c>
      <c r="DI136" s="98">
        <f t="shared" si="23"/>
        <v>0</v>
      </c>
      <c r="DJ136" s="98">
        <f t="shared" si="24"/>
        <v>0</v>
      </c>
      <c r="DK136" s="98">
        <f t="shared" si="25"/>
        <v>0</v>
      </c>
      <c r="DL136" s="98">
        <f t="shared" si="26"/>
        <v>0</v>
      </c>
      <c r="DM136" s="98">
        <f t="shared" si="27"/>
        <v>0</v>
      </c>
      <c r="DN136" s="98">
        <f t="shared" si="28"/>
        <v>0</v>
      </c>
      <c r="DO136" s="98">
        <f t="shared" si="29"/>
        <v>0</v>
      </c>
      <c r="DP136" s="98">
        <f t="shared" si="30"/>
        <v>0</v>
      </c>
      <c r="DQ136" s="98">
        <f t="shared" si="31"/>
        <v>0.14285714285714285</v>
      </c>
      <c r="DR136" s="98">
        <f t="shared" si="32"/>
        <v>0</v>
      </c>
      <c r="DS136" s="98">
        <f t="shared" si="33"/>
        <v>0</v>
      </c>
      <c r="DT136" s="98">
        <f t="shared" si="34"/>
        <v>0</v>
      </c>
      <c r="DU136" s="98">
        <f t="shared" si="35"/>
        <v>0</v>
      </c>
      <c r="DV136" s="98">
        <f t="shared" si="36"/>
        <v>0</v>
      </c>
      <c r="DW136" s="98">
        <f t="shared" si="37"/>
        <v>0</v>
      </c>
      <c r="DX136" s="98">
        <f t="shared" si="38"/>
        <v>0</v>
      </c>
      <c r="DY136" s="98">
        <f t="shared" si="39"/>
        <v>0</v>
      </c>
      <c r="DZ136" s="98">
        <f t="shared" si="40"/>
        <v>0</v>
      </c>
      <c r="EA136" s="98">
        <f t="shared" si="41"/>
        <v>0.14285714285714285</v>
      </c>
      <c r="EB136" s="98">
        <f t="shared" si="42"/>
        <v>0</v>
      </c>
      <c r="EC136" s="98">
        <f t="shared" si="43"/>
        <v>0</v>
      </c>
      <c r="ED136" s="98">
        <f t="shared" si="44"/>
        <v>0</v>
      </c>
      <c r="EE136" s="98">
        <f t="shared" si="45"/>
        <v>0.14285714285714285</v>
      </c>
      <c r="EF136" s="98">
        <f t="shared" si="46"/>
        <v>0</v>
      </c>
      <c r="EG136" s="98">
        <f t="shared" si="47"/>
        <v>0</v>
      </c>
      <c r="EH136" s="98">
        <f t="shared" si="48"/>
        <v>0</v>
      </c>
      <c r="EI136" s="98">
        <f t="shared" si="49"/>
        <v>0</v>
      </c>
      <c r="EJ136" s="98">
        <f t="shared" si="50"/>
        <v>0</v>
      </c>
      <c r="EK136" s="98">
        <f t="shared" si="51"/>
        <v>0</v>
      </c>
      <c r="EL136" s="98">
        <f t="shared" si="52"/>
        <v>0</v>
      </c>
      <c r="EM136" s="98">
        <f t="shared" si="53"/>
        <v>0</v>
      </c>
      <c r="EN136" s="98">
        <f t="shared" si="54"/>
        <v>0</v>
      </c>
      <c r="EO136" s="98">
        <f t="shared" si="55"/>
        <v>0</v>
      </c>
      <c r="EP136" s="98">
        <f t="shared" si="56"/>
        <v>0</v>
      </c>
      <c r="EQ136" s="98">
        <f t="shared" si="57"/>
        <v>0</v>
      </c>
      <c r="ER136" s="98">
        <f t="shared" si="58"/>
        <v>0</v>
      </c>
      <c r="ES136" s="143">
        <f t="shared" si="59"/>
        <v>0</v>
      </c>
      <c r="ET136" s="97"/>
      <c r="EU136" s="97"/>
      <c r="EV136" s="97"/>
      <c r="EW136" s="97"/>
      <c r="EX136" s="97"/>
      <c r="EY136" s="97"/>
      <c r="EZ136" s="97"/>
      <c r="FA136" s="97"/>
      <c r="FB136" s="97"/>
      <c r="FC136" s="97"/>
      <c r="FD136" s="97"/>
      <c r="FE136" s="97"/>
      <c r="FF136" s="97"/>
      <c r="FG136" s="97"/>
      <c r="FH136" s="97"/>
      <c r="FI136" s="97"/>
      <c r="FJ136" s="97"/>
      <c r="FK136" s="97"/>
      <c r="FL136" s="97"/>
      <c r="FM136" s="97"/>
      <c r="FN136" s="97"/>
      <c r="FO136" s="97"/>
      <c r="FP136" s="97"/>
      <c r="FQ136" s="97"/>
      <c r="FR136" s="97"/>
      <c r="FS136" s="97"/>
      <c r="FT136" s="97"/>
      <c r="FU136" s="97"/>
      <c r="FV136" s="97"/>
      <c r="FW136" s="97"/>
      <c r="GD136" s="96">
        <v>41579</v>
      </c>
      <c r="GE136" s="97">
        <f t="shared" si="2449"/>
        <v>0</v>
      </c>
      <c r="GF136" s="97">
        <f t="shared" si="95"/>
        <v>0.85714285714285721</v>
      </c>
      <c r="GG136" s="97">
        <f t="shared" si="96"/>
        <v>0.85714285714285721</v>
      </c>
      <c r="GH136" s="97">
        <f t="shared" si="97"/>
        <v>0.7142857142857143</v>
      </c>
      <c r="GI136" s="97">
        <f t="shared" si="98"/>
        <v>0.85714285714285721</v>
      </c>
      <c r="GJ136" s="97">
        <f t="shared" si="99"/>
        <v>1</v>
      </c>
      <c r="GK136" s="97">
        <f t="shared" si="100"/>
        <v>0.85714285714285721</v>
      </c>
      <c r="GL136" s="97">
        <f t="shared" si="101"/>
        <v>0.85714285714285721</v>
      </c>
      <c r="GM136" s="97">
        <f t="shared" si="102"/>
        <v>0.85714285714285721</v>
      </c>
      <c r="GN136" s="97">
        <f t="shared" si="103"/>
        <v>0.85714285714285721</v>
      </c>
      <c r="GO136" s="97">
        <f t="shared" si="104"/>
        <v>1</v>
      </c>
      <c r="GP136" s="97">
        <f t="shared" si="105"/>
        <v>1</v>
      </c>
      <c r="GQ136" s="97">
        <f t="shared" si="106"/>
        <v>1</v>
      </c>
      <c r="GR136" s="97">
        <f t="shared" si="107"/>
        <v>0.85714285714285721</v>
      </c>
      <c r="GS136" s="97">
        <f t="shared" si="108"/>
        <v>0.85714285714285721</v>
      </c>
      <c r="GT136" s="97">
        <f t="shared" si="109"/>
        <v>1</v>
      </c>
      <c r="GU136" s="97">
        <f t="shared" si="110"/>
        <v>1</v>
      </c>
      <c r="GV136" s="97">
        <f t="shared" si="111"/>
        <v>1</v>
      </c>
      <c r="GW136" s="97">
        <f t="shared" si="112"/>
        <v>1</v>
      </c>
      <c r="GX136" s="97">
        <f t="shared" si="113"/>
        <v>1</v>
      </c>
      <c r="GY136" s="97">
        <f t="shared" si="114"/>
        <v>1</v>
      </c>
      <c r="GZ136" s="97">
        <f t="shared" si="115"/>
        <v>1</v>
      </c>
      <c r="HA136" s="97">
        <f t="shared" si="116"/>
        <v>1</v>
      </c>
      <c r="HB136" s="97">
        <f t="shared" si="117"/>
        <v>1</v>
      </c>
      <c r="HC136" s="97">
        <f t="shared" si="118"/>
        <v>1</v>
      </c>
      <c r="HD136" s="97">
        <f t="shared" si="119"/>
        <v>1</v>
      </c>
      <c r="HE136" s="97">
        <f t="shared" si="120"/>
        <v>0.85714285714285721</v>
      </c>
      <c r="HF136" s="97">
        <f t="shared" si="121"/>
        <v>1</v>
      </c>
      <c r="HG136" s="97">
        <f t="shared" si="122"/>
        <v>1</v>
      </c>
      <c r="HH136" s="97">
        <f t="shared" si="123"/>
        <v>1</v>
      </c>
      <c r="HI136" s="97">
        <f t="shared" si="124"/>
        <v>1</v>
      </c>
      <c r="HJ136" s="97">
        <f t="shared" si="125"/>
        <v>1</v>
      </c>
      <c r="HK136" s="97">
        <f t="shared" si="126"/>
        <v>1</v>
      </c>
      <c r="HL136" s="97">
        <f t="shared" si="127"/>
        <v>1</v>
      </c>
      <c r="HM136" s="97">
        <f t="shared" si="128"/>
        <v>1</v>
      </c>
      <c r="HN136" s="97">
        <f t="shared" si="129"/>
        <v>1</v>
      </c>
      <c r="HO136" s="97">
        <f t="shared" si="130"/>
        <v>0.85714285714285721</v>
      </c>
      <c r="HP136" s="97">
        <f t="shared" si="131"/>
        <v>1</v>
      </c>
      <c r="HQ136" s="97">
        <f t="shared" si="132"/>
        <v>1</v>
      </c>
      <c r="HR136" s="97">
        <f t="shared" si="133"/>
        <v>1</v>
      </c>
      <c r="HS136" s="97">
        <f t="shared" si="134"/>
        <v>0.85714285714285721</v>
      </c>
      <c r="HT136" s="97">
        <f t="shared" si="135"/>
        <v>1</v>
      </c>
      <c r="HU136" s="97">
        <f t="shared" si="136"/>
        <v>1</v>
      </c>
      <c r="HV136" s="97">
        <f t="shared" si="137"/>
        <v>1</v>
      </c>
      <c r="HW136" s="97">
        <f t="shared" si="138"/>
        <v>1</v>
      </c>
      <c r="HX136" s="97">
        <f t="shared" si="139"/>
        <v>1</v>
      </c>
      <c r="HY136" s="97">
        <f t="shared" si="140"/>
        <v>1</v>
      </c>
      <c r="HZ136" s="97">
        <f t="shared" si="141"/>
        <v>1</v>
      </c>
      <c r="IA136" s="97">
        <f t="shared" si="142"/>
        <v>1</v>
      </c>
      <c r="IB136" s="97">
        <f t="shared" si="143"/>
        <v>1</v>
      </c>
      <c r="IC136" s="97">
        <f t="shared" si="144"/>
        <v>1</v>
      </c>
      <c r="ID136" s="97">
        <f t="shared" si="145"/>
        <v>1</v>
      </c>
      <c r="IE136" s="97">
        <f t="shared" si="146"/>
        <v>1</v>
      </c>
      <c r="IF136" s="97">
        <f t="shared" si="147"/>
        <v>1</v>
      </c>
      <c r="IG136" s="157">
        <f t="shared" si="148"/>
        <v>1</v>
      </c>
      <c r="IH136" s="99"/>
      <c r="II136" s="99"/>
      <c r="IJ136" s="99"/>
      <c r="IK136" s="99"/>
      <c r="IL136" s="99"/>
      <c r="IM136" s="99"/>
      <c r="IN136" s="99"/>
      <c r="IO136" s="99"/>
      <c r="IP136" s="99"/>
      <c r="IQ136" s="99"/>
      <c r="IR136" s="99"/>
      <c r="IS136" s="99"/>
      <c r="IT136" s="99"/>
      <c r="IU136" s="99"/>
      <c r="IV136" s="99"/>
      <c r="IW136" s="99"/>
      <c r="IX136" s="99"/>
      <c r="IY136" s="99"/>
      <c r="IZ136" s="99"/>
      <c r="JA136" s="99"/>
      <c r="JB136" s="99"/>
      <c r="JC136" s="99"/>
      <c r="JD136" s="99"/>
      <c r="JE136" s="99"/>
      <c r="JF136" s="99"/>
      <c r="JG136" s="99"/>
      <c r="JH136" s="99"/>
      <c r="JI136" s="99"/>
      <c r="JJ136" s="99"/>
    </row>
    <row r="137" spans="2:270" x14ac:dyDescent="0.35">
      <c r="B137" s="73">
        <v>41609</v>
      </c>
      <c r="C137" s="156">
        <f t="shared" ref="C137" si="2563">AL43</f>
        <v>9</v>
      </c>
      <c r="D137" s="156">
        <f t="shared" ref="D137" si="2564">AM43</f>
        <v>3</v>
      </c>
      <c r="E137" s="156">
        <f t="shared" ref="E137" si="2565">AN43</f>
        <v>0</v>
      </c>
      <c r="F137" s="156">
        <f t="shared" ref="F137" si="2566">AO43</f>
        <v>0</v>
      </c>
      <c r="G137" s="156">
        <f t="shared" ref="G137" si="2567">AP43</f>
        <v>1</v>
      </c>
      <c r="H137" s="156">
        <f t="shared" ref="H137" si="2568">AQ43</f>
        <v>0</v>
      </c>
      <c r="I137" s="156">
        <f t="shared" ref="I137" si="2569">AR43</f>
        <v>0</v>
      </c>
      <c r="J137" s="156">
        <f t="shared" ref="J137" si="2570">AS43</f>
        <v>0</v>
      </c>
      <c r="K137" s="156">
        <f t="shared" ref="K137" si="2571">AT43</f>
        <v>0</v>
      </c>
      <c r="L137" s="156">
        <f t="shared" ref="L137" si="2572">AU43</f>
        <v>0</v>
      </c>
      <c r="M137" s="156">
        <f t="shared" ref="M137" si="2573">AV43</f>
        <v>0</v>
      </c>
      <c r="N137" s="156">
        <f t="shared" ref="N137" si="2574">AW43</f>
        <v>0</v>
      </c>
      <c r="O137" s="156">
        <f t="shared" ref="O137" si="2575">AX43</f>
        <v>0</v>
      </c>
      <c r="P137" s="156">
        <f t="shared" ref="P137" si="2576">AY43</f>
        <v>0</v>
      </c>
      <c r="Q137" s="156">
        <f t="shared" ref="Q137" si="2577">AZ43</f>
        <v>0</v>
      </c>
      <c r="R137" s="156">
        <f t="shared" ref="R137" si="2578">BA43</f>
        <v>0</v>
      </c>
      <c r="S137" s="156">
        <f t="shared" ref="S137" si="2579">BB43</f>
        <v>0</v>
      </c>
      <c r="T137" s="156">
        <f t="shared" ref="T137" si="2580">BC43</f>
        <v>0</v>
      </c>
      <c r="U137" s="156">
        <f t="shared" ref="U137" si="2581">BD43</f>
        <v>0</v>
      </c>
      <c r="V137" s="156">
        <f t="shared" ref="V137" si="2582">BE43</f>
        <v>0</v>
      </c>
      <c r="W137" s="156">
        <f t="shared" ref="W137" si="2583">BF43</f>
        <v>0</v>
      </c>
      <c r="X137" s="156">
        <f t="shared" ref="X137" si="2584">BG43</f>
        <v>0</v>
      </c>
      <c r="Y137" s="156">
        <f t="shared" ref="Y137" si="2585">BH43</f>
        <v>0</v>
      </c>
      <c r="Z137" s="156">
        <f t="shared" ref="Z137" si="2586">BI43</f>
        <v>0</v>
      </c>
      <c r="AA137" s="156">
        <f t="shared" ref="AA137" si="2587">BJ43</f>
        <v>0</v>
      </c>
      <c r="AB137" s="156">
        <f t="shared" ref="AB137" si="2588">BK43</f>
        <v>0</v>
      </c>
      <c r="AC137" s="156">
        <f t="shared" ref="AC137" si="2589">BL43</f>
        <v>0</v>
      </c>
      <c r="AD137" s="156">
        <f t="shared" ref="AD137" si="2590">BM43</f>
        <v>0</v>
      </c>
      <c r="AE137" s="156">
        <f t="shared" ref="AE137" si="2591">BN43</f>
        <v>0</v>
      </c>
      <c r="AF137" s="156">
        <f t="shared" ref="AF137" si="2592">BO43</f>
        <v>0</v>
      </c>
      <c r="AG137" s="156">
        <f t="shared" ref="AG137" si="2593">BP43</f>
        <v>0</v>
      </c>
      <c r="AH137" s="156">
        <f t="shared" ref="AH137" si="2594">BQ43</f>
        <v>0</v>
      </c>
      <c r="AI137" s="156">
        <f t="shared" ref="AI137" si="2595">BR43</f>
        <v>0</v>
      </c>
      <c r="AJ137" s="156">
        <f t="shared" ref="AJ137" si="2596">BS43</f>
        <v>0</v>
      </c>
      <c r="AK137" s="156">
        <f t="shared" ref="AK137" si="2597">BT43</f>
        <v>0</v>
      </c>
      <c r="AL137" s="156">
        <f t="shared" ref="AL137" si="2598">BU43</f>
        <v>0</v>
      </c>
      <c r="AM137" s="156">
        <f t="shared" ref="AM137" si="2599">BV43</f>
        <v>1</v>
      </c>
      <c r="AN137" s="156">
        <f t="shared" ref="AN137" si="2600">BW43</f>
        <v>0</v>
      </c>
      <c r="AO137" s="156">
        <f t="shared" ref="AO137" si="2601">BX43</f>
        <v>0</v>
      </c>
      <c r="AP137" s="156">
        <f t="shared" ref="AP137" si="2602">BY43</f>
        <v>0</v>
      </c>
      <c r="AQ137" s="156">
        <f t="shared" ref="AQ137" si="2603">BZ43</f>
        <v>0</v>
      </c>
      <c r="AR137" s="156">
        <f t="shared" ref="AR137" si="2604">CA43</f>
        <v>0</v>
      </c>
      <c r="AS137" s="156">
        <f t="shared" ref="AS137" si="2605">CB43</f>
        <v>0</v>
      </c>
      <c r="AT137" s="156">
        <f t="shared" ref="AT137" si="2606">CC43</f>
        <v>0</v>
      </c>
      <c r="AU137" s="156">
        <f t="shared" ref="AU137" si="2607">CD43</f>
        <v>0</v>
      </c>
      <c r="AV137" s="156">
        <f t="shared" ref="AV137" si="2608">CE43</f>
        <v>0</v>
      </c>
      <c r="AW137" s="156">
        <f t="shared" ref="AW137" si="2609">CF43</f>
        <v>0</v>
      </c>
      <c r="AX137" s="156">
        <f t="shared" ref="AX137" si="2610">CG43</f>
        <v>0</v>
      </c>
      <c r="AY137" s="156">
        <f t="shared" ref="AY137" si="2611">CH43</f>
        <v>0</v>
      </c>
      <c r="AZ137" s="156">
        <f t="shared" ref="AZ137" si="2612">CI43</f>
        <v>0</v>
      </c>
      <c r="BA137" s="156">
        <f t="shared" ref="BA137" si="2613">CJ43</f>
        <v>0</v>
      </c>
      <c r="BB137" s="156">
        <f t="shared" ref="BB137" si="2614">CK43</f>
        <v>0</v>
      </c>
      <c r="BC137" s="156">
        <f t="shared" ref="BC137" si="2615">CL43</f>
        <v>0</v>
      </c>
      <c r="BD137" s="150">
        <f t="shared" ref="BD137" si="2616">CM43</f>
        <v>0</v>
      </c>
      <c r="BE137" s="75"/>
      <c r="BF137" s="75"/>
      <c r="BG137" s="75"/>
      <c r="BH137" s="75"/>
      <c r="BI137" s="75"/>
      <c r="BJ137" s="75"/>
      <c r="BK137" s="75"/>
      <c r="BL137" s="75"/>
      <c r="BM137" s="75"/>
      <c r="BN137" s="75"/>
      <c r="BO137" s="75"/>
      <c r="BP137" s="75"/>
      <c r="BQ137" s="75"/>
      <c r="BR137" s="75"/>
      <c r="BS137" s="75"/>
      <c r="BT137" s="75"/>
      <c r="BU137" s="75"/>
      <c r="BV137" s="75"/>
      <c r="BW137" s="75"/>
      <c r="BX137" s="75"/>
      <c r="BY137" s="75"/>
      <c r="BZ137" s="75"/>
      <c r="CA137" s="75"/>
      <c r="CB137" s="75"/>
      <c r="CC137" s="75"/>
      <c r="CD137" s="75"/>
      <c r="CE137" s="75"/>
      <c r="CF137" s="75"/>
      <c r="CG137" s="75"/>
      <c r="CH137" s="75"/>
      <c r="CI137" s="75"/>
      <c r="CJ137" s="75"/>
      <c r="CK137" s="75"/>
      <c r="CL137" s="75"/>
      <c r="CM137" s="75"/>
      <c r="CP137" s="94">
        <v>41609</v>
      </c>
      <c r="CQ137" s="98">
        <f t="shared" ref="CQ137" si="2617">C137/$C137</f>
        <v>1</v>
      </c>
      <c r="CR137" s="98">
        <f t="shared" si="6"/>
        <v>0.33333333333333331</v>
      </c>
      <c r="CS137" s="98">
        <f t="shared" si="7"/>
        <v>0</v>
      </c>
      <c r="CT137" s="98">
        <f t="shared" si="8"/>
        <v>0</v>
      </c>
      <c r="CU137" s="98">
        <f t="shared" si="9"/>
        <v>0.1111111111111111</v>
      </c>
      <c r="CV137" s="98">
        <f t="shared" si="10"/>
        <v>0</v>
      </c>
      <c r="CW137" s="98">
        <f t="shared" si="11"/>
        <v>0</v>
      </c>
      <c r="CX137" s="98">
        <f t="shared" si="12"/>
        <v>0</v>
      </c>
      <c r="CY137" s="98">
        <f t="shared" si="13"/>
        <v>0</v>
      </c>
      <c r="CZ137" s="98">
        <f t="shared" si="14"/>
        <v>0</v>
      </c>
      <c r="DA137" s="98">
        <f t="shared" si="15"/>
        <v>0</v>
      </c>
      <c r="DB137" s="98">
        <f t="shared" si="16"/>
        <v>0</v>
      </c>
      <c r="DC137" s="98">
        <f t="shared" si="17"/>
        <v>0</v>
      </c>
      <c r="DD137" s="98">
        <f t="shared" si="18"/>
        <v>0</v>
      </c>
      <c r="DE137" s="98">
        <f t="shared" si="19"/>
        <v>0</v>
      </c>
      <c r="DF137" s="98">
        <f t="shared" si="20"/>
        <v>0</v>
      </c>
      <c r="DG137" s="98">
        <f t="shared" si="21"/>
        <v>0</v>
      </c>
      <c r="DH137" s="98">
        <f t="shared" si="22"/>
        <v>0</v>
      </c>
      <c r="DI137" s="98">
        <f t="shared" si="23"/>
        <v>0</v>
      </c>
      <c r="DJ137" s="98">
        <f t="shared" si="24"/>
        <v>0</v>
      </c>
      <c r="DK137" s="98">
        <f t="shared" si="25"/>
        <v>0</v>
      </c>
      <c r="DL137" s="98">
        <f t="shared" si="26"/>
        <v>0</v>
      </c>
      <c r="DM137" s="98">
        <f t="shared" si="27"/>
        <v>0</v>
      </c>
      <c r="DN137" s="98">
        <f t="shared" si="28"/>
        <v>0</v>
      </c>
      <c r="DO137" s="98">
        <f t="shared" si="29"/>
        <v>0</v>
      </c>
      <c r="DP137" s="98">
        <f t="shared" si="30"/>
        <v>0</v>
      </c>
      <c r="DQ137" s="98">
        <f t="shared" si="31"/>
        <v>0</v>
      </c>
      <c r="DR137" s="98">
        <f t="shared" si="32"/>
        <v>0</v>
      </c>
      <c r="DS137" s="98">
        <f t="shared" si="33"/>
        <v>0</v>
      </c>
      <c r="DT137" s="98">
        <f t="shared" si="34"/>
        <v>0</v>
      </c>
      <c r="DU137" s="98">
        <f t="shared" si="35"/>
        <v>0</v>
      </c>
      <c r="DV137" s="98">
        <f t="shared" si="36"/>
        <v>0</v>
      </c>
      <c r="DW137" s="98">
        <f t="shared" si="37"/>
        <v>0</v>
      </c>
      <c r="DX137" s="98">
        <f t="shared" si="38"/>
        <v>0</v>
      </c>
      <c r="DY137" s="98">
        <f t="shared" si="39"/>
        <v>0</v>
      </c>
      <c r="DZ137" s="98">
        <f t="shared" si="40"/>
        <v>0</v>
      </c>
      <c r="EA137" s="98">
        <f t="shared" si="41"/>
        <v>0.1111111111111111</v>
      </c>
      <c r="EB137" s="98">
        <f t="shared" si="42"/>
        <v>0</v>
      </c>
      <c r="EC137" s="98">
        <f t="shared" si="43"/>
        <v>0</v>
      </c>
      <c r="ED137" s="98">
        <f t="shared" si="44"/>
        <v>0</v>
      </c>
      <c r="EE137" s="98">
        <f t="shared" si="45"/>
        <v>0</v>
      </c>
      <c r="EF137" s="98">
        <f t="shared" si="46"/>
        <v>0</v>
      </c>
      <c r="EG137" s="98">
        <f t="shared" si="47"/>
        <v>0</v>
      </c>
      <c r="EH137" s="98">
        <f t="shared" si="48"/>
        <v>0</v>
      </c>
      <c r="EI137" s="98">
        <f t="shared" si="49"/>
        <v>0</v>
      </c>
      <c r="EJ137" s="98">
        <f t="shared" si="50"/>
        <v>0</v>
      </c>
      <c r="EK137" s="98">
        <f t="shared" si="51"/>
        <v>0</v>
      </c>
      <c r="EL137" s="98">
        <f t="shared" si="52"/>
        <v>0</v>
      </c>
      <c r="EM137" s="98">
        <f t="shared" si="53"/>
        <v>0</v>
      </c>
      <c r="EN137" s="98">
        <f t="shared" si="54"/>
        <v>0</v>
      </c>
      <c r="EO137" s="98">
        <f t="shared" si="55"/>
        <v>0</v>
      </c>
      <c r="EP137" s="98">
        <f t="shared" si="56"/>
        <v>0</v>
      </c>
      <c r="EQ137" s="98">
        <f t="shared" si="57"/>
        <v>0</v>
      </c>
      <c r="ER137" s="143">
        <f t="shared" si="58"/>
        <v>0</v>
      </c>
      <c r="ES137" s="97"/>
      <c r="ET137" s="97"/>
      <c r="EU137" s="97"/>
      <c r="EV137" s="97"/>
      <c r="EW137" s="97"/>
      <c r="EX137" s="97"/>
      <c r="EY137" s="97"/>
      <c r="EZ137" s="97"/>
      <c r="FA137" s="97"/>
      <c r="FB137" s="97"/>
      <c r="FC137" s="97"/>
      <c r="FD137" s="97"/>
      <c r="FE137" s="97"/>
      <c r="FF137" s="97"/>
      <c r="FG137" s="97"/>
      <c r="FH137" s="97"/>
      <c r="FI137" s="97"/>
      <c r="FJ137" s="97"/>
      <c r="FK137" s="97"/>
      <c r="FL137" s="97"/>
      <c r="FM137" s="97"/>
      <c r="FN137" s="97"/>
      <c r="FO137" s="97"/>
      <c r="FP137" s="97"/>
      <c r="FQ137" s="97"/>
      <c r="FR137" s="97"/>
      <c r="FS137" s="97"/>
      <c r="FT137" s="97"/>
      <c r="FU137" s="97"/>
      <c r="FV137" s="97"/>
      <c r="FW137" s="97"/>
      <c r="GD137" s="96">
        <v>41609</v>
      </c>
      <c r="GE137" s="97">
        <f t="shared" si="2449"/>
        <v>0</v>
      </c>
      <c r="GF137" s="97">
        <f t="shared" si="95"/>
        <v>0.66666666666666674</v>
      </c>
      <c r="GG137" s="97">
        <f t="shared" si="96"/>
        <v>1</v>
      </c>
      <c r="GH137" s="97">
        <f t="shared" si="97"/>
        <v>1</v>
      </c>
      <c r="GI137" s="97">
        <f t="shared" si="98"/>
        <v>0.88888888888888884</v>
      </c>
      <c r="GJ137" s="97">
        <f t="shared" si="99"/>
        <v>1</v>
      </c>
      <c r="GK137" s="97">
        <f t="shared" si="100"/>
        <v>1</v>
      </c>
      <c r="GL137" s="97">
        <f t="shared" si="101"/>
        <v>1</v>
      </c>
      <c r="GM137" s="97">
        <f t="shared" si="102"/>
        <v>1</v>
      </c>
      <c r="GN137" s="97">
        <f t="shared" si="103"/>
        <v>1</v>
      </c>
      <c r="GO137" s="97">
        <f t="shared" si="104"/>
        <v>1</v>
      </c>
      <c r="GP137" s="97">
        <f t="shared" si="105"/>
        <v>1</v>
      </c>
      <c r="GQ137" s="97">
        <f t="shared" si="106"/>
        <v>1</v>
      </c>
      <c r="GR137" s="97">
        <f t="shared" si="107"/>
        <v>1</v>
      </c>
      <c r="GS137" s="97">
        <f t="shared" si="108"/>
        <v>1</v>
      </c>
      <c r="GT137" s="97">
        <f t="shared" si="109"/>
        <v>1</v>
      </c>
      <c r="GU137" s="97">
        <f t="shared" si="110"/>
        <v>1</v>
      </c>
      <c r="GV137" s="97">
        <f t="shared" si="111"/>
        <v>1</v>
      </c>
      <c r="GW137" s="97">
        <f t="shared" si="112"/>
        <v>1</v>
      </c>
      <c r="GX137" s="97">
        <f t="shared" si="113"/>
        <v>1</v>
      </c>
      <c r="GY137" s="97">
        <f t="shared" si="114"/>
        <v>1</v>
      </c>
      <c r="GZ137" s="97">
        <f t="shared" si="115"/>
        <v>1</v>
      </c>
      <c r="HA137" s="97">
        <f t="shared" si="116"/>
        <v>1</v>
      </c>
      <c r="HB137" s="97">
        <f t="shared" si="117"/>
        <v>1</v>
      </c>
      <c r="HC137" s="97">
        <f t="shared" si="118"/>
        <v>1</v>
      </c>
      <c r="HD137" s="97">
        <f t="shared" si="119"/>
        <v>1</v>
      </c>
      <c r="HE137" s="97">
        <f t="shared" si="120"/>
        <v>1</v>
      </c>
      <c r="HF137" s="97">
        <f t="shared" si="121"/>
        <v>1</v>
      </c>
      <c r="HG137" s="97">
        <f t="shared" si="122"/>
        <v>1</v>
      </c>
      <c r="HH137" s="97">
        <f t="shared" si="123"/>
        <v>1</v>
      </c>
      <c r="HI137" s="97">
        <f t="shared" si="124"/>
        <v>1</v>
      </c>
      <c r="HJ137" s="97">
        <f t="shared" si="125"/>
        <v>1</v>
      </c>
      <c r="HK137" s="97">
        <f t="shared" si="126"/>
        <v>1</v>
      </c>
      <c r="HL137" s="97">
        <f t="shared" si="127"/>
        <v>1</v>
      </c>
      <c r="HM137" s="97">
        <f t="shared" si="128"/>
        <v>1</v>
      </c>
      <c r="HN137" s="97">
        <f t="shared" si="129"/>
        <v>1</v>
      </c>
      <c r="HO137" s="97">
        <f t="shared" si="130"/>
        <v>0.88888888888888884</v>
      </c>
      <c r="HP137" s="97">
        <f t="shared" si="131"/>
        <v>1</v>
      </c>
      <c r="HQ137" s="97">
        <f t="shared" si="132"/>
        <v>1</v>
      </c>
      <c r="HR137" s="97">
        <f t="shared" si="133"/>
        <v>1</v>
      </c>
      <c r="HS137" s="97">
        <f t="shared" si="134"/>
        <v>1</v>
      </c>
      <c r="HT137" s="97">
        <f t="shared" si="135"/>
        <v>1</v>
      </c>
      <c r="HU137" s="97">
        <f t="shared" si="136"/>
        <v>1</v>
      </c>
      <c r="HV137" s="97">
        <f t="shared" si="137"/>
        <v>1</v>
      </c>
      <c r="HW137" s="97">
        <f t="shared" si="138"/>
        <v>1</v>
      </c>
      <c r="HX137" s="97">
        <f t="shared" si="139"/>
        <v>1</v>
      </c>
      <c r="HY137" s="97">
        <f t="shared" si="140"/>
        <v>1</v>
      </c>
      <c r="HZ137" s="97">
        <f t="shared" si="141"/>
        <v>1</v>
      </c>
      <c r="IA137" s="97">
        <f t="shared" si="142"/>
        <v>1</v>
      </c>
      <c r="IB137" s="97">
        <f t="shared" si="143"/>
        <v>1</v>
      </c>
      <c r="IC137" s="97">
        <f t="shared" si="144"/>
        <v>1</v>
      </c>
      <c r="ID137" s="97">
        <f t="shared" si="145"/>
        <v>1</v>
      </c>
      <c r="IE137" s="97">
        <f t="shared" si="146"/>
        <v>1</v>
      </c>
      <c r="IF137" s="157">
        <f t="shared" si="147"/>
        <v>1</v>
      </c>
      <c r="IG137" s="99"/>
      <c r="IH137" s="99"/>
      <c r="II137" s="99"/>
      <c r="IJ137" s="99"/>
      <c r="IK137" s="99"/>
      <c r="IL137" s="99"/>
      <c r="IM137" s="99"/>
      <c r="IN137" s="99"/>
      <c r="IO137" s="99"/>
      <c r="IP137" s="99"/>
      <c r="IQ137" s="99"/>
      <c r="IR137" s="99"/>
      <c r="IS137" s="99"/>
      <c r="IT137" s="99"/>
      <c r="IU137" s="99"/>
      <c r="IV137" s="99"/>
      <c r="IW137" s="99"/>
      <c r="IX137" s="99"/>
      <c r="IY137" s="99"/>
      <c r="IZ137" s="99"/>
      <c r="JA137" s="99"/>
      <c r="JB137" s="99"/>
      <c r="JC137" s="99"/>
      <c r="JD137" s="99"/>
      <c r="JE137" s="99"/>
      <c r="JF137" s="99"/>
      <c r="JG137" s="99"/>
      <c r="JH137" s="99"/>
      <c r="JI137" s="99"/>
      <c r="JJ137" s="99"/>
    </row>
    <row r="138" spans="2:270" x14ac:dyDescent="0.35">
      <c r="B138" s="73">
        <v>41640</v>
      </c>
      <c r="C138" s="92">
        <f t="shared" ref="C138" si="2618">AM44</f>
        <v>11</v>
      </c>
      <c r="D138" s="92">
        <f t="shared" ref="D138" si="2619">AN44</f>
        <v>2</v>
      </c>
      <c r="E138" s="92">
        <f t="shared" ref="E138" si="2620">AO44</f>
        <v>1</v>
      </c>
      <c r="F138" s="92">
        <f t="shared" ref="F138" si="2621">AP44</f>
        <v>0</v>
      </c>
      <c r="G138" s="92">
        <f t="shared" ref="G138" si="2622">AQ44</f>
        <v>0</v>
      </c>
      <c r="H138" s="92">
        <f t="shared" ref="H138" si="2623">AR44</f>
        <v>0</v>
      </c>
      <c r="I138" s="92">
        <f t="shared" ref="I138" si="2624">AS44</f>
        <v>0</v>
      </c>
      <c r="J138" s="92">
        <f t="shared" ref="J138" si="2625">AT44</f>
        <v>0</v>
      </c>
      <c r="K138" s="92">
        <f t="shared" ref="K138" si="2626">AU44</f>
        <v>0</v>
      </c>
      <c r="L138" s="92">
        <f t="shared" ref="L138" si="2627">AV44</f>
        <v>0</v>
      </c>
      <c r="M138" s="92">
        <f t="shared" ref="M138" si="2628">AW44</f>
        <v>0</v>
      </c>
      <c r="N138" s="92">
        <f t="shared" ref="N138" si="2629">AX44</f>
        <v>0</v>
      </c>
      <c r="O138" s="92">
        <f t="shared" ref="O138" si="2630">AY44</f>
        <v>0</v>
      </c>
      <c r="P138" s="92">
        <f t="shared" ref="P138" si="2631">AZ44</f>
        <v>0</v>
      </c>
      <c r="Q138" s="92">
        <f t="shared" ref="Q138" si="2632">BA44</f>
        <v>0</v>
      </c>
      <c r="R138" s="92">
        <f t="shared" ref="R138" si="2633">BB44</f>
        <v>0</v>
      </c>
      <c r="S138" s="92">
        <f t="shared" ref="S138" si="2634">BC44</f>
        <v>0</v>
      </c>
      <c r="T138" s="92">
        <f t="shared" ref="T138" si="2635">BD44</f>
        <v>0</v>
      </c>
      <c r="U138" s="92">
        <f t="shared" ref="U138" si="2636">BE44</f>
        <v>0</v>
      </c>
      <c r="V138" s="92">
        <f t="shared" ref="V138" si="2637">BF44</f>
        <v>0</v>
      </c>
      <c r="W138" s="92">
        <f t="shared" ref="W138" si="2638">BG44</f>
        <v>0</v>
      </c>
      <c r="X138" s="92">
        <f t="shared" ref="X138" si="2639">BH44</f>
        <v>0</v>
      </c>
      <c r="Y138" s="92">
        <f t="shared" ref="Y138" si="2640">BI44</f>
        <v>0</v>
      </c>
      <c r="Z138" s="92">
        <f t="shared" ref="Z138" si="2641">BJ44</f>
        <v>0</v>
      </c>
      <c r="AA138" s="92">
        <f t="shared" ref="AA138" si="2642">BK44</f>
        <v>0</v>
      </c>
      <c r="AB138" s="92">
        <f t="shared" ref="AB138" si="2643">BL44</f>
        <v>0</v>
      </c>
      <c r="AC138" s="92">
        <f t="shared" ref="AC138" si="2644">BM44</f>
        <v>0</v>
      </c>
      <c r="AD138" s="92">
        <f t="shared" ref="AD138" si="2645">BN44</f>
        <v>0</v>
      </c>
      <c r="AE138" s="92">
        <f t="shared" ref="AE138" si="2646">BO44</f>
        <v>0</v>
      </c>
      <c r="AF138" s="92">
        <f t="shared" ref="AF138" si="2647">BP44</f>
        <v>0</v>
      </c>
      <c r="AG138" s="92">
        <f t="shared" ref="AG138" si="2648">BQ44</f>
        <v>0</v>
      </c>
      <c r="AH138" s="92">
        <f t="shared" ref="AH138" si="2649">BR44</f>
        <v>0</v>
      </c>
      <c r="AI138" s="92">
        <f t="shared" ref="AI138" si="2650">BS44</f>
        <v>0</v>
      </c>
      <c r="AJ138" s="92">
        <f t="shared" ref="AJ138" si="2651">BT44</f>
        <v>0</v>
      </c>
      <c r="AK138" s="92">
        <f t="shared" ref="AK138" si="2652">BU44</f>
        <v>0</v>
      </c>
      <c r="AL138" s="92">
        <f t="shared" ref="AL138" si="2653">BV44</f>
        <v>0</v>
      </c>
      <c r="AM138" s="92">
        <f t="shared" ref="AM138" si="2654">BW44</f>
        <v>0</v>
      </c>
      <c r="AN138" s="92">
        <f t="shared" ref="AN138" si="2655">BX44</f>
        <v>0</v>
      </c>
      <c r="AO138" s="92">
        <f t="shared" ref="AO138" si="2656">BY44</f>
        <v>0</v>
      </c>
      <c r="AP138" s="92">
        <f t="shared" ref="AP138" si="2657">BZ44</f>
        <v>0</v>
      </c>
      <c r="AQ138" s="92">
        <f t="shared" ref="AQ138" si="2658">CA44</f>
        <v>0</v>
      </c>
      <c r="AR138" s="92">
        <f t="shared" ref="AR138" si="2659">CB44</f>
        <v>0</v>
      </c>
      <c r="AS138" s="92">
        <f t="shared" ref="AS138" si="2660">CC44</f>
        <v>0</v>
      </c>
      <c r="AT138" s="92">
        <f t="shared" ref="AT138" si="2661">CD44</f>
        <v>0</v>
      </c>
      <c r="AU138" s="92">
        <f t="shared" ref="AU138" si="2662">CE44</f>
        <v>0</v>
      </c>
      <c r="AV138" s="92">
        <f t="shared" ref="AV138" si="2663">CF44</f>
        <v>0</v>
      </c>
      <c r="AW138" s="92">
        <f t="shared" ref="AW138" si="2664">CG44</f>
        <v>0</v>
      </c>
      <c r="AX138" s="92">
        <f t="shared" ref="AX138" si="2665">CH44</f>
        <v>0</v>
      </c>
      <c r="AY138" s="92">
        <f t="shared" ref="AY138" si="2666">CI44</f>
        <v>0</v>
      </c>
      <c r="AZ138" s="92">
        <f t="shared" ref="AZ138" si="2667">CJ44</f>
        <v>0</v>
      </c>
      <c r="BA138" s="92">
        <f t="shared" ref="BA138" si="2668">CK44</f>
        <v>0</v>
      </c>
      <c r="BB138" s="92">
        <f t="shared" ref="BB138" si="2669">CL44</f>
        <v>0</v>
      </c>
      <c r="BC138" s="150">
        <f t="shared" ref="BC138" si="2670">CM44</f>
        <v>0</v>
      </c>
      <c r="BD138" s="75"/>
      <c r="BE138" s="75"/>
      <c r="BF138" s="75"/>
      <c r="BG138" s="75"/>
      <c r="BH138" s="75"/>
      <c r="BI138" s="75"/>
      <c r="BJ138" s="75"/>
      <c r="BK138" s="75"/>
      <c r="BL138" s="75"/>
      <c r="BM138" s="75"/>
      <c r="BN138" s="75"/>
      <c r="BO138" s="75"/>
      <c r="BP138" s="75"/>
      <c r="BQ138" s="75"/>
      <c r="BR138" s="75"/>
      <c r="BS138" s="75"/>
      <c r="BT138" s="75"/>
      <c r="BU138" s="75"/>
      <c r="BV138" s="75"/>
      <c r="BW138" s="75"/>
      <c r="BX138" s="75"/>
      <c r="BY138" s="75"/>
      <c r="BZ138" s="75"/>
      <c r="CA138" s="75"/>
      <c r="CB138" s="75"/>
      <c r="CC138" s="75"/>
      <c r="CD138" s="75"/>
      <c r="CE138" s="75"/>
      <c r="CF138" s="75"/>
      <c r="CG138" s="75"/>
      <c r="CH138" s="75"/>
      <c r="CI138" s="75"/>
      <c r="CJ138" s="75"/>
      <c r="CK138" s="75"/>
      <c r="CL138" s="75"/>
      <c r="CM138" s="75"/>
      <c r="CP138" s="94">
        <v>41640</v>
      </c>
      <c r="CQ138" s="98">
        <f t="shared" ref="CQ138" si="2671">C138/$C138</f>
        <v>1</v>
      </c>
      <c r="CR138" s="98">
        <f t="shared" si="6"/>
        <v>0.18181818181818182</v>
      </c>
      <c r="CS138" s="98">
        <f t="shared" si="7"/>
        <v>9.0909090909090912E-2</v>
      </c>
      <c r="CT138" s="98">
        <f t="shared" si="8"/>
        <v>0</v>
      </c>
      <c r="CU138" s="98">
        <f t="shared" si="9"/>
        <v>0</v>
      </c>
      <c r="CV138" s="98">
        <f t="shared" si="10"/>
        <v>0</v>
      </c>
      <c r="CW138" s="98">
        <f t="shared" si="11"/>
        <v>0</v>
      </c>
      <c r="CX138" s="98">
        <f t="shared" si="12"/>
        <v>0</v>
      </c>
      <c r="CY138" s="98">
        <f t="shared" si="13"/>
        <v>0</v>
      </c>
      <c r="CZ138" s="98">
        <f t="shared" si="14"/>
        <v>0</v>
      </c>
      <c r="DA138" s="98">
        <f t="shared" si="15"/>
        <v>0</v>
      </c>
      <c r="DB138" s="98">
        <f t="shared" si="16"/>
        <v>0</v>
      </c>
      <c r="DC138" s="98">
        <f t="shared" si="17"/>
        <v>0</v>
      </c>
      <c r="DD138" s="98">
        <f t="shared" si="18"/>
        <v>0</v>
      </c>
      <c r="DE138" s="98">
        <f t="shared" si="19"/>
        <v>0</v>
      </c>
      <c r="DF138" s="98">
        <f t="shared" si="20"/>
        <v>0</v>
      </c>
      <c r="DG138" s="98">
        <f t="shared" si="21"/>
        <v>0</v>
      </c>
      <c r="DH138" s="98">
        <f t="shared" si="22"/>
        <v>0</v>
      </c>
      <c r="DI138" s="98">
        <f t="shared" si="23"/>
        <v>0</v>
      </c>
      <c r="DJ138" s="98">
        <f t="shared" si="24"/>
        <v>0</v>
      </c>
      <c r="DK138" s="98">
        <f t="shared" si="25"/>
        <v>0</v>
      </c>
      <c r="DL138" s="98">
        <f t="shared" si="26"/>
        <v>0</v>
      </c>
      <c r="DM138" s="98">
        <f t="shared" si="27"/>
        <v>0</v>
      </c>
      <c r="DN138" s="98">
        <f t="shared" si="28"/>
        <v>0</v>
      </c>
      <c r="DO138" s="98">
        <f t="shared" si="29"/>
        <v>0</v>
      </c>
      <c r="DP138" s="98">
        <f t="shared" si="30"/>
        <v>0</v>
      </c>
      <c r="DQ138" s="98">
        <f t="shared" si="31"/>
        <v>0</v>
      </c>
      <c r="DR138" s="98">
        <f t="shared" si="32"/>
        <v>0</v>
      </c>
      <c r="DS138" s="98">
        <f t="shared" si="33"/>
        <v>0</v>
      </c>
      <c r="DT138" s="98">
        <f t="shared" si="34"/>
        <v>0</v>
      </c>
      <c r="DU138" s="98">
        <f t="shared" si="35"/>
        <v>0</v>
      </c>
      <c r="DV138" s="98">
        <f t="shared" si="36"/>
        <v>0</v>
      </c>
      <c r="DW138" s="98">
        <f t="shared" si="37"/>
        <v>0</v>
      </c>
      <c r="DX138" s="98">
        <f t="shared" si="38"/>
        <v>0</v>
      </c>
      <c r="DY138" s="98">
        <f t="shared" si="39"/>
        <v>0</v>
      </c>
      <c r="DZ138" s="98">
        <f t="shared" si="40"/>
        <v>0</v>
      </c>
      <c r="EA138" s="98">
        <f t="shared" si="41"/>
        <v>0</v>
      </c>
      <c r="EB138" s="98">
        <f t="shared" si="42"/>
        <v>0</v>
      </c>
      <c r="EC138" s="98">
        <f t="shared" si="43"/>
        <v>0</v>
      </c>
      <c r="ED138" s="98">
        <f t="shared" si="44"/>
        <v>0</v>
      </c>
      <c r="EE138" s="98">
        <f t="shared" si="45"/>
        <v>0</v>
      </c>
      <c r="EF138" s="98">
        <f t="shared" si="46"/>
        <v>0</v>
      </c>
      <c r="EG138" s="98">
        <f t="shared" si="47"/>
        <v>0</v>
      </c>
      <c r="EH138" s="98">
        <f t="shared" si="48"/>
        <v>0</v>
      </c>
      <c r="EI138" s="98">
        <f t="shared" si="49"/>
        <v>0</v>
      </c>
      <c r="EJ138" s="98">
        <f t="shared" si="50"/>
        <v>0</v>
      </c>
      <c r="EK138" s="98">
        <f t="shared" si="51"/>
        <v>0</v>
      </c>
      <c r="EL138" s="98">
        <f t="shared" si="52"/>
        <v>0</v>
      </c>
      <c r="EM138" s="98">
        <f t="shared" si="53"/>
        <v>0</v>
      </c>
      <c r="EN138" s="98">
        <f t="shared" si="54"/>
        <v>0</v>
      </c>
      <c r="EO138" s="98">
        <f t="shared" si="55"/>
        <v>0</v>
      </c>
      <c r="EP138" s="98">
        <f t="shared" si="56"/>
        <v>0</v>
      </c>
      <c r="EQ138" s="143">
        <f t="shared" si="57"/>
        <v>0</v>
      </c>
      <c r="ER138" s="97"/>
      <c r="ES138" s="97"/>
      <c r="ET138" s="97"/>
      <c r="EU138" s="97"/>
      <c r="EV138" s="97"/>
      <c r="EW138" s="97"/>
      <c r="EX138" s="97"/>
      <c r="EY138" s="97"/>
      <c r="EZ138" s="97"/>
      <c r="FA138" s="97"/>
      <c r="FB138" s="97"/>
      <c r="FC138" s="97"/>
      <c r="FD138" s="97"/>
      <c r="FE138" s="97"/>
      <c r="FF138" s="97"/>
      <c r="FG138" s="97"/>
      <c r="FH138" s="97"/>
      <c r="FI138" s="97"/>
      <c r="FJ138" s="97"/>
      <c r="FK138" s="97"/>
      <c r="FL138" s="97"/>
      <c r="FM138" s="97"/>
      <c r="FN138" s="97"/>
      <c r="FO138" s="97"/>
      <c r="FP138" s="97"/>
      <c r="FQ138" s="97"/>
      <c r="FR138" s="97"/>
      <c r="FS138" s="97"/>
      <c r="FT138" s="97"/>
      <c r="FU138" s="97"/>
      <c r="FV138" s="97"/>
      <c r="FW138" s="97"/>
      <c r="GD138" s="96">
        <v>41640</v>
      </c>
      <c r="GE138" s="97">
        <f t="shared" si="2449"/>
        <v>0</v>
      </c>
      <c r="GF138" s="97">
        <f t="shared" si="95"/>
        <v>0.81818181818181812</v>
      </c>
      <c r="GG138" s="97">
        <f t="shared" si="96"/>
        <v>0.90909090909090906</v>
      </c>
      <c r="GH138" s="97">
        <f t="shared" si="97"/>
        <v>1</v>
      </c>
      <c r="GI138" s="97">
        <f t="shared" si="98"/>
        <v>1</v>
      </c>
      <c r="GJ138" s="97">
        <f t="shared" si="99"/>
        <v>1</v>
      </c>
      <c r="GK138" s="97">
        <f t="shared" si="100"/>
        <v>1</v>
      </c>
      <c r="GL138" s="97">
        <f t="shared" si="101"/>
        <v>1</v>
      </c>
      <c r="GM138" s="97">
        <f t="shared" si="102"/>
        <v>1</v>
      </c>
      <c r="GN138" s="97">
        <f t="shared" si="103"/>
        <v>1</v>
      </c>
      <c r="GO138" s="97">
        <f t="shared" si="104"/>
        <v>1</v>
      </c>
      <c r="GP138" s="97">
        <f t="shared" si="105"/>
        <v>1</v>
      </c>
      <c r="GQ138" s="97">
        <f t="shared" si="106"/>
        <v>1</v>
      </c>
      <c r="GR138" s="97">
        <f t="shared" si="107"/>
        <v>1</v>
      </c>
      <c r="GS138" s="97">
        <f t="shared" si="108"/>
        <v>1</v>
      </c>
      <c r="GT138" s="97">
        <f t="shared" si="109"/>
        <v>1</v>
      </c>
      <c r="GU138" s="97">
        <f t="shared" si="110"/>
        <v>1</v>
      </c>
      <c r="GV138" s="97">
        <f t="shared" si="111"/>
        <v>1</v>
      </c>
      <c r="GW138" s="97">
        <f t="shared" si="112"/>
        <v>1</v>
      </c>
      <c r="GX138" s="97">
        <f t="shared" si="113"/>
        <v>1</v>
      </c>
      <c r="GY138" s="97">
        <f t="shared" si="114"/>
        <v>1</v>
      </c>
      <c r="GZ138" s="97">
        <f t="shared" si="115"/>
        <v>1</v>
      </c>
      <c r="HA138" s="97">
        <f t="shared" si="116"/>
        <v>1</v>
      </c>
      <c r="HB138" s="97">
        <f t="shared" si="117"/>
        <v>1</v>
      </c>
      <c r="HC138" s="97">
        <f t="shared" si="118"/>
        <v>1</v>
      </c>
      <c r="HD138" s="97">
        <f t="shared" si="119"/>
        <v>1</v>
      </c>
      <c r="HE138" s="97">
        <f t="shared" si="120"/>
        <v>1</v>
      </c>
      <c r="HF138" s="97">
        <f t="shared" si="121"/>
        <v>1</v>
      </c>
      <c r="HG138" s="97">
        <f t="shared" si="122"/>
        <v>1</v>
      </c>
      <c r="HH138" s="97">
        <f t="shared" si="123"/>
        <v>1</v>
      </c>
      <c r="HI138" s="97">
        <f t="shared" si="124"/>
        <v>1</v>
      </c>
      <c r="HJ138" s="97">
        <f t="shared" si="125"/>
        <v>1</v>
      </c>
      <c r="HK138" s="97">
        <f t="shared" si="126"/>
        <v>1</v>
      </c>
      <c r="HL138" s="97">
        <f t="shared" si="127"/>
        <v>1</v>
      </c>
      <c r="HM138" s="97">
        <f t="shared" si="128"/>
        <v>1</v>
      </c>
      <c r="HN138" s="97">
        <f t="shared" si="129"/>
        <v>1</v>
      </c>
      <c r="HO138" s="97">
        <f t="shared" si="130"/>
        <v>1</v>
      </c>
      <c r="HP138" s="97">
        <f t="shared" si="131"/>
        <v>1</v>
      </c>
      <c r="HQ138" s="97">
        <f t="shared" si="132"/>
        <v>1</v>
      </c>
      <c r="HR138" s="97">
        <f t="shared" si="133"/>
        <v>1</v>
      </c>
      <c r="HS138" s="97">
        <f t="shared" si="134"/>
        <v>1</v>
      </c>
      <c r="HT138" s="97">
        <f t="shared" si="135"/>
        <v>1</v>
      </c>
      <c r="HU138" s="97">
        <f t="shared" si="136"/>
        <v>1</v>
      </c>
      <c r="HV138" s="97">
        <f t="shared" si="137"/>
        <v>1</v>
      </c>
      <c r="HW138" s="97">
        <f t="shared" si="138"/>
        <v>1</v>
      </c>
      <c r="HX138" s="97">
        <f t="shared" si="139"/>
        <v>1</v>
      </c>
      <c r="HY138" s="97">
        <f t="shared" si="140"/>
        <v>1</v>
      </c>
      <c r="HZ138" s="97">
        <f t="shared" si="141"/>
        <v>1</v>
      </c>
      <c r="IA138" s="97">
        <f t="shared" si="142"/>
        <v>1</v>
      </c>
      <c r="IB138" s="97">
        <f t="shared" si="143"/>
        <v>1</v>
      </c>
      <c r="IC138" s="97">
        <f t="shared" si="144"/>
        <v>1</v>
      </c>
      <c r="ID138" s="97">
        <f t="shared" si="145"/>
        <v>1</v>
      </c>
      <c r="IE138" s="157">
        <f t="shared" si="146"/>
        <v>1</v>
      </c>
      <c r="IF138" s="99"/>
      <c r="IG138" s="99"/>
      <c r="IH138" s="99"/>
      <c r="II138" s="99"/>
      <c r="IJ138" s="99"/>
      <c r="IK138" s="99"/>
      <c r="IL138" s="99"/>
      <c r="IM138" s="99"/>
      <c r="IN138" s="99"/>
      <c r="IO138" s="99"/>
      <c r="IP138" s="99"/>
      <c r="IQ138" s="99"/>
      <c r="IR138" s="99"/>
      <c r="IS138" s="99"/>
      <c r="IT138" s="99"/>
      <c r="IU138" s="99"/>
      <c r="IV138" s="99"/>
      <c r="IW138" s="99"/>
      <c r="IX138" s="99"/>
      <c r="IY138" s="99"/>
      <c r="IZ138" s="99"/>
      <c r="JA138" s="99"/>
      <c r="JB138" s="99"/>
      <c r="JC138" s="99"/>
      <c r="JD138" s="99"/>
      <c r="JE138" s="99"/>
      <c r="JF138" s="99"/>
      <c r="JG138" s="99"/>
      <c r="JH138" s="99"/>
      <c r="JI138" s="99"/>
      <c r="JJ138" s="99"/>
    </row>
    <row r="139" spans="2:270" x14ac:dyDescent="0.35">
      <c r="B139" s="73">
        <v>41671</v>
      </c>
      <c r="C139" s="92">
        <f t="shared" ref="C139" si="2672">AN45</f>
        <v>10</v>
      </c>
      <c r="D139" s="92">
        <f t="shared" ref="D139" si="2673">AO45</f>
        <v>1</v>
      </c>
      <c r="E139" s="92">
        <f t="shared" ref="E139" si="2674">AP45</f>
        <v>2</v>
      </c>
      <c r="F139" s="92">
        <f t="shared" ref="F139" si="2675">AQ45</f>
        <v>0</v>
      </c>
      <c r="G139" s="92">
        <f t="shared" ref="G139" si="2676">AR45</f>
        <v>0</v>
      </c>
      <c r="H139" s="92">
        <f t="shared" ref="H139" si="2677">AS45</f>
        <v>0</v>
      </c>
      <c r="I139" s="92">
        <f t="shared" ref="I139" si="2678">AT45</f>
        <v>0</v>
      </c>
      <c r="J139" s="92">
        <f t="shared" ref="J139" si="2679">AU45</f>
        <v>0</v>
      </c>
      <c r="K139" s="92">
        <f t="shared" ref="K139" si="2680">AV45</f>
        <v>0</v>
      </c>
      <c r="L139" s="92">
        <f t="shared" ref="L139" si="2681">AW45</f>
        <v>0</v>
      </c>
      <c r="M139" s="92">
        <f t="shared" ref="M139" si="2682">AX45</f>
        <v>0</v>
      </c>
      <c r="N139" s="92">
        <f t="shared" ref="N139" si="2683">AY45</f>
        <v>0</v>
      </c>
      <c r="O139" s="92">
        <f t="shared" ref="O139" si="2684">AZ45</f>
        <v>0</v>
      </c>
      <c r="P139" s="92">
        <f t="shared" ref="P139" si="2685">BA45</f>
        <v>0</v>
      </c>
      <c r="Q139" s="92">
        <f t="shared" ref="Q139" si="2686">BB45</f>
        <v>0</v>
      </c>
      <c r="R139" s="92">
        <f t="shared" ref="R139" si="2687">BC45</f>
        <v>0</v>
      </c>
      <c r="S139" s="92">
        <f t="shared" ref="S139" si="2688">BD45</f>
        <v>0</v>
      </c>
      <c r="T139" s="92">
        <f t="shared" ref="T139" si="2689">BE45</f>
        <v>0</v>
      </c>
      <c r="U139" s="92">
        <f t="shared" ref="U139" si="2690">BF45</f>
        <v>0</v>
      </c>
      <c r="V139" s="92">
        <f t="shared" ref="V139" si="2691">BG45</f>
        <v>0</v>
      </c>
      <c r="W139" s="92">
        <f t="shared" ref="W139" si="2692">BH45</f>
        <v>0</v>
      </c>
      <c r="X139" s="92">
        <f t="shared" ref="X139" si="2693">BI45</f>
        <v>0</v>
      </c>
      <c r="Y139" s="92">
        <f t="shared" ref="Y139" si="2694">BJ45</f>
        <v>0</v>
      </c>
      <c r="Z139" s="92">
        <f t="shared" ref="Z139" si="2695">BK45</f>
        <v>0</v>
      </c>
      <c r="AA139" s="92">
        <f t="shared" ref="AA139" si="2696">BL45</f>
        <v>0</v>
      </c>
      <c r="AB139" s="92">
        <f t="shared" ref="AB139" si="2697">BM45</f>
        <v>0</v>
      </c>
      <c r="AC139" s="92">
        <f t="shared" ref="AC139" si="2698">BN45</f>
        <v>0</v>
      </c>
      <c r="AD139" s="92">
        <f t="shared" ref="AD139" si="2699">BO45</f>
        <v>0</v>
      </c>
      <c r="AE139" s="92">
        <f t="shared" ref="AE139" si="2700">BP45</f>
        <v>0</v>
      </c>
      <c r="AF139" s="92">
        <f t="shared" ref="AF139" si="2701">BQ45</f>
        <v>0</v>
      </c>
      <c r="AG139" s="92">
        <f t="shared" ref="AG139" si="2702">BR45</f>
        <v>0</v>
      </c>
      <c r="AH139" s="92">
        <f t="shared" ref="AH139" si="2703">BS45</f>
        <v>0</v>
      </c>
      <c r="AI139" s="92">
        <f t="shared" ref="AI139" si="2704">BT45</f>
        <v>0</v>
      </c>
      <c r="AJ139" s="92">
        <f t="shared" ref="AJ139" si="2705">BU45</f>
        <v>0</v>
      </c>
      <c r="AK139" s="92">
        <f t="shared" ref="AK139" si="2706">BV45</f>
        <v>0</v>
      </c>
      <c r="AL139" s="92">
        <f t="shared" ref="AL139" si="2707">BW45</f>
        <v>0</v>
      </c>
      <c r="AM139" s="92">
        <f t="shared" ref="AM139" si="2708">BX45</f>
        <v>0</v>
      </c>
      <c r="AN139" s="92">
        <f t="shared" ref="AN139" si="2709">BY45</f>
        <v>0</v>
      </c>
      <c r="AO139" s="92">
        <f t="shared" ref="AO139" si="2710">BZ45</f>
        <v>0</v>
      </c>
      <c r="AP139" s="92">
        <f t="shared" ref="AP139" si="2711">CA45</f>
        <v>0</v>
      </c>
      <c r="AQ139" s="92">
        <f t="shared" ref="AQ139" si="2712">CB45</f>
        <v>0</v>
      </c>
      <c r="AR139" s="92">
        <f t="shared" ref="AR139" si="2713">CC45</f>
        <v>0</v>
      </c>
      <c r="AS139" s="92">
        <f t="shared" ref="AS139" si="2714">CD45</f>
        <v>0</v>
      </c>
      <c r="AT139" s="92">
        <f t="shared" ref="AT139" si="2715">CE45</f>
        <v>0</v>
      </c>
      <c r="AU139" s="92">
        <f t="shared" ref="AU139" si="2716">CF45</f>
        <v>0</v>
      </c>
      <c r="AV139" s="92">
        <f t="shared" ref="AV139" si="2717">CG45</f>
        <v>0</v>
      </c>
      <c r="AW139" s="92">
        <f t="shared" ref="AW139" si="2718">CH45</f>
        <v>0</v>
      </c>
      <c r="AX139" s="92">
        <f t="shared" ref="AX139" si="2719">CI45</f>
        <v>0</v>
      </c>
      <c r="AY139" s="92">
        <f t="shared" ref="AY139" si="2720">CJ45</f>
        <v>0</v>
      </c>
      <c r="AZ139" s="92">
        <f t="shared" ref="AZ139" si="2721">CK45</f>
        <v>0</v>
      </c>
      <c r="BA139" s="92">
        <f t="shared" ref="BA139" si="2722">CL45</f>
        <v>0</v>
      </c>
      <c r="BB139" s="150">
        <f t="shared" ref="BB139" si="2723">CM45</f>
        <v>0</v>
      </c>
      <c r="BC139" s="75"/>
      <c r="BD139" s="75"/>
      <c r="BE139" s="75"/>
      <c r="BF139" s="75"/>
      <c r="BG139" s="75"/>
      <c r="BH139" s="75"/>
      <c r="BI139" s="75"/>
      <c r="BJ139" s="75"/>
      <c r="BK139" s="75"/>
      <c r="BL139" s="75"/>
      <c r="BM139" s="75"/>
      <c r="BN139" s="75"/>
      <c r="BO139" s="75"/>
      <c r="BP139" s="75"/>
      <c r="BQ139" s="75"/>
      <c r="BR139" s="75"/>
      <c r="BS139" s="75"/>
      <c r="BT139" s="75"/>
      <c r="BU139" s="75"/>
      <c r="BV139" s="75"/>
      <c r="BW139" s="75"/>
      <c r="BX139" s="75"/>
      <c r="BY139" s="75"/>
      <c r="BZ139" s="75"/>
      <c r="CA139" s="75"/>
      <c r="CB139" s="75"/>
      <c r="CC139" s="75"/>
      <c r="CD139" s="75"/>
      <c r="CE139" s="75"/>
      <c r="CF139" s="75"/>
      <c r="CG139" s="75"/>
      <c r="CH139" s="75"/>
      <c r="CI139" s="75"/>
      <c r="CJ139" s="75"/>
      <c r="CK139" s="75"/>
      <c r="CL139" s="75"/>
      <c r="CM139" s="75"/>
      <c r="CP139" s="94">
        <v>41671</v>
      </c>
      <c r="CQ139" s="98">
        <f t="shared" ref="CQ139" si="2724">C139/$C139</f>
        <v>1</v>
      </c>
      <c r="CR139" s="98">
        <f t="shared" si="6"/>
        <v>0.1</v>
      </c>
      <c r="CS139" s="98">
        <f t="shared" si="7"/>
        <v>0.2</v>
      </c>
      <c r="CT139" s="98">
        <f t="shared" si="8"/>
        <v>0</v>
      </c>
      <c r="CU139" s="98">
        <f t="shared" si="9"/>
        <v>0</v>
      </c>
      <c r="CV139" s="98">
        <f t="shared" si="10"/>
        <v>0</v>
      </c>
      <c r="CW139" s="98">
        <f t="shared" si="11"/>
        <v>0</v>
      </c>
      <c r="CX139" s="98">
        <f t="shared" si="12"/>
        <v>0</v>
      </c>
      <c r="CY139" s="98">
        <f t="shared" si="13"/>
        <v>0</v>
      </c>
      <c r="CZ139" s="98">
        <f t="shared" si="14"/>
        <v>0</v>
      </c>
      <c r="DA139" s="98">
        <f t="shared" si="15"/>
        <v>0</v>
      </c>
      <c r="DB139" s="98">
        <f t="shared" si="16"/>
        <v>0</v>
      </c>
      <c r="DC139" s="98">
        <f t="shared" si="17"/>
        <v>0</v>
      </c>
      <c r="DD139" s="98">
        <f t="shared" si="18"/>
        <v>0</v>
      </c>
      <c r="DE139" s="98">
        <f t="shared" si="19"/>
        <v>0</v>
      </c>
      <c r="DF139" s="98">
        <f t="shared" si="20"/>
        <v>0</v>
      </c>
      <c r="DG139" s="98">
        <f t="shared" si="21"/>
        <v>0</v>
      </c>
      <c r="DH139" s="98">
        <f t="shared" si="22"/>
        <v>0</v>
      </c>
      <c r="DI139" s="98">
        <f t="shared" si="23"/>
        <v>0</v>
      </c>
      <c r="DJ139" s="98">
        <f t="shared" si="24"/>
        <v>0</v>
      </c>
      <c r="DK139" s="98">
        <f t="shared" si="25"/>
        <v>0</v>
      </c>
      <c r="DL139" s="98">
        <f t="shared" si="26"/>
        <v>0</v>
      </c>
      <c r="DM139" s="98">
        <f t="shared" si="27"/>
        <v>0</v>
      </c>
      <c r="DN139" s="98">
        <f t="shared" si="28"/>
        <v>0</v>
      </c>
      <c r="DO139" s="98">
        <f t="shared" si="29"/>
        <v>0</v>
      </c>
      <c r="DP139" s="98">
        <f t="shared" si="30"/>
        <v>0</v>
      </c>
      <c r="DQ139" s="98">
        <f t="shared" si="31"/>
        <v>0</v>
      </c>
      <c r="DR139" s="98">
        <f t="shared" si="32"/>
        <v>0</v>
      </c>
      <c r="DS139" s="98">
        <f t="shared" si="33"/>
        <v>0</v>
      </c>
      <c r="DT139" s="98">
        <f t="shared" si="34"/>
        <v>0</v>
      </c>
      <c r="DU139" s="98">
        <f t="shared" si="35"/>
        <v>0</v>
      </c>
      <c r="DV139" s="98">
        <f t="shared" si="36"/>
        <v>0</v>
      </c>
      <c r="DW139" s="98">
        <f t="shared" si="37"/>
        <v>0</v>
      </c>
      <c r="DX139" s="98">
        <f t="shared" si="38"/>
        <v>0</v>
      </c>
      <c r="DY139" s="98">
        <f t="shared" si="39"/>
        <v>0</v>
      </c>
      <c r="DZ139" s="98">
        <f t="shared" si="40"/>
        <v>0</v>
      </c>
      <c r="EA139" s="98">
        <f t="shared" si="41"/>
        <v>0</v>
      </c>
      <c r="EB139" s="98">
        <f t="shared" si="42"/>
        <v>0</v>
      </c>
      <c r="EC139" s="98">
        <f t="shared" si="43"/>
        <v>0</v>
      </c>
      <c r="ED139" s="98">
        <f t="shared" si="44"/>
        <v>0</v>
      </c>
      <c r="EE139" s="98">
        <f t="shared" si="45"/>
        <v>0</v>
      </c>
      <c r="EF139" s="98">
        <f t="shared" si="46"/>
        <v>0</v>
      </c>
      <c r="EG139" s="98">
        <f t="shared" si="47"/>
        <v>0</v>
      </c>
      <c r="EH139" s="98">
        <f t="shared" si="48"/>
        <v>0</v>
      </c>
      <c r="EI139" s="98">
        <f t="shared" si="49"/>
        <v>0</v>
      </c>
      <c r="EJ139" s="98">
        <f t="shared" si="50"/>
        <v>0</v>
      </c>
      <c r="EK139" s="98">
        <f t="shared" si="51"/>
        <v>0</v>
      </c>
      <c r="EL139" s="98">
        <f t="shared" si="52"/>
        <v>0</v>
      </c>
      <c r="EM139" s="98">
        <f t="shared" si="53"/>
        <v>0</v>
      </c>
      <c r="EN139" s="98">
        <f t="shared" si="54"/>
        <v>0</v>
      </c>
      <c r="EO139" s="98">
        <f t="shared" si="55"/>
        <v>0</v>
      </c>
      <c r="EP139" s="143">
        <f t="shared" si="56"/>
        <v>0</v>
      </c>
      <c r="EQ139" s="97"/>
      <c r="ER139" s="97"/>
      <c r="ES139" s="97"/>
      <c r="ET139" s="97"/>
      <c r="EU139" s="97"/>
      <c r="EV139" s="97"/>
      <c r="EW139" s="97"/>
      <c r="EX139" s="97"/>
      <c r="EY139" s="97"/>
      <c r="EZ139" s="97"/>
      <c r="FA139" s="97"/>
      <c r="FB139" s="97"/>
      <c r="FC139" s="97"/>
      <c r="FD139" s="97"/>
      <c r="FE139" s="97"/>
      <c r="FF139" s="97"/>
      <c r="FG139" s="97"/>
      <c r="FH139" s="97"/>
      <c r="FI139" s="97"/>
      <c r="FJ139" s="97"/>
      <c r="FK139" s="97"/>
      <c r="FL139" s="97"/>
      <c r="FM139" s="97"/>
      <c r="FN139" s="97"/>
      <c r="FO139" s="97"/>
      <c r="FP139" s="97"/>
      <c r="FQ139" s="97"/>
      <c r="FR139" s="97"/>
      <c r="FS139" s="97"/>
      <c r="FT139" s="97"/>
      <c r="FU139" s="97"/>
      <c r="FV139" s="97"/>
      <c r="FW139" s="97"/>
      <c r="GD139" s="96">
        <v>41671</v>
      </c>
      <c r="GE139" s="97">
        <f t="shared" si="2449"/>
        <v>0</v>
      </c>
      <c r="GF139" s="97">
        <f t="shared" si="95"/>
        <v>0.9</v>
      </c>
      <c r="GG139" s="97">
        <f t="shared" si="96"/>
        <v>0.8</v>
      </c>
      <c r="GH139" s="97">
        <f t="shared" si="97"/>
        <v>1</v>
      </c>
      <c r="GI139" s="97">
        <f t="shared" si="98"/>
        <v>1</v>
      </c>
      <c r="GJ139" s="97">
        <f t="shared" si="99"/>
        <v>1</v>
      </c>
      <c r="GK139" s="97">
        <f t="shared" si="100"/>
        <v>1</v>
      </c>
      <c r="GL139" s="97">
        <f t="shared" si="101"/>
        <v>1</v>
      </c>
      <c r="GM139" s="97">
        <f t="shared" si="102"/>
        <v>1</v>
      </c>
      <c r="GN139" s="97">
        <f t="shared" si="103"/>
        <v>1</v>
      </c>
      <c r="GO139" s="97">
        <f t="shared" si="104"/>
        <v>1</v>
      </c>
      <c r="GP139" s="97">
        <f t="shared" si="105"/>
        <v>1</v>
      </c>
      <c r="GQ139" s="97">
        <f t="shared" si="106"/>
        <v>1</v>
      </c>
      <c r="GR139" s="97">
        <f t="shared" si="107"/>
        <v>1</v>
      </c>
      <c r="GS139" s="97">
        <f t="shared" si="108"/>
        <v>1</v>
      </c>
      <c r="GT139" s="97">
        <f t="shared" si="109"/>
        <v>1</v>
      </c>
      <c r="GU139" s="97">
        <f t="shared" si="110"/>
        <v>1</v>
      </c>
      <c r="GV139" s="97">
        <f t="shared" si="111"/>
        <v>1</v>
      </c>
      <c r="GW139" s="97">
        <f t="shared" si="112"/>
        <v>1</v>
      </c>
      <c r="GX139" s="97">
        <f t="shared" si="113"/>
        <v>1</v>
      </c>
      <c r="GY139" s="97">
        <f t="shared" si="114"/>
        <v>1</v>
      </c>
      <c r="GZ139" s="97">
        <f t="shared" si="115"/>
        <v>1</v>
      </c>
      <c r="HA139" s="97">
        <f t="shared" si="116"/>
        <v>1</v>
      </c>
      <c r="HB139" s="97">
        <f t="shared" si="117"/>
        <v>1</v>
      </c>
      <c r="HC139" s="97">
        <f t="shared" si="118"/>
        <v>1</v>
      </c>
      <c r="HD139" s="97">
        <f t="shared" si="119"/>
        <v>1</v>
      </c>
      <c r="HE139" s="97">
        <f t="shared" si="120"/>
        <v>1</v>
      </c>
      <c r="HF139" s="97">
        <f t="shared" si="121"/>
        <v>1</v>
      </c>
      <c r="HG139" s="97">
        <f t="shared" si="122"/>
        <v>1</v>
      </c>
      <c r="HH139" s="97">
        <f t="shared" si="123"/>
        <v>1</v>
      </c>
      <c r="HI139" s="97">
        <f t="shared" si="124"/>
        <v>1</v>
      </c>
      <c r="HJ139" s="97">
        <f t="shared" si="125"/>
        <v>1</v>
      </c>
      <c r="HK139" s="97">
        <f t="shared" si="126"/>
        <v>1</v>
      </c>
      <c r="HL139" s="97">
        <f t="shared" si="127"/>
        <v>1</v>
      </c>
      <c r="HM139" s="97">
        <f t="shared" si="128"/>
        <v>1</v>
      </c>
      <c r="HN139" s="97">
        <f t="shared" si="129"/>
        <v>1</v>
      </c>
      <c r="HO139" s="97">
        <f t="shared" si="130"/>
        <v>1</v>
      </c>
      <c r="HP139" s="97">
        <f t="shared" si="131"/>
        <v>1</v>
      </c>
      <c r="HQ139" s="97">
        <f t="shared" si="132"/>
        <v>1</v>
      </c>
      <c r="HR139" s="97">
        <f t="shared" si="133"/>
        <v>1</v>
      </c>
      <c r="HS139" s="97">
        <f t="shared" si="134"/>
        <v>1</v>
      </c>
      <c r="HT139" s="97">
        <f t="shared" si="135"/>
        <v>1</v>
      </c>
      <c r="HU139" s="97">
        <f t="shared" si="136"/>
        <v>1</v>
      </c>
      <c r="HV139" s="97">
        <f t="shared" si="137"/>
        <v>1</v>
      </c>
      <c r="HW139" s="97">
        <f t="shared" si="138"/>
        <v>1</v>
      </c>
      <c r="HX139" s="97">
        <f t="shared" si="139"/>
        <v>1</v>
      </c>
      <c r="HY139" s="97">
        <f t="shared" si="140"/>
        <v>1</v>
      </c>
      <c r="HZ139" s="97">
        <f t="shared" si="141"/>
        <v>1</v>
      </c>
      <c r="IA139" s="97">
        <f t="shared" si="142"/>
        <v>1</v>
      </c>
      <c r="IB139" s="97">
        <f t="shared" si="143"/>
        <v>1</v>
      </c>
      <c r="IC139" s="97">
        <f t="shared" si="144"/>
        <v>1</v>
      </c>
      <c r="ID139" s="157">
        <f t="shared" si="145"/>
        <v>1</v>
      </c>
      <c r="IE139" s="99"/>
      <c r="IF139" s="99"/>
      <c r="IG139" s="99"/>
      <c r="IH139" s="99"/>
      <c r="II139" s="99"/>
      <c r="IJ139" s="99"/>
      <c r="IK139" s="99"/>
      <c r="IL139" s="99"/>
      <c r="IM139" s="99"/>
      <c r="IN139" s="99"/>
      <c r="IO139" s="99"/>
      <c r="IP139" s="99"/>
      <c r="IQ139" s="99"/>
      <c r="IR139" s="99"/>
      <c r="IS139" s="99"/>
      <c r="IT139" s="99"/>
      <c r="IU139" s="99"/>
      <c r="IV139" s="99"/>
      <c r="IW139" s="99"/>
      <c r="IX139" s="99"/>
      <c r="IY139" s="99"/>
      <c r="IZ139" s="99"/>
      <c r="JA139" s="99"/>
      <c r="JB139" s="99"/>
      <c r="JC139" s="99"/>
      <c r="JD139" s="99"/>
      <c r="JE139" s="99"/>
      <c r="JF139" s="99"/>
      <c r="JG139" s="99"/>
      <c r="JH139" s="99"/>
      <c r="JI139" s="99"/>
      <c r="JJ139" s="99"/>
    </row>
    <row r="140" spans="2:270" x14ac:dyDescent="0.35">
      <c r="B140" s="73">
        <v>41699</v>
      </c>
      <c r="C140" s="92">
        <f t="shared" ref="C140" si="2725">AO46</f>
        <v>4</v>
      </c>
      <c r="D140" s="92">
        <f t="shared" ref="D140" si="2726">AP46</f>
        <v>1</v>
      </c>
      <c r="E140" s="92">
        <f t="shared" ref="E140" si="2727">AQ46</f>
        <v>1</v>
      </c>
      <c r="F140" s="92">
        <f t="shared" ref="F140" si="2728">AR46</f>
        <v>0</v>
      </c>
      <c r="G140" s="92">
        <f t="shared" ref="G140" si="2729">AS46</f>
        <v>0</v>
      </c>
      <c r="H140" s="92">
        <f t="shared" ref="H140" si="2730">AT46</f>
        <v>1</v>
      </c>
      <c r="I140" s="92">
        <f t="shared" ref="I140" si="2731">AU46</f>
        <v>1</v>
      </c>
      <c r="J140" s="92">
        <f t="shared" ref="J140" si="2732">AV46</f>
        <v>0</v>
      </c>
      <c r="K140" s="92">
        <f t="shared" ref="K140" si="2733">AW46</f>
        <v>1</v>
      </c>
      <c r="L140" s="92">
        <f t="shared" ref="L140" si="2734">AX46</f>
        <v>0</v>
      </c>
      <c r="M140" s="92">
        <f t="shared" ref="M140" si="2735">AY46</f>
        <v>1</v>
      </c>
      <c r="N140" s="92">
        <f t="shared" ref="N140" si="2736">AZ46</f>
        <v>0</v>
      </c>
      <c r="O140" s="92">
        <f t="shared" ref="O140" si="2737">BA46</f>
        <v>0</v>
      </c>
      <c r="P140" s="92">
        <f t="shared" ref="P140" si="2738">BB46</f>
        <v>1</v>
      </c>
      <c r="Q140" s="92">
        <f t="shared" ref="Q140" si="2739">BC46</f>
        <v>0</v>
      </c>
      <c r="R140" s="92">
        <f t="shared" ref="R140" si="2740">BD46</f>
        <v>1</v>
      </c>
      <c r="S140" s="92">
        <f t="shared" ref="S140" si="2741">BE46</f>
        <v>0</v>
      </c>
      <c r="T140" s="92">
        <f t="shared" ref="T140" si="2742">BF46</f>
        <v>0</v>
      </c>
      <c r="U140" s="92">
        <f t="shared" ref="U140" si="2743">BG46</f>
        <v>1</v>
      </c>
      <c r="V140" s="92">
        <f t="shared" ref="V140" si="2744">BH46</f>
        <v>1</v>
      </c>
      <c r="W140" s="92">
        <f t="shared" ref="W140" si="2745">BI46</f>
        <v>1</v>
      </c>
      <c r="X140" s="92">
        <f t="shared" ref="X140" si="2746">BJ46</f>
        <v>1</v>
      </c>
      <c r="Y140" s="92">
        <f t="shared" ref="Y140" si="2747">BK46</f>
        <v>0</v>
      </c>
      <c r="Z140" s="92">
        <f t="shared" ref="Z140" si="2748">BL46</f>
        <v>0</v>
      </c>
      <c r="AA140" s="92">
        <f t="shared" ref="AA140" si="2749">BM46</f>
        <v>0</v>
      </c>
      <c r="AB140" s="92">
        <f t="shared" ref="AB140" si="2750">BN46</f>
        <v>0</v>
      </c>
      <c r="AC140" s="92">
        <f t="shared" ref="AC140" si="2751">BO46</f>
        <v>0</v>
      </c>
      <c r="AD140" s="92">
        <f t="shared" ref="AD140" si="2752">BP46</f>
        <v>1</v>
      </c>
      <c r="AE140" s="92">
        <f t="shared" ref="AE140" si="2753">BQ46</f>
        <v>1</v>
      </c>
      <c r="AF140" s="92">
        <f t="shared" ref="AF140" si="2754">BR46</f>
        <v>0</v>
      </c>
      <c r="AG140" s="92">
        <f t="shared" ref="AG140" si="2755">BS46</f>
        <v>0</v>
      </c>
      <c r="AH140" s="92">
        <f t="shared" ref="AH140" si="2756">BT46</f>
        <v>1</v>
      </c>
      <c r="AI140" s="92">
        <f t="shared" ref="AI140" si="2757">BU46</f>
        <v>0</v>
      </c>
      <c r="AJ140" s="92">
        <f t="shared" ref="AJ140" si="2758">BV46</f>
        <v>0</v>
      </c>
      <c r="AK140" s="92">
        <f t="shared" ref="AK140" si="2759">BW46</f>
        <v>1</v>
      </c>
      <c r="AL140" s="92">
        <f t="shared" ref="AL140" si="2760">BX46</f>
        <v>0</v>
      </c>
      <c r="AM140" s="92">
        <f t="shared" ref="AM140" si="2761">BY46</f>
        <v>1</v>
      </c>
      <c r="AN140" s="92">
        <f t="shared" ref="AN140" si="2762">BZ46</f>
        <v>0</v>
      </c>
      <c r="AO140" s="92">
        <f t="shared" ref="AO140" si="2763">CA46</f>
        <v>1</v>
      </c>
      <c r="AP140" s="92">
        <f t="shared" ref="AP140" si="2764">CB46</f>
        <v>0</v>
      </c>
      <c r="AQ140" s="92">
        <f t="shared" ref="AQ140" si="2765">CC46</f>
        <v>0</v>
      </c>
      <c r="AR140" s="92">
        <f t="shared" ref="AR140" si="2766">CD46</f>
        <v>0</v>
      </c>
      <c r="AS140" s="92">
        <f t="shared" ref="AS140" si="2767">CE46</f>
        <v>0</v>
      </c>
      <c r="AT140" s="92">
        <f t="shared" ref="AT140" si="2768">CF46</f>
        <v>0</v>
      </c>
      <c r="AU140" s="92">
        <f t="shared" ref="AU140" si="2769">CG46</f>
        <v>0</v>
      </c>
      <c r="AV140" s="92">
        <f t="shared" ref="AV140" si="2770">CH46</f>
        <v>0</v>
      </c>
      <c r="AW140" s="92">
        <f t="shared" ref="AW140" si="2771">CI46</f>
        <v>0</v>
      </c>
      <c r="AX140" s="92">
        <f t="shared" ref="AX140" si="2772">CJ46</f>
        <v>0</v>
      </c>
      <c r="AY140" s="92">
        <f t="shared" ref="AY140" si="2773">CK46</f>
        <v>0</v>
      </c>
      <c r="AZ140" s="92">
        <f t="shared" ref="AZ140" si="2774">CL46</f>
        <v>0</v>
      </c>
      <c r="BA140" s="150">
        <f t="shared" ref="BA140" si="2775">CM46</f>
        <v>0</v>
      </c>
      <c r="BB140" s="75"/>
      <c r="BC140" s="75"/>
      <c r="BD140" s="75"/>
      <c r="BE140" s="75"/>
      <c r="BF140" s="75"/>
      <c r="BG140" s="75"/>
      <c r="BH140" s="75"/>
      <c r="BI140" s="75"/>
      <c r="BJ140" s="75"/>
      <c r="BK140" s="75"/>
      <c r="BL140" s="75"/>
      <c r="BM140" s="75"/>
      <c r="BN140" s="75"/>
      <c r="BO140" s="75"/>
      <c r="BP140" s="75"/>
      <c r="BQ140" s="75"/>
      <c r="BR140" s="75"/>
      <c r="BS140" s="75"/>
      <c r="BT140" s="75"/>
      <c r="BU140" s="75"/>
      <c r="BV140" s="75"/>
      <c r="BW140" s="75"/>
      <c r="BX140" s="75"/>
      <c r="BY140" s="75"/>
      <c r="BZ140" s="75"/>
      <c r="CA140" s="75"/>
      <c r="CB140" s="75"/>
      <c r="CC140" s="75"/>
      <c r="CD140" s="75"/>
      <c r="CE140" s="75"/>
      <c r="CF140" s="75"/>
      <c r="CG140" s="75"/>
      <c r="CH140" s="75"/>
      <c r="CI140" s="75"/>
      <c r="CJ140" s="75"/>
      <c r="CK140" s="75"/>
      <c r="CL140" s="75"/>
      <c r="CM140" s="75"/>
      <c r="CP140" s="94">
        <v>41699</v>
      </c>
      <c r="CQ140" s="98">
        <f t="shared" ref="CQ140" si="2776">C140/$C140</f>
        <v>1</v>
      </c>
      <c r="CR140" s="98">
        <f t="shared" si="6"/>
        <v>0.25</v>
      </c>
      <c r="CS140" s="98">
        <f t="shared" si="7"/>
        <v>0.25</v>
      </c>
      <c r="CT140" s="98">
        <f t="shared" si="8"/>
        <v>0</v>
      </c>
      <c r="CU140" s="98">
        <f t="shared" si="9"/>
        <v>0</v>
      </c>
      <c r="CV140" s="98">
        <f t="shared" si="10"/>
        <v>0.25</v>
      </c>
      <c r="CW140" s="98">
        <f t="shared" si="11"/>
        <v>0.25</v>
      </c>
      <c r="CX140" s="98">
        <f t="shared" si="12"/>
        <v>0</v>
      </c>
      <c r="CY140" s="98">
        <f t="shared" si="13"/>
        <v>0.25</v>
      </c>
      <c r="CZ140" s="98">
        <f t="shared" si="14"/>
        <v>0</v>
      </c>
      <c r="DA140" s="98">
        <f t="shared" si="15"/>
        <v>0.25</v>
      </c>
      <c r="DB140" s="98">
        <f t="shared" si="16"/>
        <v>0</v>
      </c>
      <c r="DC140" s="98">
        <f t="shared" si="17"/>
        <v>0</v>
      </c>
      <c r="DD140" s="98">
        <f t="shared" si="18"/>
        <v>0.25</v>
      </c>
      <c r="DE140" s="98">
        <f t="shared" si="19"/>
        <v>0</v>
      </c>
      <c r="DF140" s="98">
        <f t="shared" si="20"/>
        <v>0.25</v>
      </c>
      <c r="DG140" s="98">
        <f t="shared" si="21"/>
        <v>0</v>
      </c>
      <c r="DH140" s="98">
        <f t="shared" si="22"/>
        <v>0</v>
      </c>
      <c r="DI140" s="98">
        <f t="shared" si="23"/>
        <v>0.25</v>
      </c>
      <c r="DJ140" s="98">
        <f t="shared" si="24"/>
        <v>0.25</v>
      </c>
      <c r="DK140" s="98">
        <f t="shared" si="25"/>
        <v>0.25</v>
      </c>
      <c r="DL140" s="98">
        <f t="shared" si="26"/>
        <v>0.25</v>
      </c>
      <c r="DM140" s="98">
        <f t="shared" si="27"/>
        <v>0</v>
      </c>
      <c r="DN140" s="98">
        <f t="shared" si="28"/>
        <v>0</v>
      </c>
      <c r="DO140" s="98">
        <f t="shared" si="29"/>
        <v>0</v>
      </c>
      <c r="DP140" s="98">
        <f t="shared" si="30"/>
        <v>0</v>
      </c>
      <c r="DQ140" s="98">
        <f t="shared" si="31"/>
        <v>0</v>
      </c>
      <c r="DR140" s="98">
        <f t="shared" si="32"/>
        <v>0.25</v>
      </c>
      <c r="DS140" s="98">
        <f t="shared" si="33"/>
        <v>0.25</v>
      </c>
      <c r="DT140" s="98">
        <f t="shared" si="34"/>
        <v>0</v>
      </c>
      <c r="DU140" s="98">
        <f t="shared" si="35"/>
        <v>0</v>
      </c>
      <c r="DV140" s="98">
        <f t="shared" si="36"/>
        <v>0.25</v>
      </c>
      <c r="DW140" s="98">
        <f t="shared" si="37"/>
        <v>0</v>
      </c>
      <c r="DX140" s="98">
        <f t="shared" si="38"/>
        <v>0</v>
      </c>
      <c r="DY140" s="98">
        <f t="shared" si="39"/>
        <v>0.25</v>
      </c>
      <c r="DZ140" s="98">
        <f t="shared" si="40"/>
        <v>0</v>
      </c>
      <c r="EA140" s="98">
        <f t="shared" si="41"/>
        <v>0.25</v>
      </c>
      <c r="EB140" s="98">
        <f t="shared" si="42"/>
        <v>0</v>
      </c>
      <c r="EC140" s="98">
        <f t="shared" si="43"/>
        <v>0.25</v>
      </c>
      <c r="ED140" s="98">
        <f t="shared" si="44"/>
        <v>0</v>
      </c>
      <c r="EE140" s="98">
        <f t="shared" si="45"/>
        <v>0</v>
      </c>
      <c r="EF140" s="98">
        <f t="shared" si="46"/>
        <v>0</v>
      </c>
      <c r="EG140" s="98">
        <f t="shared" si="47"/>
        <v>0</v>
      </c>
      <c r="EH140" s="98">
        <f t="shared" si="48"/>
        <v>0</v>
      </c>
      <c r="EI140" s="98">
        <f t="shared" si="49"/>
        <v>0</v>
      </c>
      <c r="EJ140" s="98">
        <f t="shared" si="50"/>
        <v>0</v>
      </c>
      <c r="EK140" s="98">
        <f t="shared" si="51"/>
        <v>0</v>
      </c>
      <c r="EL140" s="98">
        <f t="shared" si="52"/>
        <v>0</v>
      </c>
      <c r="EM140" s="98">
        <f t="shared" si="53"/>
        <v>0</v>
      </c>
      <c r="EN140" s="98">
        <f t="shared" si="54"/>
        <v>0</v>
      </c>
      <c r="EO140" s="143">
        <f t="shared" si="55"/>
        <v>0</v>
      </c>
      <c r="EP140" s="97"/>
      <c r="EQ140" s="97"/>
      <c r="ER140" s="97"/>
      <c r="ES140" s="97"/>
      <c r="ET140" s="97"/>
      <c r="EU140" s="97"/>
      <c r="EV140" s="97"/>
      <c r="EW140" s="97"/>
      <c r="EX140" s="97"/>
      <c r="EY140" s="97"/>
      <c r="EZ140" s="97"/>
      <c r="FA140" s="97"/>
      <c r="FB140" s="97"/>
      <c r="FC140" s="97"/>
      <c r="FD140" s="97"/>
      <c r="FE140" s="97"/>
      <c r="FF140" s="97"/>
      <c r="FG140" s="97"/>
      <c r="FH140" s="97"/>
      <c r="FI140" s="97"/>
      <c r="FJ140" s="97"/>
      <c r="FK140" s="97"/>
      <c r="FL140" s="97"/>
      <c r="FM140" s="97"/>
      <c r="FN140" s="97"/>
      <c r="FO140" s="97"/>
      <c r="FP140" s="97"/>
      <c r="FQ140" s="97"/>
      <c r="FR140" s="97"/>
      <c r="FS140" s="97"/>
      <c r="FT140" s="97"/>
      <c r="FU140" s="97"/>
      <c r="FV140" s="97"/>
      <c r="FW140" s="97"/>
      <c r="GD140" s="96">
        <v>41699</v>
      </c>
      <c r="GE140" s="97">
        <f t="shared" si="2449"/>
        <v>0</v>
      </c>
      <c r="GF140" s="97">
        <f t="shared" si="95"/>
        <v>0.75</v>
      </c>
      <c r="GG140" s="97">
        <f t="shared" si="96"/>
        <v>0.75</v>
      </c>
      <c r="GH140" s="97">
        <f t="shared" si="97"/>
        <v>1</v>
      </c>
      <c r="GI140" s="97">
        <f t="shared" si="98"/>
        <v>1</v>
      </c>
      <c r="GJ140" s="97">
        <f t="shared" si="99"/>
        <v>0.75</v>
      </c>
      <c r="GK140" s="97">
        <f t="shared" si="100"/>
        <v>0.75</v>
      </c>
      <c r="GL140" s="97">
        <f t="shared" si="101"/>
        <v>1</v>
      </c>
      <c r="GM140" s="97">
        <f t="shared" si="102"/>
        <v>0.75</v>
      </c>
      <c r="GN140" s="97">
        <f t="shared" si="103"/>
        <v>1</v>
      </c>
      <c r="GO140" s="97">
        <f t="shared" si="104"/>
        <v>0.75</v>
      </c>
      <c r="GP140" s="97">
        <f t="shared" si="105"/>
        <v>1</v>
      </c>
      <c r="GQ140" s="97">
        <f t="shared" si="106"/>
        <v>1</v>
      </c>
      <c r="GR140" s="97">
        <f t="shared" si="107"/>
        <v>0.75</v>
      </c>
      <c r="GS140" s="97">
        <f t="shared" si="108"/>
        <v>1</v>
      </c>
      <c r="GT140" s="97">
        <f t="shared" si="109"/>
        <v>0.75</v>
      </c>
      <c r="GU140" s="97">
        <f t="shared" si="110"/>
        <v>1</v>
      </c>
      <c r="GV140" s="97">
        <f t="shared" si="111"/>
        <v>1</v>
      </c>
      <c r="GW140" s="97">
        <f t="shared" si="112"/>
        <v>0.75</v>
      </c>
      <c r="GX140" s="97">
        <f t="shared" si="113"/>
        <v>0.75</v>
      </c>
      <c r="GY140" s="97">
        <f t="shared" si="114"/>
        <v>0.75</v>
      </c>
      <c r="GZ140" s="97">
        <f t="shared" si="115"/>
        <v>0.75</v>
      </c>
      <c r="HA140" s="97">
        <f t="shared" si="116"/>
        <v>1</v>
      </c>
      <c r="HB140" s="97">
        <f t="shared" si="117"/>
        <v>1</v>
      </c>
      <c r="HC140" s="97">
        <f t="shared" si="118"/>
        <v>1</v>
      </c>
      <c r="HD140" s="97">
        <f t="shared" si="119"/>
        <v>1</v>
      </c>
      <c r="HE140" s="97">
        <f t="shared" si="120"/>
        <v>1</v>
      </c>
      <c r="HF140" s="97">
        <f t="shared" si="121"/>
        <v>0.75</v>
      </c>
      <c r="HG140" s="97">
        <f t="shared" si="122"/>
        <v>0.75</v>
      </c>
      <c r="HH140" s="97">
        <f t="shared" si="123"/>
        <v>1</v>
      </c>
      <c r="HI140" s="97">
        <f t="shared" si="124"/>
        <v>1</v>
      </c>
      <c r="HJ140" s="97">
        <f t="shared" si="125"/>
        <v>0.75</v>
      </c>
      <c r="HK140" s="97">
        <f t="shared" si="126"/>
        <v>1</v>
      </c>
      <c r="HL140" s="97">
        <f t="shared" si="127"/>
        <v>1</v>
      </c>
      <c r="HM140" s="97">
        <f t="shared" si="128"/>
        <v>0.75</v>
      </c>
      <c r="HN140" s="97">
        <f t="shared" si="129"/>
        <v>1</v>
      </c>
      <c r="HO140" s="97">
        <f t="shared" si="130"/>
        <v>0.75</v>
      </c>
      <c r="HP140" s="97">
        <f t="shared" si="131"/>
        <v>1</v>
      </c>
      <c r="HQ140" s="97">
        <f t="shared" si="132"/>
        <v>0.75</v>
      </c>
      <c r="HR140" s="97">
        <f t="shared" si="133"/>
        <v>1</v>
      </c>
      <c r="HS140" s="97">
        <f t="shared" si="134"/>
        <v>1</v>
      </c>
      <c r="HT140" s="97">
        <f t="shared" si="135"/>
        <v>1</v>
      </c>
      <c r="HU140" s="97">
        <f t="shared" si="136"/>
        <v>1</v>
      </c>
      <c r="HV140" s="97">
        <f t="shared" si="137"/>
        <v>1</v>
      </c>
      <c r="HW140" s="97">
        <f t="shared" si="138"/>
        <v>1</v>
      </c>
      <c r="HX140" s="97">
        <f t="shared" si="139"/>
        <v>1</v>
      </c>
      <c r="HY140" s="97">
        <f t="shared" si="140"/>
        <v>1</v>
      </c>
      <c r="HZ140" s="97">
        <f t="shared" si="141"/>
        <v>1</v>
      </c>
      <c r="IA140" s="97">
        <f t="shared" si="142"/>
        <v>1</v>
      </c>
      <c r="IB140" s="97">
        <f t="shared" si="143"/>
        <v>1</v>
      </c>
      <c r="IC140" s="157">
        <f t="shared" si="144"/>
        <v>1</v>
      </c>
      <c r="ID140" s="99"/>
      <c r="IE140" s="99"/>
      <c r="IF140" s="99"/>
      <c r="IG140" s="99"/>
      <c r="IH140" s="99"/>
      <c r="II140" s="99"/>
      <c r="IJ140" s="99"/>
      <c r="IK140" s="99"/>
      <c r="IL140" s="99"/>
      <c r="IM140" s="99"/>
      <c r="IN140" s="99"/>
      <c r="IO140" s="99"/>
      <c r="IP140" s="99"/>
      <c r="IQ140" s="99"/>
      <c r="IR140" s="99"/>
      <c r="IS140" s="99"/>
      <c r="IT140" s="99"/>
      <c r="IU140" s="99"/>
      <c r="IV140" s="99"/>
      <c r="IW140" s="99"/>
      <c r="IX140" s="99"/>
      <c r="IY140" s="99"/>
      <c r="IZ140" s="99"/>
      <c r="JA140" s="99"/>
      <c r="JB140" s="99"/>
      <c r="JC140" s="99"/>
      <c r="JD140" s="99"/>
      <c r="JE140" s="99"/>
      <c r="JF140" s="99"/>
      <c r="JG140" s="99"/>
      <c r="JH140" s="99"/>
      <c r="JI140" s="99"/>
      <c r="JJ140" s="99"/>
    </row>
    <row r="141" spans="2:270" x14ac:dyDescent="0.35">
      <c r="B141" s="73">
        <v>41730</v>
      </c>
      <c r="C141" s="92">
        <f t="shared" ref="C141" si="2777">AP47</f>
        <v>10</v>
      </c>
      <c r="D141" s="92">
        <f t="shared" ref="D141" si="2778">AQ47</f>
        <v>2</v>
      </c>
      <c r="E141" s="92">
        <f t="shared" ref="E141" si="2779">AR47</f>
        <v>0</v>
      </c>
      <c r="F141" s="92">
        <f t="shared" ref="F141" si="2780">AS47</f>
        <v>2</v>
      </c>
      <c r="G141" s="92">
        <f t="shared" ref="G141" si="2781">AT47</f>
        <v>1</v>
      </c>
      <c r="H141" s="92">
        <f t="shared" ref="H141" si="2782">AU47</f>
        <v>0</v>
      </c>
      <c r="I141" s="92">
        <f t="shared" ref="I141" si="2783">AV47</f>
        <v>1</v>
      </c>
      <c r="J141" s="92">
        <f t="shared" ref="J141" si="2784">AW47</f>
        <v>0</v>
      </c>
      <c r="K141" s="92">
        <f t="shared" ref="K141" si="2785">AX47</f>
        <v>1</v>
      </c>
      <c r="L141" s="92">
        <f t="shared" ref="L141" si="2786">AY47</f>
        <v>1</v>
      </c>
      <c r="M141" s="92">
        <f t="shared" ref="M141" si="2787">AZ47</f>
        <v>0</v>
      </c>
      <c r="N141" s="92">
        <f t="shared" ref="N141" si="2788">BA47</f>
        <v>0</v>
      </c>
      <c r="O141" s="92">
        <f t="shared" ref="O141" si="2789">BB47</f>
        <v>0</v>
      </c>
      <c r="P141" s="92">
        <f t="shared" ref="P141" si="2790">BC47</f>
        <v>0</v>
      </c>
      <c r="Q141" s="92">
        <f t="shared" ref="Q141" si="2791">BD47</f>
        <v>0</v>
      </c>
      <c r="R141" s="92">
        <f t="shared" ref="R141" si="2792">BE47</f>
        <v>0</v>
      </c>
      <c r="S141" s="92">
        <f t="shared" ref="S141" si="2793">BF47</f>
        <v>0</v>
      </c>
      <c r="T141" s="92">
        <f t="shared" ref="T141" si="2794">BG47</f>
        <v>0</v>
      </c>
      <c r="U141" s="92">
        <f t="shared" ref="U141" si="2795">BH47</f>
        <v>1</v>
      </c>
      <c r="V141" s="92">
        <f t="shared" ref="V141" si="2796">BI47</f>
        <v>0</v>
      </c>
      <c r="W141" s="92">
        <f t="shared" ref="W141" si="2797">BJ47</f>
        <v>0</v>
      </c>
      <c r="X141" s="92">
        <f t="shared" ref="X141" si="2798">BK47</f>
        <v>0</v>
      </c>
      <c r="Y141" s="92">
        <f t="shared" ref="Y141" si="2799">BL47</f>
        <v>0</v>
      </c>
      <c r="Z141" s="92">
        <f t="shared" ref="Z141" si="2800">BM47</f>
        <v>0</v>
      </c>
      <c r="AA141" s="92">
        <f t="shared" ref="AA141" si="2801">BN47</f>
        <v>0</v>
      </c>
      <c r="AB141" s="92">
        <f t="shared" ref="AB141" si="2802">BO47</f>
        <v>0</v>
      </c>
      <c r="AC141" s="92">
        <f t="shared" ref="AC141" si="2803">BP47</f>
        <v>0</v>
      </c>
      <c r="AD141" s="92">
        <f t="shared" ref="AD141" si="2804">BQ47</f>
        <v>0</v>
      </c>
      <c r="AE141" s="92">
        <f t="shared" ref="AE141" si="2805">BR47</f>
        <v>0</v>
      </c>
      <c r="AF141" s="92">
        <f t="shared" ref="AF141" si="2806">BS47</f>
        <v>0</v>
      </c>
      <c r="AG141" s="92">
        <f t="shared" ref="AG141" si="2807">BT47</f>
        <v>0</v>
      </c>
      <c r="AH141" s="92">
        <f t="shared" ref="AH141" si="2808">BU47</f>
        <v>0</v>
      </c>
      <c r="AI141" s="92">
        <f t="shared" ref="AI141" si="2809">BV47</f>
        <v>0</v>
      </c>
      <c r="AJ141" s="92">
        <f t="shared" ref="AJ141" si="2810">BW47</f>
        <v>0</v>
      </c>
      <c r="AK141" s="92">
        <f t="shared" ref="AK141" si="2811">BX47</f>
        <v>0</v>
      </c>
      <c r="AL141" s="92">
        <f t="shared" ref="AL141" si="2812">BY47</f>
        <v>0</v>
      </c>
      <c r="AM141" s="92">
        <f t="shared" ref="AM141" si="2813">BZ47</f>
        <v>0</v>
      </c>
      <c r="AN141" s="92">
        <f t="shared" ref="AN141" si="2814">CA47</f>
        <v>0</v>
      </c>
      <c r="AO141" s="92">
        <f t="shared" ref="AO141" si="2815">CB47</f>
        <v>0</v>
      </c>
      <c r="AP141" s="92">
        <f t="shared" ref="AP141" si="2816">CC47</f>
        <v>0</v>
      </c>
      <c r="AQ141" s="92">
        <f t="shared" ref="AQ141" si="2817">CD47</f>
        <v>0</v>
      </c>
      <c r="AR141" s="92">
        <f t="shared" ref="AR141" si="2818">CE47</f>
        <v>0</v>
      </c>
      <c r="AS141" s="92">
        <f t="shared" ref="AS141" si="2819">CF47</f>
        <v>0</v>
      </c>
      <c r="AT141" s="92">
        <f t="shared" ref="AT141" si="2820">CG47</f>
        <v>0</v>
      </c>
      <c r="AU141" s="92">
        <f t="shared" ref="AU141" si="2821">CH47</f>
        <v>0</v>
      </c>
      <c r="AV141" s="92">
        <f t="shared" ref="AV141" si="2822">CI47</f>
        <v>0</v>
      </c>
      <c r="AW141" s="92">
        <f t="shared" ref="AW141" si="2823">CJ47</f>
        <v>0</v>
      </c>
      <c r="AX141" s="92">
        <f t="shared" ref="AX141" si="2824">CK47</f>
        <v>0</v>
      </c>
      <c r="AY141" s="92">
        <f t="shared" ref="AY141" si="2825">CL47</f>
        <v>0</v>
      </c>
      <c r="AZ141" s="150">
        <f t="shared" ref="AZ141" si="2826">CM47</f>
        <v>0</v>
      </c>
      <c r="BA141" s="75"/>
      <c r="BB141" s="75"/>
      <c r="BC141" s="75"/>
      <c r="BD141" s="75"/>
      <c r="BE141" s="75"/>
      <c r="BF141" s="75"/>
      <c r="BG141" s="75"/>
      <c r="BH141" s="75"/>
      <c r="BI141" s="75"/>
      <c r="BJ141" s="75"/>
      <c r="BK141" s="75"/>
      <c r="BL141" s="75"/>
      <c r="BM141" s="75"/>
      <c r="BN141" s="75"/>
      <c r="BO141" s="75"/>
      <c r="BP141" s="75"/>
      <c r="BQ141" s="75"/>
      <c r="BR141" s="75"/>
      <c r="BS141" s="75"/>
      <c r="BT141" s="75"/>
      <c r="BU141" s="75"/>
      <c r="BV141" s="75"/>
      <c r="BW141" s="75"/>
      <c r="BX141" s="75"/>
      <c r="BY141" s="75"/>
      <c r="BZ141" s="75"/>
      <c r="CA141" s="75"/>
      <c r="CB141" s="75"/>
      <c r="CC141" s="75"/>
      <c r="CD141" s="75"/>
      <c r="CE141" s="75"/>
      <c r="CF141" s="75"/>
      <c r="CG141" s="75"/>
      <c r="CH141" s="75"/>
      <c r="CI141" s="75"/>
      <c r="CJ141" s="75"/>
      <c r="CK141" s="75"/>
      <c r="CL141" s="75"/>
      <c r="CM141" s="75"/>
      <c r="CP141" s="94">
        <v>41730</v>
      </c>
      <c r="CQ141" s="98">
        <f t="shared" ref="CQ141" si="2827">C141/$C141</f>
        <v>1</v>
      </c>
      <c r="CR141" s="98">
        <f t="shared" si="6"/>
        <v>0.2</v>
      </c>
      <c r="CS141" s="98">
        <f t="shared" si="7"/>
        <v>0</v>
      </c>
      <c r="CT141" s="98">
        <f t="shared" si="8"/>
        <v>0.2</v>
      </c>
      <c r="CU141" s="98">
        <f t="shared" si="9"/>
        <v>0.1</v>
      </c>
      <c r="CV141" s="98">
        <f t="shared" si="10"/>
        <v>0</v>
      </c>
      <c r="CW141" s="98">
        <f t="shared" si="11"/>
        <v>0.1</v>
      </c>
      <c r="CX141" s="98">
        <f t="shared" si="12"/>
        <v>0</v>
      </c>
      <c r="CY141" s="98">
        <f t="shared" si="13"/>
        <v>0.1</v>
      </c>
      <c r="CZ141" s="98">
        <f t="shared" si="14"/>
        <v>0.1</v>
      </c>
      <c r="DA141" s="98">
        <f t="shared" si="15"/>
        <v>0</v>
      </c>
      <c r="DB141" s="98">
        <f t="shared" si="16"/>
        <v>0</v>
      </c>
      <c r="DC141" s="98">
        <f t="shared" si="17"/>
        <v>0</v>
      </c>
      <c r="DD141" s="98">
        <f t="shared" si="18"/>
        <v>0</v>
      </c>
      <c r="DE141" s="98">
        <f t="shared" si="19"/>
        <v>0</v>
      </c>
      <c r="DF141" s="98">
        <f t="shared" si="20"/>
        <v>0</v>
      </c>
      <c r="DG141" s="98">
        <f t="shared" si="21"/>
        <v>0</v>
      </c>
      <c r="DH141" s="98">
        <f t="shared" si="22"/>
        <v>0</v>
      </c>
      <c r="DI141" s="98">
        <f t="shared" si="23"/>
        <v>0.1</v>
      </c>
      <c r="DJ141" s="98">
        <f t="shared" si="24"/>
        <v>0</v>
      </c>
      <c r="DK141" s="98">
        <f t="shared" si="25"/>
        <v>0</v>
      </c>
      <c r="DL141" s="98">
        <f t="shared" si="26"/>
        <v>0</v>
      </c>
      <c r="DM141" s="98">
        <f t="shared" si="27"/>
        <v>0</v>
      </c>
      <c r="DN141" s="98">
        <f t="shared" si="28"/>
        <v>0</v>
      </c>
      <c r="DO141" s="98">
        <f t="shared" si="29"/>
        <v>0</v>
      </c>
      <c r="DP141" s="98">
        <f t="shared" si="30"/>
        <v>0</v>
      </c>
      <c r="DQ141" s="98">
        <f t="shared" si="31"/>
        <v>0</v>
      </c>
      <c r="DR141" s="98">
        <f t="shared" si="32"/>
        <v>0</v>
      </c>
      <c r="DS141" s="98">
        <f t="shared" si="33"/>
        <v>0</v>
      </c>
      <c r="DT141" s="98">
        <f t="shared" si="34"/>
        <v>0</v>
      </c>
      <c r="DU141" s="98">
        <f t="shared" si="35"/>
        <v>0</v>
      </c>
      <c r="DV141" s="98">
        <f t="shared" si="36"/>
        <v>0</v>
      </c>
      <c r="DW141" s="98">
        <f t="shared" si="37"/>
        <v>0</v>
      </c>
      <c r="DX141" s="98">
        <f t="shared" si="38"/>
        <v>0</v>
      </c>
      <c r="DY141" s="98">
        <f t="shared" si="39"/>
        <v>0</v>
      </c>
      <c r="DZ141" s="98">
        <f t="shared" si="40"/>
        <v>0</v>
      </c>
      <c r="EA141" s="98">
        <f t="shared" si="41"/>
        <v>0</v>
      </c>
      <c r="EB141" s="98">
        <f t="shared" si="42"/>
        <v>0</v>
      </c>
      <c r="EC141" s="98">
        <f t="shared" si="43"/>
        <v>0</v>
      </c>
      <c r="ED141" s="98">
        <f t="shared" si="44"/>
        <v>0</v>
      </c>
      <c r="EE141" s="98">
        <f t="shared" si="45"/>
        <v>0</v>
      </c>
      <c r="EF141" s="98">
        <f t="shared" si="46"/>
        <v>0</v>
      </c>
      <c r="EG141" s="98">
        <f t="shared" si="47"/>
        <v>0</v>
      </c>
      <c r="EH141" s="98">
        <f t="shared" si="48"/>
        <v>0</v>
      </c>
      <c r="EI141" s="98">
        <f t="shared" si="49"/>
        <v>0</v>
      </c>
      <c r="EJ141" s="98">
        <f t="shared" si="50"/>
        <v>0</v>
      </c>
      <c r="EK141" s="98">
        <f t="shared" si="51"/>
        <v>0</v>
      </c>
      <c r="EL141" s="98">
        <f t="shared" si="52"/>
        <v>0</v>
      </c>
      <c r="EM141" s="98">
        <f t="shared" si="53"/>
        <v>0</v>
      </c>
      <c r="EN141" s="143">
        <f t="shared" si="54"/>
        <v>0</v>
      </c>
      <c r="EO141" s="97"/>
      <c r="EP141" s="97"/>
      <c r="EQ141" s="97"/>
      <c r="ER141" s="97"/>
      <c r="ES141" s="97"/>
      <c r="ET141" s="97"/>
      <c r="EU141" s="97"/>
      <c r="EV141" s="97"/>
      <c r="EW141" s="97"/>
      <c r="EX141" s="97"/>
      <c r="EY141" s="97"/>
      <c r="EZ141" s="97"/>
      <c r="FA141" s="97"/>
      <c r="FB141" s="97"/>
      <c r="FC141" s="97"/>
      <c r="FD141" s="97"/>
      <c r="FE141" s="97"/>
      <c r="FF141" s="97"/>
      <c r="FG141" s="97"/>
      <c r="FH141" s="97"/>
      <c r="FI141" s="97"/>
      <c r="FJ141" s="97"/>
      <c r="FK141" s="97"/>
      <c r="FL141" s="97"/>
      <c r="FM141" s="97"/>
      <c r="FN141" s="97"/>
      <c r="FO141" s="97"/>
      <c r="FP141" s="97"/>
      <c r="FQ141" s="97"/>
      <c r="FR141" s="97"/>
      <c r="FS141" s="97"/>
      <c r="FT141" s="97"/>
      <c r="FU141" s="97"/>
      <c r="FV141" s="97"/>
      <c r="FW141" s="97"/>
      <c r="GD141" s="96">
        <v>41730</v>
      </c>
      <c r="GE141" s="97">
        <f t="shared" si="2449"/>
        <v>0</v>
      </c>
      <c r="GF141" s="97">
        <f t="shared" si="95"/>
        <v>0.8</v>
      </c>
      <c r="GG141" s="97">
        <f t="shared" si="96"/>
        <v>1</v>
      </c>
      <c r="GH141" s="97">
        <f t="shared" si="97"/>
        <v>0.8</v>
      </c>
      <c r="GI141" s="97">
        <f t="shared" si="98"/>
        <v>0.9</v>
      </c>
      <c r="GJ141" s="97">
        <f t="shared" si="99"/>
        <v>1</v>
      </c>
      <c r="GK141" s="97">
        <f t="shared" si="100"/>
        <v>0.9</v>
      </c>
      <c r="GL141" s="97">
        <f t="shared" si="101"/>
        <v>1</v>
      </c>
      <c r="GM141" s="97">
        <f t="shared" si="102"/>
        <v>0.9</v>
      </c>
      <c r="GN141" s="97">
        <f t="shared" si="103"/>
        <v>0.9</v>
      </c>
      <c r="GO141" s="97">
        <f t="shared" si="104"/>
        <v>1</v>
      </c>
      <c r="GP141" s="97">
        <f t="shared" si="105"/>
        <v>1</v>
      </c>
      <c r="GQ141" s="97">
        <f t="shared" si="106"/>
        <v>1</v>
      </c>
      <c r="GR141" s="97">
        <f t="shared" si="107"/>
        <v>1</v>
      </c>
      <c r="GS141" s="97">
        <f t="shared" si="108"/>
        <v>1</v>
      </c>
      <c r="GT141" s="97">
        <f t="shared" si="109"/>
        <v>1</v>
      </c>
      <c r="GU141" s="97">
        <f t="shared" si="110"/>
        <v>1</v>
      </c>
      <c r="GV141" s="97">
        <f t="shared" si="111"/>
        <v>1</v>
      </c>
      <c r="GW141" s="97">
        <f t="shared" si="112"/>
        <v>0.9</v>
      </c>
      <c r="GX141" s="97">
        <f t="shared" si="113"/>
        <v>1</v>
      </c>
      <c r="GY141" s="97">
        <f t="shared" si="114"/>
        <v>1</v>
      </c>
      <c r="GZ141" s="97">
        <f t="shared" si="115"/>
        <v>1</v>
      </c>
      <c r="HA141" s="97">
        <f t="shared" si="116"/>
        <v>1</v>
      </c>
      <c r="HB141" s="97">
        <f t="shared" si="117"/>
        <v>1</v>
      </c>
      <c r="HC141" s="97">
        <f t="shared" si="118"/>
        <v>1</v>
      </c>
      <c r="HD141" s="97">
        <f t="shared" si="119"/>
        <v>1</v>
      </c>
      <c r="HE141" s="97">
        <f t="shared" si="120"/>
        <v>1</v>
      </c>
      <c r="HF141" s="97">
        <f t="shared" si="121"/>
        <v>1</v>
      </c>
      <c r="HG141" s="97">
        <f t="shared" si="122"/>
        <v>1</v>
      </c>
      <c r="HH141" s="97">
        <f t="shared" si="123"/>
        <v>1</v>
      </c>
      <c r="HI141" s="97">
        <f t="shared" si="124"/>
        <v>1</v>
      </c>
      <c r="HJ141" s="97">
        <f t="shared" si="125"/>
        <v>1</v>
      </c>
      <c r="HK141" s="97">
        <f t="shared" si="126"/>
        <v>1</v>
      </c>
      <c r="HL141" s="97">
        <f t="shared" si="127"/>
        <v>1</v>
      </c>
      <c r="HM141" s="97">
        <f t="shared" si="128"/>
        <v>1</v>
      </c>
      <c r="HN141" s="97">
        <f t="shared" si="129"/>
        <v>1</v>
      </c>
      <c r="HO141" s="97">
        <f t="shared" si="130"/>
        <v>1</v>
      </c>
      <c r="HP141" s="97">
        <f t="shared" si="131"/>
        <v>1</v>
      </c>
      <c r="HQ141" s="97">
        <f t="shared" si="132"/>
        <v>1</v>
      </c>
      <c r="HR141" s="97">
        <f t="shared" si="133"/>
        <v>1</v>
      </c>
      <c r="HS141" s="97">
        <f t="shared" si="134"/>
        <v>1</v>
      </c>
      <c r="HT141" s="97">
        <f t="shared" si="135"/>
        <v>1</v>
      </c>
      <c r="HU141" s="97">
        <f t="shared" si="136"/>
        <v>1</v>
      </c>
      <c r="HV141" s="97">
        <f t="shared" si="137"/>
        <v>1</v>
      </c>
      <c r="HW141" s="97">
        <f t="shared" si="138"/>
        <v>1</v>
      </c>
      <c r="HX141" s="97">
        <f t="shared" si="139"/>
        <v>1</v>
      </c>
      <c r="HY141" s="97">
        <f t="shared" si="140"/>
        <v>1</v>
      </c>
      <c r="HZ141" s="97">
        <f t="shared" si="141"/>
        <v>1</v>
      </c>
      <c r="IA141" s="97">
        <f t="shared" si="142"/>
        <v>1</v>
      </c>
      <c r="IB141" s="157">
        <f t="shared" si="143"/>
        <v>1</v>
      </c>
      <c r="IC141" s="99"/>
      <c r="ID141" s="99"/>
      <c r="IE141" s="99"/>
      <c r="IF141" s="99"/>
      <c r="IG141" s="99"/>
      <c r="IH141" s="99"/>
      <c r="II141" s="99"/>
      <c r="IJ141" s="99"/>
      <c r="IK141" s="99"/>
      <c r="IL141" s="99"/>
      <c r="IM141" s="99"/>
      <c r="IN141" s="99"/>
      <c r="IO141" s="99"/>
      <c r="IP141" s="99"/>
      <c r="IQ141" s="99"/>
      <c r="IR141" s="99"/>
      <c r="IS141" s="99"/>
      <c r="IT141" s="99"/>
      <c r="IU141" s="99"/>
      <c r="IV141" s="99"/>
      <c r="IW141" s="99"/>
      <c r="IX141" s="99"/>
      <c r="IY141" s="99"/>
      <c r="IZ141" s="99"/>
      <c r="JA141" s="99"/>
      <c r="JB141" s="99"/>
      <c r="JC141" s="99"/>
      <c r="JD141" s="99"/>
      <c r="JE141" s="99"/>
      <c r="JF141" s="99"/>
      <c r="JG141" s="99"/>
      <c r="JH141" s="99"/>
      <c r="JI141" s="99"/>
      <c r="JJ141" s="99"/>
    </row>
    <row r="142" spans="2:270" x14ac:dyDescent="0.35">
      <c r="B142" s="73">
        <v>41760</v>
      </c>
      <c r="C142" s="92">
        <f t="shared" ref="C142" si="2828">AQ48</f>
        <v>5</v>
      </c>
      <c r="D142" s="92">
        <f t="shared" ref="D142" si="2829">AR48</f>
        <v>0</v>
      </c>
      <c r="E142" s="92">
        <f t="shared" ref="E142" si="2830">AS48</f>
        <v>0</v>
      </c>
      <c r="F142" s="92">
        <f t="shared" ref="F142" si="2831">AT48</f>
        <v>0</v>
      </c>
      <c r="G142" s="92">
        <f t="shared" ref="G142" si="2832">AU48</f>
        <v>0</v>
      </c>
      <c r="H142" s="92">
        <f t="shared" ref="H142" si="2833">AV48</f>
        <v>0</v>
      </c>
      <c r="I142" s="92">
        <f t="shared" ref="I142" si="2834">AW48</f>
        <v>0</v>
      </c>
      <c r="J142" s="92">
        <f t="shared" ref="J142" si="2835">AX48</f>
        <v>0</v>
      </c>
      <c r="K142" s="92">
        <f t="shared" ref="K142" si="2836">AY48</f>
        <v>0</v>
      </c>
      <c r="L142" s="92">
        <f t="shared" ref="L142" si="2837">AZ48</f>
        <v>0</v>
      </c>
      <c r="M142" s="92">
        <f t="shared" ref="M142" si="2838">BA48</f>
        <v>0</v>
      </c>
      <c r="N142" s="92">
        <f t="shared" ref="N142" si="2839">BB48</f>
        <v>0</v>
      </c>
      <c r="O142" s="92">
        <f t="shared" ref="O142" si="2840">BC48</f>
        <v>0</v>
      </c>
      <c r="P142" s="92">
        <f t="shared" ref="P142" si="2841">BD48</f>
        <v>0</v>
      </c>
      <c r="Q142" s="92">
        <f t="shared" ref="Q142" si="2842">BE48</f>
        <v>0</v>
      </c>
      <c r="R142" s="92">
        <f t="shared" ref="R142" si="2843">BF48</f>
        <v>0</v>
      </c>
      <c r="S142" s="92">
        <f t="shared" ref="S142" si="2844">BG48</f>
        <v>0</v>
      </c>
      <c r="T142" s="92">
        <f t="shared" ref="T142" si="2845">BH48</f>
        <v>0</v>
      </c>
      <c r="U142" s="92">
        <f t="shared" ref="U142" si="2846">BI48</f>
        <v>0</v>
      </c>
      <c r="V142" s="92">
        <f t="shared" ref="V142" si="2847">BJ48</f>
        <v>0</v>
      </c>
      <c r="W142" s="92">
        <f t="shared" ref="W142" si="2848">BK48</f>
        <v>0</v>
      </c>
      <c r="X142" s="92">
        <f t="shared" ref="X142" si="2849">BL48</f>
        <v>0</v>
      </c>
      <c r="Y142" s="92">
        <f t="shared" ref="Y142" si="2850">BM48</f>
        <v>0</v>
      </c>
      <c r="Z142" s="92">
        <f t="shared" ref="Z142" si="2851">BN48</f>
        <v>0</v>
      </c>
      <c r="AA142" s="92">
        <f t="shared" ref="AA142" si="2852">BO48</f>
        <v>0</v>
      </c>
      <c r="AB142" s="92">
        <f t="shared" ref="AB142" si="2853">BP48</f>
        <v>0</v>
      </c>
      <c r="AC142" s="92">
        <f t="shared" ref="AC142" si="2854">BQ48</f>
        <v>0</v>
      </c>
      <c r="AD142" s="92">
        <f t="shared" ref="AD142" si="2855">BR48</f>
        <v>0</v>
      </c>
      <c r="AE142" s="92">
        <f t="shared" ref="AE142" si="2856">BS48</f>
        <v>0</v>
      </c>
      <c r="AF142" s="92">
        <f t="shared" ref="AF142" si="2857">BT48</f>
        <v>0</v>
      </c>
      <c r="AG142" s="92">
        <f t="shared" ref="AG142" si="2858">BU48</f>
        <v>0</v>
      </c>
      <c r="AH142" s="92">
        <f t="shared" ref="AH142" si="2859">BV48</f>
        <v>0</v>
      </c>
      <c r="AI142" s="92">
        <f t="shared" ref="AI142" si="2860">BW48</f>
        <v>0</v>
      </c>
      <c r="AJ142" s="92">
        <f t="shared" ref="AJ142" si="2861">BX48</f>
        <v>0</v>
      </c>
      <c r="AK142" s="92">
        <f t="shared" ref="AK142" si="2862">BY48</f>
        <v>0</v>
      </c>
      <c r="AL142" s="92">
        <f t="shared" ref="AL142" si="2863">BZ48</f>
        <v>0</v>
      </c>
      <c r="AM142" s="92">
        <f t="shared" ref="AM142" si="2864">CA48</f>
        <v>0</v>
      </c>
      <c r="AN142" s="92">
        <f t="shared" ref="AN142" si="2865">CB48</f>
        <v>0</v>
      </c>
      <c r="AO142" s="92">
        <f t="shared" ref="AO142" si="2866">CC48</f>
        <v>0</v>
      </c>
      <c r="AP142" s="92">
        <f t="shared" ref="AP142" si="2867">CD48</f>
        <v>0</v>
      </c>
      <c r="AQ142" s="92">
        <f t="shared" ref="AQ142" si="2868">CE48</f>
        <v>0</v>
      </c>
      <c r="AR142" s="92">
        <f t="shared" ref="AR142" si="2869">CF48</f>
        <v>0</v>
      </c>
      <c r="AS142" s="92">
        <f t="shared" ref="AS142" si="2870">CG48</f>
        <v>0</v>
      </c>
      <c r="AT142" s="92">
        <f t="shared" ref="AT142" si="2871">CH48</f>
        <v>0</v>
      </c>
      <c r="AU142" s="92">
        <f t="shared" ref="AU142" si="2872">CI48</f>
        <v>0</v>
      </c>
      <c r="AV142" s="92">
        <f t="shared" ref="AV142" si="2873">CJ48</f>
        <v>0</v>
      </c>
      <c r="AW142" s="92">
        <f t="shared" ref="AW142" si="2874">CK48</f>
        <v>0</v>
      </c>
      <c r="AX142" s="92">
        <f t="shared" ref="AX142" si="2875">CL48</f>
        <v>0</v>
      </c>
      <c r="AY142" s="150">
        <f t="shared" ref="AY142" si="2876">CM48</f>
        <v>0</v>
      </c>
      <c r="AZ142" s="75"/>
      <c r="BA142" s="75"/>
      <c r="BB142" s="75"/>
      <c r="BC142" s="75"/>
      <c r="BD142" s="75"/>
      <c r="BE142" s="75"/>
      <c r="BF142" s="75"/>
      <c r="BG142" s="75"/>
      <c r="BH142" s="75"/>
      <c r="BI142" s="75"/>
      <c r="BJ142" s="75"/>
      <c r="BK142" s="75"/>
      <c r="BL142" s="75"/>
      <c r="BM142" s="75"/>
      <c r="BN142" s="75"/>
      <c r="BO142" s="75"/>
      <c r="BP142" s="75"/>
      <c r="BQ142" s="75"/>
      <c r="BR142" s="75"/>
      <c r="BS142" s="75"/>
      <c r="BT142" s="75"/>
      <c r="BU142" s="75"/>
      <c r="BV142" s="75"/>
      <c r="BW142" s="75"/>
      <c r="BX142" s="75"/>
      <c r="BY142" s="75"/>
      <c r="BZ142" s="75"/>
      <c r="CA142" s="75"/>
      <c r="CB142" s="75"/>
      <c r="CC142" s="75"/>
      <c r="CD142" s="75"/>
      <c r="CE142" s="75"/>
      <c r="CF142" s="75"/>
      <c r="CG142" s="75"/>
      <c r="CH142" s="75"/>
      <c r="CI142" s="75"/>
      <c r="CJ142" s="75"/>
      <c r="CK142" s="75"/>
      <c r="CL142" s="75"/>
      <c r="CM142" s="75"/>
      <c r="CP142" s="94">
        <v>41760</v>
      </c>
      <c r="CQ142" s="98">
        <f t="shared" ref="CQ142" si="2877">C142/$C142</f>
        <v>1</v>
      </c>
      <c r="CR142" s="98">
        <f t="shared" si="6"/>
        <v>0</v>
      </c>
      <c r="CS142" s="98">
        <f t="shared" si="7"/>
        <v>0</v>
      </c>
      <c r="CT142" s="98">
        <f t="shared" si="8"/>
        <v>0</v>
      </c>
      <c r="CU142" s="98">
        <f t="shared" si="9"/>
        <v>0</v>
      </c>
      <c r="CV142" s="98">
        <f t="shared" si="10"/>
        <v>0</v>
      </c>
      <c r="CW142" s="98">
        <f t="shared" si="11"/>
        <v>0</v>
      </c>
      <c r="CX142" s="98">
        <f t="shared" si="12"/>
        <v>0</v>
      </c>
      <c r="CY142" s="98">
        <f t="shared" si="13"/>
        <v>0</v>
      </c>
      <c r="CZ142" s="98">
        <f t="shared" si="14"/>
        <v>0</v>
      </c>
      <c r="DA142" s="98">
        <f t="shared" si="15"/>
        <v>0</v>
      </c>
      <c r="DB142" s="98">
        <f t="shared" si="16"/>
        <v>0</v>
      </c>
      <c r="DC142" s="98">
        <f t="shared" si="17"/>
        <v>0</v>
      </c>
      <c r="DD142" s="98">
        <f t="shared" si="18"/>
        <v>0</v>
      </c>
      <c r="DE142" s="98">
        <f t="shared" si="19"/>
        <v>0</v>
      </c>
      <c r="DF142" s="98">
        <f t="shared" si="20"/>
        <v>0</v>
      </c>
      <c r="DG142" s="98">
        <f t="shared" si="21"/>
        <v>0</v>
      </c>
      <c r="DH142" s="98">
        <f t="shared" si="22"/>
        <v>0</v>
      </c>
      <c r="DI142" s="98">
        <f t="shared" si="23"/>
        <v>0</v>
      </c>
      <c r="DJ142" s="98">
        <f t="shared" si="24"/>
        <v>0</v>
      </c>
      <c r="DK142" s="98">
        <f t="shared" si="25"/>
        <v>0</v>
      </c>
      <c r="DL142" s="98">
        <f t="shared" si="26"/>
        <v>0</v>
      </c>
      <c r="DM142" s="98">
        <f t="shared" si="27"/>
        <v>0</v>
      </c>
      <c r="DN142" s="98">
        <f t="shared" si="28"/>
        <v>0</v>
      </c>
      <c r="DO142" s="98">
        <f t="shared" si="29"/>
        <v>0</v>
      </c>
      <c r="DP142" s="98">
        <f t="shared" si="30"/>
        <v>0</v>
      </c>
      <c r="DQ142" s="98">
        <f t="shared" si="31"/>
        <v>0</v>
      </c>
      <c r="DR142" s="98">
        <f t="shared" si="32"/>
        <v>0</v>
      </c>
      <c r="DS142" s="98">
        <f t="shared" si="33"/>
        <v>0</v>
      </c>
      <c r="DT142" s="98">
        <f t="shared" si="34"/>
        <v>0</v>
      </c>
      <c r="DU142" s="98">
        <f t="shared" si="35"/>
        <v>0</v>
      </c>
      <c r="DV142" s="98">
        <f t="shared" si="36"/>
        <v>0</v>
      </c>
      <c r="DW142" s="98">
        <f t="shared" si="37"/>
        <v>0</v>
      </c>
      <c r="DX142" s="98">
        <f t="shared" si="38"/>
        <v>0</v>
      </c>
      <c r="DY142" s="98">
        <f t="shared" si="39"/>
        <v>0</v>
      </c>
      <c r="DZ142" s="98">
        <f t="shared" si="40"/>
        <v>0</v>
      </c>
      <c r="EA142" s="98">
        <f t="shared" si="41"/>
        <v>0</v>
      </c>
      <c r="EB142" s="98">
        <f t="shared" si="42"/>
        <v>0</v>
      </c>
      <c r="EC142" s="98">
        <f t="shared" si="43"/>
        <v>0</v>
      </c>
      <c r="ED142" s="98">
        <f t="shared" si="44"/>
        <v>0</v>
      </c>
      <c r="EE142" s="98">
        <f t="shared" si="45"/>
        <v>0</v>
      </c>
      <c r="EF142" s="98">
        <f t="shared" si="46"/>
        <v>0</v>
      </c>
      <c r="EG142" s="98">
        <f t="shared" si="47"/>
        <v>0</v>
      </c>
      <c r="EH142" s="98">
        <f t="shared" si="48"/>
        <v>0</v>
      </c>
      <c r="EI142" s="98">
        <f t="shared" si="49"/>
        <v>0</v>
      </c>
      <c r="EJ142" s="98">
        <f t="shared" si="50"/>
        <v>0</v>
      </c>
      <c r="EK142" s="98">
        <f t="shared" si="51"/>
        <v>0</v>
      </c>
      <c r="EL142" s="98">
        <f t="shared" si="52"/>
        <v>0</v>
      </c>
      <c r="EM142" s="143">
        <f t="shared" si="53"/>
        <v>0</v>
      </c>
      <c r="EN142" s="97"/>
      <c r="EO142" s="97"/>
      <c r="EP142" s="97"/>
      <c r="EQ142" s="97"/>
      <c r="ER142" s="97"/>
      <c r="ES142" s="97"/>
      <c r="ET142" s="97"/>
      <c r="EU142" s="97"/>
      <c r="EV142" s="97"/>
      <c r="EW142" s="97"/>
      <c r="EX142" s="97"/>
      <c r="EY142" s="97"/>
      <c r="EZ142" s="97"/>
      <c r="FA142" s="97"/>
      <c r="FB142" s="97"/>
      <c r="FC142" s="97"/>
      <c r="FD142" s="97"/>
      <c r="FE142" s="97"/>
      <c r="FF142" s="97"/>
      <c r="FG142" s="97"/>
      <c r="FH142" s="97"/>
      <c r="FI142" s="97"/>
      <c r="FJ142" s="97"/>
      <c r="FK142" s="97"/>
      <c r="FL142" s="97"/>
      <c r="FM142" s="97"/>
      <c r="FN142" s="97"/>
      <c r="FO142" s="97"/>
      <c r="FP142" s="97"/>
      <c r="FQ142" s="97"/>
      <c r="FR142" s="97"/>
      <c r="FS142" s="97"/>
      <c r="FT142" s="97"/>
      <c r="FU142" s="97"/>
      <c r="FV142" s="97"/>
      <c r="FW142" s="97"/>
      <c r="GD142" s="96">
        <v>41760</v>
      </c>
      <c r="GE142" s="97">
        <f t="shared" si="2449"/>
        <v>0</v>
      </c>
      <c r="GF142" s="97">
        <f t="shared" si="95"/>
        <v>1</v>
      </c>
      <c r="GG142" s="97">
        <f t="shared" si="96"/>
        <v>1</v>
      </c>
      <c r="GH142" s="97">
        <f t="shared" si="97"/>
        <v>1</v>
      </c>
      <c r="GI142" s="97">
        <f t="shared" si="98"/>
        <v>1</v>
      </c>
      <c r="GJ142" s="97">
        <f t="shared" si="99"/>
        <v>1</v>
      </c>
      <c r="GK142" s="97">
        <f t="shared" si="100"/>
        <v>1</v>
      </c>
      <c r="GL142" s="97">
        <f t="shared" si="101"/>
        <v>1</v>
      </c>
      <c r="GM142" s="97">
        <f t="shared" si="102"/>
        <v>1</v>
      </c>
      <c r="GN142" s="97">
        <f t="shared" si="103"/>
        <v>1</v>
      </c>
      <c r="GO142" s="97">
        <f t="shared" si="104"/>
        <v>1</v>
      </c>
      <c r="GP142" s="97">
        <f t="shared" si="105"/>
        <v>1</v>
      </c>
      <c r="GQ142" s="97">
        <f t="shared" si="106"/>
        <v>1</v>
      </c>
      <c r="GR142" s="97">
        <f t="shared" si="107"/>
        <v>1</v>
      </c>
      <c r="GS142" s="97">
        <f t="shared" si="108"/>
        <v>1</v>
      </c>
      <c r="GT142" s="97">
        <f t="shared" si="109"/>
        <v>1</v>
      </c>
      <c r="GU142" s="97">
        <f t="shared" si="110"/>
        <v>1</v>
      </c>
      <c r="GV142" s="97">
        <f t="shared" si="111"/>
        <v>1</v>
      </c>
      <c r="GW142" s="97">
        <f t="shared" si="112"/>
        <v>1</v>
      </c>
      <c r="GX142" s="97">
        <f t="shared" si="113"/>
        <v>1</v>
      </c>
      <c r="GY142" s="97">
        <f t="shared" si="114"/>
        <v>1</v>
      </c>
      <c r="GZ142" s="97">
        <f t="shared" si="115"/>
        <v>1</v>
      </c>
      <c r="HA142" s="97">
        <f t="shared" si="116"/>
        <v>1</v>
      </c>
      <c r="HB142" s="97">
        <f t="shared" si="117"/>
        <v>1</v>
      </c>
      <c r="HC142" s="97">
        <f t="shared" si="118"/>
        <v>1</v>
      </c>
      <c r="HD142" s="97">
        <f t="shared" si="119"/>
        <v>1</v>
      </c>
      <c r="HE142" s="97">
        <f t="shared" si="120"/>
        <v>1</v>
      </c>
      <c r="HF142" s="97">
        <f t="shared" si="121"/>
        <v>1</v>
      </c>
      <c r="HG142" s="97">
        <f t="shared" si="122"/>
        <v>1</v>
      </c>
      <c r="HH142" s="97">
        <f t="shared" si="123"/>
        <v>1</v>
      </c>
      <c r="HI142" s="97">
        <f t="shared" si="124"/>
        <v>1</v>
      </c>
      <c r="HJ142" s="97">
        <f t="shared" si="125"/>
        <v>1</v>
      </c>
      <c r="HK142" s="97">
        <f t="shared" si="126"/>
        <v>1</v>
      </c>
      <c r="HL142" s="97">
        <f t="shared" si="127"/>
        <v>1</v>
      </c>
      <c r="HM142" s="97">
        <f t="shared" si="128"/>
        <v>1</v>
      </c>
      <c r="HN142" s="97">
        <f t="shared" si="129"/>
        <v>1</v>
      </c>
      <c r="HO142" s="97">
        <f t="shared" si="130"/>
        <v>1</v>
      </c>
      <c r="HP142" s="97">
        <f t="shared" si="131"/>
        <v>1</v>
      </c>
      <c r="HQ142" s="97">
        <f t="shared" si="132"/>
        <v>1</v>
      </c>
      <c r="HR142" s="97">
        <f t="shared" si="133"/>
        <v>1</v>
      </c>
      <c r="HS142" s="97">
        <f t="shared" si="134"/>
        <v>1</v>
      </c>
      <c r="HT142" s="97">
        <f t="shared" si="135"/>
        <v>1</v>
      </c>
      <c r="HU142" s="97">
        <f t="shared" si="136"/>
        <v>1</v>
      </c>
      <c r="HV142" s="97">
        <f t="shared" si="137"/>
        <v>1</v>
      </c>
      <c r="HW142" s="97">
        <f t="shared" si="138"/>
        <v>1</v>
      </c>
      <c r="HX142" s="97">
        <f t="shared" si="139"/>
        <v>1</v>
      </c>
      <c r="HY142" s="97">
        <f t="shared" si="140"/>
        <v>1</v>
      </c>
      <c r="HZ142" s="97">
        <f t="shared" si="141"/>
        <v>1</v>
      </c>
      <c r="IA142" s="157">
        <f t="shared" si="142"/>
        <v>1</v>
      </c>
      <c r="IB142" s="99"/>
      <c r="IC142" s="99"/>
      <c r="ID142" s="99"/>
      <c r="IE142" s="99"/>
      <c r="IF142" s="99"/>
      <c r="IG142" s="99"/>
      <c r="IH142" s="99"/>
      <c r="II142" s="99"/>
      <c r="IJ142" s="99"/>
      <c r="IK142" s="99"/>
      <c r="IL142" s="99"/>
      <c r="IM142" s="99"/>
      <c r="IN142" s="99"/>
      <c r="IO142" s="99"/>
      <c r="IP142" s="99"/>
      <c r="IQ142" s="99"/>
      <c r="IR142" s="99"/>
      <c r="IS142" s="99"/>
      <c r="IT142" s="99"/>
      <c r="IU142" s="99"/>
      <c r="IV142" s="99"/>
      <c r="IW142" s="99"/>
      <c r="IX142" s="99"/>
      <c r="IY142" s="99"/>
      <c r="IZ142" s="99"/>
      <c r="JA142" s="99"/>
      <c r="JB142" s="99"/>
      <c r="JC142" s="99"/>
      <c r="JD142" s="99"/>
      <c r="JE142" s="99"/>
      <c r="JF142" s="99"/>
      <c r="JG142" s="99"/>
      <c r="JH142" s="99"/>
      <c r="JI142" s="99"/>
      <c r="JJ142" s="99"/>
    </row>
    <row r="143" spans="2:270" x14ac:dyDescent="0.35">
      <c r="B143" s="73">
        <v>41791</v>
      </c>
      <c r="C143" s="92">
        <f t="shared" ref="C143" si="2878">AR49</f>
        <v>1</v>
      </c>
      <c r="D143" s="92">
        <f t="shared" ref="D143" si="2879">AS49</f>
        <v>0</v>
      </c>
      <c r="E143" s="92">
        <f t="shared" ref="E143" si="2880">AT49</f>
        <v>1</v>
      </c>
      <c r="F143" s="92">
        <f t="shared" ref="F143" si="2881">AU49</f>
        <v>0</v>
      </c>
      <c r="G143" s="92">
        <f t="shared" ref="G143" si="2882">AV49</f>
        <v>0</v>
      </c>
      <c r="H143" s="92">
        <f t="shared" ref="H143" si="2883">AW49</f>
        <v>0</v>
      </c>
      <c r="I143" s="92">
        <f t="shared" ref="I143" si="2884">AX49</f>
        <v>1</v>
      </c>
      <c r="J143" s="92">
        <f t="shared" ref="J143" si="2885">AY49</f>
        <v>0</v>
      </c>
      <c r="K143" s="92">
        <f t="shared" ref="K143" si="2886">AZ49</f>
        <v>0</v>
      </c>
      <c r="L143" s="92">
        <f t="shared" ref="L143" si="2887">BA49</f>
        <v>0</v>
      </c>
      <c r="M143" s="92">
        <f t="shared" ref="M143" si="2888">BB49</f>
        <v>0</v>
      </c>
      <c r="N143" s="92">
        <f t="shared" ref="N143" si="2889">BC49</f>
        <v>0</v>
      </c>
      <c r="O143" s="92">
        <f t="shared" ref="O143" si="2890">BD49</f>
        <v>0</v>
      </c>
      <c r="P143" s="92">
        <f t="shared" ref="P143" si="2891">BE49</f>
        <v>0</v>
      </c>
      <c r="Q143" s="92">
        <f t="shared" ref="Q143" si="2892">BF49</f>
        <v>0</v>
      </c>
      <c r="R143" s="92">
        <f t="shared" ref="R143" si="2893">BG49</f>
        <v>0</v>
      </c>
      <c r="S143" s="92">
        <f t="shared" ref="S143" si="2894">BH49</f>
        <v>0</v>
      </c>
      <c r="T143" s="92">
        <f t="shared" ref="T143" si="2895">BI49</f>
        <v>0</v>
      </c>
      <c r="U143" s="92">
        <f t="shared" ref="U143" si="2896">BJ49</f>
        <v>0</v>
      </c>
      <c r="V143" s="92">
        <f t="shared" ref="V143" si="2897">BK49</f>
        <v>0</v>
      </c>
      <c r="W143" s="92">
        <f t="shared" ref="W143" si="2898">BL49</f>
        <v>0</v>
      </c>
      <c r="X143" s="92">
        <f t="shared" ref="X143" si="2899">BM49</f>
        <v>0</v>
      </c>
      <c r="Y143" s="92">
        <f t="shared" ref="Y143" si="2900">BN49</f>
        <v>0</v>
      </c>
      <c r="Z143" s="92">
        <f t="shared" ref="Z143" si="2901">BO49</f>
        <v>0</v>
      </c>
      <c r="AA143" s="92">
        <f t="shared" ref="AA143" si="2902">BP49</f>
        <v>0</v>
      </c>
      <c r="AB143" s="92">
        <f t="shared" ref="AB143" si="2903">BQ49</f>
        <v>0</v>
      </c>
      <c r="AC143" s="92">
        <f t="shared" ref="AC143" si="2904">BR49</f>
        <v>0</v>
      </c>
      <c r="AD143" s="92">
        <f t="shared" ref="AD143" si="2905">BS49</f>
        <v>0</v>
      </c>
      <c r="AE143" s="92">
        <f t="shared" ref="AE143" si="2906">BT49</f>
        <v>0</v>
      </c>
      <c r="AF143" s="92">
        <f t="shared" ref="AF143" si="2907">BU49</f>
        <v>0</v>
      </c>
      <c r="AG143" s="92">
        <f t="shared" ref="AG143" si="2908">BV49</f>
        <v>0</v>
      </c>
      <c r="AH143" s="92">
        <f t="shared" ref="AH143" si="2909">BW49</f>
        <v>0</v>
      </c>
      <c r="AI143" s="92">
        <f t="shared" ref="AI143" si="2910">BX49</f>
        <v>0</v>
      </c>
      <c r="AJ143" s="92">
        <f t="shared" ref="AJ143" si="2911">BY49</f>
        <v>0</v>
      </c>
      <c r="AK143" s="92">
        <f t="shared" ref="AK143" si="2912">BZ49</f>
        <v>0</v>
      </c>
      <c r="AL143" s="92">
        <f t="shared" ref="AL143" si="2913">CA49</f>
        <v>0</v>
      </c>
      <c r="AM143" s="92">
        <f t="shared" ref="AM143" si="2914">CB49</f>
        <v>0</v>
      </c>
      <c r="AN143" s="92">
        <f t="shared" ref="AN143" si="2915">CC49</f>
        <v>0</v>
      </c>
      <c r="AO143" s="92">
        <f t="shared" ref="AO143" si="2916">CD49</f>
        <v>0</v>
      </c>
      <c r="AP143" s="92">
        <f t="shared" ref="AP143" si="2917">CE49</f>
        <v>0</v>
      </c>
      <c r="AQ143" s="92">
        <f t="shared" ref="AQ143" si="2918">CF49</f>
        <v>0</v>
      </c>
      <c r="AR143" s="92">
        <f t="shared" ref="AR143" si="2919">CG49</f>
        <v>0</v>
      </c>
      <c r="AS143" s="92">
        <f t="shared" ref="AS143" si="2920">CH49</f>
        <v>0</v>
      </c>
      <c r="AT143" s="92">
        <f t="shared" ref="AT143" si="2921">CI49</f>
        <v>0</v>
      </c>
      <c r="AU143" s="92">
        <f t="shared" ref="AU143" si="2922">CJ49</f>
        <v>0</v>
      </c>
      <c r="AV143" s="92">
        <f t="shared" ref="AV143" si="2923">CK49</f>
        <v>0</v>
      </c>
      <c r="AW143" s="92">
        <f t="shared" ref="AW143" si="2924">CL49</f>
        <v>0</v>
      </c>
      <c r="AX143" s="150">
        <f t="shared" ref="AX143" si="2925">CM49</f>
        <v>0</v>
      </c>
      <c r="AY143" s="75"/>
      <c r="AZ143" s="75"/>
      <c r="BA143" s="75"/>
      <c r="BB143" s="75"/>
      <c r="BC143" s="75"/>
      <c r="BD143" s="75"/>
      <c r="BE143" s="75"/>
      <c r="BF143" s="75"/>
      <c r="BG143" s="75"/>
      <c r="BH143" s="75"/>
      <c r="BI143" s="75"/>
      <c r="BJ143" s="75"/>
      <c r="BK143" s="75"/>
      <c r="BL143" s="75"/>
      <c r="BM143" s="75"/>
      <c r="BN143" s="75"/>
      <c r="BO143" s="75"/>
      <c r="BP143" s="75"/>
      <c r="BQ143" s="75"/>
      <c r="BR143" s="75"/>
      <c r="BS143" s="75"/>
      <c r="BT143" s="75"/>
      <c r="BU143" s="75"/>
      <c r="BV143" s="75"/>
      <c r="BW143" s="75"/>
      <c r="BX143" s="75"/>
      <c r="BY143" s="75"/>
      <c r="BZ143" s="75"/>
      <c r="CA143" s="75"/>
      <c r="CB143" s="75"/>
      <c r="CC143" s="75"/>
      <c r="CD143" s="75"/>
      <c r="CE143" s="75"/>
      <c r="CF143" s="75"/>
      <c r="CG143" s="75"/>
      <c r="CH143" s="75"/>
      <c r="CI143" s="75"/>
      <c r="CJ143" s="75"/>
      <c r="CK143" s="75"/>
      <c r="CL143" s="75"/>
      <c r="CM143" s="75"/>
      <c r="CP143" s="94">
        <v>41791</v>
      </c>
      <c r="CQ143" s="98">
        <f t="shared" ref="CQ143" si="2926">C143/$C143</f>
        <v>1</v>
      </c>
      <c r="CR143" s="98">
        <f t="shared" si="6"/>
        <v>0</v>
      </c>
      <c r="CS143" s="98">
        <f t="shared" si="7"/>
        <v>1</v>
      </c>
      <c r="CT143" s="98">
        <f t="shared" si="8"/>
        <v>0</v>
      </c>
      <c r="CU143" s="98">
        <f t="shared" si="9"/>
        <v>0</v>
      </c>
      <c r="CV143" s="98">
        <f t="shared" si="10"/>
        <v>0</v>
      </c>
      <c r="CW143" s="98">
        <f t="shared" si="11"/>
        <v>1</v>
      </c>
      <c r="CX143" s="98">
        <f t="shared" si="12"/>
        <v>0</v>
      </c>
      <c r="CY143" s="98">
        <f t="shared" si="13"/>
        <v>0</v>
      </c>
      <c r="CZ143" s="98">
        <f t="shared" si="14"/>
        <v>0</v>
      </c>
      <c r="DA143" s="98">
        <f t="shared" si="15"/>
        <v>0</v>
      </c>
      <c r="DB143" s="98">
        <f t="shared" si="16"/>
        <v>0</v>
      </c>
      <c r="DC143" s="98">
        <f t="shared" si="17"/>
        <v>0</v>
      </c>
      <c r="DD143" s="98">
        <f t="shared" si="18"/>
        <v>0</v>
      </c>
      <c r="DE143" s="98">
        <f t="shared" si="19"/>
        <v>0</v>
      </c>
      <c r="DF143" s="98">
        <f t="shared" si="20"/>
        <v>0</v>
      </c>
      <c r="DG143" s="98">
        <f t="shared" si="21"/>
        <v>0</v>
      </c>
      <c r="DH143" s="98">
        <f t="shared" si="22"/>
        <v>0</v>
      </c>
      <c r="DI143" s="98">
        <f t="shared" si="23"/>
        <v>0</v>
      </c>
      <c r="DJ143" s="98">
        <f t="shared" si="24"/>
        <v>0</v>
      </c>
      <c r="DK143" s="98">
        <f t="shared" si="25"/>
        <v>0</v>
      </c>
      <c r="DL143" s="98">
        <f t="shared" si="26"/>
        <v>0</v>
      </c>
      <c r="DM143" s="98">
        <f t="shared" si="27"/>
        <v>0</v>
      </c>
      <c r="DN143" s="98">
        <f t="shared" si="28"/>
        <v>0</v>
      </c>
      <c r="DO143" s="98">
        <f t="shared" si="29"/>
        <v>0</v>
      </c>
      <c r="DP143" s="98">
        <f t="shared" si="30"/>
        <v>0</v>
      </c>
      <c r="DQ143" s="98">
        <f t="shared" si="31"/>
        <v>0</v>
      </c>
      <c r="DR143" s="98">
        <f t="shared" si="32"/>
        <v>0</v>
      </c>
      <c r="DS143" s="98">
        <f t="shared" si="33"/>
        <v>0</v>
      </c>
      <c r="DT143" s="98">
        <f t="shared" si="34"/>
        <v>0</v>
      </c>
      <c r="DU143" s="98">
        <f t="shared" si="35"/>
        <v>0</v>
      </c>
      <c r="DV143" s="98">
        <f t="shared" si="36"/>
        <v>0</v>
      </c>
      <c r="DW143" s="98">
        <f t="shared" si="37"/>
        <v>0</v>
      </c>
      <c r="DX143" s="98">
        <f t="shared" si="38"/>
        <v>0</v>
      </c>
      <c r="DY143" s="98">
        <f t="shared" si="39"/>
        <v>0</v>
      </c>
      <c r="DZ143" s="98">
        <f t="shared" si="40"/>
        <v>0</v>
      </c>
      <c r="EA143" s="98">
        <f t="shared" si="41"/>
        <v>0</v>
      </c>
      <c r="EB143" s="98">
        <f t="shared" si="42"/>
        <v>0</v>
      </c>
      <c r="EC143" s="98">
        <f t="shared" si="43"/>
        <v>0</v>
      </c>
      <c r="ED143" s="98">
        <f t="shared" si="44"/>
        <v>0</v>
      </c>
      <c r="EE143" s="98">
        <f t="shared" si="45"/>
        <v>0</v>
      </c>
      <c r="EF143" s="98">
        <f t="shared" si="46"/>
        <v>0</v>
      </c>
      <c r="EG143" s="98">
        <f t="shared" si="47"/>
        <v>0</v>
      </c>
      <c r="EH143" s="98">
        <f t="shared" si="48"/>
        <v>0</v>
      </c>
      <c r="EI143" s="98">
        <f t="shared" si="49"/>
        <v>0</v>
      </c>
      <c r="EJ143" s="98">
        <f t="shared" si="50"/>
        <v>0</v>
      </c>
      <c r="EK143" s="98">
        <f t="shared" si="51"/>
        <v>0</v>
      </c>
      <c r="EL143" s="143">
        <f t="shared" si="52"/>
        <v>0</v>
      </c>
      <c r="EM143" s="97"/>
      <c r="EN143" s="97"/>
      <c r="EO143" s="97"/>
      <c r="EP143" s="97"/>
      <c r="EQ143" s="97"/>
      <c r="ER143" s="97"/>
      <c r="ES143" s="97"/>
      <c r="ET143" s="97"/>
      <c r="EU143" s="97"/>
      <c r="EV143" s="97"/>
      <c r="EW143" s="97"/>
      <c r="EX143" s="97"/>
      <c r="EY143" s="97"/>
      <c r="EZ143" s="97"/>
      <c r="FA143" s="97"/>
      <c r="FB143" s="97"/>
      <c r="FC143" s="97"/>
      <c r="FD143" s="97"/>
      <c r="FE143" s="97"/>
      <c r="FF143" s="97"/>
      <c r="FG143" s="97"/>
      <c r="FH143" s="97"/>
      <c r="FI143" s="97"/>
      <c r="FJ143" s="97"/>
      <c r="FK143" s="97"/>
      <c r="FL143" s="97"/>
      <c r="FM143" s="97"/>
      <c r="FN143" s="97"/>
      <c r="FO143" s="97"/>
      <c r="FP143" s="97"/>
      <c r="FQ143" s="97"/>
      <c r="FR143" s="97"/>
      <c r="FS143" s="97"/>
      <c r="FT143" s="97"/>
      <c r="FU143" s="97"/>
      <c r="FV143" s="97"/>
      <c r="FW143" s="97"/>
      <c r="GD143" s="96">
        <v>41791</v>
      </c>
      <c r="GE143" s="97">
        <f t="shared" si="2449"/>
        <v>0</v>
      </c>
      <c r="GF143" s="97">
        <f t="shared" si="95"/>
        <v>1</v>
      </c>
      <c r="GG143" s="97">
        <f t="shared" si="96"/>
        <v>0</v>
      </c>
      <c r="GH143" s="97">
        <f t="shared" si="97"/>
        <v>1</v>
      </c>
      <c r="GI143" s="97">
        <f t="shared" si="98"/>
        <v>1</v>
      </c>
      <c r="GJ143" s="97">
        <f t="shared" si="99"/>
        <v>1</v>
      </c>
      <c r="GK143" s="97">
        <f t="shared" si="100"/>
        <v>0</v>
      </c>
      <c r="GL143" s="97">
        <f t="shared" si="101"/>
        <v>1</v>
      </c>
      <c r="GM143" s="97">
        <f t="shared" si="102"/>
        <v>1</v>
      </c>
      <c r="GN143" s="97">
        <f t="shared" si="103"/>
        <v>1</v>
      </c>
      <c r="GO143" s="97">
        <f t="shared" si="104"/>
        <v>1</v>
      </c>
      <c r="GP143" s="97">
        <f t="shared" si="105"/>
        <v>1</v>
      </c>
      <c r="GQ143" s="97">
        <f t="shared" si="106"/>
        <v>1</v>
      </c>
      <c r="GR143" s="97">
        <f t="shared" si="107"/>
        <v>1</v>
      </c>
      <c r="GS143" s="97">
        <f t="shared" si="108"/>
        <v>1</v>
      </c>
      <c r="GT143" s="97">
        <f t="shared" si="109"/>
        <v>1</v>
      </c>
      <c r="GU143" s="97">
        <f t="shared" si="110"/>
        <v>1</v>
      </c>
      <c r="GV143" s="97">
        <f t="shared" si="111"/>
        <v>1</v>
      </c>
      <c r="GW143" s="97">
        <f t="shared" si="112"/>
        <v>1</v>
      </c>
      <c r="GX143" s="97">
        <f t="shared" si="113"/>
        <v>1</v>
      </c>
      <c r="GY143" s="97">
        <f t="shared" si="114"/>
        <v>1</v>
      </c>
      <c r="GZ143" s="97">
        <f t="shared" si="115"/>
        <v>1</v>
      </c>
      <c r="HA143" s="97">
        <f t="shared" si="116"/>
        <v>1</v>
      </c>
      <c r="HB143" s="97">
        <f t="shared" si="117"/>
        <v>1</v>
      </c>
      <c r="HC143" s="97">
        <f t="shared" si="118"/>
        <v>1</v>
      </c>
      <c r="HD143" s="97">
        <f t="shared" si="119"/>
        <v>1</v>
      </c>
      <c r="HE143" s="97">
        <f t="shared" si="120"/>
        <v>1</v>
      </c>
      <c r="HF143" s="97">
        <f t="shared" si="121"/>
        <v>1</v>
      </c>
      <c r="HG143" s="97">
        <f t="shared" si="122"/>
        <v>1</v>
      </c>
      <c r="HH143" s="97">
        <f t="shared" si="123"/>
        <v>1</v>
      </c>
      <c r="HI143" s="97">
        <f t="shared" si="124"/>
        <v>1</v>
      </c>
      <c r="HJ143" s="97">
        <f t="shared" si="125"/>
        <v>1</v>
      </c>
      <c r="HK143" s="97">
        <f t="shared" si="126"/>
        <v>1</v>
      </c>
      <c r="HL143" s="97">
        <f t="shared" si="127"/>
        <v>1</v>
      </c>
      <c r="HM143" s="97">
        <f t="shared" si="128"/>
        <v>1</v>
      </c>
      <c r="HN143" s="97">
        <f t="shared" si="129"/>
        <v>1</v>
      </c>
      <c r="HO143" s="97">
        <f t="shared" si="130"/>
        <v>1</v>
      </c>
      <c r="HP143" s="97">
        <f t="shared" si="131"/>
        <v>1</v>
      </c>
      <c r="HQ143" s="97">
        <f t="shared" si="132"/>
        <v>1</v>
      </c>
      <c r="HR143" s="97">
        <f t="shared" si="133"/>
        <v>1</v>
      </c>
      <c r="HS143" s="97">
        <f t="shared" si="134"/>
        <v>1</v>
      </c>
      <c r="HT143" s="97">
        <f t="shared" si="135"/>
        <v>1</v>
      </c>
      <c r="HU143" s="97">
        <f t="shared" si="136"/>
        <v>1</v>
      </c>
      <c r="HV143" s="97">
        <f t="shared" si="137"/>
        <v>1</v>
      </c>
      <c r="HW143" s="97">
        <f t="shared" si="138"/>
        <v>1</v>
      </c>
      <c r="HX143" s="97">
        <f t="shared" si="139"/>
        <v>1</v>
      </c>
      <c r="HY143" s="97">
        <f t="shared" si="140"/>
        <v>1</v>
      </c>
      <c r="HZ143" s="157">
        <f t="shared" si="141"/>
        <v>1</v>
      </c>
      <c r="IA143" s="99"/>
      <c r="IB143" s="99"/>
      <c r="IC143" s="99"/>
      <c r="ID143" s="99"/>
      <c r="IE143" s="99"/>
      <c r="IF143" s="99"/>
      <c r="IG143" s="99"/>
      <c r="IH143" s="99"/>
      <c r="II143" s="99"/>
      <c r="IJ143" s="99"/>
      <c r="IK143" s="99"/>
      <c r="IL143" s="99"/>
      <c r="IM143" s="99"/>
      <c r="IN143" s="99"/>
      <c r="IO143" s="99"/>
      <c r="IP143" s="99"/>
      <c r="IQ143" s="99"/>
      <c r="IR143" s="99"/>
      <c r="IS143" s="99"/>
      <c r="IT143" s="99"/>
      <c r="IU143" s="99"/>
      <c r="IV143" s="99"/>
      <c r="IW143" s="99"/>
      <c r="IX143" s="99"/>
      <c r="IY143" s="99"/>
      <c r="IZ143" s="99"/>
      <c r="JA143" s="99"/>
      <c r="JB143" s="99"/>
      <c r="JC143" s="99"/>
      <c r="JD143" s="99"/>
      <c r="JE143" s="99"/>
      <c r="JF143" s="99"/>
      <c r="JG143" s="99"/>
      <c r="JH143" s="99"/>
      <c r="JI143" s="99"/>
      <c r="JJ143" s="99"/>
    </row>
    <row r="144" spans="2:270" x14ac:dyDescent="0.35">
      <c r="B144" s="73">
        <v>41821</v>
      </c>
      <c r="C144" s="92">
        <f t="shared" ref="C144" si="2927">AS50</f>
        <v>5</v>
      </c>
      <c r="D144" s="92">
        <f t="shared" ref="D144" si="2928">AT50</f>
        <v>1</v>
      </c>
      <c r="E144" s="92">
        <f t="shared" ref="E144" si="2929">AU50</f>
        <v>0</v>
      </c>
      <c r="F144" s="92">
        <f t="shared" ref="F144" si="2930">AV50</f>
        <v>1</v>
      </c>
      <c r="G144" s="92">
        <f t="shared" ref="G144" si="2931">AW50</f>
        <v>0</v>
      </c>
      <c r="H144" s="92">
        <f t="shared" ref="H144" si="2932">AX50</f>
        <v>1</v>
      </c>
      <c r="I144" s="92">
        <f t="shared" ref="I144" si="2933">AY50</f>
        <v>0</v>
      </c>
      <c r="J144" s="92">
        <f t="shared" ref="J144" si="2934">AZ50</f>
        <v>0</v>
      </c>
      <c r="K144" s="92">
        <f t="shared" ref="K144" si="2935">BA50</f>
        <v>0</v>
      </c>
      <c r="L144" s="92">
        <f t="shared" ref="L144" si="2936">BB50</f>
        <v>0</v>
      </c>
      <c r="M144" s="92">
        <f t="shared" ref="M144" si="2937">BC50</f>
        <v>0</v>
      </c>
      <c r="N144" s="92">
        <f t="shared" ref="N144" si="2938">BD50</f>
        <v>0</v>
      </c>
      <c r="O144" s="92">
        <f t="shared" ref="O144" si="2939">BE50</f>
        <v>0</v>
      </c>
      <c r="P144" s="92">
        <f t="shared" ref="P144" si="2940">BF50</f>
        <v>0</v>
      </c>
      <c r="Q144" s="92">
        <f t="shared" ref="Q144" si="2941">BG50</f>
        <v>0</v>
      </c>
      <c r="R144" s="92">
        <f t="shared" ref="R144" si="2942">BH50</f>
        <v>0</v>
      </c>
      <c r="S144" s="92">
        <f t="shared" ref="S144" si="2943">BI50</f>
        <v>0</v>
      </c>
      <c r="T144" s="92">
        <f t="shared" ref="T144" si="2944">BJ50</f>
        <v>0</v>
      </c>
      <c r="U144" s="92">
        <f t="shared" ref="U144" si="2945">BK50</f>
        <v>0</v>
      </c>
      <c r="V144" s="92">
        <f t="shared" ref="V144" si="2946">BL50</f>
        <v>0</v>
      </c>
      <c r="W144" s="92">
        <f t="shared" ref="W144" si="2947">BM50</f>
        <v>0</v>
      </c>
      <c r="X144" s="92">
        <f t="shared" ref="X144" si="2948">BN50</f>
        <v>0</v>
      </c>
      <c r="Y144" s="92">
        <f t="shared" ref="Y144" si="2949">BO50</f>
        <v>0</v>
      </c>
      <c r="Z144" s="92">
        <f t="shared" ref="Z144" si="2950">BP50</f>
        <v>0</v>
      </c>
      <c r="AA144" s="92">
        <f t="shared" ref="AA144" si="2951">BQ50</f>
        <v>0</v>
      </c>
      <c r="AB144" s="92">
        <f t="shared" ref="AB144" si="2952">BR50</f>
        <v>0</v>
      </c>
      <c r="AC144" s="92">
        <f t="shared" ref="AC144" si="2953">BS50</f>
        <v>0</v>
      </c>
      <c r="AD144" s="92">
        <f t="shared" ref="AD144" si="2954">BT50</f>
        <v>0</v>
      </c>
      <c r="AE144" s="92">
        <f t="shared" ref="AE144" si="2955">BU50</f>
        <v>0</v>
      </c>
      <c r="AF144" s="92">
        <f t="shared" ref="AF144" si="2956">BV50</f>
        <v>0</v>
      </c>
      <c r="AG144" s="92">
        <f t="shared" ref="AG144" si="2957">BW50</f>
        <v>0</v>
      </c>
      <c r="AH144" s="92">
        <f t="shared" ref="AH144" si="2958">BX50</f>
        <v>0</v>
      </c>
      <c r="AI144" s="92">
        <f t="shared" ref="AI144" si="2959">BY50</f>
        <v>0</v>
      </c>
      <c r="AJ144" s="92">
        <f t="shared" ref="AJ144" si="2960">BZ50</f>
        <v>0</v>
      </c>
      <c r="AK144" s="92">
        <f t="shared" ref="AK144" si="2961">CA50</f>
        <v>0</v>
      </c>
      <c r="AL144" s="92">
        <f t="shared" ref="AL144" si="2962">CB50</f>
        <v>0</v>
      </c>
      <c r="AM144" s="92">
        <f t="shared" ref="AM144" si="2963">CC50</f>
        <v>0</v>
      </c>
      <c r="AN144" s="92">
        <f t="shared" ref="AN144" si="2964">CD50</f>
        <v>0</v>
      </c>
      <c r="AO144" s="92">
        <f t="shared" ref="AO144" si="2965">CE50</f>
        <v>0</v>
      </c>
      <c r="AP144" s="92">
        <f t="shared" ref="AP144" si="2966">CF50</f>
        <v>0</v>
      </c>
      <c r="AQ144" s="92">
        <f t="shared" ref="AQ144" si="2967">CG50</f>
        <v>0</v>
      </c>
      <c r="AR144" s="92">
        <f t="shared" ref="AR144" si="2968">CH50</f>
        <v>0</v>
      </c>
      <c r="AS144" s="92">
        <f t="shared" ref="AS144" si="2969">CI50</f>
        <v>0</v>
      </c>
      <c r="AT144" s="92">
        <f t="shared" ref="AT144" si="2970">CJ50</f>
        <v>0</v>
      </c>
      <c r="AU144" s="92">
        <f t="shared" ref="AU144" si="2971">CK50</f>
        <v>0</v>
      </c>
      <c r="AV144" s="92">
        <f t="shared" ref="AV144" si="2972">CL50</f>
        <v>0</v>
      </c>
      <c r="AW144" s="150">
        <f t="shared" ref="AW144" si="2973">CM50</f>
        <v>0</v>
      </c>
      <c r="AX144" s="75"/>
      <c r="AY144" s="75"/>
      <c r="AZ144" s="75"/>
      <c r="BA144" s="75"/>
      <c r="BB144" s="75"/>
      <c r="BC144" s="75"/>
      <c r="BD144" s="75"/>
      <c r="BE144" s="75"/>
      <c r="BF144" s="75"/>
      <c r="BG144" s="75"/>
      <c r="BH144" s="75"/>
      <c r="BI144" s="75"/>
      <c r="BJ144" s="75"/>
      <c r="BK144" s="75"/>
      <c r="BL144" s="75"/>
      <c r="BM144" s="75"/>
      <c r="BN144" s="75"/>
      <c r="BO144" s="75"/>
      <c r="BP144" s="75"/>
      <c r="BQ144" s="75"/>
      <c r="BR144" s="75"/>
      <c r="BS144" s="75"/>
      <c r="BT144" s="75"/>
      <c r="BU144" s="75"/>
      <c r="BV144" s="75"/>
      <c r="BW144" s="75"/>
      <c r="BX144" s="75"/>
      <c r="BY144" s="75"/>
      <c r="BZ144" s="75"/>
      <c r="CA144" s="75"/>
      <c r="CB144" s="75"/>
      <c r="CC144" s="75"/>
      <c r="CD144" s="75"/>
      <c r="CE144" s="75"/>
      <c r="CF144" s="75"/>
      <c r="CG144" s="75"/>
      <c r="CH144" s="75"/>
      <c r="CI144" s="75"/>
      <c r="CJ144" s="75"/>
      <c r="CK144" s="75"/>
      <c r="CL144" s="75"/>
      <c r="CM144" s="75"/>
      <c r="CP144" s="94">
        <v>41821</v>
      </c>
      <c r="CQ144" s="98">
        <f t="shared" ref="CQ144" si="2974">C144/$C144</f>
        <v>1</v>
      </c>
      <c r="CR144" s="98">
        <f t="shared" si="6"/>
        <v>0.2</v>
      </c>
      <c r="CS144" s="98">
        <f t="shared" si="7"/>
        <v>0</v>
      </c>
      <c r="CT144" s="98">
        <f t="shared" si="8"/>
        <v>0.2</v>
      </c>
      <c r="CU144" s="98">
        <f t="shared" si="9"/>
        <v>0</v>
      </c>
      <c r="CV144" s="98">
        <f t="shared" si="10"/>
        <v>0.2</v>
      </c>
      <c r="CW144" s="98">
        <f t="shared" si="11"/>
        <v>0</v>
      </c>
      <c r="CX144" s="98">
        <f t="shared" si="12"/>
        <v>0</v>
      </c>
      <c r="CY144" s="98">
        <f t="shared" si="13"/>
        <v>0</v>
      </c>
      <c r="CZ144" s="98">
        <f t="shared" si="14"/>
        <v>0</v>
      </c>
      <c r="DA144" s="98">
        <f t="shared" si="15"/>
        <v>0</v>
      </c>
      <c r="DB144" s="98">
        <f t="shared" si="16"/>
        <v>0</v>
      </c>
      <c r="DC144" s="98">
        <f t="shared" si="17"/>
        <v>0</v>
      </c>
      <c r="DD144" s="98">
        <f t="shared" si="18"/>
        <v>0</v>
      </c>
      <c r="DE144" s="98">
        <f t="shared" si="19"/>
        <v>0</v>
      </c>
      <c r="DF144" s="98">
        <f t="shared" si="20"/>
        <v>0</v>
      </c>
      <c r="DG144" s="98">
        <f t="shared" si="21"/>
        <v>0</v>
      </c>
      <c r="DH144" s="98">
        <f t="shared" si="22"/>
        <v>0</v>
      </c>
      <c r="DI144" s="98">
        <f t="shared" si="23"/>
        <v>0</v>
      </c>
      <c r="DJ144" s="98">
        <f t="shared" si="24"/>
        <v>0</v>
      </c>
      <c r="DK144" s="98">
        <f t="shared" si="25"/>
        <v>0</v>
      </c>
      <c r="DL144" s="98">
        <f t="shared" si="26"/>
        <v>0</v>
      </c>
      <c r="DM144" s="98">
        <f t="shared" si="27"/>
        <v>0</v>
      </c>
      <c r="DN144" s="98">
        <f t="shared" si="28"/>
        <v>0</v>
      </c>
      <c r="DO144" s="98">
        <f t="shared" si="29"/>
        <v>0</v>
      </c>
      <c r="DP144" s="98">
        <f t="shared" si="30"/>
        <v>0</v>
      </c>
      <c r="DQ144" s="98">
        <f t="shared" si="31"/>
        <v>0</v>
      </c>
      <c r="DR144" s="98">
        <f t="shared" si="32"/>
        <v>0</v>
      </c>
      <c r="DS144" s="98">
        <f t="shared" si="33"/>
        <v>0</v>
      </c>
      <c r="DT144" s="98">
        <f t="shared" si="34"/>
        <v>0</v>
      </c>
      <c r="DU144" s="98">
        <f t="shared" si="35"/>
        <v>0</v>
      </c>
      <c r="DV144" s="98">
        <f t="shared" si="36"/>
        <v>0</v>
      </c>
      <c r="DW144" s="98">
        <f t="shared" si="37"/>
        <v>0</v>
      </c>
      <c r="DX144" s="98">
        <f t="shared" si="38"/>
        <v>0</v>
      </c>
      <c r="DY144" s="98">
        <f t="shared" si="39"/>
        <v>0</v>
      </c>
      <c r="DZ144" s="98">
        <f t="shared" si="40"/>
        <v>0</v>
      </c>
      <c r="EA144" s="98">
        <f t="shared" si="41"/>
        <v>0</v>
      </c>
      <c r="EB144" s="98">
        <f t="shared" si="42"/>
        <v>0</v>
      </c>
      <c r="EC144" s="98">
        <f t="shared" si="43"/>
        <v>0</v>
      </c>
      <c r="ED144" s="98">
        <f t="shared" si="44"/>
        <v>0</v>
      </c>
      <c r="EE144" s="98">
        <f t="shared" si="45"/>
        <v>0</v>
      </c>
      <c r="EF144" s="98">
        <f t="shared" si="46"/>
        <v>0</v>
      </c>
      <c r="EG144" s="98">
        <f t="shared" si="47"/>
        <v>0</v>
      </c>
      <c r="EH144" s="98">
        <f t="shared" si="48"/>
        <v>0</v>
      </c>
      <c r="EI144" s="98">
        <f t="shared" si="49"/>
        <v>0</v>
      </c>
      <c r="EJ144" s="98">
        <f t="shared" si="50"/>
        <v>0</v>
      </c>
      <c r="EK144" s="143">
        <f t="shared" si="51"/>
        <v>0</v>
      </c>
      <c r="EL144" s="97"/>
      <c r="EM144" s="97"/>
      <c r="EN144" s="97"/>
      <c r="EO144" s="97"/>
      <c r="EP144" s="97"/>
      <c r="EQ144" s="97"/>
      <c r="ER144" s="97"/>
      <c r="ES144" s="97"/>
      <c r="ET144" s="97"/>
      <c r="EU144" s="97"/>
      <c r="EV144" s="97"/>
      <c r="EW144" s="97"/>
      <c r="EX144" s="97"/>
      <c r="EY144" s="97"/>
      <c r="EZ144" s="97"/>
      <c r="FA144" s="97"/>
      <c r="FB144" s="97"/>
      <c r="FC144" s="97"/>
      <c r="FD144" s="97"/>
      <c r="FE144" s="97"/>
      <c r="FF144" s="97"/>
      <c r="FG144" s="97"/>
      <c r="FH144" s="97"/>
      <c r="FI144" s="97"/>
      <c r="FJ144" s="97"/>
      <c r="FK144" s="97"/>
      <c r="FL144" s="97"/>
      <c r="FM144" s="97"/>
      <c r="FN144" s="97"/>
      <c r="FO144" s="97"/>
      <c r="FP144" s="97"/>
      <c r="FQ144" s="97"/>
      <c r="FR144" s="97"/>
      <c r="FS144" s="97"/>
      <c r="FT144" s="97"/>
      <c r="FU144" s="97"/>
      <c r="FV144" s="97"/>
      <c r="FW144" s="97"/>
      <c r="GD144" s="96">
        <v>41821</v>
      </c>
      <c r="GE144" s="97">
        <f t="shared" si="2449"/>
        <v>0</v>
      </c>
      <c r="GF144" s="97">
        <f t="shared" si="95"/>
        <v>0.8</v>
      </c>
      <c r="GG144" s="97">
        <f t="shared" si="96"/>
        <v>1</v>
      </c>
      <c r="GH144" s="97">
        <f t="shared" si="97"/>
        <v>0.8</v>
      </c>
      <c r="GI144" s="97">
        <f t="shared" si="98"/>
        <v>1</v>
      </c>
      <c r="GJ144" s="97">
        <f t="shared" si="99"/>
        <v>0.8</v>
      </c>
      <c r="GK144" s="97">
        <f t="shared" si="100"/>
        <v>1</v>
      </c>
      <c r="GL144" s="97">
        <f t="shared" si="101"/>
        <v>1</v>
      </c>
      <c r="GM144" s="97">
        <f t="shared" si="102"/>
        <v>1</v>
      </c>
      <c r="GN144" s="97">
        <f t="shared" si="103"/>
        <v>1</v>
      </c>
      <c r="GO144" s="97">
        <f t="shared" si="104"/>
        <v>1</v>
      </c>
      <c r="GP144" s="97">
        <f t="shared" si="105"/>
        <v>1</v>
      </c>
      <c r="GQ144" s="97">
        <f t="shared" si="106"/>
        <v>1</v>
      </c>
      <c r="GR144" s="97">
        <f t="shared" si="107"/>
        <v>1</v>
      </c>
      <c r="GS144" s="97">
        <f t="shared" si="108"/>
        <v>1</v>
      </c>
      <c r="GT144" s="97">
        <f t="shared" si="109"/>
        <v>1</v>
      </c>
      <c r="GU144" s="97">
        <f t="shared" si="110"/>
        <v>1</v>
      </c>
      <c r="GV144" s="97">
        <f t="shared" si="111"/>
        <v>1</v>
      </c>
      <c r="GW144" s="97">
        <f t="shared" si="112"/>
        <v>1</v>
      </c>
      <c r="GX144" s="97">
        <f t="shared" si="113"/>
        <v>1</v>
      </c>
      <c r="GY144" s="97">
        <f t="shared" si="114"/>
        <v>1</v>
      </c>
      <c r="GZ144" s="97">
        <f t="shared" si="115"/>
        <v>1</v>
      </c>
      <c r="HA144" s="97">
        <f t="shared" si="116"/>
        <v>1</v>
      </c>
      <c r="HB144" s="97">
        <f t="shared" si="117"/>
        <v>1</v>
      </c>
      <c r="HC144" s="97">
        <f t="shared" si="118"/>
        <v>1</v>
      </c>
      <c r="HD144" s="97">
        <f t="shared" si="119"/>
        <v>1</v>
      </c>
      <c r="HE144" s="97">
        <f t="shared" si="120"/>
        <v>1</v>
      </c>
      <c r="HF144" s="97">
        <f t="shared" si="121"/>
        <v>1</v>
      </c>
      <c r="HG144" s="97">
        <f t="shared" si="122"/>
        <v>1</v>
      </c>
      <c r="HH144" s="97">
        <f t="shared" si="123"/>
        <v>1</v>
      </c>
      <c r="HI144" s="97">
        <f t="shared" si="124"/>
        <v>1</v>
      </c>
      <c r="HJ144" s="97">
        <f t="shared" si="125"/>
        <v>1</v>
      </c>
      <c r="HK144" s="97">
        <f t="shared" si="126"/>
        <v>1</v>
      </c>
      <c r="HL144" s="97">
        <f t="shared" si="127"/>
        <v>1</v>
      </c>
      <c r="HM144" s="97">
        <f t="shared" si="128"/>
        <v>1</v>
      </c>
      <c r="HN144" s="97">
        <f t="shared" si="129"/>
        <v>1</v>
      </c>
      <c r="HO144" s="97">
        <f t="shared" si="130"/>
        <v>1</v>
      </c>
      <c r="HP144" s="97">
        <f t="shared" si="131"/>
        <v>1</v>
      </c>
      <c r="HQ144" s="97">
        <f t="shared" si="132"/>
        <v>1</v>
      </c>
      <c r="HR144" s="97">
        <f t="shared" si="133"/>
        <v>1</v>
      </c>
      <c r="HS144" s="97">
        <f t="shared" si="134"/>
        <v>1</v>
      </c>
      <c r="HT144" s="97">
        <f t="shared" si="135"/>
        <v>1</v>
      </c>
      <c r="HU144" s="97">
        <f t="shared" si="136"/>
        <v>1</v>
      </c>
      <c r="HV144" s="97">
        <f t="shared" si="137"/>
        <v>1</v>
      </c>
      <c r="HW144" s="97">
        <f t="shared" si="138"/>
        <v>1</v>
      </c>
      <c r="HX144" s="97">
        <f t="shared" si="139"/>
        <v>1</v>
      </c>
      <c r="HY144" s="157">
        <f t="shared" si="140"/>
        <v>1</v>
      </c>
      <c r="HZ144" s="99"/>
      <c r="IA144" s="99"/>
      <c r="IB144" s="99"/>
      <c r="IC144" s="99"/>
      <c r="ID144" s="99"/>
      <c r="IE144" s="99"/>
      <c r="IF144" s="99"/>
      <c r="IG144" s="99"/>
      <c r="IH144" s="99"/>
      <c r="II144" s="99"/>
      <c r="IJ144" s="99"/>
      <c r="IK144" s="99"/>
      <c r="IL144" s="99"/>
      <c r="IM144" s="99"/>
      <c r="IN144" s="99"/>
      <c r="IO144" s="99"/>
      <c r="IP144" s="99"/>
      <c r="IQ144" s="99"/>
      <c r="IR144" s="99"/>
      <c r="IS144" s="99"/>
      <c r="IT144" s="99"/>
      <c r="IU144" s="99"/>
      <c r="IV144" s="99"/>
      <c r="IW144" s="99"/>
      <c r="IX144" s="99"/>
      <c r="IY144" s="99"/>
      <c r="IZ144" s="99"/>
      <c r="JA144" s="99"/>
      <c r="JB144" s="99"/>
      <c r="JC144" s="99"/>
      <c r="JD144" s="99"/>
      <c r="JE144" s="99"/>
      <c r="JF144" s="99"/>
      <c r="JG144" s="99"/>
      <c r="JH144" s="99"/>
      <c r="JI144" s="99"/>
      <c r="JJ144" s="99"/>
    </row>
    <row r="145" spans="2:270" x14ac:dyDescent="0.35">
      <c r="B145" s="73">
        <v>41852</v>
      </c>
      <c r="C145" s="92">
        <f t="shared" ref="C145" si="2975">AT51</f>
        <v>4</v>
      </c>
      <c r="D145" s="92">
        <f t="shared" ref="D145" si="2976">AU51</f>
        <v>1</v>
      </c>
      <c r="E145" s="92">
        <f t="shared" ref="E145" si="2977">AV51</f>
        <v>1</v>
      </c>
      <c r="F145" s="92">
        <f t="shared" ref="F145" si="2978">AW51</f>
        <v>1</v>
      </c>
      <c r="G145" s="92">
        <f t="shared" ref="G145" si="2979">AX51</f>
        <v>1</v>
      </c>
      <c r="H145" s="92">
        <f t="shared" ref="H145" si="2980">AY51</f>
        <v>0</v>
      </c>
      <c r="I145" s="92">
        <f t="shared" ref="I145" si="2981">AZ51</f>
        <v>1</v>
      </c>
      <c r="J145" s="92">
        <f t="shared" ref="J145" si="2982">BA51</f>
        <v>1</v>
      </c>
      <c r="K145" s="92">
        <f t="shared" ref="K145" si="2983">BB51</f>
        <v>1</v>
      </c>
      <c r="L145" s="92">
        <f t="shared" ref="L145" si="2984">BC51</f>
        <v>0</v>
      </c>
      <c r="M145" s="92">
        <f t="shared" ref="M145" si="2985">BD51</f>
        <v>1</v>
      </c>
      <c r="N145" s="92">
        <f t="shared" ref="N145" si="2986">BE51</f>
        <v>1</v>
      </c>
      <c r="O145" s="92">
        <f t="shared" ref="O145" si="2987">BF51</f>
        <v>1</v>
      </c>
      <c r="P145" s="92">
        <f t="shared" ref="P145" si="2988">BG51</f>
        <v>0</v>
      </c>
      <c r="Q145" s="92">
        <f t="shared" ref="Q145" si="2989">BH51</f>
        <v>0</v>
      </c>
      <c r="R145" s="92">
        <f t="shared" ref="R145" si="2990">BI51</f>
        <v>0</v>
      </c>
      <c r="S145" s="92">
        <f t="shared" ref="S145" si="2991">BJ51</f>
        <v>0</v>
      </c>
      <c r="T145" s="92">
        <f t="shared" ref="T145" si="2992">BK51</f>
        <v>0</v>
      </c>
      <c r="U145" s="92">
        <f t="shared" ref="U145" si="2993">BL51</f>
        <v>0</v>
      </c>
      <c r="V145" s="92">
        <f t="shared" ref="V145" si="2994">BM51</f>
        <v>0</v>
      </c>
      <c r="W145" s="92">
        <f t="shared" ref="W145" si="2995">BN51</f>
        <v>0</v>
      </c>
      <c r="X145" s="92">
        <f t="shared" ref="X145" si="2996">BO51</f>
        <v>0</v>
      </c>
      <c r="Y145" s="92">
        <f t="shared" ref="Y145" si="2997">BP51</f>
        <v>0</v>
      </c>
      <c r="Z145" s="92">
        <f t="shared" ref="Z145" si="2998">BQ51</f>
        <v>0</v>
      </c>
      <c r="AA145" s="92">
        <f t="shared" ref="AA145" si="2999">BR51</f>
        <v>0</v>
      </c>
      <c r="AB145" s="92">
        <f t="shared" ref="AB145" si="3000">BS51</f>
        <v>0</v>
      </c>
      <c r="AC145" s="92">
        <f t="shared" ref="AC145" si="3001">BT51</f>
        <v>0</v>
      </c>
      <c r="AD145" s="92">
        <f t="shared" ref="AD145" si="3002">BU51</f>
        <v>0</v>
      </c>
      <c r="AE145" s="92">
        <f t="shared" ref="AE145" si="3003">BV51</f>
        <v>0</v>
      </c>
      <c r="AF145" s="92">
        <f t="shared" ref="AF145" si="3004">BW51</f>
        <v>0</v>
      </c>
      <c r="AG145" s="92">
        <f t="shared" ref="AG145" si="3005">BX51</f>
        <v>0</v>
      </c>
      <c r="AH145" s="92">
        <f t="shared" ref="AH145" si="3006">BY51</f>
        <v>0</v>
      </c>
      <c r="AI145" s="92">
        <f t="shared" ref="AI145" si="3007">BZ51</f>
        <v>0</v>
      </c>
      <c r="AJ145" s="92">
        <f t="shared" ref="AJ145" si="3008">CA51</f>
        <v>0</v>
      </c>
      <c r="AK145" s="92">
        <f t="shared" ref="AK145" si="3009">CB51</f>
        <v>0</v>
      </c>
      <c r="AL145" s="92">
        <f t="shared" ref="AL145" si="3010">CC51</f>
        <v>0</v>
      </c>
      <c r="AM145" s="92">
        <f t="shared" ref="AM145" si="3011">CD51</f>
        <v>0</v>
      </c>
      <c r="AN145" s="92">
        <f t="shared" ref="AN145" si="3012">CE51</f>
        <v>0</v>
      </c>
      <c r="AO145" s="92">
        <f t="shared" ref="AO145" si="3013">CF51</f>
        <v>0</v>
      </c>
      <c r="AP145" s="92">
        <f t="shared" ref="AP145" si="3014">CG51</f>
        <v>0</v>
      </c>
      <c r="AQ145" s="92">
        <f t="shared" ref="AQ145" si="3015">CH51</f>
        <v>0</v>
      </c>
      <c r="AR145" s="92">
        <f t="shared" ref="AR145" si="3016">CI51</f>
        <v>0</v>
      </c>
      <c r="AS145" s="92">
        <f t="shared" ref="AS145" si="3017">CJ51</f>
        <v>0</v>
      </c>
      <c r="AT145" s="92">
        <f t="shared" ref="AT145" si="3018">CK51</f>
        <v>0</v>
      </c>
      <c r="AU145" s="92">
        <f t="shared" ref="AU145" si="3019">CL51</f>
        <v>0</v>
      </c>
      <c r="AV145" s="150">
        <f t="shared" ref="AV145" si="3020">CM51</f>
        <v>0</v>
      </c>
      <c r="AW145" s="75"/>
      <c r="AX145" s="75"/>
      <c r="AY145" s="75"/>
      <c r="AZ145" s="75"/>
      <c r="BA145" s="75"/>
      <c r="BB145" s="75"/>
      <c r="BC145" s="75"/>
      <c r="BD145" s="75"/>
      <c r="BE145" s="75"/>
      <c r="BF145" s="75"/>
      <c r="BG145" s="75"/>
      <c r="BH145" s="75"/>
      <c r="BI145" s="75"/>
      <c r="BJ145" s="75"/>
      <c r="BK145" s="75"/>
      <c r="BL145" s="75"/>
      <c r="BM145" s="75"/>
      <c r="BN145" s="75"/>
      <c r="BO145" s="75"/>
      <c r="BP145" s="75"/>
      <c r="BQ145" s="75"/>
      <c r="BR145" s="75"/>
      <c r="BS145" s="75"/>
      <c r="BT145" s="75"/>
      <c r="BU145" s="75"/>
      <c r="BV145" s="75"/>
      <c r="BW145" s="75"/>
      <c r="BX145" s="75"/>
      <c r="BY145" s="75"/>
      <c r="BZ145" s="75"/>
      <c r="CA145" s="75"/>
      <c r="CB145" s="75"/>
      <c r="CC145" s="75"/>
      <c r="CD145" s="75"/>
      <c r="CE145" s="75"/>
      <c r="CF145" s="75"/>
      <c r="CG145" s="75"/>
      <c r="CH145" s="75"/>
      <c r="CI145" s="75"/>
      <c r="CJ145" s="75"/>
      <c r="CK145" s="75"/>
      <c r="CL145" s="75"/>
      <c r="CM145" s="75"/>
      <c r="CP145" s="94">
        <v>41852</v>
      </c>
      <c r="CQ145" s="98">
        <f t="shared" ref="CQ145" si="3021">C145/$C145</f>
        <v>1</v>
      </c>
      <c r="CR145" s="98">
        <f t="shared" si="6"/>
        <v>0.25</v>
      </c>
      <c r="CS145" s="98">
        <f t="shared" si="7"/>
        <v>0.25</v>
      </c>
      <c r="CT145" s="98">
        <f t="shared" si="8"/>
        <v>0.25</v>
      </c>
      <c r="CU145" s="98">
        <f t="shared" si="9"/>
        <v>0.25</v>
      </c>
      <c r="CV145" s="98">
        <f t="shared" si="10"/>
        <v>0</v>
      </c>
      <c r="CW145" s="98">
        <f t="shared" si="11"/>
        <v>0.25</v>
      </c>
      <c r="CX145" s="98">
        <f t="shared" si="12"/>
        <v>0.25</v>
      </c>
      <c r="CY145" s="98">
        <f t="shared" si="13"/>
        <v>0.25</v>
      </c>
      <c r="CZ145" s="98">
        <f t="shared" si="14"/>
        <v>0</v>
      </c>
      <c r="DA145" s="98">
        <f t="shared" si="15"/>
        <v>0.25</v>
      </c>
      <c r="DB145" s="98">
        <f t="shared" si="16"/>
        <v>0.25</v>
      </c>
      <c r="DC145" s="98">
        <f t="shared" si="17"/>
        <v>0.25</v>
      </c>
      <c r="DD145" s="98">
        <f t="shared" si="18"/>
        <v>0</v>
      </c>
      <c r="DE145" s="98">
        <f t="shared" si="19"/>
        <v>0</v>
      </c>
      <c r="DF145" s="98">
        <f t="shared" si="20"/>
        <v>0</v>
      </c>
      <c r="DG145" s="98">
        <f t="shared" si="21"/>
        <v>0</v>
      </c>
      <c r="DH145" s="98">
        <f t="shared" si="22"/>
        <v>0</v>
      </c>
      <c r="DI145" s="98">
        <f t="shared" si="23"/>
        <v>0</v>
      </c>
      <c r="DJ145" s="98">
        <f t="shared" si="24"/>
        <v>0</v>
      </c>
      <c r="DK145" s="98">
        <f t="shared" si="25"/>
        <v>0</v>
      </c>
      <c r="DL145" s="98">
        <f t="shared" si="26"/>
        <v>0</v>
      </c>
      <c r="DM145" s="98">
        <f t="shared" si="27"/>
        <v>0</v>
      </c>
      <c r="DN145" s="98">
        <f t="shared" si="28"/>
        <v>0</v>
      </c>
      <c r="DO145" s="98">
        <f t="shared" si="29"/>
        <v>0</v>
      </c>
      <c r="DP145" s="98">
        <f t="shared" si="30"/>
        <v>0</v>
      </c>
      <c r="DQ145" s="98">
        <f t="shared" si="31"/>
        <v>0</v>
      </c>
      <c r="DR145" s="98">
        <f t="shared" si="32"/>
        <v>0</v>
      </c>
      <c r="DS145" s="98">
        <f t="shared" si="33"/>
        <v>0</v>
      </c>
      <c r="DT145" s="98">
        <f t="shared" si="34"/>
        <v>0</v>
      </c>
      <c r="DU145" s="98">
        <f t="shared" si="35"/>
        <v>0</v>
      </c>
      <c r="DV145" s="98">
        <f t="shared" si="36"/>
        <v>0</v>
      </c>
      <c r="DW145" s="98">
        <f t="shared" si="37"/>
        <v>0</v>
      </c>
      <c r="DX145" s="98">
        <f t="shared" si="38"/>
        <v>0</v>
      </c>
      <c r="DY145" s="98">
        <f t="shared" si="39"/>
        <v>0</v>
      </c>
      <c r="DZ145" s="98">
        <f t="shared" si="40"/>
        <v>0</v>
      </c>
      <c r="EA145" s="98">
        <f t="shared" si="41"/>
        <v>0</v>
      </c>
      <c r="EB145" s="98">
        <f t="shared" si="42"/>
        <v>0</v>
      </c>
      <c r="EC145" s="98">
        <f t="shared" si="43"/>
        <v>0</v>
      </c>
      <c r="ED145" s="98">
        <f t="shared" si="44"/>
        <v>0</v>
      </c>
      <c r="EE145" s="98">
        <f t="shared" si="45"/>
        <v>0</v>
      </c>
      <c r="EF145" s="98">
        <f t="shared" si="46"/>
        <v>0</v>
      </c>
      <c r="EG145" s="98">
        <f t="shared" si="47"/>
        <v>0</v>
      </c>
      <c r="EH145" s="98">
        <f t="shared" si="48"/>
        <v>0</v>
      </c>
      <c r="EI145" s="98">
        <f t="shared" si="49"/>
        <v>0</v>
      </c>
      <c r="EJ145" s="143">
        <f t="shared" si="50"/>
        <v>0</v>
      </c>
      <c r="EK145" s="97"/>
      <c r="EL145" s="97"/>
      <c r="EM145" s="97"/>
      <c r="EN145" s="97"/>
      <c r="EO145" s="97"/>
      <c r="EP145" s="97"/>
      <c r="EQ145" s="97"/>
      <c r="ER145" s="97"/>
      <c r="ES145" s="97"/>
      <c r="ET145" s="97"/>
      <c r="EU145" s="97"/>
      <c r="EV145" s="97"/>
      <c r="EW145" s="97"/>
      <c r="EX145" s="97"/>
      <c r="EY145" s="97"/>
      <c r="EZ145" s="97"/>
      <c r="FA145" s="97"/>
      <c r="FB145" s="97"/>
      <c r="FC145" s="97"/>
      <c r="FD145" s="97"/>
      <c r="FE145" s="97"/>
      <c r="FF145" s="97"/>
      <c r="FG145" s="97"/>
      <c r="FH145" s="97"/>
      <c r="FI145" s="97"/>
      <c r="FJ145" s="97"/>
      <c r="FK145" s="97"/>
      <c r="FL145" s="97"/>
      <c r="FM145" s="97"/>
      <c r="FN145" s="97"/>
      <c r="FO145" s="97"/>
      <c r="FP145" s="97"/>
      <c r="FQ145" s="97"/>
      <c r="FR145" s="97"/>
      <c r="FS145" s="97"/>
      <c r="FT145" s="97"/>
      <c r="FU145" s="97"/>
      <c r="FV145" s="97"/>
      <c r="FW145" s="97"/>
      <c r="GD145" s="96">
        <v>41852</v>
      </c>
      <c r="GE145" s="97">
        <f t="shared" si="2449"/>
        <v>0</v>
      </c>
      <c r="GF145" s="97">
        <f t="shared" si="95"/>
        <v>0.75</v>
      </c>
      <c r="GG145" s="97">
        <f t="shared" si="96"/>
        <v>0.75</v>
      </c>
      <c r="GH145" s="97">
        <f t="shared" si="97"/>
        <v>0.75</v>
      </c>
      <c r="GI145" s="97">
        <f t="shared" si="98"/>
        <v>0.75</v>
      </c>
      <c r="GJ145" s="97">
        <f t="shared" si="99"/>
        <v>1</v>
      </c>
      <c r="GK145" s="97">
        <f t="shared" si="100"/>
        <v>0.75</v>
      </c>
      <c r="GL145" s="97">
        <f t="shared" si="101"/>
        <v>0.75</v>
      </c>
      <c r="GM145" s="97">
        <f t="shared" si="102"/>
        <v>0.75</v>
      </c>
      <c r="GN145" s="97">
        <f t="shared" si="103"/>
        <v>1</v>
      </c>
      <c r="GO145" s="97">
        <f t="shared" si="104"/>
        <v>0.75</v>
      </c>
      <c r="GP145" s="97">
        <f t="shared" si="105"/>
        <v>0.75</v>
      </c>
      <c r="GQ145" s="97">
        <f t="shared" si="106"/>
        <v>0.75</v>
      </c>
      <c r="GR145" s="97">
        <f t="shared" si="107"/>
        <v>1</v>
      </c>
      <c r="GS145" s="97">
        <f t="shared" si="108"/>
        <v>1</v>
      </c>
      <c r="GT145" s="97">
        <f t="shared" si="109"/>
        <v>1</v>
      </c>
      <c r="GU145" s="97">
        <f t="shared" si="110"/>
        <v>1</v>
      </c>
      <c r="GV145" s="97">
        <f t="shared" si="111"/>
        <v>1</v>
      </c>
      <c r="GW145" s="97">
        <f t="shared" si="112"/>
        <v>1</v>
      </c>
      <c r="GX145" s="97">
        <f t="shared" si="113"/>
        <v>1</v>
      </c>
      <c r="GY145" s="97">
        <f t="shared" si="114"/>
        <v>1</v>
      </c>
      <c r="GZ145" s="97">
        <f t="shared" si="115"/>
        <v>1</v>
      </c>
      <c r="HA145" s="97">
        <f t="shared" si="116"/>
        <v>1</v>
      </c>
      <c r="HB145" s="97">
        <f t="shared" si="117"/>
        <v>1</v>
      </c>
      <c r="HC145" s="97">
        <f t="shared" si="118"/>
        <v>1</v>
      </c>
      <c r="HD145" s="97">
        <f t="shared" si="119"/>
        <v>1</v>
      </c>
      <c r="HE145" s="97">
        <f t="shared" si="120"/>
        <v>1</v>
      </c>
      <c r="HF145" s="97">
        <f t="shared" si="121"/>
        <v>1</v>
      </c>
      <c r="HG145" s="97">
        <f t="shared" si="122"/>
        <v>1</v>
      </c>
      <c r="HH145" s="97">
        <f t="shared" si="123"/>
        <v>1</v>
      </c>
      <c r="HI145" s="97">
        <f t="shared" si="124"/>
        <v>1</v>
      </c>
      <c r="HJ145" s="97">
        <f t="shared" si="125"/>
        <v>1</v>
      </c>
      <c r="HK145" s="97">
        <f t="shared" si="126"/>
        <v>1</v>
      </c>
      <c r="HL145" s="97">
        <f t="shared" si="127"/>
        <v>1</v>
      </c>
      <c r="HM145" s="97">
        <f t="shared" si="128"/>
        <v>1</v>
      </c>
      <c r="HN145" s="97">
        <f t="shared" si="129"/>
        <v>1</v>
      </c>
      <c r="HO145" s="97">
        <f t="shared" si="130"/>
        <v>1</v>
      </c>
      <c r="HP145" s="97">
        <f t="shared" si="131"/>
        <v>1</v>
      </c>
      <c r="HQ145" s="97">
        <f t="shared" si="132"/>
        <v>1</v>
      </c>
      <c r="HR145" s="97">
        <f t="shared" si="133"/>
        <v>1</v>
      </c>
      <c r="HS145" s="97">
        <f t="shared" si="134"/>
        <v>1</v>
      </c>
      <c r="HT145" s="97">
        <f t="shared" si="135"/>
        <v>1</v>
      </c>
      <c r="HU145" s="97">
        <f t="shared" si="136"/>
        <v>1</v>
      </c>
      <c r="HV145" s="97">
        <f t="shared" si="137"/>
        <v>1</v>
      </c>
      <c r="HW145" s="97">
        <f t="shared" si="138"/>
        <v>1</v>
      </c>
      <c r="HX145" s="157">
        <f t="shared" si="139"/>
        <v>1</v>
      </c>
      <c r="HY145" s="99"/>
      <c r="HZ145" s="99"/>
      <c r="IA145" s="99"/>
      <c r="IB145" s="99"/>
      <c r="IC145" s="99"/>
      <c r="ID145" s="99"/>
      <c r="IE145" s="99"/>
      <c r="IF145" s="99"/>
      <c r="IG145" s="99"/>
      <c r="IH145" s="99"/>
      <c r="II145" s="99"/>
      <c r="IJ145" s="99"/>
      <c r="IK145" s="99"/>
      <c r="IL145" s="99"/>
      <c r="IM145" s="99"/>
      <c r="IN145" s="99"/>
      <c r="IO145" s="99"/>
      <c r="IP145" s="99"/>
      <c r="IQ145" s="99"/>
      <c r="IR145" s="99"/>
      <c r="IS145" s="99"/>
      <c r="IT145" s="99"/>
      <c r="IU145" s="99"/>
      <c r="IV145" s="99"/>
      <c r="IW145" s="99"/>
      <c r="IX145" s="99"/>
      <c r="IY145" s="99"/>
      <c r="IZ145" s="99"/>
      <c r="JA145" s="99"/>
      <c r="JB145" s="99"/>
      <c r="JC145" s="99"/>
      <c r="JD145" s="99"/>
      <c r="JE145" s="99"/>
      <c r="JF145" s="99"/>
      <c r="JG145" s="99"/>
      <c r="JH145" s="99"/>
      <c r="JI145" s="99"/>
      <c r="JJ145" s="99"/>
    </row>
    <row r="146" spans="2:270" x14ac:dyDescent="0.35">
      <c r="B146" s="73">
        <v>41883</v>
      </c>
      <c r="C146" s="156">
        <f t="shared" ref="C146" si="3022">AU52</f>
        <v>4</v>
      </c>
      <c r="D146" s="156">
        <f t="shared" ref="D146" si="3023">AV52</f>
        <v>0</v>
      </c>
      <c r="E146" s="156">
        <f t="shared" ref="E146" si="3024">AW52</f>
        <v>0</v>
      </c>
      <c r="F146" s="156">
        <f t="shared" ref="F146" si="3025">AX52</f>
        <v>0</v>
      </c>
      <c r="G146" s="156">
        <f t="shared" ref="G146" si="3026">AY52</f>
        <v>0</v>
      </c>
      <c r="H146" s="156">
        <f t="shared" ref="H146" si="3027">AZ52</f>
        <v>0</v>
      </c>
      <c r="I146" s="156">
        <f t="shared" ref="I146" si="3028">BA52</f>
        <v>0</v>
      </c>
      <c r="J146" s="156">
        <f t="shared" ref="J146" si="3029">BB52</f>
        <v>0</v>
      </c>
      <c r="K146" s="156">
        <f t="shared" ref="K146" si="3030">BC52</f>
        <v>0</v>
      </c>
      <c r="L146" s="156">
        <f t="shared" ref="L146" si="3031">BD52</f>
        <v>0</v>
      </c>
      <c r="M146" s="156">
        <f t="shared" ref="M146" si="3032">BE52</f>
        <v>1</v>
      </c>
      <c r="N146" s="156">
        <f t="shared" ref="N146" si="3033">BF52</f>
        <v>0</v>
      </c>
      <c r="O146" s="156">
        <f t="shared" ref="O146" si="3034">BG52</f>
        <v>0</v>
      </c>
      <c r="P146" s="156">
        <f t="shared" ref="P146" si="3035">BH52</f>
        <v>0</v>
      </c>
      <c r="Q146" s="156">
        <f t="shared" ref="Q146" si="3036">BI52</f>
        <v>0</v>
      </c>
      <c r="R146" s="156">
        <f t="shared" ref="R146" si="3037">BJ52</f>
        <v>0</v>
      </c>
      <c r="S146" s="156">
        <f t="shared" ref="S146" si="3038">BK52</f>
        <v>0</v>
      </c>
      <c r="T146" s="156">
        <f t="shared" ref="T146" si="3039">BL52</f>
        <v>0</v>
      </c>
      <c r="U146" s="156">
        <f t="shared" ref="U146" si="3040">BM52</f>
        <v>0</v>
      </c>
      <c r="V146" s="156">
        <f t="shared" ref="V146" si="3041">BN52</f>
        <v>0</v>
      </c>
      <c r="W146" s="156">
        <f t="shared" ref="W146" si="3042">BO52</f>
        <v>0</v>
      </c>
      <c r="X146" s="156">
        <f t="shared" ref="X146" si="3043">BP52</f>
        <v>0</v>
      </c>
      <c r="Y146" s="156">
        <f t="shared" ref="Y146" si="3044">BQ52</f>
        <v>0</v>
      </c>
      <c r="Z146" s="156">
        <f t="shared" ref="Z146" si="3045">BR52</f>
        <v>0</v>
      </c>
      <c r="AA146" s="156">
        <f t="shared" ref="AA146" si="3046">BS52</f>
        <v>0</v>
      </c>
      <c r="AB146" s="156">
        <f t="shared" ref="AB146" si="3047">BT52</f>
        <v>1</v>
      </c>
      <c r="AC146" s="156">
        <f t="shared" ref="AC146" si="3048">BU52</f>
        <v>1</v>
      </c>
      <c r="AD146" s="156">
        <f t="shared" ref="AD146" si="3049">BV52</f>
        <v>0</v>
      </c>
      <c r="AE146" s="156">
        <f t="shared" ref="AE146" si="3050">BW52</f>
        <v>0</v>
      </c>
      <c r="AF146" s="156">
        <f t="shared" ref="AF146" si="3051">BX52</f>
        <v>0</v>
      </c>
      <c r="AG146" s="156">
        <f t="shared" ref="AG146" si="3052">BY52</f>
        <v>0</v>
      </c>
      <c r="AH146" s="156">
        <f t="shared" ref="AH146" si="3053">BZ52</f>
        <v>0</v>
      </c>
      <c r="AI146" s="156">
        <f t="shared" ref="AI146" si="3054">CA52</f>
        <v>0</v>
      </c>
      <c r="AJ146" s="156">
        <f t="shared" ref="AJ146" si="3055">CB52</f>
        <v>0</v>
      </c>
      <c r="AK146" s="156">
        <f t="shared" ref="AK146" si="3056">CC52</f>
        <v>0</v>
      </c>
      <c r="AL146" s="156">
        <f t="shared" ref="AL146" si="3057">CD52</f>
        <v>0</v>
      </c>
      <c r="AM146" s="156">
        <f t="shared" ref="AM146" si="3058">CE52</f>
        <v>0</v>
      </c>
      <c r="AN146" s="156">
        <f t="shared" ref="AN146" si="3059">CF52</f>
        <v>0</v>
      </c>
      <c r="AO146" s="156">
        <f t="shared" ref="AO146" si="3060">CG52</f>
        <v>0</v>
      </c>
      <c r="AP146" s="156">
        <f t="shared" ref="AP146" si="3061">CH52</f>
        <v>0</v>
      </c>
      <c r="AQ146" s="156">
        <f t="shared" ref="AQ146" si="3062">CI52</f>
        <v>0</v>
      </c>
      <c r="AR146" s="156">
        <f t="shared" ref="AR146" si="3063">CJ52</f>
        <v>0</v>
      </c>
      <c r="AS146" s="156">
        <f t="shared" ref="AS146" si="3064">CK52</f>
        <v>0</v>
      </c>
      <c r="AT146" s="156">
        <f t="shared" ref="AT146" si="3065">CL52</f>
        <v>0</v>
      </c>
      <c r="AU146" s="150">
        <f t="shared" ref="AU146" si="3066">CM52</f>
        <v>0</v>
      </c>
      <c r="AV146" s="75"/>
      <c r="AW146" s="75"/>
      <c r="AX146" s="75"/>
      <c r="AY146" s="75"/>
      <c r="AZ146" s="75"/>
      <c r="BA146" s="75"/>
      <c r="BB146" s="75"/>
      <c r="BC146" s="75"/>
      <c r="BD146" s="75"/>
      <c r="BE146" s="75"/>
      <c r="BF146" s="75"/>
      <c r="BG146" s="75"/>
      <c r="BH146" s="75"/>
      <c r="BI146" s="75"/>
      <c r="BJ146" s="75"/>
      <c r="BK146" s="75"/>
      <c r="BL146" s="75"/>
      <c r="BM146" s="75"/>
      <c r="BN146" s="75"/>
      <c r="BO146" s="75"/>
      <c r="BP146" s="75"/>
      <c r="BQ146" s="75"/>
      <c r="BR146" s="75"/>
      <c r="BS146" s="75"/>
      <c r="BT146" s="75"/>
      <c r="BU146" s="75"/>
      <c r="BV146" s="75"/>
      <c r="BW146" s="75"/>
      <c r="BX146" s="75"/>
      <c r="BY146" s="75"/>
      <c r="BZ146" s="75"/>
      <c r="CA146" s="75"/>
      <c r="CB146" s="75"/>
      <c r="CC146" s="75"/>
      <c r="CD146" s="75"/>
      <c r="CE146" s="75"/>
      <c r="CF146" s="75"/>
      <c r="CG146" s="75"/>
      <c r="CH146" s="75"/>
      <c r="CI146" s="75"/>
      <c r="CJ146" s="75"/>
      <c r="CK146" s="75"/>
      <c r="CL146" s="75"/>
      <c r="CM146" s="75"/>
      <c r="CP146" s="94">
        <v>41883</v>
      </c>
      <c r="CQ146" s="98">
        <f t="shared" ref="CQ146" si="3067">C146/$C146</f>
        <v>1</v>
      </c>
      <c r="CR146" s="98">
        <f t="shared" si="6"/>
        <v>0</v>
      </c>
      <c r="CS146" s="98">
        <f t="shared" si="7"/>
        <v>0</v>
      </c>
      <c r="CT146" s="98">
        <f t="shared" si="8"/>
        <v>0</v>
      </c>
      <c r="CU146" s="98">
        <f t="shared" si="9"/>
        <v>0</v>
      </c>
      <c r="CV146" s="98">
        <f t="shared" si="10"/>
        <v>0</v>
      </c>
      <c r="CW146" s="98">
        <f t="shared" si="11"/>
        <v>0</v>
      </c>
      <c r="CX146" s="98">
        <f t="shared" si="12"/>
        <v>0</v>
      </c>
      <c r="CY146" s="98">
        <f t="shared" si="13"/>
        <v>0</v>
      </c>
      <c r="CZ146" s="98">
        <f t="shared" si="14"/>
        <v>0</v>
      </c>
      <c r="DA146" s="98">
        <f t="shared" si="15"/>
        <v>0.25</v>
      </c>
      <c r="DB146" s="98">
        <f t="shared" si="16"/>
        <v>0</v>
      </c>
      <c r="DC146" s="98">
        <f t="shared" si="17"/>
        <v>0</v>
      </c>
      <c r="DD146" s="98">
        <f t="shared" si="18"/>
        <v>0</v>
      </c>
      <c r="DE146" s="98">
        <f t="shared" si="19"/>
        <v>0</v>
      </c>
      <c r="DF146" s="98">
        <f t="shared" si="20"/>
        <v>0</v>
      </c>
      <c r="DG146" s="98">
        <f t="shared" si="21"/>
        <v>0</v>
      </c>
      <c r="DH146" s="98">
        <f t="shared" si="22"/>
        <v>0</v>
      </c>
      <c r="DI146" s="98">
        <f t="shared" si="23"/>
        <v>0</v>
      </c>
      <c r="DJ146" s="98">
        <f t="shared" si="24"/>
        <v>0</v>
      </c>
      <c r="DK146" s="98">
        <f t="shared" si="25"/>
        <v>0</v>
      </c>
      <c r="DL146" s="98">
        <f t="shared" si="26"/>
        <v>0</v>
      </c>
      <c r="DM146" s="98">
        <f t="shared" si="27"/>
        <v>0</v>
      </c>
      <c r="DN146" s="98">
        <f t="shared" si="28"/>
        <v>0</v>
      </c>
      <c r="DO146" s="98">
        <f t="shared" si="29"/>
        <v>0</v>
      </c>
      <c r="DP146" s="98">
        <f t="shared" si="30"/>
        <v>0.25</v>
      </c>
      <c r="DQ146" s="98">
        <f t="shared" si="31"/>
        <v>0.25</v>
      </c>
      <c r="DR146" s="98">
        <f t="shared" si="32"/>
        <v>0</v>
      </c>
      <c r="DS146" s="98">
        <f t="shared" si="33"/>
        <v>0</v>
      </c>
      <c r="DT146" s="98">
        <f t="shared" si="34"/>
        <v>0</v>
      </c>
      <c r="DU146" s="98">
        <f t="shared" si="35"/>
        <v>0</v>
      </c>
      <c r="DV146" s="98">
        <f t="shared" si="36"/>
        <v>0</v>
      </c>
      <c r="DW146" s="98">
        <f t="shared" si="37"/>
        <v>0</v>
      </c>
      <c r="DX146" s="98">
        <f t="shared" si="38"/>
        <v>0</v>
      </c>
      <c r="DY146" s="98">
        <f t="shared" si="39"/>
        <v>0</v>
      </c>
      <c r="DZ146" s="98">
        <f t="shared" si="40"/>
        <v>0</v>
      </c>
      <c r="EA146" s="98">
        <f t="shared" si="41"/>
        <v>0</v>
      </c>
      <c r="EB146" s="98">
        <f t="shared" si="42"/>
        <v>0</v>
      </c>
      <c r="EC146" s="98">
        <f t="shared" si="43"/>
        <v>0</v>
      </c>
      <c r="ED146" s="98">
        <f t="shared" si="44"/>
        <v>0</v>
      </c>
      <c r="EE146" s="98">
        <f t="shared" si="45"/>
        <v>0</v>
      </c>
      <c r="EF146" s="98">
        <f t="shared" si="46"/>
        <v>0</v>
      </c>
      <c r="EG146" s="98">
        <f t="shared" si="47"/>
        <v>0</v>
      </c>
      <c r="EH146" s="98">
        <f t="shared" si="48"/>
        <v>0</v>
      </c>
      <c r="EI146" s="143">
        <f t="shared" si="49"/>
        <v>0</v>
      </c>
      <c r="EJ146" s="97"/>
      <c r="EK146" s="97"/>
      <c r="EL146" s="97"/>
      <c r="EM146" s="97"/>
      <c r="EN146" s="97"/>
      <c r="EO146" s="97"/>
      <c r="EP146" s="97"/>
      <c r="EQ146" s="97"/>
      <c r="ER146" s="97"/>
      <c r="ES146" s="97"/>
      <c r="ET146" s="97"/>
      <c r="EU146" s="97"/>
      <c r="EV146" s="97"/>
      <c r="EW146" s="97"/>
      <c r="EX146" s="97"/>
      <c r="EY146" s="97"/>
      <c r="EZ146" s="97"/>
      <c r="FA146" s="97"/>
      <c r="FB146" s="97"/>
      <c r="FC146" s="97"/>
      <c r="FD146" s="97"/>
      <c r="FE146" s="97"/>
      <c r="FF146" s="97"/>
      <c r="FG146" s="97"/>
      <c r="FH146" s="97"/>
      <c r="FI146" s="97"/>
      <c r="FJ146" s="97"/>
      <c r="FK146" s="97"/>
      <c r="FL146" s="97"/>
      <c r="FM146" s="97"/>
      <c r="FN146" s="97"/>
      <c r="FO146" s="97"/>
      <c r="FP146" s="97"/>
      <c r="FQ146" s="97"/>
      <c r="FR146" s="97"/>
      <c r="FS146" s="97"/>
      <c r="FT146" s="97"/>
      <c r="FU146" s="97"/>
      <c r="FV146" s="97"/>
      <c r="FW146" s="97"/>
      <c r="GD146" s="96">
        <v>41883</v>
      </c>
      <c r="GE146" s="97">
        <f t="shared" si="2449"/>
        <v>0</v>
      </c>
      <c r="GF146" s="97">
        <f t="shared" si="95"/>
        <v>1</v>
      </c>
      <c r="GG146" s="97">
        <f t="shared" si="96"/>
        <v>1</v>
      </c>
      <c r="GH146" s="97">
        <f t="shared" si="97"/>
        <v>1</v>
      </c>
      <c r="GI146" s="97">
        <f t="shared" si="98"/>
        <v>1</v>
      </c>
      <c r="GJ146" s="97">
        <f t="shared" si="99"/>
        <v>1</v>
      </c>
      <c r="GK146" s="97">
        <f t="shared" si="100"/>
        <v>1</v>
      </c>
      <c r="GL146" s="97">
        <f t="shared" si="101"/>
        <v>1</v>
      </c>
      <c r="GM146" s="97">
        <f t="shared" si="102"/>
        <v>1</v>
      </c>
      <c r="GN146" s="97">
        <f t="shared" si="103"/>
        <v>1</v>
      </c>
      <c r="GO146" s="97">
        <f t="shared" si="104"/>
        <v>0.75</v>
      </c>
      <c r="GP146" s="97">
        <f t="shared" si="105"/>
        <v>1</v>
      </c>
      <c r="GQ146" s="97">
        <f t="shared" si="106"/>
        <v>1</v>
      </c>
      <c r="GR146" s="97">
        <f t="shared" si="107"/>
        <v>1</v>
      </c>
      <c r="GS146" s="97">
        <f t="shared" si="108"/>
        <v>1</v>
      </c>
      <c r="GT146" s="97">
        <f t="shared" si="109"/>
        <v>1</v>
      </c>
      <c r="GU146" s="97">
        <f t="shared" si="110"/>
        <v>1</v>
      </c>
      <c r="GV146" s="97">
        <f t="shared" si="111"/>
        <v>1</v>
      </c>
      <c r="GW146" s="97">
        <f t="shared" si="112"/>
        <v>1</v>
      </c>
      <c r="GX146" s="97">
        <f t="shared" si="113"/>
        <v>1</v>
      </c>
      <c r="GY146" s="97">
        <f t="shared" si="114"/>
        <v>1</v>
      </c>
      <c r="GZ146" s="97">
        <f t="shared" si="115"/>
        <v>1</v>
      </c>
      <c r="HA146" s="97">
        <f t="shared" si="116"/>
        <v>1</v>
      </c>
      <c r="HB146" s="97">
        <f t="shared" si="117"/>
        <v>1</v>
      </c>
      <c r="HC146" s="97">
        <f t="shared" si="118"/>
        <v>1</v>
      </c>
      <c r="HD146" s="97">
        <f t="shared" si="119"/>
        <v>0.75</v>
      </c>
      <c r="HE146" s="97">
        <f t="shared" si="120"/>
        <v>0.75</v>
      </c>
      <c r="HF146" s="97">
        <f t="shared" si="121"/>
        <v>1</v>
      </c>
      <c r="HG146" s="97">
        <f t="shared" si="122"/>
        <v>1</v>
      </c>
      <c r="HH146" s="97">
        <f t="shared" si="123"/>
        <v>1</v>
      </c>
      <c r="HI146" s="97">
        <f t="shared" si="124"/>
        <v>1</v>
      </c>
      <c r="HJ146" s="97">
        <f t="shared" si="125"/>
        <v>1</v>
      </c>
      <c r="HK146" s="97">
        <f t="shared" si="126"/>
        <v>1</v>
      </c>
      <c r="HL146" s="97">
        <f t="shared" si="127"/>
        <v>1</v>
      </c>
      <c r="HM146" s="97">
        <f t="shared" si="128"/>
        <v>1</v>
      </c>
      <c r="HN146" s="97">
        <f t="shared" si="129"/>
        <v>1</v>
      </c>
      <c r="HO146" s="97">
        <f t="shared" si="130"/>
        <v>1</v>
      </c>
      <c r="HP146" s="97">
        <f t="shared" si="131"/>
        <v>1</v>
      </c>
      <c r="HQ146" s="97">
        <f t="shared" si="132"/>
        <v>1</v>
      </c>
      <c r="HR146" s="97">
        <f t="shared" si="133"/>
        <v>1</v>
      </c>
      <c r="HS146" s="97">
        <f t="shared" si="134"/>
        <v>1</v>
      </c>
      <c r="HT146" s="97">
        <f t="shared" si="135"/>
        <v>1</v>
      </c>
      <c r="HU146" s="97">
        <f t="shared" si="136"/>
        <v>1</v>
      </c>
      <c r="HV146" s="97">
        <f t="shared" si="137"/>
        <v>1</v>
      </c>
      <c r="HW146" s="157">
        <f t="shared" si="138"/>
        <v>1</v>
      </c>
      <c r="HX146" s="97"/>
      <c r="HY146" s="99"/>
      <c r="HZ146" s="99"/>
      <c r="IA146" s="99"/>
      <c r="IB146" s="99"/>
      <c r="IC146" s="99"/>
      <c r="ID146" s="99"/>
      <c r="IE146" s="99"/>
      <c r="IF146" s="99"/>
      <c r="IG146" s="99"/>
      <c r="IH146" s="99"/>
      <c r="II146" s="99"/>
      <c r="IJ146" s="99"/>
      <c r="IK146" s="99"/>
      <c r="IL146" s="99"/>
      <c r="IM146" s="99"/>
      <c r="IN146" s="99"/>
      <c r="IO146" s="99"/>
      <c r="IP146" s="99"/>
      <c r="IQ146" s="99"/>
      <c r="IR146" s="99"/>
      <c r="IS146" s="99"/>
      <c r="IT146" s="99"/>
      <c r="IU146" s="99"/>
      <c r="IV146" s="99"/>
      <c r="IW146" s="99"/>
      <c r="IX146" s="99"/>
      <c r="IY146" s="99"/>
      <c r="IZ146" s="99"/>
      <c r="JA146" s="99"/>
      <c r="JB146" s="99"/>
      <c r="JC146" s="99"/>
      <c r="JD146" s="99"/>
      <c r="JE146" s="99"/>
      <c r="JF146" s="99"/>
      <c r="JG146" s="99"/>
      <c r="JH146" s="99"/>
      <c r="JI146" s="99"/>
      <c r="JJ146" s="99"/>
    </row>
    <row r="147" spans="2:270" x14ac:dyDescent="0.35">
      <c r="B147" s="73">
        <v>41913</v>
      </c>
      <c r="C147" s="92">
        <f t="shared" ref="C147" si="3068">AV53</f>
        <v>6</v>
      </c>
      <c r="D147" s="92">
        <f t="shared" ref="D147" si="3069">AW53</f>
        <v>0</v>
      </c>
      <c r="E147" s="92">
        <f t="shared" ref="E147" si="3070">AX53</f>
        <v>1</v>
      </c>
      <c r="F147" s="92">
        <f t="shared" ref="F147" si="3071">AY53</f>
        <v>0</v>
      </c>
      <c r="G147" s="92">
        <f t="shared" ref="G147" si="3072">AZ53</f>
        <v>1</v>
      </c>
      <c r="H147" s="92">
        <f t="shared" ref="H147" si="3073">BA53</f>
        <v>1</v>
      </c>
      <c r="I147" s="92">
        <f t="shared" ref="I147" si="3074">BB53</f>
        <v>2</v>
      </c>
      <c r="J147" s="92">
        <f t="shared" ref="J147" si="3075">BC53</f>
        <v>0</v>
      </c>
      <c r="K147" s="92">
        <f t="shared" ref="K147" si="3076">BD53</f>
        <v>1</v>
      </c>
      <c r="L147" s="92">
        <f t="shared" ref="L147" si="3077">BE53</f>
        <v>1</v>
      </c>
      <c r="M147" s="92">
        <f t="shared" ref="M147" si="3078">BF53</f>
        <v>1</v>
      </c>
      <c r="N147" s="92">
        <f t="shared" ref="N147" si="3079">BG53</f>
        <v>1</v>
      </c>
      <c r="O147" s="92">
        <f t="shared" ref="O147" si="3080">BH53</f>
        <v>0</v>
      </c>
      <c r="P147" s="92">
        <f t="shared" ref="P147" si="3081">BI53</f>
        <v>0</v>
      </c>
      <c r="Q147" s="92">
        <f t="shared" ref="Q147" si="3082">BJ53</f>
        <v>0</v>
      </c>
      <c r="R147" s="92">
        <f t="shared" ref="R147" si="3083">BK53</f>
        <v>0</v>
      </c>
      <c r="S147" s="92">
        <f t="shared" ref="S147" si="3084">BL53</f>
        <v>2</v>
      </c>
      <c r="T147" s="92">
        <f t="shared" ref="T147" si="3085">BM53</f>
        <v>1</v>
      </c>
      <c r="U147" s="92">
        <f t="shared" ref="U147" si="3086">BN53</f>
        <v>1</v>
      </c>
      <c r="V147" s="92">
        <f t="shared" ref="V147" si="3087">BO53</f>
        <v>1</v>
      </c>
      <c r="W147" s="92">
        <f t="shared" ref="W147" si="3088">BP53</f>
        <v>0</v>
      </c>
      <c r="X147" s="92">
        <f t="shared" ref="X147" si="3089">BQ53</f>
        <v>0</v>
      </c>
      <c r="Y147" s="92">
        <f t="shared" ref="Y147" si="3090">BR53</f>
        <v>0</v>
      </c>
      <c r="Z147" s="92">
        <f t="shared" ref="Z147" si="3091">BS53</f>
        <v>1</v>
      </c>
      <c r="AA147" s="92">
        <f t="shared" ref="AA147" si="3092">BT53</f>
        <v>0</v>
      </c>
      <c r="AB147" s="92">
        <f t="shared" ref="AB147" si="3093">BU53</f>
        <v>0</v>
      </c>
      <c r="AC147" s="92">
        <f t="shared" ref="AC147" si="3094">BV53</f>
        <v>0</v>
      </c>
      <c r="AD147" s="92">
        <f t="shared" ref="AD147" si="3095">BW53</f>
        <v>0</v>
      </c>
      <c r="AE147" s="92">
        <f t="shared" ref="AE147" si="3096">BX53</f>
        <v>1</v>
      </c>
      <c r="AF147" s="92">
        <f t="shared" ref="AF147" si="3097">BY53</f>
        <v>0</v>
      </c>
      <c r="AG147" s="92">
        <f t="shared" ref="AG147" si="3098">BZ53</f>
        <v>0</v>
      </c>
      <c r="AH147" s="92">
        <f t="shared" ref="AH147" si="3099">CA53</f>
        <v>0</v>
      </c>
      <c r="AI147" s="92">
        <f t="shared" ref="AI147" si="3100">CB53</f>
        <v>0</v>
      </c>
      <c r="AJ147" s="92">
        <f t="shared" ref="AJ147" si="3101">CC53</f>
        <v>0</v>
      </c>
      <c r="AK147" s="92">
        <f t="shared" ref="AK147" si="3102">CD53</f>
        <v>0</v>
      </c>
      <c r="AL147" s="92">
        <f t="shared" ref="AL147" si="3103">CE53</f>
        <v>0</v>
      </c>
      <c r="AM147" s="92">
        <f t="shared" ref="AM147" si="3104">CF53</f>
        <v>0</v>
      </c>
      <c r="AN147" s="92">
        <f t="shared" ref="AN147" si="3105">CG53</f>
        <v>0</v>
      </c>
      <c r="AO147" s="92">
        <f t="shared" ref="AO147" si="3106">CH53</f>
        <v>0</v>
      </c>
      <c r="AP147" s="92">
        <f t="shared" ref="AP147" si="3107">CI53</f>
        <v>1</v>
      </c>
      <c r="AQ147" s="92">
        <f t="shared" ref="AQ147" si="3108">CJ53</f>
        <v>0</v>
      </c>
      <c r="AR147" s="92">
        <f t="shared" ref="AR147" si="3109">CK53</f>
        <v>0</v>
      </c>
      <c r="AS147" s="92">
        <f t="shared" ref="AS147" si="3110">CL53</f>
        <v>0</v>
      </c>
      <c r="AT147" s="150">
        <f t="shared" ref="AT147" si="3111">CM53</f>
        <v>0</v>
      </c>
      <c r="AU147" s="75"/>
      <c r="AV147" s="75"/>
      <c r="AW147" s="75"/>
      <c r="AX147" s="75"/>
      <c r="AY147" s="75"/>
      <c r="AZ147" s="75"/>
      <c r="BA147" s="75"/>
      <c r="BB147" s="75"/>
      <c r="BC147" s="75"/>
      <c r="BD147" s="75"/>
      <c r="BE147" s="75"/>
      <c r="BF147" s="75"/>
      <c r="BG147" s="75"/>
      <c r="BH147" s="75"/>
      <c r="BI147" s="75"/>
      <c r="BJ147" s="75"/>
      <c r="BK147" s="75"/>
      <c r="BL147" s="75"/>
      <c r="BM147" s="75"/>
      <c r="BN147" s="75"/>
      <c r="BO147" s="75"/>
      <c r="BP147" s="75"/>
      <c r="BQ147" s="75"/>
      <c r="BR147" s="75"/>
      <c r="BS147" s="75"/>
      <c r="BT147" s="75"/>
      <c r="BU147" s="75"/>
      <c r="BV147" s="75"/>
      <c r="BW147" s="75"/>
      <c r="BX147" s="75"/>
      <c r="BY147" s="75"/>
      <c r="BZ147" s="75"/>
      <c r="CA147" s="75"/>
      <c r="CB147" s="75"/>
      <c r="CC147" s="75"/>
      <c r="CD147" s="75"/>
      <c r="CE147" s="75"/>
      <c r="CF147" s="75"/>
      <c r="CG147" s="75"/>
      <c r="CH147" s="75"/>
      <c r="CI147" s="75"/>
      <c r="CJ147" s="75"/>
      <c r="CK147" s="75"/>
      <c r="CL147" s="75"/>
      <c r="CM147" s="75"/>
      <c r="CP147" s="94">
        <v>41913</v>
      </c>
      <c r="CQ147" s="98">
        <f t="shared" ref="CQ147" si="3112">C147/$C147</f>
        <v>1</v>
      </c>
      <c r="CR147" s="98">
        <f t="shared" si="6"/>
        <v>0</v>
      </c>
      <c r="CS147" s="98">
        <f t="shared" si="7"/>
        <v>0.16666666666666666</v>
      </c>
      <c r="CT147" s="98">
        <f t="shared" si="8"/>
        <v>0</v>
      </c>
      <c r="CU147" s="98">
        <f t="shared" si="9"/>
        <v>0.16666666666666666</v>
      </c>
      <c r="CV147" s="98">
        <f t="shared" si="10"/>
        <v>0.16666666666666666</v>
      </c>
      <c r="CW147" s="98">
        <f t="shared" si="11"/>
        <v>0.33333333333333331</v>
      </c>
      <c r="CX147" s="98">
        <f t="shared" si="12"/>
        <v>0</v>
      </c>
      <c r="CY147" s="98">
        <f t="shared" si="13"/>
        <v>0.16666666666666666</v>
      </c>
      <c r="CZ147" s="98">
        <f t="shared" si="14"/>
        <v>0.16666666666666666</v>
      </c>
      <c r="DA147" s="98">
        <f t="shared" si="15"/>
        <v>0.16666666666666666</v>
      </c>
      <c r="DB147" s="98">
        <f t="shared" si="16"/>
        <v>0.16666666666666666</v>
      </c>
      <c r="DC147" s="98">
        <f t="shared" si="17"/>
        <v>0</v>
      </c>
      <c r="DD147" s="98">
        <f t="shared" si="18"/>
        <v>0</v>
      </c>
      <c r="DE147" s="98">
        <f t="shared" si="19"/>
        <v>0</v>
      </c>
      <c r="DF147" s="98">
        <f t="shared" si="20"/>
        <v>0</v>
      </c>
      <c r="DG147" s="98">
        <f t="shared" si="21"/>
        <v>0.33333333333333331</v>
      </c>
      <c r="DH147" s="98">
        <f t="shared" si="22"/>
        <v>0.16666666666666666</v>
      </c>
      <c r="DI147" s="98">
        <f t="shared" si="23"/>
        <v>0.16666666666666666</v>
      </c>
      <c r="DJ147" s="98">
        <f t="shared" si="24"/>
        <v>0.16666666666666666</v>
      </c>
      <c r="DK147" s="98">
        <f t="shared" si="25"/>
        <v>0</v>
      </c>
      <c r="DL147" s="98">
        <f t="shared" si="26"/>
        <v>0</v>
      </c>
      <c r="DM147" s="98">
        <f t="shared" si="27"/>
        <v>0</v>
      </c>
      <c r="DN147" s="98">
        <f t="shared" si="28"/>
        <v>0.16666666666666666</v>
      </c>
      <c r="DO147" s="98">
        <f t="shared" si="29"/>
        <v>0</v>
      </c>
      <c r="DP147" s="98">
        <f t="shared" si="30"/>
        <v>0</v>
      </c>
      <c r="DQ147" s="98">
        <f t="shared" si="31"/>
        <v>0</v>
      </c>
      <c r="DR147" s="98">
        <f t="shared" si="32"/>
        <v>0</v>
      </c>
      <c r="DS147" s="98">
        <f t="shared" si="33"/>
        <v>0.16666666666666666</v>
      </c>
      <c r="DT147" s="98">
        <f t="shared" si="34"/>
        <v>0</v>
      </c>
      <c r="DU147" s="98">
        <f t="shared" si="35"/>
        <v>0</v>
      </c>
      <c r="DV147" s="98">
        <f t="shared" si="36"/>
        <v>0</v>
      </c>
      <c r="DW147" s="98">
        <f t="shared" si="37"/>
        <v>0</v>
      </c>
      <c r="DX147" s="98">
        <f t="shared" si="38"/>
        <v>0</v>
      </c>
      <c r="DY147" s="98">
        <f t="shared" si="39"/>
        <v>0</v>
      </c>
      <c r="DZ147" s="98">
        <f t="shared" si="40"/>
        <v>0</v>
      </c>
      <c r="EA147" s="98">
        <f t="shared" si="41"/>
        <v>0</v>
      </c>
      <c r="EB147" s="98">
        <f t="shared" si="42"/>
        <v>0</v>
      </c>
      <c r="EC147" s="98">
        <f t="shared" si="43"/>
        <v>0</v>
      </c>
      <c r="ED147" s="98">
        <f t="shared" si="44"/>
        <v>0.16666666666666666</v>
      </c>
      <c r="EE147" s="98">
        <f t="shared" si="45"/>
        <v>0</v>
      </c>
      <c r="EF147" s="98">
        <f t="shared" si="46"/>
        <v>0</v>
      </c>
      <c r="EG147" s="98">
        <f t="shared" si="47"/>
        <v>0</v>
      </c>
      <c r="EH147" s="143">
        <f t="shared" si="48"/>
        <v>0</v>
      </c>
      <c r="EI147" s="97"/>
      <c r="EJ147" s="97"/>
      <c r="EK147" s="97"/>
      <c r="EL147" s="97"/>
      <c r="EM147" s="97"/>
      <c r="EN147" s="97"/>
      <c r="EO147" s="97"/>
      <c r="EP147" s="97"/>
      <c r="EQ147" s="97"/>
      <c r="ER147" s="97"/>
      <c r="ES147" s="97"/>
      <c r="ET147" s="97"/>
      <c r="EU147" s="97"/>
      <c r="EV147" s="97"/>
      <c r="EW147" s="97"/>
      <c r="EX147" s="97"/>
      <c r="EY147" s="97"/>
      <c r="EZ147" s="97"/>
      <c r="FA147" s="97"/>
      <c r="FB147" s="97"/>
      <c r="FC147" s="97"/>
      <c r="FD147" s="97"/>
      <c r="FE147" s="97"/>
      <c r="FF147" s="97"/>
      <c r="FG147" s="97"/>
      <c r="FH147" s="97"/>
      <c r="FI147" s="97"/>
      <c r="FJ147" s="97"/>
      <c r="FK147" s="97"/>
      <c r="FL147" s="97"/>
      <c r="FM147" s="97"/>
      <c r="FN147" s="97"/>
      <c r="FO147" s="97"/>
      <c r="FP147" s="97"/>
      <c r="FQ147" s="97"/>
      <c r="FR147" s="97"/>
      <c r="FS147" s="97"/>
      <c r="FT147" s="97"/>
      <c r="FU147" s="97"/>
      <c r="FV147" s="97"/>
      <c r="FW147" s="97"/>
      <c r="GD147" s="96">
        <v>41913</v>
      </c>
      <c r="GE147" s="97">
        <f t="shared" si="2449"/>
        <v>0</v>
      </c>
      <c r="GF147" s="97">
        <f t="shared" si="95"/>
        <v>1</v>
      </c>
      <c r="GG147" s="97">
        <f t="shared" si="96"/>
        <v>0.83333333333333337</v>
      </c>
      <c r="GH147" s="97">
        <f t="shared" si="97"/>
        <v>1</v>
      </c>
      <c r="GI147" s="97">
        <f t="shared" si="98"/>
        <v>0.83333333333333337</v>
      </c>
      <c r="GJ147" s="97">
        <f t="shared" si="99"/>
        <v>0.83333333333333337</v>
      </c>
      <c r="GK147" s="97">
        <f t="shared" si="100"/>
        <v>0.66666666666666674</v>
      </c>
      <c r="GL147" s="97">
        <f t="shared" si="101"/>
        <v>1</v>
      </c>
      <c r="GM147" s="97">
        <f t="shared" si="102"/>
        <v>0.83333333333333337</v>
      </c>
      <c r="GN147" s="97">
        <f t="shared" si="103"/>
        <v>0.83333333333333337</v>
      </c>
      <c r="GO147" s="97">
        <f t="shared" si="104"/>
        <v>0.83333333333333337</v>
      </c>
      <c r="GP147" s="97">
        <f t="shared" si="105"/>
        <v>0.83333333333333337</v>
      </c>
      <c r="GQ147" s="97">
        <f t="shared" si="106"/>
        <v>1</v>
      </c>
      <c r="GR147" s="97">
        <f t="shared" si="107"/>
        <v>1</v>
      </c>
      <c r="GS147" s="97">
        <f t="shared" si="108"/>
        <v>1</v>
      </c>
      <c r="GT147" s="97">
        <f t="shared" si="109"/>
        <v>1</v>
      </c>
      <c r="GU147" s="97">
        <f t="shared" si="110"/>
        <v>0.66666666666666674</v>
      </c>
      <c r="GV147" s="97">
        <f t="shared" si="111"/>
        <v>0.83333333333333337</v>
      </c>
      <c r="GW147" s="97">
        <f t="shared" si="112"/>
        <v>0.83333333333333337</v>
      </c>
      <c r="GX147" s="97">
        <f t="shared" si="113"/>
        <v>0.83333333333333337</v>
      </c>
      <c r="GY147" s="97">
        <f t="shared" si="114"/>
        <v>1</v>
      </c>
      <c r="GZ147" s="97">
        <f t="shared" si="115"/>
        <v>1</v>
      </c>
      <c r="HA147" s="97">
        <f t="shared" si="116"/>
        <v>1</v>
      </c>
      <c r="HB147" s="97">
        <f t="shared" si="117"/>
        <v>0.83333333333333337</v>
      </c>
      <c r="HC147" s="97">
        <f t="shared" si="118"/>
        <v>1</v>
      </c>
      <c r="HD147" s="97">
        <f t="shared" si="119"/>
        <v>1</v>
      </c>
      <c r="HE147" s="97">
        <f t="shared" si="120"/>
        <v>1</v>
      </c>
      <c r="HF147" s="97">
        <f t="shared" si="121"/>
        <v>1</v>
      </c>
      <c r="HG147" s="97">
        <f t="shared" si="122"/>
        <v>0.83333333333333337</v>
      </c>
      <c r="HH147" s="97">
        <f t="shared" si="123"/>
        <v>1</v>
      </c>
      <c r="HI147" s="97">
        <f t="shared" si="124"/>
        <v>1</v>
      </c>
      <c r="HJ147" s="97">
        <f t="shared" si="125"/>
        <v>1</v>
      </c>
      <c r="HK147" s="97">
        <f t="shared" si="126"/>
        <v>1</v>
      </c>
      <c r="HL147" s="97">
        <f t="shared" si="127"/>
        <v>1</v>
      </c>
      <c r="HM147" s="97">
        <f t="shared" si="128"/>
        <v>1</v>
      </c>
      <c r="HN147" s="97">
        <f t="shared" si="129"/>
        <v>1</v>
      </c>
      <c r="HO147" s="97">
        <f t="shared" si="130"/>
        <v>1</v>
      </c>
      <c r="HP147" s="97">
        <f t="shared" si="131"/>
        <v>1</v>
      </c>
      <c r="HQ147" s="97">
        <f t="shared" si="132"/>
        <v>1</v>
      </c>
      <c r="HR147" s="97">
        <f t="shared" si="133"/>
        <v>0.83333333333333337</v>
      </c>
      <c r="HS147" s="97">
        <f t="shared" si="134"/>
        <v>1</v>
      </c>
      <c r="HT147" s="97">
        <f t="shared" si="135"/>
        <v>1</v>
      </c>
      <c r="HU147" s="97">
        <f t="shared" si="136"/>
        <v>1</v>
      </c>
      <c r="HV147" s="157">
        <f t="shared" si="137"/>
        <v>1</v>
      </c>
      <c r="HW147" s="97"/>
      <c r="HX147" s="97"/>
      <c r="HY147" s="99"/>
      <c r="HZ147" s="99"/>
      <c r="IA147" s="99"/>
      <c r="IB147" s="99"/>
      <c r="IC147" s="99"/>
      <c r="ID147" s="99"/>
      <c r="IE147" s="99"/>
      <c r="IF147" s="99"/>
      <c r="IG147" s="99"/>
      <c r="IH147" s="99"/>
      <c r="II147" s="99"/>
      <c r="IJ147" s="99"/>
      <c r="IK147" s="99"/>
      <c r="IL147" s="99"/>
      <c r="IM147" s="99"/>
      <c r="IN147" s="99"/>
      <c r="IO147" s="99"/>
      <c r="IP147" s="99"/>
      <c r="IQ147" s="99"/>
      <c r="IR147" s="99"/>
      <c r="IS147" s="99"/>
      <c r="IT147" s="99"/>
      <c r="IU147" s="99"/>
      <c r="IV147" s="99"/>
      <c r="IW147" s="99"/>
      <c r="IX147" s="99"/>
      <c r="IY147" s="99"/>
      <c r="IZ147" s="99"/>
      <c r="JA147" s="99"/>
      <c r="JB147" s="99"/>
      <c r="JC147" s="99"/>
      <c r="JD147" s="99"/>
      <c r="JE147" s="99"/>
      <c r="JF147" s="99"/>
      <c r="JG147" s="99"/>
      <c r="JH147" s="99"/>
      <c r="JI147" s="99"/>
      <c r="JJ147" s="99"/>
    </row>
    <row r="148" spans="2:270" x14ac:dyDescent="0.35">
      <c r="B148" s="73">
        <v>41944</v>
      </c>
      <c r="C148" s="92">
        <f t="shared" ref="C148" si="3113">AW54</f>
        <v>4</v>
      </c>
      <c r="D148" s="92">
        <f t="shared" ref="D148" si="3114">AX54</f>
        <v>1</v>
      </c>
      <c r="E148" s="92">
        <f t="shared" ref="E148" si="3115">AY54</f>
        <v>1</v>
      </c>
      <c r="F148" s="92">
        <f t="shared" ref="F148" si="3116">AZ54</f>
        <v>1</v>
      </c>
      <c r="G148" s="92">
        <f t="shared" ref="G148" si="3117">BA54</f>
        <v>0</v>
      </c>
      <c r="H148" s="92">
        <f t="shared" ref="H148" si="3118">BB54</f>
        <v>0</v>
      </c>
      <c r="I148" s="92">
        <f t="shared" ref="I148" si="3119">BC54</f>
        <v>1</v>
      </c>
      <c r="J148" s="92">
        <f t="shared" ref="J148" si="3120">BD54</f>
        <v>0</v>
      </c>
      <c r="K148" s="92">
        <f t="shared" ref="K148" si="3121">BE54</f>
        <v>0</v>
      </c>
      <c r="L148" s="92">
        <f t="shared" ref="L148" si="3122">BF54</f>
        <v>0</v>
      </c>
      <c r="M148" s="92">
        <f t="shared" ref="M148" si="3123">BG54</f>
        <v>0</v>
      </c>
      <c r="N148" s="92">
        <f t="shared" ref="N148" si="3124">BH54</f>
        <v>0</v>
      </c>
      <c r="O148" s="92">
        <f t="shared" ref="O148" si="3125">BI54</f>
        <v>0</v>
      </c>
      <c r="P148" s="92">
        <f t="shared" ref="P148" si="3126">BJ54</f>
        <v>0</v>
      </c>
      <c r="Q148" s="92">
        <f t="shared" ref="Q148" si="3127">BK54</f>
        <v>0</v>
      </c>
      <c r="R148" s="92">
        <f t="shared" ref="R148" si="3128">BL54</f>
        <v>0</v>
      </c>
      <c r="S148" s="92">
        <f t="shared" ref="S148" si="3129">BM54</f>
        <v>0</v>
      </c>
      <c r="T148" s="92">
        <f t="shared" ref="T148" si="3130">BN54</f>
        <v>0</v>
      </c>
      <c r="U148" s="92">
        <f t="shared" ref="U148" si="3131">BO54</f>
        <v>0</v>
      </c>
      <c r="V148" s="92">
        <f t="shared" ref="V148" si="3132">BP54</f>
        <v>0</v>
      </c>
      <c r="W148" s="92">
        <f t="shared" ref="W148" si="3133">BQ54</f>
        <v>0</v>
      </c>
      <c r="X148" s="92">
        <f t="shared" ref="X148" si="3134">BR54</f>
        <v>0</v>
      </c>
      <c r="Y148" s="92">
        <f t="shared" ref="Y148" si="3135">BS54</f>
        <v>0</v>
      </c>
      <c r="Z148" s="92">
        <f t="shared" ref="Z148" si="3136">BT54</f>
        <v>0</v>
      </c>
      <c r="AA148" s="92">
        <f t="shared" ref="AA148" si="3137">BU54</f>
        <v>0</v>
      </c>
      <c r="AB148" s="92">
        <f t="shared" ref="AB148" si="3138">BV54</f>
        <v>0</v>
      </c>
      <c r="AC148" s="92">
        <f t="shared" ref="AC148" si="3139">BW54</f>
        <v>0</v>
      </c>
      <c r="AD148" s="92">
        <f t="shared" ref="AD148" si="3140">BX54</f>
        <v>0</v>
      </c>
      <c r="AE148" s="92">
        <f t="shared" ref="AE148" si="3141">BY54</f>
        <v>0</v>
      </c>
      <c r="AF148" s="92">
        <f t="shared" ref="AF148" si="3142">BZ54</f>
        <v>0</v>
      </c>
      <c r="AG148" s="92">
        <f t="shared" ref="AG148" si="3143">CA54</f>
        <v>0</v>
      </c>
      <c r="AH148" s="92">
        <f t="shared" ref="AH148" si="3144">CB54</f>
        <v>0</v>
      </c>
      <c r="AI148" s="92">
        <f t="shared" ref="AI148" si="3145">CC54</f>
        <v>0</v>
      </c>
      <c r="AJ148" s="92">
        <f t="shared" ref="AJ148" si="3146">CD54</f>
        <v>0</v>
      </c>
      <c r="AK148" s="92">
        <f t="shared" ref="AK148" si="3147">CE54</f>
        <v>0</v>
      </c>
      <c r="AL148" s="92">
        <f t="shared" ref="AL148" si="3148">CF54</f>
        <v>0</v>
      </c>
      <c r="AM148" s="92">
        <f t="shared" ref="AM148" si="3149">CG54</f>
        <v>0</v>
      </c>
      <c r="AN148" s="92">
        <f t="shared" ref="AN148" si="3150">CH54</f>
        <v>0</v>
      </c>
      <c r="AO148" s="92">
        <f t="shared" ref="AO148" si="3151">CI54</f>
        <v>0</v>
      </c>
      <c r="AP148" s="92">
        <f t="shared" ref="AP148" si="3152">CJ54</f>
        <v>0</v>
      </c>
      <c r="AQ148" s="92">
        <f t="shared" ref="AQ148" si="3153">CK54</f>
        <v>0</v>
      </c>
      <c r="AR148" s="92">
        <f t="shared" ref="AR148" si="3154">CL54</f>
        <v>0</v>
      </c>
      <c r="AS148" s="150">
        <f t="shared" ref="AS148" si="3155">CM54</f>
        <v>0</v>
      </c>
      <c r="AT148" s="75"/>
      <c r="AU148" s="75"/>
      <c r="AV148" s="75"/>
      <c r="AW148" s="75"/>
      <c r="AX148" s="75"/>
      <c r="AY148" s="75"/>
      <c r="AZ148" s="75"/>
      <c r="BA148" s="75"/>
      <c r="BB148" s="75"/>
      <c r="BC148" s="75"/>
      <c r="BD148" s="75"/>
      <c r="BE148" s="75"/>
      <c r="BF148" s="75"/>
      <c r="BG148" s="75"/>
      <c r="BH148" s="75"/>
      <c r="BI148" s="75"/>
      <c r="BJ148" s="75"/>
      <c r="BK148" s="75"/>
      <c r="BL148" s="75"/>
      <c r="BM148" s="75"/>
      <c r="BN148" s="75"/>
      <c r="BO148" s="75"/>
      <c r="BP148" s="75"/>
      <c r="BQ148" s="75"/>
      <c r="BR148" s="75"/>
      <c r="BS148" s="75"/>
      <c r="BT148" s="75"/>
      <c r="BU148" s="75"/>
      <c r="BV148" s="75"/>
      <c r="BW148" s="75"/>
      <c r="BX148" s="75"/>
      <c r="BY148" s="75"/>
      <c r="BZ148" s="75"/>
      <c r="CA148" s="75"/>
      <c r="CB148" s="75"/>
      <c r="CC148" s="75"/>
      <c r="CD148" s="75"/>
      <c r="CE148" s="75"/>
      <c r="CF148" s="75"/>
      <c r="CG148" s="75"/>
      <c r="CH148" s="75"/>
      <c r="CI148" s="75"/>
      <c r="CJ148" s="75"/>
      <c r="CK148" s="75"/>
      <c r="CL148" s="75"/>
      <c r="CM148" s="75"/>
      <c r="CP148" s="94">
        <v>41944</v>
      </c>
      <c r="CQ148" s="98">
        <f t="shared" ref="CQ148" si="3156">C148/$C148</f>
        <v>1</v>
      </c>
      <c r="CR148" s="98">
        <f t="shared" si="6"/>
        <v>0.25</v>
      </c>
      <c r="CS148" s="98">
        <f t="shared" si="7"/>
        <v>0.25</v>
      </c>
      <c r="CT148" s="98">
        <f t="shared" si="8"/>
        <v>0.25</v>
      </c>
      <c r="CU148" s="98">
        <f t="shared" si="9"/>
        <v>0</v>
      </c>
      <c r="CV148" s="98">
        <f t="shared" si="10"/>
        <v>0</v>
      </c>
      <c r="CW148" s="98">
        <f t="shared" si="11"/>
        <v>0.25</v>
      </c>
      <c r="CX148" s="98">
        <f t="shared" si="12"/>
        <v>0</v>
      </c>
      <c r="CY148" s="98">
        <f t="shared" si="13"/>
        <v>0</v>
      </c>
      <c r="CZ148" s="98">
        <f t="shared" si="14"/>
        <v>0</v>
      </c>
      <c r="DA148" s="98">
        <f t="shared" si="15"/>
        <v>0</v>
      </c>
      <c r="DB148" s="98">
        <f t="shared" si="16"/>
        <v>0</v>
      </c>
      <c r="DC148" s="98">
        <f t="shared" si="17"/>
        <v>0</v>
      </c>
      <c r="DD148" s="98">
        <f t="shared" si="18"/>
        <v>0</v>
      </c>
      <c r="DE148" s="98">
        <f t="shared" si="19"/>
        <v>0</v>
      </c>
      <c r="DF148" s="98">
        <f t="shared" si="20"/>
        <v>0</v>
      </c>
      <c r="DG148" s="98">
        <f t="shared" si="21"/>
        <v>0</v>
      </c>
      <c r="DH148" s="98">
        <f t="shared" si="22"/>
        <v>0</v>
      </c>
      <c r="DI148" s="98">
        <f t="shared" si="23"/>
        <v>0</v>
      </c>
      <c r="DJ148" s="98">
        <f t="shared" si="24"/>
        <v>0</v>
      </c>
      <c r="DK148" s="98">
        <f t="shared" si="25"/>
        <v>0</v>
      </c>
      <c r="DL148" s="98">
        <f t="shared" si="26"/>
        <v>0</v>
      </c>
      <c r="DM148" s="98">
        <f t="shared" si="27"/>
        <v>0</v>
      </c>
      <c r="DN148" s="98">
        <f t="shared" si="28"/>
        <v>0</v>
      </c>
      <c r="DO148" s="98">
        <f t="shared" si="29"/>
        <v>0</v>
      </c>
      <c r="DP148" s="98">
        <f t="shared" si="30"/>
        <v>0</v>
      </c>
      <c r="DQ148" s="98">
        <f t="shared" si="31"/>
        <v>0</v>
      </c>
      <c r="DR148" s="98">
        <f t="shared" si="32"/>
        <v>0</v>
      </c>
      <c r="DS148" s="98">
        <f t="shared" si="33"/>
        <v>0</v>
      </c>
      <c r="DT148" s="98">
        <f t="shared" si="34"/>
        <v>0</v>
      </c>
      <c r="DU148" s="98">
        <f t="shared" si="35"/>
        <v>0</v>
      </c>
      <c r="DV148" s="98">
        <f t="shared" si="36"/>
        <v>0</v>
      </c>
      <c r="DW148" s="98">
        <f t="shared" si="37"/>
        <v>0</v>
      </c>
      <c r="DX148" s="98">
        <f t="shared" si="38"/>
        <v>0</v>
      </c>
      <c r="DY148" s="98">
        <f t="shared" si="39"/>
        <v>0</v>
      </c>
      <c r="DZ148" s="98">
        <f t="shared" si="40"/>
        <v>0</v>
      </c>
      <c r="EA148" s="98">
        <f t="shared" si="41"/>
        <v>0</v>
      </c>
      <c r="EB148" s="98">
        <f t="shared" si="42"/>
        <v>0</v>
      </c>
      <c r="EC148" s="98">
        <f t="shared" si="43"/>
        <v>0</v>
      </c>
      <c r="ED148" s="98">
        <f t="shared" si="44"/>
        <v>0</v>
      </c>
      <c r="EE148" s="98">
        <f t="shared" si="45"/>
        <v>0</v>
      </c>
      <c r="EF148" s="98">
        <f t="shared" si="46"/>
        <v>0</v>
      </c>
      <c r="EG148" s="143">
        <f t="shared" si="47"/>
        <v>0</v>
      </c>
      <c r="EH148" s="97"/>
      <c r="EI148" s="97"/>
      <c r="EJ148" s="97"/>
      <c r="EK148" s="97"/>
      <c r="EL148" s="97"/>
      <c r="EM148" s="97"/>
      <c r="EN148" s="97"/>
      <c r="EO148" s="97"/>
      <c r="EP148" s="97"/>
      <c r="EQ148" s="97"/>
      <c r="ER148" s="97"/>
      <c r="ES148" s="97"/>
      <c r="ET148" s="97"/>
      <c r="EU148" s="97"/>
      <c r="EV148" s="97"/>
      <c r="EW148" s="97"/>
      <c r="EX148" s="97"/>
      <c r="EY148" s="97"/>
      <c r="EZ148" s="97"/>
      <c r="FA148" s="97"/>
      <c r="FB148" s="97"/>
      <c r="FC148" s="97"/>
      <c r="FD148" s="97"/>
      <c r="FE148" s="97"/>
      <c r="FF148" s="97"/>
      <c r="FG148" s="97"/>
      <c r="FH148" s="97"/>
      <c r="FI148" s="97"/>
      <c r="FJ148" s="97"/>
      <c r="FK148" s="97"/>
      <c r="FL148" s="97"/>
      <c r="FM148" s="97"/>
      <c r="FN148" s="97"/>
      <c r="FO148" s="97"/>
      <c r="FP148" s="97"/>
      <c r="FQ148" s="97"/>
      <c r="FR148" s="97"/>
      <c r="FS148" s="97"/>
      <c r="FT148" s="97"/>
      <c r="FU148" s="97"/>
      <c r="FV148" s="97"/>
      <c r="FW148" s="97"/>
      <c r="GD148" s="96">
        <v>41944</v>
      </c>
      <c r="GE148" s="97">
        <f t="shared" si="2449"/>
        <v>0</v>
      </c>
      <c r="GF148" s="97">
        <f t="shared" si="95"/>
        <v>0.75</v>
      </c>
      <c r="GG148" s="97">
        <f t="shared" si="96"/>
        <v>0.75</v>
      </c>
      <c r="GH148" s="97">
        <f t="shared" si="97"/>
        <v>0.75</v>
      </c>
      <c r="GI148" s="97">
        <f t="shared" si="98"/>
        <v>1</v>
      </c>
      <c r="GJ148" s="97">
        <f t="shared" si="99"/>
        <v>1</v>
      </c>
      <c r="GK148" s="97">
        <f t="shared" si="100"/>
        <v>0.75</v>
      </c>
      <c r="GL148" s="97">
        <f t="shared" si="101"/>
        <v>1</v>
      </c>
      <c r="GM148" s="97">
        <f t="shared" si="102"/>
        <v>1</v>
      </c>
      <c r="GN148" s="97">
        <f t="shared" si="103"/>
        <v>1</v>
      </c>
      <c r="GO148" s="97">
        <f t="shared" si="104"/>
        <v>1</v>
      </c>
      <c r="GP148" s="97">
        <f t="shared" si="105"/>
        <v>1</v>
      </c>
      <c r="GQ148" s="97">
        <f t="shared" si="106"/>
        <v>1</v>
      </c>
      <c r="GR148" s="97">
        <f t="shared" si="107"/>
        <v>1</v>
      </c>
      <c r="GS148" s="97">
        <f t="shared" si="108"/>
        <v>1</v>
      </c>
      <c r="GT148" s="97">
        <f t="shared" si="109"/>
        <v>1</v>
      </c>
      <c r="GU148" s="97">
        <f t="shared" si="110"/>
        <v>1</v>
      </c>
      <c r="GV148" s="97">
        <f t="shared" si="111"/>
        <v>1</v>
      </c>
      <c r="GW148" s="97">
        <f t="shared" si="112"/>
        <v>1</v>
      </c>
      <c r="GX148" s="97">
        <f t="shared" si="113"/>
        <v>1</v>
      </c>
      <c r="GY148" s="97">
        <f t="shared" si="114"/>
        <v>1</v>
      </c>
      <c r="GZ148" s="97">
        <f t="shared" si="115"/>
        <v>1</v>
      </c>
      <c r="HA148" s="97">
        <f t="shared" si="116"/>
        <v>1</v>
      </c>
      <c r="HB148" s="97">
        <f t="shared" si="117"/>
        <v>1</v>
      </c>
      <c r="HC148" s="97">
        <f t="shared" si="118"/>
        <v>1</v>
      </c>
      <c r="HD148" s="97">
        <f t="shared" si="119"/>
        <v>1</v>
      </c>
      <c r="HE148" s="97">
        <f t="shared" si="120"/>
        <v>1</v>
      </c>
      <c r="HF148" s="97">
        <f t="shared" si="121"/>
        <v>1</v>
      </c>
      <c r="HG148" s="97">
        <f t="shared" si="122"/>
        <v>1</v>
      </c>
      <c r="HH148" s="97">
        <f t="shared" si="123"/>
        <v>1</v>
      </c>
      <c r="HI148" s="97">
        <f t="shared" si="124"/>
        <v>1</v>
      </c>
      <c r="HJ148" s="97">
        <f t="shared" si="125"/>
        <v>1</v>
      </c>
      <c r="HK148" s="97">
        <f t="shared" si="126"/>
        <v>1</v>
      </c>
      <c r="HL148" s="97">
        <f t="shared" si="127"/>
        <v>1</v>
      </c>
      <c r="HM148" s="97">
        <f t="shared" si="128"/>
        <v>1</v>
      </c>
      <c r="HN148" s="97">
        <f t="shared" si="129"/>
        <v>1</v>
      </c>
      <c r="HO148" s="97">
        <f t="shared" si="130"/>
        <v>1</v>
      </c>
      <c r="HP148" s="97">
        <f t="shared" si="131"/>
        <v>1</v>
      </c>
      <c r="HQ148" s="97">
        <f t="shared" si="132"/>
        <v>1</v>
      </c>
      <c r="HR148" s="97">
        <f t="shared" si="133"/>
        <v>1</v>
      </c>
      <c r="HS148" s="97">
        <f t="shared" si="134"/>
        <v>1</v>
      </c>
      <c r="HT148" s="97">
        <f t="shared" si="135"/>
        <v>1</v>
      </c>
      <c r="HU148" s="157">
        <f t="shared" si="136"/>
        <v>1</v>
      </c>
      <c r="HV148" s="97"/>
      <c r="HW148" s="97"/>
      <c r="HX148" s="97"/>
      <c r="HY148" s="99"/>
      <c r="HZ148" s="99"/>
      <c r="IA148" s="99"/>
      <c r="IB148" s="99"/>
      <c r="IC148" s="99"/>
      <c r="ID148" s="99"/>
      <c r="IE148" s="99"/>
      <c r="IF148" s="99"/>
      <c r="IG148" s="99"/>
      <c r="IH148" s="99"/>
      <c r="II148" s="99"/>
      <c r="IJ148" s="99"/>
      <c r="IK148" s="99"/>
      <c r="IL148" s="99"/>
      <c r="IM148" s="99"/>
      <c r="IN148" s="99"/>
      <c r="IO148" s="99"/>
      <c r="IP148" s="99"/>
      <c r="IQ148" s="99"/>
      <c r="IR148" s="99"/>
      <c r="IS148" s="99"/>
      <c r="IT148" s="99"/>
      <c r="IU148" s="99"/>
      <c r="IV148" s="99"/>
      <c r="IW148" s="99"/>
      <c r="IX148" s="99"/>
      <c r="IY148" s="99"/>
      <c r="IZ148" s="99"/>
      <c r="JA148" s="99"/>
      <c r="JB148" s="99"/>
      <c r="JC148" s="99"/>
      <c r="JD148" s="99"/>
      <c r="JE148" s="99"/>
      <c r="JF148" s="99"/>
      <c r="JG148" s="99"/>
      <c r="JH148" s="99"/>
      <c r="JI148" s="99"/>
      <c r="JJ148" s="99"/>
    </row>
    <row r="149" spans="2:270" x14ac:dyDescent="0.35">
      <c r="B149" s="73">
        <v>41974</v>
      </c>
      <c r="C149" s="92">
        <f t="shared" ref="C149" si="3157">AX55</f>
        <v>9</v>
      </c>
      <c r="D149" s="92">
        <f t="shared" ref="D149" si="3158">AY55</f>
        <v>0</v>
      </c>
      <c r="E149" s="92">
        <f t="shared" ref="E149" si="3159">AZ55</f>
        <v>3</v>
      </c>
      <c r="F149" s="92">
        <f t="shared" ref="F149" si="3160">BA55</f>
        <v>1</v>
      </c>
      <c r="G149" s="92">
        <f t="shared" ref="G149" si="3161">BB55</f>
        <v>1</v>
      </c>
      <c r="H149" s="92">
        <f t="shared" ref="H149" si="3162">BC55</f>
        <v>1</v>
      </c>
      <c r="I149" s="92">
        <f t="shared" ref="I149" si="3163">BD55</f>
        <v>1</v>
      </c>
      <c r="J149" s="92">
        <f t="shared" ref="J149" si="3164">BE55</f>
        <v>2</v>
      </c>
      <c r="K149" s="92">
        <f t="shared" ref="K149" si="3165">BF55</f>
        <v>0</v>
      </c>
      <c r="L149" s="92">
        <f t="shared" ref="L149" si="3166">BG55</f>
        <v>0</v>
      </c>
      <c r="M149" s="92">
        <f t="shared" ref="M149" si="3167">BH55</f>
        <v>1</v>
      </c>
      <c r="N149" s="92">
        <f t="shared" ref="N149" si="3168">BI55</f>
        <v>0</v>
      </c>
      <c r="O149" s="92">
        <f t="shared" ref="O149" si="3169">BJ55</f>
        <v>2</v>
      </c>
      <c r="P149" s="92">
        <f t="shared" ref="P149" si="3170">BK55</f>
        <v>1</v>
      </c>
      <c r="Q149" s="92">
        <f t="shared" ref="Q149" si="3171">BL55</f>
        <v>1</v>
      </c>
      <c r="R149" s="92">
        <f t="shared" ref="R149" si="3172">BM55</f>
        <v>2</v>
      </c>
      <c r="S149" s="92">
        <f t="shared" ref="S149" si="3173">BN55</f>
        <v>2</v>
      </c>
      <c r="T149" s="92">
        <f t="shared" ref="T149" si="3174">BO55</f>
        <v>3</v>
      </c>
      <c r="U149" s="92">
        <f t="shared" ref="U149" si="3175">BP55</f>
        <v>1</v>
      </c>
      <c r="V149" s="92">
        <f t="shared" ref="V149" si="3176">BQ55</f>
        <v>0</v>
      </c>
      <c r="W149" s="92">
        <f t="shared" ref="W149" si="3177">BR55</f>
        <v>0</v>
      </c>
      <c r="X149" s="92">
        <f t="shared" ref="X149" si="3178">BS55</f>
        <v>1</v>
      </c>
      <c r="Y149" s="92">
        <f t="shared" ref="Y149" si="3179">BT55</f>
        <v>1</v>
      </c>
      <c r="Z149" s="92">
        <f t="shared" ref="Z149" si="3180">BU55</f>
        <v>0</v>
      </c>
      <c r="AA149" s="92">
        <f t="shared" ref="AA149" si="3181">BV55</f>
        <v>0</v>
      </c>
      <c r="AB149" s="92">
        <f t="shared" ref="AB149" si="3182">BW55</f>
        <v>0</v>
      </c>
      <c r="AC149" s="92">
        <f t="shared" ref="AC149" si="3183">BX55</f>
        <v>0</v>
      </c>
      <c r="AD149" s="92">
        <f t="shared" ref="AD149" si="3184">BY55</f>
        <v>0</v>
      </c>
      <c r="AE149" s="92">
        <f t="shared" ref="AE149" si="3185">BZ55</f>
        <v>0</v>
      </c>
      <c r="AF149" s="92">
        <f t="shared" ref="AF149" si="3186">CA55</f>
        <v>0</v>
      </c>
      <c r="AG149" s="92">
        <f t="shared" ref="AG149" si="3187">CB55</f>
        <v>0</v>
      </c>
      <c r="AH149" s="92">
        <f t="shared" ref="AH149" si="3188">CC55</f>
        <v>0</v>
      </c>
      <c r="AI149" s="92">
        <f t="shared" ref="AI149" si="3189">CD55</f>
        <v>0</v>
      </c>
      <c r="AJ149" s="92">
        <f t="shared" ref="AJ149" si="3190">CE55</f>
        <v>0</v>
      </c>
      <c r="AK149" s="92">
        <f t="shared" ref="AK149" si="3191">CF55</f>
        <v>0</v>
      </c>
      <c r="AL149" s="92">
        <f t="shared" ref="AL149" si="3192">CG55</f>
        <v>0</v>
      </c>
      <c r="AM149" s="92">
        <f t="shared" ref="AM149" si="3193">CH55</f>
        <v>0</v>
      </c>
      <c r="AN149" s="92">
        <f t="shared" ref="AN149" si="3194">CI55</f>
        <v>0</v>
      </c>
      <c r="AO149" s="92">
        <f t="shared" ref="AO149" si="3195">CJ55</f>
        <v>0</v>
      </c>
      <c r="AP149" s="92">
        <f t="shared" ref="AP149" si="3196">CK55</f>
        <v>0</v>
      </c>
      <c r="AQ149" s="92">
        <f t="shared" ref="AQ149" si="3197">CL55</f>
        <v>0</v>
      </c>
      <c r="AR149" s="150">
        <f t="shared" ref="AR149" si="3198">CM55</f>
        <v>0</v>
      </c>
      <c r="AS149" s="75"/>
      <c r="AT149" s="75"/>
      <c r="AU149" s="75"/>
      <c r="AV149" s="75"/>
      <c r="AW149" s="75"/>
      <c r="AX149" s="75"/>
      <c r="AY149" s="75"/>
      <c r="AZ149" s="75"/>
      <c r="BA149" s="75"/>
      <c r="BB149" s="75"/>
      <c r="BC149" s="75"/>
      <c r="BD149" s="75"/>
      <c r="BE149" s="75"/>
      <c r="BF149" s="75"/>
      <c r="BG149" s="75"/>
      <c r="BH149" s="75"/>
      <c r="BI149" s="75"/>
      <c r="BJ149" s="75"/>
      <c r="BK149" s="75"/>
      <c r="BL149" s="75"/>
      <c r="BM149" s="75"/>
      <c r="BN149" s="75"/>
      <c r="BO149" s="75"/>
      <c r="BP149" s="75"/>
      <c r="BQ149" s="75"/>
      <c r="BR149" s="75"/>
      <c r="BS149" s="75"/>
      <c r="BT149" s="75"/>
      <c r="BU149" s="75"/>
      <c r="BV149" s="75"/>
      <c r="BW149" s="75"/>
      <c r="BX149" s="75"/>
      <c r="BY149" s="75"/>
      <c r="BZ149" s="75"/>
      <c r="CA149" s="75"/>
      <c r="CB149" s="75"/>
      <c r="CC149" s="75"/>
      <c r="CD149" s="75"/>
      <c r="CE149" s="75"/>
      <c r="CF149" s="75"/>
      <c r="CG149" s="75"/>
      <c r="CH149" s="75"/>
      <c r="CI149" s="75"/>
      <c r="CJ149" s="75"/>
      <c r="CK149" s="75"/>
      <c r="CL149" s="75"/>
      <c r="CM149" s="75"/>
      <c r="CP149" s="94">
        <v>41974</v>
      </c>
      <c r="CQ149" s="98">
        <f t="shared" ref="CQ149" si="3199">C149/$C149</f>
        <v>1</v>
      </c>
      <c r="CR149" s="98">
        <f t="shared" si="6"/>
        <v>0</v>
      </c>
      <c r="CS149" s="98">
        <f t="shared" si="7"/>
        <v>0.33333333333333331</v>
      </c>
      <c r="CT149" s="98">
        <f t="shared" si="8"/>
        <v>0.1111111111111111</v>
      </c>
      <c r="CU149" s="98">
        <f t="shared" si="9"/>
        <v>0.1111111111111111</v>
      </c>
      <c r="CV149" s="98">
        <f t="shared" si="10"/>
        <v>0.1111111111111111</v>
      </c>
      <c r="CW149" s="98">
        <f t="shared" si="11"/>
        <v>0.1111111111111111</v>
      </c>
      <c r="CX149" s="98">
        <f t="shared" si="12"/>
        <v>0.22222222222222221</v>
      </c>
      <c r="CY149" s="98">
        <f t="shared" si="13"/>
        <v>0</v>
      </c>
      <c r="CZ149" s="98">
        <f t="shared" si="14"/>
        <v>0</v>
      </c>
      <c r="DA149" s="98">
        <f t="shared" si="15"/>
        <v>0.1111111111111111</v>
      </c>
      <c r="DB149" s="98">
        <f t="shared" si="16"/>
        <v>0</v>
      </c>
      <c r="DC149" s="98">
        <f t="shared" si="17"/>
        <v>0.22222222222222221</v>
      </c>
      <c r="DD149" s="98">
        <f t="shared" si="18"/>
        <v>0.1111111111111111</v>
      </c>
      <c r="DE149" s="98">
        <f t="shared" si="19"/>
        <v>0.1111111111111111</v>
      </c>
      <c r="DF149" s="98">
        <f t="shared" si="20"/>
        <v>0.22222222222222221</v>
      </c>
      <c r="DG149" s="98">
        <f t="shared" si="21"/>
        <v>0.22222222222222221</v>
      </c>
      <c r="DH149" s="98">
        <f t="shared" si="22"/>
        <v>0.33333333333333331</v>
      </c>
      <c r="DI149" s="98">
        <f t="shared" si="23"/>
        <v>0.1111111111111111</v>
      </c>
      <c r="DJ149" s="98">
        <f t="shared" si="24"/>
        <v>0</v>
      </c>
      <c r="DK149" s="98">
        <f t="shared" si="25"/>
        <v>0</v>
      </c>
      <c r="DL149" s="98">
        <f t="shared" si="26"/>
        <v>0.1111111111111111</v>
      </c>
      <c r="DM149" s="98">
        <f t="shared" si="27"/>
        <v>0.1111111111111111</v>
      </c>
      <c r="DN149" s="98">
        <f t="shared" si="28"/>
        <v>0</v>
      </c>
      <c r="DO149" s="98">
        <f t="shared" si="29"/>
        <v>0</v>
      </c>
      <c r="DP149" s="98">
        <f t="shared" si="30"/>
        <v>0</v>
      </c>
      <c r="DQ149" s="98">
        <f t="shared" si="31"/>
        <v>0</v>
      </c>
      <c r="DR149" s="98">
        <f t="shared" si="32"/>
        <v>0</v>
      </c>
      <c r="DS149" s="98">
        <f t="shared" si="33"/>
        <v>0</v>
      </c>
      <c r="DT149" s="98">
        <f t="shared" si="34"/>
        <v>0</v>
      </c>
      <c r="DU149" s="98">
        <f t="shared" si="35"/>
        <v>0</v>
      </c>
      <c r="DV149" s="98">
        <f t="shared" si="36"/>
        <v>0</v>
      </c>
      <c r="DW149" s="98">
        <f t="shared" si="37"/>
        <v>0</v>
      </c>
      <c r="DX149" s="98">
        <f t="shared" si="38"/>
        <v>0</v>
      </c>
      <c r="DY149" s="98">
        <f t="shared" si="39"/>
        <v>0</v>
      </c>
      <c r="DZ149" s="98">
        <f t="shared" si="40"/>
        <v>0</v>
      </c>
      <c r="EA149" s="98">
        <f t="shared" si="41"/>
        <v>0</v>
      </c>
      <c r="EB149" s="98">
        <f t="shared" si="42"/>
        <v>0</v>
      </c>
      <c r="EC149" s="98">
        <f t="shared" si="43"/>
        <v>0</v>
      </c>
      <c r="ED149" s="98">
        <f t="shared" si="44"/>
        <v>0</v>
      </c>
      <c r="EE149" s="98">
        <f t="shared" si="45"/>
        <v>0</v>
      </c>
      <c r="EF149" s="143">
        <f t="shared" si="46"/>
        <v>0</v>
      </c>
      <c r="EG149" s="97"/>
      <c r="EH149" s="97"/>
      <c r="EI149" s="97"/>
      <c r="EJ149" s="97"/>
      <c r="EK149" s="97"/>
      <c r="EL149" s="97"/>
      <c r="EM149" s="97"/>
      <c r="EN149" s="97"/>
      <c r="EO149" s="97"/>
      <c r="EP149" s="97"/>
      <c r="EQ149" s="97"/>
      <c r="ER149" s="97"/>
      <c r="ES149" s="97"/>
      <c r="ET149" s="97"/>
      <c r="EU149" s="97"/>
      <c r="EV149" s="97"/>
      <c r="EW149" s="97"/>
      <c r="EX149" s="97"/>
      <c r="EY149" s="97"/>
      <c r="EZ149" s="97"/>
      <c r="FA149" s="97"/>
      <c r="FB149" s="97"/>
      <c r="FC149" s="97"/>
      <c r="FD149" s="97"/>
      <c r="FE149" s="97"/>
      <c r="FF149" s="97"/>
      <c r="FG149" s="97"/>
      <c r="FH149" s="97"/>
      <c r="FI149" s="97"/>
      <c r="FJ149" s="97"/>
      <c r="FK149" s="97"/>
      <c r="FL149" s="97"/>
      <c r="FM149" s="97"/>
      <c r="FN149" s="97"/>
      <c r="FO149" s="97"/>
      <c r="FP149" s="97"/>
      <c r="FQ149" s="97"/>
      <c r="FR149" s="97"/>
      <c r="FS149" s="97"/>
      <c r="FT149" s="97"/>
      <c r="FU149" s="97"/>
      <c r="FV149" s="97"/>
      <c r="FW149" s="97"/>
      <c r="GD149" s="96">
        <v>41974</v>
      </c>
      <c r="GE149" s="97">
        <f t="shared" si="2449"/>
        <v>0</v>
      </c>
      <c r="GF149" s="97">
        <f t="shared" si="95"/>
        <v>1</v>
      </c>
      <c r="GG149" s="97">
        <f t="shared" si="96"/>
        <v>0.66666666666666674</v>
      </c>
      <c r="GH149" s="97">
        <f t="shared" si="97"/>
        <v>0.88888888888888884</v>
      </c>
      <c r="GI149" s="97">
        <f t="shared" si="98"/>
        <v>0.88888888888888884</v>
      </c>
      <c r="GJ149" s="97">
        <f t="shared" si="99"/>
        <v>0.88888888888888884</v>
      </c>
      <c r="GK149" s="97">
        <f t="shared" si="100"/>
        <v>0.88888888888888884</v>
      </c>
      <c r="GL149" s="97">
        <f t="shared" si="101"/>
        <v>0.77777777777777779</v>
      </c>
      <c r="GM149" s="97">
        <f t="shared" si="102"/>
        <v>1</v>
      </c>
      <c r="GN149" s="97">
        <f t="shared" si="103"/>
        <v>1</v>
      </c>
      <c r="GO149" s="97">
        <f t="shared" si="104"/>
        <v>0.88888888888888884</v>
      </c>
      <c r="GP149" s="97">
        <f t="shared" si="105"/>
        <v>1</v>
      </c>
      <c r="GQ149" s="97">
        <f t="shared" si="106"/>
        <v>0.77777777777777779</v>
      </c>
      <c r="GR149" s="97">
        <f t="shared" si="107"/>
        <v>0.88888888888888884</v>
      </c>
      <c r="GS149" s="97">
        <f t="shared" si="108"/>
        <v>0.88888888888888884</v>
      </c>
      <c r="GT149" s="97">
        <f t="shared" si="109"/>
        <v>0.77777777777777779</v>
      </c>
      <c r="GU149" s="97">
        <f t="shared" si="110"/>
        <v>0.77777777777777779</v>
      </c>
      <c r="GV149" s="97">
        <f t="shared" si="111"/>
        <v>0.66666666666666674</v>
      </c>
      <c r="GW149" s="97">
        <f t="shared" si="112"/>
        <v>0.88888888888888884</v>
      </c>
      <c r="GX149" s="97">
        <f t="shared" si="113"/>
        <v>1</v>
      </c>
      <c r="GY149" s="97">
        <f t="shared" si="114"/>
        <v>1</v>
      </c>
      <c r="GZ149" s="97">
        <f t="shared" si="115"/>
        <v>0.88888888888888884</v>
      </c>
      <c r="HA149" s="97">
        <f t="shared" si="116"/>
        <v>0.88888888888888884</v>
      </c>
      <c r="HB149" s="97">
        <f t="shared" si="117"/>
        <v>1</v>
      </c>
      <c r="HC149" s="97">
        <f t="shared" si="118"/>
        <v>1</v>
      </c>
      <c r="HD149" s="97">
        <f t="shared" si="119"/>
        <v>1</v>
      </c>
      <c r="HE149" s="97">
        <f t="shared" si="120"/>
        <v>1</v>
      </c>
      <c r="HF149" s="97">
        <f t="shared" si="121"/>
        <v>1</v>
      </c>
      <c r="HG149" s="97">
        <f t="shared" si="122"/>
        <v>1</v>
      </c>
      <c r="HH149" s="97">
        <f t="shared" si="123"/>
        <v>1</v>
      </c>
      <c r="HI149" s="97">
        <f t="shared" si="124"/>
        <v>1</v>
      </c>
      <c r="HJ149" s="97">
        <f t="shared" si="125"/>
        <v>1</v>
      </c>
      <c r="HK149" s="97">
        <f t="shared" si="126"/>
        <v>1</v>
      </c>
      <c r="HL149" s="97">
        <f t="shared" si="127"/>
        <v>1</v>
      </c>
      <c r="HM149" s="97">
        <f t="shared" si="128"/>
        <v>1</v>
      </c>
      <c r="HN149" s="97">
        <f t="shared" si="129"/>
        <v>1</v>
      </c>
      <c r="HO149" s="97">
        <f t="shared" si="130"/>
        <v>1</v>
      </c>
      <c r="HP149" s="97">
        <f t="shared" si="131"/>
        <v>1</v>
      </c>
      <c r="HQ149" s="97">
        <f t="shared" si="132"/>
        <v>1</v>
      </c>
      <c r="HR149" s="97">
        <f t="shared" si="133"/>
        <v>1</v>
      </c>
      <c r="HS149" s="97">
        <f t="shared" si="134"/>
        <v>1</v>
      </c>
      <c r="HT149" s="157">
        <f t="shared" si="135"/>
        <v>1</v>
      </c>
      <c r="HU149" s="97"/>
      <c r="HV149" s="97"/>
      <c r="HW149" s="97"/>
      <c r="HX149" s="97"/>
      <c r="HY149" s="99"/>
      <c r="HZ149" s="99"/>
      <c r="IA149" s="99"/>
      <c r="IB149" s="99"/>
      <c r="IC149" s="99"/>
      <c r="ID149" s="99"/>
      <c r="IE149" s="99"/>
      <c r="IF149" s="99"/>
      <c r="IG149" s="99"/>
      <c r="IH149" s="99"/>
      <c r="II149" s="99"/>
      <c r="IJ149" s="99"/>
      <c r="IK149" s="99"/>
      <c r="IL149" s="99"/>
      <c r="IM149" s="99"/>
      <c r="IN149" s="99"/>
      <c r="IO149" s="99"/>
      <c r="IP149" s="99"/>
      <c r="IQ149" s="99"/>
      <c r="IR149" s="99"/>
      <c r="IS149" s="99"/>
      <c r="IT149" s="99"/>
      <c r="IU149" s="99"/>
      <c r="IV149" s="99"/>
      <c r="IW149" s="99"/>
      <c r="IX149" s="99"/>
      <c r="IY149" s="99"/>
      <c r="IZ149" s="99"/>
      <c r="JA149" s="99"/>
      <c r="JB149" s="99"/>
      <c r="JC149" s="99"/>
      <c r="JD149" s="99"/>
      <c r="JE149" s="99"/>
      <c r="JF149" s="99"/>
      <c r="JG149" s="99"/>
      <c r="JH149" s="99"/>
      <c r="JI149" s="99"/>
      <c r="JJ149" s="99"/>
    </row>
    <row r="150" spans="2:270" x14ac:dyDescent="0.35">
      <c r="B150" s="73">
        <v>42005</v>
      </c>
      <c r="C150" s="92">
        <f t="shared" ref="C150" si="3200">AY56</f>
        <v>2</v>
      </c>
      <c r="D150" s="92">
        <f t="shared" ref="D150" si="3201">AZ56</f>
        <v>0</v>
      </c>
      <c r="E150" s="92">
        <f t="shared" ref="E150" si="3202">BA56</f>
        <v>1</v>
      </c>
      <c r="F150" s="92">
        <f t="shared" ref="F150" si="3203">BB56</f>
        <v>0</v>
      </c>
      <c r="G150" s="92">
        <f t="shared" ref="G150" si="3204">BC56</f>
        <v>0</v>
      </c>
      <c r="H150" s="92">
        <f t="shared" ref="H150" si="3205">BD56</f>
        <v>0</v>
      </c>
      <c r="I150" s="92">
        <f t="shared" ref="I150" si="3206">BE56</f>
        <v>0</v>
      </c>
      <c r="J150" s="92">
        <f t="shared" ref="J150" si="3207">BF56</f>
        <v>0</v>
      </c>
      <c r="K150" s="92">
        <f t="shared" ref="K150" si="3208">BG56</f>
        <v>0</v>
      </c>
      <c r="L150" s="92">
        <f t="shared" ref="L150" si="3209">BH56</f>
        <v>0</v>
      </c>
      <c r="M150" s="92">
        <f t="shared" ref="M150" si="3210">BI56</f>
        <v>0</v>
      </c>
      <c r="N150" s="92">
        <f t="shared" ref="N150" si="3211">BJ56</f>
        <v>0</v>
      </c>
      <c r="O150" s="92">
        <f t="shared" ref="O150" si="3212">BK56</f>
        <v>0</v>
      </c>
      <c r="P150" s="92">
        <f t="shared" ref="P150" si="3213">BL56</f>
        <v>0</v>
      </c>
      <c r="Q150" s="92">
        <f t="shared" ref="Q150" si="3214">BM56</f>
        <v>0</v>
      </c>
      <c r="R150" s="92">
        <f t="shared" ref="R150" si="3215">BN56</f>
        <v>0</v>
      </c>
      <c r="S150" s="92">
        <f t="shared" ref="S150" si="3216">BO56</f>
        <v>0</v>
      </c>
      <c r="T150" s="92">
        <f t="shared" ref="T150" si="3217">BP56</f>
        <v>0</v>
      </c>
      <c r="U150" s="92">
        <f t="shared" ref="U150" si="3218">BQ56</f>
        <v>0</v>
      </c>
      <c r="V150" s="92">
        <f t="shared" ref="V150" si="3219">BR56</f>
        <v>0</v>
      </c>
      <c r="W150" s="92">
        <f t="shared" ref="W150" si="3220">BS56</f>
        <v>0</v>
      </c>
      <c r="X150" s="92">
        <f t="shared" ref="X150" si="3221">BT56</f>
        <v>0</v>
      </c>
      <c r="Y150" s="92">
        <f t="shared" ref="Y150" si="3222">BU56</f>
        <v>0</v>
      </c>
      <c r="Z150" s="92">
        <f t="shared" ref="Z150" si="3223">BV56</f>
        <v>0</v>
      </c>
      <c r="AA150" s="92">
        <f t="shared" ref="AA150" si="3224">BW56</f>
        <v>0</v>
      </c>
      <c r="AB150" s="92">
        <f t="shared" ref="AB150" si="3225">BX56</f>
        <v>0</v>
      </c>
      <c r="AC150" s="92">
        <f t="shared" ref="AC150" si="3226">BY56</f>
        <v>0</v>
      </c>
      <c r="AD150" s="92">
        <f t="shared" ref="AD150" si="3227">BZ56</f>
        <v>0</v>
      </c>
      <c r="AE150" s="92">
        <f t="shared" ref="AE150" si="3228">CA56</f>
        <v>0</v>
      </c>
      <c r="AF150" s="92">
        <f t="shared" ref="AF150" si="3229">CB56</f>
        <v>0</v>
      </c>
      <c r="AG150" s="92">
        <f t="shared" ref="AG150" si="3230">CC56</f>
        <v>0</v>
      </c>
      <c r="AH150" s="92">
        <f t="shared" ref="AH150" si="3231">CD56</f>
        <v>0</v>
      </c>
      <c r="AI150" s="92">
        <f t="shared" ref="AI150" si="3232">CE56</f>
        <v>0</v>
      </c>
      <c r="AJ150" s="92">
        <f t="shared" ref="AJ150" si="3233">CF56</f>
        <v>0</v>
      </c>
      <c r="AK150" s="92">
        <f t="shared" ref="AK150" si="3234">CG56</f>
        <v>0</v>
      </c>
      <c r="AL150" s="92">
        <f t="shared" ref="AL150" si="3235">CH56</f>
        <v>0</v>
      </c>
      <c r="AM150" s="92">
        <f t="shared" ref="AM150" si="3236">CI56</f>
        <v>0</v>
      </c>
      <c r="AN150" s="92">
        <f t="shared" ref="AN150" si="3237">CJ56</f>
        <v>0</v>
      </c>
      <c r="AO150" s="92">
        <f t="shared" ref="AO150" si="3238">CK56</f>
        <v>0</v>
      </c>
      <c r="AP150" s="92">
        <f t="shared" ref="AP150" si="3239">CL56</f>
        <v>0</v>
      </c>
      <c r="AQ150" s="150">
        <f t="shared" ref="AQ150" si="3240">CM56</f>
        <v>0</v>
      </c>
      <c r="AR150" s="75"/>
      <c r="AS150" s="75"/>
      <c r="AT150" s="75"/>
      <c r="AU150" s="75"/>
      <c r="AV150" s="75"/>
      <c r="AW150" s="75"/>
      <c r="AX150" s="75"/>
      <c r="AY150" s="75"/>
      <c r="AZ150" s="75"/>
      <c r="BA150" s="75"/>
      <c r="BB150" s="75"/>
      <c r="BC150" s="75"/>
      <c r="BD150" s="75"/>
      <c r="BE150" s="75"/>
      <c r="BF150" s="75"/>
      <c r="BG150" s="75"/>
      <c r="BH150" s="75"/>
      <c r="BI150" s="75"/>
      <c r="BJ150" s="75"/>
      <c r="BK150" s="75"/>
      <c r="BL150" s="75"/>
      <c r="BM150" s="75"/>
      <c r="BN150" s="75"/>
      <c r="BO150" s="75"/>
      <c r="BP150" s="75"/>
      <c r="BQ150" s="75"/>
      <c r="BR150" s="75"/>
      <c r="BS150" s="75"/>
      <c r="BT150" s="75"/>
      <c r="BU150" s="75"/>
      <c r="BV150" s="75"/>
      <c r="BW150" s="75"/>
      <c r="BX150" s="75"/>
      <c r="BY150" s="75"/>
      <c r="BZ150" s="75"/>
      <c r="CA150" s="75"/>
      <c r="CB150" s="75"/>
      <c r="CC150" s="75"/>
      <c r="CD150" s="75"/>
      <c r="CE150" s="75"/>
      <c r="CF150" s="75"/>
      <c r="CG150" s="75"/>
      <c r="CH150" s="75"/>
      <c r="CI150" s="75"/>
      <c r="CJ150" s="75"/>
      <c r="CK150" s="75"/>
      <c r="CL150" s="75"/>
      <c r="CM150" s="75"/>
      <c r="CP150" s="94">
        <v>42005</v>
      </c>
      <c r="CQ150" s="98">
        <f t="shared" ref="CQ150" si="3241">C150/$C150</f>
        <v>1</v>
      </c>
      <c r="CR150" s="98">
        <f t="shared" si="6"/>
        <v>0</v>
      </c>
      <c r="CS150" s="98">
        <f t="shared" si="7"/>
        <v>0.5</v>
      </c>
      <c r="CT150" s="98">
        <f t="shared" si="8"/>
        <v>0</v>
      </c>
      <c r="CU150" s="98">
        <f t="shared" si="9"/>
        <v>0</v>
      </c>
      <c r="CV150" s="98">
        <f t="shared" si="10"/>
        <v>0</v>
      </c>
      <c r="CW150" s="98">
        <f t="shared" si="11"/>
        <v>0</v>
      </c>
      <c r="CX150" s="98">
        <f t="shared" si="12"/>
        <v>0</v>
      </c>
      <c r="CY150" s="98">
        <f t="shared" si="13"/>
        <v>0</v>
      </c>
      <c r="CZ150" s="98">
        <f t="shared" si="14"/>
        <v>0</v>
      </c>
      <c r="DA150" s="98">
        <f t="shared" si="15"/>
        <v>0</v>
      </c>
      <c r="DB150" s="98">
        <f t="shared" si="16"/>
        <v>0</v>
      </c>
      <c r="DC150" s="98">
        <f t="shared" si="17"/>
        <v>0</v>
      </c>
      <c r="DD150" s="98">
        <f t="shared" si="18"/>
        <v>0</v>
      </c>
      <c r="DE150" s="98">
        <f t="shared" si="19"/>
        <v>0</v>
      </c>
      <c r="DF150" s="98">
        <f t="shared" si="20"/>
        <v>0</v>
      </c>
      <c r="DG150" s="98">
        <f t="shared" si="21"/>
        <v>0</v>
      </c>
      <c r="DH150" s="98">
        <f t="shared" si="22"/>
        <v>0</v>
      </c>
      <c r="DI150" s="98">
        <f t="shared" si="23"/>
        <v>0</v>
      </c>
      <c r="DJ150" s="98">
        <f t="shared" si="24"/>
        <v>0</v>
      </c>
      <c r="DK150" s="98">
        <f t="shared" si="25"/>
        <v>0</v>
      </c>
      <c r="DL150" s="98">
        <f t="shared" si="26"/>
        <v>0</v>
      </c>
      <c r="DM150" s="98">
        <f t="shared" si="27"/>
        <v>0</v>
      </c>
      <c r="DN150" s="98">
        <f t="shared" si="28"/>
        <v>0</v>
      </c>
      <c r="DO150" s="98">
        <f t="shared" si="29"/>
        <v>0</v>
      </c>
      <c r="DP150" s="98">
        <f t="shared" si="30"/>
        <v>0</v>
      </c>
      <c r="DQ150" s="98">
        <f t="shared" si="31"/>
        <v>0</v>
      </c>
      <c r="DR150" s="98">
        <f t="shared" si="32"/>
        <v>0</v>
      </c>
      <c r="DS150" s="98">
        <f t="shared" si="33"/>
        <v>0</v>
      </c>
      <c r="DT150" s="98">
        <f t="shared" si="34"/>
        <v>0</v>
      </c>
      <c r="DU150" s="98">
        <f t="shared" si="35"/>
        <v>0</v>
      </c>
      <c r="DV150" s="98">
        <f t="shared" si="36"/>
        <v>0</v>
      </c>
      <c r="DW150" s="98">
        <f t="shared" si="37"/>
        <v>0</v>
      </c>
      <c r="DX150" s="98">
        <f t="shared" si="38"/>
        <v>0</v>
      </c>
      <c r="DY150" s="98">
        <f t="shared" si="39"/>
        <v>0</v>
      </c>
      <c r="DZ150" s="98">
        <f t="shared" si="40"/>
        <v>0</v>
      </c>
      <c r="EA150" s="98">
        <f t="shared" si="41"/>
        <v>0</v>
      </c>
      <c r="EB150" s="98">
        <f t="shared" si="42"/>
        <v>0</v>
      </c>
      <c r="EC150" s="98">
        <f t="shared" si="43"/>
        <v>0</v>
      </c>
      <c r="ED150" s="98">
        <f t="shared" si="44"/>
        <v>0</v>
      </c>
      <c r="EE150" s="143">
        <f t="shared" si="45"/>
        <v>0</v>
      </c>
      <c r="EF150" s="97"/>
      <c r="EG150" s="97"/>
      <c r="EH150" s="97"/>
      <c r="EI150" s="97"/>
      <c r="EJ150" s="97"/>
      <c r="EK150" s="97"/>
      <c r="EL150" s="97"/>
      <c r="EM150" s="97"/>
      <c r="EN150" s="97"/>
      <c r="EO150" s="97"/>
      <c r="EP150" s="97"/>
      <c r="EQ150" s="97"/>
      <c r="ER150" s="97"/>
      <c r="ES150" s="97"/>
      <c r="ET150" s="97"/>
      <c r="EU150" s="97"/>
      <c r="EV150" s="97"/>
      <c r="EW150" s="97"/>
      <c r="EX150" s="97"/>
      <c r="EY150" s="97"/>
      <c r="EZ150" s="97"/>
      <c r="FA150" s="97"/>
      <c r="FB150" s="97"/>
      <c r="FC150" s="97"/>
      <c r="FD150" s="97"/>
      <c r="FE150" s="97"/>
      <c r="FF150" s="97"/>
      <c r="FG150" s="97"/>
      <c r="FH150" s="97"/>
      <c r="FI150" s="97"/>
      <c r="FJ150" s="97"/>
      <c r="FK150" s="97"/>
      <c r="FL150" s="97"/>
      <c r="FM150" s="97"/>
      <c r="FN150" s="97"/>
      <c r="FO150" s="97"/>
      <c r="FP150" s="97"/>
      <c r="FQ150" s="97"/>
      <c r="FR150" s="97"/>
      <c r="FS150" s="97"/>
      <c r="FT150" s="97"/>
      <c r="FU150" s="97"/>
      <c r="FV150" s="97"/>
      <c r="FW150" s="97"/>
      <c r="GD150" s="96">
        <v>42005</v>
      </c>
      <c r="GE150" s="97">
        <f t="shared" si="2449"/>
        <v>0</v>
      </c>
      <c r="GF150" s="97">
        <f t="shared" si="95"/>
        <v>1</v>
      </c>
      <c r="GG150" s="97">
        <f t="shared" si="96"/>
        <v>0.5</v>
      </c>
      <c r="GH150" s="97">
        <f t="shared" si="97"/>
        <v>1</v>
      </c>
      <c r="GI150" s="97">
        <f t="shared" si="98"/>
        <v>1</v>
      </c>
      <c r="GJ150" s="97">
        <f t="shared" si="99"/>
        <v>1</v>
      </c>
      <c r="GK150" s="97">
        <f t="shared" si="100"/>
        <v>1</v>
      </c>
      <c r="GL150" s="97">
        <f t="shared" si="101"/>
        <v>1</v>
      </c>
      <c r="GM150" s="97">
        <f t="shared" si="102"/>
        <v>1</v>
      </c>
      <c r="GN150" s="97">
        <f t="shared" si="103"/>
        <v>1</v>
      </c>
      <c r="GO150" s="97">
        <f t="shared" si="104"/>
        <v>1</v>
      </c>
      <c r="GP150" s="97">
        <f t="shared" si="105"/>
        <v>1</v>
      </c>
      <c r="GQ150" s="97">
        <f t="shared" si="106"/>
        <v>1</v>
      </c>
      <c r="GR150" s="97">
        <f t="shared" si="107"/>
        <v>1</v>
      </c>
      <c r="GS150" s="97">
        <f t="shared" si="108"/>
        <v>1</v>
      </c>
      <c r="GT150" s="97">
        <f t="shared" si="109"/>
        <v>1</v>
      </c>
      <c r="GU150" s="97">
        <f t="shared" si="110"/>
        <v>1</v>
      </c>
      <c r="GV150" s="97">
        <f t="shared" si="111"/>
        <v>1</v>
      </c>
      <c r="GW150" s="97">
        <f t="shared" si="112"/>
        <v>1</v>
      </c>
      <c r="GX150" s="97">
        <f t="shared" si="113"/>
        <v>1</v>
      </c>
      <c r="GY150" s="97">
        <f t="shared" si="114"/>
        <v>1</v>
      </c>
      <c r="GZ150" s="97">
        <f t="shared" si="115"/>
        <v>1</v>
      </c>
      <c r="HA150" s="97">
        <f t="shared" si="116"/>
        <v>1</v>
      </c>
      <c r="HB150" s="97">
        <f t="shared" si="117"/>
        <v>1</v>
      </c>
      <c r="HC150" s="97">
        <f t="shared" si="118"/>
        <v>1</v>
      </c>
      <c r="HD150" s="97">
        <f t="shared" si="119"/>
        <v>1</v>
      </c>
      <c r="HE150" s="97">
        <f t="shared" si="120"/>
        <v>1</v>
      </c>
      <c r="HF150" s="97">
        <f t="shared" si="121"/>
        <v>1</v>
      </c>
      <c r="HG150" s="97">
        <f t="shared" si="122"/>
        <v>1</v>
      </c>
      <c r="HH150" s="97">
        <f t="shared" si="123"/>
        <v>1</v>
      </c>
      <c r="HI150" s="97">
        <f t="shared" si="124"/>
        <v>1</v>
      </c>
      <c r="HJ150" s="97">
        <f t="shared" si="125"/>
        <v>1</v>
      </c>
      <c r="HK150" s="97">
        <f t="shared" si="126"/>
        <v>1</v>
      </c>
      <c r="HL150" s="97">
        <f t="shared" si="127"/>
        <v>1</v>
      </c>
      <c r="HM150" s="97">
        <f t="shared" si="128"/>
        <v>1</v>
      </c>
      <c r="HN150" s="97">
        <f t="shared" si="129"/>
        <v>1</v>
      </c>
      <c r="HO150" s="97">
        <f t="shared" si="130"/>
        <v>1</v>
      </c>
      <c r="HP150" s="97">
        <f t="shared" si="131"/>
        <v>1</v>
      </c>
      <c r="HQ150" s="97">
        <f t="shared" si="132"/>
        <v>1</v>
      </c>
      <c r="HR150" s="97">
        <f t="shared" si="133"/>
        <v>1</v>
      </c>
      <c r="HS150" s="157">
        <f t="shared" si="134"/>
        <v>1</v>
      </c>
      <c r="HT150" s="97"/>
      <c r="HU150" s="97"/>
      <c r="HV150" s="97"/>
      <c r="HW150" s="97"/>
      <c r="HX150" s="97"/>
      <c r="HY150" s="99"/>
      <c r="HZ150" s="99"/>
      <c r="IA150" s="99"/>
      <c r="IB150" s="99"/>
      <c r="IC150" s="99"/>
      <c r="ID150" s="99"/>
      <c r="IE150" s="99"/>
      <c r="IF150" s="99"/>
      <c r="IG150" s="99"/>
      <c r="IH150" s="99"/>
      <c r="II150" s="99"/>
      <c r="IJ150" s="99"/>
      <c r="IK150" s="99"/>
      <c r="IL150" s="99"/>
      <c r="IM150" s="99"/>
      <c r="IN150" s="99"/>
      <c r="IO150" s="99"/>
      <c r="IP150" s="99"/>
      <c r="IQ150" s="99"/>
      <c r="IR150" s="99"/>
      <c r="IS150" s="99"/>
      <c r="IT150" s="99"/>
      <c r="IU150" s="99"/>
      <c r="IV150" s="99"/>
      <c r="IW150" s="99"/>
      <c r="IX150" s="99"/>
      <c r="IY150" s="99"/>
      <c r="IZ150" s="99"/>
      <c r="JA150" s="99"/>
      <c r="JB150" s="99"/>
      <c r="JC150" s="99"/>
      <c r="JD150" s="99"/>
      <c r="JE150" s="99"/>
      <c r="JF150" s="99"/>
      <c r="JG150" s="99"/>
      <c r="JH150" s="99"/>
      <c r="JI150" s="99"/>
      <c r="JJ150" s="99"/>
    </row>
    <row r="151" spans="2:270" x14ac:dyDescent="0.35">
      <c r="B151" s="73">
        <v>42036</v>
      </c>
      <c r="C151" s="92">
        <f t="shared" ref="C151" si="3242">AZ57</f>
        <v>3</v>
      </c>
      <c r="D151" s="92">
        <f t="shared" ref="D151" si="3243">BA57</f>
        <v>0</v>
      </c>
      <c r="E151" s="92">
        <f t="shared" ref="E151" si="3244">BB57</f>
        <v>1</v>
      </c>
      <c r="F151" s="92">
        <f t="shared" ref="F151" si="3245">BC57</f>
        <v>1</v>
      </c>
      <c r="G151" s="92">
        <f t="shared" ref="G151" si="3246">BD57</f>
        <v>0</v>
      </c>
      <c r="H151" s="92">
        <f t="shared" ref="H151" si="3247">BE57</f>
        <v>0</v>
      </c>
      <c r="I151" s="92">
        <f t="shared" ref="I151" si="3248">BF57</f>
        <v>1</v>
      </c>
      <c r="J151" s="92">
        <f t="shared" ref="J151" si="3249">BG57</f>
        <v>1</v>
      </c>
      <c r="K151" s="92">
        <f t="shared" ref="K151" si="3250">BH57</f>
        <v>1</v>
      </c>
      <c r="L151" s="92">
        <f t="shared" ref="L151" si="3251">BI57</f>
        <v>0</v>
      </c>
      <c r="M151" s="92">
        <f t="shared" ref="M151" si="3252">BJ57</f>
        <v>0</v>
      </c>
      <c r="N151" s="92">
        <f t="shared" ref="N151" si="3253">BK57</f>
        <v>0</v>
      </c>
      <c r="O151" s="92">
        <f t="shared" ref="O151" si="3254">BL57</f>
        <v>0</v>
      </c>
      <c r="P151" s="92">
        <f t="shared" ref="P151" si="3255">BM57</f>
        <v>0</v>
      </c>
      <c r="Q151" s="92">
        <f t="shared" ref="Q151" si="3256">BN57</f>
        <v>0</v>
      </c>
      <c r="R151" s="92">
        <f t="shared" ref="R151" si="3257">BO57</f>
        <v>0</v>
      </c>
      <c r="S151" s="92">
        <f t="shared" ref="S151" si="3258">BP57</f>
        <v>0</v>
      </c>
      <c r="T151" s="92">
        <f t="shared" ref="T151" si="3259">BQ57</f>
        <v>0</v>
      </c>
      <c r="U151" s="92">
        <f t="shared" ref="U151" si="3260">BR57</f>
        <v>0</v>
      </c>
      <c r="V151" s="92">
        <f t="shared" ref="V151" si="3261">BS57</f>
        <v>0</v>
      </c>
      <c r="W151" s="92">
        <f t="shared" ref="W151" si="3262">BT57</f>
        <v>0</v>
      </c>
      <c r="X151" s="92">
        <f t="shared" ref="X151" si="3263">BU57</f>
        <v>0</v>
      </c>
      <c r="Y151" s="92">
        <f t="shared" ref="Y151" si="3264">BV57</f>
        <v>0</v>
      </c>
      <c r="Z151" s="92">
        <f t="shared" ref="Z151" si="3265">BW57</f>
        <v>0</v>
      </c>
      <c r="AA151" s="92">
        <f t="shared" ref="AA151" si="3266">BX57</f>
        <v>0</v>
      </c>
      <c r="AB151" s="92">
        <f t="shared" ref="AB151" si="3267">BY57</f>
        <v>0</v>
      </c>
      <c r="AC151" s="92">
        <f t="shared" ref="AC151" si="3268">BZ57</f>
        <v>0</v>
      </c>
      <c r="AD151" s="92">
        <f t="shared" ref="AD151" si="3269">CA57</f>
        <v>0</v>
      </c>
      <c r="AE151" s="92">
        <f t="shared" ref="AE151" si="3270">CB57</f>
        <v>0</v>
      </c>
      <c r="AF151" s="92">
        <f t="shared" ref="AF151" si="3271">CC57</f>
        <v>0</v>
      </c>
      <c r="AG151" s="92">
        <f t="shared" ref="AG151" si="3272">CD57</f>
        <v>0</v>
      </c>
      <c r="AH151" s="92">
        <f t="shared" ref="AH151" si="3273">CE57</f>
        <v>0</v>
      </c>
      <c r="AI151" s="92">
        <f t="shared" ref="AI151" si="3274">CF57</f>
        <v>0</v>
      </c>
      <c r="AJ151" s="92">
        <f t="shared" ref="AJ151" si="3275">CG57</f>
        <v>0</v>
      </c>
      <c r="AK151" s="92">
        <f t="shared" ref="AK151" si="3276">CH57</f>
        <v>0</v>
      </c>
      <c r="AL151" s="92">
        <f t="shared" ref="AL151" si="3277">CI57</f>
        <v>0</v>
      </c>
      <c r="AM151" s="92">
        <f t="shared" ref="AM151" si="3278">CJ57</f>
        <v>0</v>
      </c>
      <c r="AN151" s="92">
        <f t="shared" ref="AN151" si="3279">CK57</f>
        <v>0</v>
      </c>
      <c r="AO151" s="92">
        <f t="shared" ref="AO151" si="3280">CL57</f>
        <v>0</v>
      </c>
      <c r="AP151" s="150">
        <f t="shared" ref="AP151" si="3281">CM57</f>
        <v>0</v>
      </c>
      <c r="AQ151" s="75"/>
      <c r="AR151" s="75"/>
      <c r="AS151" s="75"/>
      <c r="AT151" s="75"/>
      <c r="AU151" s="75"/>
      <c r="AV151" s="75"/>
      <c r="AW151" s="75"/>
      <c r="AX151" s="75"/>
      <c r="AY151" s="75"/>
      <c r="AZ151" s="75"/>
      <c r="BA151" s="75"/>
      <c r="BB151" s="75"/>
      <c r="BC151" s="75"/>
      <c r="BD151" s="75"/>
      <c r="BE151" s="75"/>
      <c r="BF151" s="75"/>
      <c r="BG151" s="75"/>
      <c r="BH151" s="75"/>
      <c r="BI151" s="75"/>
      <c r="BJ151" s="75"/>
      <c r="BK151" s="75"/>
      <c r="BL151" s="75"/>
      <c r="BM151" s="75"/>
      <c r="BN151" s="75"/>
      <c r="BO151" s="75"/>
      <c r="BP151" s="75"/>
      <c r="BQ151" s="75"/>
      <c r="BR151" s="75"/>
      <c r="BS151" s="75"/>
      <c r="BT151" s="75"/>
      <c r="BU151" s="75"/>
      <c r="BV151" s="75"/>
      <c r="BW151" s="75"/>
      <c r="BX151" s="75"/>
      <c r="BY151" s="75"/>
      <c r="BZ151" s="75"/>
      <c r="CA151" s="75"/>
      <c r="CB151" s="75"/>
      <c r="CC151" s="75"/>
      <c r="CD151" s="75"/>
      <c r="CE151" s="75"/>
      <c r="CF151" s="75"/>
      <c r="CG151" s="75"/>
      <c r="CH151" s="75"/>
      <c r="CI151" s="75"/>
      <c r="CJ151" s="75"/>
      <c r="CK151" s="75"/>
      <c r="CL151" s="75"/>
      <c r="CM151" s="75"/>
      <c r="CP151" s="94">
        <v>42036</v>
      </c>
      <c r="CQ151" s="98">
        <f t="shared" ref="CQ151" si="3282">C151/$C151</f>
        <v>1</v>
      </c>
      <c r="CR151" s="98">
        <f t="shared" si="6"/>
        <v>0</v>
      </c>
      <c r="CS151" s="98">
        <f t="shared" si="7"/>
        <v>0.33333333333333331</v>
      </c>
      <c r="CT151" s="98">
        <f t="shared" si="8"/>
        <v>0.33333333333333331</v>
      </c>
      <c r="CU151" s="98">
        <f t="shared" si="9"/>
        <v>0</v>
      </c>
      <c r="CV151" s="98">
        <f t="shared" si="10"/>
        <v>0</v>
      </c>
      <c r="CW151" s="98">
        <f t="shared" si="11"/>
        <v>0.33333333333333331</v>
      </c>
      <c r="CX151" s="98">
        <f t="shared" si="12"/>
        <v>0.33333333333333331</v>
      </c>
      <c r="CY151" s="98">
        <f t="shared" si="13"/>
        <v>0.33333333333333331</v>
      </c>
      <c r="CZ151" s="98">
        <f t="shared" si="14"/>
        <v>0</v>
      </c>
      <c r="DA151" s="98">
        <f t="shared" si="15"/>
        <v>0</v>
      </c>
      <c r="DB151" s="98">
        <f t="shared" si="16"/>
        <v>0</v>
      </c>
      <c r="DC151" s="98">
        <f t="shared" si="17"/>
        <v>0</v>
      </c>
      <c r="DD151" s="98">
        <f t="shared" si="18"/>
        <v>0</v>
      </c>
      <c r="DE151" s="98">
        <f t="shared" si="19"/>
        <v>0</v>
      </c>
      <c r="DF151" s="98">
        <f t="shared" si="20"/>
        <v>0</v>
      </c>
      <c r="DG151" s="98">
        <f t="shared" si="21"/>
        <v>0</v>
      </c>
      <c r="DH151" s="98">
        <f t="shared" si="22"/>
        <v>0</v>
      </c>
      <c r="DI151" s="98">
        <f t="shared" si="23"/>
        <v>0</v>
      </c>
      <c r="DJ151" s="98">
        <f t="shared" si="24"/>
        <v>0</v>
      </c>
      <c r="DK151" s="98">
        <f t="shared" si="25"/>
        <v>0</v>
      </c>
      <c r="DL151" s="98">
        <f t="shared" si="26"/>
        <v>0</v>
      </c>
      <c r="DM151" s="98">
        <f t="shared" si="27"/>
        <v>0</v>
      </c>
      <c r="DN151" s="98">
        <f t="shared" si="28"/>
        <v>0</v>
      </c>
      <c r="DO151" s="98">
        <f t="shared" si="29"/>
        <v>0</v>
      </c>
      <c r="DP151" s="98">
        <f t="shared" si="30"/>
        <v>0</v>
      </c>
      <c r="DQ151" s="98">
        <f t="shared" si="31"/>
        <v>0</v>
      </c>
      <c r="DR151" s="98">
        <f t="shared" si="32"/>
        <v>0</v>
      </c>
      <c r="DS151" s="98">
        <f t="shared" si="33"/>
        <v>0</v>
      </c>
      <c r="DT151" s="98">
        <f t="shared" si="34"/>
        <v>0</v>
      </c>
      <c r="DU151" s="98">
        <f t="shared" si="35"/>
        <v>0</v>
      </c>
      <c r="DV151" s="98">
        <f t="shared" si="36"/>
        <v>0</v>
      </c>
      <c r="DW151" s="98">
        <f t="shared" si="37"/>
        <v>0</v>
      </c>
      <c r="DX151" s="98">
        <f t="shared" si="38"/>
        <v>0</v>
      </c>
      <c r="DY151" s="98">
        <f t="shared" si="39"/>
        <v>0</v>
      </c>
      <c r="DZ151" s="98">
        <f t="shared" si="40"/>
        <v>0</v>
      </c>
      <c r="EA151" s="98">
        <f t="shared" si="41"/>
        <v>0</v>
      </c>
      <c r="EB151" s="98">
        <f t="shared" si="42"/>
        <v>0</v>
      </c>
      <c r="EC151" s="98">
        <f t="shared" si="43"/>
        <v>0</v>
      </c>
      <c r="ED151" s="143">
        <f t="shared" si="44"/>
        <v>0</v>
      </c>
      <c r="EE151" s="97"/>
      <c r="EF151" s="97"/>
      <c r="EG151" s="97"/>
      <c r="EH151" s="97"/>
      <c r="EI151" s="97"/>
      <c r="EJ151" s="97"/>
      <c r="EK151" s="97"/>
      <c r="EL151" s="97"/>
      <c r="EM151" s="97"/>
      <c r="EN151" s="97"/>
      <c r="EO151" s="97"/>
      <c r="EP151" s="97"/>
      <c r="EQ151" s="97"/>
      <c r="ER151" s="97"/>
      <c r="ES151" s="97"/>
      <c r="ET151" s="97"/>
      <c r="EU151" s="97"/>
      <c r="EV151" s="97"/>
      <c r="EW151" s="97"/>
      <c r="EX151" s="97"/>
      <c r="EY151" s="97"/>
      <c r="EZ151" s="97"/>
      <c r="FA151" s="97"/>
      <c r="FB151" s="97"/>
      <c r="FC151" s="97"/>
      <c r="FD151" s="97"/>
      <c r="FE151" s="97"/>
      <c r="FF151" s="97"/>
      <c r="FG151" s="97"/>
      <c r="FH151" s="97"/>
      <c r="FI151" s="97"/>
      <c r="FJ151" s="97"/>
      <c r="FK151" s="97"/>
      <c r="FL151" s="97"/>
      <c r="FM151" s="97"/>
      <c r="FN151" s="97"/>
      <c r="FO151" s="97"/>
      <c r="FP151" s="97"/>
      <c r="FQ151" s="97"/>
      <c r="FR151" s="97"/>
      <c r="FS151" s="97"/>
      <c r="FT151" s="97"/>
      <c r="FU151" s="97"/>
      <c r="FV151" s="97"/>
      <c r="FW151" s="97"/>
      <c r="GD151" s="96">
        <v>42036</v>
      </c>
      <c r="GE151" s="97">
        <f t="shared" si="2449"/>
        <v>0</v>
      </c>
      <c r="GF151" s="97">
        <f t="shared" si="95"/>
        <v>1</v>
      </c>
      <c r="GG151" s="97">
        <f t="shared" si="96"/>
        <v>0.66666666666666674</v>
      </c>
      <c r="GH151" s="97">
        <f t="shared" si="97"/>
        <v>0.66666666666666674</v>
      </c>
      <c r="GI151" s="97">
        <f t="shared" si="98"/>
        <v>1</v>
      </c>
      <c r="GJ151" s="97">
        <f t="shared" si="99"/>
        <v>1</v>
      </c>
      <c r="GK151" s="97">
        <f t="shared" si="100"/>
        <v>0.66666666666666674</v>
      </c>
      <c r="GL151" s="97">
        <f t="shared" si="101"/>
        <v>0.66666666666666674</v>
      </c>
      <c r="GM151" s="97">
        <f t="shared" si="102"/>
        <v>0.66666666666666674</v>
      </c>
      <c r="GN151" s="97">
        <f t="shared" si="103"/>
        <v>1</v>
      </c>
      <c r="GO151" s="97">
        <f t="shared" si="104"/>
        <v>1</v>
      </c>
      <c r="GP151" s="97">
        <f t="shared" si="105"/>
        <v>1</v>
      </c>
      <c r="GQ151" s="97">
        <f t="shared" si="106"/>
        <v>1</v>
      </c>
      <c r="GR151" s="97">
        <f t="shared" si="107"/>
        <v>1</v>
      </c>
      <c r="GS151" s="97">
        <f t="shared" si="108"/>
        <v>1</v>
      </c>
      <c r="GT151" s="97">
        <f t="shared" si="109"/>
        <v>1</v>
      </c>
      <c r="GU151" s="97">
        <f t="shared" si="110"/>
        <v>1</v>
      </c>
      <c r="GV151" s="97">
        <f t="shared" si="111"/>
        <v>1</v>
      </c>
      <c r="GW151" s="97">
        <f t="shared" si="112"/>
        <v>1</v>
      </c>
      <c r="GX151" s="97">
        <f t="shared" si="113"/>
        <v>1</v>
      </c>
      <c r="GY151" s="97">
        <f t="shared" si="114"/>
        <v>1</v>
      </c>
      <c r="GZ151" s="97">
        <f t="shared" si="115"/>
        <v>1</v>
      </c>
      <c r="HA151" s="97">
        <f t="shared" si="116"/>
        <v>1</v>
      </c>
      <c r="HB151" s="97">
        <f t="shared" si="117"/>
        <v>1</v>
      </c>
      <c r="HC151" s="97">
        <f t="shared" si="118"/>
        <v>1</v>
      </c>
      <c r="HD151" s="97">
        <f t="shared" si="119"/>
        <v>1</v>
      </c>
      <c r="HE151" s="97">
        <f t="shared" si="120"/>
        <v>1</v>
      </c>
      <c r="HF151" s="97">
        <f t="shared" si="121"/>
        <v>1</v>
      </c>
      <c r="HG151" s="97">
        <f t="shared" si="122"/>
        <v>1</v>
      </c>
      <c r="HH151" s="97">
        <f t="shared" si="123"/>
        <v>1</v>
      </c>
      <c r="HI151" s="97">
        <f t="shared" si="124"/>
        <v>1</v>
      </c>
      <c r="HJ151" s="97">
        <f t="shared" si="125"/>
        <v>1</v>
      </c>
      <c r="HK151" s="97">
        <f t="shared" si="126"/>
        <v>1</v>
      </c>
      <c r="HL151" s="97">
        <f t="shared" si="127"/>
        <v>1</v>
      </c>
      <c r="HM151" s="97">
        <f t="shared" si="128"/>
        <v>1</v>
      </c>
      <c r="HN151" s="97">
        <f t="shared" si="129"/>
        <v>1</v>
      </c>
      <c r="HO151" s="97">
        <f t="shared" si="130"/>
        <v>1</v>
      </c>
      <c r="HP151" s="97">
        <f t="shared" si="131"/>
        <v>1</v>
      </c>
      <c r="HQ151" s="97">
        <f t="shared" si="132"/>
        <v>1</v>
      </c>
      <c r="HR151" s="157">
        <f t="shared" si="133"/>
        <v>1</v>
      </c>
      <c r="HS151" s="97"/>
      <c r="HT151" s="97"/>
      <c r="HU151" s="97"/>
      <c r="HV151" s="97"/>
      <c r="HW151" s="97"/>
      <c r="HX151" s="97"/>
      <c r="HY151" s="99"/>
      <c r="HZ151" s="99"/>
      <c r="IA151" s="99"/>
      <c r="IB151" s="99"/>
      <c r="IC151" s="99"/>
      <c r="ID151" s="99"/>
      <c r="IE151" s="99"/>
      <c r="IF151" s="99"/>
      <c r="IG151" s="99"/>
      <c r="IH151" s="99"/>
      <c r="II151" s="99"/>
      <c r="IJ151" s="99"/>
      <c r="IK151" s="99"/>
      <c r="IL151" s="99"/>
      <c r="IM151" s="99"/>
      <c r="IN151" s="99"/>
      <c r="IO151" s="99"/>
      <c r="IP151" s="99"/>
      <c r="IQ151" s="99"/>
      <c r="IR151" s="99"/>
      <c r="IS151" s="99"/>
      <c r="IT151" s="99"/>
      <c r="IU151" s="99"/>
      <c r="IV151" s="99"/>
      <c r="IW151" s="99"/>
      <c r="IX151" s="99"/>
      <c r="IY151" s="99"/>
      <c r="IZ151" s="99"/>
      <c r="JA151" s="99"/>
      <c r="JB151" s="99"/>
      <c r="JC151" s="99"/>
      <c r="JD151" s="99"/>
      <c r="JE151" s="99"/>
      <c r="JF151" s="99"/>
      <c r="JG151" s="99"/>
      <c r="JH151" s="99"/>
      <c r="JI151" s="99"/>
      <c r="JJ151" s="99"/>
    </row>
    <row r="152" spans="2:270" x14ac:dyDescent="0.35">
      <c r="B152" s="73">
        <v>42064</v>
      </c>
      <c r="C152" s="92">
        <f t="shared" ref="C152" si="3283">BA58</f>
        <v>4</v>
      </c>
      <c r="D152" s="92">
        <f t="shared" ref="D152" si="3284">BB58</f>
        <v>0</v>
      </c>
      <c r="E152" s="92">
        <f t="shared" ref="E152" si="3285">BC58</f>
        <v>0</v>
      </c>
      <c r="F152" s="92">
        <f t="shared" ref="F152" si="3286">BD58</f>
        <v>0</v>
      </c>
      <c r="G152" s="92">
        <f t="shared" ref="G152" si="3287">BE58</f>
        <v>0</v>
      </c>
      <c r="H152" s="92">
        <f t="shared" ref="H152" si="3288">BF58</f>
        <v>0</v>
      </c>
      <c r="I152" s="92">
        <f t="shared" ref="I152" si="3289">BG58</f>
        <v>0</v>
      </c>
      <c r="J152" s="92">
        <f t="shared" ref="J152" si="3290">BH58</f>
        <v>1</v>
      </c>
      <c r="K152" s="92">
        <f t="shared" ref="K152" si="3291">BI58</f>
        <v>0</v>
      </c>
      <c r="L152" s="92">
        <f t="shared" ref="L152" si="3292">BJ58</f>
        <v>0</v>
      </c>
      <c r="M152" s="92">
        <f t="shared" ref="M152" si="3293">BK58</f>
        <v>0</v>
      </c>
      <c r="N152" s="92">
        <f t="shared" ref="N152" si="3294">BL58</f>
        <v>0</v>
      </c>
      <c r="O152" s="92">
        <f t="shared" ref="O152" si="3295">BM58</f>
        <v>1</v>
      </c>
      <c r="P152" s="92">
        <f t="shared" ref="P152" si="3296">BN58</f>
        <v>0</v>
      </c>
      <c r="Q152" s="92">
        <f t="shared" ref="Q152" si="3297">BO58</f>
        <v>0</v>
      </c>
      <c r="R152" s="92">
        <f t="shared" ref="R152" si="3298">BP58</f>
        <v>0</v>
      </c>
      <c r="S152" s="92">
        <f t="shared" ref="S152" si="3299">BQ58</f>
        <v>0</v>
      </c>
      <c r="T152" s="92">
        <f t="shared" ref="T152" si="3300">BR58</f>
        <v>0</v>
      </c>
      <c r="U152" s="92">
        <f t="shared" ref="U152" si="3301">BS58</f>
        <v>0</v>
      </c>
      <c r="V152" s="92">
        <f t="shared" ref="V152" si="3302">BT58</f>
        <v>0</v>
      </c>
      <c r="W152" s="92">
        <f t="shared" ref="W152" si="3303">BU58</f>
        <v>0</v>
      </c>
      <c r="X152" s="92">
        <f t="shared" ref="X152" si="3304">BV58</f>
        <v>0</v>
      </c>
      <c r="Y152" s="92">
        <f t="shared" ref="Y152" si="3305">BW58</f>
        <v>1</v>
      </c>
      <c r="Z152" s="92">
        <f t="shared" ref="Z152" si="3306">BX58</f>
        <v>0</v>
      </c>
      <c r="AA152" s="92">
        <f t="shared" ref="AA152" si="3307">BY58</f>
        <v>0</v>
      </c>
      <c r="AB152" s="92">
        <f t="shared" ref="AB152" si="3308">BZ58</f>
        <v>0</v>
      </c>
      <c r="AC152" s="92">
        <f t="shared" ref="AC152" si="3309">CA58</f>
        <v>0</v>
      </c>
      <c r="AD152" s="92">
        <f t="shared" ref="AD152" si="3310">CB58</f>
        <v>0</v>
      </c>
      <c r="AE152" s="92">
        <f t="shared" ref="AE152" si="3311">CC58</f>
        <v>0</v>
      </c>
      <c r="AF152" s="92">
        <f t="shared" ref="AF152" si="3312">CD58</f>
        <v>0</v>
      </c>
      <c r="AG152" s="92">
        <f t="shared" ref="AG152" si="3313">CE58</f>
        <v>0</v>
      </c>
      <c r="AH152" s="92">
        <f t="shared" ref="AH152" si="3314">CF58</f>
        <v>0</v>
      </c>
      <c r="AI152" s="92">
        <f t="shared" ref="AI152" si="3315">CG58</f>
        <v>0</v>
      </c>
      <c r="AJ152" s="92">
        <f t="shared" ref="AJ152" si="3316">CH58</f>
        <v>0</v>
      </c>
      <c r="AK152" s="92">
        <f t="shared" ref="AK152" si="3317">CI58</f>
        <v>0</v>
      </c>
      <c r="AL152" s="92">
        <f t="shared" ref="AL152" si="3318">CJ58</f>
        <v>0</v>
      </c>
      <c r="AM152" s="92">
        <f t="shared" ref="AM152" si="3319">CK58</f>
        <v>0</v>
      </c>
      <c r="AN152" s="92">
        <f t="shared" ref="AN152" si="3320">CL58</f>
        <v>0</v>
      </c>
      <c r="AO152" s="150">
        <f t="shared" ref="AO152" si="3321">CM58</f>
        <v>0</v>
      </c>
      <c r="AP152" s="75"/>
      <c r="AQ152" s="75"/>
      <c r="AR152" s="75"/>
      <c r="AS152" s="75"/>
      <c r="AT152" s="75"/>
      <c r="AU152" s="75"/>
      <c r="AV152" s="75"/>
      <c r="AW152" s="75"/>
      <c r="AX152" s="75"/>
      <c r="AY152" s="75"/>
      <c r="AZ152" s="75"/>
      <c r="BA152" s="75"/>
      <c r="BB152" s="75"/>
      <c r="BC152" s="75"/>
      <c r="BD152" s="75"/>
      <c r="BE152" s="75"/>
      <c r="BF152" s="75"/>
      <c r="BG152" s="75"/>
      <c r="BH152" s="75"/>
      <c r="BI152" s="75"/>
      <c r="BJ152" s="75"/>
      <c r="BK152" s="75"/>
      <c r="BL152" s="75"/>
      <c r="BM152" s="75"/>
      <c r="BN152" s="75"/>
      <c r="BO152" s="75"/>
      <c r="BP152" s="75"/>
      <c r="BQ152" s="75"/>
      <c r="BR152" s="75"/>
      <c r="BS152" s="75"/>
      <c r="BT152" s="75"/>
      <c r="BU152" s="75"/>
      <c r="BV152" s="75"/>
      <c r="BW152" s="75"/>
      <c r="BX152" s="75"/>
      <c r="BY152" s="75"/>
      <c r="BZ152" s="75"/>
      <c r="CA152" s="75"/>
      <c r="CB152" s="75"/>
      <c r="CC152" s="75"/>
      <c r="CD152" s="75"/>
      <c r="CE152" s="75"/>
      <c r="CF152" s="75"/>
      <c r="CG152" s="75"/>
      <c r="CH152" s="75"/>
      <c r="CI152" s="75"/>
      <c r="CJ152" s="75"/>
      <c r="CK152" s="75"/>
      <c r="CL152" s="75"/>
      <c r="CM152" s="75"/>
      <c r="CP152" s="94">
        <v>42064</v>
      </c>
      <c r="CQ152" s="98">
        <f t="shared" ref="CQ152" si="3322">C152/$C152</f>
        <v>1</v>
      </c>
      <c r="CR152" s="98">
        <f t="shared" si="6"/>
        <v>0</v>
      </c>
      <c r="CS152" s="98">
        <f t="shared" si="7"/>
        <v>0</v>
      </c>
      <c r="CT152" s="98">
        <f t="shared" si="8"/>
        <v>0</v>
      </c>
      <c r="CU152" s="98">
        <f t="shared" si="9"/>
        <v>0</v>
      </c>
      <c r="CV152" s="98">
        <f t="shared" si="10"/>
        <v>0</v>
      </c>
      <c r="CW152" s="98">
        <f t="shared" si="11"/>
        <v>0</v>
      </c>
      <c r="CX152" s="98">
        <f t="shared" si="12"/>
        <v>0.25</v>
      </c>
      <c r="CY152" s="98">
        <f t="shared" si="13"/>
        <v>0</v>
      </c>
      <c r="CZ152" s="98">
        <f t="shared" si="14"/>
        <v>0</v>
      </c>
      <c r="DA152" s="98">
        <f t="shared" si="15"/>
        <v>0</v>
      </c>
      <c r="DB152" s="98">
        <f t="shared" si="16"/>
        <v>0</v>
      </c>
      <c r="DC152" s="98">
        <f t="shared" si="17"/>
        <v>0.25</v>
      </c>
      <c r="DD152" s="98">
        <f t="shared" si="18"/>
        <v>0</v>
      </c>
      <c r="DE152" s="98">
        <f t="shared" si="19"/>
        <v>0</v>
      </c>
      <c r="DF152" s="98">
        <f t="shared" si="20"/>
        <v>0</v>
      </c>
      <c r="DG152" s="98">
        <f t="shared" si="21"/>
        <v>0</v>
      </c>
      <c r="DH152" s="98">
        <f t="shared" si="22"/>
        <v>0</v>
      </c>
      <c r="DI152" s="98">
        <f t="shared" si="23"/>
        <v>0</v>
      </c>
      <c r="DJ152" s="98">
        <f t="shared" si="24"/>
        <v>0</v>
      </c>
      <c r="DK152" s="98">
        <f t="shared" si="25"/>
        <v>0</v>
      </c>
      <c r="DL152" s="98">
        <f t="shared" si="26"/>
        <v>0</v>
      </c>
      <c r="DM152" s="98">
        <f t="shared" si="27"/>
        <v>0.25</v>
      </c>
      <c r="DN152" s="98">
        <f t="shared" si="28"/>
        <v>0</v>
      </c>
      <c r="DO152" s="98">
        <f t="shared" si="29"/>
        <v>0</v>
      </c>
      <c r="DP152" s="98">
        <f t="shared" si="30"/>
        <v>0</v>
      </c>
      <c r="DQ152" s="98">
        <f t="shared" si="31"/>
        <v>0</v>
      </c>
      <c r="DR152" s="98">
        <f t="shared" si="32"/>
        <v>0</v>
      </c>
      <c r="DS152" s="98">
        <f t="shared" si="33"/>
        <v>0</v>
      </c>
      <c r="DT152" s="98">
        <f t="shared" si="34"/>
        <v>0</v>
      </c>
      <c r="DU152" s="98">
        <f t="shared" si="35"/>
        <v>0</v>
      </c>
      <c r="DV152" s="98">
        <f t="shared" si="36"/>
        <v>0</v>
      </c>
      <c r="DW152" s="98">
        <f t="shared" si="37"/>
        <v>0</v>
      </c>
      <c r="DX152" s="98">
        <f t="shared" si="38"/>
        <v>0</v>
      </c>
      <c r="DY152" s="98">
        <f t="shared" si="39"/>
        <v>0</v>
      </c>
      <c r="DZ152" s="98">
        <f t="shared" si="40"/>
        <v>0</v>
      </c>
      <c r="EA152" s="98">
        <f t="shared" si="41"/>
        <v>0</v>
      </c>
      <c r="EB152" s="98">
        <f t="shared" si="42"/>
        <v>0</v>
      </c>
      <c r="EC152" s="143">
        <f t="shared" si="43"/>
        <v>0</v>
      </c>
      <c r="ED152" s="97"/>
      <c r="EE152" s="97"/>
      <c r="EF152" s="97"/>
      <c r="EG152" s="97"/>
      <c r="EH152" s="97"/>
      <c r="EI152" s="97"/>
      <c r="EJ152" s="97"/>
      <c r="EK152" s="97"/>
      <c r="EL152" s="97"/>
      <c r="EM152" s="97"/>
      <c r="EN152" s="97"/>
      <c r="EO152" s="97"/>
      <c r="EP152" s="97"/>
      <c r="EQ152" s="97"/>
      <c r="ER152" s="97"/>
      <c r="ES152" s="97"/>
      <c r="ET152" s="97"/>
      <c r="EU152" s="97"/>
      <c r="EV152" s="97"/>
      <c r="EW152" s="97"/>
      <c r="EX152" s="97"/>
      <c r="EY152" s="97"/>
      <c r="EZ152" s="97"/>
      <c r="FA152" s="97"/>
      <c r="FB152" s="97"/>
      <c r="FC152" s="97"/>
      <c r="FD152" s="97"/>
      <c r="FE152" s="97"/>
      <c r="FF152" s="97"/>
      <c r="FG152" s="97"/>
      <c r="FH152" s="97"/>
      <c r="FI152" s="97"/>
      <c r="FJ152" s="97"/>
      <c r="FK152" s="97"/>
      <c r="FL152" s="97"/>
      <c r="FM152" s="97"/>
      <c r="FN152" s="97"/>
      <c r="FO152" s="97"/>
      <c r="FP152" s="97"/>
      <c r="FQ152" s="97"/>
      <c r="FR152" s="97"/>
      <c r="FS152" s="97"/>
      <c r="FT152" s="97"/>
      <c r="FU152" s="97"/>
      <c r="FV152" s="97"/>
      <c r="FW152" s="97"/>
      <c r="GD152" s="96">
        <v>42064</v>
      </c>
      <c r="GE152" s="97">
        <f t="shared" si="2449"/>
        <v>0</v>
      </c>
      <c r="GF152" s="97">
        <f t="shared" si="95"/>
        <v>1</v>
      </c>
      <c r="GG152" s="97">
        <f t="shared" si="96"/>
        <v>1</v>
      </c>
      <c r="GH152" s="97">
        <f t="shared" si="97"/>
        <v>1</v>
      </c>
      <c r="GI152" s="97">
        <f t="shared" si="98"/>
        <v>1</v>
      </c>
      <c r="GJ152" s="97">
        <f t="shared" si="99"/>
        <v>1</v>
      </c>
      <c r="GK152" s="97">
        <f t="shared" si="100"/>
        <v>1</v>
      </c>
      <c r="GL152" s="97">
        <f t="shared" si="101"/>
        <v>0.75</v>
      </c>
      <c r="GM152" s="97">
        <f t="shared" si="102"/>
        <v>1</v>
      </c>
      <c r="GN152" s="97">
        <f t="shared" si="103"/>
        <v>1</v>
      </c>
      <c r="GO152" s="97">
        <f t="shared" si="104"/>
        <v>1</v>
      </c>
      <c r="GP152" s="97">
        <f t="shared" si="105"/>
        <v>1</v>
      </c>
      <c r="GQ152" s="97">
        <f t="shared" si="106"/>
        <v>0.75</v>
      </c>
      <c r="GR152" s="97">
        <f t="shared" si="107"/>
        <v>1</v>
      </c>
      <c r="GS152" s="97">
        <f t="shared" si="108"/>
        <v>1</v>
      </c>
      <c r="GT152" s="97">
        <f t="shared" si="109"/>
        <v>1</v>
      </c>
      <c r="GU152" s="97">
        <f t="shared" si="110"/>
        <v>1</v>
      </c>
      <c r="GV152" s="97">
        <f t="shared" si="111"/>
        <v>1</v>
      </c>
      <c r="GW152" s="97">
        <f t="shared" si="112"/>
        <v>1</v>
      </c>
      <c r="GX152" s="97">
        <f t="shared" si="113"/>
        <v>1</v>
      </c>
      <c r="GY152" s="97">
        <f t="shared" si="114"/>
        <v>1</v>
      </c>
      <c r="GZ152" s="97">
        <f t="shared" si="115"/>
        <v>1</v>
      </c>
      <c r="HA152" s="97">
        <f t="shared" si="116"/>
        <v>0.75</v>
      </c>
      <c r="HB152" s="97">
        <f t="shared" si="117"/>
        <v>1</v>
      </c>
      <c r="HC152" s="97">
        <f t="shared" si="118"/>
        <v>1</v>
      </c>
      <c r="HD152" s="97">
        <f t="shared" si="119"/>
        <v>1</v>
      </c>
      <c r="HE152" s="97">
        <f t="shared" si="120"/>
        <v>1</v>
      </c>
      <c r="HF152" s="97">
        <f t="shared" si="121"/>
        <v>1</v>
      </c>
      <c r="HG152" s="97">
        <f t="shared" si="122"/>
        <v>1</v>
      </c>
      <c r="HH152" s="97">
        <f t="shared" si="123"/>
        <v>1</v>
      </c>
      <c r="HI152" s="97">
        <f t="shared" si="124"/>
        <v>1</v>
      </c>
      <c r="HJ152" s="97">
        <f t="shared" si="125"/>
        <v>1</v>
      </c>
      <c r="HK152" s="97">
        <f t="shared" si="126"/>
        <v>1</v>
      </c>
      <c r="HL152" s="97">
        <f t="shared" si="127"/>
        <v>1</v>
      </c>
      <c r="HM152" s="97">
        <f t="shared" si="128"/>
        <v>1</v>
      </c>
      <c r="HN152" s="97">
        <f t="shared" si="129"/>
        <v>1</v>
      </c>
      <c r="HO152" s="97">
        <f t="shared" si="130"/>
        <v>1</v>
      </c>
      <c r="HP152" s="97">
        <f t="shared" si="131"/>
        <v>1</v>
      </c>
      <c r="HQ152" s="157">
        <f t="shared" si="132"/>
        <v>1</v>
      </c>
      <c r="HR152" s="97"/>
      <c r="HS152" s="97"/>
      <c r="HT152" s="97"/>
      <c r="HU152" s="97"/>
      <c r="HV152" s="97"/>
      <c r="HW152" s="97"/>
      <c r="HX152" s="97"/>
      <c r="HY152" s="99"/>
      <c r="HZ152" s="99"/>
      <c r="IA152" s="99"/>
      <c r="IB152" s="99"/>
      <c r="IC152" s="99"/>
      <c r="ID152" s="99"/>
      <c r="IE152" s="99"/>
      <c r="IF152" s="99"/>
      <c r="IG152" s="99"/>
      <c r="IH152" s="99"/>
      <c r="II152" s="99"/>
      <c r="IJ152" s="99"/>
      <c r="IK152" s="99"/>
      <c r="IL152" s="99"/>
      <c r="IM152" s="99"/>
      <c r="IN152" s="99"/>
      <c r="IO152" s="99"/>
      <c r="IP152" s="99"/>
      <c r="IQ152" s="99"/>
      <c r="IR152" s="99"/>
      <c r="IS152" s="99"/>
      <c r="IT152" s="99"/>
      <c r="IU152" s="99"/>
      <c r="IV152" s="99"/>
      <c r="IW152" s="99"/>
      <c r="IX152" s="99"/>
      <c r="IY152" s="99"/>
      <c r="IZ152" s="99"/>
      <c r="JA152" s="99"/>
      <c r="JB152" s="99"/>
      <c r="JC152" s="99"/>
      <c r="JD152" s="99"/>
      <c r="JE152" s="99"/>
      <c r="JF152" s="99"/>
      <c r="JG152" s="99"/>
      <c r="JH152" s="99"/>
      <c r="JI152" s="99"/>
      <c r="JJ152" s="99"/>
    </row>
    <row r="153" spans="2:270" x14ac:dyDescent="0.35">
      <c r="B153" s="73">
        <v>42095</v>
      </c>
      <c r="C153" s="92">
        <f t="shared" ref="C153" si="3323">BB59</f>
        <v>5</v>
      </c>
      <c r="D153" s="92">
        <f t="shared" ref="D153" si="3324">BC59</f>
        <v>3</v>
      </c>
      <c r="E153" s="92">
        <f t="shared" ref="E153" si="3325">BD59</f>
        <v>0</v>
      </c>
      <c r="F153" s="92">
        <f t="shared" ref="F153" si="3326">BE59</f>
        <v>2</v>
      </c>
      <c r="G153" s="92">
        <f t="shared" ref="G153" si="3327">BF59</f>
        <v>0</v>
      </c>
      <c r="H153" s="92">
        <f t="shared" ref="H153" si="3328">BG59</f>
        <v>0</v>
      </c>
      <c r="I153" s="92">
        <f t="shared" ref="I153" si="3329">BH59</f>
        <v>1</v>
      </c>
      <c r="J153" s="92">
        <f t="shared" ref="J153" si="3330">BI59</f>
        <v>0</v>
      </c>
      <c r="K153" s="92">
        <f t="shared" ref="K153" si="3331">BJ59</f>
        <v>0</v>
      </c>
      <c r="L153" s="92">
        <f t="shared" ref="L153" si="3332">BK59</f>
        <v>0</v>
      </c>
      <c r="M153" s="92">
        <f t="shared" ref="M153" si="3333">BL59</f>
        <v>0</v>
      </c>
      <c r="N153" s="92">
        <f t="shared" ref="N153" si="3334">BM59</f>
        <v>0</v>
      </c>
      <c r="O153" s="92">
        <f t="shared" ref="O153" si="3335">BN59</f>
        <v>0</v>
      </c>
      <c r="P153" s="92">
        <f t="shared" ref="P153" si="3336">BO59</f>
        <v>0</v>
      </c>
      <c r="Q153" s="92">
        <f t="shared" ref="Q153" si="3337">BP59</f>
        <v>0</v>
      </c>
      <c r="R153" s="92">
        <f t="shared" ref="R153" si="3338">BQ59</f>
        <v>0</v>
      </c>
      <c r="S153" s="92">
        <f t="shared" ref="S153" si="3339">BR59</f>
        <v>0</v>
      </c>
      <c r="T153" s="92">
        <f t="shared" ref="T153" si="3340">BS59</f>
        <v>0</v>
      </c>
      <c r="U153" s="92">
        <f t="shared" ref="U153" si="3341">BT59</f>
        <v>0</v>
      </c>
      <c r="V153" s="92">
        <f t="shared" ref="V153" si="3342">BU59</f>
        <v>0</v>
      </c>
      <c r="W153" s="92">
        <f t="shared" ref="W153" si="3343">BV59</f>
        <v>0</v>
      </c>
      <c r="X153" s="92">
        <f t="shared" ref="X153" si="3344">BW59</f>
        <v>0</v>
      </c>
      <c r="Y153" s="92">
        <f t="shared" ref="Y153" si="3345">BX59</f>
        <v>0</v>
      </c>
      <c r="Z153" s="92">
        <f t="shared" ref="Z153" si="3346">BY59</f>
        <v>0</v>
      </c>
      <c r="AA153" s="92">
        <f t="shared" ref="AA153" si="3347">BZ59</f>
        <v>0</v>
      </c>
      <c r="AB153" s="92">
        <f t="shared" ref="AB153" si="3348">CA59</f>
        <v>0</v>
      </c>
      <c r="AC153" s="92">
        <f t="shared" ref="AC153" si="3349">CB59</f>
        <v>0</v>
      </c>
      <c r="AD153" s="92">
        <f t="shared" ref="AD153" si="3350">CC59</f>
        <v>0</v>
      </c>
      <c r="AE153" s="92">
        <f t="shared" ref="AE153" si="3351">CD59</f>
        <v>0</v>
      </c>
      <c r="AF153" s="92">
        <f t="shared" ref="AF153" si="3352">CE59</f>
        <v>0</v>
      </c>
      <c r="AG153" s="92">
        <f t="shared" ref="AG153" si="3353">CF59</f>
        <v>0</v>
      </c>
      <c r="AH153" s="92">
        <f t="shared" ref="AH153" si="3354">CG59</f>
        <v>0</v>
      </c>
      <c r="AI153" s="92">
        <f t="shared" ref="AI153" si="3355">CH59</f>
        <v>0</v>
      </c>
      <c r="AJ153" s="92">
        <f t="shared" ref="AJ153" si="3356">CI59</f>
        <v>0</v>
      </c>
      <c r="AK153" s="92">
        <f t="shared" ref="AK153" si="3357">CJ59</f>
        <v>0</v>
      </c>
      <c r="AL153" s="92">
        <f t="shared" ref="AL153" si="3358">CK59</f>
        <v>0</v>
      </c>
      <c r="AM153" s="92">
        <f t="shared" ref="AM153" si="3359">CL59</f>
        <v>0</v>
      </c>
      <c r="AN153" s="150">
        <f t="shared" ref="AN153" si="3360">CM59</f>
        <v>0</v>
      </c>
      <c r="AO153" s="75"/>
      <c r="AP153" s="75"/>
      <c r="AQ153" s="75"/>
      <c r="AR153" s="75"/>
      <c r="AS153" s="75"/>
      <c r="AT153" s="75"/>
      <c r="AU153" s="75"/>
      <c r="AV153" s="75"/>
      <c r="AW153" s="75"/>
      <c r="AX153" s="75"/>
      <c r="AY153" s="75"/>
      <c r="AZ153" s="75"/>
      <c r="BA153" s="75"/>
      <c r="BB153" s="75"/>
      <c r="BC153" s="75"/>
      <c r="BD153" s="75"/>
      <c r="BE153" s="75"/>
      <c r="BF153" s="75"/>
      <c r="BG153" s="75"/>
      <c r="BH153" s="75"/>
      <c r="BI153" s="75"/>
      <c r="BJ153" s="75"/>
      <c r="BK153" s="75"/>
      <c r="BL153" s="75"/>
      <c r="BM153" s="75"/>
      <c r="BN153" s="75"/>
      <c r="BO153" s="75"/>
      <c r="BP153" s="75"/>
      <c r="BQ153" s="75"/>
      <c r="BR153" s="75"/>
      <c r="BS153" s="75"/>
      <c r="BT153" s="75"/>
      <c r="BU153" s="75"/>
      <c r="BV153" s="75"/>
      <c r="BW153" s="75"/>
      <c r="BX153" s="75"/>
      <c r="BY153" s="75"/>
      <c r="BZ153" s="75"/>
      <c r="CA153" s="75"/>
      <c r="CB153" s="75"/>
      <c r="CC153" s="75"/>
      <c r="CD153" s="75"/>
      <c r="CE153" s="75"/>
      <c r="CF153" s="75"/>
      <c r="CG153" s="75"/>
      <c r="CH153" s="75"/>
      <c r="CI153" s="75"/>
      <c r="CJ153" s="75"/>
      <c r="CK153" s="75"/>
      <c r="CL153" s="75"/>
      <c r="CM153" s="75"/>
      <c r="CP153" s="94">
        <v>42095</v>
      </c>
      <c r="CQ153" s="98">
        <f t="shared" ref="CQ153" si="3361">C153/$C153</f>
        <v>1</v>
      </c>
      <c r="CR153" s="98">
        <f t="shared" si="6"/>
        <v>0.6</v>
      </c>
      <c r="CS153" s="98">
        <f t="shared" si="7"/>
        <v>0</v>
      </c>
      <c r="CT153" s="98">
        <f t="shared" si="8"/>
        <v>0.4</v>
      </c>
      <c r="CU153" s="98">
        <f t="shared" si="9"/>
        <v>0</v>
      </c>
      <c r="CV153" s="98">
        <f t="shared" si="10"/>
        <v>0</v>
      </c>
      <c r="CW153" s="98">
        <f t="shared" si="11"/>
        <v>0.2</v>
      </c>
      <c r="CX153" s="98">
        <f t="shared" si="12"/>
        <v>0</v>
      </c>
      <c r="CY153" s="98">
        <f t="shared" si="13"/>
        <v>0</v>
      </c>
      <c r="CZ153" s="98">
        <f t="shared" si="14"/>
        <v>0</v>
      </c>
      <c r="DA153" s="98">
        <f t="shared" si="15"/>
        <v>0</v>
      </c>
      <c r="DB153" s="98">
        <f t="shared" si="16"/>
        <v>0</v>
      </c>
      <c r="DC153" s="98">
        <f t="shared" si="17"/>
        <v>0</v>
      </c>
      <c r="DD153" s="98">
        <f t="shared" si="18"/>
        <v>0</v>
      </c>
      <c r="DE153" s="98">
        <f t="shared" si="19"/>
        <v>0</v>
      </c>
      <c r="DF153" s="98">
        <f t="shared" si="20"/>
        <v>0</v>
      </c>
      <c r="DG153" s="98">
        <f t="shared" si="21"/>
        <v>0</v>
      </c>
      <c r="DH153" s="98">
        <f t="shared" si="22"/>
        <v>0</v>
      </c>
      <c r="DI153" s="98">
        <f t="shared" si="23"/>
        <v>0</v>
      </c>
      <c r="DJ153" s="98">
        <f t="shared" si="24"/>
        <v>0</v>
      </c>
      <c r="DK153" s="98">
        <f t="shared" si="25"/>
        <v>0</v>
      </c>
      <c r="DL153" s="98">
        <f t="shared" si="26"/>
        <v>0</v>
      </c>
      <c r="DM153" s="98">
        <f t="shared" si="27"/>
        <v>0</v>
      </c>
      <c r="DN153" s="98">
        <f t="shared" si="28"/>
        <v>0</v>
      </c>
      <c r="DO153" s="98">
        <f t="shared" si="29"/>
        <v>0</v>
      </c>
      <c r="DP153" s="98">
        <f t="shared" si="30"/>
        <v>0</v>
      </c>
      <c r="DQ153" s="98">
        <f t="shared" si="31"/>
        <v>0</v>
      </c>
      <c r="DR153" s="98">
        <f t="shared" si="32"/>
        <v>0</v>
      </c>
      <c r="DS153" s="98">
        <f t="shared" si="33"/>
        <v>0</v>
      </c>
      <c r="DT153" s="98">
        <f t="shared" si="34"/>
        <v>0</v>
      </c>
      <c r="DU153" s="98">
        <f t="shared" si="35"/>
        <v>0</v>
      </c>
      <c r="DV153" s="98">
        <f t="shared" si="36"/>
        <v>0</v>
      </c>
      <c r="DW153" s="98">
        <f t="shared" si="37"/>
        <v>0</v>
      </c>
      <c r="DX153" s="98">
        <f t="shared" si="38"/>
        <v>0</v>
      </c>
      <c r="DY153" s="98">
        <f t="shared" si="39"/>
        <v>0</v>
      </c>
      <c r="DZ153" s="98">
        <f t="shared" si="40"/>
        <v>0</v>
      </c>
      <c r="EA153" s="98">
        <f t="shared" si="41"/>
        <v>0</v>
      </c>
      <c r="EB153" s="143">
        <f t="shared" si="42"/>
        <v>0</v>
      </c>
      <c r="EC153" s="97"/>
      <c r="ED153" s="97"/>
      <c r="EE153" s="97"/>
      <c r="EF153" s="97"/>
      <c r="EG153" s="97"/>
      <c r="EH153" s="97"/>
      <c r="EI153" s="97"/>
      <c r="EJ153" s="97"/>
      <c r="EK153" s="97"/>
      <c r="EL153" s="97"/>
      <c r="EM153" s="97"/>
      <c r="EN153" s="97"/>
      <c r="EO153" s="97"/>
      <c r="EP153" s="97"/>
      <c r="EQ153" s="97"/>
      <c r="ER153" s="97"/>
      <c r="ES153" s="97"/>
      <c r="ET153" s="97"/>
      <c r="EU153" s="97"/>
      <c r="EV153" s="97"/>
      <c r="EW153" s="97"/>
      <c r="EX153" s="97"/>
      <c r="EY153" s="97"/>
      <c r="EZ153" s="97"/>
      <c r="FA153" s="97"/>
      <c r="FB153" s="97"/>
      <c r="FC153" s="97"/>
      <c r="FD153" s="97"/>
      <c r="FE153" s="97"/>
      <c r="FF153" s="97"/>
      <c r="FG153" s="97"/>
      <c r="FH153" s="97"/>
      <c r="FI153" s="97"/>
      <c r="FJ153" s="97"/>
      <c r="FK153" s="97"/>
      <c r="FL153" s="97"/>
      <c r="FM153" s="97"/>
      <c r="FN153" s="97"/>
      <c r="FO153" s="97"/>
      <c r="FP153" s="97"/>
      <c r="FQ153" s="97"/>
      <c r="FR153" s="97"/>
      <c r="FS153" s="97"/>
      <c r="FT153" s="97"/>
      <c r="FU153" s="97"/>
      <c r="FV153" s="97"/>
      <c r="FW153" s="97"/>
      <c r="GD153" s="96">
        <v>42095</v>
      </c>
      <c r="GE153" s="97">
        <f t="shared" si="2449"/>
        <v>0</v>
      </c>
      <c r="GF153" s="97">
        <f t="shared" si="95"/>
        <v>0.4</v>
      </c>
      <c r="GG153" s="97">
        <f t="shared" si="96"/>
        <v>1</v>
      </c>
      <c r="GH153" s="97">
        <f t="shared" si="97"/>
        <v>0.6</v>
      </c>
      <c r="GI153" s="97">
        <f t="shared" si="98"/>
        <v>1</v>
      </c>
      <c r="GJ153" s="97">
        <f t="shared" si="99"/>
        <v>1</v>
      </c>
      <c r="GK153" s="97">
        <f t="shared" si="100"/>
        <v>0.8</v>
      </c>
      <c r="GL153" s="97">
        <f t="shared" si="101"/>
        <v>1</v>
      </c>
      <c r="GM153" s="97">
        <f t="shared" si="102"/>
        <v>1</v>
      </c>
      <c r="GN153" s="97">
        <f t="shared" si="103"/>
        <v>1</v>
      </c>
      <c r="GO153" s="97">
        <f t="shared" si="104"/>
        <v>1</v>
      </c>
      <c r="GP153" s="97">
        <f t="shared" si="105"/>
        <v>1</v>
      </c>
      <c r="GQ153" s="97">
        <f t="shared" si="106"/>
        <v>1</v>
      </c>
      <c r="GR153" s="97">
        <f t="shared" si="107"/>
        <v>1</v>
      </c>
      <c r="GS153" s="97">
        <f t="shared" si="108"/>
        <v>1</v>
      </c>
      <c r="GT153" s="97">
        <f t="shared" si="109"/>
        <v>1</v>
      </c>
      <c r="GU153" s="97">
        <f t="shared" si="110"/>
        <v>1</v>
      </c>
      <c r="GV153" s="97">
        <f t="shared" si="111"/>
        <v>1</v>
      </c>
      <c r="GW153" s="97">
        <f t="shared" si="112"/>
        <v>1</v>
      </c>
      <c r="GX153" s="97">
        <f t="shared" si="113"/>
        <v>1</v>
      </c>
      <c r="GY153" s="97">
        <f t="shared" si="114"/>
        <v>1</v>
      </c>
      <c r="GZ153" s="97">
        <f t="shared" si="115"/>
        <v>1</v>
      </c>
      <c r="HA153" s="97">
        <f t="shared" si="116"/>
        <v>1</v>
      </c>
      <c r="HB153" s="97">
        <f t="shared" si="117"/>
        <v>1</v>
      </c>
      <c r="HC153" s="97">
        <f t="shared" si="118"/>
        <v>1</v>
      </c>
      <c r="HD153" s="97">
        <f t="shared" si="119"/>
        <v>1</v>
      </c>
      <c r="HE153" s="97">
        <f t="shared" si="120"/>
        <v>1</v>
      </c>
      <c r="HF153" s="97">
        <f t="shared" si="121"/>
        <v>1</v>
      </c>
      <c r="HG153" s="97">
        <f t="shared" si="122"/>
        <v>1</v>
      </c>
      <c r="HH153" s="97">
        <f t="shared" si="123"/>
        <v>1</v>
      </c>
      <c r="HI153" s="97">
        <f t="shared" si="124"/>
        <v>1</v>
      </c>
      <c r="HJ153" s="97">
        <f t="shared" si="125"/>
        <v>1</v>
      </c>
      <c r="HK153" s="97">
        <f t="shared" si="126"/>
        <v>1</v>
      </c>
      <c r="HL153" s="97">
        <f t="shared" si="127"/>
        <v>1</v>
      </c>
      <c r="HM153" s="97">
        <f t="shared" si="128"/>
        <v>1</v>
      </c>
      <c r="HN153" s="97">
        <f t="shared" si="129"/>
        <v>1</v>
      </c>
      <c r="HO153" s="97">
        <f t="shared" si="130"/>
        <v>1</v>
      </c>
      <c r="HP153" s="157">
        <f t="shared" si="131"/>
        <v>1</v>
      </c>
      <c r="HQ153" s="97"/>
      <c r="HR153" s="97"/>
      <c r="HS153" s="97"/>
      <c r="HT153" s="97"/>
      <c r="HU153" s="97"/>
      <c r="HV153" s="97"/>
      <c r="HW153" s="97"/>
      <c r="HX153" s="97"/>
      <c r="HY153" s="99"/>
      <c r="HZ153" s="99"/>
      <c r="IA153" s="99"/>
      <c r="IB153" s="99"/>
      <c r="IC153" s="99"/>
      <c r="ID153" s="99"/>
      <c r="IE153" s="99"/>
      <c r="IF153" s="99"/>
      <c r="IG153" s="99"/>
      <c r="IH153" s="99"/>
      <c r="II153" s="99"/>
      <c r="IJ153" s="99"/>
      <c r="IK153" s="99"/>
      <c r="IL153" s="99"/>
      <c r="IM153" s="99"/>
      <c r="IN153" s="99"/>
      <c r="IO153" s="99"/>
      <c r="IP153" s="99"/>
      <c r="IQ153" s="99"/>
      <c r="IR153" s="99"/>
      <c r="IS153" s="99"/>
      <c r="IT153" s="99"/>
      <c r="IU153" s="99"/>
      <c r="IV153" s="99"/>
      <c r="IW153" s="99"/>
      <c r="IX153" s="99"/>
      <c r="IY153" s="99"/>
      <c r="IZ153" s="99"/>
      <c r="JA153" s="99"/>
      <c r="JB153" s="99"/>
      <c r="JC153" s="99"/>
      <c r="JD153" s="99"/>
      <c r="JE153" s="99"/>
      <c r="JF153" s="99"/>
      <c r="JG153" s="99"/>
      <c r="JH153" s="99"/>
      <c r="JI153" s="99"/>
      <c r="JJ153" s="99"/>
    </row>
    <row r="154" spans="2:270" x14ac:dyDescent="0.35">
      <c r="B154" s="73">
        <v>42125</v>
      </c>
      <c r="C154" s="92">
        <f t="shared" ref="C154" si="3362">BC60</f>
        <v>7</v>
      </c>
      <c r="D154" s="92">
        <f t="shared" ref="D154" si="3363">BD60</f>
        <v>0</v>
      </c>
      <c r="E154" s="92">
        <f t="shared" ref="E154" si="3364">BE60</f>
        <v>3</v>
      </c>
      <c r="F154" s="92">
        <f t="shared" ref="F154" si="3365">BF60</f>
        <v>1</v>
      </c>
      <c r="G154" s="92">
        <f t="shared" ref="G154" si="3366">BG60</f>
        <v>1</v>
      </c>
      <c r="H154" s="92">
        <f t="shared" ref="H154" si="3367">BH60</f>
        <v>0</v>
      </c>
      <c r="I154" s="92">
        <f t="shared" ref="I154" si="3368">BI60</f>
        <v>0</v>
      </c>
      <c r="J154" s="92">
        <f t="shared" ref="J154" si="3369">BJ60</f>
        <v>0</v>
      </c>
      <c r="K154" s="92">
        <f t="shared" ref="K154" si="3370">BK60</f>
        <v>1</v>
      </c>
      <c r="L154" s="92">
        <f t="shared" ref="L154" si="3371">BL60</f>
        <v>0</v>
      </c>
      <c r="M154" s="92">
        <f t="shared" ref="M154" si="3372">BM60</f>
        <v>2</v>
      </c>
      <c r="N154" s="92">
        <f t="shared" ref="N154" si="3373">BN60</f>
        <v>2</v>
      </c>
      <c r="O154" s="92">
        <f t="shared" ref="O154" si="3374">BO60</f>
        <v>0</v>
      </c>
      <c r="P154" s="92">
        <f t="shared" ref="P154" si="3375">BP60</f>
        <v>1</v>
      </c>
      <c r="Q154" s="92">
        <f t="shared" ref="Q154" si="3376">BQ60</f>
        <v>0</v>
      </c>
      <c r="R154" s="92">
        <f t="shared" ref="R154" si="3377">BR60</f>
        <v>0</v>
      </c>
      <c r="S154" s="92">
        <f t="shared" ref="S154" si="3378">BS60</f>
        <v>1</v>
      </c>
      <c r="T154" s="92">
        <f t="shared" ref="T154" si="3379">BT60</f>
        <v>1</v>
      </c>
      <c r="U154" s="92">
        <f t="shared" ref="U154" si="3380">BU60</f>
        <v>0</v>
      </c>
      <c r="V154" s="92">
        <f t="shared" ref="V154" si="3381">BV60</f>
        <v>0</v>
      </c>
      <c r="W154" s="92">
        <f t="shared" ref="W154" si="3382">BW60</f>
        <v>0</v>
      </c>
      <c r="X154" s="92">
        <f t="shared" ref="X154" si="3383">BX60</f>
        <v>1</v>
      </c>
      <c r="Y154" s="92">
        <f t="shared" ref="Y154" si="3384">BY60</f>
        <v>1</v>
      </c>
      <c r="Z154" s="92">
        <f t="shared" ref="Z154" si="3385">BZ60</f>
        <v>0</v>
      </c>
      <c r="AA154" s="92">
        <f t="shared" ref="AA154" si="3386">CA60</f>
        <v>0</v>
      </c>
      <c r="AB154" s="92">
        <f t="shared" ref="AB154" si="3387">CB60</f>
        <v>2</v>
      </c>
      <c r="AC154" s="92">
        <f t="shared" ref="AC154" si="3388">CC60</f>
        <v>1</v>
      </c>
      <c r="AD154" s="92">
        <f t="shared" ref="AD154" si="3389">CD60</f>
        <v>0</v>
      </c>
      <c r="AE154" s="92">
        <f t="shared" ref="AE154" si="3390">CE60</f>
        <v>0</v>
      </c>
      <c r="AF154" s="92">
        <f t="shared" ref="AF154" si="3391">CF60</f>
        <v>0</v>
      </c>
      <c r="AG154" s="92">
        <f t="shared" ref="AG154" si="3392">CG60</f>
        <v>0</v>
      </c>
      <c r="AH154" s="92">
        <f t="shared" ref="AH154" si="3393">CH60</f>
        <v>0</v>
      </c>
      <c r="AI154" s="92">
        <f t="shared" ref="AI154" si="3394">CI60</f>
        <v>0</v>
      </c>
      <c r="AJ154" s="92">
        <f t="shared" ref="AJ154" si="3395">CJ60</f>
        <v>0</v>
      </c>
      <c r="AK154" s="92">
        <f t="shared" ref="AK154" si="3396">CK60</f>
        <v>0</v>
      </c>
      <c r="AL154" s="92">
        <f t="shared" ref="AL154" si="3397">CL60</f>
        <v>0</v>
      </c>
      <c r="AM154" s="150">
        <f t="shared" ref="AM154" si="3398">CM60</f>
        <v>0</v>
      </c>
      <c r="AN154" s="75"/>
      <c r="AO154" s="75"/>
      <c r="AP154" s="75"/>
      <c r="AQ154" s="75"/>
      <c r="AR154" s="75"/>
      <c r="AS154" s="75"/>
      <c r="AT154" s="75"/>
      <c r="AU154" s="75"/>
      <c r="AV154" s="75"/>
      <c r="AW154" s="75"/>
      <c r="AX154" s="75"/>
      <c r="AY154" s="75"/>
      <c r="AZ154" s="75"/>
      <c r="BA154" s="75"/>
      <c r="BB154" s="75"/>
      <c r="BC154" s="75"/>
      <c r="BD154" s="75"/>
      <c r="BE154" s="75"/>
      <c r="BF154" s="75"/>
      <c r="BG154" s="75"/>
      <c r="BH154" s="75"/>
      <c r="BI154" s="75"/>
      <c r="BJ154" s="75"/>
      <c r="BK154" s="75"/>
      <c r="BL154" s="75"/>
      <c r="BM154" s="75"/>
      <c r="BN154" s="75"/>
      <c r="BO154" s="75"/>
      <c r="BP154" s="75"/>
      <c r="BQ154" s="75"/>
      <c r="BR154" s="75"/>
      <c r="BS154" s="75"/>
      <c r="BT154" s="75"/>
      <c r="BU154" s="75"/>
      <c r="BV154" s="75"/>
      <c r="BW154" s="75"/>
      <c r="BX154" s="75"/>
      <c r="BY154" s="75"/>
      <c r="BZ154" s="75"/>
      <c r="CA154" s="75"/>
      <c r="CB154" s="75"/>
      <c r="CC154" s="75"/>
      <c r="CD154" s="75"/>
      <c r="CE154" s="75"/>
      <c r="CF154" s="75"/>
      <c r="CG154" s="75"/>
      <c r="CH154" s="75"/>
      <c r="CI154" s="75"/>
      <c r="CJ154" s="75"/>
      <c r="CK154" s="75"/>
      <c r="CL154" s="75"/>
      <c r="CM154" s="75"/>
      <c r="CP154" s="94">
        <v>42125</v>
      </c>
      <c r="CQ154" s="98">
        <f t="shared" ref="CQ154" si="3399">C154/$C154</f>
        <v>1</v>
      </c>
      <c r="CR154" s="98">
        <f t="shared" si="6"/>
        <v>0</v>
      </c>
      <c r="CS154" s="98">
        <f t="shared" si="7"/>
        <v>0.42857142857142855</v>
      </c>
      <c r="CT154" s="98">
        <f t="shared" si="8"/>
        <v>0.14285714285714285</v>
      </c>
      <c r="CU154" s="98">
        <f t="shared" si="9"/>
        <v>0.14285714285714285</v>
      </c>
      <c r="CV154" s="98">
        <f t="shared" si="10"/>
        <v>0</v>
      </c>
      <c r="CW154" s="98">
        <f t="shared" si="11"/>
        <v>0</v>
      </c>
      <c r="CX154" s="98">
        <f t="shared" si="12"/>
        <v>0</v>
      </c>
      <c r="CY154" s="98">
        <f t="shared" si="13"/>
        <v>0.14285714285714285</v>
      </c>
      <c r="CZ154" s="98">
        <f t="shared" si="14"/>
        <v>0</v>
      </c>
      <c r="DA154" s="98">
        <f t="shared" si="15"/>
        <v>0.2857142857142857</v>
      </c>
      <c r="DB154" s="98">
        <f t="shared" si="16"/>
        <v>0.2857142857142857</v>
      </c>
      <c r="DC154" s="98">
        <f t="shared" si="17"/>
        <v>0</v>
      </c>
      <c r="DD154" s="98">
        <f t="shared" si="18"/>
        <v>0.14285714285714285</v>
      </c>
      <c r="DE154" s="98">
        <f t="shared" si="19"/>
        <v>0</v>
      </c>
      <c r="DF154" s="98">
        <f t="shared" si="20"/>
        <v>0</v>
      </c>
      <c r="DG154" s="98">
        <f t="shared" si="21"/>
        <v>0.14285714285714285</v>
      </c>
      <c r="DH154" s="98">
        <f t="shared" si="22"/>
        <v>0.14285714285714285</v>
      </c>
      <c r="DI154" s="98">
        <f t="shared" si="23"/>
        <v>0</v>
      </c>
      <c r="DJ154" s="98">
        <f t="shared" si="24"/>
        <v>0</v>
      </c>
      <c r="DK154" s="98">
        <f t="shared" si="25"/>
        <v>0</v>
      </c>
      <c r="DL154" s="98">
        <f t="shared" si="26"/>
        <v>0.14285714285714285</v>
      </c>
      <c r="DM154" s="98">
        <f t="shared" si="27"/>
        <v>0.14285714285714285</v>
      </c>
      <c r="DN154" s="98">
        <f t="shared" si="28"/>
        <v>0</v>
      </c>
      <c r="DO154" s="98">
        <f t="shared" si="29"/>
        <v>0</v>
      </c>
      <c r="DP154" s="98">
        <f t="shared" si="30"/>
        <v>0.2857142857142857</v>
      </c>
      <c r="DQ154" s="98">
        <f t="shared" si="31"/>
        <v>0.14285714285714285</v>
      </c>
      <c r="DR154" s="98">
        <f t="shared" si="32"/>
        <v>0</v>
      </c>
      <c r="DS154" s="98">
        <f t="shared" si="33"/>
        <v>0</v>
      </c>
      <c r="DT154" s="98">
        <f t="shared" si="34"/>
        <v>0</v>
      </c>
      <c r="DU154" s="98">
        <f t="shared" si="35"/>
        <v>0</v>
      </c>
      <c r="DV154" s="98">
        <f t="shared" si="36"/>
        <v>0</v>
      </c>
      <c r="DW154" s="98">
        <f t="shared" si="37"/>
        <v>0</v>
      </c>
      <c r="DX154" s="98">
        <f t="shared" si="38"/>
        <v>0</v>
      </c>
      <c r="DY154" s="98">
        <f t="shared" si="39"/>
        <v>0</v>
      </c>
      <c r="DZ154" s="98">
        <f t="shared" si="40"/>
        <v>0</v>
      </c>
      <c r="EA154" s="143">
        <f t="shared" si="41"/>
        <v>0</v>
      </c>
      <c r="EB154" s="97"/>
      <c r="EC154" s="97"/>
      <c r="ED154" s="97"/>
      <c r="EE154" s="97"/>
      <c r="EF154" s="97"/>
      <c r="EG154" s="97"/>
      <c r="EH154" s="97"/>
      <c r="EI154" s="97"/>
      <c r="EJ154" s="97"/>
      <c r="EK154" s="97"/>
      <c r="EL154" s="97"/>
      <c r="EM154" s="97"/>
      <c r="EN154" s="97"/>
      <c r="EO154" s="97"/>
      <c r="EP154" s="97"/>
      <c r="EQ154" s="97"/>
      <c r="ER154" s="97"/>
      <c r="ES154" s="97"/>
      <c r="ET154" s="97"/>
      <c r="EU154" s="97"/>
      <c r="EV154" s="97"/>
      <c r="EW154" s="97"/>
      <c r="EX154" s="97"/>
      <c r="EY154" s="97"/>
      <c r="EZ154" s="97"/>
      <c r="FA154" s="97"/>
      <c r="FB154" s="97"/>
      <c r="FC154" s="97"/>
      <c r="FD154" s="97"/>
      <c r="FE154" s="97"/>
      <c r="FF154" s="97"/>
      <c r="FG154" s="97"/>
      <c r="FH154" s="97"/>
      <c r="FI154" s="97"/>
      <c r="FJ154" s="97"/>
      <c r="FK154" s="97"/>
      <c r="FL154" s="97"/>
      <c r="FM154" s="97"/>
      <c r="FN154" s="97"/>
      <c r="FO154" s="97"/>
      <c r="FP154" s="97"/>
      <c r="FQ154" s="97"/>
      <c r="FR154" s="97"/>
      <c r="FS154" s="97"/>
      <c r="FT154" s="97"/>
      <c r="FU154" s="97"/>
      <c r="FV154" s="97"/>
      <c r="FW154" s="97"/>
      <c r="GD154" s="96">
        <v>42125</v>
      </c>
      <c r="GE154" s="97">
        <f t="shared" si="2449"/>
        <v>0</v>
      </c>
      <c r="GF154" s="97">
        <f t="shared" si="95"/>
        <v>1</v>
      </c>
      <c r="GG154" s="97">
        <f t="shared" si="96"/>
        <v>0.5714285714285714</v>
      </c>
      <c r="GH154" s="97">
        <f t="shared" si="97"/>
        <v>0.85714285714285721</v>
      </c>
      <c r="GI154" s="97">
        <f t="shared" si="98"/>
        <v>0.85714285714285721</v>
      </c>
      <c r="GJ154" s="97">
        <f t="shared" si="99"/>
        <v>1</v>
      </c>
      <c r="GK154" s="97">
        <f t="shared" si="100"/>
        <v>1</v>
      </c>
      <c r="GL154" s="97">
        <f t="shared" si="101"/>
        <v>1</v>
      </c>
      <c r="GM154" s="97">
        <f t="shared" si="102"/>
        <v>0.85714285714285721</v>
      </c>
      <c r="GN154" s="97">
        <f t="shared" si="103"/>
        <v>1</v>
      </c>
      <c r="GO154" s="97">
        <f t="shared" si="104"/>
        <v>0.7142857142857143</v>
      </c>
      <c r="GP154" s="97">
        <f t="shared" si="105"/>
        <v>0.7142857142857143</v>
      </c>
      <c r="GQ154" s="97">
        <f t="shared" si="106"/>
        <v>1</v>
      </c>
      <c r="GR154" s="97">
        <f t="shared" si="107"/>
        <v>0.85714285714285721</v>
      </c>
      <c r="GS154" s="97">
        <f t="shared" si="108"/>
        <v>1</v>
      </c>
      <c r="GT154" s="97">
        <f t="shared" si="109"/>
        <v>1</v>
      </c>
      <c r="GU154" s="97">
        <f t="shared" si="110"/>
        <v>0.85714285714285721</v>
      </c>
      <c r="GV154" s="97">
        <f t="shared" si="111"/>
        <v>0.85714285714285721</v>
      </c>
      <c r="GW154" s="97">
        <f t="shared" si="112"/>
        <v>1</v>
      </c>
      <c r="GX154" s="97">
        <f t="shared" si="113"/>
        <v>1</v>
      </c>
      <c r="GY154" s="97">
        <f t="shared" si="114"/>
        <v>1</v>
      </c>
      <c r="GZ154" s="97">
        <f t="shared" si="115"/>
        <v>0.85714285714285721</v>
      </c>
      <c r="HA154" s="97">
        <f t="shared" si="116"/>
        <v>0.85714285714285721</v>
      </c>
      <c r="HB154" s="97">
        <f t="shared" si="117"/>
        <v>1</v>
      </c>
      <c r="HC154" s="97">
        <f t="shared" si="118"/>
        <v>1</v>
      </c>
      <c r="HD154" s="97">
        <f t="shared" si="119"/>
        <v>0.7142857142857143</v>
      </c>
      <c r="HE154" s="97">
        <f t="shared" si="120"/>
        <v>0.85714285714285721</v>
      </c>
      <c r="HF154" s="97">
        <f t="shared" si="121"/>
        <v>1</v>
      </c>
      <c r="HG154" s="97">
        <f t="shared" si="122"/>
        <v>1</v>
      </c>
      <c r="HH154" s="97">
        <f t="shared" si="123"/>
        <v>1</v>
      </c>
      <c r="HI154" s="97">
        <f t="shared" si="124"/>
        <v>1</v>
      </c>
      <c r="HJ154" s="97">
        <f t="shared" si="125"/>
        <v>1</v>
      </c>
      <c r="HK154" s="97">
        <f t="shared" si="126"/>
        <v>1</v>
      </c>
      <c r="HL154" s="97">
        <f t="shared" si="127"/>
        <v>1</v>
      </c>
      <c r="HM154" s="97">
        <f t="shared" si="128"/>
        <v>1</v>
      </c>
      <c r="HN154" s="97">
        <f t="shared" si="129"/>
        <v>1</v>
      </c>
      <c r="HO154" s="157">
        <f t="shared" si="130"/>
        <v>1</v>
      </c>
      <c r="HP154" s="97"/>
      <c r="HQ154" s="97"/>
      <c r="HR154" s="97"/>
      <c r="HS154" s="97"/>
      <c r="HT154" s="97"/>
      <c r="HU154" s="97"/>
      <c r="HV154" s="97"/>
      <c r="HW154" s="97"/>
      <c r="HX154" s="97"/>
      <c r="HY154" s="99"/>
      <c r="HZ154" s="99"/>
      <c r="IA154" s="99"/>
      <c r="IB154" s="99"/>
      <c r="IC154" s="99"/>
      <c r="ID154" s="99"/>
      <c r="IE154" s="99"/>
      <c r="IF154" s="99"/>
      <c r="IG154" s="99"/>
      <c r="IH154" s="99"/>
      <c r="II154" s="99"/>
      <c r="IJ154" s="99"/>
      <c r="IK154" s="99"/>
      <c r="IL154" s="99"/>
      <c r="IM154" s="99"/>
      <c r="IN154" s="99"/>
      <c r="IO154" s="99"/>
      <c r="IP154" s="99"/>
      <c r="IQ154" s="99"/>
      <c r="IR154" s="99"/>
      <c r="IS154" s="99"/>
      <c r="IT154" s="99"/>
      <c r="IU154" s="99"/>
      <c r="IV154" s="99"/>
      <c r="IW154" s="99"/>
      <c r="IX154" s="99"/>
      <c r="IY154" s="99"/>
      <c r="IZ154" s="99"/>
      <c r="JA154" s="99"/>
      <c r="JB154" s="99"/>
      <c r="JC154" s="99"/>
      <c r="JD154" s="99"/>
      <c r="JE154" s="99"/>
      <c r="JF154" s="99"/>
      <c r="JG154" s="99"/>
      <c r="JH154" s="99"/>
      <c r="JI154" s="99"/>
      <c r="JJ154" s="99"/>
    </row>
    <row r="155" spans="2:270" x14ac:dyDescent="0.35">
      <c r="B155" s="73">
        <v>42156</v>
      </c>
      <c r="C155" s="156">
        <f t="shared" ref="C155" si="3400">BD61</f>
        <v>13</v>
      </c>
      <c r="D155" s="156">
        <f t="shared" ref="D155" si="3401">BE61</f>
        <v>1</v>
      </c>
      <c r="E155" s="156">
        <f t="shared" ref="E155" si="3402">BF61</f>
        <v>1</v>
      </c>
      <c r="F155" s="156">
        <f t="shared" ref="F155" si="3403">BG61</f>
        <v>3</v>
      </c>
      <c r="G155" s="156">
        <f t="shared" ref="G155" si="3404">BH61</f>
        <v>1</v>
      </c>
      <c r="H155" s="156">
        <f t="shared" ref="H155" si="3405">BI61</f>
        <v>2</v>
      </c>
      <c r="I155" s="156">
        <f t="shared" ref="I155" si="3406">BJ61</f>
        <v>2</v>
      </c>
      <c r="J155" s="156">
        <f t="shared" ref="J155" si="3407">BK61</f>
        <v>2</v>
      </c>
      <c r="K155" s="156">
        <f t="shared" ref="K155" si="3408">BL61</f>
        <v>2</v>
      </c>
      <c r="L155" s="156">
        <f t="shared" ref="L155" si="3409">BM61</f>
        <v>0</v>
      </c>
      <c r="M155" s="156">
        <f t="shared" ref="M155" si="3410">BN61</f>
        <v>2</v>
      </c>
      <c r="N155" s="156">
        <f t="shared" ref="N155" si="3411">BO61</f>
        <v>1</v>
      </c>
      <c r="O155" s="156">
        <f t="shared" ref="O155" si="3412">BP61</f>
        <v>3</v>
      </c>
      <c r="P155" s="156">
        <f t="shared" ref="P155" si="3413">BQ61</f>
        <v>0</v>
      </c>
      <c r="Q155" s="156">
        <f t="shared" ref="Q155" si="3414">BR61</f>
        <v>2</v>
      </c>
      <c r="R155" s="156">
        <f t="shared" ref="R155" si="3415">BS61</f>
        <v>1</v>
      </c>
      <c r="S155" s="156">
        <f t="shared" ref="S155" si="3416">BT61</f>
        <v>2</v>
      </c>
      <c r="T155" s="156">
        <f t="shared" ref="T155" si="3417">BU61</f>
        <v>0</v>
      </c>
      <c r="U155" s="156">
        <f t="shared" ref="U155" si="3418">BV61</f>
        <v>1</v>
      </c>
      <c r="V155" s="156">
        <f t="shared" ref="V155" si="3419">BW61</f>
        <v>0</v>
      </c>
      <c r="W155" s="156">
        <f t="shared" ref="W155" si="3420">BX61</f>
        <v>0</v>
      </c>
      <c r="X155" s="156">
        <f t="shared" ref="X155" si="3421">BY61</f>
        <v>2</v>
      </c>
      <c r="Y155" s="156">
        <f t="shared" ref="Y155" si="3422">BZ61</f>
        <v>0</v>
      </c>
      <c r="Z155" s="156">
        <f t="shared" ref="Z155" si="3423">CA61</f>
        <v>1</v>
      </c>
      <c r="AA155" s="156">
        <f t="shared" ref="AA155" si="3424">CB61</f>
        <v>0</v>
      </c>
      <c r="AB155" s="156">
        <f t="shared" ref="AB155" si="3425">CC61</f>
        <v>0</v>
      </c>
      <c r="AC155" s="156">
        <f t="shared" ref="AC155" si="3426">CD61</f>
        <v>0</v>
      </c>
      <c r="AD155" s="156">
        <f t="shared" ref="AD155" si="3427">CE61</f>
        <v>1</v>
      </c>
      <c r="AE155" s="156">
        <f t="shared" ref="AE155" si="3428">CF61</f>
        <v>1</v>
      </c>
      <c r="AF155" s="156">
        <f t="shared" ref="AF155" si="3429">CG61</f>
        <v>0</v>
      </c>
      <c r="AG155" s="156">
        <f t="shared" ref="AG155" si="3430">CH61</f>
        <v>1</v>
      </c>
      <c r="AH155" s="156">
        <f t="shared" ref="AH155" si="3431">CI61</f>
        <v>1</v>
      </c>
      <c r="AI155" s="156">
        <f t="shared" ref="AI155" si="3432">CJ61</f>
        <v>2</v>
      </c>
      <c r="AJ155" s="156">
        <f t="shared" ref="AJ155" si="3433">CK61</f>
        <v>0</v>
      </c>
      <c r="AK155" s="156">
        <f t="shared" ref="AK155" si="3434">CL61</f>
        <v>0</v>
      </c>
      <c r="AL155" s="150">
        <f t="shared" ref="AL155" si="3435">CM61</f>
        <v>1</v>
      </c>
      <c r="AM155" s="75"/>
      <c r="AN155" s="75"/>
      <c r="AO155" s="75"/>
      <c r="AP155" s="75"/>
      <c r="AQ155" s="75"/>
      <c r="AR155" s="75"/>
      <c r="AS155" s="75"/>
      <c r="AT155" s="75"/>
      <c r="AU155" s="75"/>
      <c r="AV155" s="75"/>
      <c r="AW155" s="75"/>
      <c r="AX155" s="75"/>
      <c r="AY155" s="75"/>
      <c r="AZ155" s="75"/>
      <c r="BA155" s="75"/>
      <c r="BB155" s="75"/>
      <c r="BC155" s="75"/>
      <c r="BD155" s="75"/>
      <c r="BE155" s="75"/>
      <c r="BF155" s="75"/>
      <c r="BG155" s="75"/>
      <c r="BH155" s="75"/>
      <c r="BI155" s="75"/>
      <c r="BJ155" s="75"/>
      <c r="BK155" s="75"/>
      <c r="BL155" s="75"/>
      <c r="BM155" s="75"/>
      <c r="BN155" s="75"/>
      <c r="BO155" s="75"/>
      <c r="BP155" s="75"/>
      <c r="BQ155" s="75"/>
      <c r="BR155" s="75"/>
      <c r="BS155" s="75"/>
      <c r="BT155" s="75"/>
      <c r="BU155" s="75"/>
      <c r="BV155" s="75"/>
      <c r="BW155" s="75"/>
      <c r="BX155" s="75"/>
      <c r="BY155" s="75"/>
      <c r="BZ155" s="75"/>
      <c r="CA155" s="75"/>
      <c r="CB155" s="75"/>
      <c r="CC155" s="75"/>
      <c r="CD155" s="75"/>
      <c r="CE155" s="75"/>
      <c r="CF155" s="75"/>
      <c r="CG155" s="75"/>
      <c r="CH155" s="75"/>
      <c r="CI155" s="75"/>
      <c r="CJ155" s="75"/>
      <c r="CK155" s="75"/>
      <c r="CL155" s="75"/>
      <c r="CM155" s="75"/>
      <c r="CP155" s="94">
        <v>42156</v>
      </c>
      <c r="CQ155" s="98">
        <f t="shared" ref="CQ155" si="3436">C155/$C155</f>
        <v>1</v>
      </c>
      <c r="CR155" s="98">
        <f t="shared" si="6"/>
        <v>7.6923076923076927E-2</v>
      </c>
      <c r="CS155" s="98">
        <f t="shared" si="7"/>
        <v>7.6923076923076927E-2</v>
      </c>
      <c r="CT155" s="98">
        <f t="shared" si="8"/>
        <v>0.23076923076923078</v>
      </c>
      <c r="CU155" s="98">
        <f t="shared" si="9"/>
        <v>7.6923076923076927E-2</v>
      </c>
      <c r="CV155" s="98">
        <f t="shared" si="10"/>
        <v>0.15384615384615385</v>
      </c>
      <c r="CW155" s="98">
        <f t="shared" si="11"/>
        <v>0.15384615384615385</v>
      </c>
      <c r="CX155" s="98">
        <f t="shared" si="12"/>
        <v>0.15384615384615385</v>
      </c>
      <c r="CY155" s="98">
        <f t="shared" si="13"/>
        <v>0.15384615384615385</v>
      </c>
      <c r="CZ155" s="98">
        <f t="shared" si="14"/>
        <v>0</v>
      </c>
      <c r="DA155" s="98">
        <f t="shared" si="15"/>
        <v>0.15384615384615385</v>
      </c>
      <c r="DB155" s="98">
        <f t="shared" si="16"/>
        <v>7.6923076923076927E-2</v>
      </c>
      <c r="DC155" s="98">
        <f t="shared" si="17"/>
        <v>0.23076923076923078</v>
      </c>
      <c r="DD155" s="98">
        <f t="shared" si="18"/>
        <v>0</v>
      </c>
      <c r="DE155" s="98">
        <f t="shared" si="19"/>
        <v>0.15384615384615385</v>
      </c>
      <c r="DF155" s="98">
        <f t="shared" si="20"/>
        <v>7.6923076923076927E-2</v>
      </c>
      <c r="DG155" s="98">
        <f t="shared" si="21"/>
        <v>0.15384615384615385</v>
      </c>
      <c r="DH155" s="98">
        <f t="shared" si="22"/>
        <v>0</v>
      </c>
      <c r="DI155" s="98">
        <f t="shared" si="23"/>
        <v>7.6923076923076927E-2</v>
      </c>
      <c r="DJ155" s="98">
        <f t="shared" si="24"/>
        <v>0</v>
      </c>
      <c r="DK155" s="98">
        <f t="shared" si="25"/>
        <v>0</v>
      </c>
      <c r="DL155" s="98">
        <f t="shared" si="26"/>
        <v>0.15384615384615385</v>
      </c>
      <c r="DM155" s="98">
        <f t="shared" si="27"/>
        <v>0</v>
      </c>
      <c r="DN155" s="98">
        <f t="shared" si="28"/>
        <v>7.6923076923076927E-2</v>
      </c>
      <c r="DO155" s="98">
        <f t="shared" si="29"/>
        <v>0</v>
      </c>
      <c r="DP155" s="98">
        <f t="shared" si="30"/>
        <v>0</v>
      </c>
      <c r="DQ155" s="98">
        <f t="shared" si="31"/>
        <v>0</v>
      </c>
      <c r="DR155" s="98">
        <f t="shared" si="32"/>
        <v>7.6923076923076927E-2</v>
      </c>
      <c r="DS155" s="98">
        <f t="shared" si="33"/>
        <v>7.6923076923076927E-2</v>
      </c>
      <c r="DT155" s="98">
        <f t="shared" si="34"/>
        <v>0</v>
      </c>
      <c r="DU155" s="98">
        <f t="shared" si="35"/>
        <v>7.6923076923076927E-2</v>
      </c>
      <c r="DV155" s="98">
        <f t="shared" si="36"/>
        <v>7.6923076923076927E-2</v>
      </c>
      <c r="DW155" s="98">
        <f t="shared" si="37"/>
        <v>0.15384615384615385</v>
      </c>
      <c r="DX155" s="98">
        <f t="shared" si="38"/>
        <v>0</v>
      </c>
      <c r="DY155" s="98">
        <f t="shared" si="39"/>
        <v>0</v>
      </c>
      <c r="DZ155" s="143">
        <f t="shared" si="40"/>
        <v>7.6923076923076927E-2</v>
      </c>
      <c r="EA155" s="97"/>
      <c r="EB155" s="97"/>
      <c r="EC155" s="97"/>
      <c r="ED155" s="97"/>
      <c r="EE155" s="97"/>
      <c r="EF155" s="97"/>
      <c r="EG155" s="97"/>
      <c r="EH155" s="97"/>
      <c r="EI155" s="97"/>
      <c r="EJ155" s="97"/>
      <c r="EK155" s="97"/>
      <c r="EL155" s="97"/>
      <c r="EM155" s="97"/>
      <c r="EN155" s="97"/>
      <c r="EO155" s="97"/>
      <c r="EP155" s="97"/>
      <c r="EQ155" s="97"/>
      <c r="ER155" s="97"/>
      <c r="ES155" s="97"/>
      <c r="ET155" s="97"/>
      <c r="EU155" s="97"/>
      <c r="EV155" s="97"/>
      <c r="EW155" s="97"/>
      <c r="EX155" s="97"/>
      <c r="EY155" s="97"/>
      <c r="EZ155" s="97"/>
      <c r="FA155" s="97"/>
      <c r="FB155" s="97"/>
      <c r="FC155" s="97"/>
      <c r="FD155" s="97"/>
      <c r="FE155" s="97"/>
      <c r="FF155" s="97"/>
      <c r="FG155" s="97"/>
      <c r="FH155" s="97"/>
      <c r="FI155" s="97"/>
      <c r="FJ155" s="97"/>
      <c r="FK155" s="97"/>
      <c r="FL155" s="97"/>
      <c r="FM155" s="97"/>
      <c r="FN155" s="97"/>
      <c r="FO155" s="97"/>
      <c r="FP155" s="97"/>
      <c r="FQ155" s="97"/>
      <c r="FR155" s="97"/>
      <c r="FS155" s="97"/>
      <c r="FT155" s="97"/>
      <c r="FU155" s="97"/>
      <c r="FV155" s="97"/>
      <c r="FW155" s="97"/>
      <c r="GD155" s="96">
        <v>42156</v>
      </c>
      <c r="GE155" s="97">
        <f t="shared" si="2449"/>
        <v>0</v>
      </c>
      <c r="GF155" s="97">
        <f t="shared" si="95"/>
        <v>0.92307692307692313</v>
      </c>
      <c r="GG155" s="97">
        <f t="shared" si="96"/>
        <v>0.92307692307692313</v>
      </c>
      <c r="GH155" s="97">
        <f t="shared" si="97"/>
        <v>0.76923076923076916</v>
      </c>
      <c r="GI155" s="97">
        <f t="shared" si="98"/>
        <v>0.92307692307692313</v>
      </c>
      <c r="GJ155" s="97">
        <f t="shared" si="99"/>
        <v>0.84615384615384615</v>
      </c>
      <c r="GK155" s="97">
        <f t="shared" si="100"/>
        <v>0.84615384615384615</v>
      </c>
      <c r="GL155" s="97">
        <f t="shared" si="101"/>
        <v>0.84615384615384615</v>
      </c>
      <c r="GM155" s="97">
        <f t="shared" si="102"/>
        <v>0.84615384615384615</v>
      </c>
      <c r="GN155" s="97">
        <f t="shared" si="103"/>
        <v>1</v>
      </c>
      <c r="GO155" s="97">
        <f t="shared" si="104"/>
        <v>0.84615384615384615</v>
      </c>
      <c r="GP155" s="97">
        <f t="shared" si="105"/>
        <v>0.92307692307692313</v>
      </c>
      <c r="GQ155" s="97">
        <f t="shared" si="106"/>
        <v>0.76923076923076916</v>
      </c>
      <c r="GR155" s="97">
        <f t="shared" si="107"/>
        <v>1</v>
      </c>
      <c r="GS155" s="97">
        <f t="shared" si="108"/>
        <v>0.84615384615384615</v>
      </c>
      <c r="GT155" s="97">
        <f t="shared" si="109"/>
        <v>0.92307692307692313</v>
      </c>
      <c r="GU155" s="97">
        <f t="shared" si="110"/>
        <v>0.84615384615384615</v>
      </c>
      <c r="GV155" s="97">
        <f t="shared" si="111"/>
        <v>1</v>
      </c>
      <c r="GW155" s="97">
        <f t="shared" si="112"/>
        <v>0.92307692307692313</v>
      </c>
      <c r="GX155" s="97">
        <f t="shared" si="113"/>
        <v>1</v>
      </c>
      <c r="GY155" s="97">
        <f t="shared" si="114"/>
        <v>1</v>
      </c>
      <c r="GZ155" s="97">
        <f t="shared" si="115"/>
        <v>0.84615384615384615</v>
      </c>
      <c r="HA155" s="97">
        <f t="shared" si="116"/>
        <v>1</v>
      </c>
      <c r="HB155" s="97">
        <f t="shared" si="117"/>
        <v>0.92307692307692313</v>
      </c>
      <c r="HC155" s="97">
        <f t="shared" si="118"/>
        <v>1</v>
      </c>
      <c r="HD155" s="97">
        <f t="shared" si="119"/>
        <v>1</v>
      </c>
      <c r="HE155" s="97">
        <f t="shared" si="120"/>
        <v>1</v>
      </c>
      <c r="HF155" s="97">
        <f t="shared" si="121"/>
        <v>0.92307692307692313</v>
      </c>
      <c r="HG155" s="97">
        <f t="shared" si="122"/>
        <v>0.92307692307692313</v>
      </c>
      <c r="HH155" s="97">
        <f t="shared" si="123"/>
        <v>1</v>
      </c>
      <c r="HI155" s="97">
        <f t="shared" si="124"/>
        <v>0.92307692307692313</v>
      </c>
      <c r="HJ155" s="97">
        <f t="shared" si="125"/>
        <v>0.92307692307692313</v>
      </c>
      <c r="HK155" s="97">
        <f t="shared" si="126"/>
        <v>0.84615384615384615</v>
      </c>
      <c r="HL155" s="97">
        <f t="shared" si="127"/>
        <v>1</v>
      </c>
      <c r="HM155" s="97">
        <f t="shared" si="128"/>
        <v>1</v>
      </c>
      <c r="HN155" s="157">
        <f t="shared" si="129"/>
        <v>0.92307692307692313</v>
      </c>
      <c r="HO155" s="97"/>
      <c r="HP155" s="97"/>
      <c r="HQ155" s="97"/>
      <c r="HR155" s="97"/>
      <c r="HS155" s="97"/>
      <c r="HT155" s="97"/>
      <c r="HU155" s="97"/>
      <c r="HV155" s="97"/>
      <c r="HW155" s="97"/>
      <c r="HX155" s="97"/>
      <c r="HY155" s="99"/>
      <c r="HZ155" s="99"/>
      <c r="IA155" s="99"/>
      <c r="IB155" s="99"/>
      <c r="IC155" s="99"/>
      <c r="ID155" s="99"/>
      <c r="IE155" s="99"/>
      <c r="IF155" s="99"/>
      <c r="IG155" s="99"/>
      <c r="IH155" s="99"/>
      <c r="II155" s="99"/>
      <c r="IJ155" s="99"/>
      <c r="IK155" s="99"/>
      <c r="IL155" s="99"/>
      <c r="IM155" s="99"/>
      <c r="IN155" s="99"/>
      <c r="IO155" s="99"/>
      <c r="IP155" s="99"/>
      <c r="IQ155" s="99"/>
      <c r="IR155" s="99"/>
      <c r="IS155" s="99"/>
      <c r="IT155" s="99"/>
      <c r="IU155" s="99"/>
      <c r="IV155" s="99"/>
      <c r="IW155" s="99"/>
      <c r="IX155" s="99"/>
      <c r="IY155" s="99"/>
      <c r="IZ155" s="99"/>
      <c r="JA155" s="99"/>
      <c r="JB155" s="99"/>
      <c r="JC155" s="99"/>
      <c r="JD155" s="99"/>
      <c r="JE155" s="99"/>
      <c r="JF155" s="99"/>
      <c r="JG155" s="99"/>
      <c r="JH155" s="99"/>
      <c r="JI155" s="99"/>
      <c r="JJ155" s="99"/>
    </row>
    <row r="156" spans="2:270" x14ac:dyDescent="0.35">
      <c r="B156" s="73">
        <v>42186</v>
      </c>
      <c r="C156" s="92">
        <f t="shared" ref="C156" si="3437">BE62</f>
        <v>11</v>
      </c>
      <c r="D156" s="92">
        <f t="shared" ref="D156" si="3438">BF62</f>
        <v>4</v>
      </c>
      <c r="E156" s="92">
        <f t="shared" ref="E156" si="3439">BG62</f>
        <v>2</v>
      </c>
      <c r="F156" s="92">
        <f t="shared" ref="F156" si="3440">BH62</f>
        <v>4</v>
      </c>
      <c r="G156" s="92">
        <f t="shared" ref="G156" si="3441">BI62</f>
        <v>2</v>
      </c>
      <c r="H156" s="92">
        <f t="shared" ref="H156" si="3442">BJ62</f>
        <v>0</v>
      </c>
      <c r="I156" s="92">
        <f t="shared" ref="I156" si="3443">BK62</f>
        <v>1</v>
      </c>
      <c r="J156" s="92">
        <f t="shared" ref="J156" si="3444">BL62</f>
        <v>0</v>
      </c>
      <c r="K156" s="92">
        <f t="shared" ref="K156" si="3445">BM62</f>
        <v>0</v>
      </c>
      <c r="L156" s="92">
        <f t="shared" ref="L156" si="3446">BN62</f>
        <v>1</v>
      </c>
      <c r="M156" s="92">
        <f t="shared" ref="M156" si="3447">BO62</f>
        <v>1</v>
      </c>
      <c r="N156" s="92">
        <f t="shared" ref="N156" si="3448">BP62</f>
        <v>0</v>
      </c>
      <c r="O156" s="92">
        <f t="shared" ref="O156" si="3449">BQ62</f>
        <v>1</v>
      </c>
      <c r="P156" s="92">
        <f t="shared" ref="P156" si="3450">BR62</f>
        <v>0</v>
      </c>
      <c r="Q156" s="92">
        <f t="shared" ref="Q156" si="3451">BS62</f>
        <v>0</v>
      </c>
      <c r="R156" s="92">
        <f t="shared" ref="R156" si="3452">BT62</f>
        <v>0</v>
      </c>
      <c r="S156" s="92">
        <f t="shared" ref="S156" si="3453">BU62</f>
        <v>0</v>
      </c>
      <c r="T156" s="92">
        <f t="shared" ref="T156" si="3454">BV62</f>
        <v>0</v>
      </c>
      <c r="U156" s="92">
        <f t="shared" ref="U156" si="3455">BW62</f>
        <v>0</v>
      </c>
      <c r="V156" s="92">
        <f t="shared" ref="V156" si="3456">BX62</f>
        <v>0</v>
      </c>
      <c r="W156" s="92">
        <f t="shared" ref="W156" si="3457">BY62</f>
        <v>0</v>
      </c>
      <c r="X156" s="92">
        <f t="shared" ref="X156" si="3458">BZ62</f>
        <v>0</v>
      </c>
      <c r="Y156" s="92">
        <f t="shared" ref="Y156" si="3459">CA62</f>
        <v>0</v>
      </c>
      <c r="Z156" s="92">
        <f t="shared" ref="Z156" si="3460">CB62</f>
        <v>0</v>
      </c>
      <c r="AA156" s="92">
        <f t="shared" ref="AA156" si="3461">CC62</f>
        <v>0</v>
      </c>
      <c r="AB156" s="92">
        <f t="shared" ref="AB156" si="3462">CD62</f>
        <v>0</v>
      </c>
      <c r="AC156" s="92">
        <f t="shared" ref="AC156" si="3463">CE62</f>
        <v>0</v>
      </c>
      <c r="AD156" s="92">
        <f t="shared" ref="AD156" si="3464">CF62</f>
        <v>0</v>
      </c>
      <c r="AE156" s="92">
        <f t="shared" ref="AE156" si="3465">CG62</f>
        <v>0</v>
      </c>
      <c r="AF156" s="92">
        <f t="shared" ref="AF156" si="3466">CH62</f>
        <v>0</v>
      </c>
      <c r="AG156" s="92">
        <f t="shared" ref="AG156" si="3467">CI62</f>
        <v>0</v>
      </c>
      <c r="AH156" s="92">
        <f t="shared" ref="AH156" si="3468">CJ62</f>
        <v>0</v>
      </c>
      <c r="AI156" s="92">
        <f t="shared" ref="AI156" si="3469">CK62</f>
        <v>0</v>
      </c>
      <c r="AJ156" s="92">
        <f t="shared" ref="AJ156" si="3470">CL62</f>
        <v>0</v>
      </c>
      <c r="AK156" s="150">
        <f t="shared" ref="AK156" si="3471">CM62</f>
        <v>0</v>
      </c>
      <c r="AL156" s="75"/>
      <c r="AM156" s="75"/>
      <c r="AN156" s="75"/>
      <c r="AO156" s="75"/>
      <c r="AP156" s="75"/>
      <c r="AQ156" s="75"/>
      <c r="AR156" s="75"/>
      <c r="AS156" s="75"/>
      <c r="AT156" s="75"/>
      <c r="AU156" s="75"/>
      <c r="AV156" s="75"/>
      <c r="AW156" s="75"/>
      <c r="AX156" s="75"/>
      <c r="AY156" s="75"/>
      <c r="AZ156" s="75"/>
      <c r="BA156" s="75"/>
      <c r="BB156" s="75"/>
      <c r="BC156" s="75"/>
      <c r="BD156" s="75"/>
      <c r="BE156" s="75"/>
      <c r="BF156" s="75"/>
      <c r="BG156" s="75"/>
      <c r="BH156" s="75"/>
      <c r="BI156" s="75"/>
      <c r="BJ156" s="75"/>
      <c r="BK156" s="75"/>
      <c r="BL156" s="75"/>
      <c r="BM156" s="75"/>
      <c r="BN156" s="75"/>
      <c r="BO156" s="75"/>
      <c r="BP156" s="75"/>
      <c r="BQ156" s="75"/>
      <c r="BR156" s="75"/>
      <c r="BS156" s="75"/>
      <c r="BT156" s="75"/>
      <c r="BU156" s="75"/>
      <c r="BV156" s="75"/>
      <c r="BW156" s="75"/>
      <c r="BX156" s="75"/>
      <c r="BY156" s="75"/>
      <c r="BZ156" s="75"/>
      <c r="CA156" s="75"/>
      <c r="CB156" s="75"/>
      <c r="CC156" s="75"/>
      <c r="CD156" s="75"/>
      <c r="CE156" s="75"/>
      <c r="CF156" s="75"/>
      <c r="CG156" s="75"/>
      <c r="CH156" s="75"/>
      <c r="CI156" s="75"/>
      <c r="CJ156" s="75"/>
      <c r="CK156" s="75"/>
      <c r="CL156" s="75"/>
      <c r="CM156" s="75"/>
      <c r="CP156" s="94">
        <v>42186</v>
      </c>
      <c r="CQ156" s="98">
        <f t="shared" ref="CQ156" si="3472">C156/$C156</f>
        <v>1</v>
      </c>
      <c r="CR156" s="98">
        <f t="shared" si="6"/>
        <v>0.36363636363636365</v>
      </c>
      <c r="CS156" s="98">
        <f t="shared" si="7"/>
        <v>0.18181818181818182</v>
      </c>
      <c r="CT156" s="98">
        <f t="shared" si="8"/>
        <v>0.36363636363636365</v>
      </c>
      <c r="CU156" s="98">
        <f t="shared" si="9"/>
        <v>0.18181818181818182</v>
      </c>
      <c r="CV156" s="98">
        <f t="shared" si="10"/>
        <v>0</v>
      </c>
      <c r="CW156" s="98">
        <f t="shared" si="11"/>
        <v>9.0909090909090912E-2</v>
      </c>
      <c r="CX156" s="98">
        <f t="shared" si="12"/>
        <v>0</v>
      </c>
      <c r="CY156" s="98">
        <f t="shared" si="13"/>
        <v>0</v>
      </c>
      <c r="CZ156" s="98">
        <f t="shared" si="14"/>
        <v>9.0909090909090912E-2</v>
      </c>
      <c r="DA156" s="98">
        <f t="shared" si="15"/>
        <v>9.0909090909090912E-2</v>
      </c>
      <c r="DB156" s="98">
        <f t="shared" si="16"/>
        <v>0</v>
      </c>
      <c r="DC156" s="98">
        <f t="shared" si="17"/>
        <v>9.0909090909090912E-2</v>
      </c>
      <c r="DD156" s="98">
        <f t="shared" si="18"/>
        <v>0</v>
      </c>
      <c r="DE156" s="98">
        <f t="shared" si="19"/>
        <v>0</v>
      </c>
      <c r="DF156" s="98">
        <f t="shared" si="20"/>
        <v>0</v>
      </c>
      <c r="DG156" s="98">
        <f t="shared" si="21"/>
        <v>0</v>
      </c>
      <c r="DH156" s="98">
        <f t="shared" si="22"/>
        <v>0</v>
      </c>
      <c r="DI156" s="98">
        <f t="shared" si="23"/>
        <v>0</v>
      </c>
      <c r="DJ156" s="98">
        <f t="shared" si="24"/>
        <v>0</v>
      </c>
      <c r="DK156" s="98">
        <f t="shared" si="25"/>
        <v>0</v>
      </c>
      <c r="DL156" s="98">
        <f t="shared" si="26"/>
        <v>0</v>
      </c>
      <c r="DM156" s="98">
        <f t="shared" si="27"/>
        <v>0</v>
      </c>
      <c r="DN156" s="98">
        <f t="shared" si="28"/>
        <v>0</v>
      </c>
      <c r="DO156" s="98">
        <f t="shared" si="29"/>
        <v>0</v>
      </c>
      <c r="DP156" s="98">
        <f t="shared" si="30"/>
        <v>0</v>
      </c>
      <c r="DQ156" s="98">
        <f t="shared" si="31"/>
        <v>0</v>
      </c>
      <c r="DR156" s="98">
        <f t="shared" si="32"/>
        <v>0</v>
      </c>
      <c r="DS156" s="98">
        <f t="shared" si="33"/>
        <v>0</v>
      </c>
      <c r="DT156" s="98">
        <f t="shared" si="34"/>
        <v>0</v>
      </c>
      <c r="DU156" s="98">
        <f t="shared" si="35"/>
        <v>0</v>
      </c>
      <c r="DV156" s="98">
        <f t="shared" si="36"/>
        <v>0</v>
      </c>
      <c r="DW156" s="98">
        <f t="shared" si="37"/>
        <v>0</v>
      </c>
      <c r="DX156" s="98">
        <f t="shared" si="38"/>
        <v>0</v>
      </c>
      <c r="DY156" s="143">
        <f t="shared" si="39"/>
        <v>0</v>
      </c>
      <c r="DZ156" s="97"/>
      <c r="EA156" s="97"/>
      <c r="EB156" s="97"/>
      <c r="EC156" s="97"/>
      <c r="ED156" s="97"/>
      <c r="EE156" s="97"/>
      <c r="EF156" s="97"/>
      <c r="EG156" s="97"/>
      <c r="EH156" s="97"/>
      <c r="EI156" s="97"/>
      <c r="EJ156" s="97"/>
      <c r="EK156" s="97"/>
      <c r="EL156" s="97"/>
      <c r="EM156" s="97"/>
      <c r="EN156" s="97"/>
      <c r="EO156" s="97"/>
      <c r="EP156" s="97"/>
      <c r="EQ156" s="97"/>
      <c r="ER156" s="97"/>
      <c r="ES156" s="97"/>
      <c r="ET156" s="97"/>
      <c r="EU156" s="97"/>
      <c r="EV156" s="97"/>
      <c r="EW156" s="97"/>
      <c r="EX156" s="97"/>
      <c r="EY156" s="97"/>
      <c r="EZ156" s="97"/>
      <c r="FA156" s="97"/>
      <c r="FB156" s="97"/>
      <c r="FC156" s="97"/>
      <c r="FD156" s="97"/>
      <c r="FE156" s="97"/>
      <c r="FF156" s="97"/>
      <c r="FG156" s="97"/>
      <c r="FH156" s="97"/>
      <c r="FI156" s="97"/>
      <c r="FJ156" s="97"/>
      <c r="FK156" s="97"/>
      <c r="FL156" s="97"/>
      <c r="FM156" s="97"/>
      <c r="FN156" s="97"/>
      <c r="FO156" s="97"/>
      <c r="FP156" s="97"/>
      <c r="FQ156" s="97"/>
      <c r="FR156" s="97"/>
      <c r="FS156" s="97"/>
      <c r="FT156" s="97"/>
      <c r="FU156" s="97"/>
      <c r="FV156" s="97"/>
      <c r="FW156" s="97"/>
      <c r="GD156" s="96">
        <v>42186</v>
      </c>
      <c r="GE156" s="97">
        <f t="shared" si="2449"/>
        <v>0</v>
      </c>
      <c r="GF156" s="97">
        <f t="shared" si="95"/>
        <v>0.63636363636363635</v>
      </c>
      <c r="GG156" s="97">
        <f t="shared" si="96"/>
        <v>0.81818181818181812</v>
      </c>
      <c r="GH156" s="97">
        <f t="shared" si="97"/>
        <v>0.63636363636363635</v>
      </c>
      <c r="GI156" s="97">
        <f t="shared" si="98"/>
        <v>0.81818181818181812</v>
      </c>
      <c r="GJ156" s="97">
        <f t="shared" si="99"/>
        <v>1</v>
      </c>
      <c r="GK156" s="97">
        <f t="shared" si="100"/>
        <v>0.90909090909090906</v>
      </c>
      <c r="GL156" s="97">
        <f t="shared" si="101"/>
        <v>1</v>
      </c>
      <c r="GM156" s="97">
        <f t="shared" si="102"/>
        <v>1</v>
      </c>
      <c r="GN156" s="97">
        <f t="shared" si="103"/>
        <v>0.90909090909090906</v>
      </c>
      <c r="GO156" s="97">
        <f t="shared" si="104"/>
        <v>0.90909090909090906</v>
      </c>
      <c r="GP156" s="97">
        <f t="shared" si="105"/>
        <v>1</v>
      </c>
      <c r="GQ156" s="97">
        <f t="shared" si="106"/>
        <v>0.90909090909090906</v>
      </c>
      <c r="GR156" s="97">
        <f t="shared" si="107"/>
        <v>1</v>
      </c>
      <c r="GS156" s="97">
        <f t="shared" si="108"/>
        <v>1</v>
      </c>
      <c r="GT156" s="97">
        <f t="shared" si="109"/>
        <v>1</v>
      </c>
      <c r="GU156" s="97">
        <f t="shared" si="110"/>
        <v>1</v>
      </c>
      <c r="GV156" s="97">
        <f t="shared" si="111"/>
        <v>1</v>
      </c>
      <c r="GW156" s="97">
        <f t="shared" si="112"/>
        <v>1</v>
      </c>
      <c r="GX156" s="97">
        <f t="shared" si="113"/>
        <v>1</v>
      </c>
      <c r="GY156" s="97">
        <f t="shared" si="114"/>
        <v>1</v>
      </c>
      <c r="GZ156" s="97">
        <f t="shared" si="115"/>
        <v>1</v>
      </c>
      <c r="HA156" s="97">
        <f t="shared" si="116"/>
        <v>1</v>
      </c>
      <c r="HB156" s="97">
        <f t="shared" si="117"/>
        <v>1</v>
      </c>
      <c r="HC156" s="97">
        <f t="shared" si="118"/>
        <v>1</v>
      </c>
      <c r="HD156" s="97">
        <f t="shared" si="119"/>
        <v>1</v>
      </c>
      <c r="HE156" s="97">
        <f t="shared" si="120"/>
        <v>1</v>
      </c>
      <c r="HF156" s="97">
        <f t="shared" si="121"/>
        <v>1</v>
      </c>
      <c r="HG156" s="97">
        <f t="shared" si="122"/>
        <v>1</v>
      </c>
      <c r="HH156" s="97">
        <f t="shared" si="123"/>
        <v>1</v>
      </c>
      <c r="HI156" s="97">
        <f t="shared" si="124"/>
        <v>1</v>
      </c>
      <c r="HJ156" s="97">
        <f t="shared" si="125"/>
        <v>1</v>
      </c>
      <c r="HK156" s="97">
        <f t="shared" si="126"/>
        <v>1</v>
      </c>
      <c r="HL156" s="97">
        <f t="shared" si="127"/>
        <v>1</v>
      </c>
      <c r="HM156" s="157">
        <f t="shared" si="128"/>
        <v>1</v>
      </c>
      <c r="HN156" s="97"/>
      <c r="HO156" s="97"/>
      <c r="HP156" s="97"/>
      <c r="HQ156" s="97"/>
      <c r="HR156" s="97"/>
      <c r="HS156" s="97"/>
      <c r="HT156" s="97"/>
      <c r="HU156" s="97"/>
      <c r="HV156" s="97"/>
      <c r="HW156" s="97"/>
      <c r="HX156" s="97"/>
      <c r="HY156" s="99"/>
      <c r="HZ156" s="99"/>
      <c r="IA156" s="99"/>
      <c r="IB156" s="99"/>
      <c r="IC156" s="99"/>
      <c r="ID156" s="99"/>
      <c r="IE156" s="99"/>
      <c r="IF156" s="99"/>
      <c r="IG156" s="99"/>
      <c r="IH156" s="99"/>
      <c r="II156" s="99"/>
      <c r="IJ156" s="99"/>
      <c r="IK156" s="99"/>
      <c r="IL156" s="99"/>
      <c r="IM156" s="99"/>
      <c r="IN156" s="99"/>
      <c r="IO156" s="99"/>
      <c r="IP156" s="99"/>
      <c r="IQ156" s="99"/>
      <c r="IR156" s="99"/>
      <c r="IS156" s="99"/>
      <c r="IT156" s="99"/>
      <c r="IU156" s="99"/>
      <c r="IV156" s="99"/>
      <c r="IW156" s="99"/>
      <c r="IX156" s="99"/>
      <c r="IY156" s="99"/>
      <c r="IZ156" s="99"/>
      <c r="JA156" s="99"/>
      <c r="JB156" s="99"/>
      <c r="JC156" s="99"/>
      <c r="JD156" s="99"/>
      <c r="JE156" s="99"/>
      <c r="JF156" s="99"/>
      <c r="JG156" s="99"/>
      <c r="JH156" s="99"/>
      <c r="JI156" s="99"/>
      <c r="JJ156" s="99"/>
    </row>
    <row r="157" spans="2:270" x14ac:dyDescent="0.35">
      <c r="B157" s="73">
        <v>42217</v>
      </c>
      <c r="C157" s="92">
        <f t="shared" ref="C157" si="3473">BF63</f>
        <v>4</v>
      </c>
      <c r="D157" s="92">
        <f t="shared" ref="D157" si="3474">BG63</f>
        <v>0</v>
      </c>
      <c r="E157" s="92">
        <f t="shared" ref="E157" si="3475">BH63</f>
        <v>1</v>
      </c>
      <c r="F157" s="92">
        <f t="shared" ref="F157" si="3476">BI63</f>
        <v>0</v>
      </c>
      <c r="G157" s="92">
        <f t="shared" ref="G157" si="3477">BJ63</f>
        <v>0</v>
      </c>
      <c r="H157" s="92">
        <f t="shared" ref="H157" si="3478">BK63</f>
        <v>1</v>
      </c>
      <c r="I157" s="92">
        <f t="shared" ref="I157" si="3479">BL63</f>
        <v>1</v>
      </c>
      <c r="J157" s="92">
        <f t="shared" ref="J157" si="3480">BM63</f>
        <v>0</v>
      </c>
      <c r="K157" s="92">
        <f t="shared" ref="K157" si="3481">BN63</f>
        <v>1</v>
      </c>
      <c r="L157" s="92">
        <f t="shared" ref="L157" si="3482">BO63</f>
        <v>0</v>
      </c>
      <c r="M157" s="92">
        <f t="shared" ref="M157" si="3483">BP63</f>
        <v>0</v>
      </c>
      <c r="N157" s="92">
        <f t="shared" ref="N157" si="3484">BQ63</f>
        <v>0</v>
      </c>
      <c r="O157" s="92">
        <f t="shared" ref="O157" si="3485">BR63</f>
        <v>0</v>
      </c>
      <c r="P157" s="92">
        <f t="shared" ref="P157" si="3486">BS63</f>
        <v>0</v>
      </c>
      <c r="Q157" s="92">
        <f t="shared" ref="Q157" si="3487">BT63</f>
        <v>0</v>
      </c>
      <c r="R157" s="92">
        <f t="shared" ref="R157" si="3488">BU63</f>
        <v>0</v>
      </c>
      <c r="S157" s="92">
        <f t="shared" ref="S157" si="3489">BV63</f>
        <v>0</v>
      </c>
      <c r="T157" s="92">
        <f t="shared" ref="T157" si="3490">BW63</f>
        <v>0</v>
      </c>
      <c r="U157" s="92">
        <f t="shared" ref="U157" si="3491">BX63</f>
        <v>0</v>
      </c>
      <c r="V157" s="92">
        <f t="shared" ref="V157" si="3492">BY63</f>
        <v>1</v>
      </c>
      <c r="W157" s="92">
        <f t="shared" ref="W157" si="3493">BZ63</f>
        <v>0</v>
      </c>
      <c r="X157" s="92">
        <f t="shared" ref="X157" si="3494">CA63</f>
        <v>0</v>
      </c>
      <c r="Y157" s="92">
        <f t="shared" ref="Y157" si="3495">CB63</f>
        <v>1</v>
      </c>
      <c r="Z157" s="92">
        <f t="shared" ref="Z157" si="3496">CC63</f>
        <v>0</v>
      </c>
      <c r="AA157" s="92">
        <f t="shared" ref="AA157" si="3497">CD63</f>
        <v>0</v>
      </c>
      <c r="AB157" s="92">
        <f t="shared" ref="AB157" si="3498">CE63</f>
        <v>0</v>
      </c>
      <c r="AC157" s="92">
        <f t="shared" ref="AC157" si="3499">CF63</f>
        <v>0</v>
      </c>
      <c r="AD157" s="92">
        <f t="shared" ref="AD157" si="3500">CG63</f>
        <v>0</v>
      </c>
      <c r="AE157" s="92">
        <f t="shared" ref="AE157" si="3501">CH63</f>
        <v>0</v>
      </c>
      <c r="AF157" s="92">
        <f t="shared" ref="AF157" si="3502">CI63</f>
        <v>1</v>
      </c>
      <c r="AG157" s="92">
        <f t="shared" ref="AG157" si="3503">CJ63</f>
        <v>0</v>
      </c>
      <c r="AH157" s="92">
        <f t="shared" ref="AH157" si="3504">CK63</f>
        <v>1</v>
      </c>
      <c r="AI157" s="92">
        <f t="shared" ref="AI157" si="3505">CL63</f>
        <v>0</v>
      </c>
      <c r="AJ157" s="150">
        <f t="shared" ref="AJ157" si="3506">CM63</f>
        <v>0</v>
      </c>
      <c r="AK157" s="75"/>
      <c r="AL157" s="75"/>
      <c r="AM157" s="75"/>
      <c r="AN157" s="75"/>
      <c r="AO157" s="75"/>
      <c r="AP157" s="75"/>
      <c r="AQ157" s="75"/>
      <c r="AR157" s="75"/>
      <c r="AS157" s="75"/>
      <c r="AT157" s="75"/>
      <c r="AU157" s="75"/>
      <c r="AV157" s="75"/>
      <c r="AW157" s="75"/>
      <c r="AX157" s="75"/>
      <c r="AY157" s="75"/>
      <c r="AZ157" s="75"/>
      <c r="BA157" s="75"/>
      <c r="BB157" s="75"/>
      <c r="BC157" s="75"/>
      <c r="BD157" s="75"/>
      <c r="BE157" s="75"/>
      <c r="BF157" s="75"/>
      <c r="BG157" s="75"/>
      <c r="BH157" s="75"/>
      <c r="BI157" s="75"/>
      <c r="BJ157" s="75"/>
      <c r="BK157" s="75"/>
      <c r="BL157" s="75"/>
      <c r="BM157" s="75"/>
      <c r="BN157" s="75"/>
      <c r="BO157" s="75"/>
      <c r="BP157" s="75"/>
      <c r="BQ157" s="75"/>
      <c r="BR157" s="75"/>
      <c r="BS157" s="75"/>
      <c r="BT157" s="75"/>
      <c r="BU157" s="75"/>
      <c r="BV157" s="75"/>
      <c r="BW157" s="75"/>
      <c r="BX157" s="75"/>
      <c r="BY157" s="75"/>
      <c r="BZ157" s="75"/>
      <c r="CA157" s="75"/>
      <c r="CB157" s="75"/>
      <c r="CC157" s="75"/>
      <c r="CD157" s="75"/>
      <c r="CE157" s="75"/>
      <c r="CF157" s="75"/>
      <c r="CG157" s="75"/>
      <c r="CH157" s="75"/>
      <c r="CI157" s="75"/>
      <c r="CJ157" s="75"/>
      <c r="CK157" s="75"/>
      <c r="CL157" s="75"/>
      <c r="CM157" s="75"/>
      <c r="CP157" s="94">
        <v>42217</v>
      </c>
      <c r="CQ157" s="98">
        <f t="shared" ref="CQ157" si="3507">C157/$C157</f>
        <v>1</v>
      </c>
      <c r="CR157" s="98">
        <f t="shared" si="6"/>
        <v>0</v>
      </c>
      <c r="CS157" s="98">
        <f t="shared" si="7"/>
        <v>0.25</v>
      </c>
      <c r="CT157" s="98">
        <f t="shared" si="8"/>
        <v>0</v>
      </c>
      <c r="CU157" s="98">
        <f t="shared" si="9"/>
        <v>0</v>
      </c>
      <c r="CV157" s="98">
        <f t="shared" si="10"/>
        <v>0.25</v>
      </c>
      <c r="CW157" s="98">
        <f t="shared" si="11"/>
        <v>0.25</v>
      </c>
      <c r="CX157" s="98">
        <f t="shared" si="12"/>
        <v>0</v>
      </c>
      <c r="CY157" s="98">
        <f t="shared" si="13"/>
        <v>0.25</v>
      </c>
      <c r="CZ157" s="98">
        <f t="shared" si="14"/>
        <v>0</v>
      </c>
      <c r="DA157" s="98">
        <f t="shared" si="15"/>
        <v>0</v>
      </c>
      <c r="DB157" s="98">
        <f t="shared" si="16"/>
        <v>0</v>
      </c>
      <c r="DC157" s="98">
        <f t="shared" si="17"/>
        <v>0</v>
      </c>
      <c r="DD157" s="98">
        <f t="shared" si="18"/>
        <v>0</v>
      </c>
      <c r="DE157" s="98">
        <f t="shared" si="19"/>
        <v>0</v>
      </c>
      <c r="DF157" s="98">
        <f t="shared" si="20"/>
        <v>0</v>
      </c>
      <c r="DG157" s="98">
        <f t="shared" si="21"/>
        <v>0</v>
      </c>
      <c r="DH157" s="98">
        <f t="shared" si="22"/>
        <v>0</v>
      </c>
      <c r="DI157" s="98">
        <f t="shared" si="23"/>
        <v>0</v>
      </c>
      <c r="DJ157" s="98">
        <f t="shared" si="24"/>
        <v>0.25</v>
      </c>
      <c r="DK157" s="98">
        <f t="shared" si="25"/>
        <v>0</v>
      </c>
      <c r="DL157" s="98">
        <f t="shared" si="26"/>
        <v>0</v>
      </c>
      <c r="DM157" s="98">
        <f t="shared" si="27"/>
        <v>0.25</v>
      </c>
      <c r="DN157" s="98">
        <f t="shared" si="28"/>
        <v>0</v>
      </c>
      <c r="DO157" s="98">
        <f t="shared" si="29"/>
        <v>0</v>
      </c>
      <c r="DP157" s="98">
        <f t="shared" si="30"/>
        <v>0</v>
      </c>
      <c r="DQ157" s="98">
        <f t="shared" si="31"/>
        <v>0</v>
      </c>
      <c r="DR157" s="98">
        <f t="shared" si="32"/>
        <v>0</v>
      </c>
      <c r="DS157" s="98">
        <f t="shared" si="33"/>
        <v>0</v>
      </c>
      <c r="DT157" s="98">
        <f t="shared" si="34"/>
        <v>0.25</v>
      </c>
      <c r="DU157" s="98">
        <f t="shared" si="35"/>
        <v>0</v>
      </c>
      <c r="DV157" s="98">
        <f t="shared" si="36"/>
        <v>0.25</v>
      </c>
      <c r="DW157" s="98">
        <f t="shared" si="37"/>
        <v>0</v>
      </c>
      <c r="DX157" s="143">
        <f t="shared" si="38"/>
        <v>0</v>
      </c>
      <c r="DY157" s="97"/>
      <c r="DZ157" s="97"/>
      <c r="EA157" s="97"/>
      <c r="EB157" s="97"/>
      <c r="EC157" s="97"/>
      <c r="ED157" s="97"/>
      <c r="EE157" s="97"/>
      <c r="EF157" s="97"/>
      <c r="EG157" s="97"/>
      <c r="EH157" s="97"/>
      <c r="EI157" s="97"/>
      <c r="EJ157" s="97"/>
      <c r="EK157" s="97"/>
      <c r="EL157" s="97"/>
      <c r="EM157" s="97"/>
      <c r="EN157" s="97"/>
      <c r="EO157" s="97"/>
      <c r="EP157" s="97"/>
      <c r="EQ157" s="97"/>
      <c r="ER157" s="97"/>
      <c r="ES157" s="97"/>
      <c r="ET157" s="97"/>
      <c r="EU157" s="97"/>
      <c r="EV157" s="97"/>
      <c r="EW157" s="97"/>
      <c r="EX157" s="97"/>
      <c r="EY157" s="97"/>
      <c r="EZ157" s="97"/>
      <c r="FA157" s="97"/>
      <c r="FB157" s="97"/>
      <c r="FC157" s="97"/>
      <c r="FD157" s="97"/>
      <c r="FE157" s="97"/>
      <c r="FF157" s="97"/>
      <c r="FG157" s="97"/>
      <c r="FH157" s="97"/>
      <c r="FI157" s="97"/>
      <c r="FJ157" s="97"/>
      <c r="FK157" s="97"/>
      <c r="FL157" s="97"/>
      <c r="FM157" s="97"/>
      <c r="FN157" s="97"/>
      <c r="FO157" s="97"/>
      <c r="FP157" s="97"/>
      <c r="FQ157" s="97"/>
      <c r="FR157" s="97"/>
      <c r="FS157" s="97"/>
      <c r="FT157" s="97"/>
      <c r="FU157" s="97"/>
      <c r="FV157" s="97"/>
      <c r="FW157" s="97"/>
      <c r="GD157" s="96">
        <v>42217</v>
      </c>
      <c r="GE157" s="97">
        <f t="shared" si="2449"/>
        <v>0</v>
      </c>
      <c r="GF157" s="97">
        <f t="shared" si="95"/>
        <v>1</v>
      </c>
      <c r="GG157" s="97">
        <f t="shared" si="96"/>
        <v>0.75</v>
      </c>
      <c r="GH157" s="97">
        <f t="shared" si="97"/>
        <v>1</v>
      </c>
      <c r="GI157" s="97">
        <f t="shared" si="98"/>
        <v>1</v>
      </c>
      <c r="GJ157" s="97">
        <f t="shared" si="99"/>
        <v>0.75</v>
      </c>
      <c r="GK157" s="97">
        <f t="shared" si="100"/>
        <v>0.75</v>
      </c>
      <c r="GL157" s="97">
        <f t="shared" si="101"/>
        <v>1</v>
      </c>
      <c r="GM157" s="97">
        <f t="shared" si="102"/>
        <v>0.75</v>
      </c>
      <c r="GN157" s="97">
        <f t="shared" si="103"/>
        <v>1</v>
      </c>
      <c r="GO157" s="97">
        <f t="shared" si="104"/>
        <v>1</v>
      </c>
      <c r="GP157" s="97">
        <f t="shared" si="105"/>
        <v>1</v>
      </c>
      <c r="GQ157" s="97">
        <f t="shared" si="106"/>
        <v>1</v>
      </c>
      <c r="GR157" s="97">
        <f t="shared" si="107"/>
        <v>1</v>
      </c>
      <c r="GS157" s="97">
        <f t="shared" si="108"/>
        <v>1</v>
      </c>
      <c r="GT157" s="97">
        <f t="shared" si="109"/>
        <v>1</v>
      </c>
      <c r="GU157" s="97">
        <f t="shared" si="110"/>
        <v>1</v>
      </c>
      <c r="GV157" s="97">
        <f t="shared" si="111"/>
        <v>1</v>
      </c>
      <c r="GW157" s="97">
        <f t="shared" si="112"/>
        <v>1</v>
      </c>
      <c r="GX157" s="97">
        <f t="shared" si="113"/>
        <v>0.75</v>
      </c>
      <c r="GY157" s="97">
        <f t="shared" si="114"/>
        <v>1</v>
      </c>
      <c r="GZ157" s="97">
        <f t="shared" si="115"/>
        <v>1</v>
      </c>
      <c r="HA157" s="97">
        <f t="shared" si="116"/>
        <v>0.75</v>
      </c>
      <c r="HB157" s="97">
        <f t="shared" si="117"/>
        <v>1</v>
      </c>
      <c r="HC157" s="97">
        <f t="shared" si="118"/>
        <v>1</v>
      </c>
      <c r="HD157" s="97">
        <f t="shared" si="119"/>
        <v>1</v>
      </c>
      <c r="HE157" s="97">
        <f t="shared" si="120"/>
        <v>1</v>
      </c>
      <c r="HF157" s="97">
        <f t="shared" si="121"/>
        <v>1</v>
      </c>
      <c r="HG157" s="97">
        <f t="shared" si="122"/>
        <v>1</v>
      </c>
      <c r="HH157" s="97">
        <f t="shared" si="123"/>
        <v>0.75</v>
      </c>
      <c r="HI157" s="97">
        <f t="shared" si="124"/>
        <v>1</v>
      </c>
      <c r="HJ157" s="97">
        <f t="shared" si="125"/>
        <v>0.75</v>
      </c>
      <c r="HK157" s="97">
        <f t="shared" si="126"/>
        <v>1</v>
      </c>
      <c r="HL157" s="157">
        <f t="shared" si="127"/>
        <v>1</v>
      </c>
      <c r="HM157" s="97"/>
      <c r="HN157" s="97"/>
      <c r="HO157" s="97"/>
      <c r="HP157" s="97"/>
      <c r="HQ157" s="97"/>
      <c r="HR157" s="97"/>
      <c r="HS157" s="97"/>
      <c r="HT157" s="97"/>
      <c r="HU157" s="97"/>
      <c r="HV157" s="97"/>
      <c r="HW157" s="97"/>
      <c r="HX157" s="97"/>
      <c r="HY157" s="99"/>
      <c r="HZ157" s="99"/>
      <c r="IA157" s="99"/>
      <c r="IB157" s="99"/>
      <c r="IC157" s="99"/>
      <c r="ID157" s="99"/>
      <c r="IE157" s="99"/>
      <c r="IF157" s="99"/>
      <c r="IG157" s="99"/>
      <c r="IH157" s="99"/>
      <c r="II157" s="99"/>
      <c r="IJ157" s="99"/>
      <c r="IK157" s="99"/>
      <c r="IL157" s="99"/>
      <c r="IM157" s="99"/>
      <c r="IN157" s="99"/>
      <c r="IO157" s="99"/>
      <c r="IP157" s="99"/>
      <c r="IQ157" s="99"/>
      <c r="IR157" s="99"/>
      <c r="IS157" s="99"/>
      <c r="IT157" s="99"/>
      <c r="IU157" s="99"/>
      <c r="IV157" s="99"/>
      <c r="IW157" s="99"/>
      <c r="IX157" s="99"/>
      <c r="IY157" s="99"/>
      <c r="IZ157" s="99"/>
      <c r="JA157" s="99"/>
      <c r="JB157" s="99"/>
      <c r="JC157" s="99"/>
      <c r="JD157" s="99"/>
      <c r="JE157" s="99"/>
      <c r="JF157" s="99"/>
      <c r="JG157" s="99"/>
      <c r="JH157" s="99"/>
      <c r="JI157" s="99"/>
      <c r="JJ157" s="99"/>
    </row>
    <row r="158" spans="2:270" x14ac:dyDescent="0.35">
      <c r="B158" s="73">
        <v>42248</v>
      </c>
      <c r="C158" s="92">
        <f t="shared" ref="C158" si="3508">BG64</f>
        <v>12</v>
      </c>
      <c r="D158" s="92">
        <f t="shared" ref="D158" si="3509">BH64</f>
        <v>4</v>
      </c>
      <c r="E158" s="92">
        <f t="shared" ref="E158" si="3510">BI64</f>
        <v>3</v>
      </c>
      <c r="F158" s="92">
        <f t="shared" ref="F158" si="3511">BJ64</f>
        <v>1</v>
      </c>
      <c r="G158" s="92">
        <f t="shared" ref="G158" si="3512">BK64</f>
        <v>3</v>
      </c>
      <c r="H158" s="92">
        <f t="shared" ref="H158" si="3513">BL64</f>
        <v>2</v>
      </c>
      <c r="I158" s="92">
        <f t="shared" ref="I158" si="3514">BM64</f>
        <v>1</v>
      </c>
      <c r="J158" s="92">
        <f t="shared" ref="J158" si="3515">BN64</f>
        <v>0</v>
      </c>
      <c r="K158" s="92">
        <f t="shared" ref="K158" si="3516">BO64</f>
        <v>2</v>
      </c>
      <c r="L158" s="92">
        <f t="shared" ref="L158" si="3517">BP64</f>
        <v>1</v>
      </c>
      <c r="M158" s="92">
        <f t="shared" ref="M158" si="3518">BQ64</f>
        <v>1</v>
      </c>
      <c r="N158" s="92">
        <f t="shared" ref="N158" si="3519">BR64</f>
        <v>1</v>
      </c>
      <c r="O158" s="92">
        <f t="shared" ref="O158" si="3520">BS64</f>
        <v>1</v>
      </c>
      <c r="P158" s="92">
        <f t="shared" ref="P158" si="3521">BT64</f>
        <v>1</v>
      </c>
      <c r="Q158" s="92">
        <f t="shared" ref="Q158" si="3522">BU64</f>
        <v>0</v>
      </c>
      <c r="R158" s="92">
        <f t="shared" ref="R158" si="3523">BV64</f>
        <v>1</v>
      </c>
      <c r="S158" s="92">
        <f t="shared" ref="S158" si="3524">BW64</f>
        <v>1</v>
      </c>
      <c r="T158" s="92">
        <f t="shared" ref="T158" si="3525">BX64</f>
        <v>2</v>
      </c>
      <c r="U158" s="92">
        <f t="shared" ref="U158" si="3526">BY64</f>
        <v>1</v>
      </c>
      <c r="V158" s="92">
        <f t="shared" ref="V158" si="3527">BZ64</f>
        <v>1</v>
      </c>
      <c r="W158" s="92">
        <f t="shared" ref="W158" si="3528">CA64</f>
        <v>0</v>
      </c>
      <c r="X158" s="92">
        <f t="shared" ref="X158" si="3529">CB64</f>
        <v>0</v>
      </c>
      <c r="Y158" s="92">
        <f t="shared" ref="Y158" si="3530">CC64</f>
        <v>0</v>
      </c>
      <c r="Z158" s="92">
        <f t="shared" ref="Z158" si="3531">CD64</f>
        <v>1</v>
      </c>
      <c r="AA158" s="92">
        <f t="shared" ref="AA158" si="3532">CE64</f>
        <v>0</v>
      </c>
      <c r="AB158" s="92">
        <f t="shared" ref="AB158" si="3533">CF64</f>
        <v>0</v>
      </c>
      <c r="AC158" s="92">
        <f t="shared" ref="AC158" si="3534">CG64</f>
        <v>0</v>
      </c>
      <c r="AD158" s="92">
        <f t="shared" ref="AD158" si="3535">CH64</f>
        <v>0</v>
      </c>
      <c r="AE158" s="92">
        <f t="shared" ref="AE158" si="3536">CI64</f>
        <v>1</v>
      </c>
      <c r="AF158" s="92">
        <f t="shared" ref="AF158" si="3537">CJ64</f>
        <v>0</v>
      </c>
      <c r="AG158" s="92">
        <f t="shared" ref="AG158" si="3538">CK64</f>
        <v>0</v>
      </c>
      <c r="AH158" s="92">
        <f t="shared" ref="AH158" si="3539">CL64</f>
        <v>0</v>
      </c>
      <c r="AI158" s="150">
        <f t="shared" ref="AI158" si="3540">CM64</f>
        <v>0</v>
      </c>
      <c r="AJ158" s="75"/>
      <c r="AK158" s="75"/>
      <c r="AL158" s="75"/>
      <c r="AM158" s="75"/>
      <c r="AN158" s="75"/>
      <c r="AO158" s="75"/>
      <c r="AP158" s="75"/>
      <c r="AQ158" s="75"/>
      <c r="AR158" s="75"/>
      <c r="AS158" s="75"/>
      <c r="AT158" s="75"/>
      <c r="AU158" s="75"/>
      <c r="AV158" s="75"/>
      <c r="AW158" s="75"/>
      <c r="AX158" s="75"/>
      <c r="AY158" s="75"/>
      <c r="AZ158" s="75"/>
      <c r="BA158" s="75"/>
      <c r="BB158" s="75"/>
      <c r="BC158" s="75"/>
      <c r="BD158" s="75"/>
      <c r="BE158" s="75"/>
      <c r="BF158" s="75"/>
      <c r="BG158" s="75"/>
      <c r="BH158" s="75"/>
      <c r="BI158" s="75"/>
      <c r="BJ158" s="75"/>
      <c r="BK158" s="75"/>
      <c r="BL158" s="75"/>
      <c r="BM158" s="75"/>
      <c r="BN158" s="75"/>
      <c r="BO158" s="75"/>
      <c r="BP158" s="75"/>
      <c r="BQ158" s="75"/>
      <c r="BR158" s="75"/>
      <c r="BS158" s="75"/>
      <c r="BT158" s="75"/>
      <c r="BU158" s="75"/>
      <c r="BV158" s="75"/>
      <c r="BW158" s="75"/>
      <c r="BX158" s="75"/>
      <c r="BY158" s="75"/>
      <c r="BZ158" s="75"/>
      <c r="CA158" s="75"/>
      <c r="CB158" s="75"/>
      <c r="CC158" s="75"/>
      <c r="CD158" s="75"/>
      <c r="CE158" s="75"/>
      <c r="CF158" s="75"/>
      <c r="CG158" s="75"/>
      <c r="CH158" s="75"/>
      <c r="CI158" s="75"/>
      <c r="CJ158" s="75"/>
      <c r="CK158" s="75"/>
      <c r="CL158" s="75"/>
      <c r="CM158" s="75"/>
      <c r="CP158" s="94">
        <v>42248</v>
      </c>
      <c r="CQ158" s="98">
        <f t="shared" ref="CQ158" si="3541">C158/$C158</f>
        <v>1</v>
      </c>
      <c r="CR158" s="98">
        <f t="shared" si="6"/>
        <v>0.33333333333333331</v>
      </c>
      <c r="CS158" s="98">
        <f t="shared" si="7"/>
        <v>0.25</v>
      </c>
      <c r="CT158" s="98">
        <f t="shared" si="8"/>
        <v>8.3333333333333329E-2</v>
      </c>
      <c r="CU158" s="98">
        <f t="shared" si="9"/>
        <v>0.25</v>
      </c>
      <c r="CV158" s="98">
        <f t="shared" si="10"/>
        <v>0.16666666666666666</v>
      </c>
      <c r="CW158" s="98">
        <f t="shared" si="11"/>
        <v>8.3333333333333329E-2</v>
      </c>
      <c r="CX158" s="98">
        <f t="shared" si="12"/>
        <v>0</v>
      </c>
      <c r="CY158" s="98">
        <f t="shared" si="13"/>
        <v>0.16666666666666666</v>
      </c>
      <c r="CZ158" s="98">
        <f t="shared" si="14"/>
        <v>8.3333333333333329E-2</v>
      </c>
      <c r="DA158" s="98">
        <f t="shared" si="15"/>
        <v>8.3333333333333329E-2</v>
      </c>
      <c r="DB158" s="98">
        <f t="shared" si="16"/>
        <v>8.3333333333333329E-2</v>
      </c>
      <c r="DC158" s="98">
        <f t="shared" si="17"/>
        <v>8.3333333333333329E-2</v>
      </c>
      <c r="DD158" s="98">
        <f t="shared" si="18"/>
        <v>8.3333333333333329E-2</v>
      </c>
      <c r="DE158" s="98">
        <f t="shared" si="19"/>
        <v>0</v>
      </c>
      <c r="DF158" s="98">
        <f t="shared" si="20"/>
        <v>8.3333333333333329E-2</v>
      </c>
      <c r="DG158" s="98">
        <f t="shared" si="21"/>
        <v>8.3333333333333329E-2</v>
      </c>
      <c r="DH158" s="98">
        <f t="shared" si="22"/>
        <v>0.16666666666666666</v>
      </c>
      <c r="DI158" s="98">
        <f t="shared" si="23"/>
        <v>8.3333333333333329E-2</v>
      </c>
      <c r="DJ158" s="98">
        <f t="shared" si="24"/>
        <v>8.3333333333333329E-2</v>
      </c>
      <c r="DK158" s="98">
        <f t="shared" si="25"/>
        <v>0</v>
      </c>
      <c r="DL158" s="98">
        <f t="shared" si="26"/>
        <v>0</v>
      </c>
      <c r="DM158" s="98">
        <f t="shared" si="27"/>
        <v>0</v>
      </c>
      <c r="DN158" s="98">
        <f t="shared" si="28"/>
        <v>8.3333333333333329E-2</v>
      </c>
      <c r="DO158" s="98">
        <f t="shared" si="29"/>
        <v>0</v>
      </c>
      <c r="DP158" s="98">
        <f t="shared" si="30"/>
        <v>0</v>
      </c>
      <c r="DQ158" s="98">
        <f t="shared" si="31"/>
        <v>0</v>
      </c>
      <c r="DR158" s="98">
        <f t="shared" si="32"/>
        <v>0</v>
      </c>
      <c r="DS158" s="98">
        <f t="shared" si="33"/>
        <v>8.3333333333333329E-2</v>
      </c>
      <c r="DT158" s="98">
        <f t="shared" si="34"/>
        <v>0</v>
      </c>
      <c r="DU158" s="98">
        <f t="shared" si="35"/>
        <v>0</v>
      </c>
      <c r="DV158" s="98">
        <f t="shared" si="36"/>
        <v>0</v>
      </c>
      <c r="DW158" s="143">
        <f t="shared" si="37"/>
        <v>0</v>
      </c>
      <c r="DX158" s="97"/>
      <c r="DY158" s="97"/>
      <c r="DZ158" s="97"/>
      <c r="EA158" s="97"/>
      <c r="EB158" s="97"/>
      <c r="EC158" s="97"/>
      <c r="ED158" s="97"/>
      <c r="EE158" s="97"/>
      <c r="EF158" s="97"/>
      <c r="EG158" s="97"/>
      <c r="EH158" s="97"/>
      <c r="EI158" s="97"/>
      <c r="EJ158" s="97"/>
      <c r="EK158" s="97"/>
      <c r="EL158" s="97"/>
      <c r="EM158" s="97"/>
      <c r="EN158" s="97"/>
      <c r="EO158" s="97"/>
      <c r="EP158" s="97"/>
      <c r="EQ158" s="97"/>
      <c r="ER158" s="97"/>
      <c r="ES158" s="97"/>
      <c r="ET158" s="97"/>
      <c r="EU158" s="97"/>
      <c r="EV158" s="97"/>
      <c r="EW158" s="97"/>
      <c r="EX158" s="97"/>
      <c r="EY158" s="97"/>
      <c r="EZ158" s="97"/>
      <c r="FA158" s="97"/>
      <c r="FB158" s="97"/>
      <c r="FC158" s="97"/>
      <c r="FD158" s="97"/>
      <c r="FE158" s="97"/>
      <c r="FF158" s="97"/>
      <c r="FG158" s="97"/>
      <c r="FH158" s="97"/>
      <c r="FI158" s="97"/>
      <c r="FJ158" s="97"/>
      <c r="FK158" s="97"/>
      <c r="FL158" s="97"/>
      <c r="FM158" s="97"/>
      <c r="FN158" s="97"/>
      <c r="FO158" s="97"/>
      <c r="FP158" s="97"/>
      <c r="FQ158" s="97"/>
      <c r="FR158" s="97"/>
      <c r="FS158" s="97"/>
      <c r="FT158" s="97"/>
      <c r="FU158" s="97"/>
      <c r="FV158" s="97"/>
      <c r="FW158" s="97"/>
      <c r="GD158" s="96">
        <v>42248</v>
      </c>
      <c r="GE158" s="97">
        <f t="shared" si="2449"/>
        <v>0</v>
      </c>
      <c r="GF158" s="97">
        <f t="shared" si="95"/>
        <v>0.66666666666666674</v>
      </c>
      <c r="GG158" s="97">
        <f t="shared" si="96"/>
        <v>0.75</v>
      </c>
      <c r="GH158" s="97">
        <f t="shared" si="97"/>
        <v>0.91666666666666663</v>
      </c>
      <c r="GI158" s="97">
        <f t="shared" si="98"/>
        <v>0.75</v>
      </c>
      <c r="GJ158" s="97">
        <f t="shared" si="99"/>
        <v>0.83333333333333337</v>
      </c>
      <c r="GK158" s="97">
        <f t="shared" si="100"/>
        <v>0.91666666666666663</v>
      </c>
      <c r="GL158" s="97">
        <f t="shared" si="101"/>
        <v>1</v>
      </c>
      <c r="GM158" s="97">
        <f t="shared" si="102"/>
        <v>0.83333333333333337</v>
      </c>
      <c r="GN158" s="97">
        <f t="shared" si="103"/>
        <v>0.91666666666666663</v>
      </c>
      <c r="GO158" s="97">
        <f t="shared" si="104"/>
        <v>0.91666666666666663</v>
      </c>
      <c r="GP158" s="97">
        <f t="shared" si="105"/>
        <v>0.91666666666666663</v>
      </c>
      <c r="GQ158" s="97">
        <f t="shared" si="106"/>
        <v>0.91666666666666663</v>
      </c>
      <c r="GR158" s="97">
        <f t="shared" si="107"/>
        <v>0.91666666666666663</v>
      </c>
      <c r="GS158" s="97">
        <f t="shared" si="108"/>
        <v>1</v>
      </c>
      <c r="GT158" s="97">
        <f t="shared" si="109"/>
        <v>0.91666666666666663</v>
      </c>
      <c r="GU158" s="97">
        <f t="shared" si="110"/>
        <v>0.91666666666666663</v>
      </c>
      <c r="GV158" s="97">
        <f t="shared" si="111"/>
        <v>0.83333333333333337</v>
      </c>
      <c r="GW158" s="97">
        <f t="shared" si="112"/>
        <v>0.91666666666666663</v>
      </c>
      <c r="GX158" s="97">
        <f t="shared" si="113"/>
        <v>0.91666666666666663</v>
      </c>
      <c r="GY158" s="97">
        <f t="shared" si="114"/>
        <v>1</v>
      </c>
      <c r="GZ158" s="97">
        <f t="shared" si="115"/>
        <v>1</v>
      </c>
      <c r="HA158" s="97">
        <f t="shared" si="116"/>
        <v>1</v>
      </c>
      <c r="HB158" s="97">
        <f t="shared" si="117"/>
        <v>0.91666666666666663</v>
      </c>
      <c r="HC158" s="97">
        <f t="shared" si="118"/>
        <v>1</v>
      </c>
      <c r="HD158" s="97">
        <f t="shared" si="119"/>
        <v>1</v>
      </c>
      <c r="HE158" s="97">
        <f t="shared" si="120"/>
        <v>1</v>
      </c>
      <c r="HF158" s="97">
        <f t="shared" si="121"/>
        <v>1</v>
      </c>
      <c r="HG158" s="97">
        <f t="shared" si="122"/>
        <v>0.91666666666666663</v>
      </c>
      <c r="HH158" s="97">
        <f t="shared" si="123"/>
        <v>1</v>
      </c>
      <c r="HI158" s="97">
        <f t="shared" si="124"/>
        <v>1</v>
      </c>
      <c r="HJ158" s="97">
        <f t="shared" si="125"/>
        <v>1</v>
      </c>
      <c r="HK158" s="157">
        <f t="shared" si="126"/>
        <v>1</v>
      </c>
      <c r="HL158" s="97"/>
      <c r="HM158" s="97"/>
      <c r="HN158" s="97"/>
      <c r="HO158" s="97"/>
      <c r="HP158" s="97"/>
      <c r="HQ158" s="97"/>
      <c r="HR158" s="97"/>
      <c r="HS158" s="97"/>
      <c r="HT158" s="97"/>
      <c r="HU158" s="97"/>
      <c r="HV158" s="97"/>
      <c r="HW158" s="97"/>
      <c r="HX158" s="97"/>
      <c r="HY158" s="99"/>
      <c r="HZ158" s="99"/>
      <c r="IA158" s="99"/>
      <c r="IB158" s="99"/>
      <c r="IC158" s="99"/>
      <c r="ID158" s="99"/>
      <c r="IE158" s="99"/>
      <c r="IF158" s="99"/>
      <c r="IG158" s="99"/>
      <c r="IH158" s="99"/>
      <c r="II158" s="99"/>
      <c r="IJ158" s="99"/>
      <c r="IK158" s="99"/>
      <c r="IL158" s="99"/>
      <c r="IM158" s="99"/>
      <c r="IN158" s="99"/>
      <c r="IO158" s="99"/>
      <c r="IP158" s="99"/>
      <c r="IQ158" s="99"/>
      <c r="IR158" s="99"/>
      <c r="IS158" s="99"/>
      <c r="IT158" s="99"/>
      <c r="IU158" s="99"/>
      <c r="IV158" s="99"/>
      <c r="IW158" s="99"/>
      <c r="IX158" s="99"/>
      <c r="IY158" s="99"/>
      <c r="IZ158" s="99"/>
      <c r="JA158" s="99"/>
      <c r="JB158" s="99"/>
      <c r="JC158" s="99"/>
      <c r="JD158" s="99"/>
      <c r="JE158" s="99"/>
      <c r="JF158" s="99"/>
      <c r="JG158" s="99"/>
      <c r="JH158" s="99"/>
      <c r="JI158" s="99"/>
      <c r="JJ158" s="99"/>
    </row>
    <row r="159" spans="2:270" x14ac:dyDescent="0.35">
      <c r="B159" s="73">
        <v>42278</v>
      </c>
      <c r="C159" s="92">
        <f t="shared" ref="C159" si="3542">BH65</f>
        <v>13</v>
      </c>
      <c r="D159" s="92">
        <f t="shared" ref="D159" si="3543">BI65</f>
        <v>0</v>
      </c>
      <c r="E159" s="92">
        <f t="shared" ref="E159" si="3544">BJ65</f>
        <v>1</v>
      </c>
      <c r="F159" s="92">
        <f t="shared" ref="F159" si="3545">BK65</f>
        <v>0</v>
      </c>
      <c r="G159" s="92">
        <f t="shared" ref="G159" si="3546">BL65</f>
        <v>0</v>
      </c>
      <c r="H159" s="92">
        <f t="shared" ref="H159" si="3547">BM65</f>
        <v>1</v>
      </c>
      <c r="I159" s="92">
        <f t="shared" ref="I159" si="3548">BN65</f>
        <v>0</v>
      </c>
      <c r="J159" s="92">
        <f t="shared" ref="J159" si="3549">BO65</f>
        <v>0</v>
      </c>
      <c r="K159" s="92">
        <f t="shared" ref="K159" si="3550">BP65</f>
        <v>0</v>
      </c>
      <c r="L159" s="92">
        <f t="shared" ref="L159" si="3551">BQ65</f>
        <v>0</v>
      </c>
      <c r="M159" s="92">
        <f t="shared" ref="M159" si="3552">BR65</f>
        <v>1</v>
      </c>
      <c r="N159" s="92">
        <f t="shared" ref="N159" si="3553">BS65</f>
        <v>0</v>
      </c>
      <c r="O159" s="92">
        <f t="shared" ref="O159" si="3554">BT65</f>
        <v>0</v>
      </c>
      <c r="P159" s="92">
        <f t="shared" ref="P159" si="3555">BU65</f>
        <v>0</v>
      </c>
      <c r="Q159" s="92">
        <f t="shared" ref="Q159" si="3556">BV65</f>
        <v>0</v>
      </c>
      <c r="R159" s="92">
        <f t="shared" ref="R159" si="3557">BW65</f>
        <v>1</v>
      </c>
      <c r="S159" s="92">
        <f t="shared" ref="S159" si="3558">BX65</f>
        <v>0</v>
      </c>
      <c r="T159" s="92">
        <f t="shared" ref="T159" si="3559">BY65</f>
        <v>0</v>
      </c>
      <c r="U159" s="92">
        <f t="shared" ref="U159" si="3560">BZ65</f>
        <v>0</v>
      </c>
      <c r="V159" s="92">
        <f t="shared" ref="V159" si="3561">CA65</f>
        <v>0</v>
      </c>
      <c r="W159" s="92">
        <f t="shared" ref="W159" si="3562">CB65</f>
        <v>0</v>
      </c>
      <c r="X159" s="92">
        <f t="shared" ref="X159" si="3563">CC65</f>
        <v>0</v>
      </c>
      <c r="Y159" s="92">
        <f t="shared" ref="Y159" si="3564">CD65</f>
        <v>0</v>
      </c>
      <c r="Z159" s="92">
        <f t="shared" ref="Z159" si="3565">CE65</f>
        <v>0</v>
      </c>
      <c r="AA159" s="92">
        <f t="shared" ref="AA159" si="3566">CF65</f>
        <v>0</v>
      </c>
      <c r="AB159" s="92">
        <f t="shared" ref="AB159" si="3567">CG65</f>
        <v>0</v>
      </c>
      <c r="AC159" s="92">
        <f t="shared" ref="AC159" si="3568">CH65</f>
        <v>0</v>
      </c>
      <c r="AD159" s="92">
        <f t="shared" ref="AD159" si="3569">CI65</f>
        <v>0</v>
      </c>
      <c r="AE159" s="92">
        <f t="shared" ref="AE159" si="3570">CJ65</f>
        <v>0</v>
      </c>
      <c r="AF159" s="92">
        <f t="shared" ref="AF159" si="3571">CK65</f>
        <v>0</v>
      </c>
      <c r="AG159" s="92">
        <f t="shared" ref="AG159" si="3572">CL65</f>
        <v>0</v>
      </c>
      <c r="AH159" s="150">
        <f t="shared" ref="AH159" si="3573">CM65</f>
        <v>0</v>
      </c>
      <c r="AI159" s="75"/>
      <c r="AJ159" s="75"/>
      <c r="AK159" s="75"/>
      <c r="AL159" s="75"/>
      <c r="AM159" s="75"/>
      <c r="AN159" s="75"/>
      <c r="AO159" s="75"/>
      <c r="AP159" s="75"/>
      <c r="AQ159" s="75"/>
      <c r="AR159" s="75"/>
      <c r="AS159" s="75"/>
      <c r="AT159" s="75"/>
      <c r="AU159" s="75"/>
      <c r="AV159" s="75"/>
      <c r="AW159" s="75"/>
      <c r="AX159" s="75"/>
      <c r="AY159" s="75"/>
      <c r="AZ159" s="75"/>
      <c r="BA159" s="75"/>
      <c r="BB159" s="75"/>
      <c r="BC159" s="75"/>
      <c r="BD159" s="75"/>
      <c r="BE159" s="75"/>
      <c r="BF159" s="75"/>
      <c r="BG159" s="75"/>
      <c r="BH159" s="75"/>
      <c r="BI159" s="75"/>
      <c r="BJ159" s="75"/>
      <c r="BK159" s="75"/>
      <c r="BL159" s="75"/>
      <c r="BM159" s="75"/>
      <c r="BN159" s="75"/>
      <c r="BO159" s="75"/>
      <c r="BP159" s="75"/>
      <c r="BQ159" s="75"/>
      <c r="BR159" s="75"/>
      <c r="BS159" s="75"/>
      <c r="BT159" s="75"/>
      <c r="BU159" s="75"/>
      <c r="BV159" s="75"/>
      <c r="BW159" s="75"/>
      <c r="BX159" s="75"/>
      <c r="BY159" s="75"/>
      <c r="BZ159" s="75"/>
      <c r="CA159" s="75"/>
      <c r="CB159" s="75"/>
      <c r="CC159" s="75"/>
      <c r="CD159" s="75"/>
      <c r="CE159" s="75"/>
      <c r="CF159" s="75"/>
      <c r="CG159" s="75"/>
      <c r="CH159" s="75"/>
      <c r="CI159" s="75"/>
      <c r="CJ159" s="75"/>
      <c r="CK159" s="75"/>
      <c r="CL159" s="75"/>
      <c r="CM159" s="75"/>
      <c r="CP159" s="94">
        <v>42278</v>
      </c>
      <c r="CQ159" s="98">
        <f t="shared" ref="CQ159" si="3574">C159/$C159</f>
        <v>1</v>
      </c>
      <c r="CR159" s="98">
        <f t="shared" si="6"/>
        <v>0</v>
      </c>
      <c r="CS159" s="98">
        <f t="shared" si="7"/>
        <v>7.6923076923076927E-2</v>
      </c>
      <c r="CT159" s="98">
        <f t="shared" si="8"/>
        <v>0</v>
      </c>
      <c r="CU159" s="98">
        <f t="shared" si="9"/>
        <v>0</v>
      </c>
      <c r="CV159" s="98">
        <f t="shared" si="10"/>
        <v>7.6923076923076927E-2</v>
      </c>
      <c r="CW159" s="98">
        <f t="shared" si="11"/>
        <v>0</v>
      </c>
      <c r="CX159" s="98">
        <f t="shared" si="12"/>
        <v>0</v>
      </c>
      <c r="CY159" s="98">
        <f t="shared" si="13"/>
        <v>0</v>
      </c>
      <c r="CZ159" s="98">
        <f t="shared" si="14"/>
        <v>0</v>
      </c>
      <c r="DA159" s="98">
        <f t="shared" si="15"/>
        <v>7.6923076923076927E-2</v>
      </c>
      <c r="DB159" s="98">
        <f t="shared" si="16"/>
        <v>0</v>
      </c>
      <c r="DC159" s="98">
        <f t="shared" si="17"/>
        <v>0</v>
      </c>
      <c r="DD159" s="98">
        <f t="shared" si="18"/>
        <v>0</v>
      </c>
      <c r="DE159" s="98">
        <f t="shared" si="19"/>
        <v>0</v>
      </c>
      <c r="DF159" s="98">
        <f t="shared" si="20"/>
        <v>7.6923076923076927E-2</v>
      </c>
      <c r="DG159" s="98">
        <f t="shared" si="21"/>
        <v>0</v>
      </c>
      <c r="DH159" s="98">
        <f t="shared" si="22"/>
        <v>0</v>
      </c>
      <c r="DI159" s="98">
        <f t="shared" si="23"/>
        <v>0</v>
      </c>
      <c r="DJ159" s="98">
        <f t="shared" si="24"/>
        <v>0</v>
      </c>
      <c r="DK159" s="98">
        <f t="shared" si="25"/>
        <v>0</v>
      </c>
      <c r="DL159" s="98">
        <f t="shared" si="26"/>
        <v>0</v>
      </c>
      <c r="DM159" s="98">
        <f t="shared" si="27"/>
        <v>0</v>
      </c>
      <c r="DN159" s="98">
        <f t="shared" si="28"/>
        <v>0</v>
      </c>
      <c r="DO159" s="98">
        <f t="shared" si="29"/>
        <v>0</v>
      </c>
      <c r="DP159" s="98">
        <f t="shared" si="30"/>
        <v>0</v>
      </c>
      <c r="DQ159" s="98">
        <f t="shared" si="31"/>
        <v>0</v>
      </c>
      <c r="DR159" s="98">
        <f t="shared" si="32"/>
        <v>0</v>
      </c>
      <c r="DS159" s="98">
        <f t="shared" si="33"/>
        <v>0</v>
      </c>
      <c r="DT159" s="98">
        <f t="shared" si="34"/>
        <v>0</v>
      </c>
      <c r="DU159" s="98">
        <f t="shared" si="35"/>
        <v>0</v>
      </c>
      <c r="DV159" s="143">
        <f t="shared" si="36"/>
        <v>0</v>
      </c>
      <c r="DW159" s="97"/>
      <c r="DX159" s="97"/>
      <c r="DY159" s="97"/>
      <c r="DZ159" s="97"/>
      <c r="EA159" s="97"/>
      <c r="EB159" s="97"/>
      <c r="EC159" s="97"/>
      <c r="ED159" s="97"/>
      <c r="EE159" s="97"/>
      <c r="EF159" s="97"/>
      <c r="EG159" s="97"/>
      <c r="EH159" s="97"/>
      <c r="EI159" s="97"/>
      <c r="EJ159" s="97"/>
      <c r="EK159" s="97"/>
      <c r="EL159" s="97"/>
      <c r="EM159" s="97"/>
      <c r="EN159" s="97"/>
      <c r="EO159" s="97"/>
      <c r="EP159" s="97"/>
      <c r="EQ159" s="97"/>
      <c r="ER159" s="97"/>
      <c r="ES159" s="97"/>
      <c r="ET159" s="97"/>
      <c r="EU159" s="97"/>
      <c r="EV159" s="97"/>
      <c r="EW159" s="97"/>
      <c r="EX159" s="97"/>
      <c r="EY159" s="97"/>
      <c r="EZ159" s="97"/>
      <c r="FA159" s="97"/>
      <c r="FB159" s="97"/>
      <c r="FC159" s="97"/>
      <c r="FD159" s="97"/>
      <c r="FE159" s="97"/>
      <c r="FF159" s="97"/>
      <c r="FG159" s="97"/>
      <c r="FH159" s="97"/>
      <c r="FI159" s="97"/>
      <c r="FJ159" s="97"/>
      <c r="FK159" s="97"/>
      <c r="FL159" s="97"/>
      <c r="FM159" s="97"/>
      <c r="FN159" s="97"/>
      <c r="FO159" s="97"/>
      <c r="FP159" s="97"/>
      <c r="FQ159" s="97"/>
      <c r="FR159" s="97"/>
      <c r="FS159" s="97"/>
      <c r="FT159" s="97"/>
      <c r="FU159" s="97"/>
      <c r="FV159" s="97"/>
      <c r="FW159" s="97"/>
      <c r="GD159" s="96">
        <v>42278</v>
      </c>
      <c r="GE159" s="97">
        <f t="shared" si="2449"/>
        <v>0</v>
      </c>
      <c r="GF159" s="97">
        <f t="shared" si="95"/>
        <v>1</v>
      </c>
      <c r="GG159" s="97">
        <f t="shared" si="96"/>
        <v>0.92307692307692313</v>
      </c>
      <c r="GH159" s="97">
        <f t="shared" si="97"/>
        <v>1</v>
      </c>
      <c r="GI159" s="97">
        <f t="shared" si="98"/>
        <v>1</v>
      </c>
      <c r="GJ159" s="97">
        <f t="shared" si="99"/>
        <v>0.92307692307692313</v>
      </c>
      <c r="GK159" s="97">
        <f t="shared" si="100"/>
        <v>1</v>
      </c>
      <c r="GL159" s="97">
        <f t="shared" si="101"/>
        <v>1</v>
      </c>
      <c r="GM159" s="97">
        <f t="shared" si="102"/>
        <v>1</v>
      </c>
      <c r="GN159" s="97">
        <f t="shared" si="103"/>
        <v>1</v>
      </c>
      <c r="GO159" s="97">
        <f t="shared" si="104"/>
        <v>0.92307692307692313</v>
      </c>
      <c r="GP159" s="97">
        <f t="shared" si="105"/>
        <v>1</v>
      </c>
      <c r="GQ159" s="97">
        <f t="shared" si="106"/>
        <v>1</v>
      </c>
      <c r="GR159" s="97">
        <f t="shared" si="107"/>
        <v>1</v>
      </c>
      <c r="GS159" s="97">
        <f t="shared" si="108"/>
        <v>1</v>
      </c>
      <c r="GT159" s="97">
        <f t="shared" si="109"/>
        <v>0.92307692307692313</v>
      </c>
      <c r="GU159" s="97">
        <f t="shared" si="110"/>
        <v>1</v>
      </c>
      <c r="GV159" s="97">
        <f t="shared" si="111"/>
        <v>1</v>
      </c>
      <c r="GW159" s="97">
        <f t="shared" si="112"/>
        <v>1</v>
      </c>
      <c r="GX159" s="97">
        <f t="shared" si="113"/>
        <v>1</v>
      </c>
      <c r="GY159" s="97">
        <f t="shared" si="114"/>
        <v>1</v>
      </c>
      <c r="GZ159" s="97">
        <f t="shared" si="115"/>
        <v>1</v>
      </c>
      <c r="HA159" s="97">
        <f t="shared" si="116"/>
        <v>1</v>
      </c>
      <c r="HB159" s="97">
        <f t="shared" si="117"/>
        <v>1</v>
      </c>
      <c r="HC159" s="97">
        <f t="shared" si="118"/>
        <v>1</v>
      </c>
      <c r="HD159" s="97">
        <f t="shared" si="119"/>
        <v>1</v>
      </c>
      <c r="HE159" s="97">
        <f t="shared" si="120"/>
        <v>1</v>
      </c>
      <c r="HF159" s="97">
        <f t="shared" si="121"/>
        <v>1</v>
      </c>
      <c r="HG159" s="97">
        <f t="shared" si="122"/>
        <v>1</v>
      </c>
      <c r="HH159" s="97">
        <f t="shared" si="123"/>
        <v>1</v>
      </c>
      <c r="HI159" s="97">
        <f t="shared" si="124"/>
        <v>1</v>
      </c>
      <c r="HJ159" s="157">
        <f t="shared" si="125"/>
        <v>1</v>
      </c>
      <c r="HK159" s="97"/>
      <c r="HL159" s="97"/>
      <c r="HM159" s="97"/>
      <c r="HN159" s="97"/>
      <c r="HO159" s="97"/>
      <c r="HP159" s="97"/>
      <c r="HQ159" s="97"/>
      <c r="HR159" s="97"/>
      <c r="HS159" s="97"/>
      <c r="HT159" s="97"/>
      <c r="HU159" s="97"/>
      <c r="HV159" s="97"/>
      <c r="HW159" s="97"/>
      <c r="HX159" s="97"/>
      <c r="HY159" s="99"/>
      <c r="HZ159" s="99"/>
      <c r="IA159" s="99"/>
      <c r="IB159" s="99"/>
      <c r="IC159" s="99"/>
      <c r="ID159" s="99"/>
      <c r="IE159" s="99"/>
      <c r="IF159" s="99"/>
      <c r="IG159" s="99"/>
      <c r="IH159" s="99"/>
      <c r="II159" s="99"/>
      <c r="IJ159" s="99"/>
      <c r="IK159" s="99"/>
      <c r="IL159" s="99"/>
      <c r="IM159" s="99"/>
      <c r="IN159" s="99"/>
      <c r="IO159" s="99"/>
      <c r="IP159" s="99"/>
      <c r="IQ159" s="99"/>
      <c r="IR159" s="99"/>
      <c r="IS159" s="99"/>
      <c r="IT159" s="99"/>
      <c r="IU159" s="99"/>
      <c r="IV159" s="99"/>
      <c r="IW159" s="99"/>
      <c r="IX159" s="99"/>
      <c r="IY159" s="99"/>
      <c r="IZ159" s="99"/>
      <c r="JA159" s="99"/>
      <c r="JB159" s="99"/>
      <c r="JC159" s="99"/>
      <c r="JD159" s="99"/>
      <c r="JE159" s="99"/>
      <c r="JF159" s="99"/>
      <c r="JG159" s="99"/>
      <c r="JH159" s="99"/>
      <c r="JI159" s="99"/>
      <c r="JJ159" s="99"/>
    </row>
    <row r="160" spans="2:270" x14ac:dyDescent="0.35">
      <c r="B160" s="73">
        <v>42309</v>
      </c>
      <c r="C160" s="92">
        <f t="shared" ref="C160" si="3575">BI66</f>
        <v>7</v>
      </c>
      <c r="D160" s="92">
        <f t="shared" ref="D160" si="3576">BJ66</f>
        <v>2</v>
      </c>
      <c r="E160" s="92">
        <f t="shared" ref="E160" si="3577">BK66</f>
        <v>3</v>
      </c>
      <c r="F160" s="92">
        <f t="shared" ref="F160" si="3578">BL66</f>
        <v>0</v>
      </c>
      <c r="G160" s="92">
        <f t="shared" ref="G160" si="3579">BM66</f>
        <v>0</v>
      </c>
      <c r="H160" s="92">
        <f t="shared" ref="H160" si="3580">BN66</f>
        <v>1</v>
      </c>
      <c r="I160" s="92">
        <f t="shared" ref="I160" si="3581">BO66</f>
        <v>1</v>
      </c>
      <c r="J160" s="92">
        <f t="shared" ref="J160" si="3582">BP66</f>
        <v>0</v>
      </c>
      <c r="K160" s="92">
        <f t="shared" ref="K160" si="3583">BQ66</f>
        <v>0</v>
      </c>
      <c r="L160" s="92">
        <f t="shared" ref="L160" si="3584">BR66</f>
        <v>0</v>
      </c>
      <c r="M160" s="92">
        <f t="shared" ref="M160" si="3585">BS66</f>
        <v>0</v>
      </c>
      <c r="N160" s="92">
        <f t="shared" ref="N160" si="3586">BT66</f>
        <v>0</v>
      </c>
      <c r="O160" s="92">
        <f t="shared" ref="O160" si="3587">BU66</f>
        <v>1</v>
      </c>
      <c r="P160" s="92">
        <f t="shared" ref="P160" si="3588">BV66</f>
        <v>0</v>
      </c>
      <c r="Q160" s="92">
        <f t="shared" ref="Q160" si="3589">BW66</f>
        <v>0</v>
      </c>
      <c r="R160" s="92">
        <f t="shared" ref="R160" si="3590">BX66</f>
        <v>0</v>
      </c>
      <c r="S160" s="92">
        <f t="shared" ref="S160" si="3591">BY66</f>
        <v>0</v>
      </c>
      <c r="T160" s="92">
        <f t="shared" ref="T160" si="3592">BZ66</f>
        <v>0</v>
      </c>
      <c r="U160" s="92">
        <f t="shared" ref="U160" si="3593">CA66</f>
        <v>0</v>
      </c>
      <c r="V160" s="92">
        <f t="shared" ref="V160" si="3594">CB66</f>
        <v>0</v>
      </c>
      <c r="W160" s="92">
        <f t="shared" ref="W160" si="3595">CC66</f>
        <v>0</v>
      </c>
      <c r="X160" s="92">
        <f t="shared" ref="X160" si="3596">CD66</f>
        <v>0</v>
      </c>
      <c r="Y160" s="92">
        <f t="shared" ref="Y160" si="3597">CE66</f>
        <v>0</v>
      </c>
      <c r="Z160" s="92">
        <f t="shared" ref="Z160" si="3598">CF66</f>
        <v>1</v>
      </c>
      <c r="AA160" s="92">
        <f t="shared" ref="AA160" si="3599">CG66</f>
        <v>0</v>
      </c>
      <c r="AB160" s="92">
        <f t="shared" ref="AB160" si="3600">CH66</f>
        <v>0</v>
      </c>
      <c r="AC160" s="92">
        <f t="shared" ref="AC160" si="3601">CI66</f>
        <v>0</v>
      </c>
      <c r="AD160" s="92">
        <f t="shared" ref="AD160" si="3602">CJ66</f>
        <v>0</v>
      </c>
      <c r="AE160" s="92">
        <f t="shared" ref="AE160" si="3603">CK66</f>
        <v>0</v>
      </c>
      <c r="AF160" s="92">
        <f t="shared" ref="AF160" si="3604">CL66</f>
        <v>0</v>
      </c>
      <c r="AG160" s="150">
        <f t="shared" ref="AG160" si="3605">CM66</f>
        <v>0</v>
      </c>
      <c r="AH160" s="75"/>
      <c r="AI160" s="75"/>
      <c r="AJ160" s="75"/>
      <c r="AK160" s="75"/>
      <c r="AL160" s="75"/>
      <c r="AM160" s="75"/>
      <c r="AN160" s="75"/>
      <c r="AO160" s="75"/>
      <c r="AP160" s="75"/>
      <c r="AQ160" s="75"/>
      <c r="AR160" s="75"/>
      <c r="AS160" s="75"/>
      <c r="AT160" s="75"/>
      <c r="AU160" s="75"/>
      <c r="AV160" s="75"/>
      <c r="AW160" s="75"/>
      <c r="AX160" s="75"/>
      <c r="AY160" s="75"/>
      <c r="AZ160" s="75"/>
      <c r="BA160" s="75"/>
      <c r="BB160" s="75"/>
      <c r="BC160" s="75"/>
      <c r="BD160" s="75"/>
      <c r="BE160" s="75"/>
      <c r="BF160" s="75"/>
      <c r="BG160" s="75"/>
      <c r="BH160" s="75"/>
      <c r="BI160" s="75"/>
      <c r="BJ160" s="75"/>
      <c r="BK160" s="75"/>
      <c r="BL160" s="75"/>
      <c r="BM160" s="75"/>
      <c r="BN160" s="75"/>
      <c r="BO160" s="75"/>
      <c r="BP160" s="75"/>
      <c r="BQ160" s="75"/>
      <c r="BR160" s="75"/>
      <c r="BS160" s="75"/>
      <c r="BT160" s="75"/>
      <c r="BU160" s="75"/>
      <c r="BV160" s="75"/>
      <c r="BW160" s="75"/>
      <c r="BX160" s="75"/>
      <c r="BY160" s="75"/>
      <c r="BZ160" s="75"/>
      <c r="CA160" s="75"/>
      <c r="CB160" s="75"/>
      <c r="CC160" s="75"/>
      <c r="CD160" s="75"/>
      <c r="CE160" s="75"/>
      <c r="CF160" s="75"/>
      <c r="CG160" s="75"/>
      <c r="CH160" s="75"/>
      <c r="CI160" s="75"/>
      <c r="CJ160" s="75"/>
      <c r="CK160" s="75"/>
      <c r="CL160" s="75"/>
      <c r="CM160" s="75"/>
      <c r="CP160" s="94">
        <v>42309</v>
      </c>
      <c r="CQ160" s="98">
        <f t="shared" ref="CQ160" si="3606">C160/$C160</f>
        <v>1</v>
      </c>
      <c r="CR160" s="98">
        <f t="shared" si="6"/>
        <v>0.2857142857142857</v>
      </c>
      <c r="CS160" s="98">
        <f t="shared" si="7"/>
        <v>0.42857142857142855</v>
      </c>
      <c r="CT160" s="98">
        <f t="shared" si="8"/>
        <v>0</v>
      </c>
      <c r="CU160" s="98">
        <f t="shared" si="9"/>
        <v>0</v>
      </c>
      <c r="CV160" s="98">
        <f t="shared" si="10"/>
        <v>0.14285714285714285</v>
      </c>
      <c r="CW160" s="98">
        <f t="shared" si="11"/>
        <v>0.14285714285714285</v>
      </c>
      <c r="CX160" s="98">
        <f t="shared" si="12"/>
        <v>0</v>
      </c>
      <c r="CY160" s="98">
        <f t="shared" si="13"/>
        <v>0</v>
      </c>
      <c r="CZ160" s="98">
        <f t="shared" si="14"/>
        <v>0</v>
      </c>
      <c r="DA160" s="98">
        <f t="shared" si="15"/>
        <v>0</v>
      </c>
      <c r="DB160" s="98">
        <f t="shared" si="16"/>
        <v>0</v>
      </c>
      <c r="DC160" s="98">
        <f t="shared" si="17"/>
        <v>0.14285714285714285</v>
      </c>
      <c r="DD160" s="98">
        <f t="shared" si="18"/>
        <v>0</v>
      </c>
      <c r="DE160" s="98">
        <f t="shared" si="19"/>
        <v>0</v>
      </c>
      <c r="DF160" s="98">
        <f t="shared" si="20"/>
        <v>0</v>
      </c>
      <c r="DG160" s="98">
        <f t="shared" si="21"/>
        <v>0</v>
      </c>
      <c r="DH160" s="98">
        <f t="shared" si="22"/>
        <v>0</v>
      </c>
      <c r="DI160" s="98">
        <f t="shared" si="23"/>
        <v>0</v>
      </c>
      <c r="DJ160" s="98">
        <f t="shared" si="24"/>
        <v>0</v>
      </c>
      <c r="DK160" s="98">
        <f t="shared" si="25"/>
        <v>0</v>
      </c>
      <c r="DL160" s="98">
        <f t="shared" si="26"/>
        <v>0</v>
      </c>
      <c r="DM160" s="98">
        <f t="shared" si="27"/>
        <v>0</v>
      </c>
      <c r="DN160" s="98">
        <f t="shared" si="28"/>
        <v>0.14285714285714285</v>
      </c>
      <c r="DO160" s="98">
        <f t="shared" si="29"/>
        <v>0</v>
      </c>
      <c r="DP160" s="98">
        <f t="shared" si="30"/>
        <v>0</v>
      </c>
      <c r="DQ160" s="98">
        <f t="shared" si="31"/>
        <v>0</v>
      </c>
      <c r="DR160" s="98">
        <f t="shared" si="32"/>
        <v>0</v>
      </c>
      <c r="DS160" s="98">
        <f t="shared" si="33"/>
        <v>0</v>
      </c>
      <c r="DT160" s="98">
        <f t="shared" si="34"/>
        <v>0</v>
      </c>
      <c r="DU160" s="143">
        <f t="shared" si="35"/>
        <v>0</v>
      </c>
      <c r="DV160" s="97"/>
      <c r="DW160" s="97"/>
      <c r="DX160" s="97"/>
      <c r="DY160" s="97"/>
      <c r="DZ160" s="97"/>
      <c r="EA160" s="97"/>
      <c r="EB160" s="97"/>
      <c r="EC160" s="97"/>
      <c r="ED160" s="97"/>
      <c r="EE160" s="97"/>
      <c r="EF160" s="97"/>
      <c r="EG160" s="97"/>
      <c r="EH160" s="97"/>
      <c r="EI160" s="97"/>
      <c r="EJ160" s="97"/>
      <c r="EK160" s="97"/>
      <c r="EL160" s="97"/>
      <c r="EM160" s="97"/>
      <c r="EN160" s="97"/>
      <c r="EO160" s="97"/>
      <c r="EP160" s="97"/>
      <c r="EQ160" s="97"/>
      <c r="ER160" s="97"/>
      <c r="ES160" s="97"/>
      <c r="ET160" s="97"/>
      <c r="EU160" s="97"/>
      <c r="EV160" s="97"/>
      <c r="EW160" s="97"/>
      <c r="EX160" s="97"/>
      <c r="EY160" s="97"/>
      <c r="EZ160" s="97"/>
      <c r="FA160" s="97"/>
      <c r="FB160" s="97"/>
      <c r="FC160" s="97"/>
      <c r="FD160" s="97"/>
      <c r="FE160" s="97"/>
      <c r="FF160" s="97"/>
      <c r="FG160" s="97"/>
      <c r="FH160" s="97"/>
      <c r="FI160" s="97"/>
      <c r="FJ160" s="97"/>
      <c r="FK160" s="97"/>
      <c r="FL160" s="97"/>
      <c r="FM160" s="97"/>
      <c r="FN160" s="97"/>
      <c r="FO160" s="97"/>
      <c r="FP160" s="97"/>
      <c r="FQ160" s="97"/>
      <c r="FR160" s="97"/>
      <c r="FS160" s="97"/>
      <c r="FT160" s="97"/>
      <c r="FU160" s="97"/>
      <c r="FV160" s="97"/>
      <c r="FW160" s="97"/>
      <c r="GD160" s="96">
        <v>42309</v>
      </c>
      <c r="GE160" s="97">
        <f>1-CQ160</f>
        <v>0</v>
      </c>
      <c r="GF160" s="97">
        <f t="shared" si="95"/>
        <v>0.7142857142857143</v>
      </c>
      <c r="GG160" s="97">
        <f t="shared" si="96"/>
        <v>0.5714285714285714</v>
      </c>
      <c r="GH160" s="97">
        <f t="shared" si="97"/>
        <v>1</v>
      </c>
      <c r="GI160" s="97">
        <f t="shared" si="98"/>
        <v>1</v>
      </c>
      <c r="GJ160" s="97">
        <f t="shared" si="99"/>
        <v>0.85714285714285721</v>
      </c>
      <c r="GK160" s="97">
        <f t="shared" si="100"/>
        <v>0.85714285714285721</v>
      </c>
      <c r="GL160" s="97">
        <f t="shared" si="101"/>
        <v>1</v>
      </c>
      <c r="GM160" s="97">
        <f t="shared" si="102"/>
        <v>1</v>
      </c>
      <c r="GN160" s="97">
        <f t="shared" si="103"/>
        <v>1</v>
      </c>
      <c r="GO160" s="97">
        <f t="shared" si="104"/>
        <v>1</v>
      </c>
      <c r="GP160" s="97">
        <f t="shared" si="105"/>
        <v>1</v>
      </c>
      <c r="GQ160" s="97">
        <f t="shared" si="106"/>
        <v>0.85714285714285721</v>
      </c>
      <c r="GR160" s="97">
        <f t="shared" si="107"/>
        <v>1</v>
      </c>
      <c r="GS160" s="97">
        <f t="shared" si="108"/>
        <v>1</v>
      </c>
      <c r="GT160" s="97">
        <f t="shared" si="109"/>
        <v>1</v>
      </c>
      <c r="GU160" s="97">
        <f t="shared" si="110"/>
        <v>1</v>
      </c>
      <c r="GV160" s="97">
        <f t="shared" si="111"/>
        <v>1</v>
      </c>
      <c r="GW160" s="97">
        <f t="shared" si="112"/>
        <v>1</v>
      </c>
      <c r="GX160" s="97">
        <f t="shared" si="113"/>
        <v>1</v>
      </c>
      <c r="GY160" s="97">
        <f t="shared" si="114"/>
        <v>1</v>
      </c>
      <c r="GZ160" s="97">
        <f t="shared" si="115"/>
        <v>1</v>
      </c>
      <c r="HA160" s="97">
        <f t="shared" si="116"/>
        <v>1</v>
      </c>
      <c r="HB160" s="97">
        <f t="shared" si="117"/>
        <v>0.85714285714285721</v>
      </c>
      <c r="HC160" s="97">
        <f t="shared" si="118"/>
        <v>1</v>
      </c>
      <c r="HD160" s="97">
        <f t="shared" si="119"/>
        <v>1</v>
      </c>
      <c r="HE160" s="97">
        <f t="shared" si="120"/>
        <v>1</v>
      </c>
      <c r="HF160" s="97">
        <f t="shared" si="121"/>
        <v>1</v>
      </c>
      <c r="HG160" s="97">
        <f t="shared" si="122"/>
        <v>1</v>
      </c>
      <c r="HH160" s="97">
        <f t="shared" si="123"/>
        <v>1</v>
      </c>
      <c r="HI160" s="157">
        <f t="shared" si="124"/>
        <v>1</v>
      </c>
      <c r="HJ160" s="97"/>
      <c r="HK160" s="97"/>
      <c r="HL160" s="97"/>
      <c r="HM160" s="97"/>
      <c r="HN160" s="97"/>
      <c r="HO160" s="97"/>
      <c r="HP160" s="97"/>
      <c r="HQ160" s="97"/>
      <c r="HR160" s="97"/>
      <c r="HS160" s="97"/>
      <c r="HT160" s="97"/>
      <c r="HU160" s="97"/>
      <c r="HV160" s="97"/>
      <c r="HW160" s="97"/>
      <c r="HX160" s="97"/>
      <c r="HY160" s="99"/>
      <c r="HZ160" s="99"/>
      <c r="IA160" s="99"/>
      <c r="IB160" s="99"/>
      <c r="IC160" s="99"/>
      <c r="ID160" s="99"/>
      <c r="IE160" s="99"/>
      <c r="IF160" s="99"/>
      <c r="IG160" s="99"/>
      <c r="IH160" s="99"/>
      <c r="II160" s="99"/>
      <c r="IJ160" s="99"/>
      <c r="IK160" s="99"/>
      <c r="IL160" s="99"/>
      <c r="IM160" s="99"/>
      <c r="IN160" s="99"/>
      <c r="IO160" s="99"/>
      <c r="IP160" s="99"/>
      <c r="IQ160" s="99"/>
      <c r="IR160" s="99"/>
      <c r="IS160" s="99"/>
      <c r="IT160" s="99"/>
      <c r="IU160" s="99"/>
      <c r="IV160" s="99"/>
      <c r="IW160" s="99"/>
      <c r="IX160" s="99"/>
      <c r="IY160" s="99"/>
      <c r="IZ160" s="99"/>
      <c r="JA160" s="99"/>
      <c r="JB160" s="99"/>
      <c r="JC160" s="99"/>
      <c r="JD160" s="99"/>
      <c r="JE160" s="99"/>
      <c r="JF160" s="99"/>
      <c r="JG160" s="99"/>
      <c r="JH160" s="99"/>
      <c r="JI160" s="99"/>
      <c r="JJ160" s="99"/>
    </row>
    <row r="161" spans="2:270" x14ac:dyDescent="0.35">
      <c r="B161" s="73">
        <v>42339</v>
      </c>
      <c r="C161" s="92">
        <f t="shared" ref="C161" si="3607">BJ67</f>
        <v>8</v>
      </c>
      <c r="D161" s="92">
        <f t="shared" ref="D161" si="3608">BK67</f>
        <v>0</v>
      </c>
      <c r="E161" s="92">
        <f t="shared" ref="E161" si="3609">BL67</f>
        <v>1</v>
      </c>
      <c r="F161" s="92">
        <f t="shared" ref="F161" si="3610">BM67</f>
        <v>2</v>
      </c>
      <c r="G161" s="92">
        <f t="shared" ref="G161" si="3611">BN67</f>
        <v>0</v>
      </c>
      <c r="H161" s="92">
        <f t="shared" ref="H161" si="3612">BO67</f>
        <v>1</v>
      </c>
      <c r="I161" s="92">
        <f t="shared" ref="I161" si="3613">BP67</f>
        <v>0</v>
      </c>
      <c r="J161" s="92">
        <f t="shared" ref="J161" si="3614">BQ67</f>
        <v>1</v>
      </c>
      <c r="K161" s="92">
        <f t="shared" ref="K161" si="3615">BR67</f>
        <v>0</v>
      </c>
      <c r="L161" s="92">
        <f t="shared" ref="L161" si="3616">BS67</f>
        <v>0</v>
      </c>
      <c r="M161" s="92">
        <f t="shared" ref="M161" si="3617">BT67</f>
        <v>1</v>
      </c>
      <c r="N161" s="92">
        <f t="shared" ref="N161" si="3618">BU67</f>
        <v>1</v>
      </c>
      <c r="O161" s="92">
        <f t="shared" ref="O161" si="3619">BV67</f>
        <v>0</v>
      </c>
      <c r="P161" s="92">
        <f t="shared" ref="P161" si="3620">BW67</f>
        <v>0</v>
      </c>
      <c r="Q161" s="92">
        <f t="shared" ref="Q161" si="3621">BX67</f>
        <v>0</v>
      </c>
      <c r="R161" s="92">
        <f t="shared" ref="R161" si="3622">BY67</f>
        <v>0</v>
      </c>
      <c r="S161" s="92">
        <f t="shared" ref="S161" si="3623">BZ67</f>
        <v>0</v>
      </c>
      <c r="T161" s="92">
        <f t="shared" ref="T161" si="3624">CA67</f>
        <v>1</v>
      </c>
      <c r="U161" s="92">
        <f t="shared" ref="U161" si="3625">CB67</f>
        <v>0</v>
      </c>
      <c r="V161" s="92">
        <f t="shared" ref="V161" si="3626">CC67</f>
        <v>0</v>
      </c>
      <c r="W161" s="92">
        <f t="shared" ref="W161" si="3627">CD67</f>
        <v>0</v>
      </c>
      <c r="X161" s="92">
        <f t="shared" ref="X161" si="3628">CE67</f>
        <v>0</v>
      </c>
      <c r="Y161" s="92">
        <f t="shared" ref="Y161" si="3629">CF67</f>
        <v>1</v>
      </c>
      <c r="Z161" s="92">
        <f t="shared" ref="Z161" si="3630">CG67</f>
        <v>0</v>
      </c>
      <c r="AA161" s="92">
        <f t="shared" ref="AA161" si="3631">CH67</f>
        <v>0</v>
      </c>
      <c r="AB161" s="92">
        <f t="shared" ref="AB161" si="3632">CI67</f>
        <v>0</v>
      </c>
      <c r="AC161" s="92">
        <f t="shared" ref="AC161" si="3633">CJ67</f>
        <v>0</v>
      </c>
      <c r="AD161" s="92">
        <f t="shared" ref="AD161" si="3634">CK67</f>
        <v>0</v>
      </c>
      <c r="AE161" s="92">
        <f t="shared" ref="AE161" si="3635">CL67</f>
        <v>0</v>
      </c>
      <c r="AF161" s="150">
        <f t="shared" ref="AF161" si="3636">CM67</f>
        <v>0</v>
      </c>
      <c r="AG161" s="75"/>
      <c r="AH161" s="75"/>
      <c r="AI161" s="75"/>
      <c r="AJ161" s="75"/>
      <c r="AK161" s="75"/>
      <c r="AL161" s="75"/>
      <c r="AM161" s="75"/>
      <c r="AN161" s="75"/>
      <c r="AO161" s="75"/>
      <c r="AP161" s="75"/>
      <c r="AQ161" s="75"/>
      <c r="AR161" s="75"/>
      <c r="AS161" s="75"/>
      <c r="AT161" s="75"/>
      <c r="AU161" s="75"/>
      <c r="AV161" s="75"/>
      <c r="AW161" s="75"/>
      <c r="AX161" s="75"/>
      <c r="AY161" s="75"/>
      <c r="AZ161" s="75"/>
      <c r="BA161" s="75"/>
      <c r="BB161" s="75"/>
      <c r="BC161" s="75"/>
      <c r="BD161" s="75"/>
      <c r="BE161" s="75"/>
      <c r="BF161" s="75"/>
      <c r="BG161" s="75"/>
      <c r="BH161" s="75"/>
      <c r="BI161" s="75"/>
      <c r="BJ161" s="75"/>
      <c r="BK161" s="75"/>
      <c r="BL161" s="75"/>
      <c r="BM161" s="75"/>
      <c r="BN161" s="75"/>
      <c r="BO161" s="75"/>
      <c r="BP161" s="75"/>
      <c r="BQ161" s="75"/>
      <c r="BR161" s="75"/>
      <c r="BS161" s="75"/>
      <c r="BT161" s="75"/>
      <c r="BU161" s="75"/>
      <c r="BV161" s="75"/>
      <c r="BW161" s="75"/>
      <c r="BX161" s="75"/>
      <c r="BY161" s="75"/>
      <c r="BZ161" s="75"/>
      <c r="CA161" s="75"/>
      <c r="CB161" s="75"/>
      <c r="CC161" s="75"/>
      <c r="CD161" s="75"/>
      <c r="CE161" s="75"/>
      <c r="CF161" s="75"/>
      <c r="CG161" s="75"/>
      <c r="CH161" s="75"/>
      <c r="CI161" s="75"/>
      <c r="CJ161" s="75"/>
      <c r="CK161" s="75"/>
      <c r="CL161" s="75"/>
      <c r="CM161" s="75"/>
      <c r="CP161" s="94">
        <v>42339</v>
      </c>
      <c r="CQ161" s="98">
        <f t="shared" ref="CQ161" si="3637">C161/$C161</f>
        <v>1</v>
      </c>
      <c r="CR161" s="98">
        <f t="shared" si="6"/>
        <v>0</v>
      </c>
      <c r="CS161" s="98">
        <f t="shared" si="7"/>
        <v>0.125</v>
      </c>
      <c r="CT161" s="98">
        <f t="shared" si="8"/>
        <v>0.25</v>
      </c>
      <c r="CU161" s="98">
        <f t="shared" si="9"/>
        <v>0</v>
      </c>
      <c r="CV161" s="98">
        <f t="shared" si="10"/>
        <v>0.125</v>
      </c>
      <c r="CW161" s="98">
        <f t="shared" si="11"/>
        <v>0</v>
      </c>
      <c r="CX161" s="98">
        <f t="shared" si="12"/>
        <v>0.125</v>
      </c>
      <c r="CY161" s="98">
        <f t="shared" si="13"/>
        <v>0</v>
      </c>
      <c r="CZ161" s="98">
        <f t="shared" si="14"/>
        <v>0</v>
      </c>
      <c r="DA161" s="98">
        <f t="shared" si="15"/>
        <v>0.125</v>
      </c>
      <c r="DB161" s="98">
        <f t="shared" si="16"/>
        <v>0.125</v>
      </c>
      <c r="DC161" s="98">
        <f t="shared" si="17"/>
        <v>0</v>
      </c>
      <c r="DD161" s="98">
        <f t="shared" si="18"/>
        <v>0</v>
      </c>
      <c r="DE161" s="98">
        <f t="shared" si="19"/>
        <v>0</v>
      </c>
      <c r="DF161" s="98">
        <f t="shared" si="20"/>
        <v>0</v>
      </c>
      <c r="DG161" s="98">
        <f t="shared" si="21"/>
        <v>0</v>
      </c>
      <c r="DH161" s="98">
        <f t="shared" si="22"/>
        <v>0.125</v>
      </c>
      <c r="DI161" s="98">
        <f t="shared" si="23"/>
        <v>0</v>
      </c>
      <c r="DJ161" s="98">
        <f t="shared" si="24"/>
        <v>0</v>
      </c>
      <c r="DK161" s="98">
        <f t="shared" si="25"/>
        <v>0</v>
      </c>
      <c r="DL161" s="98">
        <f t="shared" si="26"/>
        <v>0</v>
      </c>
      <c r="DM161" s="98">
        <f t="shared" si="27"/>
        <v>0.125</v>
      </c>
      <c r="DN161" s="98">
        <f t="shared" si="28"/>
        <v>0</v>
      </c>
      <c r="DO161" s="98">
        <f t="shared" si="29"/>
        <v>0</v>
      </c>
      <c r="DP161" s="98">
        <f t="shared" si="30"/>
        <v>0</v>
      </c>
      <c r="DQ161" s="98">
        <f t="shared" si="31"/>
        <v>0</v>
      </c>
      <c r="DR161" s="98">
        <f t="shared" si="32"/>
        <v>0</v>
      </c>
      <c r="DS161" s="98">
        <f t="shared" si="33"/>
        <v>0</v>
      </c>
      <c r="DT161" s="143">
        <f t="shared" si="34"/>
        <v>0</v>
      </c>
      <c r="DU161" s="97"/>
      <c r="DV161" s="97"/>
      <c r="DW161" s="97"/>
      <c r="DX161" s="97"/>
      <c r="DY161" s="97"/>
      <c r="DZ161" s="97"/>
      <c r="EA161" s="97"/>
      <c r="EB161" s="97"/>
      <c r="EC161" s="97"/>
      <c r="ED161" s="97"/>
      <c r="EE161" s="97"/>
      <c r="EF161" s="97"/>
      <c r="EG161" s="97"/>
      <c r="EH161" s="97"/>
      <c r="EI161" s="97"/>
      <c r="EJ161" s="97"/>
      <c r="EK161" s="97"/>
      <c r="EL161" s="97"/>
      <c r="EM161" s="97"/>
      <c r="EN161" s="97"/>
      <c r="EO161" s="97"/>
      <c r="EP161" s="97"/>
      <c r="EQ161" s="97"/>
      <c r="ER161" s="97"/>
      <c r="ES161" s="97"/>
      <c r="ET161" s="97"/>
      <c r="EU161" s="97"/>
      <c r="EV161" s="97"/>
      <c r="EW161" s="97"/>
      <c r="EX161" s="97"/>
      <c r="EY161" s="97"/>
      <c r="EZ161" s="97"/>
      <c r="FA161" s="97"/>
      <c r="FB161" s="97"/>
      <c r="FC161" s="97"/>
      <c r="FD161" s="97"/>
      <c r="FE161" s="97"/>
      <c r="FF161" s="97"/>
      <c r="FG161" s="97"/>
      <c r="FH161" s="97"/>
      <c r="FI161" s="97"/>
      <c r="FJ161" s="97"/>
      <c r="FK161" s="97"/>
      <c r="FL161" s="97"/>
      <c r="FM161" s="97"/>
      <c r="FN161" s="97"/>
      <c r="FO161" s="97"/>
      <c r="FP161" s="97"/>
      <c r="FQ161" s="97"/>
      <c r="FR161" s="97"/>
      <c r="FS161" s="97"/>
      <c r="FT161" s="97"/>
      <c r="FU161" s="97"/>
      <c r="FV161" s="97"/>
      <c r="FW161" s="97"/>
      <c r="GD161" s="96">
        <v>42339</v>
      </c>
      <c r="GE161" s="97">
        <f t="shared" si="2449"/>
        <v>0</v>
      </c>
      <c r="GF161" s="97">
        <f t="shared" si="95"/>
        <v>1</v>
      </c>
      <c r="GG161" s="97">
        <f t="shared" si="96"/>
        <v>0.875</v>
      </c>
      <c r="GH161" s="97">
        <f t="shared" si="97"/>
        <v>0.75</v>
      </c>
      <c r="GI161" s="97">
        <f t="shared" si="98"/>
        <v>1</v>
      </c>
      <c r="GJ161" s="97">
        <f t="shared" si="99"/>
        <v>0.875</v>
      </c>
      <c r="GK161" s="97">
        <f t="shared" si="100"/>
        <v>1</v>
      </c>
      <c r="GL161" s="97">
        <f t="shared" si="101"/>
        <v>0.875</v>
      </c>
      <c r="GM161" s="97">
        <f t="shared" si="102"/>
        <v>1</v>
      </c>
      <c r="GN161" s="97">
        <f t="shared" si="103"/>
        <v>1</v>
      </c>
      <c r="GO161" s="97">
        <f t="shared" si="104"/>
        <v>0.875</v>
      </c>
      <c r="GP161" s="97">
        <f t="shared" si="105"/>
        <v>0.875</v>
      </c>
      <c r="GQ161" s="97">
        <f t="shared" si="106"/>
        <v>1</v>
      </c>
      <c r="GR161" s="97">
        <f t="shared" si="107"/>
        <v>1</v>
      </c>
      <c r="GS161" s="97">
        <f t="shared" si="108"/>
        <v>1</v>
      </c>
      <c r="GT161" s="97">
        <f t="shared" si="109"/>
        <v>1</v>
      </c>
      <c r="GU161" s="97">
        <f t="shared" si="110"/>
        <v>1</v>
      </c>
      <c r="GV161" s="97">
        <f t="shared" si="111"/>
        <v>0.875</v>
      </c>
      <c r="GW161" s="97">
        <f t="shared" si="112"/>
        <v>1</v>
      </c>
      <c r="GX161" s="97">
        <f t="shared" si="113"/>
        <v>1</v>
      </c>
      <c r="GY161" s="97">
        <f t="shared" si="114"/>
        <v>1</v>
      </c>
      <c r="GZ161" s="97">
        <f t="shared" si="115"/>
        <v>1</v>
      </c>
      <c r="HA161" s="97">
        <f t="shared" si="116"/>
        <v>0.875</v>
      </c>
      <c r="HB161" s="97">
        <f t="shared" si="117"/>
        <v>1</v>
      </c>
      <c r="HC161" s="97">
        <f t="shared" si="118"/>
        <v>1</v>
      </c>
      <c r="HD161" s="97">
        <f t="shared" si="119"/>
        <v>1</v>
      </c>
      <c r="HE161" s="97">
        <f t="shared" si="120"/>
        <v>1</v>
      </c>
      <c r="HF161" s="97">
        <f t="shared" si="121"/>
        <v>1</v>
      </c>
      <c r="HG161" s="97">
        <f t="shared" si="122"/>
        <v>1</v>
      </c>
      <c r="HH161" s="157">
        <f t="shared" si="123"/>
        <v>1</v>
      </c>
      <c r="HI161" s="97"/>
      <c r="HJ161" s="97"/>
      <c r="HK161" s="97"/>
      <c r="HL161" s="97"/>
      <c r="HM161" s="97"/>
      <c r="HN161" s="97"/>
      <c r="HO161" s="97"/>
      <c r="HP161" s="97"/>
      <c r="HQ161" s="97"/>
      <c r="HR161" s="97"/>
      <c r="HS161" s="97"/>
      <c r="HT161" s="97"/>
      <c r="HU161" s="97"/>
      <c r="HV161" s="97"/>
      <c r="HW161" s="97"/>
      <c r="HX161" s="97"/>
      <c r="HY161" s="99"/>
      <c r="HZ161" s="99"/>
      <c r="IA161" s="99"/>
      <c r="IB161" s="99"/>
      <c r="IC161" s="99"/>
      <c r="ID161" s="99"/>
      <c r="IE161" s="99"/>
      <c r="IF161" s="99"/>
      <c r="IG161" s="99"/>
      <c r="IH161" s="99"/>
      <c r="II161" s="99"/>
      <c r="IJ161" s="99"/>
      <c r="IK161" s="99"/>
      <c r="IL161" s="99"/>
      <c r="IM161" s="99"/>
      <c r="IN161" s="99"/>
      <c r="IO161" s="99"/>
      <c r="IP161" s="99"/>
      <c r="IQ161" s="99"/>
      <c r="IR161" s="99"/>
      <c r="IS161" s="99"/>
      <c r="IT161" s="99"/>
      <c r="IU161" s="99"/>
      <c r="IV161" s="99"/>
      <c r="IW161" s="99"/>
      <c r="IX161" s="99"/>
      <c r="IY161" s="99"/>
      <c r="IZ161" s="99"/>
      <c r="JA161" s="99"/>
      <c r="JB161" s="99"/>
      <c r="JC161" s="99"/>
      <c r="JD161" s="99"/>
      <c r="JE161" s="99"/>
      <c r="JF161" s="99"/>
      <c r="JG161" s="99"/>
      <c r="JH161" s="99"/>
      <c r="JI161" s="99"/>
      <c r="JJ161" s="99"/>
    </row>
    <row r="162" spans="2:270" x14ac:dyDescent="0.35">
      <c r="B162" s="73">
        <v>42370</v>
      </c>
      <c r="C162" s="92">
        <f t="shared" ref="C162" si="3638">BK68</f>
        <v>9</v>
      </c>
      <c r="D162" s="92">
        <f t="shared" ref="D162" si="3639">BL68</f>
        <v>0</v>
      </c>
      <c r="E162" s="92">
        <f t="shared" ref="E162" si="3640">BM68</f>
        <v>0</v>
      </c>
      <c r="F162" s="92">
        <f t="shared" ref="F162" si="3641">BN68</f>
        <v>1</v>
      </c>
      <c r="G162" s="92">
        <f t="shared" ref="G162" si="3642">BO68</f>
        <v>0</v>
      </c>
      <c r="H162" s="92">
        <f t="shared" ref="H162" si="3643">BP68</f>
        <v>0</v>
      </c>
      <c r="I162" s="92">
        <f t="shared" ref="I162" si="3644">BQ68</f>
        <v>0</v>
      </c>
      <c r="J162" s="92">
        <f t="shared" ref="J162" si="3645">BR68</f>
        <v>0</v>
      </c>
      <c r="K162" s="92">
        <f t="shared" ref="K162" si="3646">BS68</f>
        <v>0</v>
      </c>
      <c r="L162" s="92">
        <f t="shared" ref="L162" si="3647">BT68</f>
        <v>0</v>
      </c>
      <c r="M162" s="92">
        <f t="shared" ref="M162" si="3648">BU68</f>
        <v>0</v>
      </c>
      <c r="N162" s="92">
        <f t="shared" ref="N162" si="3649">BV68</f>
        <v>0</v>
      </c>
      <c r="O162" s="92">
        <f t="shared" ref="O162" si="3650">BW68</f>
        <v>0</v>
      </c>
      <c r="P162" s="92">
        <f t="shared" ref="P162" si="3651">BX68</f>
        <v>0</v>
      </c>
      <c r="Q162" s="92">
        <f t="shared" ref="Q162" si="3652">BY68</f>
        <v>0</v>
      </c>
      <c r="R162" s="92">
        <f t="shared" ref="R162" si="3653">BZ68</f>
        <v>0</v>
      </c>
      <c r="S162" s="92">
        <f t="shared" ref="S162" si="3654">CA68</f>
        <v>0</v>
      </c>
      <c r="T162" s="92">
        <f t="shared" ref="T162" si="3655">CB68</f>
        <v>0</v>
      </c>
      <c r="U162" s="92">
        <f t="shared" ref="U162" si="3656">CC68</f>
        <v>0</v>
      </c>
      <c r="V162" s="92">
        <f t="shared" ref="V162" si="3657">CD68</f>
        <v>0</v>
      </c>
      <c r="W162" s="92">
        <f t="shared" ref="W162" si="3658">CE68</f>
        <v>0</v>
      </c>
      <c r="X162" s="92">
        <f t="shared" ref="X162" si="3659">CF68</f>
        <v>0</v>
      </c>
      <c r="Y162" s="92">
        <f t="shared" ref="Y162" si="3660">CG68</f>
        <v>0</v>
      </c>
      <c r="Z162" s="92">
        <f t="shared" ref="Z162" si="3661">CH68</f>
        <v>0</v>
      </c>
      <c r="AA162" s="92">
        <f t="shared" ref="AA162" si="3662">CI68</f>
        <v>0</v>
      </c>
      <c r="AB162" s="92">
        <f t="shared" ref="AB162" si="3663">CJ68</f>
        <v>0</v>
      </c>
      <c r="AC162" s="92">
        <f t="shared" ref="AC162" si="3664">CK68</f>
        <v>0</v>
      </c>
      <c r="AD162" s="92">
        <f t="shared" ref="AD162" si="3665">CL68</f>
        <v>0</v>
      </c>
      <c r="AE162" s="150">
        <f t="shared" ref="AE162" si="3666">CM68</f>
        <v>0</v>
      </c>
      <c r="AF162" s="75"/>
      <c r="AG162" s="75"/>
      <c r="AH162" s="75"/>
      <c r="AI162" s="75"/>
      <c r="AJ162" s="75"/>
      <c r="AK162" s="75"/>
      <c r="AL162" s="75"/>
      <c r="AM162" s="75"/>
      <c r="AN162" s="75"/>
      <c r="AO162" s="75"/>
      <c r="AP162" s="75"/>
      <c r="AQ162" s="75"/>
      <c r="AR162" s="75"/>
      <c r="AS162" s="75"/>
      <c r="AT162" s="75"/>
      <c r="AU162" s="75"/>
      <c r="AV162" s="75"/>
      <c r="AW162" s="75"/>
      <c r="AX162" s="75"/>
      <c r="AY162" s="75"/>
      <c r="AZ162" s="75"/>
      <c r="BA162" s="75"/>
      <c r="BB162" s="75"/>
      <c r="BC162" s="75"/>
      <c r="BD162" s="75"/>
      <c r="BE162" s="75"/>
      <c r="BF162" s="75"/>
      <c r="BG162" s="75"/>
      <c r="BH162" s="75"/>
      <c r="BI162" s="75"/>
      <c r="BJ162" s="75"/>
      <c r="BK162" s="75"/>
      <c r="BL162" s="75"/>
      <c r="BM162" s="75"/>
      <c r="BN162" s="75"/>
      <c r="BO162" s="75"/>
      <c r="BP162" s="75"/>
      <c r="BQ162" s="75"/>
      <c r="BR162" s="75"/>
      <c r="BS162" s="75"/>
      <c r="BT162" s="75"/>
      <c r="BU162" s="75"/>
      <c r="BV162" s="75"/>
      <c r="BW162" s="75"/>
      <c r="BX162" s="75"/>
      <c r="BY162" s="75"/>
      <c r="BZ162" s="75"/>
      <c r="CA162" s="75"/>
      <c r="CB162" s="75"/>
      <c r="CC162" s="75"/>
      <c r="CD162" s="75"/>
      <c r="CE162" s="75"/>
      <c r="CF162" s="75"/>
      <c r="CG162" s="75"/>
      <c r="CH162" s="75"/>
      <c r="CI162" s="75"/>
      <c r="CJ162" s="75"/>
      <c r="CK162" s="75"/>
      <c r="CL162" s="75"/>
      <c r="CM162" s="75"/>
      <c r="CP162" s="94">
        <v>42370</v>
      </c>
      <c r="CQ162" s="98">
        <f t="shared" ref="CQ162" si="3667">C162/$C162</f>
        <v>1</v>
      </c>
      <c r="CR162" s="98">
        <f t="shared" si="6"/>
        <v>0</v>
      </c>
      <c r="CS162" s="98">
        <f t="shared" si="7"/>
        <v>0</v>
      </c>
      <c r="CT162" s="98">
        <f t="shared" si="8"/>
        <v>0.1111111111111111</v>
      </c>
      <c r="CU162" s="98">
        <f t="shared" si="9"/>
        <v>0</v>
      </c>
      <c r="CV162" s="98">
        <f t="shared" si="10"/>
        <v>0</v>
      </c>
      <c r="CW162" s="98">
        <f t="shared" si="11"/>
        <v>0</v>
      </c>
      <c r="CX162" s="98">
        <f t="shared" si="12"/>
        <v>0</v>
      </c>
      <c r="CY162" s="98">
        <f t="shared" si="13"/>
        <v>0</v>
      </c>
      <c r="CZ162" s="98">
        <f t="shared" si="14"/>
        <v>0</v>
      </c>
      <c r="DA162" s="98">
        <f t="shared" si="15"/>
        <v>0</v>
      </c>
      <c r="DB162" s="98">
        <f t="shared" si="16"/>
        <v>0</v>
      </c>
      <c r="DC162" s="98">
        <f t="shared" si="17"/>
        <v>0</v>
      </c>
      <c r="DD162" s="98">
        <f t="shared" si="18"/>
        <v>0</v>
      </c>
      <c r="DE162" s="98">
        <f t="shared" si="19"/>
        <v>0</v>
      </c>
      <c r="DF162" s="98">
        <f t="shared" si="20"/>
        <v>0</v>
      </c>
      <c r="DG162" s="98">
        <f t="shared" si="21"/>
        <v>0</v>
      </c>
      <c r="DH162" s="98">
        <f t="shared" si="22"/>
        <v>0</v>
      </c>
      <c r="DI162" s="98">
        <f t="shared" si="23"/>
        <v>0</v>
      </c>
      <c r="DJ162" s="98">
        <f t="shared" si="24"/>
        <v>0</v>
      </c>
      <c r="DK162" s="98">
        <f t="shared" si="25"/>
        <v>0</v>
      </c>
      <c r="DL162" s="98">
        <f t="shared" si="26"/>
        <v>0</v>
      </c>
      <c r="DM162" s="98">
        <f t="shared" si="27"/>
        <v>0</v>
      </c>
      <c r="DN162" s="98">
        <f t="shared" si="28"/>
        <v>0</v>
      </c>
      <c r="DO162" s="98">
        <f t="shared" si="29"/>
        <v>0</v>
      </c>
      <c r="DP162" s="98">
        <f t="shared" si="30"/>
        <v>0</v>
      </c>
      <c r="DQ162" s="98">
        <f t="shared" si="31"/>
        <v>0</v>
      </c>
      <c r="DR162" s="98">
        <f t="shared" si="32"/>
        <v>0</v>
      </c>
      <c r="DS162" s="143">
        <f t="shared" si="33"/>
        <v>0</v>
      </c>
      <c r="DT162" s="97"/>
      <c r="DU162" s="97"/>
      <c r="DV162" s="97"/>
      <c r="DW162" s="97"/>
      <c r="DX162" s="97"/>
      <c r="DY162" s="97"/>
      <c r="DZ162" s="97"/>
      <c r="EA162" s="97"/>
      <c r="EB162" s="97"/>
      <c r="EC162" s="97"/>
      <c r="ED162" s="97"/>
      <c r="EE162" s="97"/>
      <c r="EF162" s="97"/>
      <c r="EG162" s="97"/>
      <c r="EH162" s="97"/>
      <c r="EI162" s="97"/>
      <c r="EJ162" s="97"/>
      <c r="EK162" s="97"/>
      <c r="EL162" s="97"/>
      <c r="EM162" s="97"/>
      <c r="EN162" s="97"/>
      <c r="EO162" s="97"/>
      <c r="EP162" s="97"/>
      <c r="EQ162" s="97"/>
      <c r="ER162" s="97"/>
      <c r="ES162" s="97"/>
      <c r="ET162" s="97"/>
      <c r="EU162" s="97"/>
      <c r="EV162" s="97"/>
      <c r="EW162" s="97"/>
      <c r="EX162" s="97"/>
      <c r="EY162" s="97"/>
      <c r="EZ162" s="97"/>
      <c r="FA162" s="97"/>
      <c r="FB162" s="97"/>
      <c r="FC162" s="97"/>
      <c r="FD162" s="97"/>
      <c r="FE162" s="97"/>
      <c r="FF162" s="97"/>
      <c r="FG162" s="97"/>
      <c r="FH162" s="97"/>
      <c r="FI162" s="97"/>
      <c r="FJ162" s="97"/>
      <c r="FK162" s="97"/>
      <c r="FL162" s="97"/>
      <c r="FM162" s="97"/>
      <c r="FN162" s="97"/>
      <c r="FO162" s="97"/>
      <c r="FP162" s="97"/>
      <c r="FQ162" s="97"/>
      <c r="FR162" s="97"/>
      <c r="FS162" s="97"/>
      <c r="FT162" s="97"/>
      <c r="FU162" s="97"/>
      <c r="FV162" s="97"/>
      <c r="FW162" s="97"/>
      <c r="GD162" s="96">
        <v>42370</v>
      </c>
      <c r="GE162" s="97">
        <f t="shared" si="2449"/>
        <v>0</v>
      </c>
      <c r="GF162" s="97">
        <f t="shared" si="95"/>
        <v>1</v>
      </c>
      <c r="GG162" s="97">
        <f t="shared" si="96"/>
        <v>1</v>
      </c>
      <c r="GH162" s="97">
        <f t="shared" si="97"/>
        <v>0.88888888888888884</v>
      </c>
      <c r="GI162" s="97">
        <f t="shared" si="98"/>
        <v>1</v>
      </c>
      <c r="GJ162" s="97">
        <f t="shared" si="99"/>
        <v>1</v>
      </c>
      <c r="GK162" s="97">
        <f t="shared" si="100"/>
        <v>1</v>
      </c>
      <c r="GL162" s="97">
        <f t="shared" si="101"/>
        <v>1</v>
      </c>
      <c r="GM162" s="97">
        <f t="shared" si="102"/>
        <v>1</v>
      </c>
      <c r="GN162" s="97">
        <f t="shared" si="103"/>
        <v>1</v>
      </c>
      <c r="GO162" s="97">
        <f t="shared" si="104"/>
        <v>1</v>
      </c>
      <c r="GP162" s="97">
        <f t="shared" si="105"/>
        <v>1</v>
      </c>
      <c r="GQ162" s="97">
        <f t="shared" si="106"/>
        <v>1</v>
      </c>
      <c r="GR162" s="97">
        <f t="shared" si="107"/>
        <v>1</v>
      </c>
      <c r="GS162" s="97">
        <f t="shared" si="108"/>
        <v>1</v>
      </c>
      <c r="GT162" s="97">
        <f t="shared" si="109"/>
        <v>1</v>
      </c>
      <c r="GU162" s="97">
        <f t="shared" si="110"/>
        <v>1</v>
      </c>
      <c r="GV162" s="97">
        <f t="shared" si="111"/>
        <v>1</v>
      </c>
      <c r="GW162" s="97">
        <f t="shared" si="112"/>
        <v>1</v>
      </c>
      <c r="GX162" s="97">
        <f t="shared" si="113"/>
        <v>1</v>
      </c>
      <c r="GY162" s="97">
        <f t="shared" si="114"/>
        <v>1</v>
      </c>
      <c r="GZ162" s="97">
        <f t="shared" si="115"/>
        <v>1</v>
      </c>
      <c r="HA162" s="97">
        <f t="shared" si="116"/>
        <v>1</v>
      </c>
      <c r="HB162" s="97">
        <f t="shared" si="117"/>
        <v>1</v>
      </c>
      <c r="HC162" s="97">
        <f t="shared" si="118"/>
        <v>1</v>
      </c>
      <c r="HD162" s="97">
        <f t="shared" si="119"/>
        <v>1</v>
      </c>
      <c r="HE162" s="97">
        <f t="shared" si="120"/>
        <v>1</v>
      </c>
      <c r="HF162" s="97">
        <f t="shared" si="121"/>
        <v>1</v>
      </c>
      <c r="HG162" s="157">
        <f t="shared" si="122"/>
        <v>1</v>
      </c>
      <c r="HH162" s="97"/>
      <c r="HI162" s="97"/>
      <c r="HJ162" s="97"/>
      <c r="HK162" s="97"/>
      <c r="HL162" s="97"/>
      <c r="HM162" s="97"/>
      <c r="HN162" s="97"/>
      <c r="HO162" s="97"/>
      <c r="HP162" s="97"/>
      <c r="HQ162" s="97"/>
      <c r="HR162" s="97"/>
      <c r="HS162" s="97"/>
      <c r="HT162" s="97"/>
      <c r="HU162" s="97"/>
      <c r="HV162" s="97"/>
      <c r="HW162" s="97"/>
      <c r="HX162" s="97"/>
      <c r="HY162" s="99"/>
      <c r="HZ162" s="99"/>
      <c r="IA162" s="99"/>
      <c r="IB162" s="99"/>
      <c r="IC162" s="99"/>
      <c r="ID162" s="99"/>
      <c r="IE162" s="99"/>
      <c r="IF162" s="99"/>
      <c r="IG162" s="99"/>
      <c r="IH162" s="99"/>
      <c r="II162" s="99"/>
      <c r="IJ162" s="99"/>
      <c r="IK162" s="99"/>
      <c r="IL162" s="99"/>
      <c r="IM162" s="99"/>
      <c r="IN162" s="99"/>
      <c r="IO162" s="99"/>
      <c r="IP162" s="99"/>
      <c r="IQ162" s="99"/>
      <c r="IR162" s="99"/>
      <c r="IS162" s="99"/>
      <c r="IT162" s="99"/>
      <c r="IU162" s="99"/>
      <c r="IV162" s="99"/>
      <c r="IW162" s="99"/>
      <c r="IX162" s="99"/>
      <c r="IY162" s="99"/>
      <c r="IZ162" s="99"/>
      <c r="JA162" s="99"/>
      <c r="JB162" s="99"/>
      <c r="JC162" s="99"/>
      <c r="JD162" s="99"/>
      <c r="JE162" s="99"/>
      <c r="JF162" s="99"/>
      <c r="JG162" s="99"/>
      <c r="JH162" s="99"/>
      <c r="JI162" s="99"/>
      <c r="JJ162" s="99"/>
    </row>
    <row r="163" spans="2:270" x14ac:dyDescent="0.35">
      <c r="B163" s="73">
        <v>42401</v>
      </c>
      <c r="C163" s="156">
        <f t="shared" ref="C163" si="3668">BL69</f>
        <v>1</v>
      </c>
      <c r="D163" s="156">
        <f t="shared" ref="D163" si="3669">BM69</f>
        <v>1</v>
      </c>
      <c r="E163" s="156">
        <f t="shared" ref="E163" si="3670">BN69</f>
        <v>1</v>
      </c>
      <c r="F163" s="156">
        <f t="shared" ref="F163" si="3671">BO69</f>
        <v>1</v>
      </c>
      <c r="G163" s="156">
        <f t="shared" ref="G163" si="3672">BP69</f>
        <v>3</v>
      </c>
      <c r="H163" s="156">
        <f t="shared" ref="H163" si="3673">BQ69</f>
        <v>1</v>
      </c>
      <c r="I163" s="156">
        <f t="shared" ref="I163" si="3674">BR69</f>
        <v>1</v>
      </c>
      <c r="J163" s="156">
        <f t="shared" ref="J163" si="3675">BS69</f>
        <v>1</v>
      </c>
      <c r="K163" s="156">
        <f t="shared" ref="K163" si="3676">BT69</f>
        <v>0</v>
      </c>
      <c r="L163" s="156">
        <f t="shared" ref="L163" si="3677">BU69</f>
        <v>0</v>
      </c>
      <c r="M163" s="156">
        <f t="shared" ref="M163" si="3678">BV69</f>
        <v>0</v>
      </c>
      <c r="N163" s="156">
        <f t="shared" ref="N163" si="3679">BW69</f>
        <v>0</v>
      </c>
      <c r="O163" s="156">
        <f t="shared" ref="O163" si="3680">BX69</f>
        <v>0</v>
      </c>
      <c r="P163" s="156">
        <f t="shared" ref="P163" si="3681">BY69</f>
        <v>0</v>
      </c>
      <c r="Q163" s="156">
        <f t="shared" ref="Q163" si="3682">BZ69</f>
        <v>0</v>
      </c>
      <c r="R163" s="156">
        <f t="shared" ref="R163" si="3683">CA69</f>
        <v>0</v>
      </c>
      <c r="S163" s="156">
        <f t="shared" ref="S163" si="3684">CB69</f>
        <v>0</v>
      </c>
      <c r="T163" s="156">
        <f t="shared" ref="T163" si="3685">CC69</f>
        <v>0</v>
      </c>
      <c r="U163" s="156">
        <f t="shared" ref="U163" si="3686">CD69</f>
        <v>0</v>
      </c>
      <c r="V163" s="156">
        <f t="shared" ref="V163" si="3687">CE69</f>
        <v>0</v>
      </c>
      <c r="W163" s="156">
        <f t="shared" ref="W163" si="3688">CF69</f>
        <v>0</v>
      </c>
      <c r="X163" s="156">
        <f t="shared" ref="X163" si="3689">CG69</f>
        <v>0</v>
      </c>
      <c r="Y163" s="156">
        <f t="shared" ref="Y163" si="3690">CH69</f>
        <v>0</v>
      </c>
      <c r="Z163" s="156">
        <f t="shared" ref="Z163" si="3691">CI69</f>
        <v>0</v>
      </c>
      <c r="AA163" s="156">
        <f t="shared" ref="AA163" si="3692">CJ69</f>
        <v>0</v>
      </c>
      <c r="AB163" s="156">
        <f t="shared" ref="AB163" si="3693">CK69</f>
        <v>0</v>
      </c>
      <c r="AC163" s="156">
        <f t="shared" ref="AC163" si="3694">CL69</f>
        <v>0</v>
      </c>
      <c r="AD163" s="150">
        <f t="shared" ref="AD163" si="3695">CM69</f>
        <v>0</v>
      </c>
      <c r="AE163" s="75"/>
      <c r="AF163" s="75"/>
      <c r="AG163" s="75"/>
      <c r="AH163" s="75"/>
      <c r="AI163" s="75"/>
      <c r="AJ163" s="75"/>
      <c r="AK163" s="75"/>
      <c r="AL163" s="75"/>
      <c r="AM163" s="75"/>
      <c r="AN163" s="75"/>
      <c r="AO163" s="75"/>
      <c r="AP163" s="75"/>
      <c r="AQ163" s="75"/>
      <c r="AR163" s="75"/>
      <c r="AS163" s="75"/>
      <c r="AT163" s="75"/>
      <c r="AU163" s="75"/>
      <c r="AV163" s="75"/>
      <c r="AW163" s="75"/>
      <c r="AX163" s="75"/>
      <c r="AY163" s="75"/>
      <c r="AZ163" s="75"/>
      <c r="BA163" s="75"/>
      <c r="BB163" s="75"/>
      <c r="BC163" s="75"/>
      <c r="BD163" s="75"/>
      <c r="BE163" s="75"/>
      <c r="BF163" s="75"/>
      <c r="BG163" s="75"/>
      <c r="BH163" s="75"/>
      <c r="BI163" s="75"/>
      <c r="BJ163" s="75"/>
      <c r="BK163" s="75"/>
      <c r="BL163" s="75"/>
      <c r="BM163" s="75"/>
      <c r="BN163" s="75"/>
      <c r="BO163" s="75"/>
      <c r="BP163" s="75"/>
      <c r="BQ163" s="75"/>
      <c r="BR163" s="75"/>
      <c r="BS163" s="75"/>
      <c r="BT163" s="75"/>
      <c r="BU163" s="75"/>
      <c r="BV163" s="75"/>
      <c r="BW163" s="75"/>
      <c r="BX163" s="75"/>
      <c r="BY163" s="75"/>
      <c r="BZ163" s="75"/>
      <c r="CA163" s="75"/>
      <c r="CB163" s="75"/>
      <c r="CC163" s="75"/>
      <c r="CD163" s="75"/>
      <c r="CE163" s="75"/>
      <c r="CF163" s="75"/>
      <c r="CG163" s="75"/>
      <c r="CH163" s="75"/>
      <c r="CI163" s="75"/>
      <c r="CJ163" s="75"/>
      <c r="CK163" s="75"/>
      <c r="CL163" s="75"/>
      <c r="CM163" s="75"/>
      <c r="CP163" s="94">
        <v>42401</v>
      </c>
      <c r="CQ163" s="98">
        <f t="shared" ref="CQ163" si="3696">C163/$C163</f>
        <v>1</v>
      </c>
      <c r="CR163" s="98">
        <f t="shared" si="6"/>
        <v>1</v>
      </c>
      <c r="CS163" s="98">
        <f t="shared" si="7"/>
        <v>1</v>
      </c>
      <c r="CT163" s="98">
        <f t="shared" si="8"/>
        <v>1</v>
      </c>
      <c r="CU163" s="98">
        <f t="shared" si="9"/>
        <v>3</v>
      </c>
      <c r="CV163" s="98">
        <f t="shared" si="10"/>
        <v>1</v>
      </c>
      <c r="CW163" s="98">
        <f t="shared" si="11"/>
        <v>1</v>
      </c>
      <c r="CX163" s="98">
        <f t="shared" si="12"/>
        <v>1</v>
      </c>
      <c r="CY163" s="98">
        <f t="shared" si="13"/>
        <v>0</v>
      </c>
      <c r="CZ163" s="98">
        <f t="shared" si="14"/>
        <v>0</v>
      </c>
      <c r="DA163" s="98">
        <f t="shared" si="15"/>
        <v>0</v>
      </c>
      <c r="DB163" s="98">
        <f t="shared" si="16"/>
        <v>0</v>
      </c>
      <c r="DC163" s="98">
        <f t="shared" si="17"/>
        <v>0</v>
      </c>
      <c r="DD163" s="98">
        <f t="shared" si="18"/>
        <v>0</v>
      </c>
      <c r="DE163" s="98">
        <f t="shared" si="19"/>
        <v>0</v>
      </c>
      <c r="DF163" s="98">
        <f t="shared" si="20"/>
        <v>0</v>
      </c>
      <c r="DG163" s="98">
        <f t="shared" si="21"/>
        <v>0</v>
      </c>
      <c r="DH163" s="98">
        <f t="shared" si="22"/>
        <v>0</v>
      </c>
      <c r="DI163" s="98">
        <f t="shared" si="23"/>
        <v>0</v>
      </c>
      <c r="DJ163" s="98">
        <f t="shared" si="24"/>
        <v>0</v>
      </c>
      <c r="DK163" s="98">
        <f t="shared" si="25"/>
        <v>0</v>
      </c>
      <c r="DL163" s="98">
        <f t="shared" si="26"/>
        <v>0</v>
      </c>
      <c r="DM163" s="98">
        <f t="shared" si="27"/>
        <v>0</v>
      </c>
      <c r="DN163" s="98">
        <f t="shared" si="28"/>
        <v>0</v>
      </c>
      <c r="DO163" s="98">
        <f t="shared" si="29"/>
        <v>0</v>
      </c>
      <c r="DP163" s="98">
        <f t="shared" si="30"/>
        <v>0</v>
      </c>
      <c r="DQ163" s="98">
        <f t="shared" si="31"/>
        <v>0</v>
      </c>
      <c r="DR163" s="143">
        <f t="shared" si="32"/>
        <v>0</v>
      </c>
      <c r="DS163" s="97"/>
      <c r="DT163" s="97"/>
      <c r="DU163" s="97"/>
      <c r="DV163" s="97"/>
      <c r="DW163" s="97"/>
      <c r="DX163" s="97"/>
      <c r="DY163" s="97"/>
      <c r="DZ163" s="97"/>
      <c r="EA163" s="97"/>
      <c r="EB163" s="97"/>
      <c r="EC163" s="97"/>
      <c r="ED163" s="97"/>
      <c r="EE163" s="97"/>
      <c r="EF163" s="97"/>
      <c r="EG163" s="97"/>
      <c r="EH163" s="97"/>
      <c r="EI163" s="97"/>
      <c r="EJ163" s="97"/>
      <c r="EK163" s="97"/>
      <c r="EL163" s="97"/>
      <c r="EM163" s="97"/>
      <c r="EN163" s="97"/>
      <c r="EO163" s="97"/>
      <c r="EP163" s="97"/>
      <c r="EQ163" s="97"/>
      <c r="ER163" s="97"/>
      <c r="ES163" s="97"/>
      <c r="ET163" s="97"/>
      <c r="EU163" s="97"/>
      <c r="EV163" s="97"/>
      <c r="EW163" s="97"/>
      <c r="EX163" s="97"/>
      <c r="EY163" s="97"/>
      <c r="EZ163" s="97"/>
      <c r="FA163" s="97"/>
      <c r="FB163" s="97"/>
      <c r="FC163" s="97"/>
      <c r="FD163" s="97"/>
      <c r="FE163" s="97"/>
      <c r="FF163" s="97"/>
      <c r="FG163" s="97"/>
      <c r="FH163" s="97"/>
      <c r="FI163" s="97"/>
      <c r="FJ163" s="97"/>
      <c r="FK163" s="97"/>
      <c r="FL163" s="97"/>
      <c r="FM163" s="97"/>
      <c r="FN163" s="97"/>
      <c r="FO163" s="97"/>
      <c r="FP163" s="97"/>
      <c r="FQ163" s="97"/>
      <c r="FR163" s="97"/>
      <c r="FS163" s="97"/>
      <c r="FT163" s="97"/>
      <c r="FU163" s="97"/>
      <c r="FV163" s="97"/>
      <c r="FW163" s="97"/>
      <c r="GD163" s="96">
        <v>42401</v>
      </c>
      <c r="GE163" s="97">
        <f t="shared" si="2449"/>
        <v>0</v>
      </c>
      <c r="GF163" s="97">
        <f t="shared" si="95"/>
        <v>0</v>
      </c>
      <c r="GG163" s="97">
        <f t="shared" si="96"/>
        <v>0</v>
      </c>
      <c r="GH163" s="97">
        <f t="shared" si="97"/>
        <v>0</v>
      </c>
      <c r="GI163" s="97">
        <f t="shared" si="98"/>
        <v>-2</v>
      </c>
      <c r="GJ163" s="97">
        <f t="shared" si="99"/>
        <v>0</v>
      </c>
      <c r="GK163" s="97">
        <f t="shared" si="100"/>
        <v>0</v>
      </c>
      <c r="GL163" s="97">
        <f t="shared" si="101"/>
        <v>0</v>
      </c>
      <c r="GM163" s="97">
        <f t="shared" si="102"/>
        <v>1</v>
      </c>
      <c r="GN163" s="97">
        <f t="shared" si="103"/>
        <v>1</v>
      </c>
      <c r="GO163" s="97">
        <f t="shared" si="104"/>
        <v>1</v>
      </c>
      <c r="GP163" s="97">
        <f t="shared" si="105"/>
        <v>1</v>
      </c>
      <c r="GQ163" s="97">
        <f t="shared" si="106"/>
        <v>1</v>
      </c>
      <c r="GR163" s="97">
        <f t="shared" si="107"/>
        <v>1</v>
      </c>
      <c r="GS163" s="97">
        <f t="shared" si="108"/>
        <v>1</v>
      </c>
      <c r="GT163" s="97">
        <f t="shared" si="109"/>
        <v>1</v>
      </c>
      <c r="GU163" s="97">
        <f t="shared" si="110"/>
        <v>1</v>
      </c>
      <c r="GV163" s="97">
        <f t="shared" si="111"/>
        <v>1</v>
      </c>
      <c r="GW163" s="97">
        <f t="shared" si="112"/>
        <v>1</v>
      </c>
      <c r="GX163" s="97">
        <f t="shared" si="113"/>
        <v>1</v>
      </c>
      <c r="GY163" s="97">
        <f t="shared" si="114"/>
        <v>1</v>
      </c>
      <c r="GZ163" s="97">
        <f t="shared" si="115"/>
        <v>1</v>
      </c>
      <c r="HA163" s="97">
        <f t="shared" si="116"/>
        <v>1</v>
      </c>
      <c r="HB163" s="97">
        <f t="shared" si="117"/>
        <v>1</v>
      </c>
      <c r="HC163" s="97">
        <f t="shared" si="118"/>
        <v>1</v>
      </c>
      <c r="HD163" s="97">
        <f t="shared" si="119"/>
        <v>1</v>
      </c>
      <c r="HE163" s="97">
        <f t="shared" si="120"/>
        <v>1</v>
      </c>
      <c r="HF163" s="157">
        <f t="shared" si="121"/>
        <v>1</v>
      </c>
      <c r="HG163" s="97"/>
      <c r="HH163" s="97"/>
      <c r="HI163" s="97"/>
      <c r="HJ163" s="97"/>
      <c r="HK163" s="97"/>
      <c r="HL163" s="97"/>
      <c r="HM163" s="97"/>
      <c r="HN163" s="97"/>
      <c r="HO163" s="97"/>
      <c r="HP163" s="97"/>
      <c r="HQ163" s="97"/>
      <c r="HR163" s="97"/>
      <c r="HS163" s="97"/>
      <c r="HT163" s="97"/>
      <c r="HU163" s="97"/>
      <c r="HV163" s="97"/>
      <c r="HW163" s="97"/>
      <c r="HX163" s="97"/>
      <c r="HY163" s="99"/>
      <c r="HZ163" s="99"/>
      <c r="IA163" s="99"/>
      <c r="IB163" s="99"/>
      <c r="IC163" s="99"/>
      <c r="ID163" s="99"/>
      <c r="IE163" s="99"/>
      <c r="IF163" s="99"/>
      <c r="IG163" s="99"/>
      <c r="IH163" s="99"/>
      <c r="II163" s="99"/>
      <c r="IJ163" s="99"/>
      <c r="IK163" s="99"/>
      <c r="IL163" s="99"/>
      <c r="IM163" s="99"/>
      <c r="IN163" s="99"/>
      <c r="IO163" s="99"/>
      <c r="IP163" s="99"/>
      <c r="IQ163" s="99"/>
      <c r="IR163" s="99"/>
      <c r="IS163" s="99"/>
      <c r="IT163" s="99"/>
      <c r="IU163" s="99"/>
      <c r="IV163" s="99"/>
      <c r="IW163" s="99"/>
      <c r="IX163" s="99"/>
      <c r="IY163" s="99"/>
      <c r="IZ163" s="99"/>
      <c r="JA163" s="99"/>
      <c r="JB163" s="99"/>
      <c r="JC163" s="99"/>
      <c r="JD163" s="99"/>
      <c r="JE163" s="99"/>
      <c r="JF163" s="99"/>
      <c r="JG163" s="99"/>
      <c r="JH163" s="99"/>
      <c r="JI163" s="99"/>
      <c r="JJ163" s="99"/>
    </row>
    <row r="164" spans="2:270" x14ac:dyDescent="0.35">
      <c r="B164" s="73">
        <v>42430</v>
      </c>
      <c r="C164" s="92">
        <f t="shared" ref="C164" si="3697">BM70</f>
        <v>15</v>
      </c>
      <c r="D164" s="92">
        <f t="shared" ref="D164" si="3698">BN70</f>
        <v>1</v>
      </c>
      <c r="E164" s="92">
        <f t="shared" ref="E164" si="3699">BO70</f>
        <v>0</v>
      </c>
      <c r="F164" s="92">
        <f t="shared" ref="F164" si="3700">BP70</f>
        <v>2</v>
      </c>
      <c r="G164" s="92">
        <f t="shared" ref="G164" si="3701">BQ70</f>
        <v>0</v>
      </c>
      <c r="H164" s="92">
        <f t="shared" ref="H164" si="3702">BR70</f>
        <v>1</v>
      </c>
      <c r="I164" s="92">
        <f t="shared" ref="I164" si="3703">BS70</f>
        <v>0</v>
      </c>
      <c r="J164" s="92">
        <f t="shared" ref="J164" si="3704">BT70</f>
        <v>0</v>
      </c>
      <c r="K164" s="92">
        <f t="shared" ref="K164" si="3705">BU70</f>
        <v>0</v>
      </c>
      <c r="L164" s="92">
        <f t="shared" ref="L164" si="3706">BV70</f>
        <v>0</v>
      </c>
      <c r="M164" s="92">
        <f t="shared" ref="M164" si="3707">BW70</f>
        <v>0</v>
      </c>
      <c r="N164" s="92">
        <f t="shared" ref="N164" si="3708">BX70</f>
        <v>0</v>
      </c>
      <c r="O164" s="92">
        <f t="shared" ref="O164" si="3709">BY70</f>
        <v>0</v>
      </c>
      <c r="P164" s="92">
        <f t="shared" ref="P164" si="3710">BZ70</f>
        <v>0</v>
      </c>
      <c r="Q164" s="92">
        <f t="shared" ref="Q164" si="3711">CA70</f>
        <v>0</v>
      </c>
      <c r="R164" s="92">
        <f t="shared" ref="R164" si="3712">CB70</f>
        <v>0</v>
      </c>
      <c r="S164" s="92">
        <f t="shared" ref="S164" si="3713">CC70</f>
        <v>0</v>
      </c>
      <c r="T164" s="92">
        <f t="shared" ref="T164" si="3714">CD70</f>
        <v>0</v>
      </c>
      <c r="U164" s="92">
        <f t="shared" ref="U164" si="3715">CE70</f>
        <v>0</v>
      </c>
      <c r="V164" s="92">
        <f t="shared" ref="V164" si="3716">CF70</f>
        <v>1</v>
      </c>
      <c r="W164" s="92">
        <f t="shared" ref="W164" si="3717">CG70</f>
        <v>0</v>
      </c>
      <c r="X164" s="92">
        <f t="shared" ref="X164" si="3718">CH70</f>
        <v>0</v>
      </c>
      <c r="Y164" s="92">
        <f t="shared" ref="Y164" si="3719">CI70</f>
        <v>0</v>
      </c>
      <c r="Z164" s="92">
        <f t="shared" ref="Z164" si="3720">CJ70</f>
        <v>0</v>
      </c>
      <c r="AA164" s="92">
        <f t="shared" ref="AA164" si="3721">CK70</f>
        <v>0</v>
      </c>
      <c r="AB164" s="92">
        <f t="shared" ref="AB164" si="3722">CL70</f>
        <v>0</v>
      </c>
      <c r="AC164" s="150">
        <f t="shared" ref="AC164" si="3723">CM70</f>
        <v>0</v>
      </c>
      <c r="AD164" s="75"/>
      <c r="AE164" s="75"/>
      <c r="AF164" s="75"/>
      <c r="AG164" s="75"/>
      <c r="AH164" s="75"/>
      <c r="AI164" s="75"/>
      <c r="AJ164" s="75"/>
      <c r="AK164" s="75"/>
      <c r="AL164" s="75"/>
      <c r="AM164" s="75"/>
      <c r="AN164" s="75"/>
      <c r="AO164" s="75"/>
      <c r="AP164" s="75"/>
      <c r="AQ164" s="75"/>
      <c r="AR164" s="75"/>
      <c r="AS164" s="75"/>
      <c r="AT164" s="75"/>
      <c r="AU164" s="75"/>
      <c r="AV164" s="75"/>
      <c r="AW164" s="75"/>
      <c r="AX164" s="75"/>
      <c r="AY164" s="75"/>
      <c r="AZ164" s="75"/>
      <c r="BA164" s="75"/>
      <c r="BB164" s="75"/>
      <c r="BC164" s="75"/>
      <c r="BD164" s="75"/>
      <c r="BE164" s="75"/>
      <c r="BF164" s="75"/>
      <c r="BG164" s="75"/>
      <c r="BH164" s="75"/>
      <c r="BI164" s="75"/>
      <c r="BJ164" s="75"/>
      <c r="BK164" s="75"/>
      <c r="BL164" s="75"/>
      <c r="BM164" s="75"/>
      <c r="BN164" s="75"/>
      <c r="BO164" s="75"/>
      <c r="BP164" s="75"/>
      <c r="BQ164" s="75"/>
      <c r="BR164" s="75"/>
      <c r="BS164" s="75"/>
      <c r="BT164" s="75"/>
      <c r="BU164" s="75"/>
      <c r="BV164" s="75"/>
      <c r="BW164" s="75"/>
      <c r="BX164" s="75"/>
      <c r="BY164" s="75"/>
      <c r="BZ164" s="75"/>
      <c r="CA164" s="75"/>
      <c r="CB164" s="75"/>
      <c r="CC164" s="75"/>
      <c r="CD164" s="75"/>
      <c r="CE164" s="75"/>
      <c r="CF164" s="75"/>
      <c r="CG164" s="75"/>
      <c r="CH164" s="75"/>
      <c r="CI164" s="75"/>
      <c r="CJ164" s="75"/>
      <c r="CK164" s="75"/>
      <c r="CL164" s="75"/>
      <c r="CM164" s="75"/>
      <c r="CP164" s="94">
        <v>42430</v>
      </c>
      <c r="CQ164" s="98">
        <f t="shared" ref="CQ164" si="3724">C164/$C164</f>
        <v>1</v>
      </c>
      <c r="CR164" s="98">
        <f t="shared" si="6"/>
        <v>6.6666666666666666E-2</v>
      </c>
      <c r="CS164" s="98">
        <f t="shared" si="7"/>
        <v>0</v>
      </c>
      <c r="CT164" s="98">
        <f t="shared" si="8"/>
        <v>0.13333333333333333</v>
      </c>
      <c r="CU164" s="98">
        <f t="shared" si="9"/>
        <v>0</v>
      </c>
      <c r="CV164" s="98">
        <f t="shared" si="10"/>
        <v>6.6666666666666666E-2</v>
      </c>
      <c r="CW164" s="98">
        <f t="shared" si="11"/>
        <v>0</v>
      </c>
      <c r="CX164" s="98">
        <f t="shared" si="12"/>
        <v>0</v>
      </c>
      <c r="CY164" s="98">
        <f t="shared" si="13"/>
        <v>0</v>
      </c>
      <c r="CZ164" s="98">
        <f t="shared" si="14"/>
        <v>0</v>
      </c>
      <c r="DA164" s="98">
        <f t="shared" si="15"/>
        <v>0</v>
      </c>
      <c r="DB164" s="98">
        <f t="shared" si="16"/>
        <v>0</v>
      </c>
      <c r="DC164" s="98">
        <f t="shared" si="17"/>
        <v>0</v>
      </c>
      <c r="DD164" s="98">
        <f t="shared" si="18"/>
        <v>0</v>
      </c>
      <c r="DE164" s="98">
        <f t="shared" si="19"/>
        <v>0</v>
      </c>
      <c r="DF164" s="98">
        <f t="shared" si="20"/>
        <v>0</v>
      </c>
      <c r="DG164" s="98">
        <f t="shared" si="21"/>
        <v>0</v>
      </c>
      <c r="DH164" s="98">
        <f t="shared" si="22"/>
        <v>0</v>
      </c>
      <c r="DI164" s="98">
        <f t="shared" si="23"/>
        <v>0</v>
      </c>
      <c r="DJ164" s="98">
        <f t="shared" si="24"/>
        <v>6.6666666666666666E-2</v>
      </c>
      <c r="DK164" s="98">
        <f t="shared" si="25"/>
        <v>0</v>
      </c>
      <c r="DL164" s="98">
        <f t="shared" si="26"/>
        <v>0</v>
      </c>
      <c r="DM164" s="98">
        <f t="shared" si="27"/>
        <v>0</v>
      </c>
      <c r="DN164" s="98">
        <f t="shared" si="28"/>
        <v>0</v>
      </c>
      <c r="DO164" s="98">
        <f t="shared" si="29"/>
        <v>0</v>
      </c>
      <c r="DP164" s="98">
        <f t="shared" si="30"/>
        <v>0</v>
      </c>
      <c r="DQ164" s="143">
        <f t="shared" si="31"/>
        <v>0</v>
      </c>
      <c r="DR164" s="97"/>
      <c r="DS164" s="97"/>
      <c r="DT164" s="97"/>
      <c r="DU164" s="97"/>
      <c r="DV164" s="97"/>
      <c r="DW164" s="97"/>
      <c r="DX164" s="97"/>
      <c r="DY164" s="97"/>
      <c r="DZ164" s="97"/>
      <c r="EA164" s="97"/>
      <c r="EB164" s="97"/>
      <c r="EC164" s="97"/>
      <c r="ED164" s="97"/>
      <c r="EE164" s="97"/>
      <c r="EF164" s="97"/>
      <c r="EG164" s="97"/>
      <c r="EH164" s="97"/>
      <c r="EI164" s="97"/>
      <c r="EJ164" s="97"/>
      <c r="EK164" s="97"/>
      <c r="EL164" s="97"/>
      <c r="EM164" s="97"/>
      <c r="EN164" s="97"/>
      <c r="EO164" s="97"/>
      <c r="EP164" s="97"/>
      <c r="EQ164" s="97"/>
      <c r="ER164" s="97"/>
      <c r="ES164" s="97"/>
      <c r="ET164" s="97"/>
      <c r="EU164" s="97"/>
      <c r="EV164" s="97"/>
      <c r="EW164" s="97"/>
      <c r="EX164" s="97"/>
      <c r="EY164" s="97"/>
      <c r="EZ164" s="97"/>
      <c r="FA164" s="97"/>
      <c r="FB164" s="97"/>
      <c r="FC164" s="97"/>
      <c r="FD164" s="97"/>
      <c r="FE164" s="97"/>
      <c r="FF164" s="97"/>
      <c r="FG164" s="97"/>
      <c r="FH164" s="97"/>
      <c r="FI164" s="97"/>
      <c r="FJ164" s="97"/>
      <c r="FK164" s="97"/>
      <c r="FL164" s="97"/>
      <c r="FM164" s="97"/>
      <c r="FN164" s="97"/>
      <c r="FO164" s="97"/>
      <c r="FP164" s="97"/>
      <c r="FQ164" s="97"/>
      <c r="FR164" s="97"/>
      <c r="FS164" s="97"/>
      <c r="FT164" s="97"/>
      <c r="FU164" s="97"/>
      <c r="FV164" s="97"/>
      <c r="FW164" s="97"/>
      <c r="GD164" s="96">
        <v>42430</v>
      </c>
      <c r="GE164" s="97">
        <f t="shared" si="2449"/>
        <v>0</v>
      </c>
      <c r="GF164" s="97">
        <f t="shared" si="95"/>
        <v>0.93333333333333335</v>
      </c>
      <c r="GG164" s="97">
        <f t="shared" si="96"/>
        <v>1</v>
      </c>
      <c r="GH164" s="97">
        <f t="shared" si="97"/>
        <v>0.8666666666666667</v>
      </c>
      <c r="GI164" s="97">
        <f t="shared" si="98"/>
        <v>1</v>
      </c>
      <c r="GJ164" s="97">
        <f t="shared" si="99"/>
        <v>0.93333333333333335</v>
      </c>
      <c r="GK164" s="97">
        <f t="shared" si="100"/>
        <v>1</v>
      </c>
      <c r="GL164" s="97">
        <f t="shared" si="101"/>
        <v>1</v>
      </c>
      <c r="GM164" s="97">
        <f t="shared" si="102"/>
        <v>1</v>
      </c>
      <c r="GN164" s="97">
        <f t="shared" si="103"/>
        <v>1</v>
      </c>
      <c r="GO164" s="97">
        <f t="shared" si="104"/>
        <v>1</v>
      </c>
      <c r="GP164" s="97">
        <f t="shared" si="105"/>
        <v>1</v>
      </c>
      <c r="GQ164" s="97">
        <f t="shared" si="106"/>
        <v>1</v>
      </c>
      <c r="GR164" s="97">
        <f t="shared" si="107"/>
        <v>1</v>
      </c>
      <c r="GS164" s="97">
        <f t="shared" si="108"/>
        <v>1</v>
      </c>
      <c r="GT164" s="97">
        <f t="shared" si="109"/>
        <v>1</v>
      </c>
      <c r="GU164" s="97">
        <f t="shared" si="110"/>
        <v>1</v>
      </c>
      <c r="GV164" s="97">
        <f t="shared" si="111"/>
        <v>1</v>
      </c>
      <c r="GW164" s="97">
        <f t="shared" si="112"/>
        <v>1</v>
      </c>
      <c r="GX164" s="97">
        <f t="shared" si="113"/>
        <v>0.93333333333333335</v>
      </c>
      <c r="GY164" s="97">
        <f t="shared" si="114"/>
        <v>1</v>
      </c>
      <c r="GZ164" s="97">
        <f t="shared" si="115"/>
        <v>1</v>
      </c>
      <c r="HA164" s="97">
        <f t="shared" si="116"/>
        <v>1</v>
      </c>
      <c r="HB164" s="97">
        <f t="shared" si="117"/>
        <v>1</v>
      </c>
      <c r="HC164" s="97">
        <f t="shared" si="118"/>
        <v>1</v>
      </c>
      <c r="HD164" s="97">
        <f t="shared" si="119"/>
        <v>1</v>
      </c>
      <c r="HE164" s="157">
        <f t="shared" si="120"/>
        <v>1</v>
      </c>
      <c r="HF164" s="97"/>
      <c r="HG164" s="97"/>
      <c r="HH164" s="97"/>
      <c r="HI164" s="97"/>
      <c r="HJ164" s="97"/>
      <c r="HK164" s="97"/>
      <c r="HL164" s="97"/>
      <c r="HM164" s="97"/>
      <c r="HN164" s="97"/>
      <c r="HO164" s="97"/>
      <c r="HP164" s="97"/>
      <c r="HQ164" s="97"/>
      <c r="HR164" s="97"/>
      <c r="HS164" s="97"/>
      <c r="HT164" s="97"/>
      <c r="HU164" s="97"/>
      <c r="HV164" s="97"/>
      <c r="HW164" s="97"/>
      <c r="HX164" s="97"/>
      <c r="HY164" s="99"/>
      <c r="HZ164" s="99"/>
      <c r="IA164" s="99"/>
      <c r="IB164" s="99"/>
      <c r="IC164" s="99"/>
      <c r="ID164" s="99"/>
      <c r="IE164" s="99"/>
      <c r="IF164" s="99"/>
      <c r="IG164" s="99"/>
      <c r="IH164" s="99"/>
      <c r="II164" s="99"/>
      <c r="IJ164" s="99"/>
      <c r="IK164" s="99"/>
      <c r="IL164" s="99"/>
      <c r="IM164" s="99"/>
      <c r="IN164" s="99"/>
      <c r="IO164" s="99"/>
      <c r="IP164" s="99"/>
      <c r="IQ164" s="99"/>
      <c r="IR164" s="99"/>
      <c r="IS164" s="99"/>
      <c r="IT164" s="99"/>
      <c r="IU164" s="99"/>
      <c r="IV164" s="99"/>
      <c r="IW164" s="99"/>
      <c r="IX164" s="99"/>
      <c r="IY164" s="99"/>
      <c r="IZ164" s="99"/>
      <c r="JA164" s="99"/>
      <c r="JB164" s="99"/>
      <c r="JC164" s="99"/>
      <c r="JD164" s="99"/>
      <c r="JE164" s="99"/>
      <c r="JF164" s="99"/>
      <c r="JG164" s="99"/>
      <c r="JH164" s="99"/>
      <c r="JI164" s="99"/>
      <c r="JJ164" s="99"/>
    </row>
    <row r="165" spans="2:270" x14ac:dyDescent="0.35">
      <c r="B165" s="73">
        <v>42461</v>
      </c>
      <c r="C165" s="92">
        <f t="shared" ref="C165" si="3725">BN71</f>
        <v>6</v>
      </c>
      <c r="D165" s="92">
        <f t="shared" ref="D165" si="3726">BO71</f>
        <v>2</v>
      </c>
      <c r="E165" s="92">
        <f t="shared" ref="E165" si="3727">BP71</f>
        <v>0</v>
      </c>
      <c r="F165" s="92">
        <f t="shared" ref="F165" si="3728">BQ71</f>
        <v>1</v>
      </c>
      <c r="G165" s="92">
        <f t="shared" ref="G165" si="3729">BR71</f>
        <v>1</v>
      </c>
      <c r="H165" s="92">
        <f t="shared" ref="H165" si="3730">BS71</f>
        <v>0</v>
      </c>
      <c r="I165" s="92">
        <f t="shared" ref="I165" si="3731">BT71</f>
        <v>0</v>
      </c>
      <c r="J165" s="92">
        <f t="shared" ref="J165" si="3732">BU71</f>
        <v>1</v>
      </c>
      <c r="K165" s="92">
        <f t="shared" ref="K165" si="3733">BV71</f>
        <v>0</v>
      </c>
      <c r="L165" s="92">
        <f t="shared" ref="L165" si="3734">BW71</f>
        <v>1</v>
      </c>
      <c r="M165" s="92">
        <f t="shared" ref="M165" si="3735">BX71</f>
        <v>1</v>
      </c>
      <c r="N165" s="92">
        <f t="shared" ref="N165" si="3736">BY71</f>
        <v>1</v>
      </c>
      <c r="O165" s="92">
        <f t="shared" ref="O165" si="3737">BZ71</f>
        <v>1</v>
      </c>
      <c r="P165" s="92">
        <f t="shared" ref="P165" si="3738">CA71</f>
        <v>1</v>
      </c>
      <c r="Q165" s="92">
        <f t="shared" ref="Q165" si="3739">CB71</f>
        <v>0</v>
      </c>
      <c r="R165" s="92">
        <f t="shared" ref="R165" si="3740">CC71</f>
        <v>1</v>
      </c>
      <c r="S165" s="92">
        <f t="shared" ref="S165" si="3741">CD71</f>
        <v>1</v>
      </c>
      <c r="T165" s="92">
        <f t="shared" ref="T165" si="3742">CE71</f>
        <v>0</v>
      </c>
      <c r="U165" s="92">
        <f t="shared" ref="U165" si="3743">CF71</f>
        <v>0</v>
      </c>
      <c r="V165" s="92">
        <f t="shared" ref="V165" si="3744">CG71</f>
        <v>0</v>
      </c>
      <c r="W165" s="92">
        <f t="shared" ref="W165" si="3745">CH71</f>
        <v>0</v>
      </c>
      <c r="X165" s="92">
        <f t="shared" ref="X165" si="3746">CI71</f>
        <v>1</v>
      </c>
      <c r="Y165" s="92">
        <f t="shared" ref="Y165" si="3747">CJ71</f>
        <v>0</v>
      </c>
      <c r="Z165" s="92">
        <f t="shared" ref="Z165" si="3748">CK71</f>
        <v>0</v>
      </c>
      <c r="AA165" s="92">
        <f t="shared" ref="AA165" si="3749">CL71</f>
        <v>0</v>
      </c>
      <c r="AB165" s="150">
        <f t="shared" ref="AB165" si="3750">CM71</f>
        <v>0</v>
      </c>
      <c r="AC165" s="75"/>
      <c r="AD165" s="75"/>
      <c r="AE165" s="75"/>
      <c r="AF165" s="75"/>
      <c r="AG165" s="75"/>
      <c r="AH165" s="75"/>
      <c r="AI165" s="75"/>
      <c r="AJ165" s="75"/>
      <c r="AK165" s="75"/>
      <c r="AL165" s="75"/>
      <c r="AM165" s="75"/>
      <c r="AN165" s="75"/>
      <c r="AO165" s="75"/>
      <c r="AP165" s="75"/>
      <c r="AQ165" s="75"/>
      <c r="AR165" s="75"/>
      <c r="AS165" s="75"/>
      <c r="AT165" s="75"/>
      <c r="AU165" s="75"/>
      <c r="AV165" s="75"/>
      <c r="AW165" s="75"/>
      <c r="AX165" s="75"/>
      <c r="AY165" s="75"/>
      <c r="AZ165" s="75"/>
      <c r="BA165" s="75"/>
      <c r="BB165" s="75"/>
      <c r="BC165" s="75"/>
      <c r="BD165" s="75"/>
      <c r="BE165" s="75"/>
      <c r="BF165" s="75"/>
      <c r="BG165" s="75"/>
      <c r="BH165" s="75"/>
      <c r="BI165" s="75"/>
      <c r="BJ165" s="75"/>
      <c r="BK165" s="75"/>
      <c r="BL165" s="75"/>
      <c r="BM165" s="75"/>
      <c r="BN165" s="75"/>
      <c r="BO165" s="75"/>
      <c r="BP165" s="75"/>
      <c r="BQ165" s="75"/>
      <c r="BR165" s="75"/>
      <c r="BS165" s="75"/>
      <c r="BT165" s="75"/>
      <c r="BU165" s="75"/>
      <c r="BV165" s="75"/>
      <c r="BW165" s="75"/>
      <c r="BX165" s="75"/>
      <c r="BY165" s="75"/>
      <c r="BZ165" s="75"/>
      <c r="CA165" s="75"/>
      <c r="CB165" s="75"/>
      <c r="CC165" s="75"/>
      <c r="CD165" s="75"/>
      <c r="CE165" s="75"/>
      <c r="CF165" s="75"/>
      <c r="CG165" s="75"/>
      <c r="CH165" s="75"/>
      <c r="CI165" s="75"/>
      <c r="CJ165" s="75"/>
      <c r="CK165" s="75"/>
      <c r="CL165" s="75"/>
      <c r="CM165" s="75"/>
      <c r="CP165" s="94">
        <v>42461</v>
      </c>
      <c r="CQ165" s="98">
        <f t="shared" ref="CQ165" si="3751">C165/$C165</f>
        <v>1</v>
      </c>
      <c r="CR165" s="98">
        <f t="shared" si="6"/>
        <v>0.33333333333333331</v>
      </c>
      <c r="CS165" s="98">
        <f t="shared" si="7"/>
        <v>0</v>
      </c>
      <c r="CT165" s="98">
        <f t="shared" si="8"/>
        <v>0.16666666666666666</v>
      </c>
      <c r="CU165" s="98">
        <f t="shared" si="9"/>
        <v>0.16666666666666666</v>
      </c>
      <c r="CV165" s="98">
        <f t="shared" si="10"/>
        <v>0</v>
      </c>
      <c r="CW165" s="98">
        <f t="shared" si="11"/>
        <v>0</v>
      </c>
      <c r="CX165" s="98">
        <f t="shared" si="12"/>
        <v>0.16666666666666666</v>
      </c>
      <c r="CY165" s="98">
        <f t="shared" si="13"/>
        <v>0</v>
      </c>
      <c r="CZ165" s="98">
        <f t="shared" si="14"/>
        <v>0.16666666666666666</v>
      </c>
      <c r="DA165" s="98">
        <f t="shared" si="15"/>
        <v>0.16666666666666666</v>
      </c>
      <c r="DB165" s="98">
        <f t="shared" si="16"/>
        <v>0.16666666666666666</v>
      </c>
      <c r="DC165" s="98">
        <f t="shared" si="17"/>
        <v>0.16666666666666666</v>
      </c>
      <c r="DD165" s="98">
        <f t="shared" si="18"/>
        <v>0.16666666666666666</v>
      </c>
      <c r="DE165" s="98">
        <f t="shared" si="19"/>
        <v>0</v>
      </c>
      <c r="DF165" s="98">
        <f t="shared" si="20"/>
        <v>0.16666666666666666</v>
      </c>
      <c r="DG165" s="98">
        <f t="shared" si="21"/>
        <v>0.16666666666666666</v>
      </c>
      <c r="DH165" s="98">
        <f t="shared" si="22"/>
        <v>0</v>
      </c>
      <c r="DI165" s="98">
        <f t="shared" si="23"/>
        <v>0</v>
      </c>
      <c r="DJ165" s="98">
        <f t="shared" si="24"/>
        <v>0</v>
      </c>
      <c r="DK165" s="98">
        <f t="shared" si="25"/>
        <v>0</v>
      </c>
      <c r="DL165" s="98">
        <f t="shared" si="26"/>
        <v>0.16666666666666666</v>
      </c>
      <c r="DM165" s="98">
        <f t="shared" si="27"/>
        <v>0</v>
      </c>
      <c r="DN165" s="98">
        <f t="shared" si="28"/>
        <v>0</v>
      </c>
      <c r="DO165" s="98">
        <f t="shared" si="29"/>
        <v>0</v>
      </c>
      <c r="DP165" s="143">
        <f t="shared" si="30"/>
        <v>0</v>
      </c>
      <c r="DQ165" s="97"/>
      <c r="DR165" s="97"/>
      <c r="DS165" s="97"/>
      <c r="DT165" s="97"/>
      <c r="DU165" s="97"/>
      <c r="DV165" s="97"/>
      <c r="DW165" s="97"/>
      <c r="DX165" s="97"/>
      <c r="DY165" s="97"/>
      <c r="DZ165" s="97"/>
      <c r="EA165" s="97"/>
      <c r="EB165" s="97"/>
      <c r="EC165" s="97"/>
      <c r="ED165" s="97"/>
      <c r="EE165" s="97"/>
      <c r="EF165" s="97"/>
      <c r="EG165" s="97"/>
      <c r="EH165" s="97"/>
      <c r="EI165" s="97"/>
      <c r="EJ165" s="97"/>
      <c r="EK165" s="97"/>
      <c r="EL165" s="97"/>
      <c r="EM165" s="97"/>
      <c r="EN165" s="97"/>
      <c r="EO165" s="97"/>
      <c r="EP165" s="97"/>
      <c r="EQ165" s="97"/>
      <c r="ER165" s="97"/>
      <c r="ES165" s="97"/>
      <c r="ET165" s="97"/>
      <c r="EU165" s="97"/>
      <c r="EV165" s="97"/>
      <c r="EW165" s="97"/>
      <c r="EX165" s="97"/>
      <c r="EY165" s="97"/>
      <c r="EZ165" s="97"/>
      <c r="FA165" s="97"/>
      <c r="FB165" s="97"/>
      <c r="FC165" s="97"/>
      <c r="FD165" s="97"/>
      <c r="FE165" s="97"/>
      <c r="FF165" s="97"/>
      <c r="FG165" s="97"/>
      <c r="FH165" s="97"/>
      <c r="FI165" s="97"/>
      <c r="FJ165" s="97"/>
      <c r="FK165" s="97"/>
      <c r="FL165" s="97"/>
      <c r="FM165" s="97"/>
      <c r="FN165" s="97"/>
      <c r="FO165" s="97"/>
      <c r="FP165" s="97"/>
      <c r="FQ165" s="97"/>
      <c r="FR165" s="97"/>
      <c r="FS165" s="97"/>
      <c r="FT165" s="97"/>
      <c r="FU165" s="97"/>
      <c r="FV165" s="97"/>
      <c r="FW165" s="97"/>
      <c r="GD165" s="96">
        <v>42461</v>
      </c>
      <c r="GE165" s="97">
        <f t="shared" si="2449"/>
        <v>0</v>
      </c>
      <c r="GF165" s="97">
        <f t="shared" si="95"/>
        <v>0.66666666666666674</v>
      </c>
      <c r="GG165" s="97">
        <f t="shared" si="96"/>
        <v>1</v>
      </c>
      <c r="GH165" s="97">
        <f t="shared" si="97"/>
        <v>0.83333333333333337</v>
      </c>
      <c r="GI165" s="97">
        <f t="shared" si="98"/>
        <v>0.83333333333333337</v>
      </c>
      <c r="GJ165" s="97">
        <f t="shared" si="99"/>
        <v>1</v>
      </c>
      <c r="GK165" s="97">
        <f t="shared" si="100"/>
        <v>1</v>
      </c>
      <c r="GL165" s="97">
        <f t="shared" si="101"/>
        <v>0.83333333333333337</v>
      </c>
      <c r="GM165" s="97">
        <f t="shared" si="102"/>
        <v>1</v>
      </c>
      <c r="GN165" s="97">
        <f t="shared" si="103"/>
        <v>0.83333333333333337</v>
      </c>
      <c r="GO165" s="97">
        <f t="shared" si="104"/>
        <v>0.83333333333333337</v>
      </c>
      <c r="GP165" s="97">
        <f t="shared" si="105"/>
        <v>0.83333333333333337</v>
      </c>
      <c r="GQ165" s="97">
        <f t="shared" si="106"/>
        <v>0.83333333333333337</v>
      </c>
      <c r="GR165" s="97">
        <f t="shared" si="107"/>
        <v>0.83333333333333337</v>
      </c>
      <c r="GS165" s="97">
        <f t="shared" si="108"/>
        <v>1</v>
      </c>
      <c r="GT165" s="97">
        <f t="shared" si="109"/>
        <v>0.83333333333333337</v>
      </c>
      <c r="GU165" s="97">
        <f t="shared" si="110"/>
        <v>0.83333333333333337</v>
      </c>
      <c r="GV165" s="97">
        <f t="shared" si="111"/>
        <v>1</v>
      </c>
      <c r="GW165" s="97">
        <f t="shared" si="112"/>
        <v>1</v>
      </c>
      <c r="GX165" s="97">
        <f t="shared" si="113"/>
        <v>1</v>
      </c>
      <c r="GY165" s="97">
        <f t="shared" si="114"/>
        <v>1</v>
      </c>
      <c r="GZ165" s="97">
        <f t="shared" si="115"/>
        <v>0.83333333333333337</v>
      </c>
      <c r="HA165" s="97">
        <f t="shared" si="116"/>
        <v>1</v>
      </c>
      <c r="HB165" s="97">
        <f t="shared" si="117"/>
        <v>1</v>
      </c>
      <c r="HC165" s="97">
        <f t="shared" si="118"/>
        <v>1</v>
      </c>
      <c r="HD165" s="157">
        <f t="shared" si="119"/>
        <v>1</v>
      </c>
      <c r="HE165" s="97"/>
      <c r="HF165" s="97"/>
      <c r="HG165" s="97"/>
      <c r="HH165" s="97"/>
      <c r="HI165" s="97"/>
      <c r="HJ165" s="97"/>
      <c r="HK165" s="97"/>
      <c r="HL165" s="97"/>
      <c r="HM165" s="97"/>
      <c r="HN165" s="97"/>
      <c r="HO165" s="97"/>
      <c r="HP165" s="97"/>
      <c r="HQ165" s="97"/>
      <c r="HR165" s="97"/>
      <c r="HS165" s="97"/>
      <c r="HT165" s="97"/>
      <c r="HU165" s="97"/>
      <c r="HV165" s="97"/>
      <c r="HW165" s="97"/>
      <c r="HX165" s="97"/>
      <c r="HY165" s="99"/>
      <c r="HZ165" s="99"/>
      <c r="IA165" s="99"/>
      <c r="IB165" s="99"/>
      <c r="IC165" s="99"/>
      <c r="ID165" s="99"/>
      <c r="IE165" s="99"/>
      <c r="IF165" s="99"/>
      <c r="IG165" s="99"/>
      <c r="IH165" s="99"/>
      <c r="II165" s="99"/>
      <c r="IJ165" s="99"/>
      <c r="IK165" s="99"/>
      <c r="IL165" s="99"/>
      <c r="IM165" s="99"/>
      <c r="IN165" s="99"/>
      <c r="IO165" s="99"/>
      <c r="IP165" s="99"/>
      <c r="IQ165" s="99"/>
      <c r="IR165" s="99"/>
      <c r="IS165" s="99"/>
      <c r="IT165" s="99"/>
      <c r="IU165" s="99"/>
      <c r="IV165" s="99"/>
      <c r="IW165" s="99"/>
      <c r="IX165" s="99"/>
      <c r="IY165" s="99"/>
      <c r="IZ165" s="99"/>
      <c r="JA165" s="99"/>
      <c r="JB165" s="99"/>
      <c r="JC165" s="99"/>
      <c r="JD165" s="99"/>
      <c r="JE165" s="99"/>
      <c r="JF165" s="99"/>
      <c r="JG165" s="99"/>
      <c r="JH165" s="99"/>
      <c r="JI165" s="99"/>
      <c r="JJ165" s="99"/>
    </row>
    <row r="166" spans="2:270" x14ac:dyDescent="0.35">
      <c r="B166" s="73">
        <v>42491</v>
      </c>
      <c r="C166" s="92">
        <f t="shared" ref="C166" si="3752">BO72</f>
        <v>9</v>
      </c>
      <c r="D166" s="92">
        <f t="shared" ref="D166" si="3753">BP72</f>
        <v>1</v>
      </c>
      <c r="E166" s="92">
        <f t="shared" ref="E166" si="3754">BQ72</f>
        <v>4</v>
      </c>
      <c r="F166" s="92">
        <f t="shared" ref="F166" si="3755">BR72</f>
        <v>0</v>
      </c>
      <c r="G166" s="92">
        <f t="shared" ref="G166" si="3756">BS72</f>
        <v>2</v>
      </c>
      <c r="H166" s="92">
        <f t="shared" ref="H166" si="3757">BT72</f>
        <v>3</v>
      </c>
      <c r="I166" s="92">
        <f t="shared" ref="I166" si="3758">BU72</f>
        <v>1</v>
      </c>
      <c r="J166" s="92">
        <f t="shared" ref="J166" si="3759">BV72</f>
        <v>1</v>
      </c>
      <c r="K166" s="92">
        <f t="shared" ref="K166" si="3760">BW72</f>
        <v>2</v>
      </c>
      <c r="L166" s="92">
        <f t="shared" ref="L166" si="3761">BX72</f>
        <v>1</v>
      </c>
      <c r="M166" s="92">
        <f t="shared" ref="M166" si="3762">BY72</f>
        <v>1</v>
      </c>
      <c r="N166" s="92">
        <f t="shared" ref="N166" si="3763">BZ72</f>
        <v>0</v>
      </c>
      <c r="O166" s="92">
        <f t="shared" ref="O166" si="3764">CA72</f>
        <v>0</v>
      </c>
      <c r="P166" s="92">
        <f t="shared" ref="P166" si="3765">CB72</f>
        <v>0</v>
      </c>
      <c r="Q166" s="92">
        <f t="shared" ref="Q166" si="3766">CC72</f>
        <v>0</v>
      </c>
      <c r="R166" s="92">
        <f t="shared" ref="R166" si="3767">CD72</f>
        <v>0</v>
      </c>
      <c r="S166" s="92">
        <f t="shared" ref="S166" si="3768">CE72</f>
        <v>0</v>
      </c>
      <c r="T166" s="92">
        <f t="shared" ref="T166" si="3769">CF72</f>
        <v>0</v>
      </c>
      <c r="U166" s="92">
        <f t="shared" ref="U166" si="3770">CG72</f>
        <v>0</v>
      </c>
      <c r="V166" s="92">
        <f t="shared" ref="V166" si="3771">CH72</f>
        <v>0</v>
      </c>
      <c r="W166" s="92">
        <f t="shared" ref="W166" si="3772">CI72</f>
        <v>0</v>
      </c>
      <c r="X166" s="92">
        <f t="shared" ref="X166" si="3773">CJ72</f>
        <v>0</v>
      </c>
      <c r="Y166" s="92">
        <f t="shared" ref="Y166" si="3774">CK72</f>
        <v>0</v>
      </c>
      <c r="Z166" s="92">
        <f t="shared" ref="Z166" si="3775">CL72</f>
        <v>0</v>
      </c>
      <c r="AA166" s="150">
        <f t="shared" ref="AA166" si="3776">CM72</f>
        <v>0</v>
      </c>
      <c r="AB166" s="75"/>
      <c r="AC166" s="75"/>
      <c r="AD166" s="75"/>
      <c r="AE166" s="75"/>
      <c r="AF166" s="75"/>
      <c r="AG166" s="75"/>
      <c r="AH166" s="75"/>
      <c r="AI166" s="75"/>
      <c r="AJ166" s="75"/>
      <c r="AK166" s="75"/>
      <c r="AL166" s="75"/>
      <c r="AM166" s="75"/>
      <c r="AN166" s="75"/>
      <c r="AO166" s="75"/>
      <c r="AP166" s="75"/>
      <c r="AQ166" s="75"/>
      <c r="AR166" s="75"/>
      <c r="AS166" s="75"/>
      <c r="AT166" s="75"/>
      <c r="AU166" s="75"/>
      <c r="AV166" s="75"/>
      <c r="AW166" s="75"/>
      <c r="AX166" s="75"/>
      <c r="AY166" s="75"/>
      <c r="AZ166" s="75"/>
      <c r="BA166" s="75"/>
      <c r="BB166" s="75"/>
      <c r="BC166" s="75"/>
      <c r="BD166" s="75"/>
      <c r="BE166" s="75"/>
      <c r="BF166" s="75"/>
      <c r="BG166" s="75"/>
      <c r="BH166" s="75"/>
      <c r="BI166" s="75"/>
      <c r="BJ166" s="75"/>
      <c r="BK166" s="75"/>
      <c r="BL166" s="75"/>
      <c r="BM166" s="75"/>
      <c r="BN166" s="75"/>
      <c r="BO166" s="75"/>
      <c r="BP166" s="75"/>
      <c r="BQ166" s="75"/>
      <c r="BR166" s="75"/>
      <c r="BS166" s="75"/>
      <c r="BT166" s="75"/>
      <c r="BU166" s="75"/>
      <c r="BV166" s="75"/>
      <c r="BW166" s="75"/>
      <c r="BX166" s="75"/>
      <c r="BY166" s="75"/>
      <c r="BZ166" s="75"/>
      <c r="CA166" s="75"/>
      <c r="CB166" s="75"/>
      <c r="CC166" s="75"/>
      <c r="CD166" s="75"/>
      <c r="CE166" s="75"/>
      <c r="CF166" s="75"/>
      <c r="CG166" s="75"/>
      <c r="CH166" s="75"/>
      <c r="CI166" s="75"/>
      <c r="CJ166" s="75"/>
      <c r="CK166" s="75"/>
      <c r="CL166" s="75"/>
      <c r="CM166" s="75"/>
      <c r="CP166" s="94">
        <v>42491</v>
      </c>
      <c r="CQ166" s="98">
        <f t="shared" ref="CQ166" si="3777">C166/$C166</f>
        <v>1</v>
      </c>
      <c r="CR166" s="98">
        <f t="shared" ref="CR166:CR170" si="3778">D166/$C166</f>
        <v>0.1111111111111111</v>
      </c>
      <c r="CS166" s="98">
        <f t="shared" ref="CS166:CS170" si="3779">E166/$C166</f>
        <v>0.44444444444444442</v>
      </c>
      <c r="CT166" s="98">
        <f t="shared" ref="CT166:CT170" si="3780">F166/$C166</f>
        <v>0</v>
      </c>
      <c r="CU166" s="98">
        <f t="shared" ref="CU166:CU170" si="3781">G166/$C166</f>
        <v>0.22222222222222221</v>
      </c>
      <c r="CV166" s="98">
        <f t="shared" ref="CV166:CV170" si="3782">H166/$C166</f>
        <v>0.33333333333333331</v>
      </c>
      <c r="CW166" s="98">
        <f t="shared" ref="CW166:CW170" si="3783">I166/$C166</f>
        <v>0.1111111111111111</v>
      </c>
      <c r="CX166" s="98">
        <f t="shared" ref="CX166:CX170" si="3784">J166/$C166</f>
        <v>0.1111111111111111</v>
      </c>
      <c r="CY166" s="98">
        <f t="shared" ref="CY166:CY170" si="3785">K166/$C166</f>
        <v>0.22222222222222221</v>
      </c>
      <c r="CZ166" s="98">
        <f t="shared" ref="CZ166:CZ170" si="3786">L166/$C166</f>
        <v>0.1111111111111111</v>
      </c>
      <c r="DA166" s="98">
        <f t="shared" ref="DA166:DA170" si="3787">M166/$C166</f>
        <v>0.1111111111111111</v>
      </c>
      <c r="DB166" s="98">
        <f t="shared" ref="DB166:DB170" si="3788">N166/$C166</f>
        <v>0</v>
      </c>
      <c r="DC166" s="98">
        <f t="shared" ref="DC166:DC170" si="3789">O166/$C166</f>
        <v>0</v>
      </c>
      <c r="DD166" s="98">
        <f t="shared" ref="DD166:DD170" si="3790">P166/$C166</f>
        <v>0</v>
      </c>
      <c r="DE166" s="98">
        <f t="shared" ref="DE166:DE170" si="3791">Q166/$C166</f>
        <v>0</v>
      </c>
      <c r="DF166" s="98">
        <f t="shared" ref="DF166:DF170" si="3792">R166/$C166</f>
        <v>0</v>
      </c>
      <c r="DG166" s="98">
        <f t="shared" ref="DG166:DG170" si="3793">S166/$C166</f>
        <v>0</v>
      </c>
      <c r="DH166" s="98">
        <f t="shared" ref="DH166:DH170" si="3794">T166/$C166</f>
        <v>0</v>
      </c>
      <c r="DI166" s="98">
        <f t="shared" ref="DI166:DI170" si="3795">U166/$C166</f>
        <v>0</v>
      </c>
      <c r="DJ166" s="98">
        <f t="shared" ref="DJ166:DJ170" si="3796">V166/$C166</f>
        <v>0</v>
      </c>
      <c r="DK166" s="98">
        <f t="shared" ref="DK166:DK170" si="3797">W166/$C166</f>
        <v>0</v>
      </c>
      <c r="DL166" s="98">
        <f t="shared" ref="DL166:DL169" si="3798">X166/$C166</f>
        <v>0</v>
      </c>
      <c r="DM166" s="98">
        <f t="shared" ref="DM166:DM168" si="3799">Y166/$C166</f>
        <v>0</v>
      </c>
      <c r="DN166" s="98">
        <f t="shared" ref="DN166:DN167" si="3800">Z166/$C166</f>
        <v>0</v>
      </c>
      <c r="DO166" s="143">
        <f t="shared" ref="DO166" si="3801">AA166/$C166</f>
        <v>0</v>
      </c>
      <c r="DP166" s="97"/>
      <c r="DQ166" s="97"/>
      <c r="DR166" s="97"/>
      <c r="DS166" s="97"/>
      <c r="DT166" s="97"/>
      <c r="DU166" s="97"/>
      <c r="DV166" s="97"/>
      <c r="DW166" s="97"/>
      <c r="DX166" s="97"/>
      <c r="DY166" s="97"/>
      <c r="DZ166" s="97"/>
      <c r="EA166" s="97"/>
      <c r="EB166" s="97"/>
      <c r="EC166" s="97"/>
      <c r="ED166" s="97"/>
      <c r="EE166" s="97"/>
      <c r="EF166" s="97"/>
      <c r="EG166" s="97"/>
      <c r="EH166" s="97"/>
      <c r="EI166" s="97"/>
      <c r="EJ166" s="97"/>
      <c r="EK166" s="97"/>
      <c r="EL166" s="97"/>
      <c r="EM166" s="97"/>
      <c r="EN166" s="97"/>
      <c r="EO166" s="97"/>
      <c r="EP166" s="97"/>
      <c r="EQ166" s="97"/>
      <c r="ER166" s="97"/>
      <c r="ES166" s="97"/>
      <c r="ET166" s="97"/>
      <c r="EU166" s="97"/>
      <c r="EV166" s="97"/>
      <c r="EW166" s="97"/>
      <c r="EX166" s="97"/>
      <c r="EY166" s="97"/>
      <c r="EZ166" s="97"/>
      <c r="FA166" s="97"/>
      <c r="FB166" s="97"/>
      <c r="FC166" s="97"/>
      <c r="FD166" s="97"/>
      <c r="FE166" s="97"/>
      <c r="FF166" s="97"/>
      <c r="FG166" s="97"/>
      <c r="FH166" s="97"/>
      <c r="FI166" s="97"/>
      <c r="FJ166" s="97"/>
      <c r="FK166" s="97"/>
      <c r="FL166" s="97"/>
      <c r="FM166" s="97"/>
      <c r="FN166" s="97"/>
      <c r="FO166" s="97"/>
      <c r="FP166" s="97"/>
      <c r="FQ166" s="97"/>
      <c r="FR166" s="97"/>
      <c r="FS166" s="97"/>
      <c r="FT166" s="97"/>
      <c r="FU166" s="97"/>
      <c r="FV166" s="97"/>
      <c r="FW166" s="97"/>
      <c r="GD166" s="96">
        <v>42491</v>
      </c>
      <c r="GE166" s="97">
        <f t="shared" ref="GE166:GE190" si="3802">1-CQ166</f>
        <v>0</v>
      </c>
      <c r="GF166" s="97">
        <f t="shared" ref="GF166:GF188" si="3803">1-CR166</f>
        <v>0.88888888888888884</v>
      </c>
      <c r="GG166" s="97">
        <f t="shared" ref="GG166:GG188" si="3804">1-CS166</f>
        <v>0.55555555555555558</v>
      </c>
      <c r="GH166" s="97">
        <f t="shared" ref="GH166:GH187" si="3805">1-CT166</f>
        <v>1</v>
      </c>
      <c r="GI166" s="97">
        <f t="shared" ref="GI166:GI186" si="3806">1-CU166</f>
        <v>0.77777777777777779</v>
      </c>
      <c r="GJ166" s="97">
        <f t="shared" ref="GJ166:GJ185" si="3807">1-CV166</f>
        <v>0.66666666666666674</v>
      </c>
      <c r="GK166" s="97">
        <f t="shared" ref="GK166:GK184" si="3808">1-CW166</f>
        <v>0.88888888888888884</v>
      </c>
      <c r="GL166" s="97">
        <f t="shared" ref="GL166:GL183" si="3809">1-CX166</f>
        <v>0.88888888888888884</v>
      </c>
      <c r="GM166" s="97">
        <f t="shared" ref="GM166:GM182" si="3810">1-CY166</f>
        <v>0.77777777777777779</v>
      </c>
      <c r="GN166" s="97">
        <f t="shared" ref="GN166:GN181" si="3811">1-CZ166</f>
        <v>0.88888888888888884</v>
      </c>
      <c r="GO166" s="97">
        <f t="shared" ref="GO166:GO180" si="3812">1-DA166</f>
        <v>0.88888888888888884</v>
      </c>
      <c r="GP166" s="97">
        <f t="shared" ref="GP166:GP179" si="3813">1-DB166</f>
        <v>1</v>
      </c>
      <c r="GQ166" s="97">
        <f t="shared" ref="GQ166:GQ178" si="3814">1-DC166</f>
        <v>1</v>
      </c>
      <c r="GR166" s="97">
        <f t="shared" ref="GR166:GR177" si="3815">1-DD166</f>
        <v>1</v>
      </c>
      <c r="GS166" s="97">
        <f t="shared" ref="GS166:GS176" si="3816">1-DE166</f>
        <v>1</v>
      </c>
      <c r="GT166" s="97">
        <f t="shared" ref="GT166:GT175" si="3817">1-DF166</f>
        <v>1</v>
      </c>
      <c r="GU166" s="97">
        <f t="shared" ref="GU166:GU174" si="3818">1-DG166</f>
        <v>1</v>
      </c>
      <c r="GV166" s="97">
        <f t="shared" ref="GV166:GV173" si="3819">1-DH166</f>
        <v>1</v>
      </c>
      <c r="GW166" s="97">
        <f t="shared" ref="GW166:GW172" si="3820">1-DI166</f>
        <v>1</v>
      </c>
      <c r="GX166" s="97">
        <f t="shared" ref="GX166:GX171" si="3821">1-DJ166</f>
        <v>1</v>
      </c>
      <c r="GY166" s="97">
        <f t="shared" ref="GY166:GY170" si="3822">1-DK166</f>
        <v>1</v>
      </c>
      <c r="GZ166" s="97">
        <f t="shared" ref="GZ166:GZ169" si="3823">1-DL166</f>
        <v>1</v>
      </c>
      <c r="HA166" s="97">
        <f t="shared" ref="HA166:HA168" si="3824">1-DM166</f>
        <v>1</v>
      </c>
      <c r="HB166" s="97">
        <f t="shared" ref="HB166:HB167" si="3825">1-DN166</f>
        <v>1</v>
      </c>
      <c r="HC166" s="157">
        <f t="shared" ref="HC166" si="3826">1-DO166</f>
        <v>1</v>
      </c>
      <c r="HD166" s="97"/>
      <c r="HE166" s="97"/>
      <c r="HF166" s="97"/>
      <c r="HG166" s="97"/>
      <c r="HH166" s="97"/>
      <c r="HI166" s="97"/>
      <c r="HJ166" s="97"/>
      <c r="HK166" s="97"/>
      <c r="HL166" s="97"/>
      <c r="HM166" s="97"/>
      <c r="HN166" s="97"/>
      <c r="HO166" s="97"/>
      <c r="HP166" s="97"/>
      <c r="HQ166" s="97"/>
      <c r="HR166" s="97"/>
      <c r="HS166" s="97"/>
      <c r="HT166" s="97"/>
      <c r="HU166" s="97"/>
      <c r="HV166" s="97"/>
      <c r="HW166" s="97"/>
      <c r="HX166" s="97"/>
      <c r="HY166" s="99"/>
      <c r="HZ166" s="99"/>
      <c r="IA166" s="99"/>
      <c r="IB166" s="99"/>
      <c r="IC166" s="99"/>
      <c r="ID166" s="99"/>
      <c r="IE166" s="99"/>
      <c r="IF166" s="99"/>
      <c r="IG166" s="99"/>
      <c r="IH166" s="99"/>
      <c r="II166" s="99"/>
      <c r="IJ166" s="99"/>
      <c r="IK166" s="99"/>
      <c r="IL166" s="99"/>
      <c r="IM166" s="99"/>
      <c r="IN166" s="99"/>
      <c r="IO166" s="99"/>
      <c r="IP166" s="99"/>
      <c r="IQ166" s="99"/>
      <c r="IR166" s="99"/>
      <c r="IS166" s="99"/>
      <c r="IT166" s="99"/>
      <c r="IU166" s="99"/>
      <c r="IV166" s="99"/>
      <c r="IW166" s="99"/>
      <c r="IX166" s="99"/>
      <c r="IY166" s="99"/>
      <c r="IZ166" s="99"/>
      <c r="JA166" s="99"/>
      <c r="JB166" s="99"/>
      <c r="JC166" s="99"/>
      <c r="JD166" s="99"/>
      <c r="JE166" s="99"/>
      <c r="JF166" s="99"/>
      <c r="JG166" s="99"/>
      <c r="JH166" s="99"/>
      <c r="JI166" s="99"/>
      <c r="JJ166" s="99"/>
    </row>
    <row r="167" spans="2:270" x14ac:dyDescent="0.35">
      <c r="B167" s="73">
        <v>42522</v>
      </c>
      <c r="C167" s="92">
        <f t="shared" ref="C167" si="3827">BP73</f>
        <v>6</v>
      </c>
      <c r="D167" s="92">
        <f t="shared" ref="D167" si="3828">BQ73</f>
        <v>1</v>
      </c>
      <c r="E167" s="92">
        <f t="shared" ref="E167" si="3829">BR73</f>
        <v>0</v>
      </c>
      <c r="F167" s="92">
        <f t="shared" ref="F167" si="3830">BS73</f>
        <v>1</v>
      </c>
      <c r="G167" s="92">
        <f t="shared" ref="G167" si="3831">BT73</f>
        <v>1</v>
      </c>
      <c r="H167" s="92">
        <f t="shared" ref="H167" si="3832">BU73</f>
        <v>0</v>
      </c>
      <c r="I167" s="92">
        <f t="shared" ref="I167" si="3833">BV73</f>
        <v>0</v>
      </c>
      <c r="J167" s="92">
        <f t="shared" ref="J167" si="3834">BW73</f>
        <v>0</v>
      </c>
      <c r="K167" s="92">
        <f t="shared" ref="K167" si="3835">BX73</f>
        <v>0</v>
      </c>
      <c r="L167" s="92">
        <f t="shared" ref="L167" si="3836">BY73</f>
        <v>0</v>
      </c>
      <c r="M167" s="92">
        <f t="shared" ref="M167" si="3837">BZ73</f>
        <v>0</v>
      </c>
      <c r="N167" s="92">
        <f t="shared" ref="N167" si="3838">CA73</f>
        <v>0</v>
      </c>
      <c r="O167" s="92">
        <f t="shared" ref="O167" si="3839">CB73</f>
        <v>0</v>
      </c>
      <c r="P167" s="92">
        <f t="shared" ref="P167" si="3840">CC73</f>
        <v>0</v>
      </c>
      <c r="Q167" s="92">
        <f t="shared" ref="Q167" si="3841">CD73</f>
        <v>1</v>
      </c>
      <c r="R167" s="92">
        <f t="shared" ref="R167" si="3842">CE73</f>
        <v>0</v>
      </c>
      <c r="S167" s="92">
        <f t="shared" ref="S167" si="3843">CF73</f>
        <v>0</v>
      </c>
      <c r="T167" s="92">
        <f t="shared" ref="T167" si="3844">CG73</f>
        <v>0</v>
      </c>
      <c r="U167" s="92">
        <f t="shared" ref="U167" si="3845">CH73</f>
        <v>0</v>
      </c>
      <c r="V167" s="92">
        <f t="shared" ref="V167" si="3846">CI73</f>
        <v>0</v>
      </c>
      <c r="W167" s="92">
        <f t="shared" ref="W167" si="3847">CJ73</f>
        <v>0</v>
      </c>
      <c r="X167" s="92">
        <f t="shared" ref="X167" si="3848">CK73</f>
        <v>0</v>
      </c>
      <c r="Y167" s="92">
        <f t="shared" ref="Y167" si="3849">CL73</f>
        <v>0</v>
      </c>
      <c r="Z167" s="150">
        <f t="shared" ref="Z167" si="3850">CM73</f>
        <v>0</v>
      </c>
      <c r="AA167" s="75"/>
      <c r="AB167" s="75"/>
      <c r="AC167" s="75"/>
      <c r="AD167" s="75"/>
      <c r="AE167" s="75"/>
      <c r="AF167" s="75"/>
      <c r="AG167" s="75"/>
      <c r="AH167" s="75"/>
      <c r="AI167" s="75"/>
      <c r="AJ167" s="75"/>
      <c r="AK167" s="75"/>
      <c r="AL167" s="75"/>
      <c r="AM167" s="75"/>
      <c r="AN167" s="75"/>
      <c r="AO167" s="75"/>
      <c r="AP167" s="75"/>
      <c r="AQ167" s="75"/>
      <c r="AR167" s="75"/>
      <c r="AS167" s="75"/>
      <c r="AT167" s="75"/>
      <c r="AU167" s="75"/>
      <c r="AV167" s="75"/>
      <c r="AW167" s="75"/>
      <c r="AX167" s="75"/>
      <c r="AY167" s="75"/>
      <c r="AZ167" s="75"/>
      <c r="BA167" s="75"/>
      <c r="BB167" s="75"/>
      <c r="BC167" s="75"/>
      <c r="BD167" s="75"/>
      <c r="BE167" s="75"/>
      <c r="BF167" s="75"/>
      <c r="BG167" s="75"/>
      <c r="BH167" s="75"/>
      <c r="BI167" s="75"/>
      <c r="BJ167" s="75"/>
      <c r="BK167" s="75"/>
      <c r="BL167" s="75"/>
      <c r="BM167" s="75"/>
      <c r="BN167" s="75"/>
      <c r="BO167" s="75"/>
      <c r="BP167" s="75"/>
      <c r="BQ167" s="75"/>
      <c r="BR167" s="75"/>
      <c r="BS167" s="75"/>
      <c r="BT167" s="75"/>
      <c r="BU167" s="75"/>
      <c r="BV167" s="75"/>
      <c r="BW167" s="75"/>
      <c r="BX167" s="75"/>
      <c r="BY167" s="75"/>
      <c r="BZ167" s="75"/>
      <c r="CA167" s="75"/>
      <c r="CB167" s="75"/>
      <c r="CC167" s="75"/>
      <c r="CD167" s="75"/>
      <c r="CE167" s="75"/>
      <c r="CF167" s="75"/>
      <c r="CG167" s="75"/>
      <c r="CH167" s="75"/>
      <c r="CI167" s="75"/>
      <c r="CJ167" s="75"/>
      <c r="CK167" s="75"/>
      <c r="CL167" s="75"/>
      <c r="CM167" s="75"/>
      <c r="CP167" s="94">
        <v>42522</v>
      </c>
      <c r="CQ167" s="98">
        <f t="shared" ref="CQ167" si="3851">C167/$C167</f>
        <v>1</v>
      </c>
      <c r="CR167" s="98">
        <f t="shared" si="3778"/>
        <v>0.16666666666666666</v>
      </c>
      <c r="CS167" s="98">
        <f t="shared" si="3779"/>
        <v>0</v>
      </c>
      <c r="CT167" s="98">
        <f t="shared" si="3780"/>
        <v>0.16666666666666666</v>
      </c>
      <c r="CU167" s="98">
        <f t="shared" si="3781"/>
        <v>0.16666666666666666</v>
      </c>
      <c r="CV167" s="98">
        <f t="shared" si="3782"/>
        <v>0</v>
      </c>
      <c r="CW167" s="98">
        <f t="shared" si="3783"/>
        <v>0</v>
      </c>
      <c r="CX167" s="98">
        <f t="shared" si="3784"/>
        <v>0</v>
      </c>
      <c r="CY167" s="98">
        <f t="shared" si="3785"/>
        <v>0</v>
      </c>
      <c r="CZ167" s="98">
        <f t="shared" si="3786"/>
        <v>0</v>
      </c>
      <c r="DA167" s="98">
        <f t="shared" si="3787"/>
        <v>0</v>
      </c>
      <c r="DB167" s="98">
        <f t="shared" si="3788"/>
        <v>0</v>
      </c>
      <c r="DC167" s="98">
        <f t="shared" si="3789"/>
        <v>0</v>
      </c>
      <c r="DD167" s="98">
        <f t="shared" si="3790"/>
        <v>0</v>
      </c>
      <c r="DE167" s="98">
        <f t="shared" si="3791"/>
        <v>0.16666666666666666</v>
      </c>
      <c r="DF167" s="98">
        <f t="shared" si="3792"/>
        <v>0</v>
      </c>
      <c r="DG167" s="98">
        <f t="shared" si="3793"/>
        <v>0</v>
      </c>
      <c r="DH167" s="98">
        <f t="shared" si="3794"/>
        <v>0</v>
      </c>
      <c r="DI167" s="98">
        <f t="shared" si="3795"/>
        <v>0</v>
      </c>
      <c r="DJ167" s="98">
        <f t="shared" si="3796"/>
        <v>0</v>
      </c>
      <c r="DK167" s="98">
        <f t="shared" si="3797"/>
        <v>0</v>
      </c>
      <c r="DL167" s="98">
        <f t="shared" si="3798"/>
        <v>0</v>
      </c>
      <c r="DM167" s="98">
        <f t="shared" si="3799"/>
        <v>0</v>
      </c>
      <c r="DN167" s="143">
        <f t="shared" si="3800"/>
        <v>0</v>
      </c>
      <c r="DO167" s="97"/>
      <c r="DP167" s="97"/>
      <c r="DQ167" s="97"/>
      <c r="DR167" s="97"/>
      <c r="DS167" s="97"/>
      <c r="DT167" s="97"/>
      <c r="DU167" s="97"/>
      <c r="DV167" s="97"/>
      <c r="DW167" s="97"/>
      <c r="DX167" s="97"/>
      <c r="DY167" s="97"/>
      <c r="DZ167" s="97"/>
      <c r="EA167" s="97"/>
      <c r="EB167" s="97"/>
      <c r="EC167" s="97"/>
      <c r="ED167" s="97"/>
      <c r="EE167" s="97"/>
      <c r="EF167" s="97"/>
      <c r="EG167" s="97"/>
      <c r="EH167" s="97"/>
      <c r="EI167" s="97"/>
      <c r="EJ167" s="97"/>
      <c r="EK167" s="97"/>
      <c r="EL167" s="97"/>
      <c r="EM167" s="97"/>
      <c r="EN167" s="97"/>
      <c r="EO167" s="97"/>
      <c r="EP167" s="97"/>
      <c r="EQ167" s="97"/>
      <c r="ER167" s="97"/>
      <c r="ES167" s="97"/>
      <c r="ET167" s="97"/>
      <c r="EU167" s="97"/>
      <c r="EV167" s="97"/>
      <c r="EW167" s="97"/>
      <c r="EX167" s="97"/>
      <c r="EY167" s="97"/>
      <c r="EZ167" s="97"/>
      <c r="FA167" s="97"/>
      <c r="FB167" s="97"/>
      <c r="FC167" s="97"/>
      <c r="FD167" s="97"/>
      <c r="FE167" s="97"/>
      <c r="FF167" s="97"/>
      <c r="FG167" s="97"/>
      <c r="FH167" s="97"/>
      <c r="FI167" s="97"/>
      <c r="FJ167" s="97"/>
      <c r="FK167" s="97"/>
      <c r="FL167" s="97"/>
      <c r="FM167" s="97"/>
      <c r="FN167" s="97"/>
      <c r="FO167" s="97"/>
      <c r="FP167" s="97"/>
      <c r="FQ167" s="97"/>
      <c r="FR167" s="97"/>
      <c r="FS167" s="97"/>
      <c r="FT167" s="97"/>
      <c r="FU167" s="97"/>
      <c r="FV167" s="97"/>
      <c r="FW167" s="97"/>
      <c r="GD167" s="96">
        <v>42522</v>
      </c>
      <c r="GE167" s="97">
        <f t="shared" si="3802"/>
        <v>0</v>
      </c>
      <c r="GF167" s="97">
        <f t="shared" si="3803"/>
        <v>0.83333333333333337</v>
      </c>
      <c r="GG167" s="97">
        <f t="shared" si="3804"/>
        <v>1</v>
      </c>
      <c r="GH167" s="97">
        <f t="shared" si="3805"/>
        <v>0.83333333333333337</v>
      </c>
      <c r="GI167" s="97">
        <f t="shared" si="3806"/>
        <v>0.83333333333333337</v>
      </c>
      <c r="GJ167" s="97">
        <f t="shared" si="3807"/>
        <v>1</v>
      </c>
      <c r="GK167" s="97">
        <f t="shared" si="3808"/>
        <v>1</v>
      </c>
      <c r="GL167" s="97">
        <f t="shared" si="3809"/>
        <v>1</v>
      </c>
      <c r="GM167" s="97">
        <f t="shared" si="3810"/>
        <v>1</v>
      </c>
      <c r="GN167" s="97">
        <f t="shared" si="3811"/>
        <v>1</v>
      </c>
      <c r="GO167" s="97">
        <f t="shared" si="3812"/>
        <v>1</v>
      </c>
      <c r="GP167" s="97">
        <f t="shared" si="3813"/>
        <v>1</v>
      </c>
      <c r="GQ167" s="97">
        <f t="shared" si="3814"/>
        <v>1</v>
      </c>
      <c r="GR167" s="97">
        <f t="shared" si="3815"/>
        <v>1</v>
      </c>
      <c r="GS167" s="97">
        <f t="shared" si="3816"/>
        <v>0.83333333333333337</v>
      </c>
      <c r="GT167" s="97">
        <f t="shared" si="3817"/>
        <v>1</v>
      </c>
      <c r="GU167" s="97">
        <f t="shared" si="3818"/>
        <v>1</v>
      </c>
      <c r="GV167" s="97">
        <f t="shared" si="3819"/>
        <v>1</v>
      </c>
      <c r="GW167" s="97">
        <f t="shared" si="3820"/>
        <v>1</v>
      </c>
      <c r="GX167" s="97">
        <f t="shared" si="3821"/>
        <v>1</v>
      </c>
      <c r="GY167" s="97">
        <f t="shared" si="3822"/>
        <v>1</v>
      </c>
      <c r="GZ167" s="97">
        <f t="shared" si="3823"/>
        <v>1</v>
      </c>
      <c r="HA167" s="97">
        <f t="shared" si="3824"/>
        <v>1</v>
      </c>
      <c r="HB167" s="157">
        <f t="shared" si="3825"/>
        <v>1</v>
      </c>
      <c r="HC167" s="97"/>
      <c r="HD167" s="97"/>
      <c r="HE167" s="97"/>
      <c r="HF167" s="97"/>
      <c r="HG167" s="97"/>
      <c r="HH167" s="97"/>
      <c r="HI167" s="97"/>
      <c r="HJ167" s="97"/>
      <c r="HK167" s="97"/>
      <c r="HL167" s="97"/>
      <c r="HM167" s="97"/>
      <c r="HN167" s="97"/>
      <c r="HO167" s="97"/>
      <c r="HP167" s="97"/>
      <c r="HQ167" s="97"/>
      <c r="HR167" s="97"/>
      <c r="HS167" s="97"/>
      <c r="HT167" s="97"/>
      <c r="HU167" s="97"/>
      <c r="HV167" s="97"/>
      <c r="HW167" s="97"/>
      <c r="HX167" s="97"/>
      <c r="HY167" s="99"/>
      <c r="HZ167" s="99"/>
      <c r="IA167" s="99"/>
      <c r="IB167" s="99"/>
      <c r="IC167" s="99"/>
      <c r="ID167" s="99"/>
      <c r="IE167" s="99"/>
      <c r="IF167" s="99"/>
      <c r="IG167" s="99"/>
      <c r="IH167" s="99"/>
      <c r="II167" s="99"/>
      <c r="IJ167" s="99"/>
      <c r="IK167" s="99"/>
      <c r="IL167" s="99"/>
      <c r="IM167" s="99"/>
      <c r="IN167" s="99"/>
      <c r="IO167" s="99"/>
      <c r="IP167" s="99"/>
      <c r="IQ167" s="99"/>
      <c r="IR167" s="99"/>
      <c r="IS167" s="99"/>
      <c r="IT167" s="99"/>
      <c r="IU167" s="99"/>
      <c r="IV167" s="99"/>
      <c r="IW167" s="99"/>
      <c r="IX167" s="99"/>
      <c r="IY167" s="99"/>
      <c r="IZ167" s="99"/>
      <c r="JA167" s="99"/>
      <c r="JB167" s="99"/>
      <c r="JC167" s="99"/>
      <c r="JD167" s="99"/>
      <c r="JE167" s="99"/>
      <c r="JF167" s="99"/>
      <c r="JG167" s="99"/>
      <c r="JH167" s="99"/>
      <c r="JI167" s="99"/>
      <c r="JJ167" s="99"/>
    </row>
    <row r="168" spans="2:270" x14ac:dyDescent="0.35">
      <c r="B168" s="73">
        <v>42552</v>
      </c>
      <c r="C168" s="92">
        <f t="shared" ref="C168" si="3852">BQ74</f>
        <v>4</v>
      </c>
      <c r="D168" s="92">
        <f t="shared" ref="D168" si="3853">BR74</f>
        <v>2</v>
      </c>
      <c r="E168" s="92">
        <f t="shared" ref="E168" si="3854">BS74</f>
        <v>1</v>
      </c>
      <c r="F168" s="92">
        <f t="shared" ref="F168" si="3855">BT74</f>
        <v>1</v>
      </c>
      <c r="G168" s="92">
        <f t="shared" ref="G168" si="3856">BU74</f>
        <v>0</v>
      </c>
      <c r="H168" s="92">
        <f t="shared" ref="H168" si="3857">BV74</f>
        <v>0</v>
      </c>
      <c r="I168" s="92">
        <f t="shared" ref="I168" si="3858">BW74</f>
        <v>1</v>
      </c>
      <c r="J168" s="92">
        <f t="shared" ref="J168" si="3859">BX74</f>
        <v>0</v>
      </c>
      <c r="K168" s="92">
        <f t="shared" ref="K168" si="3860">BY74</f>
        <v>2</v>
      </c>
      <c r="L168" s="92">
        <f t="shared" ref="L168" si="3861">BZ74</f>
        <v>2</v>
      </c>
      <c r="M168" s="92">
        <f t="shared" ref="M168" si="3862">CA74</f>
        <v>1</v>
      </c>
      <c r="N168" s="92">
        <f t="shared" ref="N168" si="3863">CB74</f>
        <v>1</v>
      </c>
      <c r="O168" s="92">
        <f t="shared" ref="O168" si="3864">CC74</f>
        <v>1</v>
      </c>
      <c r="P168" s="92">
        <f t="shared" ref="P168" si="3865">CD74</f>
        <v>1</v>
      </c>
      <c r="Q168" s="92">
        <f t="shared" ref="Q168" si="3866">CE74</f>
        <v>1</v>
      </c>
      <c r="R168" s="92">
        <f t="shared" ref="R168" si="3867">CF74</f>
        <v>2</v>
      </c>
      <c r="S168" s="92">
        <f t="shared" ref="S168" si="3868">CG74</f>
        <v>1</v>
      </c>
      <c r="T168" s="92">
        <f t="shared" ref="T168" si="3869">CH74</f>
        <v>1</v>
      </c>
      <c r="U168" s="92">
        <f t="shared" ref="U168" si="3870">CI74</f>
        <v>1</v>
      </c>
      <c r="V168" s="92">
        <f t="shared" ref="V168" si="3871">CJ74</f>
        <v>1</v>
      </c>
      <c r="W168" s="92">
        <f t="shared" ref="W168" si="3872">CK74</f>
        <v>1</v>
      </c>
      <c r="X168" s="92">
        <f t="shared" ref="X168" si="3873">CL74</f>
        <v>0</v>
      </c>
      <c r="Y168" s="150">
        <f t="shared" ref="Y168" si="3874">CM74</f>
        <v>0</v>
      </c>
      <c r="Z168" s="75"/>
      <c r="AA168" s="75"/>
      <c r="AB168" s="75"/>
      <c r="AC168" s="75"/>
      <c r="AD168" s="75"/>
      <c r="AE168" s="75"/>
      <c r="AF168" s="75"/>
      <c r="AG168" s="75"/>
      <c r="AH168" s="75"/>
      <c r="AI168" s="75"/>
      <c r="AJ168" s="75"/>
      <c r="AK168" s="75"/>
      <c r="AL168" s="75"/>
      <c r="AM168" s="75"/>
      <c r="AN168" s="75"/>
      <c r="AO168" s="75"/>
      <c r="AP168" s="75"/>
      <c r="AQ168" s="75"/>
      <c r="AR168" s="75"/>
      <c r="AS168" s="75"/>
      <c r="AT168" s="75"/>
      <c r="AU168" s="75"/>
      <c r="AV168" s="75"/>
      <c r="AW168" s="75"/>
      <c r="AX168" s="75"/>
      <c r="AY168" s="75"/>
      <c r="AZ168" s="75"/>
      <c r="BA168" s="75"/>
      <c r="BB168" s="75"/>
      <c r="BC168" s="75"/>
      <c r="BD168" s="75"/>
      <c r="BE168" s="75"/>
      <c r="BF168" s="75"/>
      <c r="BG168" s="75"/>
      <c r="BH168" s="75"/>
      <c r="BI168" s="75"/>
      <c r="BJ168" s="75"/>
      <c r="BK168" s="75"/>
      <c r="BL168" s="75"/>
      <c r="BM168" s="75"/>
      <c r="BN168" s="75"/>
      <c r="BO168" s="75"/>
      <c r="BP168" s="75"/>
      <c r="BQ168" s="75"/>
      <c r="BR168" s="75"/>
      <c r="BS168" s="75"/>
      <c r="BT168" s="75"/>
      <c r="BU168" s="75"/>
      <c r="BV168" s="75"/>
      <c r="BW168" s="75"/>
      <c r="BX168" s="75"/>
      <c r="BY168" s="75"/>
      <c r="BZ168" s="75"/>
      <c r="CA168" s="75"/>
      <c r="CB168" s="75"/>
      <c r="CC168" s="75"/>
      <c r="CD168" s="75"/>
      <c r="CE168" s="75"/>
      <c r="CF168" s="75"/>
      <c r="CG168" s="75"/>
      <c r="CH168" s="75"/>
      <c r="CI168" s="75"/>
      <c r="CJ168" s="75"/>
      <c r="CK168" s="75"/>
      <c r="CL168" s="75"/>
      <c r="CM168" s="75"/>
      <c r="CP168" s="94">
        <v>42552</v>
      </c>
      <c r="CQ168" s="98">
        <f t="shared" ref="CQ168" si="3875">C168/$C168</f>
        <v>1</v>
      </c>
      <c r="CR168" s="98">
        <f t="shared" si="3778"/>
        <v>0.5</v>
      </c>
      <c r="CS168" s="98">
        <f t="shared" si="3779"/>
        <v>0.25</v>
      </c>
      <c r="CT168" s="98">
        <f t="shared" si="3780"/>
        <v>0.25</v>
      </c>
      <c r="CU168" s="98">
        <f t="shared" si="3781"/>
        <v>0</v>
      </c>
      <c r="CV168" s="98">
        <f t="shared" si="3782"/>
        <v>0</v>
      </c>
      <c r="CW168" s="98">
        <f t="shared" si="3783"/>
        <v>0.25</v>
      </c>
      <c r="CX168" s="98">
        <f t="shared" si="3784"/>
        <v>0</v>
      </c>
      <c r="CY168" s="98">
        <f t="shared" si="3785"/>
        <v>0.5</v>
      </c>
      <c r="CZ168" s="98">
        <f t="shared" si="3786"/>
        <v>0.5</v>
      </c>
      <c r="DA168" s="98">
        <f t="shared" si="3787"/>
        <v>0.25</v>
      </c>
      <c r="DB168" s="98">
        <f t="shared" si="3788"/>
        <v>0.25</v>
      </c>
      <c r="DC168" s="98">
        <f t="shared" si="3789"/>
        <v>0.25</v>
      </c>
      <c r="DD168" s="98">
        <f t="shared" si="3790"/>
        <v>0.25</v>
      </c>
      <c r="DE168" s="98">
        <f t="shared" si="3791"/>
        <v>0.25</v>
      </c>
      <c r="DF168" s="98">
        <f t="shared" si="3792"/>
        <v>0.5</v>
      </c>
      <c r="DG168" s="98">
        <f t="shared" si="3793"/>
        <v>0.25</v>
      </c>
      <c r="DH168" s="98">
        <f t="shared" si="3794"/>
        <v>0.25</v>
      </c>
      <c r="DI168" s="98">
        <f t="shared" si="3795"/>
        <v>0.25</v>
      </c>
      <c r="DJ168" s="98">
        <f t="shared" si="3796"/>
        <v>0.25</v>
      </c>
      <c r="DK168" s="98">
        <f t="shared" si="3797"/>
        <v>0.25</v>
      </c>
      <c r="DL168" s="98">
        <f t="shared" si="3798"/>
        <v>0</v>
      </c>
      <c r="DM168" s="143">
        <f t="shared" si="3799"/>
        <v>0</v>
      </c>
      <c r="DN168" s="97"/>
      <c r="DO168" s="97"/>
      <c r="DP168" s="97"/>
      <c r="DQ168" s="97"/>
      <c r="DR168" s="97"/>
      <c r="DS168" s="97"/>
      <c r="DT168" s="97"/>
      <c r="DU168" s="97"/>
      <c r="DV168" s="97"/>
      <c r="DW168" s="97"/>
      <c r="DX168" s="97"/>
      <c r="DY168" s="97"/>
      <c r="DZ168" s="97"/>
      <c r="EA168" s="97"/>
      <c r="EB168" s="97"/>
      <c r="EC168" s="97"/>
      <c r="ED168" s="97"/>
      <c r="EE168" s="97"/>
      <c r="EF168" s="97"/>
      <c r="EG168" s="97"/>
      <c r="EH168" s="97"/>
      <c r="EI168" s="97"/>
      <c r="EJ168" s="97"/>
      <c r="EK168" s="97"/>
      <c r="EL168" s="97"/>
      <c r="EM168" s="97"/>
      <c r="EN168" s="97"/>
      <c r="EO168" s="97"/>
      <c r="EP168" s="97"/>
      <c r="EQ168" s="97"/>
      <c r="ER168" s="97"/>
      <c r="ES168" s="97"/>
      <c r="ET168" s="97"/>
      <c r="EU168" s="97"/>
      <c r="EV168" s="97"/>
      <c r="EW168" s="97"/>
      <c r="EX168" s="97"/>
      <c r="EY168" s="97"/>
      <c r="EZ168" s="97"/>
      <c r="FA168" s="97"/>
      <c r="FB168" s="97"/>
      <c r="FC168" s="97"/>
      <c r="FD168" s="97"/>
      <c r="FE168" s="97"/>
      <c r="FF168" s="97"/>
      <c r="FG168" s="97"/>
      <c r="FH168" s="97"/>
      <c r="FI168" s="97"/>
      <c r="FJ168" s="97"/>
      <c r="FK168" s="97"/>
      <c r="FL168" s="97"/>
      <c r="FM168" s="97"/>
      <c r="FN168" s="97"/>
      <c r="FO168" s="97"/>
      <c r="FP168" s="97"/>
      <c r="FQ168" s="97"/>
      <c r="FR168" s="97"/>
      <c r="FS168" s="97"/>
      <c r="FT168" s="97"/>
      <c r="FU168" s="97"/>
      <c r="FV168" s="97"/>
      <c r="FW168" s="97"/>
      <c r="GD168" s="96">
        <v>42552</v>
      </c>
      <c r="GE168" s="97">
        <f t="shared" si="3802"/>
        <v>0</v>
      </c>
      <c r="GF168" s="97">
        <f t="shared" si="3803"/>
        <v>0.5</v>
      </c>
      <c r="GG168" s="97">
        <f t="shared" si="3804"/>
        <v>0.75</v>
      </c>
      <c r="GH168" s="97">
        <f t="shared" si="3805"/>
        <v>0.75</v>
      </c>
      <c r="GI168" s="97">
        <f t="shared" si="3806"/>
        <v>1</v>
      </c>
      <c r="GJ168" s="97">
        <f t="shared" si="3807"/>
        <v>1</v>
      </c>
      <c r="GK168" s="97">
        <f t="shared" si="3808"/>
        <v>0.75</v>
      </c>
      <c r="GL168" s="97">
        <f t="shared" si="3809"/>
        <v>1</v>
      </c>
      <c r="GM168" s="97">
        <f t="shared" si="3810"/>
        <v>0.5</v>
      </c>
      <c r="GN168" s="97">
        <f t="shared" si="3811"/>
        <v>0.5</v>
      </c>
      <c r="GO168" s="97">
        <f t="shared" si="3812"/>
        <v>0.75</v>
      </c>
      <c r="GP168" s="97">
        <f t="shared" si="3813"/>
        <v>0.75</v>
      </c>
      <c r="GQ168" s="97">
        <f t="shared" si="3814"/>
        <v>0.75</v>
      </c>
      <c r="GR168" s="97">
        <f t="shared" si="3815"/>
        <v>0.75</v>
      </c>
      <c r="GS168" s="97">
        <f t="shared" si="3816"/>
        <v>0.75</v>
      </c>
      <c r="GT168" s="97">
        <f t="shared" si="3817"/>
        <v>0.5</v>
      </c>
      <c r="GU168" s="97">
        <f t="shared" si="3818"/>
        <v>0.75</v>
      </c>
      <c r="GV168" s="97">
        <f t="shared" si="3819"/>
        <v>0.75</v>
      </c>
      <c r="GW168" s="97">
        <f t="shared" si="3820"/>
        <v>0.75</v>
      </c>
      <c r="GX168" s="97">
        <f t="shared" si="3821"/>
        <v>0.75</v>
      </c>
      <c r="GY168" s="97">
        <f t="shared" si="3822"/>
        <v>0.75</v>
      </c>
      <c r="GZ168" s="97">
        <f t="shared" si="3823"/>
        <v>1</v>
      </c>
      <c r="HA168" s="157">
        <f t="shared" si="3824"/>
        <v>1</v>
      </c>
      <c r="HB168" s="97"/>
      <c r="HC168" s="97"/>
      <c r="HD168" s="97"/>
      <c r="HE168" s="97"/>
      <c r="HF168" s="97"/>
      <c r="HG168" s="97"/>
      <c r="HH168" s="97"/>
      <c r="HI168" s="97"/>
      <c r="HJ168" s="97"/>
      <c r="HK168" s="97"/>
      <c r="HL168" s="97"/>
      <c r="HM168" s="97"/>
      <c r="HN168" s="97"/>
      <c r="HO168" s="97"/>
      <c r="HP168" s="97"/>
      <c r="HQ168" s="97"/>
      <c r="HR168" s="97"/>
      <c r="HS168" s="97"/>
      <c r="HT168" s="97"/>
      <c r="HU168" s="97"/>
      <c r="HV168" s="97"/>
      <c r="HW168" s="97"/>
      <c r="HX168" s="97"/>
      <c r="HY168" s="99"/>
      <c r="HZ168" s="99"/>
      <c r="IA168" s="99"/>
      <c r="IB168" s="99"/>
      <c r="IC168" s="99"/>
      <c r="ID168" s="99"/>
      <c r="IE168" s="99"/>
      <c r="IF168" s="99"/>
      <c r="IG168" s="99"/>
      <c r="IH168" s="99"/>
      <c r="II168" s="99"/>
      <c r="IJ168" s="99"/>
      <c r="IK168" s="99"/>
      <c r="IL168" s="99"/>
      <c r="IM168" s="99"/>
      <c r="IN168" s="99"/>
      <c r="IO168" s="99"/>
      <c r="IP168" s="99"/>
      <c r="IQ168" s="99"/>
      <c r="IR168" s="99"/>
      <c r="IS168" s="99"/>
      <c r="IT168" s="99"/>
      <c r="IU168" s="99"/>
      <c r="IV168" s="99"/>
      <c r="IW168" s="99"/>
      <c r="IX168" s="99"/>
      <c r="IY168" s="99"/>
      <c r="IZ168" s="99"/>
      <c r="JA168" s="99"/>
      <c r="JB168" s="99"/>
      <c r="JC168" s="99"/>
      <c r="JD168" s="99"/>
      <c r="JE168" s="99"/>
      <c r="JF168" s="99"/>
      <c r="JG168" s="99"/>
      <c r="JH168" s="99"/>
      <c r="JI168" s="99"/>
      <c r="JJ168" s="99"/>
    </row>
    <row r="169" spans="2:270" x14ac:dyDescent="0.35">
      <c r="B169" s="73">
        <v>42583</v>
      </c>
      <c r="C169" s="92">
        <f t="shared" ref="C169" si="3876">BR75</f>
        <v>7</v>
      </c>
      <c r="D169" s="92">
        <f t="shared" ref="D169" si="3877">BS75</f>
        <v>2</v>
      </c>
      <c r="E169" s="92">
        <f t="shared" ref="E169" si="3878">BT75</f>
        <v>3</v>
      </c>
      <c r="F169" s="92">
        <f t="shared" ref="F169" si="3879">BU75</f>
        <v>2</v>
      </c>
      <c r="G169" s="92">
        <f t="shared" ref="G169" si="3880">BV75</f>
        <v>3</v>
      </c>
      <c r="H169" s="92">
        <f t="shared" ref="H169" si="3881">BW75</f>
        <v>2</v>
      </c>
      <c r="I169" s="92">
        <f t="shared" ref="I169" si="3882">BX75</f>
        <v>2</v>
      </c>
      <c r="J169" s="92">
        <f t="shared" ref="J169" si="3883">BY75</f>
        <v>1</v>
      </c>
      <c r="K169" s="92">
        <f t="shared" ref="K169" si="3884">BZ75</f>
        <v>2</v>
      </c>
      <c r="L169" s="92">
        <f t="shared" ref="L169" si="3885">CA75</f>
        <v>1</v>
      </c>
      <c r="M169" s="92">
        <f t="shared" ref="M169" si="3886">CB75</f>
        <v>2</v>
      </c>
      <c r="N169" s="92">
        <f t="shared" ref="N169" si="3887">CC75</f>
        <v>1</v>
      </c>
      <c r="O169" s="92">
        <f t="shared" ref="O169" si="3888">CD75</f>
        <v>1</v>
      </c>
      <c r="P169" s="92">
        <f t="shared" ref="P169" si="3889">CE75</f>
        <v>3</v>
      </c>
      <c r="Q169" s="92">
        <f t="shared" ref="Q169" si="3890">CF75</f>
        <v>1</v>
      </c>
      <c r="R169" s="92">
        <f t="shared" ref="R169" si="3891">CG75</f>
        <v>2</v>
      </c>
      <c r="S169" s="92">
        <f t="shared" ref="S169" si="3892">CH75</f>
        <v>2</v>
      </c>
      <c r="T169" s="92">
        <f t="shared" ref="T169" si="3893">CI75</f>
        <v>1</v>
      </c>
      <c r="U169" s="92">
        <f t="shared" ref="U169" si="3894">CJ75</f>
        <v>2</v>
      </c>
      <c r="V169" s="92">
        <f t="shared" ref="V169" si="3895">CK75</f>
        <v>1</v>
      </c>
      <c r="W169" s="92">
        <f t="shared" ref="W169" si="3896">CL75</f>
        <v>0</v>
      </c>
      <c r="X169" s="150">
        <f t="shared" ref="X169" si="3897">CM75</f>
        <v>1</v>
      </c>
      <c r="Y169" s="75"/>
      <c r="Z169" s="75"/>
      <c r="AA169" s="75"/>
      <c r="AB169" s="75"/>
      <c r="AC169" s="75"/>
      <c r="AD169" s="75"/>
      <c r="AE169" s="75"/>
      <c r="AF169" s="75"/>
      <c r="AG169" s="75"/>
      <c r="AH169" s="75"/>
      <c r="AI169" s="75"/>
      <c r="AJ169" s="75"/>
      <c r="AK169" s="75"/>
      <c r="AL169" s="75"/>
      <c r="AM169" s="75"/>
      <c r="AN169" s="75"/>
      <c r="AO169" s="75"/>
      <c r="AP169" s="75"/>
      <c r="AQ169" s="75"/>
      <c r="AR169" s="75"/>
      <c r="AS169" s="75"/>
      <c r="AT169" s="75"/>
      <c r="AU169" s="75"/>
      <c r="AV169" s="75"/>
      <c r="AW169" s="75"/>
      <c r="AX169" s="75"/>
      <c r="AY169" s="75"/>
      <c r="AZ169" s="75"/>
      <c r="BA169" s="75"/>
      <c r="BB169" s="75"/>
      <c r="BC169" s="75"/>
      <c r="BD169" s="75"/>
      <c r="BE169" s="75"/>
      <c r="BF169" s="75"/>
      <c r="BG169" s="75"/>
      <c r="BH169" s="75"/>
      <c r="BI169" s="75"/>
      <c r="BJ169" s="75"/>
      <c r="BK169" s="75"/>
      <c r="BL169" s="75"/>
      <c r="BM169" s="75"/>
      <c r="BN169" s="75"/>
      <c r="BO169" s="75"/>
      <c r="BP169" s="75"/>
      <c r="BQ169" s="75"/>
      <c r="BR169" s="75"/>
      <c r="BS169" s="75"/>
      <c r="BT169" s="75"/>
      <c r="BU169" s="75"/>
      <c r="BV169" s="75"/>
      <c r="BW169" s="75"/>
      <c r="BX169" s="75"/>
      <c r="BY169" s="75"/>
      <c r="BZ169" s="75"/>
      <c r="CA169" s="75"/>
      <c r="CB169" s="75"/>
      <c r="CC169" s="75"/>
      <c r="CD169" s="75"/>
      <c r="CE169" s="75"/>
      <c r="CF169" s="75"/>
      <c r="CG169" s="75"/>
      <c r="CH169" s="75"/>
      <c r="CI169" s="75"/>
      <c r="CJ169" s="75"/>
      <c r="CK169" s="75"/>
      <c r="CL169" s="75"/>
      <c r="CM169" s="75"/>
      <c r="CP169" s="94">
        <v>42583</v>
      </c>
      <c r="CQ169" s="98">
        <f t="shared" ref="CQ169" si="3898">C169/$C169</f>
        <v>1</v>
      </c>
      <c r="CR169" s="98">
        <f t="shared" si="3778"/>
        <v>0.2857142857142857</v>
      </c>
      <c r="CS169" s="98">
        <f t="shared" si="3779"/>
        <v>0.42857142857142855</v>
      </c>
      <c r="CT169" s="98">
        <f t="shared" si="3780"/>
        <v>0.2857142857142857</v>
      </c>
      <c r="CU169" s="98">
        <f t="shared" si="3781"/>
        <v>0.42857142857142855</v>
      </c>
      <c r="CV169" s="98">
        <f t="shared" si="3782"/>
        <v>0.2857142857142857</v>
      </c>
      <c r="CW169" s="98">
        <f t="shared" si="3783"/>
        <v>0.2857142857142857</v>
      </c>
      <c r="CX169" s="98">
        <f t="shared" si="3784"/>
        <v>0.14285714285714285</v>
      </c>
      <c r="CY169" s="98">
        <f t="shared" si="3785"/>
        <v>0.2857142857142857</v>
      </c>
      <c r="CZ169" s="98">
        <f t="shared" si="3786"/>
        <v>0.14285714285714285</v>
      </c>
      <c r="DA169" s="98">
        <f t="shared" si="3787"/>
        <v>0.2857142857142857</v>
      </c>
      <c r="DB169" s="98">
        <f t="shared" si="3788"/>
        <v>0.14285714285714285</v>
      </c>
      <c r="DC169" s="98">
        <f t="shared" si="3789"/>
        <v>0.14285714285714285</v>
      </c>
      <c r="DD169" s="98">
        <f t="shared" si="3790"/>
        <v>0.42857142857142855</v>
      </c>
      <c r="DE169" s="98">
        <f t="shared" si="3791"/>
        <v>0.14285714285714285</v>
      </c>
      <c r="DF169" s="98">
        <f t="shared" si="3792"/>
        <v>0.2857142857142857</v>
      </c>
      <c r="DG169" s="98">
        <f t="shared" si="3793"/>
        <v>0.2857142857142857</v>
      </c>
      <c r="DH169" s="98">
        <f t="shared" si="3794"/>
        <v>0.14285714285714285</v>
      </c>
      <c r="DI169" s="98">
        <f t="shared" si="3795"/>
        <v>0.2857142857142857</v>
      </c>
      <c r="DJ169" s="98">
        <f t="shared" si="3796"/>
        <v>0.14285714285714285</v>
      </c>
      <c r="DK169" s="98">
        <f t="shared" si="3797"/>
        <v>0</v>
      </c>
      <c r="DL169" s="143">
        <f t="shared" si="3798"/>
        <v>0.14285714285714285</v>
      </c>
      <c r="DM169" s="97"/>
      <c r="DN169" s="97"/>
      <c r="DO169" s="97"/>
      <c r="DP169" s="97"/>
      <c r="DQ169" s="97"/>
      <c r="DR169" s="97"/>
      <c r="DS169" s="97"/>
      <c r="DT169" s="97"/>
      <c r="DU169" s="97"/>
      <c r="DV169" s="97"/>
      <c r="DW169" s="97"/>
      <c r="DX169" s="97"/>
      <c r="DY169" s="97"/>
      <c r="DZ169" s="97"/>
      <c r="EA169" s="97"/>
      <c r="EB169" s="97"/>
      <c r="EC169" s="97"/>
      <c r="ED169" s="97"/>
      <c r="EE169" s="97"/>
      <c r="EF169" s="97"/>
      <c r="EG169" s="97"/>
      <c r="EH169" s="97"/>
      <c r="EI169" s="97"/>
      <c r="EJ169" s="97"/>
      <c r="EK169" s="97"/>
      <c r="EL169" s="97"/>
      <c r="EM169" s="97"/>
      <c r="EN169" s="97"/>
      <c r="EO169" s="97"/>
      <c r="EP169" s="97"/>
      <c r="EQ169" s="97"/>
      <c r="ER169" s="97"/>
      <c r="ES169" s="97"/>
      <c r="ET169" s="97"/>
      <c r="EU169" s="97"/>
      <c r="EV169" s="97"/>
      <c r="EW169" s="97"/>
      <c r="EX169" s="97"/>
      <c r="EY169" s="97"/>
      <c r="EZ169" s="97"/>
      <c r="FA169" s="97"/>
      <c r="FB169" s="97"/>
      <c r="FC169" s="97"/>
      <c r="FD169" s="97"/>
      <c r="FE169" s="97"/>
      <c r="FF169" s="97"/>
      <c r="FG169" s="97"/>
      <c r="FH169" s="97"/>
      <c r="FI169" s="97"/>
      <c r="FJ169" s="97"/>
      <c r="FK169" s="97"/>
      <c r="FL169" s="97"/>
      <c r="FM169" s="97"/>
      <c r="FN169" s="97"/>
      <c r="FO169" s="97"/>
      <c r="FP169" s="97"/>
      <c r="FQ169" s="97"/>
      <c r="FR169" s="97"/>
      <c r="FS169" s="97"/>
      <c r="FT169" s="97"/>
      <c r="FU169" s="97"/>
      <c r="FV169" s="97"/>
      <c r="FW169" s="97"/>
      <c r="GD169" s="96">
        <v>42583</v>
      </c>
      <c r="GE169" s="97">
        <f t="shared" si="3802"/>
        <v>0</v>
      </c>
      <c r="GF169" s="97">
        <f t="shared" si="3803"/>
        <v>0.7142857142857143</v>
      </c>
      <c r="GG169" s="97">
        <f t="shared" si="3804"/>
        <v>0.5714285714285714</v>
      </c>
      <c r="GH169" s="97">
        <f t="shared" si="3805"/>
        <v>0.7142857142857143</v>
      </c>
      <c r="GI169" s="97">
        <f t="shared" si="3806"/>
        <v>0.5714285714285714</v>
      </c>
      <c r="GJ169" s="97">
        <f t="shared" si="3807"/>
        <v>0.7142857142857143</v>
      </c>
      <c r="GK169" s="97">
        <f t="shared" si="3808"/>
        <v>0.7142857142857143</v>
      </c>
      <c r="GL169" s="97">
        <f t="shared" si="3809"/>
        <v>0.85714285714285721</v>
      </c>
      <c r="GM169" s="97">
        <f t="shared" si="3810"/>
        <v>0.7142857142857143</v>
      </c>
      <c r="GN169" s="97">
        <f t="shared" si="3811"/>
        <v>0.85714285714285721</v>
      </c>
      <c r="GO169" s="97">
        <f t="shared" si="3812"/>
        <v>0.7142857142857143</v>
      </c>
      <c r="GP169" s="97">
        <f t="shared" si="3813"/>
        <v>0.85714285714285721</v>
      </c>
      <c r="GQ169" s="97">
        <f t="shared" si="3814"/>
        <v>0.85714285714285721</v>
      </c>
      <c r="GR169" s="97">
        <f t="shared" si="3815"/>
        <v>0.5714285714285714</v>
      </c>
      <c r="GS169" s="97">
        <f t="shared" si="3816"/>
        <v>0.85714285714285721</v>
      </c>
      <c r="GT169" s="97">
        <f t="shared" si="3817"/>
        <v>0.7142857142857143</v>
      </c>
      <c r="GU169" s="97">
        <f t="shared" si="3818"/>
        <v>0.7142857142857143</v>
      </c>
      <c r="GV169" s="97">
        <f t="shared" si="3819"/>
        <v>0.85714285714285721</v>
      </c>
      <c r="GW169" s="97">
        <f t="shared" si="3820"/>
        <v>0.7142857142857143</v>
      </c>
      <c r="GX169" s="97">
        <f t="shared" si="3821"/>
        <v>0.85714285714285721</v>
      </c>
      <c r="GY169" s="97">
        <f t="shared" si="3822"/>
        <v>1</v>
      </c>
      <c r="GZ169" s="157">
        <f t="shared" si="3823"/>
        <v>0.85714285714285721</v>
      </c>
      <c r="HA169" s="97"/>
      <c r="HB169" s="97"/>
      <c r="HC169" s="97"/>
      <c r="HD169" s="97"/>
      <c r="HE169" s="97"/>
      <c r="HF169" s="97"/>
      <c r="HG169" s="97"/>
      <c r="HH169" s="97"/>
      <c r="HI169" s="97"/>
      <c r="HJ169" s="97"/>
      <c r="HK169" s="97"/>
      <c r="HL169" s="97"/>
      <c r="HM169" s="97"/>
      <c r="HN169" s="97"/>
      <c r="HO169" s="97"/>
      <c r="HP169" s="97"/>
      <c r="HQ169" s="97"/>
      <c r="HR169" s="97"/>
      <c r="HS169" s="97"/>
      <c r="HT169" s="97"/>
      <c r="HU169" s="97"/>
      <c r="HV169" s="97"/>
      <c r="HW169" s="97"/>
      <c r="HX169" s="97"/>
      <c r="HY169" s="99"/>
      <c r="HZ169" s="99"/>
      <c r="IA169" s="99"/>
      <c r="IB169" s="99"/>
      <c r="IC169" s="99"/>
      <c r="ID169" s="99"/>
      <c r="IE169" s="99"/>
      <c r="IF169" s="99"/>
      <c r="IG169" s="99"/>
      <c r="IH169" s="99"/>
      <c r="II169" s="99"/>
      <c r="IJ169" s="99"/>
      <c r="IK169" s="99"/>
      <c r="IL169" s="99"/>
      <c r="IM169" s="99"/>
      <c r="IN169" s="99"/>
      <c r="IO169" s="99"/>
      <c r="IP169" s="99"/>
      <c r="IQ169" s="99"/>
      <c r="IR169" s="99"/>
      <c r="IS169" s="99"/>
      <c r="IT169" s="99"/>
      <c r="IU169" s="99"/>
      <c r="IV169" s="99"/>
      <c r="IW169" s="99"/>
      <c r="IX169" s="99"/>
      <c r="IY169" s="99"/>
      <c r="IZ169" s="99"/>
      <c r="JA169" s="99"/>
      <c r="JB169" s="99"/>
      <c r="JC169" s="99"/>
      <c r="JD169" s="99"/>
      <c r="JE169" s="99"/>
      <c r="JF169" s="99"/>
      <c r="JG169" s="99"/>
      <c r="JH169" s="99"/>
      <c r="JI169" s="99"/>
      <c r="JJ169" s="99"/>
    </row>
    <row r="170" spans="2:270" x14ac:dyDescent="0.35">
      <c r="B170" s="73">
        <v>42614</v>
      </c>
      <c r="C170" s="92">
        <f t="shared" ref="C170" si="3899">BS76</f>
        <v>9</v>
      </c>
      <c r="D170" s="92">
        <f t="shared" ref="D170" si="3900">BT76</f>
        <v>2</v>
      </c>
      <c r="E170" s="92">
        <f t="shared" ref="E170" si="3901">BU76</f>
        <v>1</v>
      </c>
      <c r="F170" s="92">
        <f t="shared" ref="F170" si="3902">BV76</f>
        <v>4</v>
      </c>
      <c r="G170" s="92">
        <f t="shared" ref="G170" si="3903">BW76</f>
        <v>1</v>
      </c>
      <c r="H170" s="92">
        <f t="shared" ref="H170" si="3904">BX76</f>
        <v>3</v>
      </c>
      <c r="I170" s="92">
        <f t="shared" ref="I170" si="3905">BY76</f>
        <v>2</v>
      </c>
      <c r="J170" s="92">
        <f t="shared" ref="J170" si="3906">BZ76</f>
        <v>2</v>
      </c>
      <c r="K170" s="92">
        <f t="shared" ref="K170" si="3907">CA76</f>
        <v>1</v>
      </c>
      <c r="L170" s="92">
        <f t="shared" ref="L170" si="3908">CB76</f>
        <v>3</v>
      </c>
      <c r="M170" s="92">
        <f t="shared" ref="M170" si="3909">CC76</f>
        <v>1</v>
      </c>
      <c r="N170" s="92">
        <f t="shared" ref="N170" si="3910">CD76</f>
        <v>1</v>
      </c>
      <c r="O170" s="92">
        <f t="shared" ref="O170" si="3911">CE76</f>
        <v>1</v>
      </c>
      <c r="P170" s="92">
        <f t="shared" ref="P170" si="3912">CF76</f>
        <v>1</v>
      </c>
      <c r="Q170" s="92">
        <f t="shared" ref="Q170" si="3913">CG76</f>
        <v>1</v>
      </c>
      <c r="R170" s="92">
        <f t="shared" ref="R170" si="3914">CH76</f>
        <v>1</v>
      </c>
      <c r="S170" s="92">
        <f t="shared" ref="S170" si="3915">CI76</f>
        <v>1</v>
      </c>
      <c r="T170" s="92">
        <f t="shared" ref="T170" si="3916">CJ76</f>
        <v>1</v>
      </c>
      <c r="U170" s="92">
        <f t="shared" ref="U170" si="3917">CK76</f>
        <v>1</v>
      </c>
      <c r="V170" s="92">
        <f t="shared" ref="V170" si="3918">CL76</f>
        <v>0</v>
      </c>
      <c r="W170" s="150">
        <f t="shared" ref="W170" si="3919">CM76</f>
        <v>1</v>
      </c>
      <c r="X170" s="75"/>
      <c r="Y170" s="75"/>
      <c r="Z170" s="75"/>
      <c r="AA170" s="75"/>
      <c r="AB170" s="75"/>
      <c r="AC170" s="75"/>
      <c r="AD170" s="75"/>
      <c r="AE170" s="75"/>
      <c r="AF170" s="75"/>
      <c r="AG170" s="75"/>
      <c r="AH170" s="75"/>
      <c r="AI170" s="75"/>
      <c r="AJ170" s="75"/>
      <c r="AK170" s="75"/>
      <c r="AL170" s="75"/>
      <c r="AM170" s="75"/>
      <c r="AN170" s="75"/>
      <c r="AO170" s="75"/>
      <c r="AP170" s="75"/>
      <c r="AQ170" s="75"/>
      <c r="AR170" s="75"/>
      <c r="AS170" s="75"/>
      <c r="AT170" s="75"/>
      <c r="AU170" s="75"/>
      <c r="AV170" s="75"/>
      <c r="AW170" s="75"/>
      <c r="AX170" s="75"/>
      <c r="AY170" s="75"/>
      <c r="AZ170" s="75"/>
      <c r="BA170" s="75"/>
      <c r="BB170" s="75"/>
      <c r="BC170" s="75"/>
      <c r="BD170" s="75"/>
      <c r="BE170" s="75"/>
      <c r="BF170" s="75"/>
      <c r="BG170" s="75"/>
      <c r="BH170" s="75"/>
      <c r="BI170" s="75"/>
      <c r="BJ170" s="75"/>
      <c r="BK170" s="75"/>
      <c r="BL170" s="75"/>
      <c r="BM170" s="75"/>
      <c r="BN170" s="75"/>
      <c r="BO170" s="75"/>
      <c r="BP170" s="75"/>
      <c r="BQ170" s="75"/>
      <c r="BR170" s="75"/>
      <c r="BS170" s="75"/>
      <c r="BT170" s="75"/>
      <c r="BU170" s="75"/>
      <c r="BV170" s="75"/>
      <c r="BW170" s="75"/>
      <c r="BX170" s="75"/>
      <c r="BY170" s="75"/>
      <c r="BZ170" s="75"/>
      <c r="CA170" s="75"/>
      <c r="CB170" s="75"/>
      <c r="CC170" s="75"/>
      <c r="CD170" s="75"/>
      <c r="CE170" s="75"/>
      <c r="CF170" s="75"/>
      <c r="CG170" s="75"/>
      <c r="CH170" s="75"/>
      <c r="CI170" s="75"/>
      <c r="CJ170" s="75"/>
      <c r="CK170" s="75"/>
      <c r="CL170" s="75"/>
      <c r="CM170" s="75"/>
      <c r="CP170" s="94">
        <v>42614</v>
      </c>
      <c r="CQ170" s="98">
        <f t="shared" ref="CQ170" si="3920">C170/$C170</f>
        <v>1</v>
      </c>
      <c r="CR170" s="98">
        <f t="shared" si="3778"/>
        <v>0.22222222222222221</v>
      </c>
      <c r="CS170" s="98">
        <f t="shared" si="3779"/>
        <v>0.1111111111111111</v>
      </c>
      <c r="CT170" s="98">
        <f t="shared" si="3780"/>
        <v>0.44444444444444442</v>
      </c>
      <c r="CU170" s="98">
        <f t="shared" si="3781"/>
        <v>0.1111111111111111</v>
      </c>
      <c r="CV170" s="98">
        <f t="shared" si="3782"/>
        <v>0.33333333333333331</v>
      </c>
      <c r="CW170" s="98">
        <f t="shared" si="3783"/>
        <v>0.22222222222222221</v>
      </c>
      <c r="CX170" s="98">
        <f t="shared" si="3784"/>
        <v>0.22222222222222221</v>
      </c>
      <c r="CY170" s="98">
        <f t="shared" si="3785"/>
        <v>0.1111111111111111</v>
      </c>
      <c r="CZ170" s="98">
        <f t="shared" si="3786"/>
        <v>0.33333333333333331</v>
      </c>
      <c r="DA170" s="98">
        <f t="shared" si="3787"/>
        <v>0.1111111111111111</v>
      </c>
      <c r="DB170" s="98">
        <f t="shared" si="3788"/>
        <v>0.1111111111111111</v>
      </c>
      <c r="DC170" s="98">
        <f t="shared" si="3789"/>
        <v>0.1111111111111111</v>
      </c>
      <c r="DD170" s="98">
        <f t="shared" si="3790"/>
        <v>0.1111111111111111</v>
      </c>
      <c r="DE170" s="98">
        <f t="shared" si="3791"/>
        <v>0.1111111111111111</v>
      </c>
      <c r="DF170" s="98">
        <f t="shared" si="3792"/>
        <v>0.1111111111111111</v>
      </c>
      <c r="DG170" s="98">
        <f t="shared" si="3793"/>
        <v>0.1111111111111111</v>
      </c>
      <c r="DH170" s="98">
        <f t="shared" si="3794"/>
        <v>0.1111111111111111</v>
      </c>
      <c r="DI170" s="98">
        <f t="shared" si="3795"/>
        <v>0.1111111111111111</v>
      </c>
      <c r="DJ170" s="98">
        <f t="shared" si="3796"/>
        <v>0</v>
      </c>
      <c r="DK170" s="143">
        <f t="shared" si="3797"/>
        <v>0.1111111111111111</v>
      </c>
      <c r="DL170" s="97"/>
      <c r="DM170" s="97"/>
      <c r="DN170" s="97"/>
      <c r="DO170" s="97"/>
      <c r="DP170" s="97"/>
      <c r="DQ170" s="97"/>
      <c r="DR170" s="97"/>
      <c r="DS170" s="97"/>
      <c r="DT170" s="97"/>
      <c r="DU170" s="97"/>
      <c r="DV170" s="97"/>
      <c r="DW170" s="97"/>
      <c r="DX170" s="97"/>
      <c r="DY170" s="97"/>
      <c r="DZ170" s="97"/>
      <c r="EA170" s="97"/>
      <c r="EB170" s="97"/>
      <c r="EC170" s="97"/>
      <c r="ED170" s="97"/>
      <c r="EE170" s="97"/>
      <c r="EF170" s="97"/>
      <c r="EG170" s="97"/>
      <c r="EH170" s="97"/>
      <c r="EI170" s="97"/>
      <c r="EJ170" s="97"/>
      <c r="EK170" s="97"/>
      <c r="EL170" s="97"/>
      <c r="EM170" s="97"/>
      <c r="EN170" s="97"/>
      <c r="EO170" s="97"/>
      <c r="EP170" s="97"/>
      <c r="EQ170" s="97"/>
      <c r="ER170" s="97"/>
      <c r="ES170" s="97"/>
      <c r="ET170" s="97"/>
      <c r="EU170" s="97"/>
      <c r="EV170" s="97"/>
      <c r="EW170" s="97"/>
      <c r="EX170" s="97"/>
      <c r="EY170" s="97"/>
      <c r="EZ170" s="97"/>
      <c r="FA170" s="97"/>
      <c r="FB170" s="97"/>
      <c r="FC170" s="97"/>
      <c r="FD170" s="97"/>
      <c r="FE170" s="97"/>
      <c r="FF170" s="97"/>
      <c r="FG170" s="97"/>
      <c r="FH170" s="97"/>
      <c r="FI170" s="97"/>
      <c r="FJ170" s="97"/>
      <c r="FK170" s="97"/>
      <c r="FL170" s="97"/>
      <c r="FM170" s="97"/>
      <c r="FN170" s="97"/>
      <c r="FO170" s="97"/>
      <c r="FP170" s="97"/>
      <c r="FQ170" s="97"/>
      <c r="FR170" s="97"/>
      <c r="FS170" s="97"/>
      <c r="FT170" s="97"/>
      <c r="FU170" s="97"/>
      <c r="FV170" s="97"/>
      <c r="FW170" s="97"/>
      <c r="GD170" s="96">
        <v>42614</v>
      </c>
      <c r="GE170" s="97">
        <f t="shared" si="3802"/>
        <v>0</v>
      </c>
      <c r="GF170" s="97">
        <f t="shared" si="3803"/>
        <v>0.77777777777777779</v>
      </c>
      <c r="GG170" s="97">
        <f t="shared" si="3804"/>
        <v>0.88888888888888884</v>
      </c>
      <c r="GH170" s="97">
        <f t="shared" si="3805"/>
        <v>0.55555555555555558</v>
      </c>
      <c r="GI170" s="97">
        <f t="shared" si="3806"/>
        <v>0.88888888888888884</v>
      </c>
      <c r="GJ170" s="97">
        <f t="shared" si="3807"/>
        <v>0.66666666666666674</v>
      </c>
      <c r="GK170" s="97">
        <f t="shared" si="3808"/>
        <v>0.77777777777777779</v>
      </c>
      <c r="GL170" s="97">
        <f t="shared" si="3809"/>
        <v>0.77777777777777779</v>
      </c>
      <c r="GM170" s="97">
        <f t="shared" si="3810"/>
        <v>0.88888888888888884</v>
      </c>
      <c r="GN170" s="97">
        <f t="shared" si="3811"/>
        <v>0.66666666666666674</v>
      </c>
      <c r="GO170" s="97">
        <f t="shared" si="3812"/>
        <v>0.88888888888888884</v>
      </c>
      <c r="GP170" s="97">
        <f t="shared" si="3813"/>
        <v>0.88888888888888884</v>
      </c>
      <c r="GQ170" s="97">
        <f t="shared" si="3814"/>
        <v>0.88888888888888884</v>
      </c>
      <c r="GR170" s="97">
        <f t="shared" si="3815"/>
        <v>0.88888888888888884</v>
      </c>
      <c r="GS170" s="97">
        <f t="shared" si="3816"/>
        <v>0.88888888888888884</v>
      </c>
      <c r="GT170" s="97">
        <f t="shared" si="3817"/>
        <v>0.88888888888888884</v>
      </c>
      <c r="GU170" s="97">
        <f t="shared" si="3818"/>
        <v>0.88888888888888884</v>
      </c>
      <c r="GV170" s="97">
        <f t="shared" si="3819"/>
        <v>0.88888888888888884</v>
      </c>
      <c r="GW170" s="97">
        <f t="shared" si="3820"/>
        <v>0.88888888888888884</v>
      </c>
      <c r="GX170" s="97">
        <f t="shared" si="3821"/>
        <v>1</v>
      </c>
      <c r="GY170" s="157">
        <f t="shared" si="3822"/>
        <v>0.88888888888888884</v>
      </c>
      <c r="GZ170" s="97"/>
      <c r="HA170" s="97"/>
      <c r="HB170" s="97"/>
      <c r="HC170" s="97"/>
      <c r="HD170" s="97"/>
      <c r="HE170" s="97"/>
      <c r="HF170" s="97"/>
      <c r="HG170" s="97"/>
      <c r="HH170" s="97"/>
      <c r="HI170" s="97"/>
      <c r="HJ170" s="97"/>
      <c r="HK170" s="97"/>
      <c r="HL170" s="97"/>
      <c r="HM170" s="97"/>
      <c r="HN170" s="97"/>
      <c r="HO170" s="97"/>
      <c r="HP170" s="97"/>
      <c r="HQ170" s="97"/>
      <c r="HR170" s="97"/>
      <c r="HS170" s="97"/>
      <c r="HT170" s="97"/>
      <c r="HU170" s="97"/>
      <c r="HV170" s="97"/>
      <c r="HW170" s="97"/>
      <c r="HX170" s="97"/>
      <c r="HY170" s="99"/>
      <c r="HZ170" s="99"/>
      <c r="IA170" s="99"/>
      <c r="IB170" s="99"/>
      <c r="IC170" s="99"/>
      <c r="ID170" s="99"/>
      <c r="IE170" s="99"/>
      <c r="IF170" s="99"/>
      <c r="IG170" s="99"/>
      <c r="IH170" s="99"/>
      <c r="II170" s="99"/>
      <c r="IJ170" s="99"/>
      <c r="IK170" s="99"/>
      <c r="IL170" s="99"/>
      <c r="IM170" s="99"/>
      <c r="IN170" s="99"/>
      <c r="IO170" s="99"/>
      <c r="IP170" s="99"/>
      <c r="IQ170" s="99"/>
      <c r="IR170" s="99"/>
      <c r="IS170" s="99"/>
      <c r="IT170" s="99"/>
      <c r="IU170" s="99"/>
      <c r="IV170" s="99"/>
      <c r="IW170" s="99"/>
      <c r="IX170" s="99"/>
      <c r="IY170" s="99"/>
      <c r="IZ170" s="99"/>
      <c r="JA170" s="99"/>
      <c r="JB170" s="99"/>
      <c r="JC170" s="99"/>
      <c r="JD170" s="99"/>
      <c r="JE170" s="99"/>
      <c r="JF170" s="99"/>
      <c r="JG170" s="99"/>
      <c r="JH170" s="99"/>
      <c r="JI170" s="99"/>
      <c r="JJ170" s="99"/>
    </row>
    <row r="171" spans="2:270" x14ac:dyDescent="0.35">
      <c r="B171" s="73">
        <v>42644</v>
      </c>
      <c r="C171" s="92">
        <f t="shared" ref="C171" si="3921">BT77</f>
        <v>10</v>
      </c>
      <c r="D171" s="92">
        <f t="shared" ref="D171" si="3922">BU77</f>
        <v>1</v>
      </c>
      <c r="E171" s="92">
        <f t="shared" ref="E171" si="3923">BV77</f>
        <v>2</v>
      </c>
      <c r="F171" s="92">
        <f t="shared" ref="F171" si="3924">BW77</f>
        <v>2</v>
      </c>
      <c r="G171" s="92">
        <f t="shared" ref="G171" si="3925">BX77</f>
        <v>1</v>
      </c>
      <c r="H171" s="92">
        <f t="shared" ref="H171" si="3926">BY77</f>
        <v>0</v>
      </c>
      <c r="I171" s="92">
        <f t="shared" ref="I171" si="3927">BZ77</f>
        <v>1</v>
      </c>
      <c r="J171" s="92">
        <f t="shared" ref="J171" si="3928">CA77</f>
        <v>2</v>
      </c>
      <c r="K171" s="92">
        <f t="shared" ref="K171" si="3929">CB77</f>
        <v>0</v>
      </c>
      <c r="L171" s="92">
        <f t="shared" ref="L171" si="3930">CC77</f>
        <v>1</v>
      </c>
      <c r="M171" s="92">
        <f t="shared" ref="M171" si="3931">CD77</f>
        <v>1</v>
      </c>
      <c r="N171" s="92">
        <f t="shared" ref="N171" si="3932">CE77</f>
        <v>1</v>
      </c>
      <c r="O171" s="92">
        <f t="shared" ref="O171" si="3933">CF77</f>
        <v>1</v>
      </c>
      <c r="P171" s="92">
        <f t="shared" ref="P171" si="3934">CG77</f>
        <v>1</v>
      </c>
      <c r="Q171" s="92">
        <f t="shared" ref="Q171" si="3935">CH77</f>
        <v>1</v>
      </c>
      <c r="R171" s="92">
        <f t="shared" ref="R171" si="3936">CI77</f>
        <v>0</v>
      </c>
      <c r="S171" s="92">
        <f t="shared" ref="S171" si="3937">CJ77</f>
        <v>0</v>
      </c>
      <c r="T171" s="92">
        <f t="shared" ref="T171" si="3938">CK77</f>
        <v>0</v>
      </c>
      <c r="U171" s="92">
        <f t="shared" ref="U171" si="3939">CL77</f>
        <v>0</v>
      </c>
      <c r="V171" s="150">
        <f t="shared" ref="V171" si="3940">CM77</f>
        <v>0</v>
      </c>
      <c r="W171" s="75"/>
      <c r="X171" s="75"/>
      <c r="Y171" s="75"/>
      <c r="Z171" s="75"/>
      <c r="AA171" s="75"/>
      <c r="AB171" s="75"/>
      <c r="AC171" s="75"/>
      <c r="AD171" s="75"/>
      <c r="AE171" s="75"/>
      <c r="AF171" s="75"/>
      <c r="AG171" s="75"/>
      <c r="AH171" s="75"/>
      <c r="AI171" s="75"/>
      <c r="AJ171" s="75"/>
      <c r="AK171" s="75"/>
      <c r="AL171" s="75"/>
      <c r="AM171" s="75"/>
      <c r="AN171" s="75"/>
      <c r="AO171" s="75"/>
      <c r="AP171" s="75"/>
      <c r="AQ171" s="75"/>
      <c r="AR171" s="75"/>
      <c r="AS171" s="75"/>
      <c r="AT171" s="75"/>
      <c r="AU171" s="75"/>
      <c r="AV171" s="75"/>
      <c r="AW171" s="75"/>
      <c r="AX171" s="75"/>
      <c r="AY171" s="75"/>
      <c r="AZ171" s="75"/>
      <c r="BA171" s="75"/>
      <c r="BB171" s="75"/>
      <c r="BC171" s="75"/>
      <c r="BD171" s="75"/>
      <c r="BE171" s="75"/>
      <c r="BF171" s="75"/>
      <c r="BG171" s="75"/>
      <c r="BH171" s="75"/>
      <c r="BI171" s="75"/>
      <c r="BJ171" s="75"/>
      <c r="BK171" s="75"/>
      <c r="BL171" s="75"/>
      <c r="BM171" s="75"/>
      <c r="BN171" s="75"/>
      <c r="BO171" s="75"/>
      <c r="BP171" s="75"/>
      <c r="BQ171" s="75"/>
      <c r="BR171" s="75"/>
      <c r="BS171" s="75"/>
      <c r="BT171" s="75"/>
      <c r="BU171" s="75"/>
      <c r="BV171" s="75"/>
      <c r="BW171" s="75"/>
      <c r="BX171" s="75"/>
      <c r="BY171" s="75"/>
      <c r="BZ171" s="75"/>
      <c r="CA171" s="75"/>
      <c r="CB171" s="75"/>
      <c r="CC171" s="75"/>
      <c r="CD171" s="75"/>
      <c r="CE171" s="75"/>
      <c r="CF171" s="75"/>
      <c r="CG171" s="75"/>
      <c r="CH171" s="75"/>
      <c r="CI171" s="75"/>
      <c r="CJ171" s="75"/>
      <c r="CK171" s="75"/>
      <c r="CL171" s="75"/>
      <c r="CM171" s="75"/>
      <c r="CP171" s="94">
        <v>42644</v>
      </c>
      <c r="CQ171" s="98">
        <f t="shared" ref="CQ171" si="3941">IFERROR(C171/$C171,0)</f>
        <v>1</v>
      </c>
      <c r="CR171" s="98">
        <f t="shared" ref="CR171:CR188" si="3942">IFERROR(D171/$C171,0)</f>
        <v>0.1</v>
      </c>
      <c r="CS171" s="98">
        <f t="shared" ref="CS171:CS188" si="3943">IFERROR(E171/$C171,0)</f>
        <v>0.2</v>
      </c>
      <c r="CT171" s="98">
        <f t="shared" ref="CT171:CT187" si="3944">IFERROR(F171/$C171,0)</f>
        <v>0.2</v>
      </c>
      <c r="CU171" s="98">
        <f t="shared" ref="CU171:CU186" si="3945">IFERROR(G171/$C171,0)</f>
        <v>0.1</v>
      </c>
      <c r="CV171" s="98">
        <f t="shared" ref="CV171:CV185" si="3946">IFERROR(H171/$C171,0)</f>
        <v>0</v>
      </c>
      <c r="CW171" s="98">
        <f t="shared" ref="CW171:CW184" si="3947">IFERROR(I171/$C171,0)</f>
        <v>0.1</v>
      </c>
      <c r="CX171" s="98">
        <f t="shared" ref="CX171:CX183" si="3948">IFERROR(J171/$C171,0)</f>
        <v>0.2</v>
      </c>
      <c r="CY171" s="98">
        <f t="shared" ref="CY171:CY182" si="3949">IFERROR(K171/$C171,0)</f>
        <v>0</v>
      </c>
      <c r="CZ171" s="98">
        <f t="shared" ref="CZ171:CZ181" si="3950">IFERROR(L171/$C171,0)</f>
        <v>0.1</v>
      </c>
      <c r="DA171" s="98">
        <f t="shared" ref="DA171:DA180" si="3951">IFERROR(M171/$C171,0)</f>
        <v>0.1</v>
      </c>
      <c r="DB171" s="98">
        <f t="shared" ref="DB171:DB179" si="3952">IFERROR(N171/$C171,0)</f>
        <v>0.1</v>
      </c>
      <c r="DC171" s="98">
        <f t="shared" ref="DC171:DC178" si="3953">IFERROR(O171/$C171,0)</f>
        <v>0.1</v>
      </c>
      <c r="DD171" s="98">
        <f t="shared" ref="DD171:DD177" si="3954">IFERROR(P171/$C171,0)</f>
        <v>0.1</v>
      </c>
      <c r="DE171" s="98">
        <f t="shared" ref="DE171:DE176" si="3955">IFERROR(Q171/$C171,0)</f>
        <v>0.1</v>
      </c>
      <c r="DF171" s="98">
        <f t="shared" ref="DF171:DF175" si="3956">IFERROR(R171/$C171,0)</f>
        <v>0</v>
      </c>
      <c r="DG171" s="98">
        <f t="shared" ref="DG171:DG174" si="3957">IFERROR(S171/$C171,0)</f>
        <v>0</v>
      </c>
      <c r="DH171" s="98">
        <f t="shared" ref="DH171:DH173" si="3958">IFERROR(T171/$C171,0)</f>
        <v>0</v>
      </c>
      <c r="DI171" s="98">
        <f t="shared" ref="DI171:DI172" si="3959">IFERROR(U171/$C171,0)</f>
        <v>0</v>
      </c>
      <c r="DJ171" s="143">
        <f t="shared" ref="DJ171" si="3960">IFERROR(V171/$C171,0)</f>
        <v>0</v>
      </c>
      <c r="DK171" s="97"/>
      <c r="DL171" s="97"/>
      <c r="DM171" s="97"/>
      <c r="DN171" s="97"/>
      <c r="DO171" s="97"/>
      <c r="DP171" s="97"/>
      <c r="DQ171" s="97"/>
      <c r="DR171" s="97"/>
      <c r="DS171" s="97"/>
      <c r="DT171" s="97"/>
      <c r="DU171" s="97"/>
      <c r="DV171" s="97"/>
      <c r="DW171" s="97"/>
      <c r="DX171" s="97"/>
      <c r="DY171" s="97"/>
      <c r="DZ171" s="97"/>
      <c r="EA171" s="97"/>
      <c r="EB171" s="97"/>
      <c r="EC171" s="97"/>
      <c r="ED171" s="97"/>
      <c r="EE171" s="97"/>
      <c r="EF171" s="97"/>
      <c r="EG171" s="97"/>
      <c r="EH171" s="97"/>
      <c r="EI171" s="97"/>
      <c r="EJ171" s="97"/>
      <c r="EK171" s="97"/>
      <c r="EL171" s="97"/>
      <c r="EM171" s="97"/>
      <c r="EN171" s="97"/>
      <c r="EO171" s="97"/>
      <c r="EP171" s="97"/>
      <c r="EQ171" s="97"/>
      <c r="ER171" s="97"/>
      <c r="ES171" s="97"/>
      <c r="ET171" s="97"/>
      <c r="EU171" s="97"/>
      <c r="EV171" s="97"/>
      <c r="EW171" s="97"/>
      <c r="EX171" s="97"/>
      <c r="EY171" s="97"/>
      <c r="EZ171" s="97"/>
      <c r="FA171" s="97"/>
      <c r="FB171" s="97"/>
      <c r="FC171" s="97"/>
      <c r="FD171" s="97"/>
      <c r="FE171" s="97"/>
      <c r="FF171" s="97"/>
      <c r="FG171" s="97"/>
      <c r="FH171" s="97"/>
      <c r="FI171" s="97"/>
      <c r="FJ171" s="97"/>
      <c r="FK171" s="97"/>
      <c r="FL171" s="97"/>
      <c r="FM171" s="97"/>
      <c r="FN171" s="97"/>
      <c r="FO171" s="97"/>
      <c r="FP171" s="97"/>
      <c r="FQ171" s="97"/>
      <c r="FR171" s="97"/>
      <c r="FS171" s="97"/>
      <c r="FT171" s="97"/>
      <c r="FU171" s="97"/>
      <c r="FV171" s="97"/>
      <c r="FW171" s="97"/>
      <c r="GD171" s="96">
        <v>42644</v>
      </c>
      <c r="GE171" s="97">
        <f t="shared" si="3802"/>
        <v>0</v>
      </c>
      <c r="GF171" s="97">
        <f t="shared" si="3803"/>
        <v>0.9</v>
      </c>
      <c r="GG171" s="97">
        <f t="shared" si="3804"/>
        <v>0.8</v>
      </c>
      <c r="GH171" s="97">
        <f t="shared" si="3805"/>
        <v>0.8</v>
      </c>
      <c r="GI171" s="97">
        <f t="shared" si="3806"/>
        <v>0.9</v>
      </c>
      <c r="GJ171" s="97">
        <f t="shared" si="3807"/>
        <v>1</v>
      </c>
      <c r="GK171" s="97">
        <f t="shared" si="3808"/>
        <v>0.9</v>
      </c>
      <c r="GL171" s="97">
        <f t="shared" si="3809"/>
        <v>0.8</v>
      </c>
      <c r="GM171" s="97">
        <f t="shared" si="3810"/>
        <v>1</v>
      </c>
      <c r="GN171" s="97">
        <f t="shared" si="3811"/>
        <v>0.9</v>
      </c>
      <c r="GO171" s="97">
        <f t="shared" si="3812"/>
        <v>0.9</v>
      </c>
      <c r="GP171" s="97">
        <f t="shared" si="3813"/>
        <v>0.9</v>
      </c>
      <c r="GQ171" s="97">
        <f t="shared" si="3814"/>
        <v>0.9</v>
      </c>
      <c r="GR171" s="97">
        <f t="shared" si="3815"/>
        <v>0.9</v>
      </c>
      <c r="GS171" s="97">
        <f t="shared" si="3816"/>
        <v>0.9</v>
      </c>
      <c r="GT171" s="97">
        <f t="shared" si="3817"/>
        <v>1</v>
      </c>
      <c r="GU171" s="97">
        <f t="shared" si="3818"/>
        <v>1</v>
      </c>
      <c r="GV171" s="97">
        <f t="shared" si="3819"/>
        <v>1</v>
      </c>
      <c r="GW171" s="97">
        <f t="shared" si="3820"/>
        <v>1</v>
      </c>
      <c r="GX171" s="157">
        <f t="shared" si="3821"/>
        <v>1</v>
      </c>
      <c r="GY171" s="97"/>
      <c r="GZ171" s="97"/>
      <c r="HA171" s="97"/>
      <c r="HB171" s="97"/>
      <c r="HC171" s="97"/>
      <c r="HD171" s="97"/>
      <c r="HE171" s="97"/>
      <c r="HF171" s="97"/>
      <c r="HG171" s="97"/>
      <c r="HH171" s="97"/>
      <c r="HI171" s="97"/>
      <c r="HJ171" s="97"/>
      <c r="HK171" s="97"/>
      <c r="HL171" s="97"/>
      <c r="HM171" s="97"/>
      <c r="HN171" s="97"/>
      <c r="HO171" s="97"/>
      <c r="HP171" s="97"/>
      <c r="HQ171" s="97"/>
      <c r="HR171" s="97"/>
      <c r="HS171" s="97"/>
      <c r="HT171" s="97"/>
      <c r="HU171" s="97"/>
      <c r="HV171" s="97"/>
      <c r="HW171" s="97"/>
      <c r="HX171" s="97"/>
      <c r="HY171" s="99"/>
      <c r="HZ171" s="99"/>
      <c r="IA171" s="99"/>
      <c r="IB171" s="99"/>
      <c r="IC171" s="99"/>
      <c r="ID171" s="99"/>
      <c r="IE171" s="99"/>
      <c r="IF171" s="99"/>
      <c r="IG171" s="99"/>
      <c r="IH171" s="99"/>
      <c r="II171" s="99"/>
      <c r="IJ171" s="99"/>
      <c r="IK171" s="99"/>
      <c r="IL171" s="99"/>
      <c r="IM171" s="99"/>
      <c r="IN171" s="99"/>
      <c r="IO171" s="99"/>
      <c r="IP171" s="99"/>
      <c r="IQ171" s="99"/>
      <c r="IR171" s="99"/>
      <c r="IS171" s="99"/>
      <c r="IT171" s="99"/>
      <c r="IU171" s="99"/>
      <c r="IV171" s="99"/>
      <c r="IW171" s="99"/>
      <c r="IX171" s="99"/>
      <c r="IY171" s="99"/>
      <c r="IZ171" s="99"/>
      <c r="JA171" s="99"/>
      <c r="JB171" s="99"/>
      <c r="JC171" s="99"/>
      <c r="JD171" s="99"/>
      <c r="JE171" s="99"/>
      <c r="JF171" s="99"/>
      <c r="JG171" s="99"/>
      <c r="JH171" s="99"/>
      <c r="JI171" s="99"/>
      <c r="JJ171" s="99"/>
    </row>
    <row r="172" spans="2:270" x14ac:dyDescent="0.35">
      <c r="B172" s="73">
        <v>42675</v>
      </c>
      <c r="C172" s="156">
        <f t="shared" ref="C172" si="3961">BU78</f>
        <v>10</v>
      </c>
      <c r="D172" s="156">
        <f t="shared" ref="D172" si="3962">BV78</f>
        <v>0</v>
      </c>
      <c r="E172" s="156">
        <f t="shared" ref="E172" si="3963">BW78</f>
        <v>0</v>
      </c>
      <c r="F172" s="156">
        <f t="shared" ref="F172" si="3964">BX78</f>
        <v>0</v>
      </c>
      <c r="G172" s="156">
        <f t="shared" ref="G172" si="3965">BY78</f>
        <v>1</v>
      </c>
      <c r="H172" s="156">
        <f t="shared" ref="H172" si="3966">BZ78</f>
        <v>0</v>
      </c>
      <c r="I172" s="156">
        <f t="shared" ref="I172" si="3967">CA78</f>
        <v>1</v>
      </c>
      <c r="J172" s="156">
        <f t="shared" ref="J172" si="3968">CB78</f>
        <v>0</v>
      </c>
      <c r="K172" s="156">
        <f t="shared" ref="K172" si="3969">CC78</f>
        <v>0</v>
      </c>
      <c r="L172" s="156">
        <f t="shared" ref="L172" si="3970">CD78</f>
        <v>0</v>
      </c>
      <c r="M172" s="156">
        <f t="shared" ref="M172" si="3971">CE78</f>
        <v>0</v>
      </c>
      <c r="N172" s="156">
        <f t="shared" ref="N172" si="3972">CF78</f>
        <v>0</v>
      </c>
      <c r="O172" s="156">
        <f t="shared" ref="O172" si="3973">CG78</f>
        <v>0</v>
      </c>
      <c r="P172" s="156">
        <f t="shared" ref="P172" si="3974">CH78</f>
        <v>0</v>
      </c>
      <c r="Q172" s="156">
        <f t="shared" ref="Q172" si="3975">CI78</f>
        <v>0</v>
      </c>
      <c r="R172" s="156">
        <f t="shared" ref="R172" si="3976">CJ78</f>
        <v>0</v>
      </c>
      <c r="S172" s="156">
        <f t="shared" ref="S172" si="3977">CK78</f>
        <v>0</v>
      </c>
      <c r="T172" s="156">
        <f t="shared" ref="T172" si="3978">CL78</f>
        <v>0</v>
      </c>
      <c r="U172" s="150">
        <f t="shared" ref="U172" si="3979">CM78</f>
        <v>0</v>
      </c>
      <c r="V172" s="75"/>
      <c r="W172" s="75"/>
      <c r="X172" s="75"/>
      <c r="Y172" s="75"/>
      <c r="Z172" s="75"/>
      <c r="AA172" s="75"/>
      <c r="AB172" s="75"/>
      <c r="AC172" s="75"/>
      <c r="AD172" s="75"/>
      <c r="AE172" s="75"/>
      <c r="AF172" s="75"/>
      <c r="AG172" s="75"/>
      <c r="AH172" s="75"/>
      <c r="AI172" s="75"/>
      <c r="AJ172" s="75"/>
      <c r="AK172" s="75"/>
      <c r="AL172" s="75"/>
      <c r="AM172" s="75"/>
      <c r="AN172" s="75"/>
      <c r="AO172" s="75"/>
      <c r="AP172" s="75"/>
      <c r="AQ172" s="75"/>
      <c r="AR172" s="75"/>
      <c r="AS172" s="75"/>
      <c r="AT172" s="75"/>
      <c r="AU172" s="75"/>
      <c r="AV172" s="75"/>
      <c r="AW172" s="75"/>
      <c r="AX172" s="75"/>
      <c r="AY172" s="75"/>
      <c r="AZ172" s="75"/>
      <c r="BA172" s="75"/>
      <c r="BB172" s="75"/>
      <c r="BC172" s="75"/>
      <c r="BD172" s="75"/>
      <c r="BE172" s="75"/>
      <c r="BF172" s="75"/>
      <c r="BG172" s="75"/>
      <c r="BH172" s="75"/>
      <c r="BI172" s="75"/>
      <c r="BJ172" s="75"/>
      <c r="BK172" s="75"/>
      <c r="BL172" s="75"/>
      <c r="BM172" s="75"/>
      <c r="BN172" s="75"/>
      <c r="BO172" s="75"/>
      <c r="BP172" s="75"/>
      <c r="BQ172" s="75"/>
      <c r="BR172" s="75"/>
      <c r="BS172" s="75"/>
      <c r="BT172" s="75"/>
      <c r="BU172" s="75"/>
      <c r="BV172" s="75"/>
      <c r="BW172" s="75"/>
      <c r="BX172" s="75"/>
      <c r="BY172" s="75"/>
      <c r="BZ172" s="75"/>
      <c r="CA172" s="75"/>
      <c r="CB172" s="75"/>
      <c r="CC172" s="75"/>
      <c r="CD172" s="75"/>
      <c r="CE172" s="75"/>
      <c r="CF172" s="75"/>
      <c r="CG172" s="75"/>
      <c r="CH172" s="75"/>
      <c r="CI172" s="75"/>
      <c r="CJ172" s="75"/>
      <c r="CK172" s="75"/>
      <c r="CL172" s="75"/>
      <c r="CM172" s="75"/>
      <c r="CP172" s="94">
        <v>42675</v>
      </c>
      <c r="CQ172" s="151">
        <f t="shared" ref="CQ172" si="3980">IFERROR(C172/$C172,0)</f>
        <v>1</v>
      </c>
      <c r="CR172" s="151">
        <f t="shared" si="3942"/>
        <v>0</v>
      </c>
      <c r="CS172" s="151">
        <f t="shared" si="3943"/>
        <v>0</v>
      </c>
      <c r="CT172" s="151">
        <f t="shared" si="3944"/>
        <v>0</v>
      </c>
      <c r="CU172" s="151">
        <f t="shared" si="3945"/>
        <v>0.1</v>
      </c>
      <c r="CV172" s="151">
        <f t="shared" si="3946"/>
        <v>0</v>
      </c>
      <c r="CW172" s="151">
        <f t="shared" si="3947"/>
        <v>0.1</v>
      </c>
      <c r="CX172" s="151">
        <f t="shared" si="3948"/>
        <v>0</v>
      </c>
      <c r="CY172" s="151">
        <f t="shared" si="3949"/>
        <v>0</v>
      </c>
      <c r="CZ172" s="151">
        <f t="shared" si="3950"/>
        <v>0</v>
      </c>
      <c r="DA172" s="151">
        <f t="shared" si="3951"/>
        <v>0</v>
      </c>
      <c r="DB172" s="151">
        <f t="shared" si="3952"/>
        <v>0</v>
      </c>
      <c r="DC172" s="151">
        <f t="shared" si="3953"/>
        <v>0</v>
      </c>
      <c r="DD172" s="151">
        <f t="shared" si="3954"/>
        <v>0</v>
      </c>
      <c r="DE172" s="151">
        <f t="shared" si="3955"/>
        <v>0</v>
      </c>
      <c r="DF172" s="151">
        <f t="shared" si="3956"/>
        <v>0</v>
      </c>
      <c r="DG172" s="151">
        <f t="shared" si="3957"/>
        <v>0</v>
      </c>
      <c r="DH172" s="151">
        <f t="shared" si="3958"/>
        <v>0</v>
      </c>
      <c r="DI172" s="143">
        <f t="shared" si="3959"/>
        <v>0</v>
      </c>
      <c r="DJ172" s="97"/>
      <c r="DK172" s="97"/>
      <c r="DL172" s="97"/>
      <c r="DM172" s="97"/>
      <c r="DN172" s="97"/>
      <c r="DO172" s="97"/>
      <c r="DP172" s="97"/>
      <c r="DQ172" s="97"/>
      <c r="DR172" s="97"/>
      <c r="DS172" s="97"/>
      <c r="DT172" s="97"/>
      <c r="DU172" s="97"/>
      <c r="DV172" s="97"/>
      <c r="DW172" s="97"/>
      <c r="DX172" s="97"/>
      <c r="DY172" s="97"/>
      <c r="DZ172" s="97"/>
      <c r="EA172" s="97"/>
      <c r="EB172" s="97"/>
      <c r="EC172" s="97"/>
      <c r="ED172" s="97"/>
      <c r="EE172" s="97"/>
      <c r="EF172" s="97"/>
      <c r="EG172" s="97"/>
      <c r="EH172" s="97"/>
      <c r="EI172" s="97"/>
      <c r="EJ172" s="97"/>
      <c r="EK172" s="97"/>
      <c r="EL172" s="97"/>
      <c r="EM172" s="97"/>
      <c r="EN172" s="97"/>
      <c r="EO172" s="97"/>
      <c r="EP172" s="97"/>
      <c r="EQ172" s="97"/>
      <c r="ER172" s="97"/>
      <c r="ES172" s="97"/>
      <c r="ET172" s="97"/>
      <c r="EU172" s="97"/>
      <c r="EV172" s="97"/>
      <c r="EW172" s="97"/>
      <c r="EX172" s="97"/>
      <c r="EY172" s="97"/>
      <c r="EZ172" s="97"/>
      <c r="FA172" s="97"/>
      <c r="FB172" s="97"/>
      <c r="FC172" s="97"/>
      <c r="FD172" s="97"/>
      <c r="FE172" s="97"/>
      <c r="FF172" s="97"/>
      <c r="FG172" s="97"/>
      <c r="FH172" s="97"/>
      <c r="FI172" s="97"/>
      <c r="FJ172" s="97"/>
      <c r="FK172" s="97"/>
      <c r="FL172" s="97"/>
      <c r="FM172" s="97"/>
      <c r="FN172" s="97"/>
      <c r="FO172" s="97"/>
      <c r="FP172" s="97"/>
      <c r="FQ172" s="97"/>
      <c r="FR172" s="97"/>
      <c r="FS172" s="97"/>
      <c r="FT172" s="97"/>
      <c r="FU172" s="97"/>
      <c r="FV172" s="97"/>
      <c r="FW172" s="97"/>
      <c r="GD172" s="96">
        <v>42675</v>
      </c>
      <c r="GE172" s="152">
        <f t="shared" si="3802"/>
        <v>0</v>
      </c>
      <c r="GF172" s="152">
        <f t="shared" si="3803"/>
        <v>1</v>
      </c>
      <c r="GG172" s="152">
        <f t="shared" si="3804"/>
        <v>1</v>
      </c>
      <c r="GH172" s="152">
        <f t="shared" si="3805"/>
        <v>1</v>
      </c>
      <c r="GI172" s="152">
        <f t="shared" si="3806"/>
        <v>0.9</v>
      </c>
      <c r="GJ172" s="152">
        <f t="shared" si="3807"/>
        <v>1</v>
      </c>
      <c r="GK172" s="152">
        <f t="shared" si="3808"/>
        <v>0.9</v>
      </c>
      <c r="GL172" s="152">
        <f t="shared" si="3809"/>
        <v>1</v>
      </c>
      <c r="GM172" s="152">
        <f t="shared" si="3810"/>
        <v>1</v>
      </c>
      <c r="GN172" s="152">
        <f t="shared" si="3811"/>
        <v>1</v>
      </c>
      <c r="GO172" s="152">
        <f t="shared" si="3812"/>
        <v>1</v>
      </c>
      <c r="GP172" s="152">
        <f t="shared" si="3813"/>
        <v>1</v>
      </c>
      <c r="GQ172" s="152">
        <f t="shared" si="3814"/>
        <v>1</v>
      </c>
      <c r="GR172" s="152">
        <f t="shared" si="3815"/>
        <v>1</v>
      </c>
      <c r="GS172" s="152">
        <f t="shared" si="3816"/>
        <v>1</v>
      </c>
      <c r="GT172" s="152">
        <f t="shared" si="3817"/>
        <v>1</v>
      </c>
      <c r="GU172" s="152">
        <f t="shared" si="3818"/>
        <v>1</v>
      </c>
      <c r="GV172" s="152">
        <f t="shared" si="3819"/>
        <v>1</v>
      </c>
      <c r="GW172" s="157">
        <f t="shared" si="3820"/>
        <v>1</v>
      </c>
      <c r="GX172" s="97"/>
      <c r="GY172" s="97"/>
      <c r="GZ172" s="97"/>
      <c r="HA172" s="97"/>
      <c r="HB172" s="97"/>
      <c r="HC172" s="97"/>
      <c r="HD172" s="97"/>
      <c r="HE172" s="97"/>
      <c r="HF172" s="97"/>
      <c r="HG172" s="97"/>
      <c r="HH172" s="97"/>
      <c r="HI172" s="97"/>
      <c r="HJ172" s="97"/>
      <c r="HK172" s="97"/>
      <c r="HL172" s="97"/>
      <c r="HM172" s="97"/>
      <c r="HN172" s="97"/>
      <c r="HO172" s="97"/>
      <c r="HP172" s="97"/>
      <c r="HQ172" s="97"/>
      <c r="HR172" s="97"/>
      <c r="HS172" s="97"/>
      <c r="HT172" s="97"/>
      <c r="HU172" s="97"/>
      <c r="HV172" s="97"/>
      <c r="HW172" s="97"/>
      <c r="HX172" s="97"/>
      <c r="HY172" s="99"/>
      <c r="HZ172" s="99"/>
      <c r="IA172" s="99"/>
      <c r="IB172" s="99"/>
      <c r="IC172" s="99"/>
      <c r="ID172" s="99"/>
      <c r="IE172" s="99"/>
      <c r="IF172" s="99"/>
      <c r="IG172" s="99"/>
      <c r="IH172" s="99"/>
      <c r="II172" s="99"/>
      <c r="IJ172" s="99"/>
      <c r="IK172" s="99"/>
      <c r="IL172" s="99"/>
      <c r="IM172" s="99"/>
      <c r="IN172" s="99"/>
      <c r="IO172" s="99"/>
      <c r="IP172" s="99"/>
      <c r="IQ172" s="99"/>
      <c r="IR172" s="99"/>
      <c r="IS172" s="99"/>
      <c r="IT172" s="99"/>
      <c r="IU172" s="99"/>
      <c r="IV172" s="99"/>
      <c r="IW172" s="99"/>
      <c r="IX172" s="99"/>
      <c r="IY172" s="99"/>
      <c r="IZ172" s="99"/>
      <c r="JA172" s="99"/>
      <c r="JB172" s="99"/>
      <c r="JC172" s="99"/>
      <c r="JD172" s="99"/>
      <c r="JE172" s="99"/>
      <c r="JF172" s="99"/>
      <c r="JG172" s="99"/>
      <c r="JH172" s="99"/>
      <c r="JI172" s="99"/>
      <c r="JJ172" s="99"/>
    </row>
    <row r="173" spans="2:270" x14ac:dyDescent="0.35">
      <c r="B173" s="73">
        <v>42705</v>
      </c>
      <c r="C173" s="92">
        <f t="shared" ref="C173" si="3981">BV79</f>
        <v>8</v>
      </c>
      <c r="D173" s="92">
        <f t="shared" ref="D173" si="3982">BW79</f>
        <v>0</v>
      </c>
      <c r="E173" s="92">
        <f t="shared" ref="E173" si="3983">BX79</f>
        <v>0</v>
      </c>
      <c r="F173" s="92">
        <f t="shared" ref="F173" si="3984">BY79</f>
        <v>0</v>
      </c>
      <c r="G173" s="92">
        <f t="shared" ref="G173" si="3985">BZ79</f>
        <v>0</v>
      </c>
      <c r="H173" s="92">
        <f t="shared" ref="H173" si="3986">CA79</f>
        <v>1</v>
      </c>
      <c r="I173" s="92">
        <f t="shared" ref="I173" si="3987">CB79</f>
        <v>2</v>
      </c>
      <c r="J173" s="92">
        <f t="shared" ref="J173" si="3988">CC79</f>
        <v>2</v>
      </c>
      <c r="K173" s="92">
        <f t="shared" ref="K173" si="3989">CD79</f>
        <v>1</v>
      </c>
      <c r="L173" s="92">
        <f t="shared" ref="L173" si="3990">CE79</f>
        <v>0</v>
      </c>
      <c r="M173" s="92">
        <f t="shared" ref="M173" si="3991">CF79</f>
        <v>0</v>
      </c>
      <c r="N173" s="92">
        <f t="shared" ref="N173" si="3992">CG79</f>
        <v>1</v>
      </c>
      <c r="O173" s="92">
        <f t="shared" ref="O173" si="3993">CH79</f>
        <v>0</v>
      </c>
      <c r="P173" s="92">
        <f t="shared" ref="P173" si="3994">CI79</f>
        <v>0</v>
      </c>
      <c r="Q173" s="92">
        <f t="shared" ref="Q173" si="3995">CJ79</f>
        <v>0</v>
      </c>
      <c r="R173" s="92">
        <f t="shared" ref="R173" si="3996">CK79</f>
        <v>1</v>
      </c>
      <c r="S173" s="92">
        <f t="shared" ref="S173" si="3997">CL79</f>
        <v>0</v>
      </c>
      <c r="T173" s="150">
        <f t="shared" ref="T173" si="3998">CM79</f>
        <v>0</v>
      </c>
      <c r="U173" s="100"/>
      <c r="V173" s="75"/>
      <c r="W173" s="75"/>
      <c r="X173" s="75"/>
      <c r="Y173" s="75"/>
      <c r="Z173" s="75"/>
      <c r="AA173" s="75"/>
      <c r="AB173" s="75"/>
      <c r="AC173" s="75"/>
      <c r="AD173" s="75"/>
      <c r="AE173" s="75"/>
      <c r="AF173" s="75"/>
      <c r="AG173" s="75"/>
      <c r="AH173" s="75"/>
      <c r="AI173" s="75"/>
      <c r="AJ173" s="75"/>
      <c r="AK173" s="75"/>
      <c r="AL173" s="75"/>
      <c r="AM173" s="75"/>
      <c r="AN173" s="75"/>
      <c r="AO173" s="75"/>
      <c r="AP173" s="75"/>
      <c r="AQ173" s="75"/>
      <c r="AR173" s="75"/>
      <c r="AS173" s="75"/>
      <c r="AT173" s="75"/>
      <c r="AU173" s="75"/>
      <c r="AV173" s="75"/>
      <c r="AW173" s="75"/>
      <c r="AX173" s="75"/>
      <c r="AY173" s="75"/>
      <c r="AZ173" s="75"/>
      <c r="BA173" s="75"/>
      <c r="BB173" s="75"/>
      <c r="BC173" s="75"/>
      <c r="BD173" s="75"/>
      <c r="BE173" s="75"/>
      <c r="BF173" s="75"/>
      <c r="BG173" s="75"/>
      <c r="BH173" s="75"/>
      <c r="BI173" s="75"/>
      <c r="BJ173" s="75"/>
      <c r="BK173" s="75"/>
      <c r="BL173" s="75"/>
      <c r="BM173" s="75"/>
      <c r="BN173" s="75"/>
      <c r="BO173" s="75"/>
      <c r="BP173" s="75"/>
      <c r="BQ173" s="75"/>
      <c r="BR173" s="75"/>
      <c r="BS173" s="75"/>
      <c r="BT173" s="75"/>
      <c r="BU173" s="75"/>
      <c r="BV173" s="75"/>
      <c r="BW173" s="75"/>
      <c r="BX173" s="75"/>
      <c r="BY173" s="75"/>
      <c r="BZ173" s="75"/>
      <c r="CA173" s="75"/>
      <c r="CB173" s="75"/>
      <c r="CC173" s="75"/>
      <c r="CD173" s="75"/>
      <c r="CE173" s="75"/>
      <c r="CF173" s="75"/>
      <c r="CG173" s="75"/>
      <c r="CH173" s="75"/>
      <c r="CI173" s="75"/>
      <c r="CJ173" s="75"/>
      <c r="CK173" s="75"/>
      <c r="CL173" s="75"/>
      <c r="CM173" s="75"/>
      <c r="CP173" s="94">
        <v>42705</v>
      </c>
      <c r="CQ173" s="151">
        <f t="shared" ref="CQ173" si="3999">IFERROR(C173/$C173,0)</f>
        <v>1</v>
      </c>
      <c r="CR173" s="151">
        <f t="shared" si="3942"/>
        <v>0</v>
      </c>
      <c r="CS173" s="151">
        <f t="shared" si="3943"/>
        <v>0</v>
      </c>
      <c r="CT173" s="151">
        <f t="shared" si="3944"/>
        <v>0</v>
      </c>
      <c r="CU173" s="151">
        <f t="shared" si="3945"/>
        <v>0</v>
      </c>
      <c r="CV173" s="151">
        <f t="shared" si="3946"/>
        <v>0.125</v>
      </c>
      <c r="CW173" s="151">
        <f t="shared" si="3947"/>
        <v>0.25</v>
      </c>
      <c r="CX173" s="151">
        <f t="shared" si="3948"/>
        <v>0.25</v>
      </c>
      <c r="CY173" s="151">
        <f t="shared" si="3949"/>
        <v>0.125</v>
      </c>
      <c r="CZ173" s="151">
        <f t="shared" si="3950"/>
        <v>0</v>
      </c>
      <c r="DA173" s="151">
        <f t="shared" si="3951"/>
        <v>0</v>
      </c>
      <c r="DB173" s="151">
        <f t="shared" si="3952"/>
        <v>0.125</v>
      </c>
      <c r="DC173" s="151">
        <f t="shared" si="3953"/>
        <v>0</v>
      </c>
      <c r="DD173" s="151">
        <f t="shared" si="3954"/>
        <v>0</v>
      </c>
      <c r="DE173" s="151">
        <f t="shared" si="3955"/>
        <v>0</v>
      </c>
      <c r="DF173" s="151">
        <f t="shared" si="3956"/>
        <v>0.125</v>
      </c>
      <c r="DG173" s="151">
        <f t="shared" si="3957"/>
        <v>0</v>
      </c>
      <c r="DH173" s="143">
        <f t="shared" si="3958"/>
        <v>0</v>
      </c>
      <c r="DI173" s="101"/>
      <c r="DJ173" s="97"/>
      <c r="DK173" s="97"/>
      <c r="DL173" s="97"/>
      <c r="DM173" s="97"/>
      <c r="DN173" s="97"/>
      <c r="DO173" s="97"/>
      <c r="DP173" s="97"/>
      <c r="DQ173" s="97"/>
      <c r="DR173" s="97"/>
      <c r="DS173" s="97"/>
      <c r="DT173" s="97"/>
      <c r="DU173" s="97"/>
      <c r="DV173" s="97"/>
      <c r="DW173" s="97"/>
      <c r="DX173" s="97"/>
      <c r="DY173" s="97"/>
      <c r="DZ173" s="97"/>
      <c r="EA173" s="97"/>
      <c r="EB173" s="97"/>
      <c r="EC173" s="97"/>
      <c r="ED173" s="97"/>
      <c r="EE173" s="97"/>
      <c r="EF173" s="97"/>
      <c r="EG173" s="97"/>
      <c r="EH173" s="97"/>
      <c r="EI173" s="97"/>
      <c r="EJ173" s="97"/>
      <c r="EK173" s="97"/>
      <c r="EL173" s="97"/>
      <c r="EM173" s="97"/>
      <c r="EN173" s="97"/>
      <c r="EO173" s="97"/>
      <c r="EP173" s="97"/>
      <c r="EQ173" s="97"/>
      <c r="ER173" s="97"/>
      <c r="ES173" s="97"/>
      <c r="ET173" s="97"/>
      <c r="EU173" s="97"/>
      <c r="EV173" s="97"/>
      <c r="EW173" s="97"/>
      <c r="EX173" s="97"/>
      <c r="EY173" s="97"/>
      <c r="EZ173" s="97"/>
      <c r="FA173" s="97"/>
      <c r="FB173" s="97"/>
      <c r="FC173" s="97"/>
      <c r="FD173" s="97"/>
      <c r="FE173" s="97"/>
      <c r="FF173" s="97"/>
      <c r="FG173" s="97"/>
      <c r="FH173" s="97"/>
      <c r="FI173" s="97"/>
      <c r="FJ173" s="97"/>
      <c r="FK173" s="97"/>
      <c r="FL173" s="97"/>
      <c r="FM173" s="97"/>
      <c r="FN173" s="97"/>
      <c r="FO173" s="97"/>
      <c r="FP173" s="97"/>
      <c r="FQ173" s="97"/>
      <c r="FR173" s="97"/>
      <c r="FS173" s="97"/>
      <c r="FT173" s="97"/>
      <c r="FU173" s="97"/>
      <c r="FV173" s="97"/>
      <c r="FW173" s="97"/>
      <c r="GD173" s="96">
        <v>42705</v>
      </c>
      <c r="GE173" s="152">
        <f t="shared" si="3802"/>
        <v>0</v>
      </c>
      <c r="GF173" s="152">
        <f t="shared" si="3803"/>
        <v>1</v>
      </c>
      <c r="GG173" s="152">
        <f t="shared" si="3804"/>
        <v>1</v>
      </c>
      <c r="GH173" s="152">
        <f t="shared" si="3805"/>
        <v>1</v>
      </c>
      <c r="GI173" s="152">
        <f t="shared" si="3806"/>
        <v>1</v>
      </c>
      <c r="GJ173" s="152">
        <f t="shared" si="3807"/>
        <v>0.875</v>
      </c>
      <c r="GK173" s="152">
        <f t="shared" si="3808"/>
        <v>0.75</v>
      </c>
      <c r="GL173" s="152">
        <f t="shared" si="3809"/>
        <v>0.75</v>
      </c>
      <c r="GM173" s="152">
        <f t="shared" si="3810"/>
        <v>0.875</v>
      </c>
      <c r="GN173" s="152">
        <f t="shared" si="3811"/>
        <v>1</v>
      </c>
      <c r="GO173" s="152">
        <f t="shared" si="3812"/>
        <v>1</v>
      </c>
      <c r="GP173" s="152">
        <f t="shared" si="3813"/>
        <v>0.875</v>
      </c>
      <c r="GQ173" s="152">
        <f t="shared" si="3814"/>
        <v>1</v>
      </c>
      <c r="GR173" s="152">
        <f t="shared" si="3815"/>
        <v>1</v>
      </c>
      <c r="GS173" s="152">
        <f t="shared" si="3816"/>
        <v>1</v>
      </c>
      <c r="GT173" s="152">
        <f t="shared" si="3817"/>
        <v>0.875</v>
      </c>
      <c r="GU173" s="152">
        <f t="shared" si="3818"/>
        <v>1</v>
      </c>
      <c r="GV173" s="157">
        <f t="shared" si="3819"/>
        <v>1</v>
      </c>
      <c r="GW173" s="97"/>
      <c r="GX173" s="97"/>
      <c r="GY173" s="97"/>
      <c r="GZ173" s="97"/>
      <c r="HA173" s="97"/>
      <c r="HB173" s="97"/>
      <c r="HC173" s="97"/>
      <c r="HD173" s="97"/>
      <c r="HE173" s="97"/>
      <c r="HF173" s="97"/>
      <c r="HG173" s="97"/>
      <c r="HH173" s="97"/>
      <c r="HI173" s="97"/>
      <c r="HJ173" s="97"/>
      <c r="HK173" s="97"/>
      <c r="HL173" s="97"/>
      <c r="HM173" s="97"/>
      <c r="HN173" s="97"/>
      <c r="HO173" s="97"/>
      <c r="HP173" s="97"/>
      <c r="HQ173" s="97"/>
      <c r="HR173" s="97"/>
      <c r="HS173" s="97"/>
      <c r="HT173" s="97"/>
      <c r="HU173" s="97"/>
      <c r="HV173" s="97"/>
      <c r="HW173" s="97"/>
      <c r="HX173" s="97"/>
      <c r="HY173" s="99"/>
      <c r="HZ173" s="99"/>
      <c r="IA173" s="99"/>
      <c r="IB173" s="99"/>
      <c r="IC173" s="99"/>
      <c r="ID173" s="99"/>
      <c r="IE173" s="99"/>
      <c r="IF173" s="99"/>
      <c r="IG173" s="99"/>
      <c r="IH173" s="99"/>
      <c r="II173" s="99"/>
      <c r="IJ173" s="99"/>
      <c r="IK173" s="99"/>
      <c r="IL173" s="99"/>
      <c r="IM173" s="99"/>
      <c r="IN173" s="99"/>
      <c r="IO173" s="99"/>
      <c r="IP173" s="99"/>
      <c r="IQ173" s="99"/>
      <c r="IR173" s="99"/>
      <c r="IS173" s="99"/>
      <c r="IT173" s="99"/>
      <c r="IU173" s="99"/>
      <c r="IV173" s="99"/>
      <c r="IW173" s="99"/>
      <c r="IX173" s="99"/>
      <c r="IY173" s="99"/>
      <c r="IZ173" s="99"/>
      <c r="JA173" s="99"/>
      <c r="JB173" s="99"/>
      <c r="JC173" s="99"/>
      <c r="JD173" s="99"/>
      <c r="JE173" s="99"/>
      <c r="JF173" s="99"/>
      <c r="JG173" s="99"/>
      <c r="JH173" s="99"/>
      <c r="JI173" s="99"/>
      <c r="JJ173" s="99"/>
    </row>
    <row r="174" spans="2:270" x14ac:dyDescent="0.35">
      <c r="B174" s="73">
        <v>42736</v>
      </c>
      <c r="C174" s="156">
        <f t="shared" ref="C174" si="4000">BW80</f>
        <v>4</v>
      </c>
      <c r="D174" s="156">
        <f t="shared" ref="D174" si="4001">BX80</f>
        <v>1</v>
      </c>
      <c r="E174" s="156">
        <f t="shared" ref="E174" si="4002">BY80</f>
        <v>1</v>
      </c>
      <c r="F174" s="156">
        <f t="shared" ref="F174" si="4003">BZ80</f>
        <v>1</v>
      </c>
      <c r="G174" s="156">
        <f t="shared" ref="G174" si="4004">CA80</f>
        <v>1</v>
      </c>
      <c r="H174" s="156">
        <f t="shared" ref="H174" si="4005">CB80</f>
        <v>1</v>
      </c>
      <c r="I174" s="156">
        <f t="shared" ref="I174" si="4006">CC80</f>
        <v>1</v>
      </c>
      <c r="J174" s="156">
        <f t="shared" ref="J174" si="4007">CD80</f>
        <v>1</v>
      </c>
      <c r="K174" s="156">
        <f t="shared" ref="K174" si="4008">CE80</f>
        <v>0</v>
      </c>
      <c r="L174" s="156">
        <f t="shared" ref="L174" si="4009">CF80</f>
        <v>0</v>
      </c>
      <c r="M174" s="156">
        <f t="shared" ref="M174" si="4010">CG80</f>
        <v>0</v>
      </c>
      <c r="N174" s="156">
        <f t="shared" ref="N174" si="4011">CH80</f>
        <v>0</v>
      </c>
      <c r="O174" s="156">
        <f t="shared" ref="O174" si="4012">CI80</f>
        <v>0</v>
      </c>
      <c r="P174" s="156">
        <f t="shared" ref="P174" si="4013">CJ80</f>
        <v>0</v>
      </c>
      <c r="Q174" s="156">
        <f t="shared" ref="Q174" si="4014">CK80</f>
        <v>0</v>
      </c>
      <c r="R174" s="156">
        <f t="shared" ref="R174" si="4015">CL80</f>
        <v>0</v>
      </c>
      <c r="S174" s="150">
        <f t="shared" ref="S174" si="4016">CM80</f>
        <v>0</v>
      </c>
      <c r="T174" s="92"/>
      <c r="U174" s="100"/>
      <c r="V174" s="75"/>
      <c r="W174" s="75"/>
      <c r="X174" s="75"/>
      <c r="Y174" s="75"/>
      <c r="Z174" s="75"/>
      <c r="AA174" s="75"/>
      <c r="AB174" s="75"/>
      <c r="AC174" s="75"/>
      <c r="AD174" s="75"/>
      <c r="AE174" s="75"/>
      <c r="AF174" s="75"/>
      <c r="AG174" s="75"/>
      <c r="AH174" s="75"/>
      <c r="AI174" s="75"/>
      <c r="AJ174" s="75"/>
      <c r="AK174" s="75"/>
      <c r="AL174" s="75"/>
      <c r="AM174" s="75"/>
      <c r="AN174" s="75"/>
      <c r="AO174" s="75"/>
      <c r="AP174" s="75"/>
      <c r="AQ174" s="75"/>
      <c r="AR174" s="75"/>
      <c r="AS174" s="75"/>
      <c r="AT174" s="75"/>
      <c r="AU174" s="75"/>
      <c r="AV174" s="75"/>
      <c r="AW174" s="75"/>
      <c r="AX174" s="75"/>
      <c r="AY174" s="75"/>
      <c r="AZ174" s="75"/>
      <c r="BA174" s="75"/>
      <c r="BB174" s="75"/>
      <c r="BC174" s="75"/>
      <c r="BD174" s="75"/>
      <c r="BE174" s="75"/>
      <c r="BF174" s="75"/>
      <c r="BG174" s="75"/>
      <c r="BH174" s="75"/>
      <c r="BI174" s="75"/>
      <c r="BJ174" s="75"/>
      <c r="BK174" s="75"/>
      <c r="BL174" s="75"/>
      <c r="BM174" s="75"/>
      <c r="BN174" s="75"/>
      <c r="BO174" s="75"/>
      <c r="BP174" s="75"/>
      <c r="BQ174" s="75"/>
      <c r="BR174" s="75"/>
      <c r="BS174" s="75"/>
      <c r="BT174" s="75"/>
      <c r="BU174" s="75"/>
      <c r="BV174" s="75"/>
      <c r="BW174" s="75"/>
      <c r="BX174" s="75"/>
      <c r="BY174" s="75"/>
      <c r="BZ174" s="75"/>
      <c r="CA174" s="75"/>
      <c r="CB174" s="75"/>
      <c r="CC174" s="75"/>
      <c r="CD174" s="75"/>
      <c r="CE174" s="75"/>
      <c r="CF174" s="75"/>
      <c r="CG174" s="75"/>
      <c r="CH174" s="75"/>
      <c r="CI174" s="75"/>
      <c r="CJ174" s="75"/>
      <c r="CK174" s="75"/>
      <c r="CL174" s="75"/>
      <c r="CM174" s="75"/>
      <c r="CP174" s="94">
        <v>42736</v>
      </c>
      <c r="CQ174" s="151">
        <f t="shared" ref="CQ174" si="4017">IFERROR(C174/$C174,0)</f>
        <v>1</v>
      </c>
      <c r="CR174" s="151">
        <f t="shared" si="3942"/>
        <v>0.25</v>
      </c>
      <c r="CS174" s="151">
        <f t="shared" si="3943"/>
        <v>0.25</v>
      </c>
      <c r="CT174" s="151">
        <f t="shared" si="3944"/>
        <v>0.25</v>
      </c>
      <c r="CU174" s="151">
        <f t="shared" si="3945"/>
        <v>0.25</v>
      </c>
      <c r="CV174" s="151">
        <f t="shared" si="3946"/>
        <v>0.25</v>
      </c>
      <c r="CW174" s="151">
        <f t="shared" si="3947"/>
        <v>0.25</v>
      </c>
      <c r="CX174" s="151">
        <f t="shared" si="3948"/>
        <v>0.25</v>
      </c>
      <c r="CY174" s="151">
        <f t="shared" si="3949"/>
        <v>0</v>
      </c>
      <c r="CZ174" s="151">
        <f t="shared" si="3950"/>
        <v>0</v>
      </c>
      <c r="DA174" s="151">
        <f t="shared" si="3951"/>
        <v>0</v>
      </c>
      <c r="DB174" s="151">
        <f t="shared" si="3952"/>
        <v>0</v>
      </c>
      <c r="DC174" s="151">
        <f t="shared" si="3953"/>
        <v>0</v>
      </c>
      <c r="DD174" s="151">
        <f t="shared" si="3954"/>
        <v>0</v>
      </c>
      <c r="DE174" s="151">
        <f t="shared" si="3955"/>
        <v>0</v>
      </c>
      <c r="DF174" s="151">
        <f t="shared" si="3956"/>
        <v>0</v>
      </c>
      <c r="DG174" s="143">
        <f t="shared" si="3957"/>
        <v>0</v>
      </c>
      <c r="DH174" s="97"/>
      <c r="DI174" s="101"/>
      <c r="DJ174" s="97"/>
      <c r="DK174" s="97"/>
      <c r="DL174" s="97"/>
      <c r="DM174" s="97"/>
      <c r="DN174" s="97"/>
      <c r="DO174" s="97"/>
      <c r="DP174" s="97"/>
      <c r="DQ174" s="97"/>
      <c r="DR174" s="97"/>
      <c r="DS174" s="97"/>
      <c r="DT174" s="97"/>
      <c r="DU174" s="97"/>
      <c r="DV174" s="97"/>
      <c r="DW174" s="97"/>
      <c r="DX174" s="97"/>
      <c r="DY174" s="97"/>
      <c r="DZ174" s="97"/>
      <c r="EA174" s="97"/>
      <c r="EB174" s="97"/>
      <c r="EC174" s="97"/>
      <c r="ED174" s="97"/>
      <c r="EE174" s="97"/>
      <c r="EF174" s="97"/>
      <c r="EG174" s="97"/>
      <c r="EH174" s="97"/>
      <c r="EI174" s="97"/>
      <c r="EJ174" s="97"/>
      <c r="EK174" s="97"/>
      <c r="EL174" s="97"/>
      <c r="EM174" s="97"/>
      <c r="EN174" s="97"/>
      <c r="EO174" s="97"/>
      <c r="EP174" s="97"/>
      <c r="EQ174" s="97"/>
      <c r="ER174" s="97"/>
      <c r="ES174" s="97"/>
      <c r="ET174" s="97"/>
      <c r="EU174" s="97"/>
      <c r="EV174" s="97"/>
      <c r="EW174" s="97"/>
      <c r="EX174" s="97"/>
      <c r="EY174" s="97"/>
      <c r="EZ174" s="97"/>
      <c r="FA174" s="97"/>
      <c r="FB174" s="97"/>
      <c r="FC174" s="97"/>
      <c r="FD174" s="97"/>
      <c r="FE174" s="97"/>
      <c r="FF174" s="97"/>
      <c r="FG174" s="97"/>
      <c r="FH174" s="97"/>
      <c r="FI174" s="97"/>
      <c r="FJ174" s="97"/>
      <c r="FK174" s="97"/>
      <c r="FL174" s="97"/>
      <c r="FM174" s="97"/>
      <c r="FN174" s="97"/>
      <c r="FO174" s="97"/>
      <c r="FP174" s="97"/>
      <c r="FQ174" s="97"/>
      <c r="FR174" s="97"/>
      <c r="FS174" s="97"/>
      <c r="FT174" s="97"/>
      <c r="FU174" s="97"/>
      <c r="FV174" s="97"/>
      <c r="FW174" s="97"/>
      <c r="GD174" s="96">
        <v>42736</v>
      </c>
      <c r="GE174" s="152">
        <f t="shared" si="3802"/>
        <v>0</v>
      </c>
      <c r="GF174" s="152">
        <f t="shared" si="3803"/>
        <v>0.75</v>
      </c>
      <c r="GG174" s="152">
        <f t="shared" si="3804"/>
        <v>0.75</v>
      </c>
      <c r="GH174" s="152">
        <f t="shared" si="3805"/>
        <v>0.75</v>
      </c>
      <c r="GI174" s="152">
        <f t="shared" si="3806"/>
        <v>0.75</v>
      </c>
      <c r="GJ174" s="152">
        <f t="shared" si="3807"/>
        <v>0.75</v>
      </c>
      <c r="GK174" s="152">
        <f t="shared" si="3808"/>
        <v>0.75</v>
      </c>
      <c r="GL174" s="152">
        <f t="shared" si="3809"/>
        <v>0.75</v>
      </c>
      <c r="GM174" s="152">
        <f t="shared" si="3810"/>
        <v>1</v>
      </c>
      <c r="GN174" s="152">
        <f t="shared" si="3811"/>
        <v>1</v>
      </c>
      <c r="GO174" s="152">
        <f t="shared" si="3812"/>
        <v>1</v>
      </c>
      <c r="GP174" s="152">
        <f t="shared" si="3813"/>
        <v>1</v>
      </c>
      <c r="GQ174" s="152">
        <f t="shared" si="3814"/>
        <v>1</v>
      </c>
      <c r="GR174" s="152">
        <f t="shared" si="3815"/>
        <v>1</v>
      </c>
      <c r="GS174" s="152">
        <f t="shared" si="3816"/>
        <v>1</v>
      </c>
      <c r="GT174" s="152">
        <f t="shared" si="3817"/>
        <v>1</v>
      </c>
      <c r="GU174" s="157">
        <f t="shared" si="3818"/>
        <v>1</v>
      </c>
      <c r="GV174" s="97"/>
      <c r="GW174" s="97"/>
      <c r="GX174" s="97"/>
      <c r="GY174" s="97"/>
      <c r="GZ174" s="97"/>
      <c r="HA174" s="97"/>
      <c r="HB174" s="97"/>
      <c r="HC174" s="97"/>
      <c r="HD174" s="97"/>
      <c r="HE174" s="97"/>
      <c r="HF174" s="97"/>
      <c r="HG174" s="97"/>
      <c r="HH174" s="97"/>
      <c r="HI174" s="97"/>
      <c r="HJ174" s="97"/>
      <c r="HK174" s="97"/>
      <c r="HL174" s="97"/>
      <c r="HM174" s="97"/>
      <c r="HN174" s="97"/>
      <c r="HO174" s="97"/>
      <c r="HP174" s="97"/>
      <c r="HQ174" s="97"/>
      <c r="HR174" s="97"/>
      <c r="HS174" s="97"/>
      <c r="HT174" s="97"/>
      <c r="HU174" s="97"/>
      <c r="HV174" s="97"/>
      <c r="HW174" s="97"/>
      <c r="HX174" s="97"/>
      <c r="HY174" s="99"/>
      <c r="HZ174" s="99"/>
      <c r="IA174" s="99"/>
      <c r="IB174" s="99"/>
      <c r="IC174" s="99"/>
      <c r="ID174" s="99"/>
      <c r="IE174" s="99"/>
      <c r="IF174" s="99"/>
      <c r="IG174" s="99"/>
      <c r="IH174" s="99"/>
      <c r="II174" s="99"/>
      <c r="IJ174" s="99"/>
      <c r="IK174" s="99"/>
      <c r="IL174" s="99"/>
      <c r="IM174" s="99"/>
      <c r="IN174" s="99"/>
      <c r="IO174" s="99"/>
      <c r="IP174" s="99"/>
      <c r="IQ174" s="99"/>
      <c r="IR174" s="99"/>
      <c r="IS174" s="99"/>
      <c r="IT174" s="99"/>
      <c r="IU174" s="99"/>
      <c r="IV174" s="99"/>
      <c r="IW174" s="99"/>
      <c r="IX174" s="99"/>
      <c r="IY174" s="99"/>
      <c r="IZ174" s="99"/>
      <c r="JA174" s="99"/>
      <c r="JB174" s="99"/>
      <c r="JC174" s="99"/>
      <c r="JD174" s="99"/>
      <c r="JE174" s="99"/>
      <c r="JF174" s="99"/>
      <c r="JG174" s="99"/>
      <c r="JH174" s="99"/>
      <c r="JI174" s="99"/>
      <c r="JJ174" s="99"/>
    </row>
    <row r="175" spans="2:270" x14ac:dyDescent="0.35">
      <c r="B175" s="73">
        <v>42767</v>
      </c>
      <c r="C175" s="92">
        <f t="shared" ref="C175" si="4018">BX81</f>
        <v>8</v>
      </c>
      <c r="D175" s="92">
        <f t="shared" ref="D175" si="4019">BY81</f>
        <v>1</v>
      </c>
      <c r="E175" s="92">
        <f t="shared" ref="E175" si="4020">BZ81</f>
        <v>2</v>
      </c>
      <c r="F175" s="92">
        <f t="shared" ref="F175" si="4021">CA81</f>
        <v>0</v>
      </c>
      <c r="G175" s="92">
        <f t="shared" ref="G175" si="4022">CB81</f>
        <v>1</v>
      </c>
      <c r="H175" s="92">
        <f t="shared" ref="H175" si="4023">CC81</f>
        <v>1</v>
      </c>
      <c r="I175" s="92">
        <f t="shared" ref="I175" si="4024">CD81</f>
        <v>0</v>
      </c>
      <c r="J175" s="92">
        <f t="shared" ref="J175" si="4025">CE81</f>
        <v>1</v>
      </c>
      <c r="K175" s="92">
        <f t="shared" ref="K175" si="4026">CF81</f>
        <v>2</v>
      </c>
      <c r="L175" s="92">
        <f t="shared" ref="L175" si="4027">CG81</f>
        <v>2</v>
      </c>
      <c r="M175" s="92">
        <f t="shared" ref="M175" si="4028">CH81</f>
        <v>0</v>
      </c>
      <c r="N175" s="92">
        <f t="shared" ref="N175" si="4029">CI81</f>
        <v>1</v>
      </c>
      <c r="O175" s="92">
        <f t="shared" ref="O175" si="4030">CJ81</f>
        <v>2</v>
      </c>
      <c r="P175" s="92">
        <f t="shared" ref="P175" si="4031">CK81</f>
        <v>1</v>
      </c>
      <c r="Q175" s="92">
        <f t="shared" ref="Q175" si="4032">CL81</f>
        <v>0</v>
      </c>
      <c r="R175" s="150">
        <f t="shared" ref="R175" si="4033">CM81</f>
        <v>0</v>
      </c>
      <c r="S175" s="92"/>
      <c r="T175" s="92"/>
      <c r="U175" s="100"/>
      <c r="V175" s="75"/>
      <c r="W175" s="75"/>
      <c r="X175" s="75"/>
      <c r="Y175" s="75"/>
      <c r="Z175" s="75"/>
      <c r="AA175" s="75"/>
      <c r="AB175" s="75"/>
      <c r="AC175" s="75"/>
      <c r="AD175" s="75"/>
      <c r="AE175" s="75"/>
      <c r="AF175" s="75"/>
      <c r="AG175" s="75"/>
      <c r="AH175" s="75"/>
      <c r="AI175" s="75"/>
      <c r="AJ175" s="75"/>
      <c r="AK175" s="75"/>
      <c r="AL175" s="75"/>
      <c r="AM175" s="75"/>
      <c r="AN175" s="75"/>
      <c r="AO175" s="75"/>
      <c r="AP175" s="75"/>
      <c r="AQ175" s="75"/>
      <c r="AR175" s="75"/>
      <c r="AS175" s="75"/>
      <c r="AT175" s="75"/>
      <c r="AU175" s="75"/>
      <c r="AV175" s="75"/>
      <c r="AW175" s="75"/>
      <c r="AX175" s="75"/>
      <c r="AY175" s="75"/>
      <c r="AZ175" s="75"/>
      <c r="BA175" s="75"/>
      <c r="BB175" s="75"/>
      <c r="BC175" s="75"/>
      <c r="BD175" s="75"/>
      <c r="BE175" s="75"/>
      <c r="BF175" s="75"/>
      <c r="BG175" s="75"/>
      <c r="BH175" s="75"/>
      <c r="BI175" s="75"/>
      <c r="BJ175" s="75"/>
      <c r="BK175" s="75"/>
      <c r="BL175" s="75"/>
      <c r="BM175" s="75"/>
      <c r="BN175" s="75"/>
      <c r="BO175" s="75"/>
      <c r="BP175" s="75"/>
      <c r="BQ175" s="75"/>
      <c r="BR175" s="75"/>
      <c r="BS175" s="75"/>
      <c r="BT175" s="75"/>
      <c r="BU175" s="75"/>
      <c r="BV175" s="75"/>
      <c r="BW175" s="75"/>
      <c r="BX175" s="75"/>
      <c r="BY175" s="75"/>
      <c r="BZ175" s="75"/>
      <c r="CA175" s="75"/>
      <c r="CB175" s="75"/>
      <c r="CC175" s="75"/>
      <c r="CD175" s="75"/>
      <c r="CE175" s="75"/>
      <c r="CF175" s="75"/>
      <c r="CG175" s="75"/>
      <c r="CH175" s="75"/>
      <c r="CI175" s="75"/>
      <c r="CJ175" s="75"/>
      <c r="CK175" s="75"/>
      <c r="CL175" s="75"/>
      <c r="CM175" s="75"/>
      <c r="CP175" s="94">
        <v>42767</v>
      </c>
      <c r="CQ175" s="151">
        <f t="shared" ref="CQ175" si="4034">IFERROR(C175/$C175,0)</f>
        <v>1</v>
      </c>
      <c r="CR175" s="151">
        <f t="shared" si="3942"/>
        <v>0.125</v>
      </c>
      <c r="CS175" s="151">
        <f t="shared" si="3943"/>
        <v>0.25</v>
      </c>
      <c r="CT175" s="151">
        <f t="shared" si="3944"/>
        <v>0</v>
      </c>
      <c r="CU175" s="151">
        <f t="shared" si="3945"/>
        <v>0.125</v>
      </c>
      <c r="CV175" s="151">
        <f t="shared" si="3946"/>
        <v>0.125</v>
      </c>
      <c r="CW175" s="151">
        <f t="shared" si="3947"/>
        <v>0</v>
      </c>
      <c r="CX175" s="151">
        <f t="shared" si="3948"/>
        <v>0.125</v>
      </c>
      <c r="CY175" s="151">
        <f t="shared" si="3949"/>
        <v>0.25</v>
      </c>
      <c r="CZ175" s="151">
        <f t="shared" si="3950"/>
        <v>0.25</v>
      </c>
      <c r="DA175" s="151">
        <f t="shared" si="3951"/>
        <v>0</v>
      </c>
      <c r="DB175" s="151">
        <f t="shared" si="3952"/>
        <v>0.125</v>
      </c>
      <c r="DC175" s="151">
        <f t="shared" si="3953"/>
        <v>0.25</v>
      </c>
      <c r="DD175" s="151">
        <f t="shared" si="3954"/>
        <v>0.125</v>
      </c>
      <c r="DE175" s="151">
        <f t="shared" si="3955"/>
        <v>0</v>
      </c>
      <c r="DF175" s="143">
        <f t="shared" si="3956"/>
        <v>0</v>
      </c>
      <c r="DG175" s="97"/>
      <c r="DH175" s="97"/>
      <c r="DI175" s="101"/>
      <c r="DJ175" s="97"/>
      <c r="DK175" s="97"/>
      <c r="DL175" s="97"/>
      <c r="DM175" s="97"/>
      <c r="DN175" s="97"/>
      <c r="DO175" s="97"/>
      <c r="DP175" s="97"/>
      <c r="DQ175" s="97"/>
      <c r="DR175" s="97"/>
      <c r="DS175" s="97"/>
      <c r="DT175" s="97"/>
      <c r="DU175" s="97"/>
      <c r="DV175" s="97"/>
      <c r="DW175" s="97"/>
      <c r="DX175" s="97"/>
      <c r="DY175" s="97"/>
      <c r="DZ175" s="97"/>
      <c r="EA175" s="97"/>
      <c r="EB175" s="97"/>
      <c r="EC175" s="97"/>
      <c r="ED175" s="97"/>
      <c r="EE175" s="97"/>
      <c r="EF175" s="97"/>
      <c r="EG175" s="97"/>
      <c r="EH175" s="97"/>
      <c r="EI175" s="97"/>
      <c r="EJ175" s="97"/>
      <c r="EK175" s="97"/>
      <c r="EL175" s="97"/>
      <c r="EM175" s="97"/>
      <c r="EN175" s="97"/>
      <c r="EO175" s="97"/>
      <c r="EP175" s="97"/>
      <c r="EQ175" s="97"/>
      <c r="ER175" s="97"/>
      <c r="ES175" s="97"/>
      <c r="ET175" s="97"/>
      <c r="EU175" s="97"/>
      <c r="EV175" s="97"/>
      <c r="EW175" s="97"/>
      <c r="EX175" s="97"/>
      <c r="EY175" s="97"/>
      <c r="EZ175" s="97"/>
      <c r="FA175" s="97"/>
      <c r="FB175" s="97"/>
      <c r="FC175" s="97"/>
      <c r="FD175" s="97"/>
      <c r="FE175" s="97"/>
      <c r="FF175" s="97"/>
      <c r="FG175" s="97"/>
      <c r="FH175" s="97"/>
      <c r="FI175" s="97"/>
      <c r="FJ175" s="97"/>
      <c r="FK175" s="97"/>
      <c r="FL175" s="97"/>
      <c r="FM175" s="97"/>
      <c r="FN175" s="97"/>
      <c r="FO175" s="97"/>
      <c r="FP175" s="97"/>
      <c r="FQ175" s="97"/>
      <c r="FR175" s="97"/>
      <c r="FS175" s="97"/>
      <c r="FT175" s="97"/>
      <c r="FU175" s="97"/>
      <c r="FV175" s="97"/>
      <c r="FW175" s="97"/>
      <c r="GD175" s="96">
        <v>42767</v>
      </c>
      <c r="GE175" s="152">
        <f t="shared" si="3802"/>
        <v>0</v>
      </c>
      <c r="GF175" s="152">
        <f t="shared" si="3803"/>
        <v>0.875</v>
      </c>
      <c r="GG175" s="152">
        <f t="shared" si="3804"/>
        <v>0.75</v>
      </c>
      <c r="GH175" s="152">
        <f t="shared" si="3805"/>
        <v>1</v>
      </c>
      <c r="GI175" s="152">
        <f t="shared" si="3806"/>
        <v>0.875</v>
      </c>
      <c r="GJ175" s="152">
        <f t="shared" si="3807"/>
        <v>0.875</v>
      </c>
      <c r="GK175" s="152">
        <f t="shared" si="3808"/>
        <v>1</v>
      </c>
      <c r="GL175" s="152">
        <f t="shared" si="3809"/>
        <v>0.875</v>
      </c>
      <c r="GM175" s="152">
        <f t="shared" si="3810"/>
        <v>0.75</v>
      </c>
      <c r="GN175" s="152">
        <f t="shared" si="3811"/>
        <v>0.75</v>
      </c>
      <c r="GO175" s="152">
        <f t="shared" si="3812"/>
        <v>1</v>
      </c>
      <c r="GP175" s="152">
        <f t="shared" si="3813"/>
        <v>0.875</v>
      </c>
      <c r="GQ175" s="152">
        <f t="shared" si="3814"/>
        <v>0.75</v>
      </c>
      <c r="GR175" s="152">
        <f t="shared" si="3815"/>
        <v>0.875</v>
      </c>
      <c r="GS175" s="152">
        <f t="shared" si="3816"/>
        <v>1</v>
      </c>
      <c r="GT175" s="157">
        <f t="shared" si="3817"/>
        <v>1</v>
      </c>
      <c r="GU175" s="97"/>
      <c r="GV175" s="97"/>
      <c r="GW175" s="97"/>
      <c r="GX175" s="97"/>
      <c r="GY175" s="97"/>
      <c r="GZ175" s="97"/>
      <c r="HA175" s="97"/>
      <c r="HB175" s="97"/>
      <c r="HC175" s="97"/>
      <c r="HD175" s="97"/>
      <c r="HE175" s="97"/>
      <c r="HF175" s="97"/>
      <c r="HG175" s="97"/>
      <c r="HH175" s="97"/>
      <c r="HI175" s="97"/>
      <c r="HJ175" s="97"/>
      <c r="HK175" s="97"/>
      <c r="HL175" s="97"/>
      <c r="HM175" s="97"/>
      <c r="HN175" s="97"/>
      <c r="HO175" s="97"/>
      <c r="HP175" s="97"/>
      <c r="HQ175" s="97"/>
      <c r="HR175" s="97"/>
      <c r="HS175" s="97"/>
      <c r="HT175" s="97"/>
      <c r="HU175" s="97"/>
      <c r="HV175" s="97"/>
      <c r="HW175" s="97"/>
      <c r="HX175" s="97"/>
      <c r="HY175" s="99"/>
      <c r="HZ175" s="99"/>
      <c r="IA175" s="99"/>
      <c r="IB175" s="99"/>
      <c r="IC175" s="99"/>
      <c r="ID175" s="99"/>
      <c r="IE175" s="99"/>
      <c r="IF175" s="99"/>
      <c r="IG175" s="99"/>
      <c r="IH175" s="99"/>
      <c r="II175" s="99"/>
      <c r="IJ175" s="99"/>
      <c r="IK175" s="99"/>
      <c r="IL175" s="99"/>
      <c r="IM175" s="99"/>
      <c r="IN175" s="99"/>
      <c r="IO175" s="99"/>
      <c r="IP175" s="99"/>
      <c r="IQ175" s="99"/>
      <c r="IR175" s="99"/>
      <c r="IS175" s="99"/>
      <c r="IT175" s="99"/>
      <c r="IU175" s="99"/>
      <c r="IV175" s="99"/>
      <c r="IW175" s="99"/>
      <c r="IX175" s="99"/>
      <c r="IY175" s="99"/>
      <c r="IZ175" s="99"/>
      <c r="JA175" s="99"/>
      <c r="JB175" s="99"/>
      <c r="JC175" s="99"/>
      <c r="JD175" s="99"/>
      <c r="JE175" s="99"/>
      <c r="JF175" s="99"/>
      <c r="JG175" s="99"/>
      <c r="JH175" s="99"/>
      <c r="JI175" s="99"/>
      <c r="JJ175" s="99"/>
    </row>
    <row r="176" spans="2:270" x14ac:dyDescent="0.35">
      <c r="B176" s="73">
        <v>42795</v>
      </c>
      <c r="C176" s="156">
        <f t="shared" ref="C176" si="4035">BY82</f>
        <v>16</v>
      </c>
      <c r="D176" s="156">
        <f t="shared" ref="D176" si="4036">BZ82</f>
        <v>4</v>
      </c>
      <c r="E176" s="156">
        <f t="shared" ref="E176" si="4037">CA82</f>
        <v>4</v>
      </c>
      <c r="F176" s="156">
        <f t="shared" ref="F176" si="4038">CB82</f>
        <v>3</v>
      </c>
      <c r="G176" s="156">
        <f t="shared" ref="G176" si="4039">CC82</f>
        <v>5</v>
      </c>
      <c r="H176" s="156">
        <f t="shared" ref="H176" si="4040">CD82</f>
        <v>2</v>
      </c>
      <c r="I176" s="156">
        <f t="shared" ref="I176" si="4041">CE82</f>
        <v>1</v>
      </c>
      <c r="J176" s="156">
        <f t="shared" ref="J176" si="4042">CF82</f>
        <v>3</v>
      </c>
      <c r="K176" s="156">
        <f t="shared" ref="K176" si="4043">CG82</f>
        <v>1</v>
      </c>
      <c r="L176" s="156">
        <f t="shared" ref="L176" si="4044">CH82</f>
        <v>4</v>
      </c>
      <c r="M176" s="156">
        <f t="shared" ref="M176" si="4045">CI82</f>
        <v>1</v>
      </c>
      <c r="N176" s="156">
        <f t="shared" ref="N176" si="4046">CJ82</f>
        <v>2</v>
      </c>
      <c r="O176" s="156">
        <f t="shared" ref="O176" si="4047">CK82</f>
        <v>2</v>
      </c>
      <c r="P176" s="156">
        <f t="shared" ref="P176" si="4048">CL82</f>
        <v>0</v>
      </c>
      <c r="Q176" s="150">
        <f t="shared" ref="Q176" si="4049">CM82</f>
        <v>1</v>
      </c>
      <c r="R176" s="92"/>
      <c r="S176" s="92"/>
      <c r="T176" s="92"/>
      <c r="U176" s="100"/>
      <c r="V176" s="75"/>
      <c r="W176" s="75"/>
      <c r="X176" s="75"/>
      <c r="Y176" s="75"/>
      <c r="Z176" s="75"/>
      <c r="AA176" s="75"/>
      <c r="AB176" s="75"/>
      <c r="AC176" s="75"/>
      <c r="AD176" s="75"/>
      <c r="AE176" s="75"/>
      <c r="AF176" s="75"/>
      <c r="AG176" s="75"/>
      <c r="AH176" s="75"/>
      <c r="AI176" s="75"/>
      <c r="AJ176" s="75"/>
      <c r="AK176" s="75"/>
      <c r="AL176" s="75"/>
      <c r="AM176" s="75"/>
      <c r="AN176" s="75"/>
      <c r="AO176" s="75"/>
      <c r="AP176" s="75"/>
      <c r="AQ176" s="75"/>
      <c r="AR176" s="75"/>
      <c r="AS176" s="75"/>
      <c r="AT176" s="75"/>
      <c r="AU176" s="75"/>
      <c r="AV176" s="75"/>
      <c r="AW176" s="75"/>
      <c r="AX176" s="75"/>
      <c r="AY176" s="75"/>
      <c r="AZ176" s="75"/>
      <c r="BA176" s="75"/>
      <c r="BB176" s="75"/>
      <c r="BC176" s="75"/>
      <c r="BD176" s="75"/>
      <c r="BE176" s="75"/>
      <c r="BF176" s="75"/>
      <c r="BG176" s="75"/>
      <c r="BH176" s="75"/>
      <c r="BI176" s="75"/>
      <c r="BJ176" s="75"/>
      <c r="BK176" s="75"/>
      <c r="BL176" s="75"/>
      <c r="BM176" s="75"/>
      <c r="BN176" s="75"/>
      <c r="BO176" s="75"/>
      <c r="BP176" s="75"/>
      <c r="BQ176" s="75"/>
      <c r="BR176" s="75"/>
      <c r="BS176" s="75"/>
      <c r="BT176" s="75"/>
      <c r="BU176" s="75"/>
      <c r="BV176" s="75"/>
      <c r="BW176" s="75"/>
      <c r="BX176" s="75"/>
      <c r="BY176" s="75"/>
      <c r="BZ176" s="75"/>
      <c r="CA176" s="75"/>
      <c r="CB176" s="75"/>
      <c r="CC176" s="75"/>
      <c r="CD176" s="75"/>
      <c r="CE176" s="75"/>
      <c r="CF176" s="75"/>
      <c r="CG176" s="75"/>
      <c r="CH176" s="75"/>
      <c r="CI176" s="75"/>
      <c r="CJ176" s="75"/>
      <c r="CK176" s="75"/>
      <c r="CL176" s="75"/>
      <c r="CM176" s="75"/>
      <c r="CP176" s="94">
        <v>42795</v>
      </c>
      <c r="CQ176" s="98">
        <f t="shared" ref="CQ176" si="4050">IFERROR(C176/$C176,0)</f>
        <v>1</v>
      </c>
      <c r="CR176" s="98">
        <f t="shared" si="3942"/>
        <v>0.25</v>
      </c>
      <c r="CS176" s="98">
        <f t="shared" si="3943"/>
        <v>0.25</v>
      </c>
      <c r="CT176" s="98">
        <f t="shared" si="3944"/>
        <v>0.1875</v>
      </c>
      <c r="CU176" s="98">
        <f t="shared" si="3945"/>
        <v>0.3125</v>
      </c>
      <c r="CV176" s="98">
        <f t="shared" si="3946"/>
        <v>0.125</v>
      </c>
      <c r="CW176" s="98">
        <f t="shared" si="3947"/>
        <v>6.25E-2</v>
      </c>
      <c r="CX176" s="98">
        <f t="shared" si="3948"/>
        <v>0.1875</v>
      </c>
      <c r="CY176" s="98">
        <f t="shared" si="3949"/>
        <v>6.25E-2</v>
      </c>
      <c r="CZ176" s="98">
        <f t="shared" si="3950"/>
        <v>0.25</v>
      </c>
      <c r="DA176" s="98">
        <f t="shared" si="3951"/>
        <v>6.25E-2</v>
      </c>
      <c r="DB176" s="98">
        <f t="shared" si="3952"/>
        <v>0.125</v>
      </c>
      <c r="DC176" s="98">
        <f t="shared" si="3953"/>
        <v>0.125</v>
      </c>
      <c r="DD176" s="98">
        <f t="shared" si="3954"/>
        <v>0</v>
      </c>
      <c r="DE176" s="143">
        <f t="shared" si="3955"/>
        <v>6.25E-2</v>
      </c>
      <c r="DF176" s="97"/>
      <c r="DG176" s="97"/>
      <c r="DH176" s="97"/>
      <c r="DI176" s="101"/>
      <c r="DJ176" s="97"/>
      <c r="DK176" s="97"/>
      <c r="DL176" s="97"/>
      <c r="DM176" s="97"/>
      <c r="DN176" s="97"/>
      <c r="DO176" s="97"/>
      <c r="DP176" s="97"/>
      <c r="DQ176" s="97"/>
      <c r="DR176" s="97"/>
      <c r="DS176" s="97"/>
      <c r="DT176" s="97"/>
      <c r="DU176" s="97"/>
      <c r="DV176" s="97"/>
      <c r="DW176" s="97"/>
      <c r="DX176" s="97"/>
      <c r="DY176" s="97"/>
      <c r="DZ176" s="97"/>
      <c r="EA176" s="97"/>
      <c r="EB176" s="97"/>
      <c r="EC176" s="97"/>
      <c r="ED176" s="97"/>
      <c r="EE176" s="97"/>
      <c r="EF176" s="97"/>
      <c r="EG176" s="97"/>
      <c r="EH176" s="97"/>
      <c r="EI176" s="97"/>
      <c r="EJ176" s="97"/>
      <c r="EK176" s="97"/>
      <c r="EL176" s="97"/>
      <c r="EM176" s="97"/>
      <c r="EN176" s="97"/>
      <c r="EO176" s="97"/>
      <c r="EP176" s="97"/>
      <c r="EQ176" s="97"/>
      <c r="ER176" s="97"/>
      <c r="ES176" s="97"/>
      <c r="ET176" s="97"/>
      <c r="EU176" s="97"/>
      <c r="EV176" s="97"/>
      <c r="EW176" s="97"/>
      <c r="EX176" s="97"/>
      <c r="EY176" s="97"/>
      <c r="EZ176" s="97"/>
      <c r="FA176" s="97"/>
      <c r="FB176" s="97"/>
      <c r="FC176" s="97"/>
      <c r="FD176" s="97"/>
      <c r="FE176" s="97"/>
      <c r="FF176" s="97"/>
      <c r="FG176" s="97"/>
      <c r="FH176" s="97"/>
      <c r="FI176" s="97"/>
      <c r="FJ176" s="97"/>
      <c r="FK176" s="97"/>
      <c r="FL176" s="97"/>
      <c r="FM176" s="97"/>
      <c r="FN176" s="97"/>
      <c r="FO176" s="97"/>
      <c r="FP176" s="97"/>
      <c r="FQ176" s="97"/>
      <c r="FR176" s="97"/>
      <c r="FS176" s="97"/>
      <c r="FT176" s="97"/>
      <c r="FU176" s="97"/>
      <c r="FV176" s="97"/>
      <c r="FW176" s="97"/>
      <c r="GD176" s="96">
        <v>42795</v>
      </c>
      <c r="GE176" s="97">
        <f t="shared" si="3802"/>
        <v>0</v>
      </c>
      <c r="GF176" s="97">
        <f t="shared" si="3803"/>
        <v>0.75</v>
      </c>
      <c r="GG176" s="97">
        <f t="shared" si="3804"/>
        <v>0.75</v>
      </c>
      <c r="GH176" s="97">
        <f t="shared" si="3805"/>
        <v>0.8125</v>
      </c>
      <c r="GI176" s="97">
        <f t="shared" si="3806"/>
        <v>0.6875</v>
      </c>
      <c r="GJ176" s="97">
        <f t="shared" si="3807"/>
        <v>0.875</v>
      </c>
      <c r="GK176" s="97">
        <f t="shared" si="3808"/>
        <v>0.9375</v>
      </c>
      <c r="GL176" s="97">
        <f t="shared" si="3809"/>
        <v>0.8125</v>
      </c>
      <c r="GM176" s="97">
        <f t="shared" si="3810"/>
        <v>0.9375</v>
      </c>
      <c r="GN176" s="97">
        <f t="shared" si="3811"/>
        <v>0.75</v>
      </c>
      <c r="GO176" s="97">
        <f t="shared" si="3812"/>
        <v>0.9375</v>
      </c>
      <c r="GP176" s="97">
        <f t="shared" si="3813"/>
        <v>0.875</v>
      </c>
      <c r="GQ176" s="97">
        <f t="shared" si="3814"/>
        <v>0.875</v>
      </c>
      <c r="GR176" s="97">
        <f t="shared" si="3815"/>
        <v>1</v>
      </c>
      <c r="GS176" s="157">
        <f t="shared" si="3816"/>
        <v>0.9375</v>
      </c>
      <c r="GT176" s="97"/>
      <c r="GU176" s="97"/>
      <c r="GV176" s="97"/>
      <c r="GW176" s="97"/>
      <c r="GX176" s="97"/>
      <c r="GY176" s="97"/>
      <c r="GZ176" s="97"/>
      <c r="HA176" s="97"/>
      <c r="HB176" s="97"/>
      <c r="HC176" s="97"/>
      <c r="HD176" s="97"/>
      <c r="HE176" s="97"/>
      <c r="HF176" s="97"/>
      <c r="HG176" s="97"/>
      <c r="HH176" s="97"/>
      <c r="HI176" s="97"/>
      <c r="HJ176" s="97"/>
      <c r="HK176" s="97"/>
      <c r="HL176" s="97"/>
      <c r="HM176" s="97"/>
      <c r="HN176" s="97"/>
      <c r="HO176" s="97"/>
      <c r="HP176" s="97"/>
      <c r="HQ176" s="97"/>
      <c r="HR176" s="97"/>
      <c r="HS176" s="97"/>
      <c r="HT176" s="97"/>
      <c r="HU176" s="97"/>
      <c r="HV176" s="97"/>
      <c r="HW176" s="97"/>
      <c r="HX176" s="97"/>
      <c r="HY176" s="99"/>
      <c r="HZ176" s="99"/>
      <c r="IA176" s="99"/>
      <c r="IB176" s="99"/>
      <c r="IC176" s="99"/>
      <c r="ID176" s="99"/>
      <c r="IE176" s="99"/>
      <c r="IF176" s="99"/>
      <c r="IG176" s="99"/>
      <c r="IH176" s="99"/>
      <c r="II176" s="99"/>
      <c r="IJ176" s="99"/>
      <c r="IK176" s="99"/>
      <c r="IL176" s="99"/>
      <c r="IM176" s="99"/>
      <c r="IN176" s="99"/>
      <c r="IO176" s="99"/>
      <c r="IP176" s="99"/>
      <c r="IQ176" s="99"/>
      <c r="IR176" s="99"/>
      <c r="IS176" s="99"/>
      <c r="IT176" s="99"/>
      <c r="IU176" s="99"/>
      <c r="IV176" s="99"/>
      <c r="IW176" s="99"/>
      <c r="IX176" s="99"/>
      <c r="IY176" s="99"/>
      <c r="IZ176" s="99"/>
      <c r="JA176" s="99"/>
      <c r="JB176" s="99"/>
      <c r="JC176" s="99"/>
      <c r="JD176" s="99"/>
      <c r="JE176" s="99"/>
      <c r="JF176" s="99"/>
      <c r="JG176" s="99"/>
      <c r="JH176" s="99"/>
      <c r="JI176" s="99"/>
      <c r="JJ176" s="99"/>
    </row>
    <row r="177" spans="2:275" x14ac:dyDescent="0.35">
      <c r="B177" s="73">
        <v>42826</v>
      </c>
      <c r="C177" s="92">
        <f t="shared" ref="C177" si="4051">BZ83</f>
        <v>12</v>
      </c>
      <c r="D177" s="92">
        <f t="shared" ref="D177" si="4052">CA83</f>
        <v>2</v>
      </c>
      <c r="E177" s="92">
        <f t="shared" ref="E177" si="4053">CB83</f>
        <v>1</v>
      </c>
      <c r="F177" s="92">
        <f t="shared" ref="F177" si="4054">CC83</f>
        <v>2</v>
      </c>
      <c r="G177" s="92">
        <f t="shared" ref="G177" si="4055">CD83</f>
        <v>1</v>
      </c>
      <c r="H177" s="92">
        <f t="shared" ref="H177" si="4056">CE83</f>
        <v>2</v>
      </c>
      <c r="I177" s="92">
        <f t="shared" ref="I177" si="4057">CF83</f>
        <v>1</v>
      </c>
      <c r="J177" s="92">
        <f t="shared" ref="J177" si="4058">CG83</f>
        <v>1</v>
      </c>
      <c r="K177" s="92">
        <f t="shared" ref="K177" si="4059">CH83</f>
        <v>1</v>
      </c>
      <c r="L177" s="92">
        <f t="shared" ref="L177" si="4060">CI83</f>
        <v>0</v>
      </c>
      <c r="M177" s="92">
        <f t="shared" ref="M177" si="4061">CJ83</f>
        <v>0</v>
      </c>
      <c r="N177" s="92">
        <f t="shared" ref="N177" si="4062">CK83</f>
        <v>0</v>
      </c>
      <c r="O177" s="92">
        <f t="shared" ref="O177" si="4063">CL83</f>
        <v>0</v>
      </c>
      <c r="P177" s="150">
        <f t="shared" ref="P177" si="4064">CM83</f>
        <v>1</v>
      </c>
      <c r="Q177" s="92"/>
      <c r="R177" s="92"/>
      <c r="S177" s="92"/>
      <c r="T177" s="92"/>
      <c r="U177" s="100"/>
      <c r="V177" s="75"/>
      <c r="W177" s="75"/>
      <c r="X177" s="75"/>
      <c r="Y177" s="75"/>
      <c r="Z177" s="75"/>
      <c r="AA177" s="75"/>
      <c r="AB177" s="75"/>
      <c r="AC177" s="75"/>
      <c r="AD177" s="75"/>
      <c r="AE177" s="75"/>
      <c r="AF177" s="75"/>
      <c r="AG177" s="75"/>
      <c r="AH177" s="75"/>
      <c r="AI177" s="75"/>
      <c r="AJ177" s="75"/>
      <c r="AK177" s="75"/>
      <c r="AL177" s="75"/>
      <c r="AM177" s="75"/>
      <c r="AN177" s="75"/>
      <c r="AO177" s="75"/>
      <c r="AP177" s="75"/>
      <c r="AQ177" s="75"/>
      <c r="AR177" s="75"/>
      <c r="AS177" s="75"/>
      <c r="AT177" s="75"/>
      <c r="AU177" s="75"/>
      <c r="AV177" s="75"/>
      <c r="AW177" s="75"/>
      <c r="AX177" s="75"/>
      <c r="AY177" s="75"/>
      <c r="AZ177" s="75"/>
      <c r="BA177" s="75"/>
      <c r="BB177" s="75"/>
      <c r="BC177" s="75"/>
      <c r="BD177" s="75"/>
      <c r="BE177" s="75"/>
      <c r="BF177" s="75"/>
      <c r="BG177" s="75"/>
      <c r="BH177" s="75"/>
      <c r="BI177" s="75"/>
      <c r="BJ177" s="75"/>
      <c r="BK177" s="75"/>
      <c r="BL177" s="75"/>
      <c r="BM177" s="75"/>
      <c r="BN177" s="75"/>
      <c r="BO177" s="75"/>
      <c r="BP177" s="75"/>
      <c r="BQ177" s="75"/>
      <c r="BR177" s="75"/>
      <c r="BS177" s="75"/>
      <c r="BT177" s="75"/>
      <c r="BU177" s="75"/>
      <c r="BV177" s="75"/>
      <c r="BW177" s="75"/>
      <c r="BX177" s="75"/>
      <c r="BY177" s="75"/>
      <c r="BZ177" s="75"/>
      <c r="CA177" s="75"/>
      <c r="CB177" s="75"/>
      <c r="CC177" s="75"/>
      <c r="CD177" s="75"/>
      <c r="CE177" s="75"/>
      <c r="CF177" s="75"/>
      <c r="CG177" s="75"/>
      <c r="CH177" s="75"/>
      <c r="CI177" s="75"/>
      <c r="CJ177" s="75"/>
      <c r="CK177" s="75"/>
      <c r="CL177" s="75"/>
      <c r="CM177" s="75"/>
      <c r="CP177" s="94">
        <v>42826</v>
      </c>
      <c r="CQ177" s="151">
        <f t="shared" ref="CQ177" si="4065">IFERROR(C177/$C177,0)</f>
        <v>1</v>
      </c>
      <c r="CR177" s="151">
        <f t="shared" si="3942"/>
        <v>0.16666666666666666</v>
      </c>
      <c r="CS177" s="151">
        <f t="shared" si="3943"/>
        <v>8.3333333333333329E-2</v>
      </c>
      <c r="CT177" s="151">
        <f t="shared" si="3944"/>
        <v>0.16666666666666666</v>
      </c>
      <c r="CU177" s="151">
        <f t="shared" si="3945"/>
        <v>8.3333333333333329E-2</v>
      </c>
      <c r="CV177" s="151">
        <f t="shared" si="3946"/>
        <v>0.16666666666666666</v>
      </c>
      <c r="CW177" s="151">
        <f t="shared" si="3947"/>
        <v>8.3333333333333329E-2</v>
      </c>
      <c r="CX177" s="151">
        <f t="shared" si="3948"/>
        <v>8.3333333333333329E-2</v>
      </c>
      <c r="CY177" s="151">
        <f t="shared" si="3949"/>
        <v>8.3333333333333329E-2</v>
      </c>
      <c r="CZ177" s="151">
        <f t="shared" si="3950"/>
        <v>0</v>
      </c>
      <c r="DA177" s="151">
        <f t="shared" si="3951"/>
        <v>0</v>
      </c>
      <c r="DB177" s="151">
        <f t="shared" si="3952"/>
        <v>0</v>
      </c>
      <c r="DC177" s="151">
        <f t="shared" si="3953"/>
        <v>0</v>
      </c>
      <c r="DD177" s="143">
        <f t="shared" si="3954"/>
        <v>8.3333333333333329E-2</v>
      </c>
      <c r="DE177" s="97"/>
      <c r="DF177" s="97"/>
      <c r="DG177" s="97"/>
      <c r="DH177" s="97"/>
      <c r="DI177" s="101"/>
      <c r="DJ177" s="97"/>
      <c r="DK177" s="97"/>
      <c r="DL177" s="97"/>
      <c r="DM177" s="152"/>
      <c r="DN177" s="97"/>
      <c r="DO177" s="97"/>
      <c r="DP177" s="97"/>
      <c r="DQ177" s="97"/>
      <c r="DR177" s="97"/>
      <c r="DS177" s="97"/>
      <c r="DT177" s="97"/>
      <c r="DU177" s="97"/>
      <c r="DV177" s="97"/>
      <c r="DW177" s="97"/>
      <c r="DX177" s="97"/>
      <c r="DY177" s="97"/>
      <c r="DZ177" s="97"/>
      <c r="EA177" s="97"/>
      <c r="EB177" s="97"/>
      <c r="EC177" s="97"/>
      <c r="ED177" s="97"/>
      <c r="EE177" s="97"/>
      <c r="EF177" s="97"/>
      <c r="EG177" s="97"/>
      <c r="EH177" s="97"/>
      <c r="EI177" s="97"/>
      <c r="EJ177" s="97"/>
      <c r="EK177" s="97"/>
      <c r="EL177" s="97"/>
      <c r="EM177" s="97"/>
      <c r="EN177" s="97"/>
      <c r="EO177" s="97"/>
      <c r="EP177" s="97"/>
      <c r="EQ177" s="97"/>
      <c r="ER177" s="97"/>
      <c r="ES177" s="97"/>
      <c r="ET177" s="97"/>
      <c r="EU177" s="97"/>
      <c r="EV177" s="97"/>
      <c r="EW177" s="97"/>
      <c r="EX177" s="97"/>
      <c r="EY177" s="97"/>
      <c r="EZ177" s="97"/>
      <c r="FA177" s="97"/>
      <c r="FB177" s="97"/>
      <c r="FC177" s="97"/>
      <c r="FD177" s="97"/>
      <c r="FE177" s="97"/>
      <c r="FF177" s="97"/>
      <c r="FG177" s="97"/>
      <c r="FH177" s="97"/>
      <c r="FI177" s="97"/>
      <c r="FJ177" s="97"/>
      <c r="FK177" s="97"/>
      <c r="FL177" s="97"/>
      <c r="FM177" s="97"/>
      <c r="FN177" s="97"/>
      <c r="FO177" s="97"/>
      <c r="FP177" s="97"/>
      <c r="FQ177" s="97"/>
      <c r="FR177" s="97"/>
      <c r="FS177" s="97"/>
      <c r="FT177" s="97"/>
      <c r="FU177" s="97"/>
      <c r="FV177" s="97"/>
      <c r="FW177" s="97"/>
      <c r="GD177" s="96">
        <v>42826</v>
      </c>
      <c r="GE177" s="97">
        <f t="shared" si="3802"/>
        <v>0</v>
      </c>
      <c r="GF177" s="97">
        <f t="shared" si="3803"/>
        <v>0.83333333333333337</v>
      </c>
      <c r="GG177" s="97">
        <f t="shared" si="3804"/>
        <v>0.91666666666666663</v>
      </c>
      <c r="GH177" s="97">
        <f t="shared" si="3805"/>
        <v>0.83333333333333337</v>
      </c>
      <c r="GI177" s="97">
        <f t="shared" si="3806"/>
        <v>0.91666666666666663</v>
      </c>
      <c r="GJ177" s="97">
        <f t="shared" si="3807"/>
        <v>0.83333333333333337</v>
      </c>
      <c r="GK177" s="97">
        <f t="shared" si="3808"/>
        <v>0.91666666666666663</v>
      </c>
      <c r="GL177" s="97">
        <f t="shared" si="3809"/>
        <v>0.91666666666666663</v>
      </c>
      <c r="GM177" s="97">
        <f t="shared" si="3810"/>
        <v>0.91666666666666663</v>
      </c>
      <c r="GN177" s="97">
        <f t="shared" si="3811"/>
        <v>1</v>
      </c>
      <c r="GO177" s="97">
        <f t="shared" si="3812"/>
        <v>1</v>
      </c>
      <c r="GP177" s="97">
        <f t="shared" si="3813"/>
        <v>1</v>
      </c>
      <c r="GQ177" s="97">
        <f t="shared" si="3814"/>
        <v>1</v>
      </c>
      <c r="GR177" s="157">
        <f t="shared" si="3815"/>
        <v>0.91666666666666663</v>
      </c>
      <c r="GS177" s="97"/>
      <c r="GT177" s="97"/>
      <c r="GU177" s="97"/>
      <c r="GV177" s="97"/>
      <c r="GW177" s="97"/>
      <c r="GX177" s="97"/>
      <c r="GY177" s="97"/>
      <c r="GZ177" s="97"/>
      <c r="HA177" s="97"/>
      <c r="HB177" s="97"/>
      <c r="HC177" s="97"/>
      <c r="HD177" s="97"/>
      <c r="HE177" s="97"/>
      <c r="HF177" s="97"/>
      <c r="HG177" s="97"/>
      <c r="HH177" s="97"/>
      <c r="HI177" s="97"/>
      <c r="HJ177" s="97"/>
      <c r="HK177" s="97"/>
      <c r="HL177" s="97"/>
      <c r="HM177" s="97"/>
      <c r="HN177" s="97"/>
      <c r="HO177" s="97"/>
      <c r="HP177" s="97"/>
      <c r="HQ177" s="97"/>
      <c r="HR177" s="97"/>
      <c r="HS177" s="97"/>
      <c r="HT177" s="97"/>
      <c r="HU177" s="97"/>
      <c r="HV177" s="97"/>
      <c r="HW177" s="97"/>
      <c r="HX177" s="97"/>
      <c r="HY177" s="99"/>
      <c r="HZ177" s="99"/>
      <c r="IA177" s="99"/>
      <c r="IB177" s="99"/>
      <c r="IC177" s="99"/>
      <c r="ID177" s="99"/>
      <c r="IE177" s="99"/>
      <c r="IF177" s="99"/>
      <c r="IG177" s="99"/>
      <c r="IH177" s="99"/>
      <c r="II177" s="99"/>
      <c r="IJ177" s="99"/>
      <c r="IK177" s="99"/>
      <c r="IL177" s="99"/>
      <c r="IM177" s="99"/>
      <c r="IN177" s="99"/>
      <c r="IO177" s="99"/>
      <c r="IP177" s="99"/>
      <c r="IQ177" s="99"/>
      <c r="IR177" s="99"/>
      <c r="IS177" s="99"/>
      <c r="IT177" s="99"/>
      <c r="IU177" s="99"/>
      <c r="IV177" s="99"/>
      <c r="IW177" s="99"/>
      <c r="IX177" s="99"/>
      <c r="IY177" s="99"/>
      <c r="IZ177" s="99"/>
      <c r="JA177" s="99"/>
      <c r="JB177" s="99"/>
      <c r="JC177" s="99"/>
      <c r="JD177" s="99"/>
      <c r="JE177" s="99"/>
      <c r="JF177" s="99"/>
      <c r="JG177" s="99"/>
      <c r="JH177" s="99"/>
      <c r="JI177" s="99"/>
      <c r="JJ177" s="99"/>
    </row>
    <row r="178" spans="2:275" x14ac:dyDescent="0.35">
      <c r="B178" s="73">
        <v>42856</v>
      </c>
      <c r="C178" s="92">
        <f t="shared" ref="C178" si="4066">CA84</f>
        <v>9</v>
      </c>
      <c r="D178" s="92">
        <f t="shared" ref="D178" si="4067">CB84</f>
        <v>0</v>
      </c>
      <c r="E178" s="92">
        <f t="shared" ref="E178" si="4068">CC84</f>
        <v>0</v>
      </c>
      <c r="F178" s="92">
        <f t="shared" ref="F178" si="4069">CD84</f>
        <v>0</v>
      </c>
      <c r="G178" s="92">
        <f t="shared" ref="G178" si="4070">CE84</f>
        <v>2</v>
      </c>
      <c r="H178" s="92">
        <f t="shared" ref="H178" si="4071">CF84</f>
        <v>0</v>
      </c>
      <c r="I178" s="92">
        <f t="shared" ref="I178" si="4072">CG84</f>
        <v>0</v>
      </c>
      <c r="J178" s="92">
        <f t="shared" ref="J178" si="4073">CH84</f>
        <v>1</v>
      </c>
      <c r="K178" s="92">
        <f t="shared" ref="K178" si="4074">CI84</f>
        <v>0</v>
      </c>
      <c r="L178" s="92">
        <f t="shared" ref="L178" si="4075">CJ84</f>
        <v>0</v>
      </c>
      <c r="M178" s="92">
        <f t="shared" ref="M178" si="4076">CK84</f>
        <v>1</v>
      </c>
      <c r="N178" s="92">
        <f t="shared" ref="N178" si="4077">CL84</f>
        <v>0</v>
      </c>
      <c r="O178" s="150">
        <f t="shared" ref="O178" si="4078">CM84</f>
        <v>0</v>
      </c>
      <c r="P178" s="92"/>
      <c r="Q178" s="92"/>
      <c r="R178" s="92"/>
      <c r="S178" s="92"/>
      <c r="T178" s="92"/>
      <c r="U178" s="100"/>
      <c r="V178" s="75"/>
      <c r="W178" s="75"/>
      <c r="X178" s="75"/>
      <c r="Y178" s="75"/>
      <c r="Z178" s="75"/>
      <c r="AA178" s="75"/>
      <c r="AB178" s="75"/>
      <c r="AC178" s="75"/>
      <c r="AD178" s="75"/>
      <c r="AE178" s="75"/>
      <c r="AF178" s="75"/>
      <c r="AG178" s="75"/>
      <c r="AH178" s="75"/>
      <c r="AI178" s="75"/>
      <c r="AJ178" s="75"/>
      <c r="AK178" s="75"/>
      <c r="AL178" s="75"/>
      <c r="AM178" s="75"/>
      <c r="AN178" s="75"/>
      <c r="AO178" s="75"/>
      <c r="AP178" s="75"/>
      <c r="AQ178" s="75"/>
      <c r="AR178" s="75"/>
      <c r="AS178" s="75"/>
      <c r="AT178" s="75"/>
      <c r="AU178" s="75"/>
      <c r="AV178" s="75"/>
      <c r="AW178" s="75"/>
      <c r="AX178" s="75"/>
      <c r="AY178" s="75"/>
      <c r="AZ178" s="75"/>
      <c r="BA178" s="75"/>
      <c r="BB178" s="75"/>
      <c r="BC178" s="75"/>
      <c r="BD178" s="75"/>
      <c r="BE178" s="75"/>
      <c r="BF178" s="75"/>
      <c r="BG178" s="75"/>
      <c r="BH178" s="75"/>
      <c r="BI178" s="75"/>
      <c r="BJ178" s="75"/>
      <c r="BK178" s="75"/>
      <c r="BL178" s="75"/>
      <c r="BM178" s="75"/>
      <c r="BN178" s="75"/>
      <c r="BO178" s="75"/>
      <c r="BP178" s="75"/>
      <c r="BQ178" s="75"/>
      <c r="BR178" s="75"/>
      <c r="BS178" s="75"/>
      <c r="BT178" s="75"/>
      <c r="BU178" s="75"/>
      <c r="BV178" s="75"/>
      <c r="BW178" s="75"/>
      <c r="BX178" s="75"/>
      <c r="BY178" s="75"/>
      <c r="BZ178" s="75"/>
      <c r="CA178" s="75"/>
      <c r="CB178" s="75"/>
      <c r="CC178" s="75"/>
      <c r="CD178" s="75"/>
      <c r="CE178" s="75"/>
      <c r="CF178" s="75"/>
      <c r="CG178" s="75"/>
      <c r="CH178" s="75"/>
      <c r="CI178" s="75"/>
      <c r="CJ178" s="75"/>
      <c r="CK178" s="75"/>
      <c r="CL178" s="75"/>
      <c r="CM178" s="75"/>
      <c r="CP178" s="94">
        <v>42856</v>
      </c>
      <c r="CQ178" s="151">
        <f t="shared" ref="CQ178" si="4079">IFERROR(C178/$C178,0)</f>
        <v>1</v>
      </c>
      <c r="CR178" s="151">
        <f t="shared" si="3942"/>
        <v>0</v>
      </c>
      <c r="CS178" s="151">
        <f t="shared" si="3943"/>
        <v>0</v>
      </c>
      <c r="CT178" s="151">
        <f t="shared" si="3944"/>
        <v>0</v>
      </c>
      <c r="CU178" s="151">
        <f t="shared" si="3945"/>
        <v>0.22222222222222221</v>
      </c>
      <c r="CV178" s="151">
        <f t="shared" si="3946"/>
        <v>0</v>
      </c>
      <c r="CW178" s="151">
        <f t="shared" si="3947"/>
        <v>0</v>
      </c>
      <c r="CX178" s="151">
        <f t="shared" si="3948"/>
        <v>0.1111111111111111</v>
      </c>
      <c r="CY178" s="151">
        <f t="shared" si="3949"/>
        <v>0</v>
      </c>
      <c r="CZ178" s="151">
        <f t="shared" si="3950"/>
        <v>0</v>
      </c>
      <c r="DA178" s="151">
        <f t="shared" si="3951"/>
        <v>0.1111111111111111</v>
      </c>
      <c r="DB178" s="151">
        <f t="shared" si="3952"/>
        <v>0</v>
      </c>
      <c r="DC178" s="143">
        <f t="shared" si="3953"/>
        <v>0</v>
      </c>
      <c r="DD178" s="97"/>
      <c r="DE178" s="97"/>
      <c r="DF178" s="97"/>
      <c r="DG178" s="97"/>
      <c r="DH178" s="97"/>
      <c r="DI178" s="101"/>
      <c r="DJ178" s="97"/>
      <c r="DK178" s="97"/>
      <c r="DL178" s="97"/>
      <c r="DM178" s="97"/>
      <c r="DN178" s="97"/>
      <c r="DO178" s="97"/>
      <c r="DP178" s="97"/>
      <c r="DQ178" s="97"/>
      <c r="DR178" s="97"/>
      <c r="DS178" s="97"/>
      <c r="DT178" s="97"/>
      <c r="DU178" s="97"/>
      <c r="DV178" s="97"/>
      <c r="DW178" s="97"/>
      <c r="DX178" s="97"/>
      <c r="DY178" s="97"/>
      <c r="DZ178" s="97"/>
      <c r="EA178" s="97"/>
      <c r="EB178" s="97"/>
      <c r="EC178" s="97"/>
      <c r="ED178" s="97"/>
      <c r="EE178" s="97"/>
      <c r="EF178" s="97"/>
      <c r="EG178" s="97"/>
      <c r="EH178" s="97"/>
      <c r="EI178" s="97"/>
      <c r="EJ178" s="97"/>
      <c r="EK178" s="97"/>
      <c r="EL178" s="97"/>
      <c r="EM178" s="97"/>
      <c r="EN178" s="97"/>
      <c r="EO178" s="97"/>
      <c r="EP178" s="97"/>
      <c r="EQ178" s="97"/>
      <c r="ER178" s="97"/>
      <c r="ES178" s="97"/>
      <c r="ET178" s="97"/>
      <c r="EU178" s="97"/>
      <c r="EV178" s="97"/>
      <c r="EW178" s="97"/>
      <c r="EX178" s="97"/>
      <c r="EY178" s="97"/>
      <c r="EZ178" s="97"/>
      <c r="FA178" s="97"/>
      <c r="FB178" s="97"/>
      <c r="FC178" s="97"/>
      <c r="FD178" s="97"/>
      <c r="FE178" s="97"/>
      <c r="FF178" s="97"/>
      <c r="FG178" s="97"/>
      <c r="FH178" s="97"/>
      <c r="FI178" s="97"/>
      <c r="FJ178" s="97"/>
      <c r="FK178" s="97"/>
      <c r="FL178" s="97"/>
      <c r="FM178" s="97"/>
      <c r="FN178" s="97"/>
      <c r="FO178" s="97"/>
      <c r="FP178" s="97"/>
      <c r="FQ178" s="97"/>
      <c r="FR178" s="97"/>
      <c r="FS178" s="97"/>
      <c r="FT178" s="97"/>
      <c r="FU178" s="97"/>
      <c r="FV178" s="97"/>
      <c r="FW178" s="97"/>
      <c r="GD178" s="96">
        <v>42856</v>
      </c>
      <c r="GE178" s="152">
        <f t="shared" si="3802"/>
        <v>0</v>
      </c>
      <c r="GF178" s="152">
        <f t="shared" si="3803"/>
        <v>1</v>
      </c>
      <c r="GG178" s="152">
        <f t="shared" si="3804"/>
        <v>1</v>
      </c>
      <c r="GH178" s="152">
        <f t="shared" si="3805"/>
        <v>1</v>
      </c>
      <c r="GI178" s="152">
        <f t="shared" si="3806"/>
        <v>0.77777777777777779</v>
      </c>
      <c r="GJ178" s="152">
        <f t="shared" si="3807"/>
        <v>1</v>
      </c>
      <c r="GK178" s="152">
        <f t="shared" si="3808"/>
        <v>1</v>
      </c>
      <c r="GL178" s="152">
        <f t="shared" si="3809"/>
        <v>0.88888888888888884</v>
      </c>
      <c r="GM178" s="152">
        <f t="shared" si="3810"/>
        <v>1</v>
      </c>
      <c r="GN178" s="152">
        <f t="shared" si="3811"/>
        <v>1</v>
      </c>
      <c r="GO178" s="152">
        <f t="shared" si="3812"/>
        <v>0.88888888888888884</v>
      </c>
      <c r="GP178" s="152">
        <f t="shared" si="3813"/>
        <v>1</v>
      </c>
      <c r="GQ178" s="157">
        <f t="shared" si="3814"/>
        <v>1</v>
      </c>
      <c r="GR178" s="97"/>
      <c r="GS178" s="97"/>
      <c r="GT178" s="97"/>
      <c r="GU178" s="97"/>
      <c r="GV178" s="97"/>
      <c r="GW178" s="97"/>
      <c r="GX178" s="97"/>
      <c r="GY178" s="97"/>
      <c r="GZ178" s="97"/>
      <c r="HA178" s="97"/>
      <c r="HB178" s="97"/>
      <c r="HC178" s="97"/>
      <c r="HD178" s="97"/>
      <c r="HE178" s="97"/>
      <c r="HF178" s="97"/>
      <c r="HG178" s="97"/>
      <c r="HH178" s="97"/>
      <c r="HI178" s="97"/>
      <c r="HJ178" s="97"/>
      <c r="HK178" s="97"/>
      <c r="HL178" s="97"/>
      <c r="HM178" s="97"/>
      <c r="HN178" s="97"/>
      <c r="HO178" s="97"/>
      <c r="HP178" s="97"/>
      <c r="HQ178" s="97"/>
      <c r="HR178" s="97"/>
      <c r="HS178" s="97"/>
      <c r="HT178" s="97"/>
      <c r="HU178" s="97"/>
      <c r="HV178" s="97"/>
      <c r="HW178" s="97"/>
      <c r="HX178" s="97"/>
      <c r="HY178" s="99"/>
      <c r="HZ178" s="99"/>
      <c r="IA178" s="99"/>
      <c r="IB178" s="99"/>
      <c r="IC178" s="99"/>
      <c r="ID178" s="99"/>
      <c r="IE178" s="99"/>
      <c r="IF178" s="99"/>
      <c r="IG178" s="99"/>
      <c r="IH178" s="99"/>
      <c r="II178" s="99"/>
      <c r="IJ178" s="99"/>
      <c r="IK178" s="99"/>
      <c r="IL178" s="99"/>
      <c r="IM178" s="99"/>
      <c r="IN178" s="99"/>
      <c r="IO178" s="99"/>
      <c r="IP178" s="99"/>
      <c r="IQ178" s="99"/>
      <c r="IR178" s="99"/>
      <c r="IS178" s="99"/>
      <c r="IT178" s="99"/>
      <c r="IU178" s="99"/>
      <c r="IV178" s="99"/>
      <c r="IW178" s="99"/>
      <c r="IX178" s="99"/>
      <c r="IY178" s="99"/>
      <c r="IZ178" s="99"/>
      <c r="JA178" s="99"/>
      <c r="JB178" s="99"/>
      <c r="JC178" s="99"/>
      <c r="JD178" s="99"/>
      <c r="JE178" s="99"/>
      <c r="JF178" s="99"/>
      <c r="JG178" s="99"/>
      <c r="JH178" s="99"/>
      <c r="JI178" s="99"/>
      <c r="JJ178" s="99"/>
    </row>
    <row r="179" spans="2:275" x14ac:dyDescent="0.35">
      <c r="B179" s="73">
        <v>42887</v>
      </c>
      <c r="C179" s="156">
        <f t="shared" ref="C179" si="4080">CB85</f>
        <v>8</v>
      </c>
      <c r="D179" s="156">
        <f t="shared" ref="D179" si="4081">CC85</f>
        <v>1</v>
      </c>
      <c r="E179" s="156">
        <f t="shared" ref="E179" si="4082">CD85</f>
        <v>1</v>
      </c>
      <c r="F179" s="156">
        <f t="shared" ref="F179" si="4083">CE85</f>
        <v>2</v>
      </c>
      <c r="G179" s="156">
        <f t="shared" ref="G179" si="4084">CF85</f>
        <v>0</v>
      </c>
      <c r="H179" s="156">
        <f t="shared" ref="H179" si="4085">CG85</f>
        <v>1</v>
      </c>
      <c r="I179" s="156">
        <f t="shared" ref="I179" si="4086">CH85</f>
        <v>2</v>
      </c>
      <c r="J179" s="156">
        <f t="shared" ref="J179" si="4087">CI85</f>
        <v>0</v>
      </c>
      <c r="K179" s="156">
        <f t="shared" ref="K179" si="4088">CJ85</f>
        <v>0</v>
      </c>
      <c r="L179" s="156">
        <f t="shared" ref="L179" si="4089">CK85</f>
        <v>0</v>
      </c>
      <c r="M179" s="156">
        <f t="shared" ref="M179" si="4090">CL85</f>
        <v>0</v>
      </c>
      <c r="N179" s="150">
        <f t="shared" ref="N179" si="4091">CM85</f>
        <v>0</v>
      </c>
      <c r="O179" s="92"/>
      <c r="P179" s="92"/>
      <c r="Q179" s="92"/>
      <c r="R179" s="92"/>
      <c r="S179" s="92"/>
      <c r="T179" s="92"/>
      <c r="U179" s="100"/>
      <c r="V179" s="75"/>
      <c r="W179" s="75"/>
      <c r="X179" s="75"/>
      <c r="Y179" s="75"/>
      <c r="Z179" s="75"/>
      <c r="AA179" s="75"/>
      <c r="AB179" s="75"/>
      <c r="AC179" s="75"/>
      <c r="AD179" s="75"/>
      <c r="AE179" s="75"/>
      <c r="AF179" s="75"/>
      <c r="AG179" s="75"/>
      <c r="AH179" s="75"/>
      <c r="AI179" s="75"/>
      <c r="AJ179" s="75"/>
      <c r="AK179" s="75"/>
      <c r="AL179" s="75"/>
      <c r="AM179" s="75"/>
      <c r="AN179" s="75"/>
      <c r="AO179" s="75"/>
      <c r="AP179" s="75"/>
      <c r="AQ179" s="75"/>
      <c r="AR179" s="75"/>
      <c r="AS179" s="75"/>
      <c r="AT179" s="75"/>
      <c r="AU179" s="75"/>
      <c r="AV179" s="75"/>
      <c r="AW179" s="75"/>
      <c r="AX179" s="75"/>
      <c r="AY179" s="75"/>
      <c r="AZ179" s="75"/>
      <c r="BA179" s="75"/>
      <c r="BB179" s="75"/>
      <c r="BC179" s="75"/>
      <c r="BD179" s="75"/>
      <c r="BE179" s="75"/>
      <c r="BF179" s="75"/>
      <c r="BG179" s="75"/>
      <c r="BH179" s="75"/>
      <c r="BI179" s="75"/>
      <c r="BJ179" s="75"/>
      <c r="BK179" s="75"/>
      <c r="BL179" s="75"/>
      <c r="BM179" s="75"/>
      <c r="BN179" s="75"/>
      <c r="BO179" s="75"/>
      <c r="BP179" s="75"/>
      <c r="BQ179" s="75"/>
      <c r="BR179" s="75"/>
      <c r="BS179" s="75"/>
      <c r="BT179" s="75"/>
      <c r="BU179" s="75"/>
      <c r="BV179" s="75"/>
      <c r="BW179" s="75"/>
      <c r="BX179" s="75"/>
      <c r="BY179" s="75"/>
      <c r="BZ179" s="75"/>
      <c r="CA179" s="75"/>
      <c r="CB179" s="75"/>
      <c r="CC179" s="75"/>
      <c r="CD179" s="75"/>
      <c r="CE179" s="75"/>
      <c r="CF179" s="75"/>
      <c r="CG179" s="75"/>
      <c r="CH179" s="75"/>
      <c r="CI179" s="75"/>
      <c r="CJ179" s="75"/>
      <c r="CK179" s="75"/>
      <c r="CL179" s="75"/>
      <c r="CM179" s="75"/>
      <c r="CP179" s="94">
        <v>42887</v>
      </c>
      <c r="CQ179" s="98">
        <f t="shared" ref="CQ179" si="4092">IFERROR(C179/$C179,0)</f>
        <v>1</v>
      </c>
      <c r="CR179" s="98">
        <f t="shared" si="3942"/>
        <v>0.125</v>
      </c>
      <c r="CS179" s="98">
        <f t="shared" si="3943"/>
        <v>0.125</v>
      </c>
      <c r="CT179" s="98">
        <f t="shared" si="3944"/>
        <v>0.25</v>
      </c>
      <c r="CU179" s="98">
        <f t="shared" si="3945"/>
        <v>0</v>
      </c>
      <c r="CV179" s="98">
        <f t="shared" si="3946"/>
        <v>0.125</v>
      </c>
      <c r="CW179" s="98">
        <f t="shared" si="3947"/>
        <v>0.25</v>
      </c>
      <c r="CX179" s="98">
        <f t="shared" si="3948"/>
        <v>0</v>
      </c>
      <c r="CY179" s="98">
        <f t="shared" si="3949"/>
        <v>0</v>
      </c>
      <c r="CZ179" s="98">
        <f t="shared" si="3950"/>
        <v>0</v>
      </c>
      <c r="DA179" s="98">
        <f t="shared" si="3951"/>
        <v>0</v>
      </c>
      <c r="DB179" s="143">
        <f t="shared" si="3952"/>
        <v>0</v>
      </c>
      <c r="DC179" s="97"/>
      <c r="DD179" s="97"/>
      <c r="DE179" s="97"/>
      <c r="DF179" s="97"/>
      <c r="DG179" s="97"/>
      <c r="DH179" s="97"/>
      <c r="DI179" s="101"/>
      <c r="DJ179" s="97"/>
      <c r="DK179" s="97"/>
      <c r="DL179" s="97"/>
      <c r="DM179" s="97"/>
      <c r="DN179" s="97"/>
      <c r="DO179" s="97"/>
      <c r="DP179" s="97"/>
      <c r="DQ179" s="97"/>
      <c r="DR179" s="97"/>
      <c r="DS179" s="97"/>
      <c r="DT179" s="97"/>
      <c r="DU179" s="97"/>
      <c r="DV179" s="97"/>
      <c r="DW179" s="97"/>
      <c r="DX179" s="97"/>
      <c r="DY179" s="97"/>
      <c r="DZ179" s="97"/>
      <c r="EA179" s="97"/>
      <c r="EB179" s="97"/>
      <c r="EC179" s="97"/>
      <c r="ED179" s="97"/>
      <c r="EE179" s="97"/>
      <c r="EF179" s="97"/>
      <c r="EG179" s="97"/>
      <c r="EH179" s="97"/>
      <c r="EI179" s="97"/>
      <c r="EJ179" s="97"/>
      <c r="EK179" s="97"/>
      <c r="EL179" s="97"/>
      <c r="EM179" s="97"/>
      <c r="EN179" s="97"/>
      <c r="EO179" s="97"/>
      <c r="EP179" s="97"/>
      <c r="EQ179" s="97"/>
      <c r="ER179" s="97"/>
      <c r="ES179" s="97"/>
      <c r="ET179" s="97"/>
      <c r="EU179" s="97"/>
      <c r="EV179" s="97"/>
      <c r="EW179" s="97"/>
      <c r="EX179" s="97"/>
      <c r="EY179" s="97"/>
      <c r="EZ179" s="97"/>
      <c r="FA179" s="97"/>
      <c r="FB179" s="97"/>
      <c r="FC179" s="97"/>
      <c r="FD179" s="97"/>
      <c r="FE179" s="97"/>
      <c r="FF179" s="97"/>
      <c r="FG179" s="97"/>
      <c r="FH179" s="97"/>
      <c r="FI179" s="97"/>
      <c r="FJ179" s="97"/>
      <c r="FK179" s="97"/>
      <c r="FL179" s="97"/>
      <c r="FM179" s="97"/>
      <c r="FN179" s="97"/>
      <c r="FO179" s="97"/>
      <c r="FP179" s="97"/>
      <c r="FQ179" s="97"/>
      <c r="FR179" s="97"/>
      <c r="FS179" s="97"/>
      <c r="FT179" s="97"/>
      <c r="FU179" s="97"/>
      <c r="FV179" s="97"/>
      <c r="FW179" s="97"/>
      <c r="GD179" s="96">
        <v>42887</v>
      </c>
      <c r="GE179" s="152">
        <f t="shared" si="3802"/>
        <v>0</v>
      </c>
      <c r="GF179" s="152">
        <f t="shared" si="3803"/>
        <v>0.875</v>
      </c>
      <c r="GG179" s="152">
        <f t="shared" si="3804"/>
        <v>0.875</v>
      </c>
      <c r="GH179" s="152">
        <f t="shared" si="3805"/>
        <v>0.75</v>
      </c>
      <c r="GI179" s="152">
        <f t="shared" si="3806"/>
        <v>1</v>
      </c>
      <c r="GJ179" s="152">
        <f t="shared" si="3807"/>
        <v>0.875</v>
      </c>
      <c r="GK179" s="152">
        <f t="shared" si="3808"/>
        <v>0.75</v>
      </c>
      <c r="GL179" s="152">
        <f t="shared" si="3809"/>
        <v>1</v>
      </c>
      <c r="GM179" s="152">
        <f t="shared" si="3810"/>
        <v>1</v>
      </c>
      <c r="GN179" s="152">
        <f t="shared" si="3811"/>
        <v>1</v>
      </c>
      <c r="GO179" s="152">
        <f t="shared" si="3812"/>
        <v>1</v>
      </c>
      <c r="GP179" s="157">
        <f t="shared" si="3813"/>
        <v>1</v>
      </c>
      <c r="GQ179" s="97"/>
      <c r="GR179" s="97"/>
      <c r="GS179" s="97"/>
      <c r="GT179" s="97"/>
      <c r="GU179" s="97"/>
      <c r="GV179" s="97"/>
      <c r="GW179" s="97"/>
      <c r="GX179" s="97"/>
      <c r="GY179" s="97"/>
      <c r="GZ179" s="97"/>
      <c r="HA179" s="97"/>
      <c r="HB179" s="97"/>
      <c r="HC179" s="97"/>
      <c r="HD179" s="97"/>
      <c r="HE179" s="97"/>
      <c r="HF179" s="97"/>
      <c r="HG179" s="97"/>
      <c r="HH179" s="97"/>
      <c r="HI179" s="97"/>
      <c r="HJ179" s="97"/>
      <c r="HK179" s="97"/>
      <c r="HL179" s="97"/>
      <c r="HM179" s="97"/>
      <c r="HN179" s="97"/>
      <c r="HO179" s="97"/>
      <c r="HP179" s="97"/>
      <c r="HQ179" s="97"/>
      <c r="HR179" s="97"/>
      <c r="HS179" s="97"/>
      <c r="HT179" s="97"/>
      <c r="HU179" s="97"/>
      <c r="HV179" s="97"/>
      <c r="HW179" s="97"/>
      <c r="HX179" s="97"/>
      <c r="HY179" s="99"/>
      <c r="HZ179" s="99"/>
      <c r="IA179" s="99"/>
      <c r="IB179" s="99"/>
      <c r="IC179" s="99"/>
      <c r="ID179" s="99"/>
      <c r="IE179" s="99"/>
      <c r="IF179" s="99"/>
      <c r="IG179" s="99"/>
      <c r="IH179" s="99"/>
      <c r="II179" s="99"/>
      <c r="IJ179" s="99"/>
      <c r="IK179" s="99"/>
      <c r="IL179" s="99"/>
      <c r="IM179" s="99"/>
      <c r="IN179" s="99"/>
      <c r="IO179" s="99"/>
      <c r="IP179" s="99"/>
      <c r="IQ179" s="99"/>
      <c r="IR179" s="99"/>
      <c r="IS179" s="99"/>
      <c r="IT179" s="99"/>
      <c r="IU179" s="99"/>
      <c r="IV179" s="99"/>
      <c r="IW179" s="99"/>
      <c r="IX179" s="99"/>
      <c r="IY179" s="99"/>
      <c r="IZ179" s="99"/>
      <c r="JA179" s="99"/>
      <c r="JB179" s="99"/>
      <c r="JC179" s="99"/>
      <c r="JD179" s="99"/>
      <c r="JE179" s="99"/>
      <c r="JF179" s="99"/>
      <c r="JG179" s="99"/>
      <c r="JH179" s="99"/>
      <c r="JI179" s="99"/>
      <c r="JJ179" s="99"/>
    </row>
    <row r="180" spans="2:275" x14ac:dyDescent="0.35">
      <c r="B180" s="73">
        <v>42917</v>
      </c>
      <c r="C180" s="156">
        <f t="shared" ref="C180" si="4093">CC86</f>
        <v>9</v>
      </c>
      <c r="D180" s="156">
        <f t="shared" ref="D180" si="4094">CD86</f>
        <v>3</v>
      </c>
      <c r="E180" s="156">
        <f t="shared" ref="E180" si="4095">CE86</f>
        <v>2</v>
      </c>
      <c r="F180" s="156">
        <f t="shared" ref="F180" si="4096">CF86</f>
        <v>2</v>
      </c>
      <c r="G180" s="156">
        <f t="shared" ref="G180" si="4097">CG86</f>
        <v>2</v>
      </c>
      <c r="H180" s="156">
        <f t="shared" ref="H180" si="4098">CH86</f>
        <v>1</v>
      </c>
      <c r="I180" s="156">
        <f t="shared" ref="I180" si="4099">CI86</f>
        <v>1</v>
      </c>
      <c r="J180" s="156">
        <f t="shared" ref="J180" si="4100">CJ86</f>
        <v>3</v>
      </c>
      <c r="K180" s="156">
        <f t="shared" ref="K180" si="4101">CK86</f>
        <v>1</v>
      </c>
      <c r="L180" s="156">
        <f t="shared" ref="L180" si="4102">CL86</f>
        <v>0</v>
      </c>
      <c r="M180" s="150">
        <f t="shared" ref="M180" si="4103">CM86</f>
        <v>1</v>
      </c>
      <c r="N180" s="92"/>
      <c r="O180" s="92"/>
      <c r="P180" s="92"/>
      <c r="Q180" s="92"/>
      <c r="R180" s="92"/>
      <c r="S180" s="92"/>
      <c r="T180" s="92"/>
      <c r="U180" s="100"/>
      <c r="V180" s="75"/>
      <c r="W180" s="75"/>
      <c r="X180" s="75"/>
      <c r="Y180" s="75"/>
      <c r="Z180" s="75"/>
      <c r="AA180" s="75"/>
      <c r="AB180" s="75"/>
      <c r="AC180" s="75"/>
      <c r="AD180" s="75"/>
      <c r="AE180" s="75"/>
      <c r="AF180" s="75"/>
      <c r="AG180" s="75"/>
      <c r="AH180" s="75"/>
      <c r="AI180" s="75"/>
      <c r="AJ180" s="75"/>
      <c r="AK180" s="75"/>
      <c r="AL180" s="75"/>
      <c r="AM180" s="75"/>
      <c r="AN180" s="75"/>
      <c r="AO180" s="75"/>
      <c r="AP180" s="75"/>
      <c r="AQ180" s="75"/>
      <c r="AR180" s="75"/>
      <c r="AS180" s="75"/>
      <c r="AT180" s="75"/>
      <c r="AU180" s="75"/>
      <c r="AV180" s="75"/>
      <c r="AW180" s="75"/>
      <c r="AX180" s="75"/>
      <c r="AY180" s="75"/>
      <c r="AZ180" s="75"/>
      <c r="BA180" s="75"/>
      <c r="BB180" s="75"/>
      <c r="BC180" s="75"/>
      <c r="BD180" s="75"/>
      <c r="BE180" s="75"/>
      <c r="BF180" s="75"/>
      <c r="BG180" s="75"/>
      <c r="BH180" s="75"/>
      <c r="BI180" s="75"/>
      <c r="BJ180" s="75"/>
      <c r="BK180" s="75"/>
      <c r="BL180" s="75"/>
      <c r="BM180" s="75"/>
      <c r="BN180" s="75"/>
      <c r="BO180" s="75"/>
      <c r="BP180" s="75"/>
      <c r="BQ180" s="75"/>
      <c r="BR180" s="75"/>
      <c r="BS180" s="75"/>
      <c r="BT180" s="75"/>
      <c r="BU180" s="75"/>
      <c r="BV180" s="75"/>
      <c r="BW180" s="75"/>
      <c r="BX180" s="75"/>
      <c r="BY180" s="75"/>
      <c r="BZ180" s="75"/>
      <c r="CA180" s="75"/>
      <c r="CB180" s="75"/>
      <c r="CC180" s="75"/>
      <c r="CD180" s="75"/>
      <c r="CE180" s="75"/>
      <c r="CF180" s="75"/>
      <c r="CG180" s="75"/>
      <c r="CH180" s="75"/>
      <c r="CI180" s="75"/>
      <c r="CJ180" s="75"/>
      <c r="CK180" s="75"/>
      <c r="CL180" s="75"/>
      <c r="CM180" s="75"/>
      <c r="CP180" s="94">
        <v>42917</v>
      </c>
      <c r="CQ180" s="98">
        <f t="shared" ref="CQ180" si="4104">IFERROR(C180/$C180,0)</f>
        <v>1</v>
      </c>
      <c r="CR180" s="98">
        <f t="shared" si="3942"/>
        <v>0.33333333333333331</v>
      </c>
      <c r="CS180" s="98">
        <f t="shared" si="3943"/>
        <v>0.22222222222222221</v>
      </c>
      <c r="CT180" s="98">
        <f t="shared" si="3944"/>
        <v>0.22222222222222221</v>
      </c>
      <c r="CU180" s="98">
        <f t="shared" si="3945"/>
        <v>0.22222222222222221</v>
      </c>
      <c r="CV180" s="98">
        <f t="shared" si="3946"/>
        <v>0.1111111111111111</v>
      </c>
      <c r="CW180" s="98">
        <f t="shared" si="3947"/>
        <v>0.1111111111111111</v>
      </c>
      <c r="CX180" s="98">
        <f t="shared" si="3948"/>
        <v>0.33333333333333331</v>
      </c>
      <c r="CY180" s="98">
        <f t="shared" si="3949"/>
        <v>0.1111111111111111</v>
      </c>
      <c r="CZ180" s="98">
        <f t="shared" si="3950"/>
        <v>0</v>
      </c>
      <c r="DA180" s="143">
        <f t="shared" si="3951"/>
        <v>0.1111111111111111</v>
      </c>
      <c r="DB180" s="97"/>
      <c r="DC180" s="97"/>
      <c r="DD180" s="97"/>
      <c r="DE180" s="97"/>
      <c r="DF180" s="97"/>
      <c r="DG180" s="97"/>
      <c r="DH180" s="97"/>
      <c r="DI180" s="101"/>
      <c r="DJ180" s="97"/>
      <c r="DK180" s="97"/>
      <c r="DL180" s="97"/>
      <c r="DM180" s="97"/>
      <c r="DN180" s="97"/>
      <c r="DO180" s="97"/>
      <c r="DP180" s="97"/>
      <c r="DQ180" s="97"/>
      <c r="DR180" s="97"/>
      <c r="DS180" s="97"/>
      <c r="DT180" s="97"/>
      <c r="DU180" s="97"/>
      <c r="DV180" s="97"/>
      <c r="DW180" s="97"/>
      <c r="DX180" s="97"/>
      <c r="DY180" s="97"/>
      <c r="DZ180" s="97"/>
      <c r="EA180" s="97"/>
      <c r="EB180" s="97"/>
      <c r="EC180" s="97"/>
      <c r="ED180" s="97"/>
      <c r="EE180" s="97"/>
      <c r="EF180" s="97"/>
      <c r="EG180" s="97"/>
      <c r="EH180" s="97"/>
      <c r="EI180" s="97"/>
      <c r="EJ180" s="97"/>
      <c r="EK180" s="97"/>
      <c r="EL180" s="97"/>
      <c r="EM180" s="97"/>
      <c r="EN180" s="97"/>
      <c r="EO180" s="97"/>
      <c r="EP180" s="97"/>
      <c r="EQ180" s="97"/>
      <c r="ER180" s="97"/>
      <c r="ES180" s="97"/>
      <c r="ET180" s="97"/>
      <c r="EU180" s="97"/>
      <c r="EV180" s="97"/>
      <c r="EW180" s="97"/>
      <c r="EX180" s="97"/>
      <c r="EY180" s="97"/>
      <c r="EZ180" s="97"/>
      <c r="FA180" s="97"/>
      <c r="FB180" s="97"/>
      <c r="FC180" s="97"/>
      <c r="FD180" s="97"/>
      <c r="FE180" s="97"/>
      <c r="FF180" s="97"/>
      <c r="FG180" s="97"/>
      <c r="FH180" s="97"/>
      <c r="FI180" s="97"/>
      <c r="FJ180" s="97"/>
      <c r="FK180" s="97"/>
      <c r="FL180" s="97"/>
      <c r="FM180" s="97"/>
      <c r="FN180" s="97"/>
      <c r="FO180" s="97"/>
      <c r="FP180" s="97"/>
      <c r="FQ180" s="97"/>
      <c r="FR180" s="97"/>
      <c r="FS180" s="97"/>
      <c r="FT180" s="97"/>
      <c r="FU180" s="97"/>
      <c r="FV180" s="97"/>
      <c r="FW180" s="97"/>
      <c r="GD180" s="96">
        <v>42917</v>
      </c>
      <c r="GE180" s="97">
        <f t="shared" si="3802"/>
        <v>0</v>
      </c>
      <c r="GF180" s="97">
        <f t="shared" si="3803"/>
        <v>0.66666666666666674</v>
      </c>
      <c r="GG180" s="97">
        <f t="shared" si="3804"/>
        <v>0.77777777777777779</v>
      </c>
      <c r="GH180" s="97">
        <f t="shared" si="3805"/>
        <v>0.77777777777777779</v>
      </c>
      <c r="GI180" s="97">
        <f t="shared" si="3806"/>
        <v>0.77777777777777779</v>
      </c>
      <c r="GJ180" s="97">
        <f t="shared" si="3807"/>
        <v>0.88888888888888884</v>
      </c>
      <c r="GK180" s="97">
        <f t="shared" si="3808"/>
        <v>0.88888888888888884</v>
      </c>
      <c r="GL180" s="97">
        <f t="shared" si="3809"/>
        <v>0.66666666666666674</v>
      </c>
      <c r="GM180" s="97">
        <f t="shared" si="3810"/>
        <v>0.88888888888888884</v>
      </c>
      <c r="GN180" s="97">
        <f t="shared" si="3811"/>
        <v>1</v>
      </c>
      <c r="GO180" s="157">
        <f t="shared" si="3812"/>
        <v>0.88888888888888884</v>
      </c>
      <c r="GP180" s="97"/>
      <c r="GQ180" s="97"/>
      <c r="GR180" s="97"/>
      <c r="GS180" s="97"/>
      <c r="GT180" s="97"/>
      <c r="GU180" s="97"/>
      <c r="GV180" s="97"/>
      <c r="GW180" s="97"/>
      <c r="GX180" s="97"/>
      <c r="GY180" s="97"/>
      <c r="GZ180" s="97"/>
      <c r="HA180" s="97"/>
      <c r="HB180" s="97"/>
      <c r="HC180" s="97"/>
      <c r="HD180" s="97"/>
      <c r="HE180" s="97"/>
      <c r="HF180" s="97"/>
      <c r="HG180" s="97"/>
      <c r="HH180" s="97"/>
      <c r="HI180" s="97"/>
      <c r="HJ180" s="97"/>
      <c r="HK180" s="97"/>
      <c r="HL180" s="97"/>
      <c r="HM180" s="97"/>
      <c r="HN180" s="97"/>
      <c r="HO180" s="97"/>
      <c r="HP180" s="97"/>
      <c r="HQ180" s="97"/>
      <c r="HR180" s="97"/>
      <c r="HS180" s="97"/>
      <c r="HT180" s="97"/>
      <c r="HU180" s="97"/>
      <c r="HV180" s="97"/>
      <c r="HW180" s="97"/>
      <c r="HX180" s="97"/>
      <c r="HY180" s="99"/>
      <c r="HZ180" s="99"/>
      <c r="IA180" s="99"/>
      <c r="IB180" s="99"/>
      <c r="IC180" s="99"/>
      <c r="ID180" s="99"/>
      <c r="IE180" s="99"/>
      <c r="IF180" s="99"/>
      <c r="IG180" s="99"/>
      <c r="IH180" s="99"/>
      <c r="II180" s="99"/>
      <c r="IJ180" s="99"/>
      <c r="IK180" s="99"/>
      <c r="IL180" s="99"/>
      <c r="IM180" s="99"/>
      <c r="IN180" s="99"/>
      <c r="IO180" s="99"/>
      <c r="IP180" s="99"/>
      <c r="IQ180" s="99"/>
      <c r="IR180" s="99"/>
      <c r="IS180" s="99"/>
      <c r="IT180" s="99"/>
      <c r="IU180" s="99"/>
      <c r="IV180" s="99"/>
      <c r="IW180" s="99"/>
      <c r="IX180" s="99"/>
      <c r="IY180" s="99"/>
      <c r="IZ180" s="99"/>
      <c r="JA180" s="99"/>
      <c r="JB180" s="99"/>
      <c r="JC180" s="99"/>
      <c r="JD180" s="99"/>
      <c r="JE180" s="99"/>
      <c r="JF180" s="99"/>
      <c r="JG180" s="99"/>
      <c r="JH180" s="99"/>
      <c r="JI180" s="99"/>
      <c r="JJ180" s="99"/>
    </row>
    <row r="181" spans="2:275" x14ac:dyDescent="0.35">
      <c r="B181" s="73">
        <v>42948</v>
      </c>
      <c r="C181" s="156">
        <f t="shared" ref="C181" si="4105">CD87</f>
        <v>5</v>
      </c>
      <c r="D181" s="156">
        <f t="shared" ref="D181" si="4106">CE87</f>
        <v>2</v>
      </c>
      <c r="E181" s="156">
        <f t="shared" ref="E181" si="4107">CF87</f>
        <v>1</v>
      </c>
      <c r="F181" s="156">
        <f t="shared" ref="F181" si="4108">CG87</f>
        <v>1</v>
      </c>
      <c r="G181" s="156">
        <f t="shared" ref="G181" si="4109">CH87</f>
        <v>0</v>
      </c>
      <c r="H181" s="156">
        <f t="shared" ref="H181" si="4110">CI87</f>
        <v>0</v>
      </c>
      <c r="I181" s="156">
        <f t="shared" ref="I181" si="4111">CJ87</f>
        <v>0</v>
      </c>
      <c r="J181" s="156">
        <f t="shared" ref="J181" si="4112">CK87</f>
        <v>0</v>
      </c>
      <c r="K181" s="156">
        <f t="shared" ref="K181" si="4113">CL87</f>
        <v>0</v>
      </c>
      <c r="L181" s="150">
        <f t="shared" ref="L181" si="4114">CM87</f>
        <v>0</v>
      </c>
      <c r="M181" s="92"/>
      <c r="N181" s="92"/>
      <c r="O181" s="92"/>
      <c r="P181" s="92"/>
      <c r="Q181" s="92"/>
      <c r="R181" s="92"/>
      <c r="S181" s="92"/>
      <c r="T181" s="92"/>
      <c r="U181" s="100"/>
      <c r="V181" s="75"/>
      <c r="W181" s="75"/>
      <c r="X181" s="75"/>
      <c r="Y181" s="75"/>
      <c r="Z181" s="75"/>
      <c r="AA181" s="75"/>
      <c r="AB181" s="75"/>
      <c r="AC181" s="75"/>
      <c r="AD181" s="75"/>
      <c r="AE181" s="75"/>
      <c r="AF181" s="75"/>
      <c r="AG181" s="75"/>
      <c r="AH181" s="75"/>
      <c r="AI181" s="75"/>
      <c r="AJ181" s="75"/>
      <c r="AK181" s="75"/>
      <c r="AL181" s="75"/>
      <c r="AM181" s="75"/>
      <c r="AN181" s="75"/>
      <c r="AO181" s="75"/>
      <c r="AP181" s="75"/>
      <c r="AQ181" s="75"/>
      <c r="AR181" s="75"/>
      <c r="AS181" s="75"/>
      <c r="AT181" s="75"/>
      <c r="AU181" s="75"/>
      <c r="AV181" s="75"/>
      <c r="AW181" s="75"/>
      <c r="AX181" s="75"/>
      <c r="AY181" s="75"/>
      <c r="AZ181" s="75"/>
      <c r="BA181" s="75"/>
      <c r="BB181" s="75"/>
      <c r="BC181" s="75"/>
      <c r="BD181" s="75"/>
      <c r="BE181" s="75"/>
      <c r="BF181" s="75"/>
      <c r="BG181" s="75"/>
      <c r="BH181" s="75"/>
      <c r="BI181" s="75"/>
      <c r="BJ181" s="75"/>
      <c r="BK181" s="75"/>
      <c r="BL181" s="75"/>
      <c r="BM181" s="75"/>
      <c r="BN181" s="75"/>
      <c r="BO181" s="75"/>
      <c r="BP181" s="75"/>
      <c r="BQ181" s="75"/>
      <c r="BR181" s="75"/>
      <c r="BS181" s="75"/>
      <c r="BT181" s="75"/>
      <c r="BU181" s="75"/>
      <c r="BV181" s="75"/>
      <c r="BW181" s="75"/>
      <c r="BX181" s="75"/>
      <c r="BY181" s="75"/>
      <c r="BZ181" s="75"/>
      <c r="CA181" s="75"/>
      <c r="CB181" s="75"/>
      <c r="CC181" s="75"/>
      <c r="CD181" s="75"/>
      <c r="CE181" s="75"/>
      <c r="CF181" s="75"/>
      <c r="CG181" s="75"/>
      <c r="CH181" s="75"/>
      <c r="CI181" s="75"/>
      <c r="CJ181" s="75"/>
      <c r="CK181" s="75"/>
      <c r="CL181" s="75"/>
      <c r="CM181" s="75"/>
      <c r="CP181" s="94">
        <v>42948</v>
      </c>
      <c r="CQ181" s="151">
        <f t="shared" ref="CQ181" si="4115">IFERROR(C181/$C181,0)</f>
        <v>1</v>
      </c>
      <c r="CR181" s="151">
        <f t="shared" si="3942"/>
        <v>0.4</v>
      </c>
      <c r="CS181" s="151">
        <f t="shared" si="3943"/>
        <v>0.2</v>
      </c>
      <c r="CT181" s="151">
        <f t="shared" si="3944"/>
        <v>0.2</v>
      </c>
      <c r="CU181" s="151">
        <f t="shared" si="3945"/>
        <v>0</v>
      </c>
      <c r="CV181" s="151">
        <f t="shared" si="3946"/>
        <v>0</v>
      </c>
      <c r="CW181" s="151">
        <f t="shared" si="3947"/>
        <v>0</v>
      </c>
      <c r="CX181" s="151">
        <f t="shared" si="3948"/>
        <v>0</v>
      </c>
      <c r="CY181" s="151">
        <f t="shared" si="3949"/>
        <v>0</v>
      </c>
      <c r="CZ181" s="143">
        <f t="shared" si="3950"/>
        <v>0</v>
      </c>
      <c r="DA181" s="97"/>
      <c r="DB181" s="97"/>
      <c r="DC181" s="97"/>
      <c r="DD181" s="97"/>
      <c r="DE181" s="97"/>
      <c r="DF181" s="97"/>
      <c r="DG181" s="97"/>
      <c r="DH181" s="97"/>
      <c r="DI181" s="101"/>
      <c r="DJ181" s="97"/>
      <c r="DK181" s="97"/>
      <c r="DL181" s="97"/>
      <c r="DM181" s="97"/>
      <c r="DN181" s="97"/>
      <c r="DO181" s="97"/>
      <c r="DP181" s="97"/>
      <c r="DQ181" s="97"/>
      <c r="DR181" s="97"/>
      <c r="DS181" s="97"/>
      <c r="DT181" s="97"/>
      <c r="DU181" s="97"/>
      <c r="DV181" s="97"/>
      <c r="DW181" s="97"/>
      <c r="DX181" s="97"/>
      <c r="DY181" s="97"/>
      <c r="DZ181" s="97"/>
      <c r="EA181" s="97"/>
      <c r="EB181" s="97"/>
      <c r="EC181" s="97"/>
      <c r="ED181" s="97"/>
      <c r="EE181" s="97"/>
      <c r="EF181" s="97"/>
      <c r="EG181" s="97"/>
      <c r="EH181" s="97"/>
      <c r="EI181" s="97"/>
      <c r="EJ181" s="97"/>
      <c r="EK181" s="97"/>
      <c r="EL181" s="97"/>
      <c r="EM181" s="97"/>
      <c r="EN181" s="97"/>
      <c r="EO181" s="97"/>
      <c r="EP181" s="97"/>
      <c r="EQ181" s="97"/>
      <c r="ER181" s="97"/>
      <c r="ES181" s="97"/>
      <c r="ET181" s="97"/>
      <c r="EU181" s="97"/>
      <c r="EV181" s="97"/>
      <c r="EW181" s="97"/>
      <c r="EX181" s="97"/>
      <c r="EY181" s="97"/>
      <c r="EZ181" s="97"/>
      <c r="FA181" s="97"/>
      <c r="FB181" s="97"/>
      <c r="FC181" s="97"/>
      <c r="FD181" s="97"/>
      <c r="FE181" s="97"/>
      <c r="FF181" s="97"/>
      <c r="FG181" s="97"/>
      <c r="FH181" s="97"/>
      <c r="FI181" s="97"/>
      <c r="FJ181" s="97"/>
      <c r="FK181" s="97"/>
      <c r="FL181" s="97"/>
      <c r="FM181" s="97"/>
      <c r="FN181" s="97"/>
      <c r="FO181" s="97"/>
      <c r="FP181" s="97"/>
      <c r="FQ181" s="97"/>
      <c r="FR181" s="97"/>
      <c r="FS181" s="97"/>
      <c r="FT181" s="97"/>
      <c r="FU181" s="97"/>
      <c r="FV181" s="97"/>
      <c r="FW181" s="97"/>
      <c r="GD181" s="96">
        <v>42948</v>
      </c>
      <c r="GE181" s="152">
        <f t="shared" si="3802"/>
        <v>0</v>
      </c>
      <c r="GF181" s="152">
        <f t="shared" si="3803"/>
        <v>0.6</v>
      </c>
      <c r="GG181" s="152">
        <f t="shared" si="3804"/>
        <v>0.8</v>
      </c>
      <c r="GH181" s="152">
        <f t="shared" si="3805"/>
        <v>0.8</v>
      </c>
      <c r="GI181" s="152">
        <f t="shared" si="3806"/>
        <v>1</v>
      </c>
      <c r="GJ181" s="152">
        <f t="shared" si="3807"/>
        <v>1</v>
      </c>
      <c r="GK181" s="152">
        <f t="shared" si="3808"/>
        <v>1</v>
      </c>
      <c r="GL181" s="152">
        <f t="shared" si="3809"/>
        <v>1</v>
      </c>
      <c r="GM181" s="152">
        <f t="shared" si="3810"/>
        <v>1</v>
      </c>
      <c r="GN181" s="157">
        <f t="shared" si="3811"/>
        <v>1</v>
      </c>
      <c r="GO181" s="97"/>
      <c r="GP181" s="97"/>
      <c r="GQ181" s="97"/>
      <c r="GR181" s="97"/>
      <c r="GS181" s="97"/>
      <c r="GT181" s="97"/>
      <c r="GU181" s="97"/>
      <c r="GV181" s="97"/>
      <c r="GW181" s="97"/>
      <c r="GX181" s="97"/>
      <c r="GY181" s="97"/>
      <c r="GZ181" s="97"/>
      <c r="HA181" s="97"/>
      <c r="HB181" s="97"/>
      <c r="HC181" s="97"/>
      <c r="HD181" s="97"/>
      <c r="HE181" s="97"/>
      <c r="HF181" s="97"/>
      <c r="HG181" s="97"/>
      <c r="HH181" s="97"/>
      <c r="HI181" s="97"/>
      <c r="HJ181" s="97"/>
      <c r="HK181" s="97"/>
      <c r="HL181" s="97"/>
      <c r="HM181" s="97"/>
      <c r="HN181" s="97"/>
      <c r="HO181" s="97"/>
      <c r="HP181" s="97"/>
      <c r="HQ181" s="97"/>
      <c r="HR181" s="97"/>
      <c r="HS181" s="97"/>
      <c r="HT181" s="97"/>
      <c r="HU181" s="97"/>
      <c r="HV181" s="97"/>
      <c r="HW181" s="97"/>
      <c r="HX181" s="97"/>
      <c r="HY181" s="99"/>
      <c r="HZ181" s="99"/>
      <c r="IA181" s="99"/>
      <c r="IB181" s="99"/>
      <c r="IC181" s="99"/>
      <c r="ID181" s="99"/>
      <c r="IE181" s="99"/>
      <c r="IF181" s="99"/>
      <c r="IG181" s="99"/>
      <c r="IH181" s="99"/>
      <c r="II181" s="99"/>
      <c r="IJ181" s="99"/>
      <c r="IK181" s="99"/>
      <c r="IL181" s="99"/>
      <c r="IM181" s="99"/>
      <c r="IN181" s="99"/>
      <c r="IO181" s="99"/>
      <c r="IP181" s="99"/>
      <c r="IQ181" s="99"/>
      <c r="IR181" s="99"/>
      <c r="IS181" s="99"/>
      <c r="IT181" s="99"/>
      <c r="IU181" s="99"/>
      <c r="IV181" s="99"/>
      <c r="IW181" s="99"/>
      <c r="IX181" s="99"/>
      <c r="IY181" s="99"/>
      <c r="IZ181" s="99"/>
      <c r="JA181" s="99"/>
      <c r="JB181" s="99"/>
      <c r="JC181" s="99"/>
      <c r="JD181" s="99"/>
      <c r="JE181" s="99"/>
      <c r="JF181" s="99"/>
      <c r="JG181" s="99"/>
      <c r="JH181" s="99"/>
      <c r="JI181" s="99"/>
      <c r="JJ181" s="99"/>
    </row>
    <row r="182" spans="2:275" x14ac:dyDescent="0.35">
      <c r="B182" s="73">
        <v>42979</v>
      </c>
      <c r="C182" s="156">
        <f t="shared" ref="C182" si="4116">CE88</f>
        <v>12</v>
      </c>
      <c r="D182" s="156">
        <f t="shared" ref="D182" si="4117">CF88</f>
        <v>3</v>
      </c>
      <c r="E182" s="156">
        <f t="shared" ref="E182" si="4118">CG88</f>
        <v>2</v>
      </c>
      <c r="F182" s="156">
        <f t="shared" ref="F182" si="4119">CH88</f>
        <v>0</v>
      </c>
      <c r="G182" s="156">
        <f t="shared" ref="G182" si="4120">CI88</f>
        <v>1</v>
      </c>
      <c r="H182" s="156">
        <f t="shared" ref="H182" si="4121">CJ88</f>
        <v>0</v>
      </c>
      <c r="I182" s="156">
        <f t="shared" ref="I182" si="4122">CK88</f>
        <v>0</v>
      </c>
      <c r="J182" s="156">
        <f t="shared" ref="J182" si="4123">CL88</f>
        <v>0</v>
      </c>
      <c r="K182" s="150">
        <f t="shared" ref="K182" si="4124">CM88</f>
        <v>0</v>
      </c>
      <c r="L182" s="92"/>
      <c r="M182" s="92"/>
      <c r="N182" s="92"/>
      <c r="O182" s="92"/>
      <c r="P182" s="92"/>
      <c r="Q182" s="92"/>
      <c r="R182" s="92"/>
      <c r="S182" s="92"/>
      <c r="T182" s="92"/>
      <c r="U182" s="100"/>
      <c r="V182" s="75"/>
      <c r="W182" s="75"/>
      <c r="X182" s="75"/>
      <c r="Y182" s="75"/>
      <c r="Z182" s="75"/>
      <c r="AA182" s="75"/>
      <c r="AB182" s="75"/>
      <c r="AC182" s="75"/>
      <c r="AD182" s="75"/>
      <c r="AE182" s="75"/>
      <c r="AF182" s="75"/>
      <c r="AG182" s="75"/>
      <c r="AH182" s="75"/>
      <c r="AI182" s="75"/>
      <c r="AJ182" s="75"/>
      <c r="AK182" s="75"/>
      <c r="AL182" s="75"/>
      <c r="AM182" s="75"/>
      <c r="AN182" s="75"/>
      <c r="AO182" s="75"/>
      <c r="AP182" s="75"/>
      <c r="AQ182" s="75"/>
      <c r="AR182" s="75"/>
      <c r="AS182" s="75"/>
      <c r="AT182" s="75"/>
      <c r="AU182" s="75"/>
      <c r="AV182" s="75"/>
      <c r="AW182" s="75"/>
      <c r="AX182" s="75"/>
      <c r="AY182" s="75"/>
      <c r="AZ182" s="75"/>
      <c r="BA182" s="75"/>
      <c r="BB182" s="75"/>
      <c r="BC182" s="75"/>
      <c r="BD182" s="75"/>
      <c r="BE182" s="75"/>
      <c r="BF182" s="75"/>
      <c r="BG182" s="75"/>
      <c r="BH182" s="75"/>
      <c r="BI182" s="75"/>
      <c r="BJ182" s="75"/>
      <c r="BK182" s="75"/>
      <c r="BL182" s="75"/>
      <c r="BM182" s="75"/>
      <c r="BN182" s="75"/>
      <c r="BO182" s="75"/>
      <c r="BP182" s="75"/>
      <c r="BQ182" s="75"/>
      <c r="BR182" s="75"/>
      <c r="BS182" s="75"/>
      <c r="BT182" s="75"/>
      <c r="BU182" s="75"/>
      <c r="BV182" s="75"/>
      <c r="BW182" s="75"/>
      <c r="BX182" s="75"/>
      <c r="BY182" s="75"/>
      <c r="BZ182" s="75"/>
      <c r="CA182" s="75"/>
      <c r="CB182" s="75"/>
      <c r="CC182" s="75"/>
      <c r="CD182" s="75"/>
      <c r="CE182" s="75"/>
      <c r="CF182" s="75"/>
      <c r="CG182" s="75"/>
      <c r="CH182" s="75"/>
      <c r="CI182" s="75"/>
      <c r="CJ182" s="75"/>
      <c r="CK182" s="75"/>
      <c r="CL182" s="75"/>
      <c r="CM182" s="75"/>
      <c r="CP182" s="94">
        <v>42979</v>
      </c>
      <c r="CQ182" s="98">
        <f t="shared" ref="CQ182" si="4125">IFERROR(C182/$C182,0)</f>
        <v>1</v>
      </c>
      <c r="CR182" s="98">
        <f t="shared" si="3942"/>
        <v>0.25</v>
      </c>
      <c r="CS182" s="98">
        <f t="shared" si="3943"/>
        <v>0.16666666666666666</v>
      </c>
      <c r="CT182" s="98">
        <f t="shared" si="3944"/>
        <v>0</v>
      </c>
      <c r="CU182" s="98">
        <f t="shared" si="3945"/>
        <v>8.3333333333333329E-2</v>
      </c>
      <c r="CV182" s="98">
        <f t="shared" si="3946"/>
        <v>0</v>
      </c>
      <c r="CW182" s="98">
        <f t="shared" si="3947"/>
        <v>0</v>
      </c>
      <c r="CX182" s="98">
        <f t="shared" si="3948"/>
        <v>0</v>
      </c>
      <c r="CY182" s="143">
        <f t="shared" si="3949"/>
        <v>0</v>
      </c>
      <c r="CZ182" s="97"/>
      <c r="DA182" s="97"/>
      <c r="DB182" s="97"/>
      <c r="DC182" s="97"/>
      <c r="DD182" s="97"/>
      <c r="DE182" s="97"/>
      <c r="DF182" s="97"/>
      <c r="DG182" s="97"/>
      <c r="DH182" s="97"/>
      <c r="DI182" s="101"/>
      <c r="DJ182" s="97"/>
      <c r="DK182" s="97"/>
      <c r="DL182" s="97"/>
      <c r="DM182" s="97"/>
      <c r="DN182" s="97"/>
      <c r="DO182" s="97"/>
      <c r="DP182" s="97"/>
      <c r="DQ182" s="97"/>
      <c r="DR182" s="97"/>
      <c r="DS182" s="97"/>
      <c r="DT182" s="97"/>
      <c r="DU182" s="97"/>
      <c r="DV182" s="97"/>
      <c r="DW182" s="97"/>
      <c r="DX182" s="97"/>
      <c r="DY182" s="97"/>
      <c r="DZ182" s="97"/>
      <c r="EA182" s="97"/>
      <c r="EB182" s="97"/>
      <c r="EC182" s="97"/>
      <c r="ED182" s="97"/>
      <c r="EE182" s="97"/>
      <c r="EF182" s="97"/>
      <c r="EG182" s="97"/>
      <c r="EH182" s="97"/>
      <c r="EI182" s="97"/>
      <c r="EJ182" s="97"/>
      <c r="EK182" s="97"/>
      <c r="EL182" s="97"/>
      <c r="EM182" s="97"/>
      <c r="EN182" s="97"/>
      <c r="EO182" s="97"/>
      <c r="EP182" s="97"/>
      <c r="EQ182" s="97"/>
      <c r="ER182" s="97"/>
      <c r="ES182" s="97"/>
      <c r="ET182" s="97"/>
      <c r="EU182" s="97"/>
      <c r="EV182" s="97"/>
      <c r="EW182" s="97"/>
      <c r="EX182" s="97"/>
      <c r="EY182" s="97"/>
      <c r="EZ182" s="97"/>
      <c r="FA182" s="97"/>
      <c r="FB182" s="97"/>
      <c r="FC182" s="97"/>
      <c r="FD182" s="97"/>
      <c r="FE182" s="97"/>
      <c r="FF182" s="97"/>
      <c r="FG182" s="97"/>
      <c r="FH182" s="97"/>
      <c r="FI182" s="97"/>
      <c r="FJ182" s="97"/>
      <c r="FK182" s="97"/>
      <c r="FL182" s="97"/>
      <c r="FM182" s="97"/>
      <c r="FN182" s="97"/>
      <c r="FO182" s="97"/>
      <c r="FP182" s="97"/>
      <c r="FQ182" s="97"/>
      <c r="FR182" s="97"/>
      <c r="FS182" s="97"/>
      <c r="FT182" s="97"/>
      <c r="FU182" s="97"/>
      <c r="FV182" s="97"/>
      <c r="FW182" s="97"/>
      <c r="GD182" s="96">
        <v>42979</v>
      </c>
      <c r="GE182" s="97">
        <f t="shared" si="3802"/>
        <v>0</v>
      </c>
      <c r="GF182" s="97">
        <f t="shared" si="3803"/>
        <v>0.75</v>
      </c>
      <c r="GG182" s="97">
        <f t="shared" si="3804"/>
        <v>0.83333333333333337</v>
      </c>
      <c r="GH182" s="97">
        <f t="shared" si="3805"/>
        <v>1</v>
      </c>
      <c r="GI182" s="97">
        <f t="shared" si="3806"/>
        <v>0.91666666666666663</v>
      </c>
      <c r="GJ182" s="97">
        <f t="shared" si="3807"/>
        <v>1</v>
      </c>
      <c r="GK182" s="97">
        <f t="shared" si="3808"/>
        <v>1</v>
      </c>
      <c r="GL182" s="97">
        <f t="shared" si="3809"/>
        <v>1</v>
      </c>
      <c r="GM182" s="157">
        <f t="shared" si="3810"/>
        <v>1</v>
      </c>
      <c r="GN182" s="97"/>
      <c r="GO182" s="97"/>
      <c r="GP182" s="97"/>
      <c r="GQ182" s="97"/>
      <c r="GR182" s="97"/>
      <c r="GS182" s="97"/>
      <c r="GT182" s="97"/>
      <c r="GU182" s="97"/>
      <c r="GV182" s="97"/>
      <c r="GW182" s="97"/>
      <c r="GX182" s="97"/>
      <c r="GY182" s="97"/>
      <c r="GZ182" s="97"/>
      <c r="HA182" s="97"/>
      <c r="HB182" s="97"/>
      <c r="HC182" s="97"/>
      <c r="HD182" s="97"/>
      <c r="HE182" s="97"/>
      <c r="HF182" s="97"/>
      <c r="HG182" s="97"/>
      <c r="HH182" s="97"/>
      <c r="HI182" s="97"/>
      <c r="HJ182" s="97"/>
      <c r="HK182" s="97"/>
      <c r="HL182" s="97"/>
      <c r="HM182" s="97"/>
      <c r="HN182" s="97"/>
      <c r="HO182" s="97"/>
      <c r="HP182" s="97"/>
      <c r="HQ182" s="97"/>
      <c r="HR182" s="97"/>
      <c r="HS182" s="97"/>
      <c r="HT182" s="97"/>
      <c r="HU182" s="97"/>
      <c r="HV182" s="97"/>
      <c r="HW182" s="97"/>
      <c r="HX182" s="97"/>
      <c r="HY182" s="99"/>
      <c r="HZ182" s="99"/>
      <c r="IA182" s="99"/>
      <c r="IB182" s="99"/>
      <c r="IC182" s="99"/>
      <c r="ID182" s="99"/>
      <c r="IE182" s="99"/>
      <c r="IF182" s="99"/>
      <c r="IG182" s="99"/>
      <c r="IH182" s="99"/>
      <c r="II182" s="99"/>
      <c r="IJ182" s="99"/>
      <c r="IK182" s="99"/>
      <c r="IL182" s="99"/>
      <c r="IM182" s="99"/>
      <c r="IN182" s="99"/>
      <c r="IO182" s="99"/>
      <c r="IP182" s="99"/>
      <c r="IQ182" s="99"/>
      <c r="IR182" s="99"/>
      <c r="IS182" s="99"/>
      <c r="IT182" s="99"/>
      <c r="IU182" s="99"/>
      <c r="IV182" s="99"/>
      <c r="IW182" s="99"/>
      <c r="IX182" s="99"/>
      <c r="IY182" s="99"/>
      <c r="IZ182" s="99"/>
      <c r="JA182" s="99"/>
      <c r="JB182" s="99"/>
      <c r="JC182" s="99"/>
      <c r="JD182" s="99"/>
      <c r="JE182" s="99"/>
      <c r="JF182" s="99"/>
      <c r="JG182" s="99"/>
      <c r="JH182" s="99"/>
      <c r="JI182" s="99"/>
      <c r="JJ182" s="99"/>
    </row>
    <row r="183" spans="2:275" x14ac:dyDescent="0.35">
      <c r="B183" s="73">
        <v>43009</v>
      </c>
      <c r="C183" s="92">
        <f t="shared" ref="C183" si="4126">CF89</f>
        <v>7</v>
      </c>
      <c r="D183" s="92">
        <f t="shared" ref="D183" si="4127">CG89</f>
        <v>1</v>
      </c>
      <c r="E183" s="92">
        <f t="shared" ref="E183" si="4128">CH89</f>
        <v>1</v>
      </c>
      <c r="F183" s="92">
        <f t="shared" ref="F183" si="4129">CI89</f>
        <v>0</v>
      </c>
      <c r="G183" s="92">
        <f t="shared" ref="G183" si="4130">CJ89</f>
        <v>1</v>
      </c>
      <c r="H183" s="92">
        <f t="shared" ref="H183" si="4131">CK89</f>
        <v>0</v>
      </c>
      <c r="I183" s="92">
        <f t="shared" ref="I183" si="4132">CL89</f>
        <v>0</v>
      </c>
      <c r="J183" s="150">
        <f t="shared" ref="J183" si="4133">CM89</f>
        <v>0</v>
      </c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100"/>
      <c r="V183" s="75"/>
      <c r="W183" s="75"/>
      <c r="X183" s="75"/>
      <c r="Y183" s="75"/>
      <c r="Z183" s="75"/>
      <c r="AA183" s="75"/>
      <c r="AB183" s="75"/>
      <c r="AC183" s="75"/>
      <c r="AD183" s="75"/>
      <c r="AE183" s="75"/>
      <c r="AF183" s="75"/>
      <c r="AG183" s="75"/>
      <c r="AH183" s="75"/>
      <c r="AI183" s="75"/>
      <c r="AJ183" s="75"/>
      <c r="AK183" s="75"/>
      <c r="AL183" s="75"/>
      <c r="AM183" s="75"/>
      <c r="AN183" s="75"/>
      <c r="AO183" s="75"/>
      <c r="AP183" s="75"/>
      <c r="AQ183" s="75"/>
      <c r="AR183" s="75"/>
      <c r="AS183" s="75"/>
      <c r="AT183" s="75"/>
      <c r="AU183" s="75"/>
      <c r="AV183" s="75"/>
      <c r="AW183" s="75"/>
      <c r="AX183" s="75"/>
      <c r="AY183" s="75"/>
      <c r="AZ183" s="75"/>
      <c r="BA183" s="75"/>
      <c r="BB183" s="75"/>
      <c r="BC183" s="75"/>
      <c r="BD183" s="75"/>
      <c r="BE183" s="75"/>
      <c r="BF183" s="75"/>
      <c r="BG183" s="75"/>
      <c r="BH183" s="75"/>
      <c r="BI183" s="75"/>
      <c r="BJ183" s="75"/>
      <c r="BK183" s="75"/>
      <c r="BL183" s="75"/>
      <c r="BM183" s="75"/>
      <c r="BN183" s="75"/>
      <c r="BO183" s="75"/>
      <c r="BP183" s="75"/>
      <c r="BQ183" s="75"/>
      <c r="BR183" s="75"/>
      <c r="BS183" s="75"/>
      <c r="BT183" s="75"/>
      <c r="BU183" s="75"/>
      <c r="BV183" s="75"/>
      <c r="BW183" s="75"/>
      <c r="BX183" s="75"/>
      <c r="BY183" s="75"/>
      <c r="BZ183" s="75"/>
      <c r="CA183" s="75"/>
      <c r="CB183" s="75"/>
      <c r="CC183" s="75"/>
      <c r="CD183" s="75"/>
      <c r="CE183" s="75"/>
      <c r="CF183" s="75"/>
      <c r="CG183" s="75"/>
      <c r="CH183" s="75"/>
      <c r="CI183" s="75"/>
      <c r="CJ183" s="75"/>
      <c r="CK183" s="75"/>
      <c r="CL183" s="75"/>
      <c r="CM183" s="75"/>
      <c r="CP183" s="94">
        <v>43009</v>
      </c>
      <c r="CQ183" s="151">
        <f t="shared" ref="CQ183" si="4134">IFERROR(C183/$C183,0)</f>
        <v>1</v>
      </c>
      <c r="CR183" s="151">
        <f t="shared" si="3942"/>
        <v>0.14285714285714285</v>
      </c>
      <c r="CS183" s="151">
        <f t="shared" si="3943"/>
        <v>0.14285714285714285</v>
      </c>
      <c r="CT183" s="151">
        <f t="shared" si="3944"/>
        <v>0</v>
      </c>
      <c r="CU183" s="151">
        <f t="shared" si="3945"/>
        <v>0.14285714285714285</v>
      </c>
      <c r="CV183" s="151">
        <f t="shared" si="3946"/>
        <v>0</v>
      </c>
      <c r="CW183" s="151">
        <f t="shared" si="3947"/>
        <v>0</v>
      </c>
      <c r="CX183" s="143">
        <f t="shared" si="3948"/>
        <v>0</v>
      </c>
      <c r="CY183" s="97"/>
      <c r="CZ183" s="97"/>
      <c r="DA183" s="97"/>
      <c r="DB183" s="97"/>
      <c r="DC183" s="97"/>
      <c r="DD183" s="97"/>
      <c r="DE183" s="97"/>
      <c r="DF183" s="97"/>
      <c r="DG183" s="97"/>
      <c r="DH183" s="97"/>
      <c r="DI183" s="101"/>
      <c r="DJ183" s="97"/>
      <c r="DK183" s="97"/>
      <c r="DL183" s="97"/>
      <c r="DM183" s="97"/>
      <c r="DN183" s="97"/>
      <c r="DO183" s="97"/>
      <c r="DP183" s="97"/>
      <c r="DQ183" s="97"/>
      <c r="DR183" s="97"/>
      <c r="DS183" s="97"/>
      <c r="DT183" s="97"/>
      <c r="DU183" s="97"/>
      <c r="DV183" s="97"/>
      <c r="DW183" s="97"/>
      <c r="DX183" s="97"/>
      <c r="DY183" s="97"/>
      <c r="DZ183" s="97"/>
      <c r="EA183" s="97"/>
      <c r="EB183" s="97"/>
      <c r="EC183" s="97"/>
      <c r="ED183" s="97"/>
      <c r="EE183" s="97"/>
      <c r="EF183" s="97"/>
      <c r="EG183" s="97"/>
      <c r="EH183" s="97"/>
      <c r="EI183" s="97"/>
      <c r="EJ183" s="97"/>
      <c r="EK183" s="97"/>
      <c r="EL183" s="97"/>
      <c r="EM183" s="97"/>
      <c r="EN183" s="97"/>
      <c r="EO183" s="97"/>
      <c r="EP183" s="97"/>
      <c r="EQ183" s="97"/>
      <c r="ER183" s="97"/>
      <c r="ES183" s="97"/>
      <c r="ET183" s="97"/>
      <c r="EU183" s="97"/>
      <c r="EV183" s="97"/>
      <c r="EW183" s="97"/>
      <c r="EX183" s="97"/>
      <c r="EY183" s="97"/>
      <c r="EZ183" s="97"/>
      <c r="FA183" s="97"/>
      <c r="FB183" s="97"/>
      <c r="FC183" s="97"/>
      <c r="FD183" s="97"/>
      <c r="FE183" s="97"/>
      <c r="FF183" s="97"/>
      <c r="FG183" s="97"/>
      <c r="FH183" s="97"/>
      <c r="FI183" s="97"/>
      <c r="FJ183" s="97"/>
      <c r="FK183" s="97"/>
      <c r="FL183" s="97"/>
      <c r="FM183" s="97"/>
      <c r="FN183" s="97"/>
      <c r="FO183" s="97"/>
      <c r="FP183" s="97"/>
      <c r="FQ183" s="97"/>
      <c r="FR183" s="97"/>
      <c r="FS183" s="97"/>
      <c r="FT183" s="97"/>
      <c r="FU183" s="97"/>
      <c r="FV183" s="97"/>
      <c r="FW183" s="97"/>
      <c r="GD183" s="96">
        <v>43009</v>
      </c>
      <c r="GE183" s="152">
        <f t="shared" si="3802"/>
        <v>0</v>
      </c>
      <c r="GF183" s="152">
        <f t="shared" si="3803"/>
        <v>0.85714285714285721</v>
      </c>
      <c r="GG183" s="152">
        <f t="shared" si="3804"/>
        <v>0.85714285714285721</v>
      </c>
      <c r="GH183" s="152">
        <f t="shared" si="3805"/>
        <v>1</v>
      </c>
      <c r="GI183" s="152">
        <f t="shared" si="3806"/>
        <v>0.85714285714285721</v>
      </c>
      <c r="GJ183" s="152">
        <f t="shared" si="3807"/>
        <v>1</v>
      </c>
      <c r="GK183" s="152">
        <f t="shared" si="3808"/>
        <v>1</v>
      </c>
      <c r="GL183" s="157">
        <f t="shared" si="3809"/>
        <v>1</v>
      </c>
      <c r="GM183" s="97"/>
      <c r="GN183" s="97"/>
      <c r="GO183" s="97"/>
      <c r="GP183" s="97"/>
      <c r="GQ183" s="97"/>
      <c r="GR183" s="97"/>
      <c r="GS183" s="97"/>
      <c r="GT183" s="97"/>
      <c r="GU183" s="97"/>
      <c r="GV183" s="97"/>
      <c r="GW183" s="97"/>
      <c r="GX183" s="97"/>
      <c r="GY183" s="97"/>
      <c r="GZ183" s="97"/>
      <c r="HA183" s="97"/>
      <c r="HB183" s="97"/>
      <c r="HC183" s="97"/>
      <c r="HD183" s="97"/>
      <c r="HE183" s="97"/>
      <c r="HF183" s="97"/>
      <c r="HG183" s="97"/>
      <c r="HH183" s="97"/>
      <c r="HI183" s="97"/>
      <c r="HJ183" s="97"/>
      <c r="HK183" s="97"/>
      <c r="HL183" s="97"/>
      <c r="HM183" s="97"/>
      <c r="HN183" s="97"/>
      <c r="HO183" s="97"/>
      <c r="HP183" s="97"/>
      <c r="HQ183" s="97"/>
      <c r="HR183" s="97"/>
      <c r="HS183" s="97"/>
      <c r="HT183" s="97"/>
      <c r="HU183" s="97"/>
      <c r="HV183" s="97"/>
      <c r="HW183" s="97"/>
      <c r="HX183" s="97"/>
      <c r="HY183" s="99"/>
      <c r="HZ183" s="99"/>
      <c r="IA183" s="99"/>
      <c r="IB183" s="99"/>
      <c r="IC183" s="99"/>
      <c r="ID183" s="99"/>
      <c r="IE183" s="99"/>
      <c r="IF183" s="99"/>
      <c r="IG183" s="99"/>
      <c r="IH183" s="99"/>
      <c r="II183" s="99"/>
      <c r="IJ183" s="99"/>
      <c r="IK183" s="99"/>
      <c r="IL183" s="99"/>
      <c r="IM183" s="99"/>
      <c r="IN183" s="99"/>
      <c r="IO183" s="99"/>
      <c r="IP183" s="99"/>
      <c r="IQ183" s="99"/>
      <c r="IR183" s="99"/>
      <c r="IS183" s="99"/>
      <c r="IT183" s="99"/>
      <c r="IU183" s="99"/>
      <c r="IV183" s="99"/>
      <c r="IW183" s="99"/>
      <c r="IX183" s="99"/>
      <c r="IY183" s="99"/>
      <c r="IZ183" s="99"/>
      <c r="JA183" s="99"/>
      <c r="JB183" s="99"/>
      <c r="JC183" s="99"/>
      <c r="JD183" s="99"/>
      <c r="JE183" s="99"/>
      <c r="JF183" s="99"/>
      <c r="JG183" s="99"/>
      <c r="JH183" s="99"/>
      <c r="JI183" s="99"/>
      <c r="JJ183" s="99"/>
    </row>
    <row r="184" spans="2:275" x14ac:dyDescent="0.35">
      <c r="B184" s="73">
        <v>43040</v>
      </c>
      <c r="C184" s="156">
        <f t="shared" ref="C184" si="4135">CG90</f>
        <v>5</v>
      </c>
      <c r="D184" s="156">
        <f t="shared" ref="D184" si="4136">CH90</f>
        <v>1</v>
      </c>
      <c r="E184" s="156">
        <f t="shared" ref="E184" si="4137">CI90</f>
        <v>0</v>
      </c>
      <c r="F184" s="156">
        <f t="shared" ref="F184" si="4138">CJ90</f>
        <v>1</v>
      </c>
      <c r="G184" s="156">
        <f t="shared" ref="G184" si="4139">CK90</f>
        <v>2</v>
      </c>
      <c r="H184" s="156">
        <f t="shared" ref="H184" si="4140">CL90</f>
        <v>0</v>
      </c>
      <c r="I184" s="150">
        <f t="shared" ref="I184" si="4141">CM90</f>
        <v>0</v>
      </c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100"/>
      <c r="V184" s="75"/>
      <c r="W184" s="75"/>
      <c r="X184" s="75"/>
      <c r="Y184" s="75"/>
      <c r="Z184" s="75"/>
      <c r="AA184" s="75"/>
      <c r="AB184" s="75"/>
      <c r="AC184" s="75"/>
      <c r="AD184" s="75"/>
      <c r="AE184" s="75"/>
      <c r="AF184" s="75"/>
      <c r="AG184" s="75"/>
      <c r="AH184" s="75"/>
      <c r="AI184" s="75"/>
      <c r="AJ184" s="75"/>
      <c r="AK184" s="75"/>
      <c r="AL184" s="75"/>
      <c r="AM184" s="75"/>
      <c r="AN184" s="75"/>
      <c r="AO184" s="75"/>
      <c r="AP184" s="75"/>
      <c r="AQ184" s="75"/>
      <c r="AR184" s="75"/>
      <c r="AS184" s="75"/>
      <c r="AT184" s="75"/>
      <c r="AU184" s="75"/>
      <c r="AV184" s="75"/>
      <c r="AW184" s="75"/>
      <c r="AX184" s="75"/>
      <c r="AY184" s="75"/>
      <c r="AZ184" s="75"/>
      <c r="BA184" s="75"/>
      <c r="BB184" s="75"/>
      <c r="BC184" s="75"/>
      <c r="BD184" s="75"/>
      <c r="BE184" s="75"/>
      <c r="BF184" s="75"/>
      <c r="BG184" s="75"/>
      <c r="BH184" s="75"/>
      <c r="BI184" s="75"/>
      <c r="BJ184" s="75"/>
      <c r="BK184" s="75"/>
      <c r="BL184" s="75"/>
      <c r="BM184" s="75"/>
      <c r="BN184" s="75"/>
      <c r="BO184" s="75"/>
      <c r="BP184" s="75"/>
      <c r="BQ184" s="75"/>
      <c r="BR184" s="75"/>
      <c r="BS184" s="75"/>
      <c r="BT184" s="75"/>
      <c r="BU184" s="75"/>
      <c r="BV184" s="75"/>
      <c r="BW184" s="75"/>
      <c r="BX184" s="75"/>
      <c r="BY184" s="75"/>
      <c r="BZ184" s="75"/>
      <c r="CA184" s="75"/>
      <c r="CB184" s="75"/>
      <c r="CC184" s="75"/>
      <c r="CD184" s="75"/>
      <c r="CE184" s="75"/>
      <c r="CF184" s="75"/>
      <c r="CG184" s="75"/>
      <c r="CH184" s="75"/>
      <c r="CI184" s="75"/>
      <c r="CJ184" s="75"/>
      <c r="CK184" s="75"/>
      <c r="CL184" s="75"/>
      <c r="CM184" s="75"/>
      <c r="CP184" s="94">
        <v>43040</v>
      </c>
      <c r="CQ184" s="151">
        <f t="shared" ref="CQ184" si="4142">IFERROR(C184/$C184,0)</f>
        <v>1</v>
      </c>
      <c r="CR184" s="151">
        <f t="shared" si="3942"/>
        <v>0.2</v>
      </c>
      <c r="CS184" s="151">
        <f t="shared" si="3943"/>
        <v>0</v>
      </c>
      <c r="CT184" s="151">
        <f t="shared" si="3944"/>
        <v>0.2</v>
      </c>
      <c r="CU184" s="151">
        <f t="shared" si="3945"/>
        <v>0.4</v>
      </c>
      <c r="CV184" s="151">
        <f t="shared" si="3946"/>
        <v>0</v>
      </c>
      <c r="CW184" s="143">
        <f t="shared" si="3947"/>
        <v>0</v>
      </c>
      <c r="CX184" s="97"/>
      <c r="CY184" s="97"/>
      <c r="CZ184" s="97"/>
      <c r="DA184" s="97"/>
      <c r="DB184" s="97"/>
      <c r="DC184" s="97"/>
      <c r="DD184" s="97"/>
      <c r="DE184" s="97"/>
      <c r="DF184" s="97"/>
      <c r="DG184" s="97"/>
      <c r="DH184" s="97"/>
      <c r="DI184" s="101"/>
      <c r="DJ184" s="97"/>
      <c r="DK184" s="97"/>
      <c r="DL184" s="97"/>
      <c r="DM184" s="97"/>
      <c r="DN184" s="97"/>
      <c r="DO184" s="97"/>
      <c r="DP184" s="97"/>
      <c r="DQ184" s="97"/>
      <c r="DR184" s="97"/>
      <c r="DS184" s="97"/>
      <c r="DT184" s="97"/>
      <c r="DU184" s="97"/>
      <c r="DV184" s="97"/>
      <c r="DW184" s="97"/>
      <c r="DX184" s="97"/>
      <c r="DY184" s="97"/>
      <c r="DZ184" s="97"/>
      <c r="EA184" s="97"/>
      <c r="EB184" s="97"/>
      <c r="EC184" s="97"/>
      <c r="ED184" s="97"/>
      <c r="EE184" s="97"/>
      <c r="EF184" s="97"/>
      <c r="EG184" s="97"/>
      <c r="EH184" s="97"/>
      <c r="EI184" s="97"/>
      <c r="EJ184" s="97"/>
      <c r="EK184" s="97"/>
      <c r="EL184" s="97"/>
      <c r="EM184" s="97"/>
      <c r="EN184" s="97"/>
      <c r="EO184" s="97"/>
      <c r="EP184" s="97"/>
      <c r="EQ184" s="97"/>
      <c r="ER184" s="97"/>
      <c r="ES184" s="97"/>
      <c r="ET184" s="97"/>
      <c r="EU184" s="97"/>
      <c r="EV184" s="97"/>
      <c r="EW184" s="97"/>
      <c r="EX184" s="97"/>
      <c r="EY184" s="97"/>
      <c r="EZ184" s="97"/>
      <c r="FA184" s="97"/>
      <c r="FB184" s="97"/>
      <c r="FC184" s="97"/>
      <c r="FD184" s="97"/>
      <c r="FE184" s="97"/>
      <c r="FF184" s="97"/>
      <c r="FG184" s="97"/>
      <c r="FH184" s="97"/>
      <c r="FI184" s="97"/>
      <c r="FJ184" s="97"/>
      <c r="FK184" s="97"/>
      <c r="FL184" s="97"/>
      <c r="FM184" s="97"/>
      <c r="FN184" s="97"/>
      <c r="FO184" s="97"/>
      <c r="FP184" s="97"/>
      <c r="FQ184" s="97"/>
      <c r="FR184" s="97"/>
      <c r="FS184" s="97"/>
      <c r="FT184" s="97"/>
      <c r="FU184" s="97"/>
      <c r="FV184" s="97"/>
      <c r="FW184" s="97"/>
      <c r="GD184" s="96">
        <v>43040</v>
      </c>
      <c r="GE184" s="152">
        <f t="shared" si="3802"/>
        <v>0</v>
      </c>
      <c r="GF184" s="152">
        <f t="shared" si="3803"/>
        <v>0.8</v>
      </c>
      <c r="GG184" s="152">
        <f t="shared" si="3804"/>
        <v>1</v>
      </c>
      <c r="GH184" s="152">
        <f t="shared" si="3805"/>
        <v>0.8</v>
      </c>
      <c r="GI184" s="152">
        <f t="shared" si="3806"/>
        <v>0.6</v>
      </c>
      <c r="GJ184" s="152">
        <f t="shared" si="3807"/>
        <v>1</v>
      </c>
      <c r="GK184" s="157">
        <f t="shared" si="3808"/>
        <v>1</v>
      </c>
      <c r="GL184" s="97"/>
      <c r="GM184" s="97"/>
      <c r="GN184" s="97"/>
      <c r="GO184" s="97"/>
      <c r="GP184" s="97"/>
      <c r="GQ184" s="97"/>
      <c r="GR184" s="97"/>
      <c r="GS184" s="97"/>
      <c r="GT184" s="97"/>
      <c r="GU184" s="97"/>
      <c r="GV184" s="97"/>
      <c r="GW184" s="97"/>
      <c r="GX184" s="97"/>
      <c r="GY184" s="97"/>
      <c r="GZ184" s="97"/>
      <c r="HA184" s="97"/>
      <c r="HB184" s="97"/>
      <c r="HC184" s="97"/>
      <c r="HD184" s="97"/>
      <c r="HE184" s="97"/>
      <c r="HF184" s="97"/>
      <c r="HG184" s="97"/>
      <c r="HH184" s="97"/>
      <c r="HI184" s="97"/>
      <c r="HJ184" s="97"/>
      <c r="HK184" s="97"/>
      <c r="HL184" s="97"/>
      <c r="HM184" s="97"/>
      <c r="HN184" s="97"/>
      <c r="HO184" s="97"/>
      <c r="HP184" s="97"/>
      <c r="HQ184" s="97"/>
      <c r="HR184" s="97"/>
      <c r="HS184" s="97"/>
      <c r="HT184" s="97"/>
      <c r="HU184" s="97"/>
      <c r="HV184" s="97"/>
      <c r="HW184" s="97"/>
      <c r="HX184" s="97"/>
      <c r="HY184" s="99"/>
      <c r="HZ184" s="99"/>
      <c r="IA184" s="99"/>
      <c r="IB184" s="99"/>
      <c r="IC184" s="99"/>
      <c r="ID184" s="99"/>
      <c r="IE184" s="99"/>
      <c r="IF184" s="99"/>
      <c r="IG184" s="99"/>
      <c r="IH184" s="99"/>
      <c r="II184" s="99"/>
      <c r="IJ184" s="99"/>
      <c r="IK184" s="99"/>
      <c r="IL184" s="99"/>
      <c r="IM184" s="99"/>
      <c r="IN184" s="99"/>
      <c r="IO184" s="99"/>
      <c r="IP184" s="99"/>
      <c r="IQ184" s="99"/>
      <c r="IR184" s="99"/>
      <c r="IS184" s="99"/>
      <c r="IT184" s="99"/>
      <c r="IU184" s="99"/>
      <c r="IV184" s="99"/>
      <c r="IW184" s="99"/>
      <c r="IX184" s="99"/>
      <c r="IY184" s="99"/>
      <c r="IZ184" s="99"/>
      <c r="JA184" s="99"/>
      <c r="JB184" s="99"/>
      <c r="JC184" s="99"/>
      <c r="JD184" s="99"/>
      <c r="JE184" s="99"/>
      <c r="JF184" s="99"/>
      <c r="JG184" s="99"/>
      <c r="JH184" s="99"/>
      <c r="JI184" s="99"/>
      <c r="JJ184" s="99"/>
    </row>
    <row r="185" spans="2:275" x14ac:dyDescent="0.35">
      <c r="B185" s="73">
        <v>43070</v>
      </c>
      <c r="C185" s="156">
        <f>CH91</f>
        <v>6</v>
      </c>
      <c r="D185" s="156">
        <f t="shared" ref="D185:H185" si="4143">CI91</f>
        <v>1</v>
      </c>
      <c r="E185" s="156">
        <f t="shared" si="4143"/>
        <v>1</v>
      </c>
      <c r="F185" s="156">
        <f t="shared" si="4143"/>
        <v>1</v>
      </c>
      <c r="G185" s="156">
        <f t="shared" si="4143"/>
        <v>0</v>
      </c>
      <c r="H185" s="150">
        <f t="shared" si="4143"/>
        <v>0</v>
      </c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100"/>
      <c r="V185" s="75"/>
      <c r="W185" s="75"/>
      <c r="X185" s="75"/>
      <c r="Y185" s="75"/>
      <c r="Z185" s="75"/>
      <c r="AA185" s="75"/>
      <c r="AB185" s="75"/>
      <c r="AC185" s="75"/>
      <c r="AD185" s="75"/>
      <c r="AE185" s="75"/>
      <c r="AF185" s="75"/>
      <c r="AG185" s="75"/>
      <c r="AH185" s="75"/>
      <c r="AI185" s="75"/>
      <c r="AJ185" s="75"/>
      <c r="AK185" s="75"/>
      <c r="AL185" s="75"/>
      <c r="AM185" s="75"/>
      <c r="AN185" s="75"/>
      <c r="AO185" s="75"/>
      <c r="AP185" s="75"/>
      <c r="AQ185" s="75"/>
      <c r="AR185" s="75"/>
      <c r="AS185" s="75"/>
      <c r="AT185" s="75"/>
      <c r="AU185" s="75"/>
      <c r="AV185" s="75"/>
      <c r="AW185" s="75"/>
      <c r="AX185" s="75"/>
      <c r="AY185" s="75"/>
      <c r="AZ185" s="75"/>
      <c r="BA185" s="75"/>
      <c r="BB185" s="75"/>
      <c r="BC185" s="75"/>
      <c r="BD185" s="75"/>
      <c r="BE185" s="75"/>
      <c r="BF185" s="75"/>
      <c r="BG185" s="75"/>
      <c r="BH185" s="75"/>
      <c r="BI185" s="75"/>
      <c r="BJ185" s="75"/>
      <c r="BK185" s="75"/>
      <c r="BL185" s="75"/>
      <c r="BM185" s="75"/>
      <c r="BN185" s="75"/>
      <c r="BO185" s="75"/>
      <c r="BP185" s="75"/>
      <c r="BQ185" s="75"/>
      <c r="BR185" s="75"/>
      <c r="BS185" s="75"/>
      <c r="BT185" s="75"/>
      <c r="BU185" s="75"/>
      <c r="BV185" s="75"/>
      <c r="BW185" s="75"/>
      <c r="BX185" s="75"/>
      <c r="BY185" s="75"/>
      <c r="BZ185" s="75"/>
      <c r="CA185" s="75"/>
      <c r="CB185" s="75"/>
      <c r="CC185" s="75"/>
      <c r="CD185" s="75"/>
      <c r="CE185" s="75"/>
      <c r="CF185" s="75"/>
      <c r="CG185" s="75"/>
      <c r="CH185" s="75"/>
      <c r="CI185" s="75"/>
      <c r="CJ185" s="75"/>
      <c r="CK185" s="75"/>
      <c r="CL185" s="75"/>
      <c r="CM185" s="75"/>
      <c r="CP185" s="94">
        <v>43070</v>
      </c>
      <c r="CQ185" s="151">
        <f t="shared" ref="CQ185:CQ190" si="4144">IFERROR(C185/$C185,0)</f>
        <v>1</v>
      </c>
      <c r="CR185" s="151">
        <f t="shared" si="3942"/>
        <v>0.16666666666666666</v>
      </c>
      <c r="CS185" s="151">
        <f t="shared" si="3943"/>
        <v>0.16666666666666666</v>
      </c>
      <c r="CT185" s="151">
        <f t="shared" si="3944"/>
        <v>0.16666666666666666</v>
      </c>
      <c r="CU185" s="151">
        <f t="shared" si="3945"/>
        <v>0</v>
      </c>
      <c r="CV185" s="143">
        <f t="shared" si="3946"/>
        <v>0</v>
      </c>
      <c r="CW185" s="97"/>
      <c r="CX185" s="97"/>
      <c r="CY185" s="97"/>
      <c r="CZ185" s="97"/>
      <c r="DA185" s="97"/>
      <c r="DB185" s="97"/>
      <c r="DC185" s="97"/>
      <c r="DD185" s="97"/>
      <c r="DE185" s="97"/>
      <c r="DF185" s="97"/>
      <c r="DG185" s="97"/>
      <c r="DH185" s="97"/>
      <c r="DI185" s="101"/>
      <c r="DJ185" s="97"/>
      <c r="DK185" s="97"/>
      <c r="DL185" s="97"/>
      <c r="DM185" s="97"/>
      <c r="DN185" s="97"/>
      <c r="DO185" s="97"/>
      <c r="DP185" s="97"/>
      <c r="DQ185" s="97"/>
      <c r="DR185" s="97"/>
      <c r="DS185" s="97"/>
      <c r="DT185" s="97"/>
      <c r="DU185" s="97"/>
      <c r="DV185" s="97"/>
      <c r="DW185" s="97"/>
      <c r="DX185" s="97"/>
      <c r="DY185" s="97"/>
      <c r="DZ185" s="97"/>
      <c r="EA185" s="97"/>
      <c r="EB185" s="97"/>
      <c r="EC185" s="97"/>
      <c r="ED185" s="97"/>
      <c r="EE185" s="97"/>
      <c r="EF185" s="97"/>
      <c r="EG185" s="97"/>
      <c r="EH185" s="97"/>
      <c r="EI185" s="97"/>
      <c r="EJ185" s="97"/>
      <c r="EK185" s="97"/>
      <c r="EL185" s="97"/>
      <c r="EM185" s="97"/>
      <c r="EN185" s="97"/>
      <c r="EO185" s="97"/>
      <c r="EP185" s="97"/>
      <c r="EQ185" s="97"/>
      <c r="ER185" s="97"/>
      <c r="ES185" s="97"/>
      <c r="ET185" s="97"/>
      <c r="EU185" s="97"/>
      <c r="EV185" s="97"/>
      <c r="EW185" s="97"/>
      <c r="EX185" s="97"/>
      <c r="EY185" s="97"/>
      <c r="EZ185" s="97"/>
      <c r="FA185" s="97"/>
      <c r="FB185" s="97"/>
      <c r="FC185" s="97"/>
      <c r="FD185" s="97"/>
      <c r="FE185" s="97"/>
      <c r="FF185" s="97"/>
      <c r="FG185" s="97"/>
      <c r="FH185" s="97"/>
      <c r="FI185" s="97"/>
      <c r="FJ185" s="97"/>
      <c r="FK185" s="97"/>
      <c r="FL185" s="97"/>
      <c r="FM185" s="97"/>
      <c r="FN185" s="97"/>
      <c r="FO185" s="97"/>
      <c r="FP185" s="97"/>
      <c r="FQ185" s="97"/>
      <c r="FR185" s="97"/>
      <c r="FS185" s="97"/>
      <c r="FT185" s="97"/>
      <c r="FU185" s="97"/>
      <c r="FV185" s="97"/>
      <c r="FW185" s="97"/>
      <c r="GD185" s="96">
        <v>43070</v>
      </c>
      <c r="GE185" s="152">
        <f t="shared" si="3802"/>
        <v>0</v>
      </c>
      <c r="GF185" s="152">
        <f t="shared" si="3803"/>
        <v>0.83333333333333337</v>
      </c>
      <c r="GG185" s="152">
        <f t="shared" si="3804"/>
        <v>0.83333333333333337</v>
      </c>
      <c r="GH185" s="152">
        <f t="shared" si="3805"/>
        <v>0.83333333333333337</v>
      </c>
      <c r="GI185" s="152">
        <f t="shared" si="3806"/>
        <v>1</v>
      </c>
      <c r="GJ185" s="157">
        <f t="shared" si="3807"/>
        <v>1</v>
      </c>
      <c r="GK185" s="97"/>
      <c r="GL185" s="97"/>
      <c r="GM185" s="97"/>
      <c r="GN185" s="97"/>
      <c r="GO185" s="97"/>
      <c r="GP185" s="97"/>
      <c r="GQ185" s="97"/>
      <c r="GR185" s="97"/>
      <c r="GS185" s="97"/>
      <c r="GT185" s="97"/>
      <c r="GU185" s="97"/>
      <c r="GV185" s="97"/>
      <c r="GW185" s="97"/>
      <c r="GX185" s="97"/>
      <c r="GY185" s="97"/>
      <c r="GZ185" s="97"/>
      <c r="HA185" s="97"/>
      <c r="HB185" s="97"/>
      <c r="HC185" s="97"/>
      <c r="HD185" s="97"/>
      <c r="HE185" s="97"/>
      <c r="HF185" s="97"/>
      <c r="HG185" s="97"/>
      <c r="HH185" s="97"/>
      <c r="HI185" s="97"/>
      <c r="HJ185" s="97"/>
      <c r="HK185" s="97"/>
      <c r="HL185" s="97"/>
      <c r="HM185" s="97"/>
      <c r="HN185" s="97"/>
      <c r="HO185" s="97"/>
      <c r="HP185" s="97"/>
      <c r="HQ185" s="97"/>
      <c r="HR185" s="97"/>
      <c r="HS185" s="97"/>
      <c r="HT185" s="97"/>
      <c r="HU185" s="97"/>
      <c r="HV185" s="97"/>
      <c r="HW185" s="97"/>
      <c r="HX185" s="97"/>
      <c r="HY185" s="99"/>
      <c r="HZ185" s="99"/>
      <c r="IA185" s="99"/>
      <c r="IB185" s="99"/>
      <c r="IC185" s="99"/>
      <c r="ID185" s="99"/>
      <c r="IE185" s="99"/>
      <c r="IF185" s="99"/>
      <c r="IG185" s="99"/>
      <c r="IH185" s="99"/>
      <c r="II185" s="99"/>
      <c r="IJ185" s="99"/>
      <c r="IK185" s="99"/>
      <c r="IL185" s="99"/>
      <c r="IM185" s="99"/>
      <c r="IN185" s="99"/>
      <c r="IO185" s="99"/>
      <c r="IP185" s="99"/>
      <c r="IQ185" s="99"/>
      <c r="IR185" s="99"/>
      <c r="IS185" s="99"/>
      <c r="IT185" s="99"/>
      <c r="IU185" s="99"/>
      <c r="IV185" s="99"/>
      <c r="IW185" s="99"/>
      <c r="IX185" s="99"/>
      <c r="IY185" s="99"/>
      <c r="IZ185" s="99"/>
      <c r="JA185" s="99"/>
      <c r="JB185" s="99"/>
      <c r="JC185" s="99"/>
      <c r="JD185" s="99"/>
      <c r="JE185" s="99"/>
      <c r="JF185" s="99"/>
      <c r="JG185" s="99"/>
      <c r="JH185" s="99"/>
      <c r="JI185" s="99"/>
      <c r="JJ185" s="99"/>
    </row>
    <row r="186" spans="2:275" x14ac:dyDescent="0.35">
      <c r="B186" s="73">
        <v>43101</v>
      </c>
      <c r="C186" s="156">
        <f>CI92</f>
        <v>12</v>
      </c>
      <c r="D186" s="156">
        <f t="shared" ref="D186:G186" si="4145">CJ92</f>
        <v>1</v>
      </c>
      <c r="E186" s="156">
        <f t="shared" si="4145"/>
        <v>1</v>
      </c>
      <c r="F186" s="156">
        <f t="shared" si="4145"/>
        <v>0</v>
      </c>
      <c r="G186" s="150">
        <f t="shared" si="4145"/>
        <v>1</v>
      </c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100"/>
      <c r="V186" s="75"/>
      <c r="W186" s="75"/>
      <c r="X186" s="75"/>
      <c r="Y186" s="75"/>
      <c r="Z186" s="75"/>
      <c r="AA186" s="75"/>
      <c r="AB186" s="75"/>
      <c r="AC186" s="75"/>
      <c r="AD186" s="75"/>
      <c r="AE186" s="75"/>
      <c r="AF186" s="75"/>
      <c r="AG186" s="75"/>
      <c r="AH186" s="75"/>
      <c r="AI186" s="75"/>
      <c r="AJ186" s="75"/>
      <c r="AK186" s="75"/>
      <c r="AL186" s="75"/>
      <c r="AM186" s="75"/>
      <c r="AN186" s="75"/>
      <c r="AO186" s="75"/>
      <c r="AP186" s="75"/>
      <c r="AQ186" s="75"/>
      <c r="AR186" s="75"/>
      <c r="AS186" s="75"/>
      <c r="AT186" s="75"/>
      <c r="AU186" s="75"/>
      <c r="AV186" s="75"/>
      <c r="AW186" s="75"/>
      <c r="AX186" s="75"/>
      <c r="AY186" s="75"/>
      <c r="AZ186" s="75"/>
      <c r="BA186" s="75"/>
      <c r="BB186" s="75"/>
      <c r="BC186" s="75"/>
      <c r="BD186" s="75"/>
      <c r="BE186" s="75"/>
      <c r="BF186" s="75"/>
      <c r="BG186" s="75"/>
      <c r="BH186" s="75"/>
      <c r="BI186" s="75"/>
      <c r="BJ186" s="75"/>
      <c r="BK186" s="75"/>
      <c r="BL186" s="75"/>
      <c r="BM186" s="75"/>
      <c r="BN186" s="75"/>
      <c r="BO186" s="75"/>
      <c r="BP186" s="75"/>
      <c r="BQ186" s="75"/>
      <c r="BR186" s="75"/>
      <c r="BS186" s="75"/>
      <c r="BT186" s="75"/>
      <c r="BU186" s="75"/>
      <c r="BV186" s="75"/>
      <c r="BW186" s="75"/>
      <c r="BX186" s="75"/>
      <c r="BY186" s="75"/>
      <c r="BZ186" s="75"/>
      <c r="CA186" s="75"/>
      <c r="CB186" s="75"/>
      <c r="CC186" s="75"/>
      <c r="CD186" s="75"/>
      <c r="CE186" s="75"/>
      <c r="CF186" s="75"/>
      <c r="CG186" s="75"/>
      <c r="CH186" s="75"/>
      <c r="CI186" s="75"/>
      <c r="CJ186" s="75"/>
      <c r="CK186" s="75"/>
      <c r="CL186" s="75"/>
      <c r="CM186" s="75"/>
      <c r="CP186" s="94">
        <v>43101</v>
      </c>
      <c r="CQ186" s="98">
        <f t="shared" si="4144"/>
        <v>1</v>
      </c>
      <c r="CR186" s="98">
        <f t="shared" si="3942"/>
        <v>8.3333333333333329E-2</v>
      </c>
      <c r="CS186" s="98">
        <f t="shared" si="3943"/>
        <v>8.3333333333333329E-2</v>
      </c>
      <c r="CT186" s="98">
        <f t="shared" si="3944"/>
        <v>0</v>
      </c>
      <c r="CU186" s="143">
        <f t="shared" si="3945"/>
        <v>8.3333333333333329E-2</v>
      </c>
      <c r="CV186" s="97"/>
      <c r="CW186" s="97"/>
      <c r="CX186" s="97"/>
      <c r="CY186" s="97"/>
      <c r="CZ186" s="97"/>
      <c r="DA186" s="97"/>
      <c r="DB186" s="97"/>
      <c r="DC186" s="97"/>
      <c r="DD186" s="97"/>
      <c r="DE186" s="97"/>
      <c r="DF186" s="97"/>
      <c r="DG186" s="97"/>
      <c r="DH186" s="97"/>
      <c r="DI186" s="101"/>
      <c r="DJ186" s="97"/>
      <c r="DK186" s="97"/>
      <c r="DL186" s="97"/>
      <c r="DM186" s="97"/>
      <c r="DN186" s="97"/>
      <c r="DO186" s="97"/>
      <c r="DP186" s="97"/>
      <c r="DQ186" s="97"/>
      <c r="DR186" s="97"/>
      <c r="DS186" s="97"/>
      <c r="DT186" s="97"/>
      <c r="DU186" s="97"/>
      <c r="DV186" s="97"/>
      <c r="DW186" s="97"/>
      <c r="DX186" s="97"/>
      <c r="DY186" s="97"/>
      <c r="DZ186" s="97"/>
      <c r="EA186" s="97"/>
      <c r="EB186" s="97"/>
      <c r="EC186" s="97"/>
      <c r="ED186" s="97"/>
      <c r="EE186" s="97"/>
      <c r="EF186" s="97"/>
      <c r="EG186" s="97"/>
      <c r="EH186" s="97"/>
      <c r="EI186" s="97"/>
      <c r="EJ186" s="97"/>
      <c r="EK186" s="97"/>
      <c r="EL186" s="97"/>
      <c r="EM186" s="97"/>
      <c r="EN186" s="97"/>
      <c r="EO186" s="97"/>
      <c r="EP186" s="97"/>
      <c r="EQ186" s="97"/>
      <c r="ER186" s="97"/>
      <c r="ES186" s="97"/>
      <c r="ET186" s="97"/>
      <c r="EU186" s="97"/>
      <c r="EV186" s="97"/>
      <c r="EW186" s="97"/>
      <c r="EX186" s="97"/>
      <c r="EY186" s="97"/>
      <c r="EZ186" s="97"/>
      <c r="FA186" s="97"/>
      <c r="FB186" s="97"/>
      <c r="FC186" s="97"/>
      <c r="FD186" s="97"/>
      <c r="FE186" s="97"/>
      <c r="FF186" s="97"/>
      <c r="FG186" s="97"/>
      <c r="FH186" s="97"/>
      <c r="FI186" s="97"/>
      <c r="FJ186" s="97"/>
      <c r="FK186" s="97"/>
      <c r="FL186" s="97"/>
      <c r="FM186" s="97"/>
      <c r="FN186" s="97"/>
      <c r="FO186" s="97"/>
      <c r="FP186" s="97"/>
      <c r="FQ186" s="97"/>
      <c r="FR186" s="97"/>
      <c r="FS186" s="97"/>
      <c r="FT186" s="97"/>
      <c r="FU186" s="97"/>
      <c r="FV186" s="97"/>
      <c r="FW186" s="97"/>
      <c r="GD186" s="96">
        <v>43101</v>
      </c>
      <c r="GE186" s="97">
        <f t="shared" si="3802"/>
        <v>0</v>
      </c>
      <c r="GF186" s="97">
        <f t="shared" si="3803"/>
        <v>0.91666666666666663</v>
      </c>
      <c r="GG186" s="97">
        <f t="shared" si="3804"/>
        <v>0.91666666666666663</v>
      </c>
      <c r="GH186" s="97">
        <f t="shared" si="3805"/>
        <v>1</v>
      </c>
      <c r="GI186" s="157">
        <f t="shared" si="3806"/>
        <v>0.91666666666666663</v>
      </c>
      <c r="GJ186" s="97"/>
      <c r="GK186" s="97"/>
      <c r="GL186" s="97"/>
      <c r="GM186" s="97"/>
      <c r="GN186" s="97"/>
      <c r="GO186" s="97"/>
      <c r="GP186" s="97"/>
      <c r="GQ186" s="97"/>
      <c r="GR186" s="97"/>
      <c r="GS186" s="97"/>
      <c r="GT186" s="97"/>
      <c r="GU186" s="97"/>
      <c r="GV186" s="97"/>
      <c r="GW186" s="97"/>
      <c r="GX186" s="97"/>
      <c r="GY186" s="97"/>
      <c r="GZ186" s="97"/>
      <c r="HA186" s="97"/>
      <c r="HB186" s="97"/>
      <c r="HC186" s="97"/>
      <c r="HD186" s="97"/>
      <c r="HE186" s="97"/>
      <c r="HF186" s="97"/>
      <c r="HG186" s="97"/>
      <c r="HH186" s="97"/>
      <c r="HI186" s="97"/>
      <c r="HJ186" s="97"/>
      <c r="HK186" s="97"/>
      <c r="HL186" s="97"/>
      <c r="HM186" s="97"/>
      <c r="HN186" s="97"/>
      <c r="HO186" s="97"/>
      <c r="HP186" s="97"/>
      <c r="HQ186" s="97"/>
      <c r="HR186" s="97"/>
      <c r="HS186" s="97"/>
      <c r="HT186" s="97"/>
      <c r="HU186" s="97"/>
      <c r="HV186" s="97"/>
      <c r="HW186" s="97"/>
      <c r="HX186" s="97"/>
      <c r="HY186" s="99"/>
      <c r="HZ186" s="99"/>
      <c r="IA186" s="99"/>
      <c r="IB186" s="99"/>
      <c r="IC186" s="99"/>
      <c r="ID186" s="99"/>
      <c r="IE186" s="99"/>
      <c r="IF186" s="99"/>
      <c r="IG186" s="99"/>
      <c r="IH186" s="99"/>
      <c r="II186" s="99"/>
      <c r="IJ186" s="99"/>
      <c r="IK186" s="99"/>
      <c r="IL186" s="99"/>
      <c r="IM186" s="99"/>
      <c r="IN186" s="99"/>
      <c r="IO186" s="99"/>
      <c r="IP186" s="99"/>
      <c r="IQ186" s="99"/>
      <c r="IR186" s="99"/>
      <c r="IS186" s="99"/>
      <c r="IT186" s="99"/>
      <c r="IU186" s="99"/>
      <c r="IV186" s="99"/>
      <c r="IW186" s="99"/>
      <c r="IX186" s="99"/>
      <c r="IY186" s="99"/>
      <c r="IZ186" s="99"/>
      <c r="JA186" s="99"/>
      <c r="JB186" s="99"/>
      <c r="JC186" s="99"/>
      <c r="JD186" s="99"/>
      <c r="JE186" s="99"/>
      <c r="JF186" s="99"/>
      <c r="JG186" s="99"/>
      <c r="JH186" s="99"/>
      <c r="JI186" s="99"/>
      <c r="JJ186" s="99"/>
    </row>
    <row r="187" spans="2:275" x14ac:dyDescent="0.35">
      <c r="B187" s="73">
        <v>43132</v>
      </c>
      <c r="C187" s="92">
        <f>CJ93</f>
        <v>6</v>
      </c>
      <c r="D187" s="92">
        <f t="shared" ref="D187:F187" si="4146">CK93</f>
        <v>1</v>
      </c>
      <c r="E187" s="92">
        <f t="shared" si="4146"/>
        <v>0</v>
      </c>
      <c r="F187" s="150">
        <f t="shared" si="4146"/>
        <v>1</v>
      </c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100"/>
      <c r="V187" s="75"/>
      <c r="W187" s="75"/>
      <c r="X187" s="75"/>
      <c r="Y187" s="75"/>
      <c r="Z187" s="75"/>
      <c r="AA187" s="75"/>
      <c r="AB187" s="75"/>
      <c r="AC187" s="75"/>
      <c r="AD187" s="75"/>
      <c r="AE187" s="75"/>
      <c r="AF187" s="75"/>
      <c r="AG187" s="75"/>
      <c r="AH187" s="75"/>
      <c r="AI187" s="75"/>
      <c r="AJ187" s="75"/>
      <c r="AK187" s="75"/>
      <c r="AL187" s="75"/>
      <c r="AM187" s="75"/>
      <c r="AN187" s="75"/>
      <c r="AO187" s="75"/>
      <c r="AP187" s="75"/>
      <c r="AQ187" s="75"/>
      <c r="AR187" s="75"/>
      <c r="AS187" s="75"/>
      <c r="AT187" s="75"/>
      <c r="AU187" s="75"/>
      <c r="AV187" s="75"/>
      <c r="AW187" s="75"/>
      <c r="AX187" s="75"/>
      <c r="AY187" s="75"/>
      <c r="AZ187" s="75"/>
      <c r="BA187" s="75"/>
      <c r="BB187" s="75"/>
      <c r="BC187" s="75"/>
      <c r="BD187" s="75"/>
      <c r="BE187" s="75"/>
      <c r="BF187" s="75"/>
      <c r="BG187" s="75"/>
      <c r="BH187" s="75"/>
      <c r="BI187" s="75"/>
      <c r="BJ187" s="75"/>
      <c r="BK187" s="75"/>
      <c r="BL187" s="75"/>
      <c r="BM187" s="75"/>
      <c r="BN187" s="75"/>
      <c r="BO187" s="75"/>
      <c r="BP187" s="75"/>
      <c r="BQ187" s="75"/>
      <c r="BR187" s="75"/>
      <c r="BS187" s="75"/>
      <c r="BT187" s="75"/>
      <c r="BU187" s="75"/>
      <c r="BV187" s="75"/>
      <c r="BW187" s="75"/>
      <c r="BX187" s="75"/>
      <c r="BY187" s="75"/>
      <c r="BZ187" s="75"/>
      <c r="CA187" s="75"/>
      <c r="CB187" s="75"/>
      <c r="CC187" s="75"/>
      <c r="CD187" s="75"/>
      <c r="CE187" s="75"/>
      <c r="CF187" s="75"/>
      <c r="CG187" s="75"/>
      <c r="CH187" s="75"/>
      <c r="CI187" s="75"/>
      <c r="CJ187" s="75"/>
      <c r="CK187" s="75"/>
      <c r="CL187" s="75"/>
      <c r="CM187" s="75"/>
      <c r="CP187" s="94">
        <v>43132</v>
      </c>
      <c r="CQ187" s="151">
        <f t="shared" si="4144"/>
        <v>1</v>
      </c>
      <c r="CR187" s="151">
        <f t="shared" si="3942"/>
        <v>0.16666666666666666</v>
      </c>
      <c r="CS187" s="151">
        <f t="shared" si="3943"/>
        <v>0</v>
      </c>
      <c r="CT187" s="143">
        <f t="shared" si="3944"/>
        <v>0.16666666666666666</v>
      </c>
      <c r="CU187" s="97"/>
      <c r="CV187" s="97"/>
      <c r="CW187" s="97"/>
      <c r="CX187" s="97"/>
      <c r="CY187" s="97"/>
      <c r="CZ187" s="97"/>
      <c r="DA187" s="97"/>
      <c r="DB187" s="97"/>
      <c r="DC187" s="97"/>
      <c r="DD187" s="97"/>
      <c r="DE187" s="97"/>
      <c r="DF187" s="97"/>
      <c r="DG187" s="97"/>
      <c r="DH187" s="97"/>
      <c r="DI187" s="101"/>
      <c r="DJ187" s="97"/>
      <c r="DK187" s="97"/>
      <c r="DL187" s="97"/>
      <c r="DM187" s="97"/>
      <c r="DN187" s="97"/>
      <c r="DO187" s="97"/>
      <c r="DP187" s="97"/>
      <c r="DQ187" s="97"/>
      <c r="DR187" s="97"/>
      <c r="DS187" s="97"/>
      <c r="DT187" s="97"/>
      <c r="DU187" s="97"/>
      <c r="DV187" s="97"/>
      <c r="DW187" s="97"/>
      <c r="DX187" s="97"/>
      <c r="DY187" s="97"/>
      <c r="DZ187" s="97"/>
      <c r="EA187" s="97"/>
      <c r="EB187" s="97"/>
      <c r="EC187" s="97"/>
      <c r="ED187" s="97"/>
      <c r="EE187" s="97"/>
      <c r="EF187" s="97"/>
      <c r="EG187" s="97"/>
      <c r="EH187" s="97"/>
      <c r="EI187" s="97"/>
      <c r="EJ187" s="97"/>
      <c r="EK187" s="97"/>
      <c r="EL187" s="97"/>
      <c r="EM187" s="97"/>
      <c r="EN187" s="97"/>
      <c r="EO187" s="97"/>
      <c r="EP187" s="97"/>
      <c r="EQ187" s="97"/>
      <c r="ER187" s="97"/>
      <c r="ES187" s="97"/>
      <c r="ET187" s="97"/>
      <c r="EU187" s="97"/>
      <c r="EV187" s="97"/>
      <c r="EW187" s="97"/>
      <c r="EX187" s="97"/>
      <c r="EY187" s="97"/>
      <c r="EZ187" s="97"/>
      <c r="FA187" s="97"/>
      <c r="FB187" s="97"/>
      <c r="FC187" s="97"/>
      <c r="FD187" s="97"/>
      <c r="FE187" s="97"/>
      <c r="FF187" s="97"/>
      <c r="FG187" s="97"/>
      <c r="FH187" s="97"/>
      <c r="FI187" s="97"/>
      <c r="FJ187" s="97"/>
      <c r="FK187" s="97"/>
      <c r="FL187" s="97"/>
      <c r="FM187" s="97"/>
      <c r="FN187" s="97"/>
      <c r="FO187" s="97"/>
      <c r="FP187" s="97"/>
      <c r="FQ187" s="97"/>
      <c r="FR187" s="97"/>
      <c r="FS187" s="97"/>
      <c r="FT187" s="97"/>
      <c r="FU187" s="97"/>
      <c r="FV187" s="97"/>
      <c r="FW187" s="97"/>
      <c r="GD187" s="96">
        <v>43132</v>
      </c>
      <c r="GE187" s="152">
        <f>1-CQ187</f>
        <v>0</v>
      </c>
      <c r="GF187" s="152">
        <f t="shared" si="3803"/>
        <v>0.83333333333333337</v>
      </c>
      <c r="GG187" s="152">
        <f t="shared" si="3804"/>
        <v>1</v>
      </c>
      <c r="GH187" s="157">
        <f t="shared" si="3805"/>
        <v>0.83333333333333337</v>
      </c>
      <c r="GI187" s="97"/>
      <c r="GJ187" s="97"/>
      <c r="GK187" s="97"/>
      <c r="GL187" s="97"/>
      <c r="GM187" s="97"/>
      <c r="GN187" s="97"/>
      <c r="GO187" s="97"/>
      <c r="GP187" s="97"/>
      <c r="GQ187" s="97"/>
      <c r="GR187" s="97"/>
      <c r="GS187" s="97"/>
      <c r="GT187" s="97"/>
      <c r="GU187" s="97"/>
      <c r="GV187" s="97"/>
      <c r="GW187" s="97"/>
      <c r="GX187" s="97"/>
      <c r="GY187" s="97"/>
      <c r="GZ187" s="97"/>
      <c r="HA187" s="97"/>
      <c r="HB187" s="97"/>
      <c r="HC187" s="97"/>
      <c r="HD187" s="97"/>
      <c r="HE187" s="97"/>
      <c r="HF187" s="97"/>
      <c r="HG187" s="97"/>
      <c r="HH187" s="97"/>
      <c r="HI187" s="97"/>
      <c r="HJ187" s="97"/>
      <c r="HK187" s="97"/>
      <c r="HL187" s="97"/>
      <c r="HM187" s="97"/>
      <c r="HN187" s="97"/>
      <c r="HO187" s="97"/>
      <c r="HP187" s="97"/>
      <c r="HQ187" s="97"/>
      <c r="HR187" s="97"/>
      <c r="HS187" s="97"/>
      <c r="HT187" s="97"/>
      <c r="HU187" s="97"/>
      <c r="HV187" s="97"/>
      <c r="HW187" s="97"/>
      <c r="HX187" s="97"/>
      <c r="HY187" s="99"/>
      <c r="HZ187" s="99"/>
      <c r="IA187" s="99"/>
      <c r="IB187" s="99"/>
      <c r="IC187" s="99"/>
      <c r="ID187" s="99"/>
      <c r="IE187" s="99"/>
      <c r="IF187" s="99"/>
      <c r="IG187" s="99"/>
      <c r="IH187" s="99"/>
      <c r="II187" s="99"/>
      <c r="IJ187" s="99"/>
      <c r="IK187" s="99"/>
      <c r="IL187" s="99"/>
      <c r="IM187" s="99"/>
      <c r="IN187" s="99"/>
      <c r="IO187" s="99"/>
      <c r="IP187" s="99"/>
      <c r="IQ187" s="99"/>
      <c r="IR187" s="99"/>
      <c r="IS187" s="99"/>
      <c r="IT187" s="99"/>
      <c r="IU187" s="99"/>
      <c r="IV187" s="99"/>
      <c r="IW187" s="99"/>
      <c r="IX187" s="99"/>
      <c r="IY187" s="99"/>
      <c r="IZ187" s="99"/>
      <c r="JA187" s="99"/>
      <c r="JB187" s="99"/>
      <c r="JC187" s="99"/>
      <c r="JD187" s="99"/>
      <c r="JE187" s="99"/>
      <c r="JF187" s="99"/>
      <c r="JG187" s="99"/>
      <c r="JH187" s="99"/>
      <c r="JI187" s="99"/>
      <c r="JJ187" s="99"/>
    </row>
    <row r="188" spans="2:275" x14ac:dyDescent="0.35">
      <c r="B188" s="73">
        <v>43160</v>
      </c>
      <c r="C188" s="92">
        <f>CK94</f>
        <v>9</v>
      </c>
      <c r="D188" s="92">
        <f t="shared" ref="D188:E188" si="4147">CL94</f>
        <v>0</v>
      </c>
      <c r="E188" s="150">
        <f t="shared" si="4147"/>
        <v>0</v>
      </c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100"/>
      <c r="V188" s="75"/>
      <c r="W188" s="75"/>
      <c r="X188" s="75"/>
      <c r="Y188" s="75"/>
      <c r="Z188" s="75"/>
      <c r="AA188" s="75"/>
      <c r="AB188" s="75"/>
      <c r="AC188" s="75"/>
      <c r="AD188" s="75"/>
      <c r="AE188" s="75"/>
      <c r="AF188" s="75"/>
      <c r="AG188" s="75"/>
      <c r="AH188" s="75"/>
      <c r="AI188" s="75"/>
      <c r="AJ188" s="75"/>
      <c r="AK188" s="75"/>
      <c r="AL188" s="75"/>
      <c r="AM188" s="75"/>
      <c r="AN188" s="75"/>
      <c r="AO188" s="75"/>
      <c r="AP188" s="75"/>
      <c r="AQ188" s="75"/>
      <c r="AR188" s="75"/>
      <c r="AS188" s="75"/>
      <c r="AT188" s="75"/>
      <c r="AU188" s="75"/>
      <c r="AV188" s="75"/>
      <c r="AW188" s="75"/>
      <c r="AX188" s="75"/>
      <c r="AY188" s="75"/>
      <c r="AZ188" s="75"/>
      <c r="BA188" s="75"/>
      <c r="BB188" s="75"/>
      <c r="BC188" s="75"/>
      <c r="BD188" s="75"/>
      <c r="BE188" s="75"/>
      <c r="BF188" s="75"/>
      <c r="BG188" s="75"/>
      <c r="BH188" s="75"/>
      <c r="BI188" s="75"/>
      <c r="BJ188" s="75"/>
      <c r="BK188" s="75"/>
      <c r="BL188" s="75"/>
      <c r="BM188" s="75"/>
      <c r="BN188" s="75"/>
      <c r="BO188" s="75"/>
      <c r="BP188" s="75"/>
      <c r="BQ188" s="75"/>
      <c r="BR188" s="75"/>
      <c r="BS188" s="75"/>
      <c r="BT188" s="75"/>
      <c r="BU188" s="75"/>
      <c r="BV188" s="75"/>
      <c r="BW188" s="75"/>
      <c r="BX188" s="75"/>
      <c r="BY188" s="75"/>
      <c r="BZ188" s="75"/>
      <c r="CA188" s="75"/>
      <c r="CB188" s="75"/>
      <c r="CC188" s="75"/>
      <c r="CD188" s="75"/>
      <c r="CE188" s="75"/>
      <c r="CF188" s="75"/>
      <c r="CG188" s="75"/>
      <c r="CH188" s="75"/>
      <c r="CI188" s="75"/>
      <c r="CJ188" s="75"/>
      <c r="CK188" s="75"/>
      <c r="CL188" s="75"/>
      <c r="CM188" s="75"/>
      <c r="CP188" s="94">
        <v>43160</v>
      </c>
      <c r="CQ188" s="97">
        <f t="shared" si="4144"/>
        <v>1</v>
      </c>
      <c r="CR188" s="97">
        <f t="shared" si="3942"/>
        <v>0</v>
      </c>
      <c r="CS188" s="226">
        <f t="shared" si="3943"/>
        <v>0</v>
      </c>
      <c r="CT188" s="97"/>
      <c r="CU188" s="97"/>
      <c r="CV188" s="97"/>
      <c r="CW188" s="97"/>
      <c r="CX188" s="97"/>
      <c r="CY188" s="97"/>
      <c r="CZ188" s="97"/>
      <c r="DA188" s="97"/>
      <c r="DB188" s="97"/>
      <c r="DC188" s="97"/>
      <c r="DD188" s="97"/>
      <c r="DE188" s="97"/>
      <c r="DF188" s="97"/>
      <c r="DG188" s="97"/>
      <c r="DH188" s="97"/>
      <c r="DI188" s="101"/>
      <c r="DJ188" s="97"/>
      <c r="DK188" s="97"/>
      <c r="DL188" s="97"/>
      <c r="DM188" s="97"/>
      <c r="DN188" s="97"/>
      <c r="DO188" s="97"/>
      <c r="DP188" s="97"/>
      <c r="DQ188" s="97"/>
      <c r="DR188" s="97"/>
      <c r="DS188" s="97"/>
      <c r="DT188" s="97"/>
      <c r="DU188" s="97"/>
      <c r="DV188" s="97"/>
      <c r="DW188" s="97"/>
      <c r="DX188" s="97"/>
      <c r="DY188" s="97"/>
      <c r="DZ188" s="97"/>
      <c r="EA188" s="97"/>
      <c r="EB188" s="97"/>
      <c r="EC188" s="97"/>
      <c r="ED188" s="97"/>
      <c r="EE188" s="97"/>
      <c r="EF188" s="97"/>
      <c r="EG188" s="97"/>
      <c r="EH188" s="97"/>
      <c r="EI188" s="97"/>
      <c r="EJ188" s="97"/>
      <c r="EK188" s="97"/>
      <c r="EL188" s="97"/>
      <c r="EM188" s="97"/>
      <c r="EN188" s="97"/>
      <c r="EO188" s="97"/>
      <c r="EP188" s="97"/>
      <c r="EQ188" s="97"/>
      <c r="ER188" s="97"/>
      <c r="ES188" s="97"/>
      <c r="ET188" s="97"/>
      <c r="EU188" s="97"/>
      <c r="EV188" s="97"/>
      <c r="EW188" s="97"/>
      <c r="EX188" s="97"/>
      <c r="EY188" s="97"/>
      <c r="EZ188" s="97"/>
      <c r="FA188" s="97"/>
      <c r="FB188" s="97"/>
      <c r="FC188" s="97"/>
      <c r="FD188" s="97"/>
      <c r="FE188" s="97"/>
      <c r="FF188" s="97"/>
      <c r="FG188" s="97"/>
      <c r="FH188" s="97"/>
      <c r="FI188" s="97"/>
      <c r="FJ188" s="97"/>
      <c r="FK188" s="97"/>
      <c r="FL188" s="97"/>
      <c r="FM188" s="97"/>
      <c r="FN188" s="97"/>
      <c r="FO188" s="97"/>
      <c r="FP188" s="97"/>
      <c r="FQ188" s="97"/>
      <c r="FR188" s="97"/>
      <c r="FS188" s="97"/>
      <c r="FT188" s="97"/>
      <c r="FU188" s="97"/>
      <c r="FV188" s="97"/>
      <c r="FW188" s="97"/>
      <c r="GD188" s="96">
        <v>43160</v>
      </c>
      <c r="GE188" s="152">
        <f>1-CQ188</f>
        <v>0</v>
      </c>
      <c r="GF188" s="152">
        <f t="shared" si="3803"/>
        <v>1</v>
      </c>
      <c r="GG188" s="157">
        <f t="shared" si="3804"/>
        <v>1</v>
      </c>
      <c r="GH188" s="97"/>
      <c r="GI188" s="97"/>
      <c r="GJ188" s="97"/>
      <c r="GK188" s="97"/>
      <c r="GL188" s="97"/>
      <c r="GM188" s="97"/>
      <c r="GN188" s="97"/>
      <c r="GO188" s="97"/>
      <c r="GP188" s="97"/>
      <c r="GQ188" s="97"/>
      <c r="GR188" s="97"/>
      <c r="GS188" s="97"/>
      <c r="GT188" s="97"/>
      <c r="GU188" s="97"/>
      <c r="GV188" s="97"/>
      <c r="GW188" s="97"/>
      <c r="GX188" s="97"/>
      <c r="GY188" s="97"/>
      <c r="GZ188" s="97"/>
      <c r="HA188" s="97"/>
      <c r="HB188" s="97"/>
      <c r="HC188" s="97"/>
      <c r="HD188" s="97"/>
      <c r="HE188" s="97"/>
      <c r="HF188" s="97"/>
      <c r="HG188" s="97"/>
      <c r="HH188" s="97"/>
      <c r="HI188" s="97"/>
      <c r="HJ188" s="97"/>
      <c r="HK188" s="97"/>
      <c r="HL188" s="97"/>
      <c r="HM188" s="97"/>
      <c r="HN188" s="97"/>
      <c r="HO188" s="97"/>
      <c r="HP188" s="97"/>
      <c r="HQ188" s="97"/>
      <c r="HR188" s="97"/>
      <c r="HS188" s="97"/>
      <c r="HT188" s="97"/>
      <c r="HU188" s="97"/>
      <c r="HV188" s="97"/>
      <c r="HW188" s="97"/>
      <c r="HX188" s="97"/>
      <c r="HY188" s="99"/>
      <c r="HZ188" s="99"/>
      <c r="IA188" s="99"/>
      <c r="IB188" s="99"/>
      <c r="IC188" s="99"/>
      <c r="ID188" s="99"/>
      <c r="IE188" s="99"/>
      <c r="IF188" s="99"/>
      <c r="IG188" s="99"/>
      <c r="IH188" s="99"/>
      <c r="II188" s="99"/>
      <c r="IJ188" s="99"/>
      <c r="IK188" s="99"/>
      <c r="IL188" s="99"/>
      <c r="IM188" s="99"/>
      <c r="IN188" s="99"/>
      <c r="IO188" s="99"/>
      <c r="IP188" s="99"/>
      <c r="IQ188" s="99"/>
      <c r="IR188" s="99"/>
      <c r="IS188" s="99"/>
      <c r="IT188" s="99"/>
      <c r="IU188" s="99"/>
      <c r="IV188" s="99"/>
      <c r="IW188" s="99"/>
      <c r="IX188" s="99"/>
      <c r="IY188" s="99"/>
      <c r="IZ188" s="99"/>
      <c r="JA188" s="99"/>
      <c r="JB188" s="99"/>
      <c r="JC188" s="99"/>
      <c r="JD188" s="99"/>
      <c r="JE188" s="99"/>
      <c r="JF188" s="99"/>
      <c r="JG188" s="99"/>
      <c r="JH188" s="99"/>
      <c r="JI188" s="99"/>
      <c r="JJ188" s="99"/>
    </row>
    <row r="189" spans="2:275" x14ac:dyDescent="0.35">
      <c r="B189" s="73">
        <v>43191</v>
      </c>
      <c r="C189" s="92">
        <f>CL95</f>
        <v>5</v>
      </c>
      <c r="D189" s="150">
        <f>CM95</f>
        <v>0</v>
      </c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100"/>
      <c r="V189" s="75"/>
      <c r="W189" s="75"/>
      <c r="X189" s="75"/>
      <c r="Y189" s="75"/>
      <c r="Z189" s="75"/>
      <c r="AA189" s="75"/>
      <c r="AB189" s="75"/>
      <c r="AC189" s="75"/>
      <c r="AD189" s="75"/>
      <c r="AE189" s="75"/>
      <c r="AF189" s="75"/>
      <c r="AG189" s="75"/>
      <c r="AH189" s="75"/>
      <c r="AI189" s="75"/>
      <c r="AJ189" s="75"/>
      <c r="AK189" s="75"/>
      <c r="AL189" s="75"/>
      <c r="AM189" s="75"/>
      <c r="AN189" s="75"/>
      <c r="AO189" s="75"/>
      <c r="AP189" s="75"/>
      <c r="AQ189" s="75"/>
      <c r="AR189" s="75"/>
      <c r="AS189" s="75"/>
      <c r="AT189" s="75"/>
      <c r="AU189" s="75"/>
      <c r="AV189" s="75"/>
      <c r="AW189" s="75"/>
      <c r="AX189" s="75"/>
      <c r="AY189" s="75"/>
      <c r="AZ189" s="75"/>
      <c r="BA189" s="75"/>
      <c r="BB189" s="75"/>
      <c r="BC189" s="75"/>
      <c r="BD189" s="75"/>
      <c r="BE189" s="75"/>
      <c r="BF189" s="75"/>
      <c r="BG189" s="75"/>
      <c r="BH189" s="75"/>
      <c r="BI189" s="75"/>
      <c r="BJ189" s="75"/>
      <c r="BK189" s="75"/>
      <c r="BL189" s="75"/>
      <c r="BM189" s="75"/>
      <c r="BN189" s="75"/>
      <c r="BO189" s="75"/>
      <c r="BP189" s="75"/>
      <c r="BQ189" s="75"/>
      <c r="BR189" s="75"/>
      <c r="BS189" s="75"/>
      <c r="BT189" s="75"/>
      <c r="BU189" s="75"/>
      <c r="BV189" s="75"/>
      <c r="BW189" s="75"/>
      <c r="BX189" s="75"/>
      <c r="BY189" s="75"/>
      <c r="BZ189" s="75"/>
      <c r="CA189" s="75"/>
      <c r="CB189" s="75"/>
      <c r="CC189" s="75"/>
      <c r="CD189" s="75"/>
      <c r="CE189" s="75"/>
      <c r="CF189" s="75"/>
      <c r="CG189" s="75"/>
      <c r="CH189" s="75"/>
      <c r="CI189" s="75"/>
      <c r="CJ189" s="75"/>
      <c r="CK189" s="75"/>
      <c r="CL189" s="75"/>
      <c r="CM189" s="75"/>
      <c r="CP189" s="94">
        <v>43191</v>
      </c>
      <c r="CQ189" s="151">
        <f t="shared" si="4144"/>
        <v>1</v>
      </c>
      <c r="CR189" s="143">
        <f>IFERROR(D189/$C189,0)</f>
        <v>0</v>
      </c>
      <c r="CS189" s="97"/>
      <c r="CT189" s="97"/>
      <c r="CU189" s="97"/>
      <c r="CV189" s="97"/>
      <c r="CW189" s="97"/>
      <c r="CX189" s="97"/>
      <c r="CY189" s="97"/>
      <c r="CZ189" s="97"/>
      <c r="DA189" s="97"/>
      <c r="DB189" s="97"/>
      <c r="DC189" s="97"/>
      <c r="DD189" s="97"/>
      <c r="DE189" s="97"/>
      <c r="DF189" s="97"/>
      <c r="DG189" s="97"/>
      <c r="DH189" s="97"/>
      <c r="DI189" s="101"/>
      <c r="DJ189" s="97"/>
      <c r="DK189" s="97"/>
      <c r="DL189" s="97"/>
      <c r="DM189" s="97"/>
      <c r="DN189" s="97"/>
      <c r="DO189" s="97"/>
      <c r="DP189" s="97"/>
      <c r="DQ189" s="97"/>
      <c r="DR189" s="97"/>
      <c r="DS189" s="97"/>
      <c r="DT189" s="97"/>
      <c r="DU189" s="97"/>
      <c r="DV189" s="97"/>
      <c r="DW189" s="97"/>
      <c r="DX189" s="97"/>
      <c r="DY189" s="97"/>
      <c r="DZ189" s="97"/>
      <c r="EA189" s="97"/>
      <c r="EB189" s="97"/>
      <c r="EC189" s="97"/>
      <c r="ED189" s="97"/>
      <c r="EE189" s="97"/>
      <c r="EF189" s="97"/>
      <c r="EG189" s="97"/>
      <c r="EH189" s="97"/>
      <c r="EI189" s="97"/>
      <c r="EJ189" s="97"/>
      <c r="EK189" s="97"/>
      <c r="EL189" s="97"/>
      <c r="EM189" s="97"/>
      <c r="EN189" s="97"/>
      <c r="EO189" s="97"/>
      <c r="EP189" s="97"/>
      <c r="EQ189" s="97"/>
      <c r="ER189" s="97"/>
      <c r="ES189" s="97"/>
      <c r="ET189" s="97"/>
      <c r="EU189" s="97"/>
      <c r="EV189" s="97"/>
      <c r="EW189" s="97"/>
      <c r="EX189" s="97"/>
      <c r="EY189" s="97"/>
      <c r="EZ189" s="97"/>
      <c r="FA189" s="97"/>
      <c r="FB189" s="97"/>
      <c r="FC189" s="97"/>
      <c r="FD189" s="97"/>
      <c r="FE189" s="97"/>
      <c r="FF189" s="97"/>
      <c r="FG189" s="97"/>
      <c r="FH189" s="97"/>
      <c r="FI189" s="97"/>
      <c r="FJ189" s="97"/>
      <c r="FK189" s="97"/>
      <c r="FL189" s="97"/>
      <c r="FM189" s="97"/>
      <c r="FN189" s="97"/>
      <c r="FO189" s="97"/>
      <c r="FP189" s="97"/>
      <c r="FQ189" s="97"/>
      <c r="FR189" s="97"/>
      <c r="FS189" s="97"/>
      <c r="FT189" s="97"/>
      <c r="FU189" s="97"/>
      <c r="FV189" s="97"/>
      <c r="FW189" s="97"/>
      <c r="GD189" s="96">
        <v>43191</v>
      </c>
      <c r="GE189" s="152">
        <f t="shared" ref="GE189:GF189" si="4148">1-CQ189</f>
        <v>0</v>
      </c>
      <c r="GF189" s="157">
        <f t="shared" si="4148"/>
        <v>1</v>
      </c>
      <c r="GG189" s="97"/>
      <c r="GH189" s="97"/>
      <c r="GI189" s="97"/>
      <c r="GJ189" s="97"/>
      <c r="GK189" s="97"/>
      <c r="GL189" s="97"/>
      <c r="GM189" s="97"/>
      <c r="GN189" s="97"/>
      <c r="GO189" s="97"/>
      <c r="GP189" s="97"/>
      <c r="GQ189" s="97"/>
      <c r="GR189" s="97"/>
      <c r="GS189" s="97"/>
      <c r="GT189" s="97"/>
      <c r="GU189" s="97"/>
      <c r="GV189" s="97"/>
      <c r="GW189" s="97"/>
      <c r="GX189" s="97"/>
      <c r="GY189" s="97"/>
      <c r="GZ189" s="97"/>
      <c r="HA189" s="97"/>
      <c r="HB189" s="97"/>
      <c r="HC189" s="97"/>
      <c r="HD189" s="97"/>
      <c r="HE189" s="97"/>
      <c r="HF189" s="97"/>
      <c r="HG189" s="97"/>
      <c r="HH189" s="97"/>
      <c r="HI189" s="97"/>
      <c r="HJ189" s="97"/>
      <c r="HK189" s="97"/>
      <c r="HL189" s="97"/>
      <c r="HM189" s="97"/>
      <c r="HN189" s="97"/>
      <c r="HO189" s="97"/>
      <c r="HP189" s="97"/>
      <c r="HQ189" s="97"/>
      <c r="HR189" s="97"/>
      <c r="HS189" s="97"/>
      <c r="HT189" s="97"/>
      <c r="HU189" s="97"/>
      <c r="HV189" s="97"/>
      <c r="HW189" s="97"/>
      <c r="HX189" s="97"/>
      <c r="HY189" s="99"/>
      <c r="HZ189" s="99"/>
      <c r="IA189" s="99"/>
      <c r="IB189" s="99"/>
      <c r="IC189" s="99"/>
      <c r="ID189" s="99"/>
      <c r="IE189" s="99"/>
      <c r="IF189" s="99"/>
      <c r="IG189" s="99"/>
      <c r="IH189" s="99"/>
      <c r="II189" s="99"/>
      <c r="IJ189" s="99"/>
      <c r="IK189" s="99"/>
      <c r="IL189" s="99"/>
      <c r="IM189" s="99"/>
      <c r="IN189" s="99"/>
      <c r="IO189" s="99"/>
      <c r="IP189" s="99"/>
      <c r="IQ189" s="99"/>
      <c r="IR189" s="99"/>
      <c r="IS189" s="99"/>
      <c r="IT189" s="99"/>
      <c r="IU189" s="99"/>
      <c r="IV189" s="99"/>
      <c r="IW189" s="99"/>
      <c r="IX189" s="99"/>
      <c r="IY189" s="99"/>
      <c r="IZ189" s="99"/>
      <c r="JA189" s="99"/>
      <c r="JB189" s="99"/>
      <c r="JC189" s="99"/>
      <c r="JD189" s="99"/>
      <c r="JE189" s="99"/>
      <c r="JF189" s="99"/>
      <c r="JG189" s="99"/>
      <c r="JH189" s="99"/>
      <c r="JI189" s="99"/>
      <c r="JJ189" s="99"/>
    </row>
    <row r="190" spans="2:275" x14ac:dyDescent="0.35">
      <c r="B190" s="73">
        <v>43221</v>
      </c>
      <c r="C190" s="150">
        <f>CM96</f>
        <v>12</v>
      </c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100"/>
      <c r="V190" s="75"/>
      <c r="W190" s="75"/>
      <c r="X190" s="75"/>
      <c r="Y190" s="75"/>
      <c r="Z190" s="75"/>
      <c r="AA190" s="75"/>
      <c r="AB190" s="75"/>
      <c r="AC190" s="75"/>
      <c r="AD190" s="75"/>
      <c r="AE190" s="75"/>
      <c r="AF190" s="75"/>
      <c r="AG190" s="75"/>
      <c r="AH190" s="75"/>
      <c r="AI190" s="75"/>
      <c r="AJ190" s="75"/>
      <c r="AK190" s="75"/>
      <c r="AL190" s="75"/>
      <c r="AM190" s="75"/>
      <c r="AN190" s="75"/>
      <c r="AO190" s="75"/>
      <c r="AP190" s="75"/>
      <c r="AQ190" s="75"/>
      <c r="AR190" s="75"/>
      <c r="AS190" s="75"/>
      <c r="AT190" s="75"/>
      <c r="AU190" s="75"/>
      <c r="AV190" s="75"/>
      <c r="AW190" s="75"/>
      <c r="AX190" s="75"/>
      <c r="AY190" s="75"/>
      <c r="AZ190" s="75"/>
      <c r="BA190" s="75"/>
      <c r="BB190" s="75"/>
      <c r="BC190" s="75"/>
      <c r="BD190" s="75"/>
      <c r="BE190" s="75"/>
      <c r="BF190" s="75"/>
      <c r="BG190" s="75"/>
      <c r="BH190" s="75"/>
      <c r="BI190" s="75"/>
      <c r="BJ190" s="75"/>
      <c r="BK190" s="75"/>
      <c r="BL190" s="75"/>
      <c r="BM190" s="75"/>
      <c r="BN190" s="75"/>
      <c r="BO190" s="75"/>
      <c r="BP190" s="75"/>
      <c r="BQ190" s="75"/>
      <c r="BR190" s="75"/>
      <c r="BS190" s="75"/>
      <c r="BT190" s="75"/>
      <c r="BU190" s="75"/>
      <c r="BV190" s="75"/>
      <c r="BW190" s="75"/>
      <c r="BX190" s="75"/>
      <c r="BY190" s="75"/>
      <c r="BZ190" s="75"/>
      <c r="CA190" s="75"/>
      <c r="CB190" s="75"/>
      <c r="CC190" s="75"/>
      <c r="CD190" s="75"/>
      <c r="CE190" s="75"/>
      <c r="CF190" s="75"/>
      <c r="CG190" s="75"/>
      <c r="CH190" s="75"/>
      <c r="CI190" s="75"/>
      <c r="CJ190" s="75"/>
      <c r="CK190" s="75"/>
      <c r="CL190" s="75"/>
      <c r="CM190" s="75"/>
      <c r="CP190" s="94">
        <v>43221</v>
      </c>
      <c r="CQ190" s="143">
        <f t="shared" si="4144"/>
        <v>1</v>
      </c>
      <c r="CR190" s="97"/>
      <c r="CS190" s="97"/>
      <c r="CT190" s="97"/>
      <c r="CU190" s="97"/>
      <c r="CV190" s="97"/>
      <c r="CW190" s="97"/>
      <c r="CX190" s="97"/>
      <c r="CY190" s="97"/>
      <c r="CZ190" s="97"/>
      <c r="DA190" s="97"/>
      <c r="DB190" s="97"/>
      <c r="DC190" s="97"/>
      <c r="DD190" s="97"/>
      <c r="DE190" s="97"/>
      <c r="DF190" s="97"/>
      <c r="DG190" s="97"/>
      <c r="DH190" s="97"/>
      <c r="DI190" s="101"/>
      <c r="DJ190" s="97"/>
      <c r="DK190" s="97"/>
      <c r="DL190" s="97"/>
      <c r="DM190" s="97"/>
      <c r="DN190" s="97"/>
      <c r="DO190" s="97"/>
      <c r="DP190" s="97"/>
      <c r="DQ190" s="97"/>
      <c r="DR190" s="97"/>
      <c r="DS190" s="97"/>
      <c r="DT190" s="97"/>
      <c r="DU190" s="97"/>
      <c r="DV190" s="97"/>
      <c r="DW190" s="97"/>
      <c r="DX190" s="97"/>
      <c r="DY190" s="97"/>
      <c r="DZ190" s="97"/>
      <c r="EA190" s="97"/>
      <c r="EB190" s="97"/>
      <c r="EC190" s="97"/>
      <c r="ED190" s="97"/>
      <c r="EE190" s="97"/>
      <c r="EF190" s="97"/>
      <c r="EG190" s="97"/>
      <c r="EH190" s="97"/>
      <c r="EI190" s="97"/>
      <c r="EJ190" s="97"/>
      <c r="EK190" s="97"/>
      <c r="EL190" s="97"/>
      <c r="EM190" s="97"/>
      <c r="EN190" s="97"/>
      <c r="EO190" s="97"/>
      <c r="EP190" s="97"/>
      <c r="EQ190" s="97"/>
      <c r="ER190" s="97"/>
      <c r="ES190" s="97"/>
      <c r="ET190" s="97"/>
      <c r="EU190" s="97"/>
      <c r="EV190" s="97"/>
      <c r="EW190" s="97"/>
      <c r="EX190" s="97"/>
      <c r="EY190" s="97"/>
      <c r="EZ190" s="97"/>
      <c r="FA190" s="97"/>
      <c r="FB190" s="97"/>
      <c r="FC190" s="97"/>
      <c r="FD190" s="97"/>
      <c r="FE190" s="97"/>
      <c r="FF190" s="97"/>
      <c r="FG190" s="97"/>
      <c r="FH190" s="97"/>
      <c r="FI190" s="97"/>
      <c r="FJ190" s="97"/>
      <c r="FK190" s="97"/>
      <c r="FL190" s="97"/>
      <c r="FM190" s="97"/>
      <c r="FN190" s="97"/>
      <c r="FO190" s="97"/>
      <c r="FP190" s="97"/>
      <c r="FQ190" s="97"/>
      <c r="FR190" s="97"/>
      <c r="FS190" s="97"/>
      <c r="FT190" s="97"/>
      <c r="FU190" s="97"/>
      <c r="FV190" s="97"/>
      <c r="FW190" s="97"/>
      <c r="GD190" s="96">
        <v>43221</v>
      </c>
      <c r="GE190" s="157">
        <f t="shared" si="3802"/>
        <v>0</v>
      </c>
      <c r="GF190" s="97"/>
      <c r="GG190" s="97"/>
      <c r="GH190" s="97"/>
      <c r="GI190" s="97"/>
      <c r="GJ190" s="97"/>
      <c r="GK190" s="97"/>
      <c r="GL190" s="97"/>
      <c r="GM190" s="97"/>
      <c r="GN190" s="97"/>
      <c r="GO190" s="97"/>
      <c r="GP190" s="97"/>
      <c r="GQ190" s="97"/>
      <c r="GR190" s="97"/>
      <c r="GS190" s="97"/>
      <c r="GT190" s="97"/>
      <c r="GU190" s="97"/>
      <c r="GV190" s="97"/>
      <c r="GW190" s="97"/>
      <c r="GX190" s="97"/>
      <c r="GY190" s="97"/>
      <c r="GZ190" s="97"/>
      <c r="HA190" s="97"/>
      <c r="HB190" s="97"/>
      <c r="HC190" s="97"/>
      <c r="HD190" s="97"/>
      <c r="HE190" s="97"/>
      <c r="HF190" s="97"/>
      <c r="HG190" s="97"/>
      <c r="HH190" s="97"/>
      <c r="HI190" s="97"/>
      <c r="HJ190" s="97"/>
      <c r="HK190" s="97"/>
      <c r="HL190" s="97"/>
      <c r="HM190" s="97"/>
      <c r="HN190" s="97"/>
      <c r="HO190" s="97"/>
      <c r="HP190" s="97"/>
      <c r="HQ190" s="97"/>
      <c r="HR190" s="97"/>
      <c r="HS190" s="97"/>
      <c r="HT190" s="97"/>
      <c r="HU190" s="97"/>
      <c r="HV190" s="97"/>
      <c r="HW190" s="97"/>
      <c r="HX190" s="97"/>
      <c r="HY190" s="99"/>
      <c r="HZ190" s="99"/>
      <c r="IA190" s="99"/>
      <c r="IB190" s="99"/>
      <c r="IC190" s="99"/>
      <c r="ID190" s="99"/>
      <c r="IE190" s="99"/>
      <c r="IF190" s="99"/>
      <c r="IG190" s="99"/>
      <c r="IH190" s="99"/>
      <c r="II190" s="99"/>
      <c r="IJ190" s="99"/>
      <c r="IK190" s="99"/>
      <c r="IL190" s="99"/>
      <c r="IM190" s="99"/>
      <c r="IN190" s="99"/>
      <c r="IO190" s="99"/>
      <c r="IP190" s="99"/>
      <c r="IQ190" s="99"/>
      <c r="IR190" s="99"/>
      <c r="IS190" s="99"/>
      <c r="IT190" s="99"/>
      <c r="IU190" s="99"/>
      <c r="IV190" s="99"/>
      <c r="IW190" s="99"/>
      <c r="IX190" s="99"/>
      <c r="IY190" s="99"/>
      <c r="IZ190" s="99"/>
      <c r="JA190" s="99"/>
      <c r="JB190" s="99"/>
      <c r="JC190" s="99"/>
      <c r="JD190" s="99"/>
      <c r="JE190" s="99"/>
      <c r="JF190" s="99"/>
      <c r="JG190" s="99"/>
      <c r="JH190" s="99"/>
      <c r="JI190" s="99"/>
      <c r="JJ190" s="99"/>
    </row>
    <row r="191" spans="2:275" x14ac:dyDescent="0.35">
      <c r="B191" s="128" t="s">
        <v>16</v>
      </c>
      <c r="C191" s="106">
        <f t="shared" ref="C191:AH191" si="4149">SUM(C102:C190)</f>
        <v>835</v>
      </c>
      <c r="D191" s="106">
        <f t="shared" si="4149"/>
        <v>158</v>
      </c>
      <c r="E191" s="106">
        <f t="shared" si="4149"/>
        <v>150</v>
      </c>
      <c r="F191" s="106">
        <f t="shared" si="4149"/>
        <v>111</v>
      </c>
      <c r="G191" s="106">
        <f t="shared" si="4149"/>
        <v>92</v>
      </c>
      <c r="H191" s="106">
        <f t="shared" si="4149"/>
        <v>83</v>
      </c>
      <c r="I191" s="106">
        <f t="shared" si="4149"/>
        <v>68</v>
      </c>
      <c r="J191" s="106">
        <f t="shared" si="4149"/>
        <v>70</v>
      </c>
      <c r="K191" s="106">
        <f t="shared" si="4149"/>
        <v>65</v>
      </c>
      <c r="L191" s="106">
        <f t="shared" si="4149"/>
        <v>48</v>
      </c>
      <c r="M191" s="106">
        <f t="shared" si="4149"/>
        <v>52</v>
      </c>
      <c r="N191" s="106">
        <f t="shared" si="4149"/>
        <v>42</v>
      </c>
      <c r="O191" s="106">
        <f t="shared" si="4149"/>
        <v>43</v>
      </c>
      <c r="P191" s="106">
        <f t="shared" si="4149"/>
        <v>33</v>
      </c>
      <c r="Q191" s="106">
        <f t="shared" si="4149"/>
        <v>27</v>
      </c>
      <c r="R191" s="106">
        <f t="shared" si="4149"/>
        <v>32</v>
      </c>
      <c r="S191" s="106">
        <f t="shared" si="4149"/>
        <v>28</v>
      </c>
      <c r="T191" s="106">
        <f t="shared" si="4149"/>
        <v>29</v>
      </c>
      <c r="U191" s="106">
        <f t="shared" si="4149"/>
        <v>25</v>
      </c>
      <c r="V191" s="106">
        <f t="shared" si="4149"/>
        <v>19</v>
      </c>
      <c r="W191" s="106">
        <f t="shared" si="4149"/>
        <v>18</v>
      </c>
      <c r="X191" s="106">
        <f t="shared" si="4149"/>
        <v>17</v>
      </c>
      <c r="Y191" s="106">
        <f t="shared" si="4149"/>
        <v>16</v>
      </c>
      <c r="Z191" s="106">
        <f t="shared" si="4149"/>
        <v>17</v>
      </c>
      <c r="AA191" s="106">
        <f t="shared" si="4149"/>
        <v>9</v>
      </c>
      <c r="AB191" s="106">
        <f t="shared" si="4149"/>
        <v>15</v>
      </c>
      <c r="AC191" s="106">
        <f t="shared" si="4149"/>
        <v>11</v>
      </c>
      <c r="AD191" s="106">
        <f t="shared" si="4149"/>
        <v>10</v>
      </c>
      <c r="AE191" s="106">
        <f t="shared" si="4149"/>
        <v>11</v>
      </c>
      <c r="AF191" s="106">
        <f t="shared" si="4149"/>
        <v>8</v>
      </c>
      <c r="AG191" s="106">
        <f t="shared" si="4149"/>
        <v>7</v>
      </c>
      <c r="AH191" s="106">
        <f t="shared" si="4149"/>
        <v>9</v>
      </c>
      <c r="AI191" s="106">
        <f t="shared" ref="AI191:BN191" si="4150">SUM(AI102:AI190)</f>
        <v>9</v>
      </c>
      <c r="AJ191" s="106">
        <f t="shared" si="4150"/>
        <v>4</v>
      </c>
      <c r="AK191" s="106">
        <f t="shared" si="4150"/>
        <v>10</v>
      </c>
      <c r="AL191" s="106">
        <f t="shared" si="4150"/>
        <v>6</v>
      </c>
      <c r="AM191" s="106">
        <f t="shared" si="4150"/>
        <v>8</v>
      </c>
      <c r="AN191" s="106">
        <f t="shared" si="4150"/>
        <v>3</v>
      </c>
      <c r="AO191" s="106">
        <f t="shared" si="4150"/>
        <v>5</v>
      </c>
      <c r="AP191" s="106">
        <f t="shared" si="4150"/>
        <v>4</v>
      </c>
      <c r="AQ191" s="106">
        <f t="shared" si="4150"/>
        <v>4</v>
      </c>
      <c r="AR191" s="106">
        <f t="shared" si="4150"/>
        <v>5</v>
      </c>
      <c r="AS191" s="106">
        <f t="shared" si="4150"/>
        <v>2</v>
      </c>
      <c r="AT191" s="106">
        <f t="shared" si="4150"/>
        <v>5</v>
      </c>
      <c r="AU191" s="106">
        <f t="shared" si="4150"/>
        <v>5</v>
      </c>
      <c r="AV191" s="106">
        <f t="shared" si="4150"/>
        <v>2</v>
      </c>
      <c r="AW191" s="106">
        <f t="shared" si="4150"/>
        <v>1</v>
      </c>
      <c r="AX191" s="106">
        <f t="shared" si="4150"/>
        <v>3</v>
      </c>
      <c r="AY191" s="106">
        <f t="shared" si="4150"/>
        <v>2</v>
      </c>
      <c r="AZ191" s="106">
        <f t="shared" si="4150"/>
        <v>1</v>
      </c>
      <c r="BA191" s="106">
        <f t="shared" si="4150"/>
        <v>3</v>
      </c>
      <c r="BB191" s="106">
        <f t="shared" si="4150"/>
        <v>2</v>
      </c>
      <c r="BC191" s="106">
        <f t="shared" si="4150"/>
        <v>2</v>
      </c>
      <c r="BD191" s="106">
        <f t="shared" si="4150"/>
        <v>2</v>
      </c>
      <c r="BE191" s="106">
        <f t="shared" si="4150"/>
        <v>3</v>
      </c>
      <c r="BF191" s="106">
        <f t="shared" si="4150"/>
        <v>2</v>
      </c>
      <c r="BG191" s="106">
        <f t="shared" si="4150"/>
        <v>1</v>
      </c>
      <c r="BH191" s="106">
        <f t="shared" si="4150"/>
        <v>1</v>
      </c>
      <c r="BI191" s="106">
        <f t="shared" si="4150"/>
        <v>4</v>
      </c>
      <c r="BJ191" s="106">
        <f t="shared" si="4150"/>
        <v>1</v>
      </c>
      <c r="BK191" s="106">
        <f t="shared" si="4150"/>
        <v>1</v>
      </c>
      <c r="BL191" s="106">
        <f t="shared" si="4150"/>
        <v>0</v>
      </c>
      <c r="BM191" s="106">
        <f t="shared" si="4150"/>
        <v>1</v>
      </c>
      <c r="BN191" s="106">
        <f t="shared" si="4150"/>
        <v>1</v>
      </c>
      <c r="BO191" s="106">
        <f t="shared" ref="BO191:CA191" si="4151">SUM(BO102:BO190)</f>
        <v>0</v>
      </c>
      <c r="BP191" s="106">
        <f t="shared" si="4151"/>
        <v>0</v>
      </c>
      <c r="BQ191" s="106">
        <f t="shared" si="4151"/>
        <v>0</v>
      </c>
      <c r="BR191" s="106">
        <f t="shared" si="4151"/>
        <v>1</v>
      </c>
      <c r="BS191" s="106">
        <f t="shared" si="4151"/>
        <v>1</v>
      </c>
      <c r="BT191" s="106">
        <f t="shared" si="4151"/>
        <v>0</v>
      </c>
      <c r="BU191" s="106">
        <f t="shared" si="4151"/>
        <v>0</v>
      </c>
      <c r="BV191" s="106">
        <f t="shared" si="4151"/>
        <v>0</v>
      </c>
      <c r="BW191" s="106">
        <f t="shared" si="4151"/>
        <v>0</v>
      </c>
      <c r="BX191" s="106">
        <f t="shared" si="4151"/>
        <v>0</v>
      </c>
      <c r="BY191" s="106">
        <f t="shared" si="4151"/>
        <v>0</v>
      </c>
      <c r="BZ191" s="106">
        <f t="shared" si="4151"/>
        <v>0</v>
      </c>
      <c r="CA191" s="106">
        <f t="shared" si="4151"/>
        <v>0</v>
      </c>
      <c r="CB191" s="106">
        <f t="shared" ref="CB191" si="4152">SUM(CB102:CB190)</f>
        <v>0</v>
      </c>
      <c r="CC191" s="106">
        <f t="shared" ref="CC191:CD191" si="4153">SUM(CC102:CC190)</f>
        <v>0</v>
      </c>
      <c r="CD191" s="106">
        <f t="shared" si="4153"/>
        <v>0</v>
      </c>
      <c r="CE191" s="106">
        <f t="shared" ref="CE191:CL191" si="4154">SUM(CE102:CE190)</f>
        <v>0</v>
      </c>
      <c r="CF191" s="106">
        <f t="shared" ref="CF191" si="4155">SUM(CF102:CF190)</f>
        <v>0</v>
      </c>
      <c r="CG191" s="106">
        <f t="shared" si="4154"/>
        <v>0</v>
      </c>
      <c r="CH191" s="106">
        <f t="shared" ref="CH191:CK191" si="4156">SUM(CH102:CH190)</f>
        <v>0</v>
      </c>
      <c r="CI191" s="106">
        <f t="shared" si="4156"/>
        <v>0</v>
      </c>
      <c r="CJ191" s="106">
        <f t="shared" si="4156"/>
        <v>0</v>
      </c>
      <c r="CK191" s="106">
        <f t="shared" si="4156"/>
        <v>0</v>
      </c>
      <c r="CL191" s="106">
        <f t="shared" si="4154"/>
        <v>0</v>
      </c>
      <c r="CM191" s="224"/>
      <c r="CP191" s="88"/>
      <c r="CQ191" s="107">
        <f t="shared" ref="CQ191:DV191" si="4157">+AVERAGE(CQ102:CQ190)</f>
        <v>1</v>
      </c>
      <c r="CR191" s="107">
        <f t="shared" si="4157"/>
        <v>0.18187407356067639</v>
      </c>
      <c r="CS191" s="107">
        <f t="shared" si="4157"/>
        <v>0.19570886419041292</v>
      </c>
      <c r="CT191" s="107">
        <f t="shared" si="4157"/>
        <v>0.14312400817143772</v>
      </c>
      <c r="CU191" s="107">
        <f t="shared" si="4157"/>
        <v>0.13741740715424922</v>
      </c>
      <c r="CV191" s="107">
        <f t="shared" si="4157"/>
        <v>0.10314317168953759</v>
      </c>
      <c r="CW191" s="107">
        <f t="shared" si="4157"/>
        <v>0.11677453456147176</v>
      </c>
      <c r="CX191" s="107">
        <f t="shared" si="4157"/>
        <v>9.4487714064094036E-2</v>
      </c>
      <c r="CY191" s="107">
        <f t="shared" si="4157"/>
        <v>9.0052298434364714E-2</v>
      </c>
      <c r="CZ191" s="107">
        <f t="shared" si="4157"/>
        <v>5.908891212345159E-2</v>
      </c>
      <c r="DA191" s="107">
        <f t="shared" si="4157"/>
        <v>7.1053405597043151E-2</v>
      </c>
      <c r="DB191" s="107">
        <f t="shared" si="4157"/>
        <v>5.5249585909167551E-2</v>
      </c>
      <c r="DC191" s="107">
        <f t="shared" si="4157"/>
        <v>5.8754651970646499E-2</v>
      </c>
      <c r="DD191" s="107">
        <f t="shared" si="4157"/>
        <v>5.3528415387833671E-2</v>
      </c>
      <c r="DE191" s="107">
        <f t="shared" si="4157"/>
        <v>3.5147400033364945E-2</v>
      </c>
      <c r="DF191" s="107">
        <f t="shared" si="4157"/>
        <v>4.3496310272626057E-2</v>
      </c>
      <c r="DG191" s="107">
        <f t="shared" si="4157"/>
        <v>4.3472337497211321E-2</v>
      </c>
      <c r="DH191" s="107">
        <f t="shared" si="4157"/>
        <v>3.9227039610811539E-2</v>
      </c>
      <c r="DI191" s="107">
        <f t="shared" si="4157"/>
        <v>4.0759324756730241E-2</v>
      </c>
      <c r="DJ191" s="107">
        <f t="shared" si="4157"/>
        <v>2.9522236326747608E-2</v>
      </c>
      <c r="DK191" s="107">
        <f t="shared" si="4157"/>
        <v>2.8342462619731879E-2</v>
      </c>
      <c r="DL191" s="107">
        <f t="shared" si="4157"/>
        <v>2.4916300303297202E-2</v>
      </c>
      <c r="DM191" s="107">
        <f t="shared" si="4157"/>
        <v>2.8880938022729067E-2</v>
      </c>
      <c r="DN191" s="107">
        <f t="shared" si="4157"/>
        <v>2.7019277019277015E-2</v>
      </c>
      <c r="DO191" s="107">
        <f t="shared" si="4157"/>
        <v>1.0563090006409846E-2</v>
      </c>
      <c r="DP191" s="107">
        <f t="shared" si="4157"/>
        <v>2.707484857978279E-2</v>
      </c>
      <c r="DQ191" s="107">
        <f t="shared" si="4157"/>
        <v>1.9558732674856315E-2</v>
      </c>
      <c r="DR191" s="107">
        <f t="shared" si="4157"/>
        <v>1.5354522230583352E-2</v>
      </c>
      <c r="DS191" s="107">
        <f t="shared" si="4157"/>
        <v>1.736457228260507E-2</v>
      </c>
      <c r="DT191" s="107">
        <f t="shared" si="4157"/>
        <v>1.2609765153624802E-2</v>
      </c>
      <c r="DU191" s="107">
        <f t="shared" si="4157"/>
        <v>8.4046446334581932E-3</v>
      </c>
      <c r="DV191" s="107">
        <f t="shared" si="4157"/>
        <v>1.7090466920321727E-2</v>
      </c>
      <c r="DW191" s="107">
        <f t="shared" ref="DW191:FB191" si="4158">+AVERAGE(DW102:DW190)</f>
        <v>1.1218662753750474E-2</v>
      </c>
      <c r="DX191" s="107">
        <f t="shared" si="4158"/>
        <v>3.3316798941798939E-3</v>
      </c>
      <c r="DY191" s="107">
        <f t="shared" si="4158"/>
        <v>2.2964165464165465E-2</v>
      </c>
      <c r="DZ191" s="107">
        <f t="shared" si="4158"/>
        <v>7.6509729531172022E-3</v>
      </c>
      <c r="EA191" s="107">
        <f t="shared" si="4158"/>
        <v>1.8927559990122054E-2</v>
      </c>
      <c r="EB191" s="107">
        <f t="shared" si="4158"/>
        <v>6.2067562067562067E-3</v>
      </c>
      <c r="EC191" s="107">
        <f t="shared" si="4158"/>
        <v>1.096197738354601E-2</v>
      </c>
      <c r="ED191" s="107">
        <f t="shared" si="4158"/>
        <v>8.4931077694235576E-3</v>
      </c>
      <c r="EE191" s="107">
        <f t="shared" si="4158"/>
        <v>8.4669582118561699E-3</v>
      </c>
      <c r="EF191" s="107">
        <f t="shared" si="4158"/>
        <v>1.3470017636684303E-2</v>
      </c>
      <c r="EG191" s="107">
        <f t="shared" si="4158"/>
        <v>2.7482269503546096E-3</v>
      </c>
      <c r="EH191" s="107">
        <f t="shared" si="4158"/>
        <v>9.8243041177823783E-3</v>
      </c>
      <c r="EI191" s="107">
        <f t="shared" si="4158"/>
        <v>1.0389167362851573E-2</v>
      </c>
      <c r="EJ191" s="107">
        <f t="shared" si="4158"/>
        <v>6.0606060606060606E-3</v>
      </c>
      <c r="EK191" s="107">
        <f t="shared" si="4158"/>
        <v>3.3222591362126242E-3</v>
      </c>
      <c r="EL191" s="107">
        <f t="shared" si="4158"/>
        <v>6.8968718091525112E-3</v>
      </c>
      <c r="EM191" s="107">
        <f t="shared" si="4158"/>
        <v>8.3623693379790941E-3</v>
      </c>
      <c r="EN191" s="107">
        <f t="shared" si="4158"/>
        <v>5.0000000000000001E-3</v>
      </c>
      <c r="EO191" s="107">
        <f t="shared" si="4158"/>
        <v>1.0140736456525931E-2</v>
      </c>
      <c r="EP191" s="107">
        <f t="shared" si="4158"/>
        <v>6.2378167641325534E-3</v>
      </c>
      <c r="EQ191" s="107">
        <f t="shared" si="4158"/>
        <v>6.8278805120910386E-3</v>
      </c>
      <c r="ER191" s="107">
        <f t="shared" si="4158"/>
        <v>5.704365079365079E-3</v>
      </c>
      <c r="ES191" s="107">
        <f t="shared" si="4158"/>
        <v>1.0854119425547997E-2</v>
      </c>
      <c r="ET191" s="107">
        <f t="shared" si="4158"/>
        <v>7.720588235294118E-3</v>
      </c>
      <c r="EU191" s="107">
        <f t="shared" si="4158"/>
        <v>6.0606060606060606E-3</v>
      </c>
      <c r="EV191" s="107">
        <f t="shared" si="4158"/>
        <v>6.2500000000000003E-3</v>
      </c>
      <c r="EW191" s="107">
        <f t="shared" si="4158"/>
        <v>6.5215682575614662E-3</v>
      </c>
      <c r="EX191" s="107">
        <f t="shared" si="4158"/>
        <v>2.0833333333333333E-3</v>
      </c>
      <c r="EY191" s="107">
        <f t="shared" si="4158"/>
        <v>4.9261083743842365E-3</v>
      </c>
      <c r="EZ191" s="107">
        <f t="shared" si="4158"/>
        <v>0</v>
      </c>
      <c r="FA191" s="107">
        <f t="shared" si="4158"/>
        <v>1.9493177387914229E-3</v>
      </c>
      <c r="FB191" s="107">
        <f t="shared" si="4158"/>
        <v>2.0242914979757085E-3</v>
      </c>
      <c r="FC191" s="107">
        <f t="shared" ref="FC191:FO191" si="4159">+AVERAGE(FC102:FC190)</f>
        <v>0</v>
      </c>
      <c r="FD191" s="107">
        <f t="shared" si="4159"/>
        <v>0</v>
      </c>
      <c r="FE191" s="107">
        <f t="shared" si="4159"/>
        <v>0</v>
      </c>
      <c r="FF191" s="107">
        <f t="shared" si="4159"/>
        <v>6.4935064935064931E-3</v>
      </c>
      <c r="FG191" s="107">
        <f t="shared" si="4159"/>
        <v>2.5062656641604009E-3</v>
      </c>
      <c r="FH191" s="107">
        <f t="shared" si="4159"/>
        <v>0</v>
      </c>
      <c r="FI191" s="107">
        <f t="shared" si="4159"/>
        <v>0</v>
      </c>
      <c r="FJ191" s="107">
        <f t="shared" si="4159"/>
        <v>0</v>
      </c>
      <c r="FK191" s="107">
        <f t="shared" si="4159"/>
        <v>0</v>
      </c>
      <c r="FL191" s="107">
        <f t="shared" si="4159"/>
        <v>0</v>
      </c>
      <c r="FM191" s="107">
        <f t="shared" si="4159"/>
        <v>0</v>
      </c>
      <c r="FN191" s="107">
        <f t="shared" si="4159"/>
        <v>0</v>
      </c>
      <c r="FO191" s="107">
        <f t="shared" si="4159"/>
        <v>0</v>
      </c>
      <c r="FP191" s="107">
        <f t="shared" ref="FP191:FR191" si="4160">+AVERAGE(FP102:FP190)</f>
        <v>0</v>
      </c>
      <c r="FQ191" s="107">
        <f t="shared" ref="FQ191" si="4161">+AVERAGE(FQ102:FQ190)</f>
        <v>0</v>
      </c>
      <c r="FR191" s="107">
        <f t="shared" si="4160"/>
        <v>0</v>
      </c>
      <c r="FS191" s="107">
        <f t="shared" ref="FS191:GA191" si="4162">+AVERAGE(FS102:FS190)</f>
        <v>0</v>
      </c>
      <c r="FT191" s="107">
        <f t="shared" ref="FT191:FU191" si="4163">+AVERAGE(FT102:FT190)</f>
        <v>0</v>
      </c>
      <c r="FU191" s="107">
        <f t="shared" si="4163"/>
        <v>0</v>
      </c>
      <c r="FV191" s="107">
        <f t="shared" si="4162"/>
        <v>0</v>
      </c>
      <c r="FW191" s="107">
        <f t="shared" si="4162"/>
        <v>0</v>
      </c>
      <c r="FX191" s="107">
        <f t="shared" ref="FX191:FZ191" si="4164">+AVERAGE(FX102:FX190)</f>
        <v>0</v>
      </c>
      <c r="FY191" s="107">
        <f t="shared" si="4164"/>
        <v>0</v>
      </c>
      <c r="FZ191" s="107">
        <f t="shared" si="4164"/>
        <v>0</v>
      </c>
      <c r="GA191" s="107">
        <f t="shared" si="4162"/>
        <v>0</v>
      </c>
      <c r="GD191" s="89"/>
      <c r="GE191" s="102">
        <f t="shared" ref="GE191:HJ191" si="4165">+AVERAGE(GE102:GE190)</f>
        <v>0</v>
      </c>
      <c r="GF191" s="102">
        <f t="shared" si="4165"/>
        <v>0.81812592643932325</v>
      </c>
      <c r="GG191" s="102">
        <f t="shared" si="4165"/>
        <v>0.80429113580958689</v>
      </c>
      <c r="GH191" s="102">
        <f t="shared" si="4165"/>
        <v>0.85687599182856167</v>
      </c>
      <c r="GI191" s="102">
        <f t="shared" si="4165"/>
        <v>0.86258259284575078</v>
      </c>
      <c r="GJ191" s="102">
        <f t="shared" si="4165"/>
        <v>0.89685682831046221</v>
      </c>
      <c r="GK191" s="102">
        <f t="shared" si="4165"/>
        <v>0.88322546543852787</v>
      </c>
      <c r="GL191" s="102">
        <f t="shared" si="4165"/>
        <v>0.90551228593590594</v>
      </c>
      <c r="GM191" s="102">
        <f t="shared" si="4165"/>
        <v>0.90994770156563543</v>
      </c>
      <c r="GN191" s="102">
        <f t="shared" si="4165"/>
        <v>0.94091108787654854</v>
      </c>
      <c r="GO191" s="102">
        <f t="shared" si="4165"/>
        <v>0.92894659440295668</v>
      </c>
      <c r="GP191" s="102">
        <f t="shared" si="4165"/>
        <v>0.94475041409083249</v>
      </c>
      <c r="GQ191" s="102">
        <f t="shared" si="4165"/>
        <v>0.94124534802935356</v>
      </c>
      <c r="GR191" s="102">
        <f t="shared" si="4165"/>
        <v>0.94647158461216641</v>
      </c>
      <c r="GS191" s="102">
        <f t="shared" si="4165"/>
        <v>0.96485259996663497</v>
      </c>
      <c r="GT191" s="102">
        <f t="shared" si="4165"/>
        <v>0.95650368972737365</v>
      </c>
      <c r="GU191" s="102">
        <f t="shared" si="4165"/>
        <v>0.95652766250278853</v>
      </c>
      <c r="GV191" s="102">
        <f t="shared" si="4165"/>
        <v>0.96077296038918858</v>
      </c>
      <c r="GW191" s="102">
        <f t="shared" si="4165"/>
        <v>0.95924067524326961</v>
      </c>
      <c r="GX191" s="102">
        <f t="shared" si="4165"/>
        <v>0.97047776367325256</v>
      </c>
      <c r="GY191" s="102">
        <f t="shared" si="4165"/>
        <v>0.97165753738026794</v>
      </c>
      <c r="GZ191" s="102">
        <f t="shared" si="4165"/>
        <v>0.97508369969670294</v>
      </c>
      <c r="HA191" s="102">
        <f t="shared" si="4165"/>
        <v>0.97111906197727094</v>
      </c>
      <c r="HB191" s="102">
        <f t="shared" si="4165"/>
        <v>0.97298072298072302</v>
      </c>
      <c r="HC191" s="102">
        <f t="shared" si="4165"/>
        <v>0.98943690999359013</v>
      </c>
      <c r="HD191" s="102">
        <f t="shared" si="4165"/>
        <v>0.97292515142021718</v>
      </c>
      <c r="HE191" s="102">
        <f t="shared" si="4165"/>
        <v>0.98044126732514358</v>
      </c>
      <c r="HF191" s="102">
        <f t="shared" si="4165"/>
        <v>0.98464547776941658</v>
      </c>
      <c r="HG191" s="102">
        <f t="shared" si="4165"/>
        <v>0.98263542771739487</v>
      </c>
      <c r="HH191" s="102">
        <f t="shared" si="4165"/>
        <v>0.98739023484637511</v>
      </c>
      <c r="HI191" s="102">
        <f t="shared" si="4165"/>
        <v>0.99159535536654175</v>
      </c>
      <c r="HJ191" s="102">
        <f t="shared" si="4165"/>
        <v>0.98290953307967832</v>
      </c>
      <c r="HK191" s="102">
        <f t="shared" ref="HK191:IP191" si="4166">+AVERAGE(HK102:HK190)</f>
        <v>0.98878133724624961</v>
      </c>
      <c r="HL191" s="102">
        <f t="shared" si="4166"/>
        <v>0.99666832010582007</v>
      </c>
      <c r="HM191" s="102">
        <f t="shared" si="4166"/>
        <v>0.97703583453583465</v>
      </c>
      <c r="HN191" s="102">
        <f t="shared" si="4166"/>
        <v>0.99234902704688277</v>
      </c>
      <c r="HO191" s="102">
        <f t="shared" si="4166"/>
        <v>0.98107244000987792</v>
      </c>
      <c r="HP191" s="102">
        <f t="shared" si="4166"/>
        <v>0.99379324379324374</v>
      </c>
      <c r="HQ191" s="102">
        <f t="shared" si="4166"/>
        <v>0.98903802261645402</v>
      </c>
      <c r="HR191" s="102">
        <f t="shared" si="4166"/>
        <v>0.99150689223057653</v>
      </c>
      <c r="HS191" s="102">
        <f t="shared" si="4166"/>
        <v>0.99153304178814383</v>
      </c>
      <c r="HT191" s="102">
        <f t="shared" si="4166"/>
        <v>0.98652998236331568</v>
      </c>
      <c r="HU191" s="102">
        <f t="shared" si="4166"/>
        <v>0.99725177304964552</v>
      </c>
      <c r="HV191" s="102">
        <f t="shared" si="4166"/>
        <v>0.99017569588221754</v>
      </c>
      <c r="HW191" s="102">
        <f t="shared" si="4166"/>
        <v>0.98961083263714833</v>
      </c>
      <c r="HX191" s="102">
        <f t="shared" si="4166"/>
        <v>0.99393939393939401</v>
      </c>
      <c r="HY191" s="102">
        <f t="shared" si="4166"/>
        <v>0.99667774086378746</v>
      </c>
      <c r="HZ191" s="102">
        <f t="shared" si="4166"/>
        <v>0.99310312819084756</v>
      </c>
      <c r="IA191" s="102">
        <f t="shared" si="4166"/>
        <v>0.99163763066202093</v>
      </c>
      <c r="IB191" s="102">
        <f t="shared" si="4166"/>
        <v>0.99499999999999988</v>
      </c>
      <c r="IC191" s="102">
        <f t="shared" si="4166"/>
        <v>0.98985926354347409</v>
      </c>
      <c r="ID191" s="102">
        <f t="shared" si="4166"/>
        <v>0.99376218323586729</v>
      </c>
      <c r="IE191" s="102">
        <f t="shared" si="4166"/>
        <v>0.99317211948790884</v>
      </c>
      <c r="IF191" s="102">
        <f t="shared" si="4166"/>
        <v>0.994295634920635</v>
      </c>
      <c r="IG191" s="102">
        <f t="shared" si="4166"/>
        <v>0.98914588057445196</v>
      </c>
      <c r="IH191" s="102">
        <f t="shared" si="4166"/>
        <v>0.9922794117647058</v>
      </c>
      <c r="II191" s="102">
        <f t="shared" si="4166"/>
        <v>0.9939393939393939</v>
      </c>
      <c r="IJ191" s="102">
        <f t="shared" si="4166"/>
        <v>0.99375000000000002</v>
      </c>
      <c r="IK191" s="102">
        <f t="shared" si="4166"/>
        <v>0.99347843174243855</v>
      </c>
      <c r="IL191" s="102">
        <f t="shared" si="4166"/>
        <v>0.99791666666666667</v>
      </c>
      <c r="IM191" s="102">
        <f t="shared" si="4166"/>
        <v>0.99507389162561577</v>
      </c>
      <c r="IN191" s="102">
        <f t="shared" si="4166"/>
        <v>1</v>
      </c>
      <c r="IO191" s="102">
        <f t="shared" si="4166"/>
        <v>0.99805068226120852</v>
      </c>
      <c r="IP191" s="102">
        <f t="shared" si="4166"/>
        <v>0.99797570850202422</v>
      </c>
      <c r="IQ191" s="102">
        <f t="shared" ref="IQ191:JC191" si="4167">+AVERAGE(IQ102:IQ190)</f>
        <v>1</v>
      </c>
      <c r="IR191" s="102">
        <f t="shared" si="4167"/>
        <v>1</v>
      </c>
      <c r="IS191" s="102">
        <f t="shared" si="4167"/>
        <v>1</v>
      </c>
      <c r="IT191" s="102">
        <f t="shared" si="4167"/>
        <v>0.99350649350649356</v>
      </c>
      <c r="IU191" s="102">
        <f t="shared" si="4167"/>
        <v>0.99749373433583954</v>
      </c>
      <c r="IV191" s="102">
        <f t="shared" si="4167"/>
        <v>1</v>
      </c>
      <c r="IW191" s="102">
        <f t="shared" si="4167"/>
        <v>1</v>
      </c>
      <c r="IX191" s="102">
        <f t="shared" si="4167"/>
        <v>1</v>
      </c>
      <c r="IY191" s="102">
        <f t="shared" si="4167"/>
        <v>1</v>
      </c>
      <c r="IZ191" s="102">
        <f t="shared" si="4167"/>
        <v>1</v>
      </c>
      <c r="JA191" s="102">
        <f t="shared" si="4167"/>
        <v>1</v>
      </c>
      <c r="JB191" s="102">
        <f t="shared" si="4167"/>
        <v>1</v>
      </c>
      <c r="JC191" s="102">
        <f t="shared" si="4167"/>
        <v>1</v>
      </c>
      <c r="JD191" s="102">
        <f t="shared" ref="JD191:JF191" si="4168">+AVERAGE(JD102:JD190)</f>
        <v>1</v>
      </c>
      <c r="JE191" s="102">
        <f t="shared" ref="JE191" si="4169">+AVERAGE(JE102:JE190)</f>
        <v>1</v>
      </c>
      <c r="JF191" s="102">
        <f t="shared" si="4168"/>
        <v>1</v>
      </c>
      <c r="JG191" s="102">
        <f t="shared" ref="JG191:JK191" si="4170">+AVERAGE(JG102:JG190)</f>
        <v>1</v>
      </c>
      <c r="JH191" s="102">
        <f t="shared" ref="JH191:JI191" si="4171">+AVERAGE(JH102:JH190)</f>
        <v>1</v>
      </c>
      <c r="JI191" s="102">
        <f t="shared" si="4171"/>
        <v>1</v>
      </c>
      <c r="JJ191" s="102">
        <f t="shared" si="4170"/>
        <v>1</v>
      </c>
      <c r="JK191" s="102">
        <f t="shared" si="4170"/>
        <v>1</v>
      </c>
      <c r="JL191" s="102">
        <f>+AVERAGE(JL102:JL190)</f>
        <v>1</v>
      </c>
      <c r="JM191" s="102">
        <f>+AVERAGE(JM102:JM190)</f>
        <v>1</v>
      </c>
      <c r="JN191" s="102">
        <f>+AVERAGE(JN102:JN190)</f>
        <v>1</v>
      </c>
      <c r="JO191" s="102">
        <f>+AVERAGE(JO102:JO190)</f>
        <v>1</v>
      </c>
    </row>
    <row r="192" spans="2:275" x14ac:dyDescent="0.35">
      <c r="CQ192" s="141"/>
      <c r="CR192" s="141"/>
      <c r="CS192" s="141"/>
      <c r="CT192" s="141"/>
      <c r="CU192" s="141"/>
      <c r="CV192" s="141"/>
      <c r="CW192" s="141"/>
      <c r="CX192" s="141"/>
      <c r="CY192" s="141"/>
      <c r="CZ192" s="141"/>
      <c r="DA192" s="141"/>
      <c r="DB192" s="141"/>
      <c r="DC192" s="141"/>
      <c r="DD192" s="141"/>
      <c r="DE192" s="141"/>
      <c r="DF192" s="141"/>
      <c r="DG192" s="141"/>
      <c r="DH192" s="141"/>
      <c r="DI192" s="141"/>
      <c r="DJ192" s="141"/>
      <c r="DK192" s="141"/>
      <c r="DL192" s="141"/>
      <c r="DM192" s="141"/>
      <c r="DN192" s="141"/>
      <c r="DO192" s="141"/>
      <c r="DP192" s="141"/>
      <c r="DQ192" s="141"/>
      <c r="DR192" s="141"/>
      <c r="DS192" s="141"/>
      <c r="DT192" s="141"/>
      <c r="DU192" s="141"/>
      <c r="DV192" s="141"/>
      <c r="DW192" s="141"/>
      <c r="DX192" s="141"/>
      <c r="DY192" s="141"/>
      <c r="DZ192" s="141"/>
      <c r="EA192" s="141"/>
      <c r="EB192" s="141"/>
      <c r="EC192" s="141"/>
      <c r="ED192" s="141"/>
      <c r="EE192" s="141"/>
      <c r="EF192" s="141"/>
      <c r="EG192" s="141"/>
      <c r="EH192" s="141"/>
      <c r="EI192" s="141"/>
      <c r="EJ192" s="141"/>
      <c r="EK192" s="141"/>
      <c r="EL192" s="141"/>
      <c r="EM192" s="141"/>
      <c r="EN192" s="141"/>
      <c r="EO192" s="141"/>
      <c r="EP192" s="141"/>
      <c r="EQ192" s="141"/>
      <c r="ER192" s="141"/>
      <c r="ES192" s="141"/>
      <c r="ET192" s="141"/>
      <c r="EU192" s="141"/>
      <c r="EV192" s="141"/>
      <c r="EW192" s="141"/>
      <c r="EX192" s="141"/>
      <c r="EY192" s="141"/>
      <c r="EZ192" s="141"/>
      <c r="FA192" s="141"/>
      <c r="FB192" s="141"/>
      <c r="FC192" s="141"/>
      <c r="FD192" s="141"/>
      <c r="FE192" s="141"/>
      <c r="FF192" s="141"/>
      <c r="FG192" s="141"/>
      <c r="FH192" s="141"/>
      <c r="FI192" s="141"/>
      <c r="FJ192" s="141"/>
      <c r="FK192" s="141"/>
      <c r="FL192" s="141"/>
      <c r="FM192" s="141"/>
      <c r="FN192" s="141"/>
      <c r="FO192" s="141"/>
      <c r="FP192" s="141"/>
      <c r="FQ192" s="141"/>
      <c r="FR192" s="141"/>
      <c r="FS192" s="141"/>
      <c r="FT192" s="141"/>
      <c r="FU192" s="141"/>
      <c r="FV192" s="141"/>
      <c r="FW192" s="141"/>
      <c r="GE192" s="141"/>
      <c r="GF192" s="141"/>
      <c r="GG192" s="141"/>
      <c r="GH192" s="141"/>
      <c r="GI192" s="141"/>
      <c r="GJ192" s="141"/>
      <c r="GK192" s="141"/>
      <c r="GL192" s="141"/>
      <c r="GM192" s="141"/>
      <c r="GN192" s="141"/>
      <c r="GO192" s="141"/>
      <c r="GP192" s="141"/>
      <c r="GQ192" s="141"/>
      <c r="GR192" s="141"/>
      <c r="GS192" s="141"/>
      <c r="GT192" s="141"/>
      <c r="GU192" s="141"/>
      <c r="GV192" s="141"/>
      <c r="GW192" s="141"/>
      <c r="GX192" s="141"/>
      <c r="GY192" s="141"/>
      <c r="GZ192" s="141"/>
      <c r="HA192" s="141"/>
      <c r="HB192" s="141"/>
      <c r="HC192" s="141"/>
      <c r="HD192" s="141"/>
      <c r="HE192" s="141"/>
      <c r="HF192" s="141"/>
      <c r="HG192" s="141"/>
      <c r="HH192" s="141"/>
      <c r="HI192" s="141"/>
      <c r="HJ192" s="141"/>
      <c r="HK192" s="141"/>
      <c r="HL192" s="141"/>
      <c r="HM192" s="141"/>
      <c r="HN192" s="141"/>
      <c r="HO192" s="141"/>
      <c r="HP192" s="141"/>
      <c r="HQ192" s="141"/>
      <c r="HR192" s="141"/>
      <c r="HS192" s="141"/>
      <c r="HT192" s="141"/>
      <c r="HU192" s="141"/>
      <c r="HV192" s="141"/>
      <c r="HW192" s="141"/>
      <c r="HX192" s="141"/>
      <c r="HY192" s="141"/>
      <c r="HZ192" s="141"/>
      <c r="IA192" s="141"/>
      <c r="IB192" s="141"/>
      <c r="IC192" s="141"/>
      <c r="ID192" s="141"/>
      <c r="IE192" s="141"/>
      <c r="IF192" s="141"/>
      <c r="IG192" s="141"/>
      <c r="IH192" s="141"/>
      <c r="II192" s="141"/>
      <c r="IJ192" s="141"/>
      <c r="IK192" s="141"/>
      <c r="IL192" s="141"/>
      <c r="IM192" s="141"/>
      <c r="IN192" s="141"/>
      <c r="IO192" s="141"/>
      <c r="IP192" s="141"/>
      <c r="IQ192" s="141"/>
      <c r="IR192" s="141"/>
      <c r="IS192" s="141"/>
      <c r="IT192" s="141"/>
      <c r="IU192" s="141"/>
      <c r="IV192" s="141"/>
      <c r="IW192" s="141"/>
      <c r="IX192" s="141"/>
      <c r="IY192" s="141"/>
      <c r="IZ192" s="141"/>
      <c r="JA192" s="141"/>
      <c r="JB192" s="141"/>
      <c r="JC192" s="141"/>
      <c r="JD192" s="141"/>
      <c r="JE192" s="141"/>
      <c r="JF192" s="141"/>
      <c r="JG192" s="141"/>
      <c r="JH192" s="141"/>
      <c r="JI192" s="141"/>
      <c r="JJ192" s="141"/>
    </row>
    <row r="193" spans="187:275" x14ac:dyDescent="0.35">
      <c r="GE193" s="141"/>
      <c r="GF193" s="141"/>
      <c r="GG193" s="141"/>
      <c r="GH193" s="141"/>
      <c r="GI193" s="141"/>
      <c r="GJ193" s="141"/>
      <c r="GK193" s="141"/>
      <c r="GL193" s="141"/>
      <c r="GM193" s="141"/>
      <c r="GN193" s="141"/>
      <c r="GO193" s="141"/>
      <c r="GP193" s="141"/>
      <c r="GQ193" s="141"/>
      <c r="GR193" s="141"/>
      <c r="GS193" s="141"/>
      <c r="GT193" s="141"/>
      <c r="GU193" s="141"/>
      <c r="GV193" s="141"/>
      <c r="GW193" s="141"/>
      <c r="GX193" s="141"/>
      <c r="GY193" s="141"/>
      <c r="GZ193" s="141"/>
      <c r="HA193" s="141"/>
      <c r="HB193" s="141"/>
      <c r="HC193" s="141"/>
      <c r="HD193" s="141"/>
      <c r="HE193" s="141"/>
      <c r="HF193" s="141"/>
      <c r="HG193" s="141"/>
      <c r="HH193" s="141"/>
      <c r="HI193" s="141"/>
      <c r="HJ193" s="141"/>
      <c r="HK193" s="141"/>
      <c r="HL193" s="141"/>
      <c r="HM193" s="141"/>
      <c r="HN193" s="141"/>
      <c r="HO193" s="141"/>
      <c r="HP193" s="141"/>
      <c r="HQ193" s="141"/>
      <c r="HR193" s="141"/>
      <c r="HS193" s="141"/>
      <c r="HT193" s="141"/>
      <c r="HU193" s="141"/>
      <c r="HV193" s="141"/>
      <c r="HW193" s="141"/>
      <c r="HX193" s="141"/>
      <c r="HY193" s="141"/>
      <c r="HZ193" s="141"/>
      <c r="IA193" s="141"/>
      <c r="IB193" s="141"/>
      <c r="IC193" s="141"/>
      <c r="ID193" s="141"/>
      <c r="IE193" s="141"/>
      <c r="IF193" s="141"/>
      <c r="IG193" s="141"/>
      <c r="IH193" s="141"/>
      <c r="II193" s="141"/>
      <c r="IJ193" s="141"/>
      <c r="IK193" s="141"/>
      <c r="IL193" s="141"/>
      <c r="IM193" s="141"/>
      <c r="IN193" s="141"/>
      <c r="IO193" s="141"/>
      <c r="IP193" s="141"/>
      <c r="IQ193" s="141"/>
      <c r="IR193" s="141"/>
      <c r="IS193" s="141"/>
      <c r="IT193" s="141"/>
      <c r="IU193" s="141"/>
      <c r="IV193" s="141"/>
      <c r="IW193" s="141"/>
      <c r="IX193" s="141"/>
      <c r="IY193" s="141"/>
      <c r="IZ193" s="141"/>
      <c r="JA193" s="141"/>
      <c r="JB193" s="141"/>
      <c r="JC193" s="141"/>
      <c r="JD193" s="141"/>
      <c r="JE193" s="141"/>
      <c r="JF193" s="141"/>
      <c r="JG193" s="141"/>
      <c r="JH193" s="141"/>
      <c r="JI193" s="141"/>
      <c r="JJ193" s="141"/>
      <c r="JK193" s="141"/>
      <c r="JL193" s="141"/>
      <c r="JM193" s="141"/>
      <c r="JN193" s="141"/>
      <c r="JO193" s="141"/>
    </row>
    <row r="195" spans="187:275" x14ac:dyDescent="0.35">
      <c r="GE195" s="141"/>
      <c r="GF195" s="141"/>
      <c r="GG195" s="141"/>
      <c r="GH195" s="141"/>
      <c r="GI195" s="141"/>
      <c r="GJ195" s="141"/>
      <c r="GK195" s="141"/>
      <c r="GL195" s="141"/>
      <c r="GM195" s="141"/>
      <c r="GN195" s="141"/>
      <c r="GO195" s="141"/>
      <c r="GP195" s="141"/>
      <c r="GQ195" s="141"/>
      <c r="GR195" s="141"/>
      <c r="GS195" s="141"/>
      <c r="GT195" s="141"/>
      <c r="GU195" s="141"/>
      <c r="GV195" s="141"/>
      <c r="GW195" s="141"/>
      <c r="GX195" s="141"/>
      <c r="GY195" s="141"/>
      <c r="GZ195" s="141"/>
      <c r="HA195" s="141"/>
      <c r="HB195" s="141"/>
      <c r="HC195" s="141"/>
      <c r="HD195" s="141"/>
      <c r="HE195" s="141"/>
      <c r="HF195" s="141"/>
      <c r="HG195" s="141"/>
      <c r="HH195" s="141"/>
      <c r="HI195" s="141"/>
      <c r="HJ195" s="141"/>
      <c r="HK195" s="141"/>
      <c r="HL195" s="141"/>
      <c r="HM195" s="141"/>
      <c r="HN195" s="141"/>
      <c r="HO195" s="141"/>
      <c r="HP195" s="141"/>
      <c r="HQ195" s="141"/>
      <c r="HR195" s="141"/>
      <c r="HS195" s="141"/>
      <c r="HT195" s="141"/>
      <c r="HU195" s="141"/>
      <c r="HV195" s="141"/>
      <c r="HW195" s="141"/>
      <c r="HX195" s="141"/>
      <c r="HY195" s="141"/>
      <c r="HZ195" s="141"/>
      <c r="IA195" s="141"/>
      <c r="IB195" s="141"/>
      <c r="IC195" s="141"/>
      <c r="ID195" s="141"/>
      <c r="IE195" s="141"/>
      <c r="IF195" s="141"/>
      <c r="IG195" s="141"/>
      <c r="IH195" s="141"/>
      <c r="II195" s="141"/>
      <c r="IJ195" s="141"/>
      <c r="IK195" s="141"/>
      <c r="IL195" s="141"/>
      <c r="IM195" s="141"/>
      <c r="IN195" s="141"/>
      <c r="IO195" s="141"/>
      <c r="IP195" s="141"/>
      <c r="IQ195" s="141"/>
      <c r="IR195" s="141"/>
      <c r="IS195" s="141"/>
      <c r="IT195" s="141"/>
      <c r="IU195" s="141"/>
      <c r="IV195" s="141"/>
      <c r="IW195" s="141"/>
      <c r="IX195" s="141"/>
      <c r="IY195" s="141"/>
      <c r="IZ195" s="141"/>
      <c r="JA195" s="141"/>
      <c r="JB195" s="141"/>
      <c r="JC195" s="141"/>
      <c r="JD195" s="141"/>
      <c r="JE195" s="141"/>
      <c r="JF195" s="141"/>
      <c r="JG195" s="141"/>
      <c r="JH195" s="141"/>
      <c r="JI195" s="141"/>
      <c r="JJ195" s="141"/>
      <c r="JK195" s="141"/>
      <c r="JL195" s="141"/>
      <c r="JM195" s="141"/>
      <c r="JN195" s="141"/>
      <c r="JO195" s="141"/>
    </row>
    <row r="197" spans="187:275" x14ac:dyDescent="0.35">
      <c r="GE197" s="141"/>
      <c r="GF197" s="141"/>
      <c r="GG197" s="141"/>
      <c r="GH197" s="141"/>
      <c r="GI197" s="141"/>
      <c r="GJ197" s="141"/>
      <c r="GK197" s="141"/>
      <c r="GL197" s="141"/>
      <c r="GM197" s="141"/>
      <c r="GN197" s="141"/>
      <c r="GO197" s="141"/>
      <c r="GP197" s="141"/>
      <c r="GQ197" s="141"/>
      <c r="GR197" s="141"/>
      <c r="GS197" s="141"/>
      <c r="GT197" s="141"/>
      <c r="GU197" s="141"/>
      <c r="GV197" s="141"/>
      <c r="GW197" s="141"/>
      <c r="GX197" s="141"/>
      <c r="GY197" s="141"/>
      <c r="GZ197" s="141"/>
      <c r="HA197" s="141"/>
      <c r="HB197" s="141"/>
      <c r="HC197" s="141"/>
      <c r="HD197" s="141"/>
      <c r="HE197" s="141"/>
      <c r="HF197" s="141"/>
      <c r="HG197" s="141"/>
      <c r="HH197" s="141"/>
      <c r="HI197" s="141"/>
      <c r="HJ197" s="141"/>
      <c r="HK197" s="141"/>
      <c r="HL197" s="141"/>
      <c r="HM197" s="141"/>
      <c r="HN197" s="141"/>
      <c r="HO197" s="141"/>
      <c r="HP197" s="141"/>
      <c r="HQ197" s="141"/>
      <c r="HR197" s="141"/>
      <c r="HS197" s="141"/>
      <c r="HT197" s="141"/>
      <c r="HU197" s="141"/>
      <c r="HV197" s="141"/>
      <c r="HW197" s="141"/>
      <c r="HX197" s="141"/>
      <c r="HY197" s="141"/>
      <c r="HZ197" s="141"/>
      <c r="IA197" s="141"/>
      <c r="IB197" s="141"/>
      <c r="IC197" s="141"/>
      <c r="ID197" s="141"/>
      <c r="IE197" s="141"/>
      <c r="IF197" s="141"/>
      <c r="IG197" s="141"/>
      <c r="IH197" s="141"/>
      <c r="II197" s="141"/>
      <c r="IJ197" s="141"/>
      <c r="IK197" s="141"/>
      <c r="IL197" s="141"/>
      <c r="IM197" s="141"/>
      <c r="IN197" s="141"/>
      <c r="IO197" s="141"/>
      <c r="IP197" s="141"/>
      <c r="IQ197" s="141"/>
      <c r="IR197" s="141"/>
      <c r="IS197" s="141"/>
      <c r="IT197" s="141"/>
      <c r="IU197" s="141"/>
      <c r="IV197" s="141"/>
      <c r="IW197" s="141"/>
      <c r="IX197" s="141"/>
      <c r="IY197" s="141"/>
      <c r="IZ197" s="141"/>
      <c r="JA197" s="141"/>
      <c r="JB197" s="141"/>
      <c r="JC197" s="141"/>
      <c r="JD197" s="141"/>
      <c r="JE197" s="141"/>
      <c r="JF197" s="141"/>
      <c r="JG197" s="141"/>
      <c r="JH197" s="141"/>
      <c r="JI197" s="141"/>
      <c r="JJ197" s="141"/>
      <c r="JK197" s="141"/>
      <c r="JL197" s="141"/>
      <c r="JM197" s="141"/>
      <c r="JN197" s="141"/>
      <c r="JO197" s="141"/>
    </row>
  </sheetData>
  <mergeCells count="1">
    <mergeCell ref="CP6:CR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82ad3a63-90ad-4a46-a3cb-757f4658e205" origin="userSelected">
  <element uid="9036a7a1-5a4f-48d3-b24b-dfdab053dac9" value=""/>
  <element uid="4be5f866-0f4a-4261-80d5-eceb4feb516e" value=""/>
  <element uid="7349a702-6462-4442-88eb-c64cd513835c" value=""/>
</sisl>
</file>

<file path=customXml/itemProps1.xml><?xml version="1.0" encoding="utf-8"?>
<ds:datastoreItem xmlns:ds="http://schemas.openxmlformats.org/officeDocument/2006/customXml" ds:itemID="{921EE213-4E30-46C8-90C0-CB08D87A98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Resumen General</vt:lpstr>
      <vt:lpstr>Acumulado Anual</vt:lpstr>
      <vt:lpstr>Farmacia</vt:lpstr>
      <vt:lpstr>Tipo de Cliente</vt:lpstr>
      <vt:lpstr>Venta Por Canal</vt:lpstr>
      <vt:lpstr>Data Venta Total</vt:lpstr>
      <vt:lpstr>Data Ped Telefarmacos</vt:lpstr>
      <vt:lpstr>Adherencia Mimpara</vt:lpstr>
      <vt:lpstr>Seguimiento Mimpara</vt:lpstr>
      <vt:lpstr>'Adherencia Mimpara'!Print_Area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GERONIMO RODRIGUEZ CARMEN LILIANA</dc:creator>
  <cp:keywords>*$%IU-*$%ProdMarketing</cp:keywords>
  <cp:lastModifiedBy>Garcia Alcala, Ana Maria</cp:lastModifiedBy>
  <cp:lastPrinted>2015-12-07T22:22:22Z</cp:lastPrinted>
  <dcterms:created xsi:type="dcterms:W3CDTF">2015-11-06T19:57:57Z</dcterms:created>
  <dcterms:modified xsi:type="dcterms:W3CDTF">2018-06-07T14:44:48Z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12cae414-5660-4d94-9b35-6885f1792d33</vt:lpwstr>
  </property>
  <property fmtid="{D5CDD505-2E9C-101B-9397-08002B2CF9AE}" pid="3" name="bjSaver">
    <vt:lpwstr>BHJrO5feYmXJhoHcWh5nlJy+2CuoeeRx</vt:lpwstr>
  </property>
  <property fmtid="{D5CDD505-2E9C-101B-9397-08002B2CF9AE}" pid="4" name="bjDocumentLabelXML">
    <vt:lpwstr>&lt;?xml version="1.0" encoding="us-ascii"?&gt;&lt;sisl xmlns:xsi="http://www.w3.org/2001/XMLSchema-instance" xmlns:xsd="http://www.w3.org/2001/XMLSchema" sislVersion="0" policy="82ad3a63-90ad-4a46-a3cb-757f4658e205" origin="userSelected" xmlns="http://www.boldonj</vt:lpwstr>
  </property>
  <property fmtid="{D5CDD505-2E9C-101B-9397-08002B2CF9AE}" pid="5" name="bjDocumentLabelXML-0">
    <vt:lpwstr>ames.com/2008/01/sie/internal/label"&gt;&lt;element uid="9036a7a1-5a4f-48d3-b24b-dfdab053dac9" value="" /&gt;&lt;element uid="4be5f866-0f4a-4261-80d5-eceb4feb516e" value="" /&gt;&lt;element uid="7349a702-6462-4442-88eb-c64cd513835c" value="" /&gt;&lt;/sisl&gt;</vt:lpwstr>
  </property>
  <property fmtid="{D5CDD505-2E9C-101B-9397-08002B2CF9AE}" pid="6" name="bjDocumentSecurityLabel">
    <vt:lpwstr>Internal Use Only - Product Marketing &amp; Sales</vt:lpwstr>
  </property>
</Properties>
</file>